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<sst xmlns="http://schemas.openxmlformats.org/spreadsheetml/2006/main" count="84" uniqueCount="47">
  <si>
    <t xml:space="preserve">Time Sheet For Miranda Lowther of SG3 Enterprise For Week Starting </t>
  </si>
  <si>
    <t>Day</t>
  </si>
  <si>
    <t>Time spent per Milestone/Deliverable</t>
  </si>
  <si>
    <t>Description of Work Done</t>
  </si>
  <si>
    <t>Total Time in Hours                                 (Rounded to the nearest 15 minutes)</t>
  </si>
  <si>
    <t>Total Wages (To be calculated by the Finance Manager)</t>
  </si>
  <si>
    <t>Start Time</t>
  </si>
  <si>
    <t>End Time</t>
  </si>
  <si>
    <t>Section/Task</t>
  </si>
  <si>
    <t>Monday</t>
  </si>
  <si>
    <t>Thursday</t>
  </si>
  <si>
    <t>0.75-Group Tender Presentation</t>
  </si>
  <si>
    <t>Finance Manager: Finished and submitted the Financial Business Plan (FBP).</t>
  </si>
  <si>
    <t>1.5-Group Tender Presentation</t>
  </si>
  <si>
    <t>Finance Manager: Worked with the team on the analysis spreadsheet for the First Financial Report (FR1).</t>
  </si>
  <si>
    <t>Finance Manager: Practiced my section of the Group Tender Presentation a few times prior to the team meeting.</t>
  </si>
  <si>
    <t>Finance Manager: Began creating the FR1 cashflow, during which there were multiple issues with rounding by excel and therefore took longer than expected.</t>
  </si>
  <si>
    <t>Team Meeting</t>
  </si>
  <si>
    <t>Finance Manager: During our meeting we practiced a few more times as a group, now with everyone's parts written, and finalised a few details prior to the presentation. Technical difficulties arose for the software we used to display our product's design, however a temporary fix was found. However, this is still an ongoing issue.</t>
  </si>
  <si>
    <t>Total</t>
  </si>
  <si>
    <t>Finance Manager: Group Tender Presentation.</t>
  </si>
  <si>
    <t>Tuesday</t>
  </si>
  <si>
    <t>Friday</t>
  </si>
  <si>
    <t>Finance Manager: Tidied up the analysis spreadsheet from the day before and amended/added further analysis graphs.</t>
  </si>
  <si>
    <t>Finance Manager: Upon receiving the new and final WBS from the Project Manager the new cash flow forecast was created, and it was discovered after numerous checks that this new WBS has a greater amount of hours than the version used in the Group Tender Presentation, and therefore urgent communication with the Financial Adviser was needed to confirm that we could ask for a larger loan.</t>
  </si>
  <si>
    <t>4-Financial Business Plan (FBP)</t>
  </si>
  <si>
    <t>Finance Manager: Finished FR1 cash flow.</t>
  </si>
  <si>
    <t>Finance Manager: Continued analysis of the spreadsheet and the data accumulated until 18/2/18.</t>
  </si>
  <si>
    <t>Finance Manager: Wrote up and submitted FR1.</t>
  </si>
  <si>
    <t>Wednesday</t>
  </si>
  <si>
    <t>Saturday</t>
  </si>
  <si>
    <t>0.5-FBP</t>
  </si>
  <si>
    <t>-</t>
  </si>
  <si>
    <t>0.75-Meeting</t>
  </si>
  <si>
    <t>Finance Manager: Met with the Financial Adviser to confirm that we could ask for a larger loan than the one mentioned in the Financial Business Plan (FBP) provided during the Group Tender Presentation, persmission was granted.</t>
  </si>
  <si>
    <t>4-FBP</t>
  </si>
  <si>
    <t>Finance Manager: During our meeting we had a reform of how timesheets were handeled and work was finally delegated correctly, the Finance Manager focussing on the numbers and finance while the other relevant Managers focussed on the documents like timesheets and an analysis of our team's progress.</t>
  </si>
  <si>
    <t>Sunday</t>
  </si>
  <si>
    <t>Finance Manager: Continued work on the FBP, during which the cash flow forecast was completed.</t>
  </si>
  <si>
    <t>4.5-FBP</t>
  </si>
  <si>
    <t>1.5-FR1</t>
  </si>
  <si>
    <t>4-FR1</t>
  </si>
  <si>
    <t>3-FR1</t>
  </si>
  <si>
    <t>2-FR1</t>
  </si>
  <si>
    <t>1-FR1</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</si>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</sst>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809]#,##0.00"/>
    <numFmt numFmtId="166" formatCode="hh:mm"/>
    <numFmt numFmtId="167" formatCode="[$£-809]#,##0.0000"/>
  </numFmts>
  <fonts count="4">
    <font>
      <sz val="11.0"/>
      <color rgb="FF000000"/>
      <name val="Calibri"/>
    </font>
    <font>
      <sz val="11.0"/>
      <color rgb="FF000000"/>
      <name val="Arial"/>
    </font>
    <font/>
    <font>
      <sz val="11.0"/>
      <name val="Arial"/>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2">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thin">
        <color rgb="FF000000"/>
      </left>
      <right style="thin">
        <color rgb="FF000000"/>
      </right>
      <top style="thin">
        <color rgb="FF000000"/>
      </top>
    </border>
    <border>
      <left style="medium">
        <color rgb="FF000000"/>
      </left>
      <right style="thin">
        <color rgb="FF000000"/>
      </right>
      <top style="thin">
        <color rgb="FF000000"/>
      </top>
    </border>
    <border>
      <left/>
      <right style="medium">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thin">
        <color rgb="FF000000"/>
      </left>
      <right style="thin">
        <color rgb="FF000000"/>
      </right>
      <bottom style="medium">
        <color rgb="FF000000"/>
      </bottom>
    </border>
    <border>
      <left/>
      <right style="medium">
        <color rgb="FF000000"/>
      </right>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medium">
        <color rgb="FF000000"/>
      </right>
      <top style="thin">
        <color rgb="FF000000"/>
      </top>
      <bottom style="thin">
        <color rgb="FF000000"/>
      </bottom>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rder>
    <border>
      <left/>
      <right style="thin">
        <color rgb="FF000000"/>
      </right>
      <top/>
      <bottom style="thin">
        <color rgb="FF000000"/>
      </bottom>
    </border>
    <border>
      <left style="medium">
        <color rgb="FF000000"/>
      </left>
      <bottom style="thin">
        <color rgb="FF000000"/>
      </bottom>
    </border>
    <border>
      <left style="medium">
        <color rgb="FF000000"/>
      </left>
      <right style="thin">
        <color rgb="FF000000"/>
      </right>
      <bottom style="thin">
        <color rgb="FF000000"/>
      </bottom>
    </border>
    <border>
      <left style="medium">
        <color rgb="FF000000"/>
      </left>
      <top style="thin">
        <color rgb="FF000000"/>
      </top>
      <bottom style="medium">
        <color rgb="FF000000"/>
      </bottom>
    </border>
    <border>
      <left style="medium">
        <color rgb="FF000000"/>
      </left>
      <right style="medium">
        <color rgb="FF000000"/>
      </right>
      <top/>
      <bottom style="thin">
        <color rgb="FF000000"/>
      </bottom>
    </border>
    <border>
      <top style="thin">
        <color rgb="FF000000"/>
      </top>
      <bottom style="medium">
        <color rgb="FF000000"/>
      </bottom>
    </border>
    <border>
      <right style="medium">
        <color rgb="FF000000"/>
      </right>
      <bottom style="thin">
        <color rgb="FF000000"/>
      </bottom>
    </border>
    <border>
      <right style="medium">
        <color rgb="FF000000"/>
      </right>
      <top style="thin">
        <color rgb="FF000000"/>
      </top>
      <bottom style="medium">
        <color rgb="FF000000"/>
      </bottom>
    </border>
    <border>
      <left style="medium">
        <color rgb="FF000000"/>
      </left>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right style="thin">
        <color rgb="FF000000"/>
      </right>
      <top style="thin">
        <color rgb="FF000000"/>
      </top>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shrinkToFit="0" wrapText="1"/>
    </xf>
    <xf borderId="3" fillId="0" fontId="2" numFmtId="0" xfId="0" applyBorder="1" applyFont="1"/>
    <xf borderId="0" fillId="0" fontId="1" numFmtId="0" xfId="0" applyAlignment="1" applyFont="1">
      <alignment shrinkToFit="0" wrapText="1"/>
    </xf>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readingOrder="0" shrinkToFit="0" vertical="center" wrapText="1"/>
    </xf>
    <xf borderId="8" fillId="3" fontId="1" numFmtId="0" xfId="0" applyAlignment="1" applyBorder="1" applyFont="1">
      <alignment horizontal="center"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9" fillId="2" fontId="1" numFmtId="20" xfId="0" applyAlignment="1" applyBorder="1" applyFont="1" applyNumberFormat="1">
      <alignment shrinkToFit="0" wrapText="1"/>
    </xf>
    <xf borderId="12" fillId="0" fontId="2" numFmtId="0" xfId="0" applyBorder="1" applyFont="1"/>
    <xf borderId="13" fillId="0" fontId="2" numFmtId="0" xfId="0" applyBorder="1" applyFont="1"/>
    <xf borderId="14" fillId="2" fontId="1" numFmtId="0" xfId="0" applyAlignment="1" applyBorder="1" applyFont="1">
      <alignment shrinkToFit="0" vertical="center" wrapText="1"/>
    </xf>
    <xf borderId="1" fillId="2" fontId="1" numFmtId="164" xfId="0" applyAlignment="1" applyBorder="1" applyFont="1" applyNumberFormat="1">
      <alignment horizontal="center" shrinkToFit="0" wrapText="1"/>
    </xf>
    <xf borderId="1" fillId="2" fontId="1" numFmtId="164" xfId="0" applyAlignment="1" applyBorder="1" applyFont="1" applyNumberFormat="1">
      <alignment horizontal="center" shrinkToFit="0" vertical="center" wrapText="1"/>
    </xf>
    <xf borderId="15" fillId="0" fontId="1" numFmtId="0" xfId="0" applyAlignment="1" applyBorder="1" applyFont="1">
      <alignment horizontal="center" readingOrder="0" shrinkToFit="0" vertical="center" wrapText="1"/>
    </xf>
    <xf borderId="9" fillId="3" fontId="1"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17" fillId="0" fontId="1" numFmtId="165" xfId="0" applyAlignment="1" applyBorder="1" applyFont="1" applyNumberFormat="1">
      <alignment horizontal="center" shrinkToFit="0" vertical="center" wrapText="1"/>
    </xf>
    <xf borderId="18" fillId="0" fontId="1" numFmtId="166" xfId="0" applyAlignment="1" applyBorder="1" applyFont="1" applyNumberFormat="1">
      <alignment horizontal="center" readingOrder="0" shrinkToFit="0" vertical="center" wrapText="1"/>
    </xf>
    <xf borderId="19" fillId="0" fontId="1" numFmtId="20" xfId="0" applyAlignment="1" applyBorder="1" applyFont="1" applyNumberFormat="1">
      <alignment horizontal="center" readingOrder="0" shrinkToFit="0" vertical="center" wrapText="1"/>
    </xf>
    <xf borderId="15" fillId="0" fontId="1" numFmtId="0" xfId="0" applyAlignment="1" applyBorder="1" applyFont="1">
      <alignment horizontal="center" shrinkToFit="0" vertical="center" wrapText="1"/>
    </xf>
    <xf borderId="20" fillId="0" fontId="1" numFmtId="0" xfId="0" applyAlignment="1" applyBorder="1" applyFont="1">
      <alignment horizontal="center" readingOrder="0" shrinkToFit="0" vertical="center" wrapText="1"/>
    </xf>
    <xf borderId="21" fillId="0" fontId="1" numFmtId="166" xfId="0" applyAlignment="1" applyBorder="1" applyFont="1" applyNumberFormat="1">
      <alignment horizontal="center" readingOrder="0" shrinkToFit="0" vertical="center" wrapText="1"/>
    </xf>
    <xf borderId="17" fillId="0" fontId="1" numFmtId="166" xfId="0" applyAlignment="1" applyBorder="1" applyFont="1" applyNumberFormat="1">
      <alignment horizontal="center" readingOrder="0" shrinkToFit="0" vertical="center" wrapText="1"/>
    </xf>
    <xf borderId="22" fillId="0" fontId="1" numFmtId="20" xfId="0" applyAlignment="1" applyBorder="1" applyFont="1" applyNumberFormat="1">
      <alignment horizontal="center" readingOrder="0" shrinkToFit="0" vertical="center" wrapText="1"/>
    </xf>
    <xf borderId="20" fillId="0" fontId="1" numFmtId="0" xfId="0" applyAlignment="1" applyBorder="1" applyFont="1">
      <alignment horizontal="center" shrinkToFit="0" vertical="center" wrapText="1"/>
    </xf>
    <xf borderId="21"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9" fillId="3" fontId="1" numFmtId="20" xfId="0" applyAlignment="1" applyBorder="1" applyFont="1" applyNumberFormat="1">
      <alignment horizontal="center" shrinkToFit="0" vertical="center" wrapText="1"/>
    </xf>
    <xf borderId="15" fillId="0" fontId="1" numFmtId="166" xfId="0" applyAlignment="1" applyBorder="1" applyFont="1" applyNumberFormat="1">
      <alignment horizontal="center" readingOrder="0" shrinkToFit="0" vertical="center" wrapText="1"/>
    </xf>
    <xf borderId="23" fillId="0" fontId="1" numFmtId="0" xfId="0" applyAlignment="1" applyBorder="1" applyFont="1">
      <alignment horizontal="center" shrinkToFit="0" vertical="center" wrapText="1"/>
    </xf>
    <xf borderId="24" fillId="0" fontId="1" numFmtId="0" xfId="0" applyAlignment="1" applyBorder="1" applyFont="1">
      <alignment horizontal="center" shrinkToFit="0" vertical="center" wrapText="1"/>
    </xf>
    <xf borderId="9" fillId="3" fontId="1" numFmtId="0" xfId="0" applyAlignment="1" applyBorder="1" applyFont="1">
      <alignment horizontal="left" shrinkToFit="0" wrapText="1"/>
    </xf>
    <xf borderId="25" fillId="3" fontId="1" numFmtId="0" xfId="0" applyAlignment="1" applyBorder="1" applyFont="1">
      <alignment horizontal="center" shrinkToFit="0" vertical="center" wrapText="1"/>
    </xf>
    <xf borderId="26" fillId="0" fontId="3" numFmtId="0" xfId="0" applyAlignment="1" applyBorder="1" applyFont="1">
      <alignment readingOrder="0" shrinkToFit="0" wrapText="1"/>
    </xf>
    <xf borderId="15" fillId="3" fontId="1" numFmtId="0" xfId="0" applyAlignment="1" applyBorder="1" applyFont="1">
      <alignment horizontal="center" shrinkToFit="0" vertical="center" wrapText="1"/>
    </xf>
    <xf borderId="15" fillId="0" fontId="1" numFmtId="20" xfId="0" applyAlignment="1" applyBorder="1" applyFont="1" applyNumberFormat="1">
      <alignment horizontal="center" shrinkToFit="0" vertical="center" wrapText="1"/>
    </xf>
    <xf borderId="9" fillId="3" fontId="1" numFmtId="0" xfId="0" applyAlignment="1" applyBorder="1" applyFont="1">
      <alignment horizontal="left" shrinkToFit="0" vertical="center" wrapText="1"/>
    </xf>
    <xf borderId="17" fillId="0" fontId="1" numFmtId="20" xfId="0" applyAlignment="1" applyBorder="1" applyFont="1" applyNumberFormat="1">
      <alignment horizontal="center" readingOrder="0" shrinkToFit="0" vertical="center" wrapText="1"/>
    </xf>
    <xf borderId="17" fillId="3" fontId="1" numFmtId="165" xfId="0" applyAlignment="1" applyBorder="1" applyFont="1" applyNumberFormat="1">
      <alignment horizontal="center" shrinkToFit="0" vertical="center" wrapText="1"/>
    </xf>
    <xf borderId="27" fillId="0" fontId="1" numFmtId="0" xfId="0" applyAlignment="1" applyBorder="1" applyFont="1">
      <alignment horizontal="center" readingOrder="0" shrinkToFit="0" vertical="center" wrapText="1"/>
    </xf>
    <xf borderId="28" fillId="3" fontId="1" numFmtId="0" xfId="0" applyAlignment="1" applyBorder="1" applyFont="1">
      <alignment horizontal="center" shrinkToFit="0" vertical="center" wrapText="1"/>
    </xf>
    <xf borderId="29" fillId="3" fontId="1" numFmtId="20" xfId="0" applyAlignment="1" applyBorder="1" applyFont="1" applyNumberFormat="1">
      <alignment horizontal="center" shrinkToFit="0" vertical="center" wrapText="1"/>
    </xf>
    <xf borderId="30" fillId="0" fontId="2" numFmtId="0" xfId="0" applyBorder="1" applyFont="1"/>
    <xf borderId="31" fillId="0" fontId="1" numFmtId="0" xfId="0" applyAlignment="1" applyBorder="1" applyFont="1">
      <alignment horizontal="center" shrinkToFit="0" vertical="center" wrapText="1"/>
    </xf>
    <xf borderId="32" fillId="0" fontId="2" numFmtId="0" xfId="0" applyBorder="1" applyFont="1"/>
    <xf borderId="9" fillId="2" fontId="1" numFmtId="0" xfId="0" applyAlignment="1" applyBorder="1" applyFont="1">
      <alignment shrinkToFit="0" vertical="center" wrapText="1"/>
    </xf>
    <xf borderId="33" fillId="2" fontId="1" numFmtId="0" xfId="0" applyAlignment="1" applyBorder="1" applyFont="1">
      <alignment shrinkToFit="0" wrapText="1"/>
    </xf>
    <xf borderId="23" fillId="0" fontId="1" numFmtId="0" xfId="0" applyAlignment="1" applyBorder="1" applyFont="1">
      <alignment horizontal="center" readingOrder="0" shrinkToFit="0" vertical="center" wrapText="1"/>
    </xf>
    <xf borderId="34" fillId="0" fontId="1" numFmtId="20" xfId="0" applyAlignment="1" applyBorder="1" applyFont="1" applyNumberFormat="1">
      <alignment horizontal="center" readingOrder="0" shrinkToFit="0" vertical="center" wrapText="1"/>
    </xf>
    <xf borderId="35" fillId="0" fontId="1" numFmtId="20" xfId="0" applyAlignment="1" applyBorder="1" applyFont="1" applyNumberFormat="1">
      <alignment horizontal="center" readingOrder="0" shrinkToFit="0" vertical="center" wrapText="1"/>
    </xf>
    <xf borderId="34" fillId="0" fontId="1" numFmtId="0" xfId="0" applyAlignment="1" applyBorder="1" applyFont="1">
      <alignment horizontal="center" readingOrder="0" shrinkToFit="0" vertical="center" wrapText="1"/>
    </xf>
    <xf borderId="34" fillId="0" fontId="1" numFmtId="166" xfId="0" applyAlignment="1" applyBorder="1" applyFont="1" applyNumberFormat="1">
      <alignment horizontal="center" readingOrder="0" shrinkToFit="0" vertical="center" wrapText="1"/>
    </xf>
    <xf borderId="35" fillId="0" fontId="1" numFmtId="166" xfId="0" applyAlignment="1" applyBorder="1" applyFont="1" applyNumberFormat="1">
      <alignment horizontal="center" readingOrder="0" shrinkToFit="0" vertical="center" wrapText="1"/>
    </xf>
    <xf borderId="21" fillId="0" fontId="1" numFmtId="0" xfId="0" applyAlignment="1" applyBorder="1" applyFont="1">
      <alignment horizontal="center" readingOrder="0" shrinkToFit="0" vertical="center" wrapText="1"/>
    </xf>
    <xf borderId="21" fillId="0" fontId="1" numFmtId="20" xfId="0" applyAlignment="1" applyBorder="1" applyFont="1" applyNumberFormat="1">
      <alignment horizontal="center" readingOrder="0" shrinkToFit="0" vertical="center" wrapText="1"/>
    </xf>
    <xf borderId="22" fillId="0" fontId="1" numFmtId="0" xfId="0" applyAlignment="1" applyBorder="1" applyFont="1">
      <alignment horizontal="center" readingOrder="0" shrinkToFit="0" vertical="center" wrapText="1"/>
    </xf>
    <xf borderId="34" fillId="0" fontId="1" numFmtId="0" xfId="0" applyAlignment="1" applyBorder="1" applyFont="1">
      <alignment horizontal="center" shrinkToFit="0" vertical="center" wrapText="1"/>
    </xf>
    <xf borderId="27" fillId="0" fontId="1" numFmtId="0" xfId="0" applyAlignment="1" applyBorder="1" applyFont="1">
      <alignment horizontal="center" shrinkToFit="0" vertical="center" wrapText="1"/>
    </xf>
    <xf borderId="22" fillId="0" fontId="1" numFmtId="166" xfId="0" applyAlignment="1" applyBorder="1" applyFont="1" applyNumberFormat="1">
      <alignment horizontal="center" readingOrder="0" shrinkToFit="0" vertical="center" wrapText="1"/>
    </xf>
    <xf borderId="19" fillId="0" fontId="1" numFmtId="166" xfId="0" applyAlignment="1" applyBorder="1" applyFont="1" applyNumberFormat="1">
      <alignment horizontal="center" readingOrder="0" shrinkToFit="0" vertical="center" wrapText="1"/>
    </xf>
    <xf borderId="29" fillId="3" fontId="1" numFmtId="0" xfId="0" applyAlignment="1" applyBorder="1" applyFont="1">
      <alignment horizontal="center" shrinkToFit="0" vertical="center" wrapText="1"/>
    </xf>
    <xf borderId="22" fillId="0" fontId="1" numFmtId="0" xfId="0" applyAlignment="1" applyBorder="1" applyFont="1">
      <alignment horizontal="center" shrinkToFit="0" vertical="center" wrapText="1"/>
    </xf>
    <xf borderId="35" fillId="0" fontId="1" numFmtId="0" xfId="0" applyAlignment="1" applyBorder="1" applyFont="1">
      <alignment horizontal="center" shrinkToFit="0" vertical="center" wrapText="1"/>
    </xf>
    <xf borderId="36" fillId="3" fontId="1" numFmtId="0" xfId="0" applyAlignment="1" applyBorder="1" applyFont="1">
      <alignment horizontal="center" shrinkToFit="0" vertical="center" wrapText="1"/>
    </xf>
    <xf borderId="37" fillId="3" fontId="1" numFmtId="0" xfId="0" applyAlignment="1" applyBorder="1" applyFont="1">
      <alignment horizontal="left" shrinkToFit="0" vertical="center" wrapText="1"/>
    </xf>
    <xf borderId="9" fillId="2" fontId="1" numFmtId="0" xfId="0" applyAlignment="1" applyBorder="1" applyFont="1">
      <alignment shrinkToFit="0" wrapText="1"/>
    </xf>
    <xf borderId="37" fillId="2" fontId="1" numFmtId="0" xfId="0" applyAlignment="1" applyBorder="1" applyFont="1">
      <alignment shrinkToFit="0" vertical="center" wrapText="1"/>
    </xf>
    <xf borderId="5" fillId="0" fontId="1" numFmtId="0" xfId="0" applyAlignment="1" applyBorder="1" applyFont="1">
      <alignment horizontal="center" shrinkToFit="0" vertical="center" wrapText="1"/>
    </xf>
    <xf borderId="18" fillId="0" fontId="1" numFmtId="0" xfId="0" applyAlignment="1" applyBorder="1" applyFont="1">
      <alignment horizontal="center" readingOrder="0" shrinkToFit="0" vertical="center" wrapText="1"/>
    </xf>
    <xf borderId="35" fillId="0" fontId="1" numFmtId="0" xfId="0" applyAlignment="1" applyBorder="1" applyFont="1">
      <alignment horizontal="center" readingOrder="0" shrinkToFit="0" vertical="center" wrapText="1"/>
    </xf>
    <xf borderId="23" fillId="0" fontId="1" numFmtId="20" xfId="0" applyAlignment="1" applyBorder="1" applyFont="1" applyNumberFormat="1">
      <alignment horizontal="center" readingOrder="0" shrinkToFit="0" vertical="center" wrapText="1"/>
    </xf>
    <xf borderId="38" fillId="3" fontId="1" numFmtId="0" xfId="0" applyAlignment="1" applyBorder="1" applyFont="1">
      <alignment horizontal="left" shrinkToFit="0" wrapText="1"/>
    </xf>
    <xf borderId="39" fillId="3" fontId="1" numFmtId="0" xfId="0" applyAlignment="1" applyBorder="1" applyFont="1">
      <alignment horizontal="center" shrinkToFit="0" vertical="center" wrapText="1"/>
    </xf>
    <xf borderId="29" fillId="2" fontId="1" numFmtId="0" xfId="0" applyAlignment="1" applyBorder="1" applyFont="1">
      <alignment shrinkToFit="0" vertical="center" wrapText="1"/>
    </xf>
    <xf borderId="0" fillId="0" fontId="1" numFmtId="165" xfId="0" applyAlignment="1" applyFont="1" applyNumberFormat="1">
      <alignment horizontal="right" shrinkToFit="0" wrapText="1"/>
    </xf>
    <xf borderId="40" fillId="3" fontId="1" numFmtId="0" xfId="0" applyAlignment="1" applyBorder="1" applyFont="1">
      <alignment horizontal="center" shrinkToFit="0" vertical="center" wrapText="1"/>
    </xf>
    <xf borderId="29" fillId="3" fontId="1" numFmtId="0" xfId="0" applyAlignment="1" applyBorder="1" applyFont="1">
      <alignment horizontal="center" readingOrder="0" shrinkToFit="0" vertical="center" wrapText="1"/>
    </xf>
    <xf borderId="41" fillId="3" fontId="1" numFmtId="165" xfId="0" applyAlignment="1" applyBorder="1" applyFont="1" applyNumberFormat="1">
      <alignment horizontal="center" shrinkToFit="0" vertical="center" wrapText="1"/>
    </xf>
    <xf borderId="38" fillId="3" fontId="1" numFmtId="0" xfId="0" applyAlignment="1" applyBorder="1" applyFont="1">
      <alignment horizontal="left" shrinkToFit="0" vertical="center" wrapText="1"/>
    </xf>
    <xf borderId="42" fillId="2" fontId="1" numFmtId="0" xfId="0" applyAlignment="1" applyBorder="1" applyFont="1">
      <alignment shrinkToFit="0" wrapText="1"/>
    </xf>
    <xf borderId="43" fillId="3" fontId="1" numFmtId="0" xfId="0" applyAlignment="1" applyBorder="1" applyFont="1">
      <alignment horizontal="center" shrinkToFit="0" vertical="center" wrapText="1"/>
    </xf>
    <xf borderId="43" fillId="3" fontId="1" numFmtId="0" xfId="0" applyAlignment="1" applyBorder="1" applyFont="1">
      <alignment horizontal="left" shrinkToFit="0" wrapText="1"/>
    </xf>
    <xf borderId="43" fillId="2" fontId="1" numFmtId="0" xfId="0" applyAlignment="1" applyBorder="1" applyFont="1">
      <alignment shrinkToFit="0" wrapText="1"/>
    </xf>
    <xf borderId="35" fillId="0" fontId="1" numFmtId="165" xfId="0" applyAlignment="1" applyBorder="1" applyFont="1" applyNumberFormat="1">
      <alignment horizontal="center" shrinkToFit="0" vertical="center" wrapText="1"/>
    </xf>
    <xf borderId="44" fillId="3" fontId="1" numFmtId="0" xfId="0" applyAlignment="1" applyBorder="1" applyFont="1">
      <alignment horizontal="left" shrinkToFit="0" wrapText="1"/>
    </xf>
    <xf borderId="45" fillId="3" fontId="1" numFmtId="165" xfId="0" applyAlignment="1" applyBorder="1" applyFont="1" applyNumberFormat="1">
      <alignment horizontal="center" shrinkToFit="0" vertical="center" wrapText="1"/>
    </xf>
    <xf borderId="44" fillId="2" fontId="1" numFmtId="0" xfId="0" applyAlignment="1" applyBorder="1" applyFont="1">
      <alignment shrinkToFit="0" wrapText="1"/>
    </xf>
    <xf borderId="45" fillId="2" fontId="1" numFmtId="0" xfId="0" applyAlignment="1" applyBorder="1" applyFont="1">
      <alignment shrinkToFit="0" wrapText="1"/>
    </xf>
    <xf borderId="45" fillId="3" fontId="1" numFmtId="0" xfId="0" applyAlignment="1" applyBorder="1" applyFont="1">
      <alignment horizontal="center" shrinkToFit="0" vertical="center" wrapText="1"/>
    </xf>
    <xf borderId="46" fillId="3" fontId="1" numFmtId="0" xfId="0" applyAlignment="1" applyBorder="1" applyFont="1">
      <alignment horizontal="left" shrinkToFit="0" wrapText="1"/>
    </xf>
    <xf borderId="47" fillId="3" fontId="1" numFmtId="0" xfId="0" applyAlignment="1" applyBorder="1" applyFont="1">
      <alignment horizontal="center" shrinkToFit="0" vertical="center" wrapText="1"/>
    </xf>
    <xf borderId="48" fillId="0" fontId="0" numFmtId="0" xfId="0" applyBorder="1" applyFont="1"/>
    <xf borderId="49" fillId="0" fontId="1" numFmtId="0" xfId="0" applyAlignment="1" applyBorder="1" applyFont="1">
      <alignment shrinkToFit="0" wrapText="1"/>
    </xf>
    <xf borderId="36" fillId="2" fontId="1" numFmtId="0" xfId="0" applyAlignment="1" applyBorder="1" applyFont="1">
      <alignment shrinkToFit="0" wrapText="1"/>
    </xf>
    <xf borderId="43" fillId="2" fontId="1" numFmtId="4" xfId="0" applyAlignment="1" applyBorder="1" applyFont="1" applyNumberFormat="1">
      <alignment horizontal="center" shrinkToFit="0" wrapText="1"/>
    </xf>
    <xf borderId="0" fillId="0" fontId="0" numFmtId="0" xfId="0" applyFont="1"/>
    <xf borderId="50" fillId="0" fontId="1" numFmtId="0" xfId="0" applyAlignment="1" applyBorder="1" applyFont="1">
      <alignment shrinkToFit="0" wrapText="1"/>
    </xf>
    <xf borderId="39" fillId="2" fontId="1" numFmtId="0" xfId="0" applyAlignment="1" applyBorder="1" applyFont="1">
      <alignment shrinkToFit="0" wrapText="1"/>
    </xf>
    <xf borderId="51"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43143.0</v>
      </c>
      <c r="D1" s="4"/>
      <c r="I1" s="5"/>
      <c r="J1" s="5"/>
      <c r="K1" s="5"/>
      <c r="L1" s="5"/>
      <c r="M1" s="5"/>
      <c r="N1" s="5"/>
      <c r="O1" s="5"/>
      <c r="P1" s="5"/>
      <c r="Q1" s="5"/>
      <c r="R1" s="5"/>
    </row>
    <row r="2" ht="14.25" customHeight="1">
      <c r="A2" s="6" t="s">
        <v>1</v>
      </c>
      <c r="B2" s="8" t="s">
        <v>3</v>
      </c>
      <c r="C2" s="7" t="s">
        <v>6</v>
      </c>
      <c r="D2" s="10" t="s">
        <v>7</v>
      </c>
      <c r="L2" s="5"/>
      <c r="M2" s="5"/>
      <c r="N2" s="5"/>
      <c r="O2" s="5"/>
      <c r="P2" s="5"/>
      <c r="Q2" s="5"/>
      <c r="R2" s="5"/>
    </row>
    <row r="3" ht="103.5" customHeight="1">
      <c r="A3" s="11" t="s">
        <v>8</v>
      </c>
      <c r="B3" s="15"/>
      <c r="C3" s="12"/>
      <c r="D3" s="16"/>
      <c r="L3" s="5"/>
      <c r="M3" s="5"/>
      <c r="N3" s="5"/>
      <c r="O3" s="5"/>
      <c r="P3" s="5"/>
      <c r="Q3" s="5"/>
      <c r="R3" s="5"/>
    </row>
    <row r="4">
      <c r="A4" s="14" t="s">
        <v>9</v>
      </c>
      <c r="B4" s="18" t="str">
        <f>"Date: "&amp;TEXT(C1,"dd/mm/yyyy")</f>
        <v>Date: 12/02/2018</v>
      </c>
      <c r="C4" s="2"/>
      <c r="D4" s="4"/>
      <c r="L4" s="5"/>
      <c r="M4" s="5"/>
      <c r="N4" s="5"/>
      <c r="O4" s="5"/>
      <c r="P4" s="5"/>
      <c r="Q4" s="5"/>
      <c r="R4" s="5"/>
    </row>
    <row r="5" ht="33.0" customHeight="1">
      <c r="A5" s="11">
        <v>1.0</v>
      </c>
      <c r="B5" s="27" t="s">
        <v>15</v>
      </c>
      <c r="C5" s="35">
        <v>0.5833333333333334</v>
      </c>
      <c r="D5" s="29">
        <v>0.6145833333333334</v>
      </c>
      <c r="L5" s="5"/>
      <c r="M5" s="5"/>
      <c r="N5" s="5"/>
      <c r="O5" s="5"/>
      <c r="P5" s="5"/>
      <c r="Q5" s="5"/>
      <c r="R5" s="5"/>
    </row>
    <row r="6" ht="29.25" customHeight="1">
      <c r="A6" s="11" t="s">
        <v>17</v>
      </c>
      <c r="B6" s="40" t="s">
        <v>18</v>
      </c>
      <c r="C6" s="42">
        <v>0.625</v>
      </c>
      <c r="D6" s="44">
        <v>0.6875</v>
      </c>
      <c r="L6" s="5"/>
      <c r="M6" s="5"/>
      <c r="N6" s="5"/>
      <c r="O6" s="5"/>
      <c r="P6" s="5"/>
      <c r="Q6" s="5"/>
      <c r="R6" s="5"/>
    </row>
    <row r="7" ht="14.25" customHeight="1">
      <c r="A7" s="21">
        <v>2.0</v>
      </c>
      <c r="B7" s="46" t="s">
        <v>20</v>
      </c>
      <c r="C7" s="35">
        <v>0.6875</v>
      </c>
      <c r="D7" s="29">
        <v>0.7083333333333334</v>
      </c>
      <c r="L7" s="5"/>
      <c r="M7" s="5"/>
      <c r="N7" s="5"/>
      <c r="O7" s="5"/>
      <c r="P7" s="5"/>
      <c r="Q7" s="5"/>
      <c r="R7" s="5"/>
    </row>
    <row r="8" ht="14.25" customHeight="1">
      <c r="A8" s="48"/>
      <c r="B8" s="31"/>
      <c r="C8" s="26"/>
      <c r="D8" s="33"/>
      <c r="L8" s="5"/>
      <c r="M8" s="5"/>
      <c r="N8" s="5"/>
      <c r="O8" s="5"/>
      <c r="P8" s="5"/>
      <c r="Q8" s="5"/>
      <c r="R8" s="5"/>
    </row>
    <row r="9" ht="14.25" customHeight="1">
      <c r="A9" s="48"/>
      <c r="B9" s="31"/>
      <c r="C9" s="26"/>
      <c r="D9" s="50"/>
      <c r="L9" s="5"/>
      <c r="M9" s="5"/>
      <c r="N9" s="5"/>
      <c r="O9" s="5"/>
      <c r="P9" s="5"/>
      <c r="Q9" s="5"/>
      <c r="R9" s="5"/>
    </row>
    <row r="10" ht="14.25" customHeight="1">
      <c r="A10" s="38"/>
      <c r="B10" s="47"/>
      <c r="C10" s="49"/>
      <c r="D10" s="51"/>
      <c r="L10" s="5"/>
      <c r="M10" s="5"/>
      <c r="N10" s="5"/>
      <c r="O10" s="5"/>
      <c r="P10" s="5"/>
      <c r="Q10" s="5"/>
      <c r="R10" s="5"/>
    </row>
    <row r="11" ht="14.25" customHeight="1">
      <c r="A11" s="53" t="s">
        <v>21</v>
      </c>
      <c r="B11" s="18" t="str">
        <f>"Date: "&amp;TEXT(C1+1,"dd/mm/yyyy")</f>
        <v>Date: 13/02/2018</v>
      </c>
      <c r="C11" s="2"/>
      <c r="D11" s="4"/>
      <c r="L11" s="5"/>
      <c r="M11" s="5"/>
      <c r="N11" s="5"/>
      <c r="O11" s="5"/>
      <c r="P11" s="5"/>
      <c r="Q11" s="5"/>
      <c r="R11" s="5"/>
    </row>
    <row r="12" ht="14.25" customHeight="1">
      <c r="A12" s="21">
        <v>1.0</v>
      </c>
      <c r="B12" s="46" t="s">
        <v>24</v>
      </c>
      <c r="C12" s="58">
        <v>0.75</v>
      </c>
      <c r="D12" s="59">
        <v>0.9166666666666666</v>
      </c>
      <c r="L12" s="5"/>
      <c r="M12" s="5"/>
      <c r="N12" s="5"/>
      <c r="O12" s="5"/>
      <c r="P12" s="5"/>
      <c r="Q12" s="5"/>
      <c r="R12" s="5"/>
    </row>
    <row r="13" ht="14.25" customHeight="1">
      <c r="A13" s="11"/>
      <c r="B13" s="64"/>
      <c r="C13" s="26"/>
      <c r="D13" s="33"/>
      <c r="L13" s="5"/>
      <c r="M13" s="5"/>
      <c r="N13" s="5"/>
      <c r="O13" s="5"/>
      <c r="P13" s="5"/>
      <c r="Q13" s="5"/>
      <c r="R13" s="5"/>
    </row>
    <row r="14" ht="14.25" customHeight="1">
      <c r="A14" s="11"/>
      <c r="B14" s="64"/>
      <c r="C14" s="26"/>
      <c r="D14" s="33"/>
      <c r="L14" s="5"/>
      <c r="M14" s="5"/>
      <c r="N14" s="5"/>
      <c r="O14" s="5"/>
      <c r="P14" s="5"/>
      <c r="Q14" s="5"/>
      <c r="R14" s="5"/>
    </row>
    <row r="15" ht="14.25" customHeight="1">
      <c r="A15" s="67"/>
      <c r="B15" s="64"/>
      <c r="C15" s="26"/>
      <c r="D15" s="69"/>
      <c r="L15" s="5"/>
      <c r="M15" s="5"/>
      <c r="N15" s="5"/>
      <c r="O15" s="5"/>
      <c r="P15" s="5"/>
      <c r="Q15" s="5"/>
      <c r="R15" s="5"/>
    </row>
    <row r="16" ht="14.25" customHeight="1">
      <c r="A16" s="67"/>
      <c r="B16" s="64"/>
      <c r="C16" s="74"/>
      <c r="D16" s="69"/>
      <c r="L16" s="5"/>
      <c r="M16" s="5"/>
      <c r="N16" s="5"/>
      <c r="O16" s="5"/>
      <c r="P16" s="5"/>
      <c r="Q16" s="5"/>
      <c r="R16" s="5"/>
    </row>
    <row r="17" ht="14.25" customHeight="1">
      <c r="A17" s="38"/>
      <c r="B17" s="47"/>
      <c r="C17" s="49"/>
      <c r="D17" s="51"/>
      <c r="L17" s="5"/>
      <c r="M17" s="5"/>
      <c r="N17" s="5"/>
      <c r="O17" s="5"/>
      <c r="P17" s="5"/>
      <c r="Q17" s="5"/>
      <c r="R17" s="5"/>
    </row>
    <row r="18" ht="14.25" customHeight="1">
      <c r="A18" s="72" t="s">
        <v>29</v>
      </c>
      <c r="B18" s="18" t="str">
        <f>"Date: "&amp;TEXT(C1+2,"dd/mm/yyyy")</f>
        <v>Date: 14/02/2018</v>
      </c>
      <c r="C18" s="2"/>
      <c r="D18" s="4"/>
      <c r="L18" s="5"/>
      <c r="M18" s="5"/>
      <c r="N18" s="5"/>
      <c r="O18" s="5"/>
      <c r="P18" s="5"/>
      <c r="Q18" s="5"/>
      <c r="R18" s="5"/>
    </row>
    <row r="19" ht="14.25" customHeight="1">
      <c r="A19" s="21">
        <v>1.0</v>
      </c>
      <c r="B19" s="46" t="s">
        <v>34</v>
      </c>
      <c r="C19" s="77">
        <v>0.375</v>
      </c>
      <c r="D19" s="44">
        <v>0.3958333333333333</v>
      </c>
      <c r="L19" s="5"/>
      <c r="M19" s="5"/>
      <c r="N19" s="5"/>
      <c r="O19" s="5"/>
      <c r="P19" s="5"/>
      <c r="Q19" s="5"/>
      <c r="R19" s="5"/>
    </row>
    <row r="20" ht="14.25" customHeight="1">
      <c r="A20" s="21" t="s">
        <v>17</v>
      </c>
      <c r="B20" s="22" t="s">
        <v>36</v>
      </c>
      <c r="C20" s="65">
        <v>0.4583333333333333</v>
      </c>
      <c r="D20" s="66">
        <v>0.4895833333333333</v>
      </c>
      <c r="L20" s="5"/>
      <c r="M20" s="5"/>
      <c r="N20" s="5"/>
      <c r="O20" s="5"/>
      <c r="P20" s="5"/>
      <c r="Q20" s="5"/>
      <c r="R20" s="5"/>
    </row>
    <row r="21" ht="14.25" customHeight="1">
      <c r="A21" s="21">
        <v>2.0</v>
      </c>
      <c r="B21" s="27" t="s">
        <v>38</v>
      </c>
      <c r="C21" s="28">
        <v>0.7916666666666666</v>
      </c>
      <c r="D21" s="29">
        <v>0.9583333333333334</v>
      </c>
      <c r="L21" s="5"/>
      <c r="M21" s="5"/>
      <c r="N21" s="5"/>
      <c r="O21" s="5"/>
      <c r="P21" s="5"/>
      <c r="Q21" s="5"/>
      <c r="R21" s="5"/>
    </row>
    <row r="22" ht="14.25" customHeight="1">
      <c r="A22" s="11"/>
      <c r="B22" s="31"/>
      <c r="C22" s="32"/>
      <c r="D22" s="33"/>
      <c r="L22" s="5"/>
      <c r="M22" s="5"/>
      <c r="N22" s="5"/>
      <c r="O22" s="5"/>
      <c r="P22" s="5"/>
      <c r="Q22" s="5"/>
      <c r="R22" s="5"/>
    </row>
    <row r="23" ht="14.25" customHeight="1">
      <c r="A23" s="38"/>
      <c r="B23" s="64"/>
      <c r="C23" s="68"/>
      <c r="D23" s="33"/>
      <c r="L23" s="5"/>
      <c r="M23" s="5"/>
      <c r="N23" s="5"/>
      <c r="O23" s="5"/>
      <c r="P23" s="5"/>
      <c r="Q23" s="5"/>
      <c r="R23" s="5"/>
    </row>
    <row r="24" ht="14.25" customHeight="1">
      <c r="A24" s="78"/>
      <c r="B24" s="47"/>
      <c r="C24" s="49"/>
      <c r="D24" s="51"/>
      <c r="L24" s="5"/>
      <c r="M24" s="5"/>
      <c r="N24" s="5"/>
      <c r="O24" s="5"/>
      <c r="P24" s="5"/>
      <c r="Q24" s="5"/>
      <c r="R24" s="5"/>
    </row>
    <row r="25" ht="14.25" customHeight="1">
      <c r="L25" s="5"/>
      <c r="M25" s="5"/>
      <c r="N25" s="5"/>
      <c r="O25" s="5"/>
      <c r="P25" s="5"/>
      <c r="Q25" s="5"/>
      <c r="R25" s="5"/>
    </row>
    <row r="26" ht="14.25" customHeight="1">
      <c r="L26" s="5"/>
      <c r="M26" s="5"/>
      <c r="N26" s="5"/>
      <c r="O26" s="5"/>
      <c r="P26" s="5"/>
      <c r="Q26" s="5"/>
      <c r="R26" s="5"/>
    </row>
    <row r="27" ht="14.25" customHeight="1">
      <c r="L27" s="5"/>
      <c r="M27" s="5"/>
      <c r="N27" s="5"/>
      <c r="O27" s="5"/>
      <c r="P27" s="5"/>
      <c r="Q27" s="5"/>
      <c r="R27" s="5"/>
    </row>
    <row r="28" ht="14.25" customHeight="1">
      <c r="L28" s="5"/>
      <c r="M28" s="5"/>
      <c r="N28" s="5"/>
      <c r="O28" s="5"/>
      <c r="P28" s="5"/>
      <c r="Q28" s="5"/>
      <c r="R28" s="5"/>
    </row>
    <row r="29" ht="14.25" customHeight="1">
      <c r="L29" s="5"/>
    </row>
    <row r="30" ht="14.25" customHeight="1">
      <c r="L30" s="5"/>
    </row>
    <row r="31" ht="14.25" customHeight="1">
      <c r="L31" s="5"/>
    </row>
    <row r="32" ht="14.25" customHeight="1">
      <c r="L32" s="5"/>
    </row>
    <row r="33" ht="14.25" customHeight="1">
      <c r="L33" s="5"/>
    </row>
    <row r="34" ht="14.25" customHeight="1">
      <c r="L34" s="5"/>
    </row>
    <row r="35" ht="14.25" customHeight="1">
      <c r="L35" s="5"/>
    </row>
    <row r="36" ht="14.25" customHeight="1">
      <c r="L36" s="5"/>
    </row>
    <row r="37" ht="14.25" customHeight="1">
      <c r="L37" s="5"/>
    </row>
    <row r="38" ht="14.25" customHeight="1">
      <c r="L38" s="5"/>
    </row>
    <row r="39" ht="14.25" customHeight="1">
      <c r="L39" s="5"/>
    </row>
    <row r="40" ht="14.25" customHeight="1">
      <c r="L40" s="5"/>
    </row>
    <row r="41" ht="14.25" customHeight="1">
      <c r="L41" s="5"/>
    </row>
    <row r="42" ht="14.25" customHeight="1">
      <c r="L42" s="5"/>
    </row>
    <row r="43" ht="14.25" customHeight="1">
      <c r="L43" s="5"/>
    </row>
    <row r="44" ht="14.25" customHeight="1">
      <c r="L44" s="5"/>
    </row>
    <row r="45" ht="14.25" customHeight="1">
      <c r="L45" s="5"/>
    </row>
    <row r="46" ht="14.25" customHeight="1">
      <c r="L46" s="5"/>
    </row>
    <row r="47" ht="14.25" customHeight="1">
      <c r="L47" s="5"/>
    </row>
    <row r="48" ht="14.25" customHeight="1">
      <c r="L48" s="5"/>
    </row>
    <row r="49" ht="14.25" customHeight="1">
      <c r="L49" s="5"/>
    </row>
    <row r="50" ht="14.25" customHeight="1">
      <c r="L50" s="5"/>
    </row>
    <row r="51" ht="14.25" customHeight="1">
      <c r="L51" s="5"/>
    </row>
    <row r="52" ht="14.25" customHeight="1">
      <c r="L52" s="5"/>
    </row>
    <row r="53" ht="14.25" customHeight="1">
      <c r="L53" s="5"/>
    </row>
    <row r="54" ht="14.25" customHeight="1">
      <c r="L54" s="5"/>
    </row>
    <row r="55" ht="14.25" customHeight="1">
      <c r="L55" s="5"/>
    </row>
    <row r="56" ht="30.0" customHeight="1">
      <c r="A56" s="5"/>
      <c r="B56" s="5"/>
      <c r="C56" s="5"/>
      <c r="D56" s="5"/>
      <c r="I56" s="5"/>
      <c r="J56" s="5"/>
      <c r="K56" s="5"/>
      <c r="L56" s="5"/>
    </row>
    <row r="57" ht="50.25" customHeight="1">
      <c r="A57" s="5"/>
      <c r="B57" s="5"/>
      <c r="C57" s="5"/>
      <c r="D57" s="5"/>
      <c r="I57" s="5"/>
      <c r="J57" s="5"/>
      <c r="K57" s="5"/>
      <c r="L57" s="5"/>
    </row>
    <row r="58" ht="26.25" customHeight="1">
      <c r="A58" s="5"/>
      <c r="B58" s="5"/>
      <c r="C58" s="5"/>
      <c r="D58" s="5"/>
      <c r="F58" s="5"/>
      <c r="G58" s="5"/>
      <c r="H58" s="81"/>
      <c r="I58" s="5"/>
      <c r="J58" s="5"/>
      <c r="K58" s="5"/>
      <c r="L58" s="5"/>
    </row>
    <row r="59" ht="14.25" customHeight="1">
      <c r="A59" s="5"/>
      <c r="B59" s="5"/>
      <c r="C59" s="5"/>
      <c r="D59" s="5"/>
      <c r="E59" s="5"/>
      <c r="F59" s="5"/>
      <c r="G59" s="5"/>
      <c r="H59" s="5"/>
      <c r="I59" s="5"/>
      <c r="J59" s="5"/>
      <c r="K59" s="5"/>
      <c r="L59" s="5"/>
    </row>
    <row r="60" ht="14.25" customHeight="1">
      <c r="A60" s="5"/>
      <c r="B60" s="5"/>
      <c r="C60" s="5"/>
      <c r="D60" s="5"/>
      <c r="E60" s="5"/>
      <c r="F60" s="5"/>
      <c r="G60" s="5"/>
      <c r="H60" s="5"/>
      <c r="I60" s="5"/>
      <c r="J60" s="5"/>
      <c r="K60" s="5"/>
      <c r="L60" s="5"/>
      <c r="M60" s="5"/>
      <c r="N60" s="5"/>
      <c r="O60" s="5"/>
      <c r="P60" s="5"/>
      <c r="Q60" s="5"/>
      <c r="R60" s="5"/>
    </row>
  </sheetData>
  <mergeCells count="11">
    <mergeCell ref="B2:B3"/>
    <mergeCell ref="C2:C3"/>
    <mergeCell ref="D2:D3"/>
    <mergeCell ref="B4:D4"/>
    <mergeCell ref="B11:D11"/>
    <mergeCell ref="B17:D17"/>
    <mergeCell ref="B18:D18"/>
    <mergeCell ref="B24:D24"/>
    <mergeCell ref="A1:B1"/>
    <mergeCell ref="C1:D1"/>
    <mergeCell ref="B10:D1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43143.0</v>
      </c>
      <c r="D1" s="4"/>
    </row>
    <row r="2">
      <c r="A2" s="6" t="s">
        <v>1</v>
      </c>
      <c r="B2" s="7" t="s">
        <v>2</v>
      </c>
      <c r="C2" s="7" t="s">
        <v>4</v>
      </c>
      <c r="D2" s="9" t="s">
        <v>5</v>
      </c>
    </row>
    <row r="3" ht="49.5" customHeight="1">
      <c r="A3" s="11" t="s">
        <v>8</v>
      </c>
      <c r="B3" s="12"/>
      <c r="C3" s="12"/>
      <c r="D3" s="13"/>
    </row>
    <row r="4">
      <c r="A4" s="14" t="s">
        <v>9</v>
      </c>
      <c r="B4" s="18" t="str">
        <f>"Date: "&amp;TEXT(C1,"dd/mm/yyyy")</f>
        <v>Date: 12/02/2018</v>
      </c>
      <c r="C4" s="2"/>
      <c r="D4" s="4"/>
    </row>
    <row r="5">
      <c r="A5" s="11">
        <f>'Monday to Wednesday Page One'!A5</f>
        <v>1</v>
      </c>
      <c r="B5" s="20" t="s">
        <v>11</v>
      </c>
      <c r="C5" s="20">
        <v>0.75</v>
      </c>
      <c r="D5" s="23">
        <f t="shared" ref="D5:D9" si="1">12.5*C5</f>
        <v>9.375</v>
      </c>
    </row>
    <row r="6">
      <c r="A6" s="11" t="str">
        <f>'Monday to Wednesday Page One'!A6</f>
        <v>Team Meeting</v>
      </c>
      <c r="B6" s="20" t="s">
        <v>13</v>
      </c>
      <c r="C6" s="20">
        <v>1.5</v>
      </c>
      <c r="D6" s="23">
        <f t="shared" si="1"/>
        <v>18.75</v>
      </c>
    </row>
    <row r="7">
      <c r="A7" s="11">
        <f>'Monday to Wednesday Page One'!A7</f>
        <v>2</v>
      </c>
      <c r="B7" s="26"/>
      <c r="C7" s="26">
        <v>0.0</v>
      </c>
      <c r="D7" s="23">
        <f t="shared" si="1"/>
        <v>0</v>
      </c>
    </row>
    <row r="8">
      <c r="A8" s="34" t="str">
        <f>'Monday to Wednesday Page One'!A8</f>
        <v/>
      </c>
      <c r="B8" s="26"/>
      <c r="C8" s="26">
        <v>0.0</v>
      </c>
      <c r="D8" s="23">
        <f t="shared" si="1"/>
        <v>0</v>
      </c>
    </row>
    <row r="9">
      <c r="A9" s="34" t="str">
        <f>'Monday to Wednesday Page One'!A9</f>
        <v/>
      </c>
      <c r="B9" s="36"/>
      <c r="C9" s="26">
        <v>0.0</v>
      </c>
      <c r="D9" s="23">
        <f t="shared" si="1"/>
        <v>0</v>
      </c>
    </row>
    <row r="10">
      <c r="A10" s="38" t="s">
        <v>19</v>
      </c>
      <c r="B10" s="39"/>
      <c r="C10" s="41">
        <f t="shared" ref="C10:D10" si="2">SUM(C5:C9)</f>
        <v>2.25</v>
      </c>
      <c r="D10" s="45">
        <f t="shared" si="2"/>
        <v>28.125</v>
      </c>
    </row>
    <row r="11">
      <c r="A11" s="53" t="s">
        <v>21</v>
      </c>
      <c r="B11" s="18" t="str">
        <f>"Date: "&amp;TEXT(C1+1,"dd/mm/yyyy")</f>
        <v>Date: 13/02/2018</v>
      </c>
      <c r="C11" s="2"/>
      <c r="D11" s="4"/>
    </row>
    <row r="12">
      <c r="A12" s="21">
        <f>'Monday to Wednesday Page One'!A12</f>
        <v>1</v>
      </c>
      <c r="B12" s="57" t="s">
        <v>25</v>
      </c>
      <c r="C12" s="20">
        <v>4.0</v>
      </c>
      <c r="D12" s="23">
        <f t="shared" ref="D12:D16" si="3">12.5*C12</f>
        <v>50</v>
      </c>
    </row>
    <row r="13">
      <c r="A13" s="21" t="str">
        <f>'Monday to Wednesday Page One'!A13</f>
        <v/>
      </c>
      <c r="B13" s="26"/>
      <c r="C13" s="26">
        <v>0.0</v>
      </c>
      <c r="D13" s="23">
        <f t="shared" si="3"/>
        <v>0</v>
      </c>
    </row>
    <row r="14">
      <c r="A14" s="21" t="str">
        <f>'Monday to Wednesday Page One'!A14</f>
        <v/>
      </c>
      <c r="B14" s="26"/>
      <c r="C14" s="26">
        <v>0.0</v>
      </c>
      <c r="D14" s="23">
        <f t="shared" si="3"/>
        <v>0</v>
      </c>
    </row>
    <row r="15">
      <c r="A15" s="21" t="str">
        <f>'Monday to Wednesday Page One'!A15</f>
        <v/>
      </c>
      <c r="B15" s="63"/>
      <c r="C15" s="26">
        <v>0.0</v>
      </c>
      <c r="D15" s="23">
        <f t="shared" si="3"/>
        <v>0</v>
      </c>
    </row>
    <row r="16">
      <c r="A16" s="21" t="str">
        <f>'Monday to Wednesday Page One'!A16</f>
        <v/>
      </c>
      <c r="B16" s="63"/>
      <c r="C16" s="26">
        <v>0.0</v>
      </c>
      <c r="D16" s="23">
        <f t="shared" si="3"/>
        <v>0</v>
      </c>
    </row>
    <row r="17">
      <c r="A17" s="38" t="s">
        <v>19</v>
      </c>
      <c r="B17" s="70"/>
      <c r="C17" s="41">
        <f t="shared" ref="C17:D17" si="4">SUM(C12:C16)</f>
        <v>4</v>
      </c>
      <c r="D17" s="45">
        <f t="shared" si="4"/>
        <v>50</v>
      </c>
    </row>
    <row r="18">
      <c r="A18" s="72" t="s">
        <v>29</v>
      </c>
      <c r="B18" s="18" t="str">
        <f>"Date: "&amp;TEXT(C1+2,"dd/mm/yyyy")</f>
        <v>Date: 14/02/2018</v>
      </c>
      <c r="C18" s="2"/>
      <c r="D18" s="4"/>
    </row>
    <row r="19">
      <c r="A19" s="11">
        <f>'Monday to Wednesday Page One'!A19</f>
        <v>1</v>
      </c>
      <c r="B19" s="20" t="s">
        <v>31</v>
      </c>
      <c r="C19" s="20">
        <v>0.5</v>
      </c>
      <c r="D19" s="23">
        <f t="shared" ref="D19:D23" si="5">12.5*C19</f>
        <v>6.25</v>
      </c>
    </row>
    <row r="20">
      <c r="A20" s="11" t="str">
        <f>'Monday to Wednesday Page One'!A20</f>
        <v>Team Meeting</v>
      </c>
      <c r="B20" s="75" t="s">
        <v>33</v>
      </c>
      <c r="C20" s="20">
        <v>0.75</v>
      </c>
      <c r="D20" s="23">
        <f t="shared" si="5"/>
        <v>9.375</v>
      </c>
    </row>
    <row r="21">
      <c r="A21" s="11">
        <f>'Monday to Wednesday Page One'!A21</f>
        <v>2</v>
      </c>
      <c r="B21" s="20" t="s">
        <v>35</v>
      </c>
      <c r="C21" s="20">
        <v>4.0</v>
      </c>
      <c r="D21" s="23">
        <f t="shared" si="5"/>
        <v>50</v>
      </c>
    </row>
    <row r="22">
      <c r="A22" s="11" t="str">
        <f>'Monday to Wednesday Page One'!A22</f>
        <v/>
      </c>
      <c r="B22" s="26"/>
      <c r="C22" s="26">
        <v>0.0</v>
      </c>
      <c r="D22" s="23">
        <f t="shared" si="5"/>
        <v>0</v>
      </c>
    </row>
    <row r="23">
      <c r="A23" s="11" t="str">
        <f>'Monday to Wednesday Page One'!A23</f>
        <v/>
      </c>
      <c r="B23" s="26"/>
      <c r="C23" s="26">
        <v>0.0</v>
      </c>
      <c r="D23" s="23">
        <f t="shared" si="5"/>
        <v>0</v>
      </c>
    </row>
    <row r="24">
      <c r="A24" s="78" t="s">
        <v>19</v>
      </c>
      <c r="B24" s="79"/>
      <c r="C24" s="82">
        <f t="shared" ref="C24:D24" si="6">SUM(C19:C23)</f>
        <v>5.25</v>
      </c>
      <c r="D24" s="84">
        <f t="shared" si="6"/>
        <v>65.625</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v>43143.0</v>
      </c>
      <c r="D1" s="4"/>
    </row>
    <row r="2">
      <c r="A2" s="6" t="s">
        <v>1</v>
      </c>
      <c r="B2" s="8" t="s">
        <v>3</v>
      </c>
      <c r="C2" s="7" t="s">
        <v>6</v>
      </c>
      <c r="D2" s="10" t="s">
        <v>7</v>
      </c>
    </row>
    <row r="3">
      <c r="A3" s="11" t="s">
        <v>8</v>
      </c>
      <c r="B3" s="15"/>
      <c r="C3" s="12"/>
      <c r="D3" s="16"/>
    </row>
    <row r="4">
      <c r="A4" s="17" t="s">
        <v>10</v>
      </c>
      <c r="B4" s="19" t="str">
        <f>"Date: "&amp;TEXT('Monday to Wednesday Page One'!C1+3,"dd/mm/yyyy")</f>
        <v>Date: 15/02/2018</v>
      </c>
      <c r="C4" s="2"/>
      <c r="D4" s="4"/>
    </row>
    <row r="5">
      <c r="A5" s="21">
        <v>1.0</v>
      </c>
      <c r="B5" s="22" t="s">
        <v>12</v>
      </c>
      <c r="C5" s="24">
        <v>0.4166666666666667</v>
      </c>
      <c r="D5" s="25">
        <v>0.6875</v>
      </c>
    </row>
    <row r="6">
      <c r="A6" s="21">
        <v>2.0</v>
      </c>
      <c r="B6" s="27" t="s">
        <v>14</v>
      </c>
      <c r="C6" s="28">
        <v>0.6875</v>
      </c>
      <c r="D6" s="29">
        <v>0.75</v>
      </c>
    </row>
    <row r="7">
      <c r="A7" s="21">
        <v>3.0</v>
      </c>
      <c r="B7" s="22" t="s">
        <v>16</v>
      </c>
      <c r="C7" s="30">
        <v>0.7916666666666666</v>
      </c>
      <c r="D7" s="25">
        <v>0.9583333333333334</v>
      </c>
    </row>
    <row r="8">
      <c r="A8" s="11"/>
      <c r="B8" s="31"/>
      <c r="C8" s="32"/>
      <c r="D8" s="33"/>
    </row>
    <row r="9">
      <c r="A9" s="11"/>
      <c r="B9" s="31"/>
      <c r="C9" s="37"/>
      <c r="D9" s="33"/>
    </row>
    <row r="10">
      <c r="A10" s="43"/>
      <c r="B10" s="47"/>
      <c r="C10" s="49"/>
      <c r="D10" s="51"/>
    </row>
    <row r="11">
      <c r="A11" s="52" t="s">
        <v>22</v>
      </c>
      <c r="B11" s="19" t="str">
        <f>"Date: "&amp;TEXT('Monday to Wednesday Page One'!C1+4,"dd/mm/yyyy")</f>
        <v>Date: 16/02/2018</v>
      </c>
      <c r="C11" s="2"/>
      <c r="D11" s="4"/>
    </row>
    <row r="12">
      <c r="A12" s="21">
        <v>1.0</v>
      </c>
      <c r="B12" s="54" t="s">
        <v>23</v>
      </c>
      <c r="C12" s="55">
        <v>0.3333333333333333</v>
      </c>
      <c r="D12" s="56">
        <v>0.4583333333333333</v>
      </c>
    </row>
    <row r="13">
      <c r="A13" s="21">
        <v>2.0</v>
      </c>
      <c r="B13" s="60" t="s">
        <v>26</v>
      </c>
      <c r="C13" s="61">
        <v>0.5</v>
      </c>
      <c r="D13" s="29">
        <v>0.5833333333333334</v>
      </c>
    </row>
    <row r="14">
      <c r="A14" s="21">
        <v>3.0</v>
      </c>
      <c r="B14" s="62" t="s">
        <v>27</v>
      </c>
      <c r="C14" s="65">
        <v>0.5833333333333334</v>
      </c>
      <c r="D14" s="66">
        <v>0.625</v>
      </c>
    </row>
    <row r="15">
      <c r="A15" s="21">
        <v>4.0</v>
      </c>
      <c r="B15" s="60" t="s">
        <v>28</v>
      </c>
      <c r="C15" s="28">
        <v>0.625</v>
      </c>
      <c r="D15" s="29">
        <v>0.6666666666666666</v>
      </c>
    </row>
    <row r="16">
      <c r="A16" s="11"/>
      <c r="B16" s="36"/>
      <c r="C16" s="68"/>
      <c r="D16" s="69"/>
    </row>
    <row r="17">
      <c r="A17" s="71"/>
      <c r="B17" s="47"/>
      <c r="C17" s="49"/>
      <c r="D17" s="51"/>
    </row>
    <row r="18">
      <c r="A18" s="73" t="s">
        <v>30</v>
      </c>
      <c r="B18" s="19" t="str">
        <f>"Date: "&amp;TEXT('Monday to Wednesday Page One'!C1+5,"dd/mm/yyyy")</f>
        <v>Date: 17/02/2018</v>
      </c>
      <c r="C18" s="2"/>
      <c r="D18" s="4"/>
    </row>
    <row r="19">
      <c r="A19" s="21" t="s">
        <v>32</v>
      </c>
      <c r="B19" s="54" t="s">
        <v>32</v>
      </c>
      <c r="C19" s="54" t="s">
        <v>32</v>
      </c>
      <c r="D19" s="76" t="s">
        <v>32</v>
      </c>
    </row>
    <row r="20">
      <c r="A20" s="11"/>
      <c r="B20" s="36"/>
      <c r="C20" s="36"/>
      <c r="D20" s="69"/>
    </row>
    <row r="21">
      <c r="A21" s="11"/>
      <c r="B21" s="36"/>
      <c r="C21" s="36"/>
      <c r="D21" s="69"/>
    </row>
    <row r="22">
      <c r="A22" s="11"/>
      <c r="B22" s="36"/>
      <c r="C22" s="36"/>
      <c r="D22" s="69"/>
    </row>
    <row r="23">
      <c r="A23" s="11"/>
      <c r="B23" s="36"/>
      <c r="C23" s="68"/>
      <c r="D23" s="69"/>
    </row>
    <row r="24">
      <c r="A24" s="43"/>
      <c r="B24" s="47"/>
      <c r="C24" s="49"/>
      <c r="D24" s="51"/>
    </row>
    <row r="25">
      <c r="A25" s="80" t="s">
        <v>37</v>
      </c>
      <c r="B25" s="19" t="str">
        <f>"Date: "&amp;TEXT('Monday to Wednesday Page One'!C1+6,"dd/mm/yyyy")</f>
        <v>Date: 18/02/2018</v>
      </c>
      <c r="C25" s="2"/>
      <c r="D25" s="4"/>
    </row>
    <row r="26">
      <c r="A26" s="83" t="s">
        <v>32</v>
      </c>
      <c r="B26" s="54" t="s">
        <v>32</v>
      </c>
      <c r="C26" s="54" t="s">
        <v>32</v>
      </c>
      <c r="D26" s="76" t="s">
        <v>32</v>
      </c>
    </row>
    <row r="27">
      <c r="A27" s="67"/>
      <c r="B27" s="36"/>
      <c r="C27" s="36"/>
      <c r="D27" s="69"/>
    </row>
    <row r="28">
      <c r="A28" s="67"/>
      <c r="B28" s="36"/>
      <c r="C28" s="36"/>
      <c r="D28" s="69"/>
    </row>
    <row r="29">
      <c r="A29" s="67"/>
      <c r="B29" s="36"/>
      <c r="C29" s="36"/>
      <c r="D29" s="69"/>
    </row>
    <row r="30">
      <c r="A30" s="67"/>
      <c r="B30" s="36"/>
      <c r="C30" s="68"/>
      <c r="D30" s="69"/>
    </row>
    <row r="31">
      <c r="A31" s="85"/>
      <c r="B31" s="47"/>
      <c r="C31" s="49"/>
      <c r="D31" s="51"/>
    </row>
  </sheetData>
  <mergeCells count="13">
    <mergeCell ref="B10:D10"/>
    <mergeCell ref="B11:D11"/>
    <mergeCell ref="B24:D24"/>
    <mergeCell ref="B18:D18"/>
    <mergeCell ref="B2:B3"/>
    <mergeCell ref="B4:D4"/>
    <mergeCell ref="B25:D25"/>
    <mergeCell ref="B31:D31"/>
    <mergeCell ref="C2:C3"/>
    <mergeCell ref="D2:D3"/>
    <mergeCell ref="A1:B1"/>
    <mergeCell ref="C1:D1"/>
    <mergeCell ref="B17:D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3">
        <v>43143.0</v>
      </c>
      <c r="D1" s="4"/>
    </row>
    <row r="2">
      <c r="A2" s="6" t="s">
        <v>1</v>
      </c>
      <c r="B2" s="7" t="s">
        <v>2</v>
      </c>
      <c r="C2" s="7" t="s">
        <v>4</v>
      </c>
      <c r="D2" s="9" t="s">
        <v>5</v>
      </c>
    </row>
    <row r="3" ht="49.5" customHeight="1">
      <c r="A3" s="11" t="s">
        <v>8</v>
      </c>
      <c r="B3" s="12"/>
      <c r="C3" s="12"/>
      <c r="D3" s="13"/>
    </row>
    <row r="4">
      <c r="A4" s="86" t="s">
        <v>10</v>
      </c>
      <c r="B4" s="18" t="str">
        <f>"Date: "&amp;TEXT('Monday to Wednesday Page Two'!C1+3,"dd/mm/yyyy")</f>
        <v>Date: 15/02/2018</v>
      </c>
      <c r="C4" s="2"/>
      <c r="D4" s="4"/>
    </row>
    <row r="5">
      <c r="A5" s="87">
        <f>'Thursday to Sunday Page One'!A5</f>
        <v>1</v>
      </c>
      <c r="B5" s="75" t="s">
        <v>39</v>
      </c>
      <c r="C5" s="20">
        <v>4.5</v>
      </c>
      <c r="D5" s="23">
        <f t="shared" ref="D5:D9" si="1">12.5*C5</f>
        <v>56.25</v>
      </c>
    </row>
    <row r="6">
      <c r="A6" s="87">
        <f>'Thursday to Sunday Page One'!A6</f>
        <v>2</v>
      </c>
      <c r="B6" s="20" t="s">
        <v>40</v>
      </c>
      <c r="C6" s="20">
        <v>1.5</v>
      </c>
      <c r="D6" s="23">
        <f t="shared" si="1"/>
        <v>18.75</v>
      </c>
    </row>
    <row r="7">
      <c r="A7" s="87">
        <f>'Thursday to Sunday Page One'!A7</f>
        <v>3</v>
      </c>
      <c r="B7" s="75" t="s">
        <v>41</v>
      </c>
      <c r="C7" s="20">
        <v>4.0</v>
      </c>
      <c r="D7" s="23">
        <f t="shared" si="1"/>
        <v>50</v>
      </c>
    </row>
    <row r="8">
      <c r="A8" s="87" t="str">
        <f>'Thursday to Sunday Page One'!A8</f>
        <v/>
      </c>
      <c r="B8" s="26"/>
      <c r="C8" s="26">
        <v>0.0</v>
      </c>
      <c r="D8" s="23">
        <f t="shared" si="1"/>
        <v>0</v>
      </c>
    </row>
    <row r="9">
      <c r="A9" s="87" t="str">
        <f>'Thursday to Sunday Page One'!A9</f>
        <v/>
      </c>
      <c r="B9" s="26"/>
      <c r="C9" s="26">
        <v>0.0</v>
      </c>
      <c r="D9" s="23">
        <f t="shared" si="1"/>
        <v>0</v>
      </c>
    </row>
    <row r="10">
      <c r="A10" s="88" t="s">
        <v>19</v>
      </c>
      <c r="B10" s="70"/>
      <c r="C10" s="41">
        <f t="shared" ref="C10:D10" si="2">SUM(C5:C9)</f>
        <v>10</v>
      </c>
      <c r="D10" s="45">
        <f t="shared" si="2"/>
        <v>125</v>
      </c>
    </row>
    <row r="11">
      <c r="A11" s="89" t="s">
        <v>22</v>
      </c>
      <c r="B11" s="18" t="str">
        <f>"Date: "&amp;TEXT('Monday to Wednesday Page Two'!C1+4,"dd/mm/yyyy")</f>
        <v>Date: 16/02/2018</v>
      </c>
      <c r="C11" s="2"/>
      <c r="D11" s="4"/>
    </row>
    <row r="12">
      <c r="A12" s="87">
        <f>'Thursday to Sunday Page One'!A12</f>
        <v>1</v>
      </c>
      <c r="B12" s="57" t="s">
        <v>42</v>
      </c>
      <c r="C12" s="20">
        <v>3.0</v>
      </c>
      <c r="D12" s="90">
        <f t="shared" ref="D12:D16" si="3">12.5*C12</f>
        <v>37.5</v>
      </c>
    </row>
    <row r="13">
      <c r="A13" s="87">
        <f>'Thursday to Sunday Page One'!A13</f>
        <v>2</v>
      </c>
      <c r="B13" s="20" t="s">
        <v>43</v>
      </c>
      <c r="C13" s="20">
        <v>2.0</v>
      </c>
      <c r="D13" s="90">
        <f t="shared" si="3"/>
        <v>25</v>
      </c>
    </row>
    <row r="14">
      <c r="A14" s="87">
        <f>'Thursday to Sunday Page One'!A14</f>
        <v>3</v>
      </c>
      <c r="B14" s="75" t="s">
        <v>44</v>
      </c>
      <c r="C14" s="20">
        <v>1.0</v>
      </c>
      <c r="D14" s="90">
        <f t="shared" si="3"/>
        <v>12.5</v>
      </c>
    </row>
    <row r="15">
      <c r="A15" s="87">
        <f>'Thursday to Sunday Page One'!A15</f>
        <v>4</v>
      </c>
      <c r="B15" s="20" t="s">
        <v>44</v>
      </c>
      <c r="C15" s="20">
        <v>1.0</v>
      </c>
      <c r="D15" s="90">
        <f t="shared" si="3"/>
        <v>12.5</v>
      </c>
    </row>
    <row r="16">
      <c r="A16" s="87" t="str">
        <f>'Thursday to Sunday Page One'!A16</f>
        <v/>
      </c>
      <c r="B16" s="63"/>
      <c r="C16" s="26">
        <v>0.0</v>
      </c>
      <c r="D16" s="90">
        <f t="shared" si="3"/>
        <v>0</v>
      </c>
    </row>
    <row r="17">
      <c r="A17" s="91" t="s">
        <v>19</v>
      </c>
      <c r="B17" s="39"/>
      <c r="C17" s="41">
        <f t="shared" ref="C17:D17" si="4">SUM(C12:C16)</f>
        <v>7</v>
      </c>
      <c r="D17" s="92">
        <f t="shared" si="4"/>
        <v>87.5</v>
      </c>
    </row>
    <row r="18">
      <c r="A18" s="93" t="s">
        <v>30</v>
      </c>
      <c r="B18" s="18" t="str">
        <f>"Date: "&amp;TEXT('Monday to Wednesday Page Two'!C1+5,"dd/mm/yyyy")</f>
        <v>Date: 17/02/2018</v>
      </c>
      <c r="C18" s="2"/>
      <c r="D18" s="4"/>
    </row>
    <row r="19">
      <c r="A19" s="87" t="str">
        <f>'Thursday to Sunday Page One'!A19</f>
        <v>-</v>
      </c>
      <c r="B19" s="63"/>
      <c r="C19" s="26">
        <v>0.0</v>
      </c>
      <c r="D19" s="23">
        <f t="shared" ref="D19:D23" si="5">12.5*C19</f>
        <v>0</v>
      </c>
    </row>
    <row r="20">
      <c r="A20" s="87" t="str">
        <f>'Thursday to Sunday Page One'!A20</f>
        <v/>
      </c>
      <c r="B20" s="63"/>
      <c r="C20" s="26">
        <v>0.0</v>
      </c>
      <c r="D20" s="23">
        <f t="shared" si="5"/>
        <v>0</v>
      </c>
    </row>
    <row r="21">
      <c r="A21" s="87" t="str">
        <f>'Thursday to Sunday Page One'!A21</f>
        <v/>
      </c>
      <c r="B21" s="63"/>
      <c r="C21" s="26">
        <v>0.0</v>
      </c>
      <c r="D21" s="23">
        <f t="shared" si="5"/>
        <v>0</v>
      </c>
    </row>
    <row r="22">
      <c r="A22" s="87" t="str">
        <f>'Thursday to Sunday Page One'!A22</f>
        <v/>
      </c>
      <c r="B22" s="63"/>
      <c r="C22" s="26">
        <v>0.0</v>
      </c>
      <c r="D22" s="23">
        <f t="shared" si="5"/>
        <v>0</v>
      </c>
    </row>
    <row r="23">
      <c r="A23" s="87" t="str">
        <f>'Thursday to Sunday Page One'!A23</f>
        <v/>
      </c>
      <c r="B23" s="63"/>
      <c r="C23" s="26">
        <v>0.0</v>
      </c>
      <c r="D23" s="23">
        <f t="shared" si="5"/>
        <v>0</v>
      </c>
    </row>
    <row r="24">
      <c r="A24" s="88" t="s">
        <v>19</v>
      </c>
      <c r="B24" s="39"/>
      <c r="C24" s="41">
        <f t="shared" ref="C24:D24" si="6">SUM(C19:C23)</f>
        <v>0</v>
      </c>
      <c r="D24" s="45">
        <f t="shared" si="6"/>
        <v>0</v>
      </c>
    </row>
    <row r="25">
      <c r="A25" s="94" t="s">
        <v>37</v>
      </c>
      <c r="B25" s="18" t="str">
        <f>"Date: "&amp;TEXT('Monday to Wednesday Page Two'!C1+6,"dd/mm/yyyy")</f>
        <v>Date: 18/02/2018</v>
      </c>
      <c r="C25" s="2"/>
      <c r="D25" s="4"/>
    </row>
    <row r="26">
      <c r="A26" s="95" t="str">
        <f>'Thursday to Sunday Page One'!A26</f>
        <v>-</v>
      </c>
      <c r="B26" s="63"/>
      <c r="C26" s="26">
        <v>0.0</v>
      </c>
      <c r="D26" s="23">
        <f t="shared" ref="D26:D30" si="7">12.5*C26</f>
        <v>0</v>
      </c>
    </row>
    <row r="27">
      <c r="A27" s="95" t="str">
        <f>'Thursday to Sunday Page One'!A27</f>
        <v/>
      </c>
      <c r="B27" s="63"/>
      <c r="C27" s="26">
        <v>0.0</v>
      </c>
      <c r="D27" s="23">
        <f t="shared" si="7"/>
        <v>0</v>
      </c>
    </row>
    <row r="28">
      <c r="A28" s="95" t="str">
        <f>'Thursday to Sunday Page One'!A28</f>
        <v/>
      </c>
      <c r="B28" s="63"/>
      <c r="C28" s="26">
        <v>0.0</v>
      </c>
      <c r="D28" s="23">
        <f t="shared" si="7"/>
        <v>0</v>
      </c>
    </row>
    <row r="29">
      <c r="A29" s="95" t="str">
        <f>'Thursday to Sunday Page One'!A29</f>
        <v/>
      </c>
      <c r="B29" s="63"/>
      <c r="C29" s="26">
        <v>0.0</v>
      </c>
      <c r="D29" s="23">
        <f t="shared" si="7"/>
        <v>0</v>
      </c>
    </row>
    <row r="30">
      <c r="A30" s="95" t="str">
        <f>'Thursday to Sunday Page One'!A30</f>
        <v/>
      </c>
      <c r="B30" s="63"/>
      <c r="C30" s="26">
        <v>0.0</v>
      </c>
      <c r="D30" s="23">
        <f t="shared" si="7"/>
        <v>0</v>
      </c>
    </row>
    <row r="31">
      <c r="A31" s="96" t="s">
        <v>19</v>
      </c>
      <c r="B31" s="97"/>
      <c r="C31" s="41">
        <f t="shared" ref="C31:D31" si="8">SUM(C26:C30)</f>
        <v>0</v>
      </c>
      <c r="D31" s="45">
        <f t="shared" si="8"/>
        <v>0</v>
      </c>
    </row>
    <row r="32">
      <c r="A32" s="98"/>
      <c r="B32" s="99"/>
      <c r="C32" s="100" t="s">
        <v>45</v>
      </c>
      <c r="D32" s="101">
        <f>SUM('Monday to Wednesday Page Two'!C10,'Monday to Wednesday Page Two'!C17,'Monday to Wednesday Page Two'!C24,C10,C17,C24,C31)</f>
        <v>28.5</v>
      </c>
    </row>
    <row r="33">
      <c r="A33" s="102"/>
      <c r="B33" s="103"/>
      <c r="C33" s="104" t="s">
        <v>46</v>
      </c>
      <c r="D33" s="105">
        <f>SUM('Monday to Wednesday Page Two'!D10,'Monday to Wednesday Page Two'!D17,'Monday to Wednesday Page Two'!D24,D10,D17,D24,D31)</f>
        <v>356.25</v>
      </c>
    </row>
  </sheetData>
  <mergeCells count="9">
    <mergeCell ref="C2:C3"/>
    <mergeCell ref="B2:B3"/>
    <mergeCell ref="D2:D3"/>
    <mergeCell ref="C1:D1"/>
    <mergeCell ref="A1:B1"/>
    <mergeCell ref="B4:D4"/>
    <mergeCell ref="B11:D11"/>
    <mergeCell ref="B18:D18"/>
    <mergeCell ref="B25:D25"/>
  </mergeCells>
  <drawing r:id="rId1"/>
</worksheet>
</file>