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Projects\pyt_Semi\08mm_07_05\"/>
    </mc:Choice>
  </mc:AlternateContent>
  <xr:revisionPtr revIDLastSave="0" documentId="13_ncr:1_{66B52BC8-36A0-4B4E-A0FB-E01A4192A049}" xr6:coauthVersionLast="36" xr6:coauthVersionMax="36" xr10:uidLastSave="{00000000-0000-0000-0000-000000000000}"/>
  <bookViews>
    <workbookView xWindow="240" yWindow="10" windowWidth="11260" windowHeight="5570" xr2:uid="{00000000-000D-0000-FFFF-FFFF00000000}"/>
  </bookViews>
  <sheets>
    <sheet name="8mm_07_05" sheetId="1" r:id="rId1"/>
    <sheet name="Verglei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F3" i="1" l="1"/>
  <c r="G14" i="1"/>
  <c r="G4" i="1" l="1"/>
  <c r="G3" i="1"/>
  <c r="G13" i="1" l="1"/>
  <c r="F13" i="1"/>
  <c r="F14" i="1"/>
  <c r="F5" i="1"/>
  <c r="F6" i="1"/>
  <c r="F7" i="1"/>
  <c r="F8" i="1"/>
  <c r="F9" i="1"/>
  <c r="F10" i="1"/>
  <c r="F11" i="1"/>
  <c r="F12" i="1"/>
  <c r="G5" i="1"/>
  <c r="G6" i="1"/>
  <c r="G7" i="1"/>
  <c r="G8" i="1"/>
  <c r="G9" i="1"/>
  <c r="G10" i="1"/>
  <c r="G11" i="1"/>
  <c r="G12" i="1"/>
  <c r="F4" i="1"/>
</calcChain>
</file>

<file path=xl/sharedStrings.xml><?xml version="1.0" encoding="utf-8"?>
<sst xmlns="http://schemas.openxmlformats.org/spreadsheetml/2006/main" count="30" uniqueCount="30">
  <si>
    <t>Fliessgeschwindigkeit [m/s]</t>
  </si>
  <si>
    <t>Winkel [deg]</t>
  </si>
  <si>
    <t>Standardabweichung [deg]</t>
  </si>
  <si>
    <t>Stroemungswiderstand [N]</t>
  </si>
  <si>
    <t>experimentell</t>
  </si>
  <si>
    <t>analytisch</t>
  </si>
  <si>
    <t>numerisch</t>
  </si>
  <si>
    <t>1/v2</t>
  </si>
  <si>
    <t>1/tanA</t>
  </si>
  <si>
    <t>a</t>
  </si>
  <si>
    <t>b</t>
  </si>
  <si>
    <t>R²</t>
  </si>
  <si>
    <t>Datei</t>
  </si>
  <si>
    <t>l/min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</si>
  <si>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</si>
  <si>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</si>
  <si>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</si>
  <si>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</si>
  <si>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</si>
  <si>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</si>
  <si>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</si>
  <si>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</si>
  <si>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</si>
  <si>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</si>
  <si>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</si>
  <si>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C0024</t>
  </si>
  <si>
    <t>Geschwindigkeit [m/s]</t>
  </si>
  <si>
    <t>Strömungswiderstand [N]</t>
  </si>
  <si>
    <t>Fließgeschwindigkeit [l/min]</t>
  </si>
  <si>
    <t>Berechnung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</si>
</sst>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000E+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11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66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/>
    <xf numFmtId="0" fontId="1" fillId="0" borderId="8" xfId="0" applyFont="1" applyBorder="1" applyAlignment="1">
      <alignment horizontal="center" vertical="top"/>
    </xf>
    <xf numFmtId="11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10" xfId="0" applyFill="1" applyBorder="1"/>
    <xf numFmtId="164" fontId="0" fillId="0" borderId="10" xfId="1" applyNumberFormat="1" applyFont="1" applyBorder="1"/>
    <xf numFmtId="0" fontId="3" fillId="0" borderId="0" xfId="0" applyFont="1" applyAlignment="1">
      <alignment horizontal="center" vertical="center" readingOrder="1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3">
    <cellStyle name="Komma" xfId="1" builtinId="3"/>
    <cellStyle name="Komma 2" xfId="2" xr:uid="{00000000-0005-0000-0000-00002F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Ermittlung von</a:t>
            </a:r>
            <a:r>
              <a:rPr lang="de-DE" baseline="0"/>
              <a:t> "a" und "b"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18718268324568E-2"/>
                  <c:y val="0.21297688167766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'8mm_07_05'!$F$3:$F$14</c:f>
              <c:numCache>
                <c:formatCode>General</c:formatCode>
                <c:ptCount val="12"/>
                <c:pt idx="0">
                  <c:v>42.465564157621152</c:v>
                </c:pt>
                <c:pt idx="1">
                  <c:v>49.250003401738148</c:v>
                </c:pt>
                <c:pt idx="2">
                  <c:v>57.800351214539909</c:v>
                </c:pt>
                <c:pt idx="3">
                  <c:v>68.787194833832615</c:v>
                </c:pt>
                <c:pt idx="4">
                  <c:v>81.592496567922069</c:v>
                </c:pt>
                <c:pt idx="5">
                  <c:v>81.592496567922069</c:v>
                </c:pt>
                <c:pt idx="6">
                  <c:v>100.51021102395521</c:v>
                </c:pt>
                <c:pt idx="7">
                  <c:v>133.36405343524638</c:v>
                </c:pt>
                <c:pt idx="8">
                  <c:v>133.36405343524638</c:v>
                </c:pt>
                <c:pt idx="9">
                  <c:v>169.86225663048418</c:v>
                </c:pt>
                <c:pt idx="10">
                  <c:v>231.20140485815892</c:v>
                </c:pt>
                <c:pt idx="11">
                  <c:v>332.93002299574982</c:v>
                </c:pt>
              </c:numCache>
            </c:numRef>
          </c:xVal>
          <c:yVal>
            <c:numRef>
              <c:f>'8mm_07_05'!$G$3:$G$14</c:f>
              <c:numCache>
                <c:formatCode>General</c:formatCode>
                <c:ptCount val="12"/>
                <c:pt idx="0">
                  <c:v>2.6757603765933173</c:v>
                </c:pt>
                <c:pt idx="1">
                  <c:v>3.168393674848883</c:v>
                </c:pt>
                <c:pt idx="2">
                  <c:v>3.4820924252599768</c:v>
                </c:pt>
                <c:pt idx="3">
                  <c:v>3.2360755561935908</c:v>
                </c:pt>
                <c:pt idx="4">
                  <c:v>3.8191862159088297</c:v>
                </c:pt>
                <c:pt idx="5">
                  <c:v>3.6543569120580628</c:v>
                </c:pt>
                <c:pt idx="6">
                  <c:v>4.0735111201860201</c:v>
                </c:pt>
                <c:pt idx="7">
                  <c:v>4.8020101329224421</c:v>
                </c:pt>
                <c:pt idx="8">
                  <c:v>5.2693097059636376</c:v>
                </c:pt>
                <c:pt idx="9">
                  <c:v>5.8035128922439068</c:v>
                </c:pt>
                <c:pt idx="10">
                  <c:v>6.9788590599588787</c:v>
                </c:pt>
                <c:pt idx="11">
                  <c:v>10.463297874378668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3-475D-AEDA-8B0A2BDD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11600"/>
        <c:axId val="619110944"/>
      </c:scatterChart>
      <c:valAx>
        <c:axId val="6191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1/w²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10944"/>
        <c:crosses val="autoZero"/>
        <c:crossBetween val="midCat"/>
      </c:valAx>
      <c:valAx>
        <c:axId val="619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'8mm_07_05'!$A$2:$A$14</c:f>
              <c:numCache>
                <c:formatCode>General</c:formatCode>
                <c:ptCount val="13"/>
                <c:pt idx="0">
                  <c:v>0</c:v>
                </c:pt>
                <c:pt idx="1">
                  <c:v>0.15345517928970601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0.110706950773288</c:v>
                </c:pt>
                <c:pt idx="6">
                  <c:v>0.110706950773288</c:v>
                </c:pt>
                <c:pt idx="7">
                  <c:v>9.9745866538308997E-2</c:v>
                </c:pt>
                <c:pt idx="8">
                  <c:v>8.6592565456334203E-2</c:v>
                </c:pt>
                <c:pt idx="9">
                  <c:v>8.6592565456334203E-2</c:v>
                </c:pt>
                <c:pt idx="10">
                  <c:v>7.67275896448531E-2</c:v>
                </c:pt>
                <c:pt idx="11">
                  <c:v>6.5766505409874096E-2</c:v>
                </c:pt>
                <c:pt idx="12">
                  <c:v>5.4805421174895001E-2</c:v>
                </c:pt>
              </c:numCache>
            </c:numRef>
          </c:xVal>
          <c:yVal>
            <c:numRef>
              <c:f>'8mm_07_05'!$D$2:$D$14</c:f>
              <c:numCache>
                <c:formatCode>0.0000E+00</c:formatCode>
                <c:ptCount val="13"/>
                <c:pt idx="0" formatCode="0.00E+00">
                  <c:v>0</c:v>
                </c:pt>
                <c:pt idx="1">
                  <c:v>3.6613363644154178E-3</c:v>
                </c:pt>
                <c:pt idx="2">
                  <c:v>3.1569685999296199E-3</c:v>
                </c:pt>
                <c:pt idx="3">
                  <c:v>2.6899614105909187E-3</c:v>
                </c:pt>
                <c:pt idx="4">
                  <c:v>2.2603147963993139E-3</c:v>
                </c:pt>
                <c:pt idx="5">
                  <c:v>1.9055761353776401E-3</c:v>
                </c:pt>
                <c:pt idx="6">
                  <c:v>1.9055761353776401E-3</c:v>
                </c:pt>
                <c:pt idx="7">
                  <c:v>1.5469146139655168E-3</c:v>
                </c:pt>
                <c:pt idx="8">
                  <c:v>1.1658367474651366E-3</c:v>
                </c:pt>
                <c:pt idx="9">
                  <c:v>1.1658367474651366E-3</c:v>
                </c:pt>
                <c:pt idx="10">
                  <c:v>9.1533409110385673E-4</c:v>
                </c:pt>
                <c:pt idx="11">
                  <c:v>6.7249035264773174E-4</c:v>
                </c:pt>
                <c:pt idx="12">
                  <c:v>4.6700718933870126E-4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5-4DCC-B7E8-8652B237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55160"/>
        <c:axId val="648855488"/>
      </c:scatterChart>
      <c:valAx>
        <c:axId val="64885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layout>
            <c:manualLayout>
              <c:xMode val="edge"/>
              <c:yMode val="edge"/>
              <c:x val="0.40664234202369509"/>
              <c:y val="0.92263829306283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855488"/>
        <c:crosses val="autoZero"/>
        <c:crossBetween val="midCat"/>
      </c:valAx>
      <c:valAx>
        <c:axId val="6488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85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Experimentelle Werte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Vergleich!$C$3:$C$13</c:f>
              <c:numCache>
                <c:formatCode>0.00E+00</c:formatCode>
                <c:ptCount val="11"/>
                <c:pt idx="0">
                  <c:v>2.4513980224920599E-3</c:v>
                </c:pt>
                <c:pt idx="1">
                  <c:v>2.1137054377610128E-3</c:v>
                </c:pt>
                <c:pt idx="2">
                  <c:v>1.8010271185655996E-3</c:v>
                </c:pt>
                <c:pt idx="3">
                  <c:v>1.5133630649058188E-3</c:v>
                </c:pt>
                <c:pt idx="4">
                  <c:v>1.2507132767816708E-3</c:v>
                </c:pt>
                <c:pt idx="5">
                  <c:v>1.0130777541931533E-3</c:v>
                </c:pt>
                <c:pt idx="6">
                  <c:v>8.0045649714027085E-4</c:v>
                </c:pt>
                <c:pt idx="7">
                  <c:v>6.1284950562302126E-4</c:v>
                </c:pt>
                <c:pt idx="8">
                  <c:v>4.5025677964140418E-4</c:v>
                </c:pt>
                <c:pt idx="9">
                  <c:v>3.1267831919541884E-4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9A-81D1-8B366663834A}"/>
            </c:ext>
          </c:extLst>
        </c:ser>
        <c:ser>
          <c:idx val="1"/>
          <c:order val="1"/>
          <c:tx>
            <c:v>Analytische Werte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Vergleich!$D$3:$D$13</c:f>
              <c:numCache>
                <c:formatCode>0.00E+00</c:formatCode>
                <c:ptCount val="11"/>
                <c:pt idx="0">
                  <c:v>2.4830551074996005E-4</c:v>
                </c:pt>
                <c:pt idx="1">
                  <c:v>2.1486757418308046E-4</c:v>
                </c:pt>
                <c:pt idx="2">
                  <c:v>1.8384530356330348E-4</c:v>
                </c:pt>
                <c:pt idx="3">
                  <c:v>1.5523869889062938E-4</c:v>
                </c:pt>
                <c:pt idx="4">
                  <c:v>1.2904776016505807E-4</c:v>
                </c:pt>
                <c:pt idx="5">
                  <c:v>1.0527248738658959E-4</c:v>
                </c:pt>
                <c:pt idx="6">
                  <c:v>8.3912880555223957E-5</c:v>
                </c:pt>
                <c:pt idx="7">
                  <c:v>6.4968939670961097E-5</c:v>
                </c:pt>
                <c:pt idx="8">
                  <c:v>4.8440664733801082E-5</c:v>
                </c:pt>
                <c:pt idx="9">
                  <c:v>3.4328055743743857E-5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9A-81D1-8B366663834A}"/>
            </c:ext>
          </c:extLst>
        </c:ser>
        <c:ser>
          <c:idx val="2"/>
          <c:order val="2"/>
          <c:tx>
            <c:v>Numerische Werte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Vergleich!$B$3:$B$13</c:f>
              <c:numCache>
                <c:formatCode>General</c:formatCode>
                <c:ptCount val="11"/>
                <c:pt idx="0">
                  <c:v>0.15345517928970601</c:v>
                </c:pt>
                <c:pt idx="1">
                  <c:v>0.14249409505472699</c:v>
                </c:pt>
                <c:pt idx="2">
                  <c:v>0.131533010819748</c:v>
                </c:pt>
                <c:pt idx="3">
                  <c:v>0.12057192658476901</c:v>
                </c:pt>
                <c:pt idx="4">
                  <c:v>0.10961084234979</c:v>
                </c:pt>
                <c:pt idx="5">
                  <c:v>9.8649758114810901E-2</c:v>
                </c:pt>
                <c:pt idx="6">
                  <c:v>8.7688673879831897E-2</c:v>
                </c:pt>
                <c:pt idx="7">
                  <c:v>7.6727589644852906E-2</c:v>
                </c:pt>
                <c:pt idx="8">
                  <c:v>6.5766505409873902E-2</c:v>
                </c:pt>
                <c:pt idx="9">
                  <c:v>5.48054211748948E-2</c:v>
                </c:pt>
                <c:pt idx="10">
                  <c:v>0</c:v>
                </c:pt>
              </c:numCache>
            </c:numRef>
          </c:xVal>
          <c:yVal>
            <c:numRef>
              <c:f>Vergleich!$E$3:$E$13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6-4C9A-81D1-8B366663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49800"/>
        <c:axId val="450751112"/>
      </c:scatterChart>
      <c:valAx>
        <c:axId val="45074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</a:t>
                </a:r>
                <a:r>
                  <a:rPr lang="de-DE" baseline="0"/>
                  <a:t> [m/s]</a:t>
                </a:r>
              </a:p>
            </c:rich>
          </c:tx>
          <c:layout>
            <c:manualLayout>
              <c:xMode val="edge"/>
              <c:yMode val="edge"/>
              <c:x val="0.36527577802774658"/>
              <c:y val="0.83748492177507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751112"/>
        <c:crosses val="autoZero"/>
        <c:crossBetween val="midCat"/>
      </c:valAx>
      <c:valAx>
        <c:axId val="4507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layout>
            <c:manualLayout>
              <c:xMode val="edge"/>
              <c:yMode val="edge"/>
              <c:x val="2.4993057484032213E-2"/>
              <c:y val="0.17459864391951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74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</xdr:colOff>
      <xdr:row>19</xdr:row>
      <xdr:rowOff>22860</xdr:rowOff>
    </xdr:from>
    <xdr:to>
      <xdr:col>14</xdr:col>
      <xdr:colOff>78557</xdr:colOff>
      <xdr:row>39</xdr:row>
      <xdr:rowOff>31423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9A7A27-F0DE-45DA-9428-1759ED3D0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1304042</xdr:colOff>
      <xdr:row>19</xdr:row>
      <xdr:rowOff>6351</xdr:rowOff>
    </xdr:from>
    <xdr:to>
      <xdr:col>5</xdr:col>
      <xdr:colOff>459676</xdr:colOff>
      <xdr:row>39</xdr:row>
      <xdr:rowOff>39279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FB8DA20-0843-43ED-ABEB-FE2AF549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</xdr:colOff>
      <xdr:row>1</xdr:row>
      <xdr:rowOff>1270</xdr:rowOff>
    </xdr:from>
    <xdr:to>
      <xdr:col>13</xdr:col>
      <xdr:colOff>20320</xdr:colOff>
      <xdr:row>19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6BD6EF4-F9E1-4859-91FA-BB6247F4C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97" workbookViewId="0"/>
  </sheetViews>
  <sheetFormatPr baseColWidth="10" defaultColWidth="8.90625" defaultRowHeight="14.5" x14ac:dyDescent="0.35"/>
  <cols>
    <col min="1" max="1" width="24.08984375" bestFit="1" customWidth="1"/>
    <col min="2" max="2" width="15.81640625" customWidth="1"/>
    <col min="3" max="3" width="24" bestFit="1" customWidth="1"/>
    <col min="4" max="4" width="24.08984375" bestFit="1" customWidth="1"/>
    <col min="7" max="7" width="12" bestFit="1" customWidth="1"/>
    <col min="8" max="8" width="11" bestFit="1" customWidth="1"/>
  </cols>
  <sheetData>
    <row r="1" spans="1:10" ht="15" thickBot="1" x14ac:dyDescent="0.4">
      <c r="A1" s="9" t="s">
        <v>0</v>
      </c>
      <c r="B1" s="10" t="s">
        <v>1</v>
      </c>
      <c r="C1" s="11" t="s">
        <v>2</v>
      </c>
      <c r="D1" s="17" t="s">
        <v>3</v>
      </c>
      <c r="F1" s="13" t="s">
        <v>29</v>
      </c>
      <c r="G1" s="13"/>
      <c r="H1" s="5"/>
      <c r="I1" t="s">
        <v>12</v>
      </c>
      <c r="J1" t="s">
        <v>13</v>
      </c>
    </row>
    <row r="2" spans="1:10" x14ac:dyDescent="0.35">
      <c r="A2" s="6">
        <v>0</v>
      </c>
      <c r="B2" s="1">
        <v>90</v>
      </c>
      <c r="C2" s="8">
        <v>0</v>
      </c>
      <c r="D2" s="18">
        <v>0</v>
      </c>
      <c r="F2" s="2" t="s">
        <v>7</v>
      </c>
      <c r="G2" s="2" t="s">
        <v>8</v>
      </c>
      <c r="H2" s="2"/>
    </row>
    <row r="3" spans="1:10" x14ac:dyDescent="0.35">
      <c r="A3" s="6">
        <v>0.15345517928970601</v>
      </c>
      <c r="B3" s="1">
        <v>69.507999999999996</v>
      </c>
      <c r="C3" s="1">
        <v>1.454</v>
      </c>
      <c r="D3" s="7">
        <f>((9.81*0.0003994)/0.0252)*A3^2</f>
        <v>3.6613363644154178E-3</v>
      </c>
      <c r="F3">
        <f>1/(A3^2)</f>
        <v>42.465564157621152</v>
      </c>
      <c r="G3">
        <f>1/TAN(RADIANS(90-B3))</f>
        <v>2.6757603765933173</v>
      </c>
      <c r="I3" t="s">
        <v>14</v>
      </c>
      <c r="J3">
        <v>14</v>
      </c>
    </row>
    <row r="4" spans="1:10" x14ac:dyDescent="0.35">
      <c r="A4" s="6">
        <v>0.14249409505472699</v>
      </c>
      <c r="B4" s="1">
        <v>72.483400000000003</v>
      </c>
      <c r="C4" s="1">
        <v>1.3737999999999999</v>
      </c>
      <c r="D4" s="7">
        <f t="shared" ref="D4:D14" si="0">((9.81*0.0003994)/0.0252)*A4^2</f>
        <v>3.1569685999296199E-3</v>
      </c>
      <c r="F4">
        <f>1/(A4^2)</f>
        <v>49.250003401738148</v>
      </c>
      <c r="G4">
        <f>1/TAN(RADIANS(90-B4))</f>
        <v>3.168393674848883</v>
      </c>
      <c r="I4" t="s">
        <v>15</v>
      </c>
      <c r="J4">
        <v>13</v>
      </c>
    </row>
    <row r="5" spans="1:10" x14ac:dyDescent="0.35">
      <c r="A5" s="6">
        <v>0.131533010819748</v>
      </c>
      <c r="B5" s="1">
        <v>73.976799999999997</v>
      </c>
      <c r="C5" s="1">
        <v>0.89119999999999999</v>
      </c>
      <c r="D5" s="7">
        <f t="shared" si="0"/>
        <v>2.6899614105909187E-3</v>
      </c>
      <c r="F5">
        <f t="shared" ref="F5:F14" si="1">1/(A5^2)</f>
        <v>57.800351214539909</v>
      </c>
      <c r="G5">
        <f t="shared" ref="G5:G13" si="2">1/TAN(RADIANS(90-B5))</f>
        <v>3.4820924252599768</v>
      </c>
      <c r="I5" t="s">
        <v>16</v>
      </c>
      <c r="J5">
        <v>12</v>
      </c>
    </row>
    <row r="6" spans="1:10" x14ac:dyDescent="0.35">
      <c r="A6" s="6">
        <v>0.12057192658476901</v>
      </c>
      <c r="B6" s="1">
        <v>72.828000000000003</v>
      </c>
      <c r="C6" s="1">
        <v>1.5369999999999999</v>
      </c>
      <c r="D6" s="7">
        <f t="shared" si="0"/>
        <v>2.2603147963993139E-3</v>
      </c>
      <c r="F6">
        <f t="shared" si="1"/>
        <v>68.787194833832615</v>
      </c>
      <c r="G6">
        <f t="shared" si="2"/>
        <v>3.2360755561935908</v>
      </c>
      <c r="I6" t="s">
        <v>17</v>
      </c>
      <c r="J6">
        <v>11</v>
      </c>
    </row>
    <row r="7" spans="1:10" x14ac:dyDescent="0.35">
      <c r="A7" s="6">
        <v>0.110706950773288</v>
      </c>
      <c r="B7" s="1">
        <v>75.327299999999994</v>
      </c>
      <c r="C7" s="1">
        <v>0.99050000000000005</v>
      </c>
      <c r="D7" s="7">
        <f t="shared" si="0"/>
        <v>1.9055761353776401E-3</v>
      </c>
      <c r="F7">
        <f t="shared" si="1"/>
        <v>81.592496567922069</v>
      </c>
      <c r="G7">
        <f t="shared" si="2"/>
        <v>3.8191862159088297</v>
      </c>
      <c r="I7" t="s">
        <v>18</v>
      </c>
      <c r="J7">
        <v>10</v>
      </c>
    </row>
    <row r="8" spans="1:10" x14ac:dyDescent="0.35">
      <c r="A8" s="6">
        <v>0.110706950773288</v>
      </c>
      <c r="B8" s="1">
        <v>74.695899999999995</v>
      </c>
      <c r="C8" s="1">
        <v>0.99299999999999999</v>
      </c>
      <c r="D8" s="7">
        <f t="shared" si="0"/>
        <v>1.9055761353776401E-3</v>
      </c>
      <c r="F8">
        <f t="shared" si="1"/>
        <v>81.592496567922069</v>
      </c>
      <c r="G8">
        <f t="shared" si="2"/>
        <v>3.6543569120580628</v>
      </c>
      <c r="I8" t="s">
        <v>19</v>
      </c>
      <c r="J8">
        <v>10</v>
      </c>
    </row>
    <row r="9" spans="1:10" x14ac:dyDescent="0.35">
      <c r="A9" s="6">
        <v>9.9745866538308997E-2</v>
      </c>
      <c r="B9" s="1">
        <v>76.207300000000004</v>
      </c>
      <c r="C9" s="1">
        <v>0.95079999999999998</v>
      </c>
      <c r="D9" s="7">
        <f t="shared" si="0"/>
        <v>1.5469146139655168E-3</v>
      </c>
      <c r="F9">
        <f t="shared" si="1"/>
        <v>100.51021102395521</v>
      </c>
      <c r="G9">
        <f t="shared" si="2"/>
        <v>4.0735111201860201</v>
      </c>
      <c r="I9" t="s">
        <v>20</v>
      </c>
      <c r="J9">
        <v>9</v>
      </c>
    </row>
    <row r="10" spans="1:10" x14ac:dyDescent="0.35">
      <c r="A10" s="6">
        <v>8.6592565456334203E-2</v>
      </c>
      <c r="B10" s="1">
        <v>78.236500000000007</v>
      </c>
      <c r="C10" s="1">
        <v>1.0787</v>
      </c>
      <c r="D10" s="7">
        <f t="shared" si="0"/>
        <v>1.1658367474651366E-3</v>
      </c>
      <c r="F10">
        <f t="shared" si="1"/>
        <v>133.36405343524638</v>
      </c>
      <c r="G10">
        <f t="shared" si="2"/>
        <v>4.8020101329224421</v>
      </c>
      <c r="I10" t="s">
        <v>21</v>
      </c>
      <c r="J10">
        <v>8</v>
      </c>
    </row>
    <row r="11" spans="1:10" x14ac:dyDescent="0.35">
      <c r="A11" s="6">
        <v>8.6592565456334203E-2</v>
      </c>
      <c r="B11" s="1">
        <v>79.254300000000001</v>
      </c>
      <c r="C11" s="1">
        <v>0.99450000000000005</v>
      </c>
      <c r="D11" s="7">
        <f t="shared" si="0"/>
        <v>1.1658367474651366E-3</v>
      </c>
      <c r="F11">
        <f t="shared" si="1"/>
        <v>133.36405343524638</v>
      </c>
      <c r="G11">
        <f t="shared" si="2"/>
        <v>5.2693097059636376</v>
      </c>
      <c r="I11" t="s">
        <v>22</v>
      </c>
      <c r="J11">
        <v>8</v>
      </c>
    </row>
    <row r="12" spans="1:10" x14ac:dyDescent="0.35">
      <c r="A12" s="6">
        <v>7.67275896448531E-2</v>
      </c>
      <c r="B12" s="1">
        <v>80.223399999999998</v>
      </c>
      <c r="C12" s="1">
        <v>0.75829999999999997</v>
      </c>
      <c r="D12" s="7">
        <f t="shared" si="0"/>
        <v>9.1533409110385673E-4</v>
      </c>
      <c r="F12">
        <f t="shared" si="1"/>
        <v>169.86225663048418</v>
      </c>
      <c r="G12">
        <f t="shared" si="2"/>
        <v>5.8035128922439068</v>
      </c>
      <c r="I12" t="s">
        <v>23</v>
      </c>
      <c r="J12">
        <v>7</v>
      </c>
    </row>
    <row r="13" spans="1:10" x14ac:dyDescent="0.35">
      <c r="A13" s="6">
        <v>6.5766505409874096E-2</v>
      </c>
      <c r="B13" s="1">
        <v>81.845600000000005</v>
      </c>
      <c r="C13" s="1">
        <v>0.89739999999999998</v>
      </c>
      <c r="D13" s="7">
        <f t="shared" si="0"/>
        <v>6.7249035264773174E-4</v>
      </c>
      <c r="F13">
        <f t="shared" si="1"/>
        <v>231.20140485815892</v>
      </c>
      <c r="G13">
        <f t="shared" si="2"/>
        <v>6.9788590599588787</v>
      </c>
      <c r="I13" t="s">
        <v>24</v>
      </c>
      <c r="J13">
        <v>6</v>
      </c>
    </row>
    <row r="14" spans="1:10" ht="15" thickBot="1" x14ac:dyDescent="0.4">
      <c r="A14" s="6">
        <v>5.4805421174895001E-2</v>
      </c>
      <c r="B14" s="12">
        <v>84.540700000000001</v>
      </c>
      <c r="C14" s="1">
        <v>0.80779999999999996</v>
      </c>
      <c r="D14" s="7">
        <f t="shared" si="0"/>
        <v>4.6700718933870126E-4</v>
      </c>
      <c r="F14">
        <f t="shared" si="1"/>
        <v>332.93002299574982</v>
      </c>
      <c r="G14">
        <f>1/TAN(RADIANS(90-B14))</f>
        <v>10.463297874378668</v>
      </c>
      <c r="I14" t="s">
        <v>25</v>
      </c>
      <c r="J14">
        <v>5</v>
      </c>
    </row>
    <row r="15" spans="1:10" x14ac:dyDescent="0.35">
      <c r="A15" s="19"/>
      <c r="B15" s="20"/>
      <c r="C15" s="20"/>
      <c r="D15" s="21"/>
      <c r="F15" s="4"/>
    </row>
    <row r="17" spans="6:8" x14ac:dyDescent="0.35">
      <c r="F17" t="s">
        <v>9</v>
      </c>
      <c r="G17" t="s">
        <v>10</v>
      </c>
      <c r="H17" t="s">
        <v>11</v>
      </c>
    </row>
    <row r="18" spans="6:8" x14ac:dyDescent="0.35">
      <c r="F18">
        <v>2.52E-2</v>
      </c>
      <c r="G18">
        <v>1.6778</v>
      </c>
      <c r="H18">
        <v>0.98440000000000005</v>
      </c>
    </row>
  </sheetData>
  <mergeCells count="1">
    <mergeCell ref="F1:G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3385-8AE3-4479-AC98-5F00D49C7B32}">
  <dimension ref="A1:E20"/>
  <sheetViews>
    <sheetView workbookViewId="0">
      <selection activeCell="E20" sqref="E20"/>
    </sheetView>
  </sheetViews>
  <sheetFormatPr baseColWidth="10" defaultRowHeight="14.5" x14ac:dyDescent="0.35"/>
  <cols>
    <col min="1" max="1" width="24.1796875" bestFit="1" customWidth="1"/>
    <col min="2" max="2" width="19.36328125" bestFit="1" customWidth="1"/>
    <col min="3" max="3" width="12.26953125" bestFit="1" customWidth="1"/>
    <col min="4" max="4" width="9.08984375" bestFit="1" customWidth="1"/>
    <col min="5" max="5" width="9.54296875" bestFit="1" customWidth="1"/>
  </cols>
  <sheetData>
    <row r="1" spans="1:5" x14ac:dyDescent="0.35">
      <c r="A1" s="24" t="s">
        <v>28</v>
      </c>
      <c r="B1" s="24" t="s">
        <v>26</v>
      </c>
      <c r="C1" s="25" t="s">
        <v>27</v>
      </c>
      <c r="D1" s="25"/>
      <c r="E1" s="25"/>
    </row>
    <row r="2" spans="1:5" x14ac:dyDescent="0.35">
      <c r="C2" s="14" t="s">
        <v>4</v>
      </c>
      <c r="D2" s="14" t="s">
        <v>5</v>
      </c>
      <c r="E2" s="14" t="s">
        <v>6</v>
      </c>
    </row>
    <row r="3" spans="1:5" x14ac:dyDescent="0.35">
      <c r="A3" s="16">
        <v>14</v>
      </c>
      <c r="B3" s="15">
        <v>0.15345517928970601</v>
      </c>
      <c r="C3" s="3">
        <v>2.4513980224920599E-3</v>
      </c>
      <c r="D3" s="3">
        <v>2.4830551074996005E-4</v>
      </c>
    </row>
    <row r="4" spans="1:5" x14ac:dyDescent="0.35">
      <c r="A4" s="16">
        <v>13</v>
      </c>
      <c r="B4" s="15">
        <v>0.14249409505472699</v>
      </c>
      <c r="C4" s="3">
        <v>2.1137054377610128E-3</v>
      </c>
      <c r="D4" s="3">
        <v>2.1486757418308046E-4</v>
      </c>
    </row>
    <row r="5" spans="1:5" x14ac:dyDescent="0.35">
      <c r="A5" s="16">
        <v>12</v>
      </c>
      <c r="B5" s="15">
        <v>0.131533010819748</v>
      </c>
      <c r="C5" s="3">
        <v>1.8010271185655996E-3</v>
      </c>
      <c r="D5" s="3">
        <v>1.8384530356330348E-4</v>
      </c>
    </row>
    <row r="6" spans="1:5" x14ac:dyDescent="0.35">
      <c r="A6" s="16">
        <v>11</v>
      </c>
      <c r="B6" s="15">
        <v>0.12057192658476901</v>
      </c>
      <c r="C6" s="3">
        <v>1.5133630649058188E-3</v>
      </c>
      <c r="D6" s="3">
        <v>1.5523869889062938E-4</v>
      </c>
    </row>
    <row r="7" spans="1:5" x14ac:dyDescent="0.35">
      <c r="A7" s="16">
        <v>10</v>
      </c>
      <c r="B7" s="15">
        <v>0.10961084234979</v>
      </c>
      <c r="C7" s="3">
        <v>1.2507132767816708E-3</v>
      </c>
      <c r="D7" s="3">
        <v>1.2904776016505807E-4</v>
      </c>
    </row>
    <row r="8" spans="1:5" x14ac:dyDescent="0.35">
      <c r="A8" s="16">
        <v>9</v>
      </c>
      <c r="B8" s="15">
        <v>9.8649758114810901E-2</v>
      </c>
      <c r="C8" s="3">
        <v>1.0130777541931533E-3</v>
      </c>
      <c r="D8" s="3">
        <v>1.0527248738658959E-4</v>
      </c>
    </row>
    <row r="9" spans="1:5" x14ac:dyDescent="0.35">
      <c r="A9" s="16">
        <v>8</v>
      </c>
      <c r="B9" s="15">
        <v>8.7688673879831897E-2</v>
      </c>
      <c r="C9" s="3">
        <v>8.0045649714027085E-4</v>
      </c>
      <c r="D9" s="3">
        <v>8.3912880555223957E-5</v>
      </c>
    </row>
    <row r="10" spans="1:5" x14ac:dyDescent="0.35">
      <c r="A10" s="16">
        <v>7</v>
      </c>
      <c r="B10" s="15">
        <v>7.6727589644852906E-2</v>
      </c>
      <c r="C10" s="3">
        <v>6.1284950562302126E-4</v>
      </c>
      <c r="D10" s="3">
        <v>6.4968939670961097E-5</v>
      </c>
    </row>
    <row r="11" spans="1:5" x14ac:dyDescent="0.35">
      <c r="A11" s="16">
        <v>6</v>
      </c>
      <c r="B11" s="15">
        <v>6.5766505409873902E-2</v>
      </c>
      <c r="C11" s="3">
        <v>4.5025677964140418E-4</v>
      </c>
      <c r="D11" s="3">
        <v>4.8440664733801082E-5</v>
      </c>
    </row>
    <row r="12" spans="1:5" x14ac:dyDescent="0.35">
      <c r="A12" s="16">
        <v>5</v>
      </c>
      <c r="B12" s="15">
        <v>5.48054211748948E-2</v>
      </c>
      <c r="C12" s="3">
        <v>3.1267831919541884E-4</v>
      </c>
      <c r="D12" s="3">
        <v>3.4328055743743857E-5</v>
      </c>
    </row>
    <row r="13" spans="1:5" x14ac:dyDescent="0.35">
      <c r="A13" s="16">
        <v>0</v>
      </c>
      <c r="B13" s="23">
        <v>0</v>
      </c>
      <c r="C13">
        <v>0</v>
      </c>
      <c r="D13">
        <v>0</v>
      </c>
    </row>
    <row r="14" spans="1:5" x14ac:dyDescent="0.35">
      <c r="A14" s="16"/>
      <c r="B14" s="15"/>
      <c r="C14" s="15"/>
    </row>
    <row r="15" spans="1:5" x14ac:dyDescent="0.35">
      <c r="A15" s="16"/>
      <c r="B15" s="15"/>
      <c r="C15" s="15"/>
    </row>
    <row r="20" spans="4:4" x14ac:dyDescent="0.35">
      <c r="D20" s="22"/>
    </row>
  </sheetData>
  <mergeCells count="1">
    <mergeCell ref="C1:E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8mm_07_05</vt:lpstr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2019-06-11T08:29:04Z</dcterms:created>
  <dcterms:modified xsi:type="dcterms:W3CDTF">2019-07-17T10:02:07Z</dcterms:modified>
</cp:coreProperties>
</file>