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mc:AlternateContent xmlns:mc="http://schemas.openxmlformats.org/markup-compatibility/2006">
    <mc:Choice Requires="x15">
      <x15ac:absPath xmlns:x15ac="http://schemas.microsoft.com/office/spreadsheetml/2010/11/ac" url="https://netorgft799628.sharepoint.com/sites/CustomerCare/Shared Documents/Customer Files/Asplundh/"/>
    </mc:Choice>
  </mc:AlternateContent>
  <xr:revisionPtr revIDLastSave="0" documentId="8_{CE586733-6AAD-4D2C-8B27-0A00FEE63A66}" xr6:coauthVersionLast="47" xr6:coauthVersionMax="47" xr10:uidLastSave="{00000000-0000-0000-0000-000000000000}"/>
  <bookViews>
    <workbookView xWindow="-110" yWindow="-110" windowWidth="22620" windowHeight="13500" firstSheet="1" activeTab="1" xr2:uid="{47F11EC7-6E78-4D02-9DBC-05CD5930EEAA}"/>
  </bookViews>
  <sheets>
    <sheet name="28.8kWh Pivots" sheetId="2" r:id="rId1"/>
    <sheet name="Daily Usage" sheetId="1" r:id="rId2"/>
    <sheet name="Sheet1" sheetId="3" r:id="rId3"/>
  </sheets>
  <definedNames>
    <definedName name="_xlnm._FilterDatabase" localSheetId="1" hidden="1">'Daily Usage'!$A$2:$W$274</definedName>
  </definedNames>
  <calcPr calcId="191028"/>
  <pivotCaches>
    <pivotCache cacheId="89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A255" i="1"/>
  <c r="B255" i="1" s="1"/>
  <c r="C255" i="1"/>
  <c r="D255" i="1"/>
  <c r="E255" i="1"/>
  <c r="A256" i="1"/>
  <c r="B256" i="1" s="1"/>
  <c r="C256" i="1"/>
  <c r="D256" i="1"/>
  <c r="E256" i="1"/>
  <c r="A257" i="1"/>
  <c r="B257" i="1" s="1"/>
  <c r="C257" i="1"/>
  <c r="D257" i="1"/>
  <c r="E257" i="1"/>
  <c r="A258" i="1"/>
  <c r="B258" i="1" s="1"/>
  <c r="C258" i="1"/>
  <c r="D258" i="1"/>
  <c r="E258" i="1"/>
  <c r="A259" i="1"/>
  <c r="B259" i="1" s="1"/>
  <c r="C259" i="1"/>
  <c r="D259" i="1"/>
  <c r="E259" i="1"/>
  <c r="A260" i="1"/>
  <c r="B260" i="1" s="1"/>
  <c r="C260" i="1"/>
  <c r="D260" i="1"/>
  <c r="E260" i="1"/>
  <c r="A261" i="1"/>
  <c r="B261" i="1" s="1"/>
  <c r="C261" i="1"/>
  <c r="D261" i="1"/>
  <c r="E261" i="1"/>
  <c r="A262" i="1"/>
  <c r="B262" i="1" s="1"/>
  <c r="C262" i="1"/>
  <c r="D262" i="1"/>
  <c r="E262" i="1"/>
  <c r="A263" i="1"/>
  <c r="B263" i="1" s="1"/>
  <c r="C263" i="1"/>
  <c r="D263" i="1"/>
  <c r="E263" i="1"/>
  <c r="A264" i="1"/>
  <c r="B264" i="1" s="1"/>
  <c r="C264" i="1"/>
  <c r="D264" i="1"/>
  <c r="E264" i="1"/>
  <c r="A265" i="1"/>
  <c r="B265" i="1" s="1"/>
  <c r="C265" i="1"/>
  <c r="D265" i="1"/>
  <c r="E265" i="1"/>
  <c r="A266" i="1"/>
  <c r="B266" i="1" s="1"/>
  <c r="C266" i="1"/>
  <c r="D266" i="1"/>
  <c r="E266" i="1"/>
  <c r="A267" i="1"/>
  <c r="B267" i="1" s="1"/>
  <c r="C267" i="1"/>
  <c r="D267" i="1"/>
  <c r="E267" i="1"/>
  <c r="A268" i="1"/>
  <c r="B268" i="1" s="1"/>
  <c r="C268" i="1"/>
  <c r="D268" i="1"/>
  <c r="E268" i="1"/>
  <c r="A269" i="1"/>
  <c r="B269" i="1" s="1"/>
  <c r="C269" i="1"/>
  <c r="D269" i="1"/>
  <c r="E269" i="1"/>
  <c r="A270" i="1"/>
  <c r="B270" i="1" s="1"/>
  <c r="C270" i="1"/>
  <c r="D270" i="1"/>
  <c r="E270" i="1"/>
  <c r="A271" i="1"/>
  <c r="B271" i="1" s="1"/>
  <c r="C271" i="1"/>
  <c r="D271" i="1"/>
  <c r="E271" i="1"/>
  <c r="A272" i="1"/>
  <c r="B272" i="1" s="1"/>
  <c r="C272" i="1"/>
  <c r="D272" i="1"/>
  <c r="E272" i="1"/>
  <c r="A273" i="1"/>
  <c r="B273" i="1" s="1"/>
  <c r="C273" i="1"/>
  <c r="D273" i="1"/>
  <c r="E273" i="1"/>
  <c r="A274" i="1"/>
  <c r="B274" i="1" s="1"/>
  <c r="C274" i="1"/>
  <c r="D274" i="1"/>
  <c r="E274" i="1"/>
  <c r="M1" i="1"/>
  <c r="G3" i="3" l="1"/>
  <c r="F3" i="3"/>
  <c r="G2" i="3"/>
  <c r="F2" i="3"/>
  <c r="E3" i="3"/>
  <c r="E2" i="3"/>
  <c r="F1" i="1"/>
  <c r="T34" i="1"/>
  <c r="V34" i="1" s="1"/>
  <c r="U34" i="1"/>
  <c r="W34" i="1" s="1"/>
  <c r="T35" i="1"/>
  <c r="V35" i="1" s="1"/>
  <c r="U35" i="1"/>
  <c r="W35" i="1" s="1"/>
  <c r="T36" i="1"/>
  <c r="V36" i="1" s="1"/>
  <c r="U36" i="1"/>
  <c r="W36" i="1" s="1"/>
  <c r="T37" i="1"/>
  <c r="V37" i="1" s="1"/>
  <c r="U37" i="1"/>
  <c r="W37" i="1" s="1"/>
  <c r="T38" i="1"/>
  <c r="V38" i="1" s="1"/>
  <c r="U38" i="1"/>
  <c r="W38" i="1" s="1"/>
  <c r="T39" i="1"/>
  <c r="V39" i="1" s="1"/>
  <c r="U39" i="1"/>
  <c r="W39" i="1" s="1"/>
  <c r="T40" i="1"/>
  <c r="V40" i="1" s="1"/>
  <c r="U40" i="1"/>
  <c r="W40" i="1" s="1"/>
  <c r="T41" i="1"/>
  <c r="V41" i="1" s="1"/>
  <c r="U41" i="1"/>
  <c r="W41" i="1" s="1"/>
  <c r="T42" i="1"/>
  <c r="V42" i="1" s="1"/>
  <c r="U42" i="1"/>
  <c r="W42" i="1" s="1"/>
  <c r="T43" i="1"/>
  <c r="V43" i="1" s="1"/>
  <c r="U43" i="1"/>
  <c r="W43" i="1" s="1"/>
  <c r="T44" i="1"/>
  <c r="V44" i="1" s="1"/>
  <c r="U44" i="1"/>
  <c r="W44" i="1" s="1"/>
  <c r="T45" i="1"/>
  <c r="V45" i="1" s="1"/>
  <c r="U45" i="1"/>
  <c r="W45" i="1" s="1"/>
  <c r="T46" i="1"/>
  <c r="V46" i="1" s="1"/>
  <c r="U46" i="1"/>
  <c r="W46" i="1" s="1"/>
  <c r="T47" i="1"/>
  <c r="V47" i="1" s="1"/>
  <c r="U47" i="1"/>
  <c r="W47" i="1" s="1"/>
  <c r="T48" i="1"/>
  <c r="V48" i="1" s="1"/>
  <c r="U48" i="1"/>
  <c r="W48" i="1" s="1"/>
  <c r="T49" i="1"/>
  <c r="V49" i="1" s="1"/>
  <c r="U49" i="1"/>
  <c r="W49" i="1" s="1"/>
  <c r="T50" i="1"/>
  <c r="V50" i="1" s="1"/>
  <c r="U50" i="1"/>
  <c r="W50" i="1" s="1"/>
  <c r="T51" i="1"/>
  <c r="V51" i="1" s="1"/>
  <c r="U51" i="1"/>
  <c r="W51" i="1" s="1"/>
  <c r="T52" i="1"/>
  <c r="V52" i="1" s="1"/>
  <c r="U52" i="1"/>
  <c r="W52" i="1" s="1"/>
  <c r="T53" i="1"/>
  <c r="V53" i="1" s="1"/>
  <c r="U53" i="1"/>
  <c r="W53" i="1" s="1"/>
  <c r="T54" i="1"/>
  <c r="V54" i="1" s="1"/>
  <c r="U54" i="1"/>
  <c r="W54" i="1" s="1"/>
  <c r="T55" i="1"/>
  <c r="V55" i="1" s="1"/>
  <c r="U55" i="1"/>
  <c r="W55" i="1" s="1"/>
  <c r="T56" i="1"/>
  <c r="V56" i="1" s="1"/>
  <c r="U56" i="1"/>
  <c r="W56" i="1" s="1"/>
  <c r="T57" i="1"/>
  <c r="V57" i="1" s="1"/>
  <c r="U57" i="1"/>
  <c r="W57" i="1" s="1"/>
  <c r="T58" i="1"/>
  <c r="V58" i="1" s="1"/>
  <c r="U58" i="1"/>
  <c r="W58" i="1" s="1"/>
  <c r="T59" i="1"/>
  <c r="V59" i="1" s="1"/>
  <c r="U59" i="1"/>
  <c r="W59" i="1" s="1"/>
  <c r="T60" i="1"/>
  <c r="V60" i="1" s="1"/>
  <c r="U60" i="1"/>
  <c r="W60" i="1" s="1"/>
  <c r="T61" i="1"/>
  <c r="V61" i="1" s="1"/>
  <c r="U61" i="1"/>
  <c r="W61" i="1" s="1"/>
  <c r="T62" i="1"/>
  <c r="V62" i="1" s="1"/>
  <c r="U62" i="1"/>
  <c r="W62" i="1" s="1"/>
  <c r="T63" i="1"/>
  <c r="V63" i="1" s="1"/>
  <c r="U63" i="1"/>
  <c r="W63" i="1" s="1"/>
  <c r="T64" i="1"/>
  <c r="V64" i="1" s="1"/>
  <c r="U64" i="1"/>
  <c r="W64" i="1" s="1"/>
  <c r="T65" i="1"/>
  <c r="V65" i="1" s="1"/>
  <c r="U65" i="1"/>
  <c r="W65" i="1" s="1"/>
  <c r="T66" i="1"/>
  <c r="V66" i="1" s="1"/>
  <c r="U66" i="1"/>
  <c r="W66" i="1" s="1"/>
  <c r="T67" i="1"/>
  <c r="V67" i="1" s="1"/>
  <c r="U67" i="1"/>
  <c r="W67" i="1" s="1"/>
  <c r="T68" i="1"/>
  <c r="V68" i="1" s="1"/>
  <c r="U68" i="1"/>
  <c r="W68" i="1" s="1"/>
  <c r="T69" i="1"/>
  <c r="V69" i="1" s="1"/>
  <c r="U69" i="1"/>
  <c r="W69" i="1" s="1"/>
  <c r="T70" i="1"/>
  <c r="V70" i="1" s="1"/>
  <c r="U70" i="1"/>
  <c r="W70" i="1" s="1"/>
  <c r="T71" i="1"/>
  <c r="V71" i="1" s="1"/>
  <c r="U71" i="1"/>
  <c r="W71" i="1" s="1"/>
  <c r="T72" i="1"/>
  <c r="V72" i="1" s="1"/>
  <c r="U72" i="1"/>
  <c r="W72" i="1" s="1"/>
  <c r="T73" i="1"/>
  <c r="V73" i="1" s="1"/>
  <c r="U73" i="1"/>
  <c r="W73" i="1" s="1"/>
  <c r="T74" i="1"/>
  <c r="V74" i="1" s="1"/>
  <c r="U74" i="1"/>
  <c r="W74" i="1" s="1"/>
  <c r="T75" i="1"/>
  <c r="V75" i="1" s="1"/>
  <c r="U75" i="1"/>
  <c r="W75" i="1" s="1"/>
  <c r="T76" i="1"/>
  <c r="V76" i="1" s="1"/>
  <c r="U76" i="1"/>
  <c r="W76" i="1" s="1"/>
  <c r="T77" i="1"/>
  <c r="V77" i="1" s="1"/>
  <c r="U77" i="1"/>
  <c r="W77" i="1" s="1"/>
  <c r="T78" i="1"/>
  <c r="V78" i="1" s="1"/>
  <c r="U78" i="1"/>
  <c r="W78" i="1" s="1"/>
  <c r="T79" i="1"/>
  <c r="V79" i="1" s="1"/>
  <c r="U79" i="1"/>
  <c r="W79" i="1" s="1"/>
  <c r="T80" i="1"/>
  <c r="V80" i="1" s="1"/>
  <c r="U80" i="1"/>
  <c r="W80" i="1" s="1"/>
  <c r="T81" i="1"/>
  <c r="V81" i="1" s="1"/>
  <c r="U81" i="1"/>
  <c r="W81" i="1" s="1"/>
  <c r="T82" i="1"/>
  <c r="V82" i="1" s="1"/>
  <c r="U82" i="1"/>
  <c r="W82" i="1" s="1"/>
  <c r="T83" i="1"/>
  <c r="V83" i="1" s="1"/>
  <c r="U83" i="1"/>
  <c r="W83" i="1" s="1"/>
  <c r="T84" i="1"/>
  <c r="V84" i="1" s="1"/>
  <c r="U84" i="1"/>
  <c r="W84" i="1" s="1"/>
  <c r="T85" i="1"/>
  <c r="V85" i="1" s="1"/>
  <c r="U85" i="1"/>
  <c r="W85" i="1" s="1"/>
  <c r="T86" i="1"/>
  <c r="V86" i="1" s="1"/>
  <c r="U86" i="1"/>
  <c r="W86" i="1" s="1"/>
  <c r="T87" i="1"/>
  <c r="V87" i="1" s="1"/>
  <c r="U87" i="1"/>
  <c r="W87" i="1" s="1"/>
  <c r="T88" i="1"/>
  <c r="V88" i="1" s="1"/>
  <c r="U88" i="1"/>
  <c r="W88" i="1" s="1"/>
  <c r="T89" i="1"/>
  <c r="V89" i="1" s="1"/>
  <c r="U89" i="1"/>
  <c r="W89" i="1" s="1"/>
  <c r="T90" i="1"/>
  <c r="V90" i="1" s="1"/>
  <c r="U90" i="1"/>
  <c r="W90" i="1" s="1"/>
  <c r="T91" i="1"/>
  <c r="V91" i="1" s="1"/>
  <c r="U91" i="1"/>
  <c r="W91" i="1" s="1"/>
  <c r="T92" i="1"/>
  <c r="V92" i="1" s="1"/>
  <c r="U92" i="1"/>
  <c r="W92" i="1" s="1"/>
  <c r="T93" i="1"/>
  <c r="V93" i="1" s="1"/>
  <c r="U93" i="1"/>
  <c r="W93" i="1" s="1"/>
  <c r="T94" i="1"/>
  <c r="V94" i="1" s="1"/>
  <c r="U94" i="1"/>
  <c r="W94" i="1" s="1"/>
  <c r="T95" i="1"/>
  <c r="V95" i="1" s="1"/>
  <c r="U95" i="1"/>
  <c r="W95" i="1" s="1"/>
  <c r="T96" i="1"/>
  <c r="V96" i="1" s="1"/>
  <c r="U96" i="1"/>
  <c r="W96" i="1" s="1"/>
  <c r="T97" i="1"/>
  <c r="V97" i="1" s="1"/>
  <c r="U97" i="1"/>
  <c r="W97" i="1" s="1"/>
  <c r="T98" i="1"/>
  <c r="V98" i="1" s="1"/>
  <c r="U98" i="1"/>
  <c r="W98" i="1" s="1"/>
  <c r="T99" i="1"/>
  <c r="V99" i="1" s="1"/>
  <c r="U99" i="1"/>
  <c r="W99" i="1" s="1"/>
  <c r="T100" i="1"/>
  <c r="V100" i="1" s="1"/>
  <c r="U100" i="1"/>
  <c r="W100" i="1" s="1"/>
  <c r="T101" i="1"/>
  <c r="V101" i="1" s="1"/>
  <c r="U101" i="1"/>
  <c r="W101" i="1" s="1"/>
  <c r="T102" i="1"/>
  <c r="V102" i="1" s="1"/>
  <c r="U102" i="1"/>
  <c r="W102" i="1" s="1"/>
  <c r="T103" i="1"/>
  <c r="V103" i="1" s="1"/>
  <c r="U103" i="1"/>
  <c r="W103" i="1" s="1"/>
  <c r="T104" i="1"/>
  <c r="V104" i="1" s="1"/>
  <c r="U104" i="1"/>
  <c r="W104" i="1" s="1"/>
  <c r="T105" i="1"/>
  <c r="V105" i="1" s="1"/>
  <c r="U105" i="1"/>
  <c r="W105" i="1" s="1"/>
  <c r="T106" i="1"/>
  <c r="V106" i="1" s="1"/>
  <c r="U106" i="1"/>
  <c r="W106" i="1" s="1"/>
  <c r="T107" i="1"/>
  <c r="V107" i="1" s="1"/>
  <c r="U107" i="1"/>
  <c r="W107" i="1" s="1"/>
  <c r="T108" i="1"/>
  <c r="V108" i="1" s="1"/>
  <c r="U108" i="1"/>
  <c r="W108" i="1" s="1"/>
  <c r="T109" i="1"/>
  <c r="V109" i="1" s="1"/>
  <c r="U109" i="1"/>
  <c r="W109" i="1" s="1"/>
  <c r="T110" i="1"/>
  <c r="V110" i="1" s="1"/>
  <c r="U110" i="1"/>
  <c r="W110" i="1" s="1"/>
  <c r="T111" i="1"/>
  <c r="V111" i="1" s="1"/>
  <c r="U111" i="1"/>
  <c r="W111" i="1" s="1"/>
  <c r="T112" i="1"/>
  <c r="V112" i="1" s="1"/>
  <c r="U112" i="1"/>
  <c r="W112" i="1" s="1"/>
  <c r="T113" i="1"/>
  <c r="V113" i="1" s="1"/>
  <c r="U113" i="1"/>
  <c r="W113" i="1" s="1"/>
  <c r="T114" i="1"/>
  <c r="V114" i="1" s="1"/>
  <c r="U114" i="1"/>
  <c r="W114" i="1" s="1"/>
  <c r="T115" i="1"/>
  <c r="V115" i="1" s="1"/>
  <c r="U115" i="1"/>
  <c r="W115" i="1" s="1"/>
  <c r="T116" i="1"/>
  <c r="V116" i="1" s="1"/>
  <c r="U116" i="1"/>
  <c r="W116" i="1" s="1"/>
  <c r="T117" i="1"/>
  <c r="V117" i="1" s="1"/>
  <c r="U117" i="1"/>
  <c r="W117" i="1" s="1"/>
  <c r="T118" i="1"/>
  <c r="V118" i="1" s="1"/>
  <c r="U118" i="1"/>
  <c r="W118" i="1" s="1"/>
  <c r="T119" i="1"/>
  <c r="V119" i="1" s="1"/>
  <c r="U119" i="1"/>
  <c r="W119" i="1" s="1"/>
  <c r="T120" i="1"/>
  <c r="V120" i="1" s="1"/>
  <c r="U120" i="1"/>
  <c r="W120" i="1" s="1"/>
  <c r="T121" i="1"/>
  <c r="V121" i="1" s="1"/>
  <c r="U121" i="1"/>
  <c r="W121" i="1" s="1"/>
  <c r="T122" i="1"/>
  <c r="V122" i="1" s="1"/>
  <c r="U122" i="1"/>
  <c r="W122" i="1" s="1"/>
  <c r="T123" i="1"/>
  <c r="V123" i="1" s="1"/>
  <c r="U123" i="1"/>
  <c r="W123" i="1" s="1"/>
  <c r="T124" i="1"/>
  <c r="V124" i="1" s="1"/>
  <c r="U124" i="1"/>
  <c r="W124" i="1" s="1"/>
  <c r="T125" i="1"/>
  <c r="V125" i="1" s="1"/>
  <c r="U125" i="1"/>
  <c r="W125" i="1" s="1"/>
  <c r="T126" i="1"/>
  <c r="V126" i="1" s="1"/>
  <c r="U126" i="1"/>
  <c r="W126" i="1" s="1"/>
  <c r="T127" i="1"/>
  <c r="V127" i="1" s="1"/>
  <c r="U127" i="1"/>
  <c r="W127" i="1" s="1"/>
  <c r="T128" i="1"/>
  <c r="V128" i="1" s="1"/>
  <c r="U128" i="1"/>
  <c r="W128" i="1" s="1"/>
  <c r="T129" i="1"/>
  <c r="V129" i="1" s="1"/>
  <c r="U129" i="1"/>
  <c r="W129" i="1" s="1"/>
  <c r="T130" i="1"/>
  <c r="V130" i="1" s="1"/>
  <c r="U130" i="1"/>
  <c r="W130" i="1" s="1"/>
  <c r="T131" i="1"/>
  <c r="V131" i="1" s="1"/>
  <c r="U131" i="1"/>
  <c r="W131" i="1" s="1"/>
  <c r="T132" i="1"/>
  <c r="V132" i="1" s="1"/>
  <c r="U132" i="1"/>
  <c r="W132" i="1" s="1"/>
  <c r="T133" i="1"/>
  <c r="V133" i="1" s="1"/>
  <c r="U133" i="1"/>
  <c r="W133" i="1" s="1"/>
  <c r="T134" i="1"/>
  <c r="V134" i="1" s="1"/>
  <c r="U134" i="1"/>
  <c r="W134" i="1" s="1"/>
  <c r="T135" i="1"/>
  <c r="V135" i="1" s="1"/>
  <c r="U135" i="1"/>
  <c r="W135" i="1" s="1"/>
  <c r="T136" i="1"/>
  <c r="V136" i="1" s="1"/>
  <c r="U136" i="1"/>
  <c r="W136" i="1" s="1"/>
  <c r="T137" i="1"/>
  <c r="V137" i="1" s="1"/>
  <c r="U137" i="1"/>
  <c r="W137" i="1" s="1"/>
  <c r="T138" i="1"/>
  <c r="V138" i="1" s="1"/>
  <c r="U138" i="1"/>
  <c r="W138" i="1" s="1"/>
  <c r="T139" i="1"/>
  <c r="V139" i="1" s="1"/>
  <c r="U139" i="1"/>
  <c r="W139" i="1" s="1"/>
  <c r="T140" i="1"/>
  <c r="V140" i="1" s="1"/>
  <c r="U140" i="1"/>
  <c r="W140" i="1" s="1"/>
  <c r="T141" i="1"/>
  <c r="V141" i="1" s="1"/>
  <c r="U141" i="1"/>
  <c r="W141" i="1" s="1"/>
  <c r="T142" i="1"/>
  <c r="V142" i="1" s="1"/>
  <c r="U142" i="1"/>
  <c r="W142" i="1" s="1"/>
  <c r="T143" i="1"/>
  <c r="V143" i="1" s="1"/>
  <c r="U143" i="1"/>
  <c r="W143" i="1" s="1"/>
  <c r="T144" i="1"/>
  <c r="V144" i="1" s="1"/>
  <c r="U144" i="1"/>
  <c r="W144" i="1" s="1"/>
  <c r="T145" i="1"/>
  <c r="V145" i="1" s="1"/>
  <c r="U145" i="1"/>
  <c r="W145" i="1" s="1"/>
  <c r="T146" i="1"/>
  <c r="V146" i="1" s="1"/>
  <c r="U146" i="1"/>
  <c r="W146" i="1" s="1"/>
  <c r="T147" i="1"/>
  <c r="V147" i="1" s="1"/>
  <c r="U147" i="1"/>
  <c r="W147" i="1" s="1"/>
  <c r="T148" i="1"/>
  <c r="V148" i="1" s="1"/>
  <c r="U148" i="1"/>
  <c r="W148" i="1" s="1"/>
  <c r="T149" i="1"/>
  <c r="V149" i="1" s="1"/>
  <c r="U149" i="1"/>
  <c r="W149" i="1" s="1"/>
  <c r="T150" i="1"/>
  <c r="V150" i="1" s="1"/>
  <c r="U150" i="1"/>
  <c r="W150" i="1" s="1"/>
  <c r="T151" i="1"/>
  <c r="V151" i="1" s="1"/>
  <c r="U151" i="1"/>
  <c r="W151" i="1" s="1"/>
  <c r="T152" i="1"/>
  <c r="V152" i="1" s="1"/>
  <c r="U152" i="1"/>
  <c r="W152" i="1" s="1"/>
  <c r="T153" i="1"/>
  <c r="V153" i="1" s="1"/>
  <c r="U153" i="1"/>
  <c r="W153" i="1" s="1"/>
  <c r="T154" i="1"/>
  <c r="V154" i="1" s="1"/>
  <c r="U154" i="1"/>
  <c r="W154" i="1" s="1"/>
  <c r="T155" i="1"/>
  <c r="V155" i="1" s="1"/>
  <c r="U155" i="1"/>
  <c r="W155" i="1" s="1"/>
  <c r="T156" i="1"/>
  <c r="V156" i="1" s="1"/>
  <c r="U156" i="1"/>
  <c r="W156" i="1" s="1"/>
  <c r="T157" i="1"/>
  <c r="V157" i="1" s="1"/>
  <c r="U157" i="1"/>
  <c r="W157" i="1" s="1"/>
  <c r="T158" i="1"/>
  <c r="V158" i="1" s="1"/>
  <c r="U158" i="1"/>
  <c r="W158" i="1" s="1"/>
  <c r="T159" i="1"/>
  <c r="V159" i="1" s="1"/>
  <c r="U159" i="1"/>
  <c r="W159" i="1" s="1"/>
  <c r="T160" i="1"/>
  <c r="V160" i="1" s="1"/>
  <c r="U160" i="1"/>
  <c r="W160" i="1" s="1"/>
  <c r="T161" i="1"/>
  <c r="V161" i="1" s="1"/>
  <c r="U161" i="1"/>
  <c r="W161" i="1" s="1"/>
  <c r="T162" i="1"/>
  <c r="V162" i="1" s="1"/>
  <c r="U162" i="1"/>
  <c r="W162" i="1" s="1"/>
  <c r="T163" i="1"/>
  <c r="V163" i="1" s="1"/>
  <c r="U163" i="1"/>
  <c r="W163" i="1" s="1"/>
  <c r="T164" i="1"/>
  <c r="V164" i="1" s="1"/>
  <c r="U164" i="1"/>
  <c r="W164" i="1" s="1"/>
  <c r="T165" i="1"/>
  <c r="V165" i="1" s="1"/>
  <c r="U165" i="1"/>
  <c r="W165" i="1" s="1"/>
  <c r="T166" i="1"/>
  <c r="V166" i="1" s="1"/>
  <c r="U166" i="1"/>
  <c r="W166" i="1" s="1"/>
  <c r="T167" i="1"/>
  <c r="V167" i="1" s="1"/>
  <c r="U167" i="1"/>
  <c r="W167" i="1" s="1"/>
  <c r="T168" i="1"/>
  <c r="V168" i="1" s="1"/>
  <c r="U168" i="1"/>
  <c r="W168" i="1" s="1"/>
  <c r="T169" i="1"/>
  <c r="V169" i="1" s="1"/>
  <c r="U169" i="1"/>
  <c r="W169" i="1" s="1"/>
  <c r="T170" i="1"/>
  <c r="V170" i="1" s="1"/>
  <c r="U170" i="1"/>
  <c r="W170" i="1" s="1"/>
  <c r="T171" i="1"/>
  <c r="V171" i="1" s="1"/>
  <c r="U171" i="1"/>
  <c r="W171" i="1" s="1"/>
  <c r="T172" i="1"/>
  <c r="V172" i="1" s="1"/>
  <c r="U172" i="1"/>
  <c r="W172" i="1" s="1"/>
  <c r="T173" i="1"/>
  <c r="V173" i="1" s="1"/>
  <c r="U173" i="1"/>
  <c r="W173" i="1" s="1"/>
  <c r="T174" i="1"/>
  <c r="V174" i="1" s="1"/>
  <c r="U174" i="1"/>
  <c r="W174" i="1" s="1"/>
  <c r="T175" i="1"/>
  <c r="V175" i="1" s="1"/>
  <c r="U175" i="1"/>
  <c r="W175" i="1" s="1"/>
  <c r="T176" i="1"/>
  <c r="V176" i="1" s="1"/>
  <c r="U176" i="1"/>
  <c r="W176" i="1" s="1"/>
  <c r="T177" i="1"/>
  <c r="V177" i="1" s="1"/>
  <c r="U177" i="1"/>
  <c r="W177" i="1" s="1"/>
  <c r="T178" i="1"/>
  <c r="V178" i="1" s="1"/>
  <c r="U178" i="1"/>
  <c r="W178" i="1" s="1"/>
  <c r="T179" i="1"/>
  <c r="V179" i="1" s="1"/>
  <c r="U179" i="1"/>
  <c r="W179" i="1" s="1"/>
  <c r="T180" i="1"/>
  <c r="V180" i="1" s="1"/>
  <c r="U180" i="1"/>
  <c r="W180" i="1" s="1"/>
  <c r="T181" i="1"/>
  <c r="V181" i="1" s="1"/>
  <c r="U181" i="1"/>
  <c r="W181" i="1" s="1"/>
  <c r="T182" i="1"/>
  <c r="V182" i="1" s="1"/>
  <c r="U182" i="1"/>
  <c r="W182" i="1" s="1"/>
  <c r="T183" i="1"/>
  <c r="V183" i="1" s="1"/>
  <c r="U183" i="1"/>
  <c r="W183" i="1" s="1"/>
  <c r="T184" i="1"/>
  <c r="V184" i="1" s="1"/>
  <c r="U184" i="1"/>
  <c r="W184" i="1" s="1"/>
  <c r="T185" i="1"/>
  <c r="V185" i="1" s="1"/>
  <c r="U185" i="1"/>
  <c r="W185" i="1" s="1"/>
  <c r="T186" i="1"/>
  <c r="V186" i="1" s="1"/>
  <c r="U186" i="1"/>
  <c r="W186" i="1" s="1"/>
  <c r="T187" i="1"/>
  <c r="V187" i="1" s="1"/>
  <c r="U187" i="1"/>
  <c r="W187" i="1" s="1"/>
  <c r="T188" i="1"/>
  <c r="V188" i="1" s="1"/>
  <c r="U188" i="1"/>
  <c r="W188" i="1" s="1"/>
  <c r="T189" i="1"/>
  <c r="V189" i="1" s="1"/>
  <c r="U189" i="1"/>
  <c r="W189" i="1" s="1"/>
  <c r="T190" i="1"/>
  <c r="V190" i="1" s="1"/>
  <c r="U190" i="1"/>
  <c r="W190" i="1" s="1"/>
  <c r="T191" i="1"/>
  <c r="V191" i="1" s="1"/>
  <c r="U191" i="1"/>
  <c r="W191" i="1" s="1"/>
  <c r="T192" i="1"/>
  <c r="V192" i="1" s="1"/>
  <c r="U192" i="1"/>
  <c r="W192" i="1" s="1"/>
  <c r="T193" i="1"/>
  <c r="V193" i="1" s="1"/>
  <c r="U193" i="1"/>
  <c r="W193" i="1" s="1"/>
  <c r="T194" i="1"/>
  <c r="V194" i="1" s="1"/>
  <c r="U194" i="1"/>
  <c r="W194" i="1" s="1"/>
  <c r="T195" i="1"/>
  <c r="V195" i="1" s="1"/>
  <c r="U195" i="1"/>
  <c r="W195" i="1" s="1"/>
  <c r="T196" i="1"/>
  <c r="V196" i="1" s="1"/>
  <c r="U196" i="1"/>
  <c r="W196" i="1" s="1"/>
  <c r="T197" i="1"/>
  <c r="V197" i="1" s="1"/>
  <c r="U197" i="1"/>
  <c r="W197" i="1" s="1"/>
  <c r="T198" i="1"/>
  <c r="V198" i="1" s="1"/>
  <c r="U198" i="1"/>
  <c r="W198" i="1" s="1"/>
  <c r="T199" i="1"/>
  <c r="V199" i="1" s="1"/>
  <c r="U199" i="1"/>
  <c r="W199" i="1" s="1"/>
  <c r="T200" i="1"/>
  <c r="V200" i="1" s="1"/>
  <c r="U200" i="1"/>
  <c r="W200" i="1" s="1"/>
  <c r="T201" i="1"/>
  <c r="V201" i="1" s="1"/>
  <c r="U201" i="1"/>
  <c r="W201" i="1" s="1"/>
  <c r="T202" i="1"/>
  <c r="V202" i="1" s="1"/>
  <c r="U202" i="1"/>
  <c r="W202" i="1" s="1"/>
  <c r="T203" i="1"/>
  <c r="V203" i="1" s="1"/>
  <c r="U203" i="1"/>
  <c r="W203" i="1" s="1"/>
  <c r="T204" i="1"/>
  <c r="V204" i="1" s="1"/>
  <c r="U204" i="1"/>
  <c r="W204" i="1" s="1"/>
  <c r="T205" i="1"/>
  <c r="V205" i="1" s="1"/>
  <c r="U205" i="1"/>
  <c r="W205" i="1" s="1"/>
  <c r="T206" i="1"/>
  <c r="V206" i="1" s="1"/>
  <c r="U206" i="1"/>
  <c r="W206" i="1" s="1"/>
  <c r="T207" i="1"/>
  <c r="V207" i="1" s="1"/>
  <c r="U207" i="1"/>
  <c r="W207" i="1" s="1"/>
  <c r="T208" i="1"/>
  <c r="V208" i="1" s="1"/>
  <c r="U208" i="1"/>
  <c r="W208" i="1" s="1"/>
  <c r="T209" i="1"/>
  <c r="V209" i="1" s="1"/>
  <c r="U209" i="1"/>
  <c r="W209" i="1" s="1"/>
  <c r="T210" i="1"/>
  <c r="V210" i="1" s="1"/>
  <c r="U210" i="1"/>
  <c r="W210" i="1" s="1"/>
  <c r="T211" i="1"/>
  <c r="V211" i="1" s="1"/>
  <c r="U211" i="1"/>
  <c r="W211" i="1" s="1"/>
  <c r="T212" i="1"/>
  <c r="V212" i="1" s="1"/>
  <c r="U212" i="1"/>
  <c r="W212" i="1" s="1"/>
  <c r="T213" i="1"/>
  <c r="V213" i="1" s="1"/>
  <c r="U213" i="1"/>
  <c r="W213" i="1" s="1"/>
  <c r="T214" i="1"/>
  <c r="V214" i="1" s="1"/>
  <c r="U214" i="1"/>
  <c r="W214" i="1" s="1"/>
  <c r="T215" i="1"/>
  <c r="V215" i="1" s="1"/>
  <c r="U215" i="1"/>
  <c r="W215" i="1" s="1"/>
  <c r="T216" i="1"/>
  <c r="V216" i="1" s="1"/>
  <c r="U216" i="1"/>
  <c r="W216" i="1" s="1"/>
  <c r="T217" i="1"/>
  <c r="V217" i="1" s="1"/>
  <c r="U217" i="1"/>
  <c r="W217" i="1" s="1"/>
  <c r="T218" i="1"/>
  <c r="V218" i="1" s="1"/>
  <c r="U218" i="1"/>
  <c r="W218" i="1" s="1"/>
  <c r="T219" i="1"/>
  <c r="V219" i="1" s="1"/>
  <c r="U219" i="1"/>
  <c r="W219" i="1" s="1"/>
  <c r="T220" i="1"/>
  <c r="V220" i="1" s="1"/>
  <c r="U220" i="1"/>
  <c r="W220" i="1" s="1"/>
  <c r="T221" i="1"/>
  <c r="V221" i="1" s="1"/>
  <c r="U221" i="1"/>
  <c r="W221" i="1" s="1"/>
  <c r="T222" i="1"/>
  <c r="V222" i="1" s="1"/>
  <c r="U222" i="1"/>
  <c r="W222" i="1" s="1"/>
  <c r="T223" i="1"/>
  <c r="V223" i="1" s="1"/>
  <c r="U223" i="1"/>
  <c r="W223" i="1" s="1"/>
  <c r="T224" i="1"/>
  <c r="V224" i="1" s="1"/>
  <c r="U224" i="1"/>
  <c r="W224" i="1" s="1"/>
  <c r="T225" i="1"/>
  <c r="V225" i="1" s="1"/>
  <c r="U225" i="1"/>
  <c r="W225" i="1" s="1"/>
  <c r="T226" i="1"/>
  <c r="V226" i="1" s="1"/>
  <c r="U226" i="1"/>
  <c r="W226" i="1" s="1"/>
  <c r="T227" i="1"/>
  <c r="V227" i="1" s="1"/>
  <c r="U227" i="1"/>
  <c r="W227" i="1" s="1"/>
  <c r="T228" i="1"/>
  <c r="V228" i="1" s="1"/>
  <c r="U228" i="1"/>
  <c r="W228" i="1" s="1"/>
  <c r="T229" i="1"/>
  <c r="V229" i="1" s="1"/>
  <c r="U229" i="1"/>
  <c r="W229" i="1" s="1"/>
  <c r="T230" i="1"/>
  <c r="V230" i="1" s="1"/>
  <c r="U230" i="1"/>
  <c r="W230" i="1" s="1"/>
  <c r="T231" i="1"/>
  <c r="V231" i="1" s="1"/>
  <c r="U231" i="1"/>
  <c r="W231" i="1" s="1"/>
  <c r="T232" i="1"/>
  <c r="V232" i="1" s="1"/>
  <c r="U232" i="1"/>
  <c r="W232" i="1" s="1"/>
  <c r="T233" i="1"/>
  <c r="V233" i="1" s="1"/>
  <c r="U233" i="1"/>
  <c r="W233" i="1" s="1"/>
  <c r="T234" i="1"/>
  <c r="V234" i="1" s="1"/>
  <c r="U234" i="1"/>
  <c r="W234" i="1" s="1"/>
  <c r="T235" i="1"/>
  <c r="V235" i="1" s="1"/>
  <c r="U235" i="1"/>
  <c r="W235" i="1" s="1"/>
  <c r="T236" i="1"/>
  <c r="V236" i="1" s="1"/>
  <c r="U236" i="1"/>
  <c r="W236" i="1" s="1"/>
  <c r="T237" i="1"/>
  <c r="V237" i="1" s="1"/>
  <c r="U237" i="1"/>
  <c r="W237" i="1" s="1"/>
  <c r="T238" i="1"/>
  <c r="V238" i="1" s="1"/>
  <c r="U238" i="1"/>
  <c r="W238" i="1" s="1"/>
  <c r="T239" i="1"/>
  <c r="V239" i="1" s="1"/>
  <c r="U239" i="1"/>
  <c r="W239" i="1" s="1"/>
  <c r="T240" i="1"/>
  <c r="V240" i="1" s="1"/>
  <c r="U240" i="1"/>
  <c r="W240" i="1" s="1"/>
  <c r="T241" i="1"/>
  <c r="V241" i="1" s="1"/>
  <c r="U241" i="1"/>
  <c r="W241" i="1" s="1"/>
  <c r="T242" i="1"/>
  <c r="V242" i="1" s="1"/>
  <c r="U242" i="1"/>
  <c r="W242" i="1" s="1"/>
  <c r="T243" i="1"/>
  <c r="V243" i="1" s="1"/>
  <c r="U243" i="1"/>
  <c r="W243" i="1" s="1"/>
  <c r="T244" i="1"/>
  <c r="V244" i="1" s="1"/>
  <c r="U244" i="1"/>
  <c r="W244" i="1" s="1"/>
  <c r="T245" i="1"/>
  <c r="V245" i="1" s="1"/>
  <c r="U245" i="1"/>
  <c r="W245" i="1" s="1"/>
  <c r="T246" i="1"/>
  <c r="V246" i="1" s="1"/>
  <c r="U246" i="1"/>
  <c r="W246" i="1" s="1"/>
  <c r="T247" i="1"/>
  <c r="V247" i="1" s="1"/>
  <c r="U247" i="1"/>
  <c r="W247" i="1" s="1"/>
  <c r="T248" i="1"/>
  <c r="V248" i="1" s="1"/>
  <c r="U248" i="1"/>
  <c r="W248" i="1" s="1"/>
  <c r="T249" i="1"/>
  <c r="V249" i="1" s="1"/>
  <c r="U249" i="1"/>
  <c r="W249" i="1" s="1"/>
  <c r="T250" i="1"/>
  <c r="V250" i="1" s="1"/>
  <c r="U250" i="1"/>
  <c r="W250" i="1" s="1"/>
  <c r="T251" i="1"/>
  <c r="V251" i="1" s="1"/>
  <c r="U251" i="1"/>
  <c r="W251" i="1" s="1"/>
  <c r="T252" i="1"/>
  <c r="V252" i="1" s="1"/>
  <c r="U252" i="1"/>
  <c r="W252" i="1" s="1"/>
  <c r="T253" i="1"/>
  <c r="V253" i="1" s="1"/>
  <c r="U253" i="1"/>
  <c r="W253" i="1" s="1"/>
  <c r="T254" i="1"/>
  <c r="V254" i="1" s="1"/>
  <c r="U254" i="1"/>
  <c r="W254" i="1" s="1"/>
  <c r="T4" i="1"/>
  <c r="V4" i="1" s="1"/>
  <c r="U4" i="1"/>
  <c r="W4" i="1" s="1"/>
  <c r="T5" i="1"/>
  <c r="V5" i="1" s="1"/>
  <c r="U5" i="1"/>
  <c r="W5" i="1" s="1"/>
  <c r="T6" i="1"/>
  <c r="V6" i="1" s="1"/>
  <c r="W6" i="1"/>
  <c r="T7" i="1"/>
  <c r="V7" i="1" s="1"/>
  <c r="U7" i="1"/>
  <c r="W7" i="1" s="1"/>
  <c r="T8" i="1"/>
  <c r="V8" i="1" s="1"/>
  <c r="U8" i="1"/>
  <c r="W8" i="1" s="1"/>
  <c r="T9" i="1"/>
  <c r="V9" i="1" s="1"/>
  <c r="U9" i="1"/>
  <c r="W9" i="1" s="1"/>
  <c r="T10" i="1"/>
  <c r="V10" i="1" s="1"/>
  <c r="U10" i="1"/>
  <c r="W10" i="1" s="1"/>
  <c r="T11" i="1"/>
  <c r="V11" i="1" s="1"/>
  <c r="U11" i="1"/>
  <c r="W11" i="1" s="1"/>
  <c r="T12" i="1"/>
  <c r="V12" i="1" s="1"/>
  <c r="U12" i="1"/>
  <c r="W12" i="1" s="1"/>
  <c r="T13" i="1"/>
  <c r="V13" i="1" s="1"/>
  <c r="U13" i="1"/>
  <c r="W13" i="1" s="1"/>
  <c r="T14" i="1"/>
  <c r="V14" i="1" s="1"/>
  <c r="U14" i="1"/>
  <c r="W14" i="1" s="1"/>
  <c r="T15" i="1"/>
  <c r="V15" i="1" s="1"/>
  <c r="U15" i="1"/>
  <c r="W15" i="1" s="1"/>
  <c r="T16" i="1"/>
  <c r="V16" i="1" s="1"/>
  <c r="U16" i="1"/>
  <c r="W16" i="1" s="1"/>
  <c r="T17" i="1"/>
  <c r="V17" i="1" s="1"/>
  <c r="U17" i="1"/>
  <c r="W17" i="1" s="1"/>
  <c r="T18" i="1"/>
  <c r="V18" i="1" s="1"/>
  <c r="U18" i="1"/>
  <c r="W18" i="1" s="1"/>
  <c r="T19" i="1"/>
  <c r="V19" i="1" s="1"/>
  <c r="U19" i="1"/>
  <c r="W19" i="1" s="1"/>
  <c r="T20" i="1"/>
  <c r="V20" i="1" s="1"/>
  <c r="U20" i="1"/>
  <c r="W20" i="1" s="1"/>
  <c r="T21" i="1"/>
  <c r="V21" i="1" s="1"/>
  <c r="U21" i="1"/>
  <c r="W21" i="1" s="1"/>
  <c r="T22" i="1"/>
  <c r="V22" i="1" s="1"/>
  <c r="U22" i="1"/>
  <c r="W22" i="1" s="1"/>
  <c r="T23" i="1"/>
  <c r="V23" i="1" s="1"/>
  <c r="U23" i="1"/>
  <c r="W23" i="1" s="1"/>
  <c r="T24" i="1"/>
  <c r="V24" i="1" s="1"/>
  <c r="U24" i="1"/>
  <c r="W24" i="1" s="1"/>
  <c r="T25" i="1"/>
  <c r="V25" i="1" s="1"/>
  <c r="U25" i="1"/>
  <c r="W25" i="1" s="1"/>
  <c r="T26" i="1"/>
  <c r="V26" i="1" s="1"/>
  <c r="U26" i="1"/>
  <c r="W26" i="1" s="1"/>
  <c r="T27" i="1"/>
  <c r="V27" i="1" s="1"/>
  <c r="U27" i="1"/>
  <c r="W27" i="1" s="1"/>
  <c r="T28" i="1"/>
  <c r="V28" i="1" s="1"/>
  <c r="U28" i="1"/>
  <c r="W28" i="1" s="1"/>
  <c r="T29" i="1"/>
  <c r="V29" i="1" s="1"/>
  <c r="U29" i="1"/>
  <c r="W29" i="1" s="1"/>
  <c r="T30" i="1"/>
  <c r="V30" i="1" s="1"/>
  <c r="U30" i="1"/>
  <c r="W30" i="1" s="1"/>
  <c r="T31" i="1"/>
  <c r="V31" i="1" s="1"/>
  <c r="U31" i="1"/>
  <c r="W31" i="1" s="1"/>
  <c r="T32" i="1"/>
  <c r="V32" i="1" s="1"/>
  <c r="U32" i="1"/>
  <c r="W32" i="1" s="1"/>
  <c r="T33" i="1"/>
  <c r="V33" i="1" s="1"/>
  <c r="U33" i="1"/>
  <c r="W33" i="1" s="1"/>
  <c r="U3" i="1"/>
  <c r="W3" i="1" s="1"/>
  <c r="T3" i="1"/>
  <c r="V3" i="1" s="1"/>
  <c r="G149" i="1"/>
  <c r="G139" i="1"/>
  <c r="G126" i="1"/>
  <c r="G92" i="1"/>
  <c r="G86" i="1"/>
  <c r="G85" i="1"/>
  <c r="G62" i="1"/>
  <c r="G50" i="1"/>
  <c r="G43" i="1"/>
  <c r="G42" i="1"/>
  <c r="G41" i="1"/>
  <c r="G34" i="1"/>
  <c r="G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N1" i="1" l="1"/>
  <c r="H1" i="1" l="1"/>
  <c r="I1" i="1"/>
  <c r="J1" i="1"/>
  <c r="K1" i="1"/>
  <c r="L1" i="1"/>
  <c r="O1" i="1"/>
  <c r="V1" i="1"/>
  <c r="W1" i="1"/>
  <c r="G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A7" i="1"/>
  <c r="B7" i="1" s="1"/>
  <c r="E7" i="1"/>
  <c r="A8" i="1"/>
  <c r="B8" i="1" s="1"/>
  <c r="E8" i="1"/>
  <c r="A9" i="1"/>
  <c r="B9" i="1" s="1"/>
  <c r="E9" i="1"/>
  <c r="A10" i="1"/>
  <c r="B10" i="1" s="1"/>
  <c r="E10" i="1"/>
  <c r="A11" i="1"/>
  <c r="B11" i="1" s="1"/>
  <c r="E11" i="1"/>
  <c r="A12" i="1"/>
  <c r="B12" i="1" s="1"/>
  <c r="E12" i="1"/>
  <c r="A13" i="1"/>
  <c r="B13" i="1" s="1"/>
  <c r="E13" i="1"/>
  <c r="A14" i="1"/>
  <c r="B14" i="1" s="1"/>
  <c r="E14" i="1"/>
  <c r="A15" i="1"/>
  <c r="B15" i="1" s="1"/>
  <c r="E15" i="1"/>
  <c r="A16" i="1"/>
  <c r="B16" i="1" s="1"/>
  <c r="E16" i="1"/>
  <c r="A17" i="1"/>
  <c r="B17" i="1" s="1"/>
  <c r="E17" i="1"/>
  <c r="A18" i="1"/>
  <c r="B18" i="1" s="1"/>
  <c r="E18" i="1"/>
  <c r="A19" i="1"/>
  <c r="B19" i="1" s="1"/>
  <c r="E19" i="1"/>
  <c r="A20" i="1"/>
  <c r="B20" i="1" s="1"/>
  <c r="E20" i="1"/>
  <c r="A21" i="1"/>
  <c r="B21" i="1" s="1"/>
  <c r="E21" i="1"/>
  <c r="A22" i="1"/>
  <c r="B22" i="1" s="1"/>
  <c r="E22" i="1"/>
  <c r="A23" i="1"/>
  <c r="B23" i="1" s="1"/>
  <c r="E23" i="1"/>
  <c r="A24" i="1"/>
  <c r="B24" i="1" s="1"/>
  <c r="E24" i="1"/>
  <c r="A25" i="1"/>
  <c r="B25" i="1" s="1"/>
  <c r="E25" i="1"/>
  <c r="A26" i="1"/>
  <c r="B26" i="1" s="1"/>
  <c r="E26" i="1"/>
  <c r="A27" i="1"/>
  <c r="B27" i="1" s="1"/>
  <c r="E27" i="1"/>
  <c r="A28" i="1"/>
  <c r="B28" i="1" s="1"/>
  <c r="E28" i="1"/>
  <c r="A29" i="1"/>
  <c r="B29" i="1" s="1"/>
  <c r="E29" i="1"/>
  <c r="A30" i="1"/>
  <c r="B30" i="1" s="1"/>
  <c r="E30" i="1"/>
  <c r="A31" i="1"/>
  <c r="B31" i="1" s="1"/>
  <c r="E31" i="1"/>
  <c r="A32" i="1"/>
  <c r="B32" i="1" s="1"/>
  <c r="E32" i="1"/>
  <c r="A33" i="1"/>
  <c r="B33" i="1" s="1"/>
  <c r="E33" i="1"/>
  <c r="A34" i="1"/>
  <c r="B34" i="1" s="1"/>
  <c r="E34" i="1"/>
  <c r="A35" i="1"/>
  <c r="B35" i="1" s="1"/>
  <c r="E35" i="1"/>
  <c r="A36" i="1"/>
  <c r="B36" i="1" s="1"/>
  <c r="E36" i="1"/>
  <c r="A37" i="1"/>
  <c r="B37" i="1" s="1"/>
  <c r="E37" i="1"/>
  <c r="A38" i="1"/>
  <c r="B38" i="1" s="1"/>
  <c r="E38" i="1"/>
  <c r="A39" i="1"/>
  <c r="B39" i="1" s="1"/>
  <c r="E39" i="1"/>
  <c r="A40" i="1"/>
  <c r="B40" i="1" s="1"/>
  <c r="E40" i="1"/>
  <c r="A41" i="1"/>
  <c r="B41" i="1" s="1"/>
  <c r="E41" i="1"/>
  <c r="A42" i="1"/>
  <c r="B42" i="1" s="1"/>
  <c r="E42" i="1"/>
  <c r="A43" i="1"/>
  <c r="B43" i="1" s="1"/>
  <c r="E43" i="1"/>
  <c r="A44" i="1"/>
  <c r="B44" i="1" s="1"/>
  <c r="E44" i="1"/>
  <c r="A45" i="1"/>
  <c r="B45" i="1" s="1"/>
  <c r="E45" i="1"/>
  <c r="A46" i="1"/>
  <c r="B46" i="1" s="1"/>
  <c r="E46" i="1"/>
  <c r="A47" i="1"/>
  <c r="B47" i="1" s="1"/>
  <c r="E47" i="1"/>
  <c r="A48" i="1"/>
  <c r="B48" i="1" s="1"/>
  <c r="E48" i="1"/>
  <c r="A49" i="1"/>
  <c r="B49" i="1" s="1"/>
  <c r="E49" i="1"/>
  <c r="A50" i="1"/>
  <c r="B50" i="1" s="1"/>
  <c r="E50" i="1"/>
  <c r="A51" i="1"/>
  <c r="B51" i="1" s="1"/>
  <c r="E51" i="1"/>
  <c r="A52" i="1"/>
  <c r="B52" i="1" s="1"/>
  <c r="E52" i="1"/>
  <c r="A53" i="1"/>
  <c r="B53" i="1" s="1"/>
  <c r="E53" i="1"/>
  <c r="A54" i="1"/>
  <c r="B54" i="1" s="1"/>
  <c r="E54" i="1"/>
  <c r="A55" i="1"/>
  <c r="B55" i="1" s="1"/>
  <c r="E55" i="1"/>
  <c r="A56" i="1"/>
  <c r="B56" i="1" s="1"/>
  <c r="E56" i="1"/>
  <c r="A57" i="1"/>
  <c r="B57" i="1" s="1"/>
  <c r="E57" i="1"/>
  <c r="A58" i="1"/>
  <c r="B58" i="1" s="1"/>
  <c r="E58" i="1"/>
  <c r="A59" i="1"/>
  <c r="B59" i="1" s="1"/>
  <c r="E59" i="1"/>
  <c r="A60" i="1"/>
  <c r="B60" i="1" s="1"/>
  <c r="E60" i="1"/>
  <c r="A61" i="1"/>
  <c r="B61" i="1" s="1"/>
  <c r="E61" i="1"/>
  <c r="A62" i="1"/>
  <c r="B62" i="1" s="1"/>
  <c r="E62" i="1"/>
  <c r="A63" i="1"/>
  <c r="B63" i="1" s="1"/>
  <c r="E63" i="1"/>
  <c r="A64" i="1"/>
  <c r="B64" i="1" s="1"/>
  <c r="E64" i="1"/>
  <c r="A65" i="1"/>
  <c r="B65" i="1" s="1"/>
  <c r="E65" i="1"/>
  <c r="A66" i="1"/>
  <c r="B66" i="1" s="1"/>
  <c r="E66" i="1"/>
  <c r="A67" i="1"/>
  <c r="B67" i="1" s="1"/>
  <c r="E67" i="1"/>
  <c r="A68" i="1"/>
  <c r="B68" i="1" s="1"/>
  <c r="E68" i="1"/>
  <c r="A69" i="1"/>
  <c r="B69" i="1" s="1"/>
  <c r="E69" i="1"/>
  <c r="A70" i="1"/>
  <c r="B70" i="1" s="1"/>
  <c r="E70" i="1"/>
  <c r="A71" i="1"/>
  <c r="B71" i="1" s="1"/>
  <c r="E71" i="1"/>
  <c r="A72" i="1"/>
  <c r="B72" i="1" s="1"/>
  <c r="E72" i="1"/>
  <c r="A73" i="1"/>
  <c r="B73" i="1" s="1"/>
  <c r="E73" i="1"/>
  <c r="A74" i="1"/>
  <c r="B74" i="1" s="1"/>
  <c r="E74" i="1"/>
  <c r="A75" i="1"/>
  <c r="B75" i="1" s="1"/>
  <c r="E75" i="1"/>
  <c r="A76" i="1"/>
  <c r="B76" i="1" s="1"/>
  <c r="E76" i="1"/>
  <c r="A77" i="1"/>
  <c r="B77" i="1" s="1"/>
  <c r="E77" i="1"/>
  <c r="A78" i="1"/>
  <c r="B78" i="1" s="1"/>
  <c r="E78" i="1"/>
  <c r="A79" i="1"/>
  <c r="B79" i="1" s="1"/>
  <c r="E79" i="1"/>
  <c r="A80" i="1"/>
  <c r="B80" i="1" s="1"/>
  <c r="E80" i="1"/>
  <c r="A81" i="1"/>
  <c r="B81" i="1" s="1"/>
  <c r="E81" i="1"/>
  <c r="A82" i="1"/>
  <c r="B82" i="1" s="1"/>
  <c r="E82" i="1"/>
  <c r="A83" i="1"/>
  <c r="B83" i="1" s="1"/>
  <c r="E83" i="1"/>
  <c r="A84" i="1"/>
  <c r="B84" i="1" s="1"/>
  <c r="E84" i="1"/>
  <c r="A85" i="1"/>
  <c r="B85" i="1" s="1"/>
  <c r="E85" i="1"/>
  <c r="A86" i="1"/>
  <c r="B86" i="1" s="1"/>
  <c r="E86" i="1"/>
  <c r="A87" i="1"/>
  <c r="B87" i="1" s="1"/>
  <c r="E87" i="1"/>
  <c r="A88" i="1"/>
  <c r="B88" i="1" s="1"/>
  <c r="E88" i="1"/>
  <c r="A89" i="1"/>
  <c r="B89" i="1" s="1"/>
  <c r="E89" i="1"/>
  <c r="A90" i="1"/>
  <c r="B90" i="1" s="1"/>
  <c r="E90" i="1"/>
  <c r="A91" i="1"/>
  <c r="B91" i="1" s="1"/>
  <c r="E91" i="1"/>
  <c r="A92" i="1"/>
  <c r="B92" i="1" s="1"/>
  <c r="E92" i="1"/>
  <c r="A93" i="1"/>
  <c r="B93" i="1" s="1"/>
  <c r="E93" i="1"/>
  <c r="A94" i="1"/>
  <c r="B94" i="1" s="1"/>
  <c r="E94" i="1"/>
  <c r="A95" i="1"/>
  <c r="B95" i="1" s="1"/>
  <c r="E95" i="1"/>
  <c r="A96" i="1"/>
  <c r="B96" i="1" s="1"/>
  <c r="E96" i="1"/>
  <c r="A97" i="1"/>
  <c r="B97" i="1" s="1"/>
  <c r="E97" i="1"/>
  <c r="A98" i="1"/>
  <c r="B98" i="1" s="1"/>
  <c r="E98" i="1"/>
  <c r="A99" i="1"/>
  <c r="B99" i="1" s="1"/>
  <c r="E99" i="1"/>
  <c r="A100" i="1"/>
  <c r="B100" i="1" s="1"/>
  <c r="E100" i="1"/>
  <c r="A101" i="1"/>
  <c r="B101" i="1" s="1"/>
  <c r="E101" i="1"/>
  <c r="A102" i="1"/>
  <c r="B102" i="1" s="1"/>
  <c r="E102" i="1"/>
  <c r="A103" i="1"/>
  <c r="B103" i="1" s="1"/>
  <c r="E103" i="1"/>
  <c r="A104" i="1"/>
  <c r="B104" i="1" s="1"/>
  <c r="E104" i="1"/>
  <c r="A105" i="1"/>
  <c r="B105" i="1" s="1"/>
  <c r="E105" i="1"/>
  <c r="A106" i="1"/>
  <c r="B106" i="1" s="1"/>
  <c r="E106" i="1"/>
  <c r="A107" i="1"/>
  <c r="B107" i="1" s="1"/>
  <c r="E107" i="1"/>
  <c r="A108" i="1"/>
  <c r="B108" i="1" s="1"/>
  <c r="E108" i="1"/>
  <c r="A109" i="1"/>
  <c r="B109" i="1" s="1"/>
  <c r="E109" i="1"/>
  <c r="A110" i="1"/>
  <c r="B110" i="1" s="1"/>
  <c r="E110" i="1"/>
  <c r="A111" i="1"/>
  <c r="B111" i="1" s="1"/>
  <c r="E111" i="1"/>
  <c r="A112" i="1"/>
  <c r="B112" i="1" s="1"/>
  <c r="E112" i="1"/>
  <c r="A113" i="1"/>
  <c r="B113" i="1" s="1"/>
  <c r="E113" i="1"/>
  <c r="A114" i="1"/>
  <c r="B114" i="1" s="1"/>
  <c r="E114" i="1"/>
  <c r="A115" i="1"/>
  <c r="B115" i="1" s="1"/>
  <c r="E115" i="1"/>
  <c r="A116" i="1"/>
  <c r="B116" i="1" s="1"/>
  <c r="E116" i="1"/>
  <c r="A117" i="1"/>
  <c r="B117" i="1" s="1"/>
  <c r="E117" i="1"/>
  <c r="A118" i="1"/>
  <c r="B118" i="1" s="1"/>
  <c r="E118" i="1"/>
  <c r="A119" i="1"/>
  <c r="B119" i="1" s="1"/>
  <c r="E119" i="1"/>
  <c r="A120" i="1"/>
  <c r="B120" i="1" s="1"/>
  <c r="E120" i="1"/>
  <c r="A121" i="1"/>
  <c r="B121" i="1" s="1"/>
  <c r="E121" i="1"/>
  <c r="A122" i="1"/>
  <c r="B122" i="1" s="1"/>
  <c r="E122" i="1"/>
  <c r="A123" i="1"/>
  <c r="B123" i="1" s="1"/>
  <c r="E123" i="1"/>
  <c r="A124" i="1"/>
  <c r="B124" i="1" s="1"/>
  <c r="E124" i="1"/>
  <c r="A125" i="1"/>
  <c r="B125" i="1" s="1"/>
  <c r="E125" i="1"/>
  <c r="A126" i="1"/>
  <c r="B126" i="1" s="1"/>
  <c r="E126" i="1"/>
  <c r="A127" i="1"/>
  <c r="B127" i="1" s="1"/>
  <c r="E127" i="1"/>
  <c r="A128" i="1"/>
  <c r="B128" i="1" s="1"/>
  <c r="E128" i="1"/>
  <c r="A129" i="1"/>
  <c r="B129" i="1" s="1"/>
  <c r="E129" i="1"/>
  <c r="A130" i="1"/>
  <c r="B130" i="1" s="1"/>
  <c r="E130" i="1"/>
  <c r="A131" i="1"/>
  <c r="B131" i="1" s="1"/>
  <c r="E131" i="1"/>
  <c r="A132" i="1"/>
  <c r="B132" i="1" s="1"/>
  <c r="E132" i="1"/>
  <c r="A133" i="1"/>
  <c r="B133" i="1" s="1"/>
  <c r="E133" i="1"/>
  <c r="A134" i="1"/>
  <c r="B134" i="1" s="1"/>
  <c r="E134" i="1"/>
  <c r="A135" i="1"/>
  <c r="B135" i="1" s="1"/>
  <c r="E135" i="1"/>
  <c r="A136" i="1"/>
  <c r="B136" i="1" s="1"/>
  <c r="E136" i="1"/>
  <c r="A137" i="1"/>
  <c r="B137" i="1" s="1"/>
  <c r="E137" i="1"/>
  <c r="A138" i="1"/>
  <c r="B138" i="1" s="1"/>
  <c r="E138" i="1"/>
  <c r="A139" i="1"/>
  <c r="B139" i="1" s="1"/>
  <c r="E139" i="1"/>
  <c r="A140" i="1"/>
  <c r="B140" i="1" s="1"/>
  <c r="E140" i="1"/>
  <c r="A141" i="1"/>
  <c r="B141" i="1" s="1"/>
  <c r="E141" i="1"/>
  <c r="A142" i="1"/>
  <c r="B142" i="1" s="1"/>
  <c r="E142" i="1"/>
  <c r="A143" i="1"/>
  <c r="B143" i="1" s="1"/>
  <c r="E143" i="1"/>
  <c r="A144" i="1"/>
  <c r="B144" i="1" s="1"/>
  <c r="E144" i="1"/>
  <c r="A145" i="1"/>
  <c r="B145" i="1" s="1"/>
  <c r="E145" i="1"/>
  <c r="A146" i="1"/>
  <c r="B146" i="1" s="1"/>
  <c r="E146" i="1"/>
  <c r="A147" i="1"/>
  <c r="B147" i="1" s="1"/>
  <c r="E147" i="1"/>
  <c r="A148" i="1"/>
  <c r="B148" i="1" s="1"/>
  <c r="E148" i="1"/>
  <c r="A149" i="1"/>
  <c r="B149" i="1" s="1"/>
  <c r="E149" i="1"/>
  <c r="A150" i="1"/>
  <c r="B150" i="1" s="1"/>
  <c r="E150" i="1"/>
  <c r="A151" i="1"/>
  <c r="B151" i="1" s="1"/>
  <c r="E151" i="1"/>
  <c r="A152" i="1"/>
  <c r="B152" i="1" s="1"/>
  <c r="E152" i="1"/>
  <c r="A153" i="1"/>
  <c r="B153" i="1" s="1"/>
  <c r="E153" i="1"/>
  <c r="A154" i="1"/>
  <c r="B154" i="1" s="1"/>
  <c r="E154" i="1"/>
  <c r="A155" i="1"/>
  <c r="B155" i="1" s="1"/>
  <c r="E155" i="1"/>
  <c r="A156" i="1"/>
  <c r="B156" i="1" s="1"/>
  <c r="E156" i="1"/>
  <c r="A157" i="1"/>
  <c r="B157" i="1" s="1"/>
  <c r="E157" i="1"/>
  <c r="A158" i="1"/>
  <c r="B158" i="1" s="1"/>
  <c r="E158" i="1"/>
  <c r="A159" i="1"/>
  <c r="B159" i="1" s="1"/>
  <c r="E159" i="1"/>
  <c r="A160" i="1"/>
  <c r="B160" i="1" s="1"/>
  <c r="E160" i="1"/>
  <c r="A161" i="1"/>
  <c r="B161" i="1" s="1"/>
  <c r="E161" i="1"/>
  <c r="A162" i="1"/>
  <c r="B162" i="1" s="1"/>
  <c r="E162" i="1"/>
  <c r="A163" i="1"/>
  <c r="B163" i="1" s="1"/>
  <c r="E163" i="1"/>
  <c r="A164" i="1"/>
  <c r="B164" i="1" s="1"/>
  <c r="E164" i="1"/>
  <c r="A165" i="1"/>
  <c r="B165" i="1" s="1"/>
  <c r="E165" i="1"/>
  <c r="A166" i="1"/>
  <c r="B166" i="1" s="1"/>
  <c r="E166" i="1"/>
  <c r="A167" i="1"/>
  <c r="B167" i="1" s="1"/>
  <c r="E167" i="1"/>
  <c r="A168" i="1"/>
  <c r="B168" i="1" s="1"/>
  <c r="E168" i="1"/>
  <c r="A169" i="1"/>
  <c r="B169" i="1" s="1"/>
  <c r="E169" i="1"/>
  <c r="A170" i="1"/>
  <c r="B170" i="1" s="1"/>
  <c r="E170" i="1"/>
  <c r="A171" i="1"/>
  <c r="B171" i="1" s="1"/>
  <c r="E171" i="1"/>
  <c r="A172" i="1"/>
  <c r="B172" i="1" s="1"/>
  <c r="E172" i="1"/>
  <c r="A173" i="1"/>
  <c r="B173" i="1" s="1"/>
  <c r="E173" i="1"/>
  <c r="A174" i="1"/>
  <c r="B174" i="1" s="1"/>
  <c r="E174" i="1"/>
  <c r="A175" i="1"/>
  <c r="B175" i="1" s="1"/>
  <c r="E175" i="1"/>
  <c r="A176" i="1"/>
  <c r="B176" i="1" s="1"/>
  <c r="E176" i="1"/>
  <c r="A177" i="1"/>
  <c r="B177" i="1" s="1"/>
  <c r="E177" i="1"/>
  <c r="A178" i="1"/>
  <c r="B178" i="1" s="1"/>
  <c r="E178" i="1"/>
  <c r="A179" i="1"/>
  <c r="B179" i="1" s="1"/>
  <c r="E179" i="1"/>
  <c r="A180" i="1"/>
  <c r="B180" i="1" s="1"/>
  <c r="E180" i="1"/>
  <c r="A181" i="1"/>
  <c r="B181" i="1" s="1"/>
  <c r="E181" i="1"/>
  <c r="A182" i="1"/>
  <c r="B182" i="1" s="1"/>
  <c r="E182" i="1"/>
  <c r="A183" i="1"/>
  <c r="B183" i="1" s="1"/>
  <c r="E183" i="1"/>
  <c r="A184" i="1"/>
  <c r="B184" i="1" s="1"/>
  <c r="E184" i="1"/>
  <c r="A185" i="1"/>
  <c r="B185" i="1" s="1"/>
  <c r="E185" i="1"/>
  <c r="A186" i="1"/>
  <c r="B186" i="1" s="1"/>
  <c r="E186" i="1"/>
  <c r="A187" i="1"/>
  <c r="B187" i="1" s="1"/>
  <c r="E187" i="1"/>
  <c r="A188" i="1"/>
  <c r="B188" i="1" s="1"/>
  <c r="E188" i="1"/>
  <c r="A189" i="1"/>
  <c r="B189" i="1" s="1"/>
  <c r="E189" i="1"/>
  <c r="A190" i="1"/>
  <c r="B190" i="1" s="1"/>
  <c r="E190" i="1"/>
  <c r="A191" i="1"/>
  <c r="B191" i="1" s="1"/>
  <c r="E191" i="1"/>
  <c r="A192" i="1"/>
  <c r="B192" i="1" s="1"/>
  <c r="E192" i="1"/>
  <c r="A193" i="1"/>
  <c r="B193" i="1" s="1"/>
  <c r="E193" i="1"/>
  <c r="A194" i="1"/>
  <c r="B194" i="1" s="1"/>
  <c r="E194" i="1"/>
  <c r="A195" i="1"/>
  <c r="B195" i="1" s="1"/>
  <c r="E195" i="1"/>
  <c r="A196" i="1"/>
  <c r="B196" i="1" s="1"/>
  <c r="E196" i="1"/>
  <c r="A197" i="1"/>
  <c r="B197" i="1" s="1"/>
  <c r="E197" i="1"/>
  <c r="A198" i="1"/>
  <c r="B198" i="1" s="1"/>
  <c r="E198" i="1"/>
  <c r="A199" i="1"/>
  <c r="B199" i="1" s="1"/>
  <c r="E199" i="1"/>
  <c r="A200" i="1"/>
  <c r="B200" i="1" s="1"/>
  <c r="E200" i="1"/>
  <c r="A201" i="1"/>
  <c r="B201" i="1" s="1"/>
  <c r="E201" i="1"/>
  <c r="A202" i="1"/>
  <c r="B202" i="1" s="1"/>
  <c r="E202" i="1"/>
  <c r="A203" i="1"/>
  <c r="B203" i="1" s="1"/>
  <c r="E203" i="1"/>
  <c r="A204" i="1"/>
  <c r="B204" i="1" s="1"/>
  <c r="E204" i="1"/>
  <c r="A205" i="1"/>
  <c r="B205" i="1" s="1"/>
  <c r="E205" i="1"/>
  <c r="A206" i="1"/>
  <c r="B206" i="1" s="1"/>
  <c r="E206" i="1"/>
  <c r="A207" i="1"/>
  <c r="B207" i="1" s="1"/>
  <c r="E207" i="1"/>
  <c r="A208" i="1"/>
  <c r="B208" i="1" s="1"/>
  <c r="E208" i="1"/>
  <c r="A209" i="1"/>
  <c r="B209" i="1" s="1"/>
  <c r="E209" i="1"/>
  <c r="A210" i="1"/>
  <c r="B210" i="1" s="1"/>
  <c r="E210" i="1"/>
  <c r="A211" i="1"/>
  <c r="B211" i="1" s="1"/>
  <c r="E211" i="1"/>
  <c r="A212" i="1"/>
  <c r="B212" i="1" s="1"/>
  <c r="E212" i="1"/>
  <c r="A213" i="1"/>
  <c r="B213" i="1" s="1"/>
  <c r="E213" i="1"/>
  <c r="A214" i="1"/>
  <c r="B214" i="1" s="1"/>
  <c r="E214" i="1"/>
  <c r="A215" i="1"/>
  <c r="B215" i="1" s="1"/>
  <c r="E215" i="1"/>
  <c r="A216" i="1"/>
  <c r="B216" i="1" s="1"/>
  <c r="E216" i="1"/>
  <c r="A217" i="1"/>
  <c r="B217" i="1" s="1"/>
  <c r="E217" i="1"/>
  <c r="A218" i="1"/>
  <c r="B218" i="1" s="1"/>
  <c r="E218" i="1"/>
  <c r="A219" i="1"/>
  <c r="B219" i="1" s="1"/>
  <c r="E219" i="1"/>
  <c r="A220" i="1"/>
  <c r="B220" i="1" s="1"/>
  <c r="E220" i="1"/>
  <c r="A221" i="1"/>
  <c r="B221" i="1" s="1"/>
  <c r="E221" i="1"/>
  <c r="A222" i="1"/>
  <c r="B222" i="1" s="1"/>
  <c r="E222" i="1"/>
  <c r="A223" i="1"/>
  <c r="B223" i="1" s="1"/>
  <c r="E223" i="1"/>
  <c r="A224" i="1"/>
  <c r="B224" i="1" s="1"/>
  <c r="E224" i="1"/>
  <c r="A225" i="1"/>
  <c r="B225" i="1" s="1"/>
  <c r="E225" i="1"/>
  <c r="A226" i="1"/>
  <c r="B226" i="1" s="1"/>
  <c r="E226" i="1"/>
  <c r="A227" i="1"/>
  <c r="B227" i="1" s="1"/>
  <c r="E227" i="1"/>
  <c r="A228" i="1"/>
  <c r="B228" i="1" s="1"/>
  <c r="E228" i="1"/>
  <c r="A229" i="1"/>
  <c r="B229" i="1" s="1"/>
  <c r="E229" i="1"/>
  <c r="A230" i="1"/>
  <c r="B230" i="1" s="1"/>
  <c r="E230" i="1"/>
  <c r="A231" i="1"/>
  <c r="B231" i="1" s="1"/>
  <c r="E231" i="1"/>
  <c r="A232" i="1"/>
  <c r="B232" i="1" s="1"/>
  <c r="E232" i="1"/>
  <c r="A233" i="1"/>
  <c r="B233" i="1" s="1"/>
  <c r="E233" i="1"/>
  <c r="A234" i="1"/>
  <c r="B234" i="1" s="1"/>
  <c r="E234" i="1"/>
  <c r="A235" i="1"/>
  <c r="B235" i="1" s="1"/>
  <c r="E235" i="1"/>
  <c r="A236" i="1"/>
  <c r="B236" i="1" s="1"/>
  <c r="E236" i="1"/>
  <c r="A237" i="1"/>
  <c r="B237" i="1" s="1"/>
  <c r="E237" i="1"/>
  <c r="A238" i="1"/>
  <c r="B238" i="1" s="1"/>
  <c r="E238" i="1"/>
  <c r="A239" i="1"/>
  <c r="B239" i="1" s="1"/>
  <c r="E239" i="1"/>
  <c r="A240" i="1"/>
  <c r="B240" i="1" s="1"/>
  <c r="E240" i="1"/>
  <c r="A241" i="1"/>
  <c r="B241" i="1" s="1"/>
  <c r="E241" i="1"/>
  <c r="A242" i="1"/>
  <c r="B242" i="1" s="1"/>
  <c r="E242" i="1"/>
  <c r="A243" i="1"/>
  <c r="B243" i="1" s="1"/>
  <c r="E243" i="1"/>
  <c r="A244" i="1"/>
  <c r="B244" i="1" s="1"/>
  <c r="E244" i="1"/>
  <c r="A245" i="1"/>
  <c r="B245" i="1" s="1"/>
  <c r="E245" i="1"/>
  <c r="A246" i="1"/>
  <c r="B246" i="1" s="1"/>
  <c r="E246" i="1"/>
  <c r="A247" i="1"/>
  <c r="B247" i="1" s="1"/>
  <c r="E247" i="1"/>
  <c r="A248" i="1"/>
  <c r="B248" i="1" s="1"/>
  <c r="E248" i="1"/>
  <c r="A249" i="1"/>
  <c r="B249" i="1" s="1"/>
  <c r="E249" i="1"/>
  <c r="A250" i="1"/>
  <c r="B250" i="1" s="1"/>
  <c r="E250" i="1"/>
  <c r="A251" i="1"/>
  <c r="B251" i="1" s="1"/>
  <c r="E251" i="1"/>
  <c r="A252" i="1"/>
  <c r="B252" i="1" s="1"/>
  <c r="E252" i="1"/>
  <c r="A253" i="1"/>
  <c r="B253" i="1" s="1"/>
  <c r="E253" i="1"/>
  <c r="A254" i="1"/>
  <c r="B254" i="1" s="1"/>
  <c r="E254" i="1"/>
  <c r="A3" i="1"/>
  <c r="B3" i="1" s="1"/>
  <c r="A4" i="1"/>
  <c r="B4" i="1" s="1"/>
  <c r="A5" i="1"/>
  <c r="B5" i="1" s="1"/>
  <c r="A6" i="1"/>
  <c r="B6" i="1" s="1"/>
  <c r="E3" i="1"/>
  <c r="E4" i="1"/>
  <c r="E5" i="1"/>
  <c r="E6" i="1"/>
  <c r="Y1" i="1" l="1"/>
</calcChain>
</file>

<file path=xl/sharedStrings.xml><?xml version="1.0" encoding="utf-8"?>
<sst xmlns="http://schemas.openxmlformats.org/spreadsheetml/2006/main" count="91" uniqueCount="68">
  <si>
    <t>Asplund Pilot Data for 28.8kWh battery from 10/20/23 to 6/17/2024</t>
  </si>
  <si>
    <t>Work Hours Electrified by week of Pilot</t>
  </si>
  <si>
    <t>Work Hrs and average for days utilized by month</t>
  </si>
  <si>
    <t>Days Utilized by week</t>
  </si>
  <si>
    <t xml:space="preserve">Days Utilized </t>
  </si>
  <si>
    <t>Row Labels</t>
  </si>
  <si>
    <t>Sum of Work Hrs Electrified</t>
  </si>
  <si>
    <t xml:space="preserve">Sum of Days Utilized </t>
  </si>
  <si>
    <t xml:space="preserve">Sum of Fuel Saved
(gal) </t>
  </si>
  <si>
    <t>Sum of CO2 Avoided 
(t)</t>
  </si>
  <si>
    <t>Average of Work Hrs Electrified2</t>
  </si>
  <si>
    <t>Sum of Charge Days</t>
  </si>
  <si>
    <t>Total # of weekdays in time frame</t>
  </si>
  <si>
    <t>2023</t>
  </si>
  <si>
    <t>Sunday</t>
  </si>
  <si>
    <t>October</t>
  </si>
  <si>
    <t>Monday</t>
  </si>
  <si>
    <t>November</t>
  </si>
  <si>
    <t>Tuesday</t>
  </si>
  <si>
    <t>December</t>
  </si>
  <si>
    <t>Wednesday</t>
  </si>
  <si>
    <t>2024</t>
  </si>
  <si>
    <t>Thursday</t>
  </si>
  <si>
    <t>January</t>
  </si>
  <si>
    <t>Friday</t>
  </si>
  <si>
    <t>February</t>
  </si>
  <si>
    <t>Saturday</t>
  </si>
  <si>
    <t>March</t>
  </si>
  <si>
    <t>Grand Total</t>
  </si>
  <si>
    <t>April</t>
  </si>
  <si>
    <t>May</t>
  </si>
  <si>
    <t>June</t>
  </si>
  <si>
    <t>Average of Charging Delta SOC</t>
  </si>
  <si>
    <t>Totals</t>
  </si>
  <si>
    <t>Week of year</t>
  </si>
  <si>
    <t>Week of 28.8 Pilot</t>
  </si>
  <si>
    <t>Month</t>
  </si>
  <si>
    <t>Year</t>
  </si>
  <si>
    <t>Weekday</t>
  </si>
  <si>
    <t>Date</t>
  </si>
  <si>
    <t>Work Hrs Electrified</t>
  </si>
  <si>
    <r>
      <rPr>
        <sz val="10"/>
        <color rgb="FFFFFFFF"/>
        <rFont val="Arial"/>
        <family val="2"/>
      </rPr>
      <t xml:space="preserve">Battery Used 
</t>
    </r>
    <r>
      <rPr>
        <sz val="10"/>
        <color rgb="FFFFFFFF"/>
        <rFont val="Arial"/>
        <family val="2"/>
      </rPr>
      <t xml:space="preserve">(kWh) </t>
    </r>
  </si>
  <si>
    <r>
      <rPr>
        <sz val="10"/>
        <color rgb="FFFFFFFF"/>
        <rFont val="Arial"/>
        <family val="2"/>
      </rPr>
      <t xml:space="preserve">Fuel Saved
</t>
    </r>
    <r>
      <rPr>
        <sz val="10"/>
        <color rgb="FFFFFFFF"/>
        <rFont val="Arial"/>
        <family val="2"/>
      </rPr>
      <t xml:space="preserve">(gal) </t>
    </r>
  </si>
  <si>
    <t>Pump Hours</t>
  </si>
  <si>
    <r>
      <rPr>
        <sz val="10"/>
        <color rgb="FFFFFFFF"/>
        <rFont val="Arial"/>
        <family val="2"/>
      </rPr>
      <t xml:space="preserve">CO2 Avoided 
</t>
    </r>
    <r>
      <rPr>
        <sz val="10"/>
        <color rgb="FFFFFFFF"/>
        <rFont val="Arial"/>
        <family val="2"/>
      </rPr>
      <t>(t)</t>
    </r>
  </si>
  <si>
    <t>Charge Days</t>
  </si>
  <si>
    <t>Operating Time HH:MM</t>
  </si>
  <si>
    <t>Operating Delta SOC</t>
  </si>
  <si>
    <t>Charging Time Time Start</t>
  </si>
  <si>
    <t>SOC Start percentage</t>
  </si>
  <si>
    <t>Charging Time End</t>
  </si>
  <si>
    <t>SOC End Percentage</t>
  </si>
  <si>
    <t>Charging Time Diff</t>
  </si>
  <si>
    <t>Charging Delta calculation</t>
  </si>
  <si>
    <t>Charging Time HH:MM</t>
  </si>
  <si>
    <t>Charging Delta SOC</t>
  </si>
  <si>
    <t>Fuel Type</t>
  </si>
  <si>
    <t>Formula for C02 Avoided in Pounds</t>
  </si>
  <si>
    <t>Convert pounds to metric Tons (t)</t>
  </si>
  <si>
    <t>Example for 10 gallons saved</t>
  </si>
  <si>
    <t>Example result</t>
  </si>
  <si>
    <t xml:space="preserve">for diesel: </t>
  </si>
  <si>
    <t>gallons saved times 22.44 to get pounds of C02 avoided. Or is it 22.38?</t>
  </si>
  <si>
    <t>Divide by 2204.62 (or 2205)
or multiply by .000454</t>
  </si>
  <si>
    <t>(10*22.44)/2204.62</t>
  </si>
  <si>
    <t>for gasoline:</t>
  </si>
  <si>
    <t>gallons saved times 20 to get pounds of C02 avoided.</t>
  </si>
  <si>
    <t>(10*20)/2204.62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</si>
</sst>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000"/>
    <numFmt numFmtId="166" formatCode="0.0000000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10"/>
      <color rgb="FFFFFFFF"/>
      <name val="Segoe UI"/>
      <family val="2"/>
    </font>
    <font>
      <sz val="10"/>
      <color rgb="FFFFFFFF"/>
      <name val="Arial"/>
      <family val="2"/>
    </font>
    <font>
      <sz val="10"/>
      <color rgb="FF000000"/>
      <name val="Segoe U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b/>
      <sz val="14"/>
      <color theme="0"/>
      <name val="Aptos Narrow"/>
      <family val="2"/>
      <scheme val="minor"/>
    </font>
    <font>
      <sz val="11"/>
      <color rgb="FF92D050"/>
      <name val="Calibri"/>
      <family val="2"/>
    </font>
    <font>
      <sz val="10"/>
      <name val="Segoe UI"/>
      <family val="2"/>
    </font>
    <font>
      <sz val="8"/>
      <name val="Aptos Narrow"/>
      <family val="2"/>
      <scheme val="minor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rgb="FF00000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8">
    <xf numFmtId="0" fontId="0" fillId="0" borderId="0" xfId="0"/>
    <xf numFmtId="0" fontId="3" fillId="2" borderId="2" xfId="0" applyFont="1" applyFill="1" applyBorder="1" applyAlignment="1">
      <alignment horizontal="left" vertical="top" wrapText="1" readingOrder="1"/>
    </xf>
    <xf numFmtId="0" fontId="4" fillId="2" borderId="2" xfId="0" applyFont="1" applyFill="1" applyBorder="1" applyAlignment="1">
      <alignment horizontal="left" vertical="top" wrapText="1" readingOrder="1"/>
    </xf>
    <xf numFmtId="0" fontId="3" fillId="2" borderId="2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2" fontId="6" fillId="0" borderId="4" xfId="2" applyNumberFormat="1" applyBorder="1" applyAlignment="1">
      <alignment vertical="top"/>
    </xf>
    <xf numFmtId="1" fontId="6" fillId="0" borderId="4" xfId="2" applyNumberFormat="1" applyBorder="1" applyAlignment="1">
      <alignment vertical="top"/>
    </xf>
    <xf numFmtId="20" fontId="6" fillId="0" borderId="4" xfId="0" applyNumberFormat="1" applyFont="1" applyBorder="1" applyAlignment="1">
      <alignment vertical="top"/>
    </xf>
    <xf numFmtId="9" fontId="6" fillId="0" borderId="4" xfId="1" applyFont="1" applyBorder="1" applyAlignment="1">
      <alignment vertical="top"/>
    </xf>
    <xf numFmtId="9" fontId="6" fillId="0" borderId="5" xfId="0" applyNumberFormat="1" applyFont="1" applyBorder="1" applyAlignment="1">
      <alignment vertical="top"/>
    </xf>
    <xf numFmtId="2" fontId="7" fillId="3" borderId="5" xfId="0" applyNumberFormat="1" applyFont="1" applyFill="1" applyBorder="1" applyAlignment="1">
      <alignment horizontal="right" vertical="top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vertical="center" wrapText="1" readingOrder="1"/>
    </xf>
    <xf numFmtId="14" fontId="2" fillId="0" borderId="4" xfId="0" applyNumberFormat="1" applyFont="1" applyBorder="1" applyAlignment="1">
      <alignment horizontal="left" vertical="top" wrapText="1" readingOrder="1"/>
    </xf>
    <xf numFmtId="9" fontId="7" fillId="3" borderId="5" xfId="1" applyFont="1" applyFill="1" applyBorder="1" applyAlignment="1">
      <alignment horizontal="right" vertical="top" wrapText="1" readingOrder="1"/>
    </xf>
    <xf numFmtId="20" fontId="7" fillId="3" borderId="5" xfId="0" applyNumberFormat="1" applyFont="1" applyFill="1" applyBorder="1" applyAlignment="1">
      <alignment horizontal="right" vertical="top" wrapText="1" readingOrder="1"/>
    </xf>
    <xf numFmtId="20" fontId="3" fillId="2" borderId="2" xfId="0" applyNumberFormat="1" applyFont="1" applyFill="1" applyBorder="1" applyAlignment="1">
      <alignment horizontal="center" vertical="top" wrapText="1" readingOrder="1"/>
    </xf>
    <xf numFmtId="20" fontId="0" fillId="0" borderId="0" xfId="0" applyNumberFormat="1"/>
    <xf numFmtId="0" fontId="5" fillId="3" borderId="5" xfId="0" applyFont="1" applyFill="1" applyBorder="1" applyAlignment="1">
      <alignment horizontal="center"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14" fontId="2" fillId="0" borderId="4" xfId="0" applyNumberFormat="1" applyFont="1" applyBorder="1" applyAlignment="1">
      <alignment horizontal="center" vertical="top" wrapText="1" readingOrder="1"/>
    </xf>
    <xf numFmtId="0" fontId="0" fillId="0" borderId="0" xfId="0" applyAlignment="1">
      <alignment horizontal="center"/>
    </xf>
    <xf numFmtId="2" fontId="8" fillId="0" borderId="4" xfId="2" applyNumberFormat="1" applyFont="1" applyBorder="1" applyAlignment="1">
      <alignment vertical="top"/>
    </xf>
    <xf numFmtId="1" fontId="8" fillId="0" borderId="4" xfId="2" applyNumberFormat="1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9" fillId="0" borderId="0" xfId="0" applyFont="1" applyAlignment="1">
      <alignment horizontal="center"/>
    </xf>
    <xf numFmtId="2" fontId="10" fillId="0" borderId="4" xfId="2" applyNumberFormat="1" applyFont="1" applyBorder="1" applyAlignment="1">
      <alignment vertical="top"/>
    </xf>
    <xf numFmtId="164" fontId="7" fillId="3" borderId="5" xfId="1" applyNumberFormat="1" applyFont="1" applyFill="1" applyBorder="1" applyAlignment="1">
      <alignment horizontal="right" vertical="top" wrapText="1" readingOrder="1"/>
    </xf>
    <xf numFmtId="164" fontId="6" fillId="0" borderId="4" xfId="1" applyNumberFormat="1" applyFont="1" applyBorder="1" applyAlignment="1">
      <alignment vertical="top"/>
    </xf>
    <xf numFmtId="164" fontId="0" fillId="0" borderId="0" xfId="0" applyNumberFormat="1"/>
    <xf numFmtId="2" fontId="11" fillId="6" borderId="3" xfId="0" applyNumberFormat="1" applyFont="1" applyFill="1" applyBorder="1" applyAlignment="1">
      <alignment horizontal="center" vertical="top" wrapText="1" readingOrder="1"/>
    </xf>
    <xf numFmtId="1" fontId="7" fillId="3" borderId="5" xfId="0" applyNumberFormat="1" applyFont="1" applyFill="1" applyBorder="1" applyAlignment="1">
      <alignment horizontal="right" vertical="top" wrapText="1" readingOrder="1"/>
    </xf>
    <xf numFmtId="1" fontId="11" fillId="6" borderId="3" xfId="0" applyNumberFormat="1" applyFont="1" applyFill="1" applyBorder="1" applyAlignment="1">
      <alignment horizontal="center" vertical="top" wrapText="1" readingOrder="1"/>
    </xf>
    <xf numFmtId="1" fontId="6" fillId="0" borderId="4" xfId="0" applyNumberFormat="1" applyFont="1" applyBorder="1" applyAlignment="1">
      <alignment vertical="top"/>
    </xf>
    <xf numFmtId="1" fontId="0" fillId="0" borderId="0" xfId="0" applyNumberFormat="1"/>
    <xf numFmtId="0" fontId="0" fillId="4" borderId="0" xfId="0" applyFill="1" applyAlignment="1">
      <alignment wrapText="1"/>
    </xf>
    <xf numFmtId="165" fontId="0" fillId="0" borderId="0" xfId="0" applyNumberFormat="1"/>
    <xf numFmtId="166" fontId="0" fillId="0" borderId="0" xfId="0" applyNumberFormat="1"/>
    <xf numFmtId="2" fontId="13" fillId="0" borderId="4" xfId="2" applyNumberFormat="1" applyFont="1" applyBorder="1" applyAlignment="1">
      <alignment vertical="top"/>
    </xf>
    <xf numFmtId="10" fontId="0" fillId="0" borderId="0" xfId="0" applyNumberFormat="1"/>
    <xf numFmtId="0" fontId="9" fillId="5" borderId="0" xfId="0" applyFont="1" applyFill="1" applyAlignment="1">
      <alignment horizontal="center"/>
    </xf>
  </cellXfs>
  <cellStyles count="3">
    <cellStyle name="Normal" xfId="0" builtinId="0"/>
    <cellStyle name="Normal 2" xfId="2" xr:uid="{0BC3BF53-99CB-45F0-918D-A9F13BE2BC6B}"/>
    <cellStyle name="Percent" xfId="1" builtinId="5"/>
  </cellStyles>
  <dxfs count="15"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4" formatCode="0.00%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ne Kittleson" refreshedDate="45491.25427002315" createdVersion="8" refreshedVersion="8" minRefreshableVersion="3" recordCount="252" xr:uid="{2FEEB289-6370-47EF-BCE2-8063C918A42E}">
  <cacheSource type="worksheet">
    <worksheetSource ref="A2:W254" sheet="Daily Usage"/>
  </cacheSource>
  <cacheFields count="23">
    <cacheField name="Week of year" numFmtId="0">
      <sharedItems containsSemiMixedTypes="0" containsString="0" containsNumber="1" containsInteger="1" minValue="1" maxValue="53"/>
    </cacheField>
    <cacheField name="Week of 28.8 Pilot" numFmtId="0">
      <sharedItems containsSemiMixedTypes="0" containsString="0" containsNumber="1" containsInteger="1" minValue="1" maxValue="37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</sharedItems>
    </cacheField>
    <cacheField name="Month" numFmtId="0">
      <sharedItems count="9">
        <s v="October"/>
        <s v="November"/>
        <s v="December"/>
        <s v="January"/>
        <s v="February"/>
        <s v="March"/>
        <s v="April"/>
        <s v="May"/>
        <s v="June"/>
      </sharedItems>
    </cacheField>
    <cacheField name="Year" numFmtId="0">
      <sharedItems count="2">
        <s v="2023"/>
        <s v="2024"/>
      </sharedItems>
    </cacheField>
    <cacheField name="Weekday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Date" numFmtId="14">
      <sharedItems containsSemiMixedTypes="0" containsNonDate="0" containsDate="1" containsString="0" minDate="2023-10-20T00:00:00" maxDate="2024-06-28T00:00:00"/>
    </cacheField>
    <cacheField name="Work Hrs Electrified" numFmtId="2">
      <sharedItems containsSemiMixedTypes="0" containsString="0" containsNumber="1" minValue="0" maxValue="6.32"/>
    </cacheField>
    <cacheField name="Battery Used _x000a_(kWh) " numFmtId="2">
      <sharedItems containsSemiMixedTypes="0" containsString="0" containsNumber="1" minValue="0" maxValue="21.01"/>
    </cacheField>
    <cacheField name="Fuel Saved_x000a_(gal) " numFmtId="2">
      <sharedItems containsSemiMixedTypes="0" containsString="0" containsNumber="1" containsInteger="1" minValue="0" maxValue="11"/>
    </cacheField>
    <cacheField name="Pump Hours" numFmtId="2">
      <sharedItems containsSemiMixedTypes="0" containsString="0" containsNumber="1" minValue="0" maxValue="6.28"/>
    </cacheField>
    <cacheField name="CO2 Avoided _x000a_(t)" numFmtId="2">
      <sharedItems containsSemiMixedTypes="0" containsString="0" containsNumber="1" minValue="0" maxValue="0.11"/>
    </cacheField>
    <cacheField name="Days Utilized " numFmtId="1">
      <sharedItems containsSemiMixedTypes="0" containsString="0" containsNumber="1" containsInteger="1" minValue="0" maxValue="1" count="2">
        <n v="1"/>
        <n v="0"/>
      </sharedItems>
    </cacheField>
    <cacheField name="Charge Days" numFmtId="1">
      <sharedItems containsSemiMixedTypes="0" containsString="0" containsNumber="1" containsInteger="1" minValue="0" maxValue="1"/>
    </cacheField>
    <cacheField name="Operating Time HH:MM" numFmtId="20">
      <sharedItems containsSemiMixedTypes="0" containsNonDate="0" containsDate="1" containsString="0" minDate="1899-12-30T00:00:00" maxDate="2023-11-20T07:42:00"/>
    </cacheField>
    <cacheField name="Operating Delta SOC" numFmtId="9">
      <sharedItems containsSemiMixedTypes="0" containsString="0" containsNumber="1" minValue="-0.95" maxValue="0.49"/>
    </cacheField>
    <cacheField name="Charging Time Time Start" numFmtId="164">
      <sharedItems containsNonDate="0" containsDate="1" containsString="0" containsBlank="1" minDate="1899-12-30T00:00:00" maxDate="1899-12-30T17:48:00"/>
    </cacheField>
    <cacheField name="SOC Start percentage" numFmtId="1">
      <sharedItems containsString="0" containsBlank="1" containsNumber="1" containsInteger="1" minValue="0" maxValue="93"/>
    </cacheField>
    <cacheField name="Charging Time End" numFmtId="164">
      <sharedItems containsNonDate="0" containsDate="1" containsString="0" containsBlank="1" minDate="1899-12-30T00:00:00" maxDate="1900-01-03T23:04:00"/>
    </cacheField>
    <cacheField name="SOC End Percentage" numFmtId="1">
      <sharedItems containsString="0" containsBlank="1" containsNumber="1" containsInteger="1" minValue="0" maxValue="100"/>
    </cacheField>
    <cacheField name="Charging Time Diff" numFmtId="164">
      <sharedItems containsSemiMixedTypes="0" containsNonDate="0" containsDate="1" containsString="0" minDate="1899-12-30T00:00:00" maxDate="1900-01-03T06:14:00"/>
    </cacheField>
    <cacheField name="Charging Delta calculation" numFmtId="1">
      <sharedItems containsSemiMixedTypes="0" containsString="0" containsNumber="1" containsInteger="1" minValue="0" maxValue="94"/>
    </cacheField>
    <cacheField name="Charging Time HH:MM" numFmtId="20">
      <sharedItems containsSemiMixedTypes="0" containsNonDate="0" containsDate="1" containsString="0" minDate="1899-12-30T00:00:00" maxDate="1900-01-03T06:14:00"/>
    </cacheField>
    <cacheField name="Charging Delta SOC" numFmtId="9">
      <sharedItems containsSemiMixedTypes="0" containsString="0" containsNumber="1" minValue="0" maxValue="0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n v="43"/>
    <x v="0"/>
    <x v="0"/>
    <x v="0"/>
    <x v="0"/>
    <d v="2023-10-20T00:00:00"/>
    <n v="2.5099999999999998"/>
    <n v="1.91"/>
    <n v="4"/>
    <n v="0.83"/>
    <n v="3.6287432754851176E-2"/>
    <x v="0"/>
    <n v="1"/>
    <d v="1899-12-30T00:00:00"/>
    <n v="0"/>
    <d v="1899-12-30T13:23:00"/>
    <n v="63"/>
    <d v="1899-12-30T14:51:00"/>
    <n v="99"/>
    <d v="1899-12-30T01:28:00"/>
    <n v="36"/>
    <d v="1899-12-30T01:28:00"/>
    <n v="0.36"/>
  </r>
  <r>
    <n v="43"/>
    <x v="0"/>
    <x v="0"/>
    <x v="0"/>
    <x v="1"/>
    <d v="2023-10-2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3"/>
    <x v="0"/>
    <x v="0"/>
    <x v="0"/>
    <x v="2"/>
    <d v="2023-10-2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4"/>
    <x v="1"/>
    <x v="0"/>
    <x v="0"/>
    <x v="3"/>
    <d v="2023-10-23T00:00:00"/>
    <n v="1.57"/>
    <n v="4.6900000000000004"/>
    <n v="3"/>
    <n v="1.31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44"/>
    <x v="1"/>
    <x v="0"/>
    <x v="0"/>
    <x v="4"/>
    <d v="2023-10-24T00:00:00"/>
    <n v="3.39"/>
    <n v="1.75"/>
    <n v="6"/>
    <n v="1.31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44"/>
    <x v="1"/>
    <x v="0"/>
    <x v="0"/>
    <x v="5"/>
    <d v="2023-10-2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4"/>
    <x v="1"/>
    <x v="0"/>
    <x v="0"/>
    <x v="6"/>
    <d v="2023-10-2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4"/>
    <x v="1"/>
    <x v="0"/>
    <x v="0"/>
    <x v="0"/>
    <d v="2023-10-2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4"/>
    <x v="1"/>
    <x v="0"/>
    <x v="0"/>
    <x v="1"/>
    <d v="2023-10-2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4"/>
    <x v="1"/>
    <x v="0"/>
    <x v="0"/>
    <x v="2"/>
    <d v="2023-10-2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5"/>
    <x v="2"/>
    <x v="0"/>
    <x v="0"/>
    <x v="3"/>
    <d v="2023-10-30T00:00:00"/>
    <n v="0.51"/>
    <n v="2.23"/>
    <n v="0"/>
    <n v="0.15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45"/>
    <x v="2"/>
    <x v="0"/>
    <x v="0"/>
    <x v="4"/>
    <d v="2023-10-3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5"/>
    <x v="2"/>
    <x v="1"/>
    <x v="0"/>
    <x v="5"/>
    <d v="2023-11-0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5"/>
    <x v="2"/>
    <x v="1"/>
    <x v="0"/>
    <x v="6"/>
    <d v="2023-11-0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5"/>
    <x v="2"/>
    <x v="1"/>
    <x v="0"/>
    <x v="0"/>
    <d v="2023-11-0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5"/>
    <x v="2"/>
    <x v="1"/>
    <x v="0"/>
    <x v="1"/>
    <d v="2023-11-0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5"/>
    <x v="2"/>
    <x v="1"/>
    <x v="0"/>
    <x v="2"/>
    <d v="2023-11-0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6"/>
    <x v="3"/>
    <x v="1"/>
    <x v="0"/>
    <x v="3"/>
    <d v="2023-11-06T00:00:00"/>
    <n v="3.66"/>
    <n v="13.05"/>
    <n v="7"/>
    <n v="3.66"/>
    <n v="0"/>
    <x v="0"/>
    <n v="1"/>
    <d v="1899-12-30T00:00:00"/>
    <n v="0"/>
    <d v="1899-12-30T17:48:00"/>
    <n v="26"/>
    <d v="1899-12-30T21:07:00"/>
    <n v="100"/>
    <d v="1899-12-30T03:19:00"/>
    <n v="74"/>
    <d v="1899-12-30T03:19:00"/>
    <n v="0.74"/>
  </r>
  <r>
    <n v="46"/>
    <x v="3"/>
    <x v="1"/>
    <x v="0"/>
    <x v="4"/>
    <d v="2023-11-07T00:00:00"/>
    <n v="4.4000000000000004"/>
    <n v="13.73"/>
    <n v="7"/>
    <n v="3.85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46"/>
    <x v="3"/>
    <x v="1"/>
    <x v="0"/>
    <x v="5"/>
    <d v="2023-11-0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6"/>
    <x v="3"/>
    <x v="1"/>
    <x v="0"/>
    <x v="6"/>
    <d v="2023-11-0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6"/>
    <x v="3"/>
    <x v="1"/>
    <x v="0"/>
    <x v="0"/>
    <d v="2023-11-1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6"/>
    <x v="3"/>
    <x v="1"/>
    <x v="0"/>
    <x v="1"/>
    <d v="2023-11-1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6"/>
    <x v="3"/>
    <x v="1"/>
    <x v="0"/>
    <x v="2"/>
    <d v="2023-11-1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7"/>
    <x v="4"/>
    <x v="1"/>
    <x v="0"/>
    <x v="3"/>
    <d v="2023-11-1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7"/>
    <x v="4"/>
    <x v="1"/>
    <x v="0"/>
    <x v="4"/>
    <d v="2023-11-1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7"/>
    <x v="4"/>
    <x v="1"/>
    <x v="0"/>
    <x v="5"/>
    <d v="2023-11-1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7"/>
    <x v="4"/>
    <x v="1"/>
    <x v="0"/>
    <x v="6"/>
    <d v="2023-11-16T00:00:00"/>
    <n v="0.02"/>
    <n v="0.1"/>
    <n v="0"/>
    <n v="0.02"/>
    <n v="0"/>
    <x v="0"/>
    <n v="1"/>
    <d v="1899-12-30T00:00:00"/>
    <n v="0"/>
    <d v="1899-12-30T14:53:00"/>
    <n v="45"/>
    <d v="1899-12-30T17:06:00"/>
    <n v="100"/>
    <d v="1899-12-30T02:13:00"/>
    <n v="55"/>
    <d v="1899-12-30T02:13:00"/>
    <n v="0.55000000000000004"/>
  </r>
  <r>
    <n v="47"/>
    <x v="4"/>
    <x v="1"/>
    <x v="0"/>
    <x v="0"/>
    <d v="2023-11-1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7"/>
    <x v="4"/>
    <x v="1"/>
    <x v="0"/>
    <x v="1"/>
    <d v="2023-11-1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7"/>
    <x v="4"/>
    <x v="1"/>
    <x v="0"/>
    <x v="2"/>
    <d v="2023-11-1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8"/>
    <x v="5"/>
    <x v="1"/>
    <x v="0"/>
    <x v="3"/>
    <d v="2023-11-20T00:00:00"/>
    <n v="2.91"/>
    <n v="8.48"/>
    <n v="2"/>
    <n v="2.91"/>
    <n v="0"/>
    <x v="0"/>
    <n v="1"/>
    <d v="2023-11-20T07:42:00"/>
    <n v="0"/>
    <d v="1899-12-30T16:37:00"/>
    <n v="75"/>
    <d v="1899-12-30T17:41:00"/>
    <n v="100"/>
    <d v="1899-12-30T01:04:00"/>
    <n v="25"/>
    <d v="1899-12-30T01:04:00"/>
    <n v="0.25"/>
  </r>
  <r>
    <n v="48"/>
    <x v="5"/>
    <x v="1"/>
    <x v="0"/>
    <x v="4"/>
    <d v="2023-11-2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8"/>
    <x v="5"/>
    <x v="1"/>
    <x v="0"/>
    <x v="5"/>
    <d v="2023-11-22T00:00:00"/>
    <n v="2.36"/>
    <n v="6.1"/>
    <n v="5"/>
    <n v="2.35"/>
    <n v="0"/>
    <x v="0"/>
    <n v="1"/>
    <d v="1899-12-30T00:00:00"/>
    <n v="0"/>
    <d v="1899-12-30T15:28:00"/>
    <n v="75"/>
    <d v="1899-12-30T16:28:00"/>
    <n v="100"/>
    <d v="1899-12-30T01:00:00"/>
    <n v="25"/>
    <d v="1899-12-30T01:00:00"/>
    <n v="0.25"/>
  </r>
  <r>
    <n v="48"/>
    <x v="5"/>
    <x v="1"/>
    <x v="0"/>
    <x v="6"/>
    <d v="2023-11-2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8"/>
    <x v="5"/>
    <x v="1"/>
    <x v="0"/>
    <x v="0"/>
    <d v="2023-11-2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8"/>
    <x v="5"/>
    <x v="1"/>
    <x v="0"/>
    <x v="1"/>
    <d v="2023-11-2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8"/>
    <x v="5"/>
    <x v="1"/>
    <x v="0"/>
    <x v="2"/>
    <d v="2023-11-2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9"/>
    <x v="6"/>
    <x v="1"/>
    <x v="0"/>
    <x v="3"/>
    <d v="2023-11-27T00:00:00"/>
    <n v="2.91"/>
    <n v="7.14"/>
    <n v="1"/>
    <n v="2.91"/>
    <n v="0"/>
    <x v="0"/>
    <n v="1"/>
    <d v="1899-12-30T00:00:00"/>
    <n v="0"/>
    <d v="1899-12-30T16:31:00"/>
    <n v="85"/>
    <d v="1899-12-30T17:13:00"/>
    <n v="100"/>
    <d v="1899-12-30T00:42:00"/>
    <n v="15"/>
    <d v="1899-12-30T00:42:00"/>
    <n v="0.15"/>
  </r>
  <r>
    <n v="49"/>
    <x v="6"/>
    <x v="1"/>
    <x v="0"/>
    <x v="4"/>
    <d v="2023-11-28T00:00:00"/>
    <n v="0.75"/>
    <n v="2.76"/>
    <n v="1"/>
    <n v="0.75"/>
    <n v="0"/>
    <x v="0"/>
    <n v="1"/>
    <d v="1899-12-30T00:00:00"/>
    <n v="0"/>
    <d v="1899-12-30T16:31:00"/>
    <n v="85"/>
    <d v="1899-12-30T17:11:00"/>
    <n v="100"/>
    <d v="1899-12-30T00:40:00"/>
    <n v="15"/>
    <d v="1899-12-30T00:40:00"/>
    <n v="0.15"/>
  </r>
  <r>
    <n v="49"/>
    <x v="6"/>
    <x v="1"/>
    <x v="0"/>
    <x v="5"/>
    <d v="2023-11-29T00:00:00"/>
    <n v="1.89"/>
    <n v="6.07"/>
    <n v="1"/>
    <n v="1.89"/>
    <n v="0"/>
    <x v="0"/>
    <n v="1"/>
    <d v="1899-12-30T00:00:00"/>
    <n v="0"/>
    <d v="1899-12-30T16:44:00"/>
    <n v="92"/>
    <d v="1899-12-30T17:02:00"/>
    <n v="100"/>
    <d v="1899-12-30T00:18:00"/>
    <n v="8"/>
    <d v="1899-12-30T00:18:00"/>
    <n v="0.08"/>
  </r>
  <r>
    <n v="49"/>
    <x v="6"/>
    <x v="1"/>
    <x v="0"/>
    <x v="6"/>
    <d v="2023-11-30T00:00:00"/>
    <n v="0.46"/>
    <n v="1.86"/>
    <n v="1"/>
    <n v="0.45"/>
    <n v="0"/>
    <x v="0"/>
    <n v="1"/>
    <d v="1899-12-30T00:00:00"/>
    <n v="0"/>
    <d v="1899-12-30T16:38:00"/>
    <n v="92"/>
    <d v="1899-12-30T16:56:00"/>
    <n v="100"/>
    <d v="1899-12-30T00:18:00"/>
    <n v="8"/>
    <d v="1899-12-30T00:18:00"/>
    <n v="0.08"/>
  </r>
  <r>
    <n v="49"/>
    <x v="6"/>
    <x v="2"/>
    <x v="0"/>
    <x v="0"/>
    <d v="2023-12-0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9"/>
    <x v="6"/>
    <x v="2"/>
    <x v="0"/>
    <x v="1"/>
    <d v="2023-12-0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9"/>
    <x v="6"/>
    <x v="2"/>
    <x v="0"/>
    <x v="2"/>
    <d v="2023-12-0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0"/>
    <x v="7"/>
    <x v="2"/>
    <x v="0"/>
    <x v="3"/>
    <d v="2023-12-0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0"/>
    <x v="7"/>
    <x v="2"/>
    <x v="0"/>
    <x v="4"/>
    <d v="2023-12-0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0"/>
    <x v="7"/>
    <x v="2"/>
    <x v="0"/>
    <x v="5"/>
    <d v="2023-12-06T00:00:00"/>
    <n v="2.21"/>
    <n v="5.59"/>
    <n v="3"/>
    <n v="2.21"/>
    <n v="0"/>
    <x v="0"/>
    <n v="1"/>
    <d v="1899-12-30T00:00:00"/>
    <n v="0"/>
    <d v="1899-12-30T16:39:00"/>
    <n v="89"/>
    <d v="1899-12-30T17:07:00"/>
    <n v="100"/>
    <d v="1899-12-30T00:28:00"/>
    <n v="11"/>
    <d v="1899-12-30T00:28:00"/>
    <n v="0.11"/>
  </r>
  <r>
    <n v="50"/>
    <x v="7"/>
    <x v="2"/>
    <x v="0"/>
    <x v="6"/>
    <d v="2023-12-07T00:00:00"/>
    <n v="1.58"/>
    <n v="5.51"/>
    <n v="3"/>
    <n v="1.57"/>
    <n v="0"/>
    <x v="0"/>
    <n v="1"/>
    <d v="1899-12-30T00:00:00"/>
    <n v="0"/>
    <d v="1899-12-30T16:05:00"/>
    <n v="81"/>
    <d v="1899-12-30T16:53:00"/>
    <n v="100"/>
    <d v="1899-12-30T00:48:00"/>
    <n v="19"/>
    <d v="1899-12-30T00:48:00"/>
    <n v="0.19"/>
  </r>
  <r>
    <n v="50"/>
    <x v="7"/>
    <x v="2"/>
    <x v="0"/>
    <x v="0"/>
    <d v="2023-12-0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0"/>
    <x v="7"/>
    <x v="2"/>
    <x v="0"/>
    <x v="1"/>
    <d v="2023-12-0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0"/>
    <x v="7"/>
    <x v="2"/>
    <x v="0"/>
    <x v="2"/>
    <d v="2023-12-1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1"/>
    <x v="8"/>
    <x v="2"/>
    <x v="0"/>
    <x v="3"/>
    <d v="2023-12-11T00:00:00"/>
    <n v="1.7"/>
    <n v="5.15"/>
    <n v="3"/>
    <n v="1.68"/>
    <n v="0"/>
    <x v="0"/>
    <n v="1"/>
    <d v="1899-12-30T04:03:00"/>
    <n v="0.22999999999999998"/>
    <d v="1899-12-30T16:44:00"/>
    <n v="78"/>
    <d v="1899-12-30T17:34:00"/>
    <n v="100"/>
    <d v="1899-12-30T00:50:00"/>
    <n v="22"/>
    <d v="1899-12-30T00:50:00"/>
    <n v="0.22"/>
  </r>
  <r>
    <n v="51"/>
    <x v="8"/>
    <x v="2"/>
    <x v="0"/>
    <x v="4"/>
    <d v="2023-12-12T00:00:00"/>
    <n v="2.5299999999999998"/>
    <n v="7.63"/>
    <n v="4"/>
    <n v="2.52"/>
    <n v="0"/>
    <x v="0"/>
    <n v="1"/>
    <d v="1899-12-30T02:22:00"/>
    <n v="0.33999999999999997"/>
    <d v="1899-12-30T15:55:00"/>
    <n v="67"/>
    <d v="1899-12-30T17:09:00"/>
    <n v="100"/>
    <d v="1899-12-30T01:14:00"/>
    <n v="33"/>
    <d v="1899-12-30T01:14:00"/>
    <n v="0.33"/>
  </r>
  <r>
    <n v="51"/>
    <x v="8"/>
    <x v="2"/>
    <x v="0"/>
    <x v="5"/>
    <d v="2023-12-13T00:00:00"/>
    <n v="3.2"/>
    <n v="9.77"/>
    <n v="6"/>
    <n v="3.18"/>
    <n v="0"/>
    <x v="0"/>
    <n v="1"/>
    <d v="1899-12-30T06:15:00"/>
    <n v="0.43999999999999995"/>
    <d v="1899-12-30T16:36:00"/>
    <n v="56"/>
    <d v="1899-12-30T18:14:00"/>
    <n v="100"/>
    <d v="1899-12-30T01:38:00"/>
    <n v="44"/>
    <d v="1899-12-30T01:38:00"/>
    <n v="0.44"/>
  </r>
  <r>
    <n v="51"/>
    <x v="8"/>
    <x v="2"/>
    <x v="0"/>
    <x v="6"/>
    <d v="2023-12-14T00:00:00"/>
    <n v="3.38"/>
    <n v="10.63"/>
    <n v="6"/>
    <n v="3.36"/>
    <n v="0"/>
    <x v="0"/>
    <n v="1"/>
    <d v="1899-12-30T06:13:00"/>
    <n v="0.49"/>
    <d v="1899-12-30T16:42:00"/>
    <n v="51"/>
    <d v="1899-12-30T18:32:00"/>
    <n v="100"/>
    <d v="1899-12-30T01:50:00"/>
    <n v="49"/>
    <d v="1899-12-30T01:50:00"/>
    <n v="0.49"/>
  </r>
  <r>
    <n v="51"/>
    <x v="8"/>
    <x v="2"/>
    <x v="0"/>
    <x v="0"/>
    <d v="2023-12-1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1"/>
    <x v="8"/>
    <x v="2"/>
    <x v="0"/>
    <x v="1"/>
    <d v="2023-12-1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1"/>
    <x v="8"/>
    <x v="2"/>
    <x v="0"/>
    <x v="2"/>
    <d v="2023-12-1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2"/>
    <x v="9"/>
    <x v="2"/>
    <x v="0"/>
    <x v="3"/>
    <d v="2023-12-18T00:00:00"/>
    <n v="4.13"/>
    <n v="10.77"/>
    <n v="6"/>
    <n v="4.13"/>
    <n v="0"/>
    <x v="0"/>
    <n v="1"/>
    <d v="1899-12-30T00:00:00"/>
    <n v="0"/>
    <d v="1899-12-30T16:35:00"/>
    <n v="65"/>
    <d v="1899-12-30T17:59:00"/>
    <n v="100"/>
    <d v="1899-12-30T01:24:00"/>
    <n v="35"/>
    <d v="1899-12-30T01:24:00"/>
    <n v="0.35"/>
  </r>
  <r>
    <n v="52"/>
    <x v="9"/>
    <x v="2"/>
    <x v="0"/>
    <x v="4"/>
    <d v="2023-12-1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2"/>
    <x v="9"/>
    <x v="2"/>
    <x v="0"/>
    <x v="5"/>
    <d v="2023-12-20T00:00:00"/>
    <n v="3.04"/>
    <n v="9.44"/>
    <n v="6"/>
    <n v="2.91"/>
    <n v="0"/>
    <x v="0"/>
    <n v="1"/>
    <d v="1899-12-30T00:00:00"/>
    <n v="0"/>
    <d v="1899-12-30T16:34:00"/>
    <n v="57"/>
    <d v="1899-12-30T18:10:00"/>
    <n v="100"/>
    <d v="1899-12-30T01:36:00"/>
    <n v="43"/>
    <d v="1899-12-30T01:36:00"/>
    <n v="0.43"/>
  </r>
  <r>
    <n v="52"/>
    <x v="9"/>
    <x v="2"/>
    <x v="0"/>
    <x v="6"/>
    <d v="2023-12-21T00:00:00"/>
    <n v="1.88"/>
    <n v="5.71"/>
    <n v="3"/>
    <n v="1.86"/>
    <n v="0"/>
    <x v="0"/>
    <n v="1"/>
    <d v="1899-12-30T00:00:00"/>
    <n v="0"/>
    <d v="1899-12-30T16:34:00"/>
    <n v="74"/>
    <d v="1899-12-30T17:34:00"/>
    <n v="100"/>
    <d v="1899-12-30T01:00:00"/>
    <n v="26"/>
    <d v="1899-12-30T01:00:00"/>
    <n v="0.26"/>
  </r>
  <r>
    <n v="52"/>
    <x v="9"/>
    <x v="2"/>
    <x v="0"/>
    <x v="0"/>
    <d v="2023-12-2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2"/>
    <x v="9"/>
    <x v="2"/>
    <x v="0"/>
    <x v="1"/>
    <d v="2023-12-2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2"/>
    <x v="9"/>
    <x v="2"/>
    <x v="0"/>
    <x v="2"/>
    <d v="2023-12-2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3"/>
    <x v="10"/>
    <x v="2"/>
    <x v="0"/>
    <x v="3"/>
    <d v="2023-12-2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3"/>
    <x v="10"/>
    <x v="2"/>
    <x v="0"/>
    <x v="4"/>
    <d v="2023-12-2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3"/>
    <x v="10"/>
    <x v="2"/>
    <x v="0"/>
    <x v="5"/>
    <d v="2023-12-27T00:00:00"/>
    <n v="4.1100000000000003"/>
    <n v="13.28"/>
    <n v="7"/>
    <n v="4.0999999999999996"/>
    <n v="0"/>
    <x v="0"/>
    <n v="1"/>
    <d v="1899-12-30T00:00:00"/>
    <n v="0"/>
    <d v="1899-12-30T16:54:00"/>
    <n v="42"/>
    <d v="1899-12-30T19:14:00"/>
    <n v="100"/>
    <d v="1899-12-30T02:20:00"/>
    <n v="58"/>
    <d v="1899-12-30T02:20:00"/>
    <n v="0.57999999999999996"/>
  </r>
  <r>
    <n v="53"/>
    <x v="10"/>
    <x v="2"/>
    <x v="0"/>
    <x v="6"/>
    <d v="2023-12-28T00:00:00"/>
    <n v="4.34"/>
    <n v="12.89"/>
    <n v="8"/>
    <n v="4.32"/>
    <n v="0"/>
    <x v="0"/>
    <n v="1"/>
    <d v="1899-12-30T00:00:00"/>
    <n v="0"/>
    <d v="1899-12-30T16:35:00"/>
    <n v="46"/>
    <d v="1899-12-30T18:44:00"/>
    <n v="100"/>
    <d v="1899-12-30T02:09:00"/>
    <n v="54"/>
    <d v="1899-12-30T02:09:00"/>
    <n v="0.54"/>
  </r>
  <r>
    <n v="53"/>
    <x v="10"/>
    <x v="2"/>
    <x v="0"/>
    <x v="0"/>
    <d v="2023-12-29T00:00:00"/>
    <n v="3.23"/>
    <n v="12.05"/>
    <n v="5"/>
    <n v="3.21"/>
    <n v="0"/>
    <x v="0"/>
    <n v="1"/>
    <d v="1899-12-30T00:00:00"/>
    <n v="0"/>
    <d v="1899-12-30T16:15:00"/>
    <n v="46"/>
    <d v="1899-12-30T18:23:00"/>
    <n v="100"/>
    <d v="1899-12-30T02:08:00"/>
    <n v="54"/>
    <d v="1899-12-30T02:08:00"/>
    <n v="0.54"/>
  </r>
  <r>
    <n v="53"/>
    <x v="10"/>
    <x v="2"/>
    <x v="0"/>
    <x v="1"/>
    <d v="2023-12-3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3"/>
    <x v="10"/>
    <x v="2"/>
    <x v="0"/>
    <x v="2"/>
    <d v="2023-12-3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"/>
    <x v="11"/>
    <x v="3"/>
    <x v="1"/>
    <x v="3"/>
    <d v="2024-01-0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"/>
    <x v="11"/>
    <x v="3"/>
    <x v="1"/>
    <x v="4"/>
    <d v="2024-01-02T00:00:00"/>
    <n v="4.1500000000000004"/>
    <n v="13.27"/>
    <n v="8"/>
    <n v="4.0599999999999996"/>
    <n v="0"/>
    <x v="0"/>
    <n v="1"/>
    <d v="1899-12-30T03:36:00"/>
    <n v="-0.6"/>
    <d v="1899-12-30T16:37:00"/>
    <n v="41"/>
    <d v="1899-12-30T18:59:00"/>
    <n v="100"/>
    <d v="1899-12-30T02:22:00"/>
    <n v="59"/>
    <d v="1899-12-30T02:22:00"/>
    <n v="0.59"/>
  </r>
  <r>
    <n v="1"/>
    <x v="11"/>
    <x v="3"/>
    <x v="1"/>
    <x v="5"/>
    <d v="2024-01-03T00:00:00"/>
    <n v="4.6399999999999997"/>
    <n v="16.28"/>
    <n v="8"/>
    <n v="4.62"/>
    <n v="0"/>
    <x v="0"/>
    <n v="1"/>
    <d v="1899-12-30T04:32:00"/>
    <n v="-0.72"/>
    <d v="1899-12-30T16:42:00"/>
    <n v="31"/>
    <d v="1899-12-30T19:34:00"/>
    <n v="100"/>
    <d v="1899-12-30T02:52:00"/>
    <n v="69"/>
    <d v="1899-12-30T02:52:00"/>
    <n v="0.69"/>
  </r>
  <r>
    <n v="1"/>
    <x v="11"/>
    <x v="3"/>
    <x v="1"/>
    <x v="6"/>
    <d v="2024-01-04T00:00:00"/>
    <n v="6.22"/>
    <n v="20.48"/>
    <n v="11"/>
    <n v="6.13"/>
    <n v="0"/>
    <x v="0"/>
    <n v="1"/>
    <d v="1899-12-30T06:20:00"/>
    <n v="-0.95"/>
    <d v="1899-12-30T16:38:00"/>
    <n v="7"/>
    <d v="1899-12-30T20:18:00"/>
    <n v="100"/>
    <d v="1899-12-30T03:40:00"/>
    <n v="93"/>
    <d v="1899-12-30T03:40:00"/>
    <n v="0.93"/>
  </r>
  <r>
    <n v="1"/>
    <x v="11"/>
    <x v="3"/>
    <x v="1"/>
    <x v="0"/>
    <d v="2024-01-05T00:00:00"/>
    <n v="5.05"/>
    <n v="16.61"/>
    <n v="8"/>
    <n v="4.96"/>
    <n v="0"/>
    <x v="0"/>
    <n v="0"/>
    <d v="1899-12-30T04:50:00"/>
    <n v="-0.72"/>
    <d v="1899-12-30T00:00:00"/>
    <n v="0"/>
    <d v="1899-12-30T00:00:00"/>
    <n v="0"/>
    <d v="1899-12-30T00:00:00"/>
    <n v="0"/>
    <d v="1899-12-30T00:00:00"/>
    <n v="0"/>
  </r>
  <r>
    <n v="1"/>
    <x v="11"/>
    <x v="3"/>
    <x v="1"/>
    <x v="1"/>
    <d v="2024-01-0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"/>
    <x v="11"/>
    <x v="3"/>
    <x v="1"/>
    <x v="2"/>
    <d v="2024-01-0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"/>
    <x v="12"/>
    <x v="3"/>
    <x v="1"/>
    <x v="3"/>
    <d v="2024-01-08T00:00:00"/>
    <n v="1.42"/>
    <n v="5.65"/>
    <n v="3"/>
    <n v="1.5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2"/>
    <x v="12"/>
    <x v="3"/>
    <x v="1"/>
    <x v="4"/>
    <d v="2024-01-0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"/>
    <x v="12"/>
    <x v="3"/>
    <x v="1"/>
    <x v="5"/>
    <d v="2024-01-10T00:00:00"/>
    <n v="0"/>
    <n v="3.0000000000000001E-3"/>
    <n v="0"/>
    <n v="0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2"/>
    <x v="12"/>
    <x v="3"/>
    <x v="1"/>
    <x v="6"/>
    <d v="2024-01-11T00:00:00"/>
    <n v="1.33"/>
    <n v="4.2699999999999996"/>
    <n v="2"/>
    <n v="1.33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2"/>
    <x v="12"/>
    <x v="3"/>
    <x v="1"/>
    <x v="0"/>
    <d v="2024-01-12T00:00:00"/>
    <n v="1.61"/>
    <n v="5.0599999999999996"/>
    <n v="2"/>
    <n v="1.61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2"/>
    <x v="12"/>
    <x v="3"/>
    <x v="1"/>
    <x v="1"/>
    <d v="2024-01-1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"/>
    <x v="12"/>
    <x v="3"/>
    <x v="1"/>
    <x v="2"/>
    <d v="2024-01-1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3"/>
    <x v="13"/>
    <x v="3"/>
    <x v="1"/>
    <x v="3"/>
    <d v="2024-01-1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3"/>
    <x v="13"/>
    <x v="3"/>
    <x v="1"/>
    <x v="4"/>
    <d v="2024-01-16T00:00:00"/>
    <n v="2.11"/>
    <n v="6.42"/>
    <n v="4"/>
    <n v="2.11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3"/>
    <x v="13"/>
    <x v="3"/>
    <x v="1"/>
    <x v="5"/>
    <d v="2024-01-17T00:00:00"/>
    <n v="1.21"/>
    <n v="2.66"/>
    <n v="2"/>
    <n v="1.21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3"/>
    <x v="13"/>
    <x v="3"/>
    <x v="1"/>
    <x v="6"/>
    <d v="2024-01-1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3"/>
    <x v="13"/>
    <x v="3"/>
    <x v="1"/>
    <x v="0"/>
    <d v="2024-01-1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3"/>
    <x v="13"/>
    <x v="3"/>
    <x v="1"/>
    <x v="1"/>
    <d v="2024-01-2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3"/>
    <x v="13"/>
    <x v="3"/>
    <x v="1"/>
    <x v="2"/>
    <d v="2024-01-2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"/>
    <x v="14"/>
    <x v="3"/>
    <x v="1"/>
    <x v="3"/>
    <d v="2024-01-2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"/>
    <x v="14"/>
    <x v="3"/>
    <x v="1"/>
    <x v="4"/>
    <d v="2024-01-23T00:00:00"/>
    <n v="1.61"/>
    <n v="6.6"/>
    <n v="3"/>
    <n v="1.61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4"/>
    <x v="14"/>
    <x v="3"/>
    <x v="1"/>
    <x v="5"/>
    <d v="2024-01-24T00:00:00"/>
    <n v="2.2999999999999998"/>
    <n v="7.72"/>
    <n v="4"/>
    <n v="2.2400000000000002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4"/>
    <x v="14"/>
    <x v="3"/>
    <x v="1"/>
    <x v="6"/>
    <d v="2024-01-2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"/>
    <x v="14"/>
    <x v="3"/>
    <x v="1"/>
    <x v="0"/>
    <d v="2024-01-2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"/>
    <x v="14"/>
    <x v="3"/>
    <x v="1"/>
    <x v="1"/>
    <d v="2024-01-2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4"/>
    <x v="14"/>
    <x v="3"/>
    <x v="1"/>
    <x v="2"/>
    <d v="2024-01-2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"/>
    <x v="15"/>
    <x v="3"/>
    <x v="1"/>
    <x v="3"/>
    <d v="2024-01-2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"/>
    <x v="15"/>
    <x v="3"/>
    <x v="1"/>
    <x v="4"/>
    <d v="2024-01-30T00:00:00"/>
    <n v="0.09"/>
    <n v="0.05"/>
    <n v="0"/>
    <n v="0"/>
    <n v="0"/>
    <x v="0"/>
    <n v="1"/>
    <d v="1899-12-30T00:00:00"/>
    <n v="0"/>
    <d v="1899-12-30T16:42:00"/>
    <n v="35"/>
    <d v="1899-12-30T19:50:00"/>
    <n v="100"/>
    <d v="1899-12-30T03:08:00"/>
    <n v="65"/>
    <d v="1899-12-30T03:08:00"/>
    <n v="0.65"/>
  </r>
  <r>
    <n v="5"/>
    <x v="15"/>
    <x v="3"/>
    <x v="1"/>
    <x v="5"/>
    <d v="2024-01-31T00:00:00"/>
    <n v="4.3899999999999997"/>
    <n v="15.26"/>
    <n v="8"/>
    <n v="4.32"/>
    <n v="0"/>
    <x v="0"/>
    <n v="1"/>
    <d v="1899-12-30T00:00:00"/>
    <n v="0"/>
    <d v="1899-12-30T16:48:00"/>
    <n v="39"/>
    <d v="1899-12-30T19:26:00"/>
    <n v="100"/>
    <d v="1899-12-30T02:38:00"/>
    <n v="61"/>
    <d v="1899-12-30T02:38:00"/>
    <n v="0.61"/>
  </r>
  <r>
    <n v="5"/>
    <x v="15"/>
    <x v="4"/>
    <x v="1"/>
    <x v="6"/>
    <d v="2024-02-01T00:00:00"/>
    <n v="5.52"/>
    <n v="15.67"/>
    <n v="9"/>
    <n v="5.24"/>
    <n v="0"/>
    <x v="0"/>
    <n v="1"/>
    <d v="1899-12-30T00:00:00"/>
    <n v="0"/>
    <d v="1899-12-30T16:35:00"/>
    <n v="35"/>
    <d v="1899-12-30T19:23:00"/>
    <n v="100"/>
    <d v="1899-12-30T02:48:00"/>
    <n v="65"/>
    <d v="1899-12-30T02:48:00"/>
    <n v="0.65"/>
  </r>
  <r>
    <n v="5"/>
    <x v="15"/>
    <x v="4"/>
    <x v="1"/>
    <x v="0"/>
    <d v="2024-02-0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"/>
    <x v="15"/>
    <x v="4"/>
    <x v="1"/>
    <x v="1"/>
    <d v="2024-02-0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5"/>
    <x v="15"/>
    <x v="4"/>
    <x v="1"/>
    <x v="2"/>
    <d v="2024-02-0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6"/>
    <x v="16"/>
    <x v="4"/>
    <x v="1"/>
    <x v="3"/>
    <d v="2024-02-05T00:00:00"/>
    <n v="4.66"/>
    <n v="15.08"/>
    <n v="8"/>
    <n v="4.57"/>
    <n v="0"/>
    <x v="0"/>
    <n v="1"/>
    <d v="1899-12-30T04:42:00"/>
    <n v="-0.64"/>
    <d v="1899-12-30T16:40:00"/>
    <n v="40"/>
    <d v="1899-12-30T19:18:00"/>
    <n v="100"/>
    <d v="1899-12-30T02:38:00"/>
    <n v="60"/>
    <d v="1899-12-30T02:38:00"/>
    <n v="0.6"/>
  </r>
  <r>
    <n v="6"/>
    <x v="16"/>
    <x v="4"/>
    <x v="1"/>
    <x v="4"/>
    <d v="2024-02-06T00:00:00"/>
    <n v="5.45"/>
    <n v="17.059999999999999"/>
    <n v="10"/>
    <n v="5.22"/>
    <n v="0"/>
    <x v="0"/>
    <n v="1"/>
    <d v="1899-12-30T05:54:00"/>
    <n v="-0.72"/>
    <d v="1899-12-30T17:00:00"/>
    <n v="42"/>
    <d v="1899-12-30T19:40:00"/>
    <n v="100"/>
    <d v="1899-12-30T02:40:00"/>
    <n v="58"/>
    <d v="1899-12-30T02:40:00"/>
    <n v="0.57999999999999996"/>
  </r>
  <r>
    <n v="6"/>
    <x v="16"/>
    <x v="4"/>
    <x v="1"/>
    <x v="5"/>
    <d v="2024-02-07T00:00:00"/>
    <n v="2.75"/>
    <n v="11.99"/>
    <n v="5"/>
    <n v="2.72"/>
    <n v="0"/>
    <x v="0"/>
    <n v="1"/>
    <d v="1899-12-31T03:50:00"/>
    <n v="-0.6"/>
    <d v="1899-12-30T16:40:00"/>
    <n v="42"/>
    <d v="1899-12-30T18:58:00"/>
    <n v="100"/>
    <d v="1899-12-30T02:18:00"/>
    <n v="58"/>
    <d v="1899-12-30T02:18:00"/>
    <n v="0.57999999999999996"/>
  </r>
  <r>
    <n v="6"/>
    <x v="16"/>
    <x v="4"/>
    <x v="1"/>
    <x v="6"/>
    <d v="2024-02-08T00:00:00"/>
    <n v="5.13"/>
    <n v="12.09"/>
    <n v="9"/>
    <n v="5.14"/>
    <n v="0"/>
    <x v="0"/>
    <n v="1"/>
    <d v="1899-12-30T03:57:00"/>
    <n v="-0.55000000000000004"/>
    <d v="1899-12-30T16:54:00"/>
    <n v="56"/>
    <d v="1899-12-30T18:38:00"/>
    <n v="100"/>
    <d v="1899-12-30T01:44:00"/>
    <n v="44"/>
    <d v="1899-12-30T01:44:00"/>
    <n v="0.44"/>
  </r>
  <r>
    <n v="6"/>
    <x v="16"/>
    <x v="4"/>
    <x v="1"/>
    <x v="0"/>
    <d v="2024-02-0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6"/>
    <x v="16"/>
    <x v="4"/>
    <x v="1"/>
    <x v="1"/>
    <d v="2024-02-1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6"/>
    <x v="16"/>
    <x v="4"/>
    <x v="1"/>
    <x v="2"/>
    <d v="2024-02-1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7"/>
    <x v="17"/>
    <x v="4"/>
    <x v="1"/>
    <x v="3"/>
    <d v="2024-02-1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7"/>
    <x v="17"/>
    <x v="4"/>
    <x v="1"/>
    <x v="4"/>
    <d v="2024-02-13T00:00:00"/>
    <n v="4.92"/>
    <n v="15.02"/>
    <n v="8"/>
    <n v="4.3099999999999996"/>
    <n v="0"/>
    <x v="0"/>
    <n v="1"/>
    <d v="1899-12-31T05:12:00"/>
    <n v="-0.66"/>
    <d v="1899-12-30T16:40:00"/>
    <n v="36"/>
    <d v="1899-12-30T19:20:00"/>
    <n v="100"/>
    <d v="1899-12-30T02:40:00"/>
    <n v="64"/>
    <d v="1899-12-30T02:40:00"/>
    <n v="0.64"/>
  </r>
  <r>
    <n v="7"/>
    <x v="17"/>
    <x v="4"/>
    <x v="1"/>
    <x v="5"/>
    <d v="2024-02-14T00:00:00"/>
    <n v="5.28"/>
    <n v="14.2"/>
    <n v="10"/>
    <n v="5.25"/>
    <n v="0"/>
    <x v="0"/>
    <n v="1"/>
    <d v="1899-12-30T05:55:00"/>
    <n v="-0.65"/>
    <d v="1899-12-30T16:47:00"/>
    <n v="37"/>
    <d v="1899-12-30T19:25:00"/>
    <n v="100"/>
    <d v="1899-12-30T02:38:00"/>
    <n v="63"/>
    <d v="1899-12-30T02:38:00"/>
    <n v="0.63"/>
  </r>
  <r>
    <n v="7"/>
    <x v="17"/>
    <x v="4"/>
    <x v="1"/>
    <x v="6"/>
    <d v="2024-02-15T00:00:00"/>
    <n v="0"/>
    <n v="0"/>
    <n v="0"/>
    <n v="0"/>
    <n v="0"/>
    <x v="1"/>
    <n v="0"/>
    <d v="1899-12-30T05:40:00"/>
    <n v="-0.57000000000000006"/>
    <d v="1899-12-30T16:41:00"/>
    <n v="44"/>
    <d v="1899-12-30T18:57:00"/>
    <n v="100"/>
    <d v="1899-12-30T02:16:00"/>
    <n v="56"/>
    <d v="1899-12-30T02:16:00"/>
    <n v="0.56000000000000005"/>
  </r>
  <r>
    <n v="7"/>
    <x v="17"/>
    <x v="4"/>
    <x v="1"/>
    <x v="0"/>
    <d v="2024-02-16T00:00:00"/>
    <n v="5.14"/>
    <n v="17.010000000000002"/>
    <n v="9"/>
    <n v="5.75"/>
    <n v="0"/>
    <x v="0"/>
    <n v="1"/>
    <d v="1899-12-30T00:00:00"/>
    <n v="0"/>
    <d v="1899-12-30T11:06:00"/>
    <n v="93"/>
    <d v="1899-12-30T11:24:00"/>
    <n v="100"/>
    <d v="1899-12-30T00:18:00"/>
    <n v="7"/>
    <d v="1899-12-30T00:18:00"/>
    <n v="7.0000000000000007E-2"/>
  </r>
  <r>
    <n v="7"/>
    <x v="17"/>
    <x v="4"/>
    <x v="1"/>
    <x v="1"/>
    <d v="2024-02-1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7"/>
    <x v="17"/>
    <x v="4"/>
    <x v="1"/>
    <x v="2"/>
    <d v="2024-02-1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8"/>
    <x v="18"/>
    <x v="4"/>
    <x v="1"/>
    <x v="3"/>
    <d v="2024-02-19T00:00:00"/>
    <n v="3.32"/>
    <n v="11.26"/>
    <n v="5"/>
    <n v="3.87"/>
    <n v="0"/>
    <x v="0"/>
    <n v="1"/>
    <d v="1899-12-30T00:00:00"/>
    <n v="0"/>
    <d v="1899-12-30T16:42:00"/>
    <n v="48"/>
    <d v="1899-12-30T18:38:00"/>
    <n v="100"/>
    <d v="1899-12-30T01:56:00"/>
    <n v="52"/>
    <d v="1899-12-30T01:56:00"/>
    <n v="0.52"/>
  </r>
  <r>
    <n v="8"/>
    <x v="18"/>
    <x v="4"/>
    <x v="1"/>
    <x v="4"/>
    <d v="2024-02-20T00:00:00"/>
    <n v="2.77"/>
    <n v="8.4499999999999993"/>
    <n v="3"/>
    <n v="2.77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8"/>
    <x v="18"/>
    <x v="4"/>
    <x v="1"/>
    <x v="5"/>
    <d v="2024-02-21T00:00:00"/>
    <n v="3.67"/>
    <n v="17.579999999999998"/>
    <n v="7"/>
    <n v="4.9400000000000004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8"/>
    <x v="18"/>
    <x v="4"/>
    <x v="1"/>
    <x v="6"/>
    <d v="2024-02-2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8"/>
    <x v="18"/>
    <x v="4"/>
    <x v="1"/>
    <x v="0"/>
    <d v="2024-02-2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8"/>
    <x v="18"/>
    <x v="4"/>
    <x v="1"/>
    <x v="1"/>
    <d v="2024-02-2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8"/>
    <x v="18"/>
    <x v="4"/>
    <x v="1"/>
    <x v="2"/>
    <d v="2024-02-2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9"/>
    <x v="19"/>
    <x v="4"/>
    <x v="1"/>
    <x v="3"/>
    <d v="2024-02-2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9"/>
    <x v="19"/>
    <x v="4"/>
    <x v="1"/>
    <x v="4"/>
    <d v="2024-02-27T00:00:00"/>
    <n v="3.01"/>
    <n v="8.33"/>
    <n v="5"/>
    <n v="1.82"/>
    <n v="0"/>
    <x v="0"/>
    <n v="1"/>
    <d v="1899-12-30T00:00:00"/>
    <n v="0"/>
    <d v="1899-12-30T16:41:00"/>
    <n v="61"/>
    <d v="1899-12-30T18:09:00"/>
    <n v="100"/>
    <d v="1899-12-30T01:28:00"/>
    <n v="39"/>
    <d v="1899-12-30T01:28:00"/>
    <n v="0.39"/>
  </r>
  <r>
    <n v="9"/>
    <x v="19"/>
    <x v="4"/>
    <x v="1"/>
    <x v="5"/>
    <d v="2024-02-28T00:00:00"/>
    <n v="4.82"/>
    <n v="14.82"/>
    <n v="8"/>
    <n v="4.5599999999999996"/>
    <n v="0"/>
    <x v="0"/>
    <n v="1"/>
    <d v="1899-12-30T00:00:00"/>
    <n v="0"/>
    <d v="1899-12-30T16:34:00"/>
    <n v="39"/>
    <d v="1899-12-30T19:12:00"/>
    <n v="100"/>
    <d v="1899-12-30T02:38:00"/>
    <n v="61"/>
    <d v="1899-12-30T02:38:00"/>
    <n v="0.61"/>
  </r>
  <r>
    <n v="9"/>
    <x v="19"/>
    <x v="4"/>
    <x v="1"/>
    <x v="6"/>
    <d v="2024-02-29T00:00:00"/>
    <n v="5.88"/>
    <n v="19.600000000000001"/>
    <n v="11"/>
    <n v="5.81"/>
    <n v="0"/>
    <x v="0"/>
    <n v="1"/>
    <d v="1899-12-30T00:00:00"/>
    <n v="0"/>
    <d v="1899-12-30T16:41:00"/>
    <n v="18"/>
    <d v="1899-12-30T20:09:00"/>
    <n v="100"/>
    <d v="1899-12-30T03:28:00"/>
    <n v="82"/>
    <d v="1899-12-30T03:28:00"/>
    <n v="0.82"/>
  </r>
  <r>
    <n v="9"/>
    <x v="19"/>
    <x v="5"/>
    <x v="1"/>
    <x v="0"/>
    <d v="2024-03-0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9"/>
    <x v="19"/>
    <x v="5"/>
    <x v="1"/>
    <x v="1"/>
    <d v="2024-03-0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9"/>
    <x v="19"/>
    <x v="5"/>
    <x v="1"/>
    <x v="2"/>
    <d v="2024-03-0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0"/>
    <x v="20"/>
    <x v="5"/>
    <x v="1"/>
    <x v="3"/>
    <d v="2024-03-04T00:00:00"/>
    <n v="3.35"/>
    <n v="11.15"/>
    <n v="5"/>
    <n v="3.35"/>
    <n v="0"/>
    <x v="0"/>
    <n v="1"/>
    <d v="1899-12-30T00:00:00"/>
    <n v="0"/>
    <d v="1899-12-30T16:38:00"/>
    <n v="51"/>
    <d v="1899-12-30T18:42:00"/>
    <n v="100"/>
    <d v="1899-12-30T02:04:00"/>
    <n v="49"/>
    <d v="1899-12-30T02:04:00"/>
    <n v="0.49"/>
  </r>
  <r>
    <n v="10"/>
    <x v="20"/>
    <x v="5"/>
    <x v="1"/>
    <x v="4"/>
    <d v="2024-03-05T00:00:00"/>
    <n v="5.08"/>
    <n v="14.17"/>
    <n v="9"/>
    <n v="5.03"/>
    <n v="0"/>
    <x v="0"/>
    <n v="1"/>
    <d v="1899-12-30T00:00:00"/>
    <n v="0"/>
    <d v="1899-12-30T16:50:00"/>
    <n v="46"/>
    <d v="1900-01-03T23:04:00"/>
    <n v="100"/>
    <d v="1900-01-03T06:14:00"/>
    <n v="54"/>
    <d v="1900-01-03T06:14:00"/>
    <n v="0.54"/>
  </r>
  <r>
    <n v="10"/>
    <x v="20"/>
    <x v="5"/>
    <x v="1"/>
    <x v="5"/>
    <d v="2024-03-0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0"/>
    <x v="20"/>
    <x v="5"/>
    <x v="1"/>
    <x v="6"/>
    <d v="2024-03-07T00:00:00"/>
    <n v="4.97"/>
    <n v="13.8"/>
    <n v="9"/>
    <n v="4.9400000000000004"/>
    <n v="0"/>
    <x v="0"/>
    <n v="1"/>
    <d v="1899-12-30T00:00:00"/>
    <n v="0"/>
    <d v="1899-12-30T16:52:00"/>
    <n v="42"/>
    <d v="1899-12-30T19:14:00"/>
    <n v="100"/>
    <d v="1899-12-30T02:22:00"/>
    <n v="58"/>
    <d v="1899-12-30T02:22:00"/>
    <n v="0.57999999999999996"/>
  </r>
  <r>
    <n v="10"/>
    <x v="20"/>
    <x v="5"/>
    <x v="1"/>
    <x v="0"/>
    <d v="2024-03-0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0"/>
    <x v="20"/>
    <x v="5"/>
    <x v="1"/>
    <x v="1"/>
    <d v="2024-03-0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0"/>
    <x v="20"/>
    <x v="5"/>
    <x v="1"/>
    <x v="2"/>
    <d v="2024-03-1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1"/>
    <x v="21"/>
    <x v="5"/>
    <x v="1"/>
    <x v="3"/>
    <d v="2024-03-11T00:00:00"/>
    <n v="3.21"/>
    <n v="10.23"/>
    <n v="5"/>
    <n v="3.1"/>
    <n v="0"/>
    <x v="0"/>
    <n v="1"/>
    <d v="1899-12-30T00:00:00"/>
    <n v="0"/>
    <d v="1899-12-30T16:38:00"/>
    <n v="55"/>
    <d v="1899-12-30T18:22:00"/>
    <n v="100"/>
    <d v="1899-12-30T01:44:00"/>
    <n v="45"/>
    <d v="1899-12-30T01:44:00"/>
    <n v="0.45"/>
  </r>
  <r>
    <n v="11"/>
    <x v="21"/>
    <x v="5"/>
    <x v="1"/>
    <x v="4"/>
    <d v="2024-03-12T00:00:00"/>
    <n v="5.77"/>
    <n v="18.28"/>
    <n v="10"/>
    <n v="5.58"/>
    <n v="0"/>
    <x v="0"/>
    <n v="1"/>
    <d v="1899-12-30T00:00:00"/>
    <n v="0"/>
    <d v="1899-12-30T16:41:00"/>
    <n v="25"/>
    <d v="1899-12-30T19:53:00"/>
    <n v="100"/>
    <d v="1899-12-30T03:12:00"/>
    <n v="75"/>
    <d v="1899-12-30T03:12:00"/>
    <n v="0.75"/>
  </r>
  <r>
    <n v="11"/>
    <x v="21"/>
    <x v="5"/>
    <x v="1"/>
    <x v="5"/>
    <d v="2024-03-13T00:00:00"/>
    <n v="4.83"/>
    <n v="16.100000000000001"/>
    <n v="9"/>
    <n v="4.74"/>
    <n v="0"/>
    <x v="0"/>
    <n v="1"/>
    <d v="1899-12-30T00:00:00"/>
    <n v="0"/>
    <d v="1899-12-30T16:39:00"/>
    <n v="35"/>
    <d v="1899-12-30T19:25:00"/>
    <n v="100"/>
    <d v="1899-12-30T02:46:00"/>
    <n v="65"/>
    <d v="1899-12-30T02:46:00"/>
    <n v="0.65"/>
  </r>
  <r>
    <n v="11"/>
    <x v="21"/>
    <x v="5"/>
    <x v="1"/>
    <x v="6"/>
    <d v="2024-03-14T00:00:00"/>
    <n v="6.28"/>
    <n v="21.01"/>
    <n v="9"/>
    <n v="6.28"/>
    <n v="0"/>
    <x v="0"/>
    <n v="1"/>
    <d v="1899-12-30T00:00:00"/>
    <n v="0"/>
    <d v="1899-12-30T16:33:00"/>
    <n v="9"/>
    <d v="1899-12-30T20:09:00"/>
    <n v="100"/>
    <d v="1899-12-30T03:36:00"/>
    <n v="91"/>
    <d v="1899-12-30T03:36:00"/>
    <n v="0.91"/>
  </r>
  <r>
    <n v="11"/>
    <x v="21"/>
    <x v="5"/>
    <x v="1"/>
    <x v="0"/>
    <d v="2024-03-1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1"/>
    <x v="21"/>
    <x v="5"/>
    <x v="1"/>
    <x v="1"/>
    <d v="2024-03-1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1"/>
    <x v="21"/>
    <x v="5"/>
    <x v="1"/>
    <x v="2"/>
    <d v="2024-03-1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2"/>
    <x v="22"/>
    <x v="5"/>
    <x v="1"/>
    <x v="3"/>
    <d v="2024-03-18T00:00:00"/>
    <n v="2.73"/>
    <n v="9.5500000000000007"/>
    <n v="5"/>
    <n v="2.68"/>
    <n v="0"/>
    <x v="0"/>
    <n v="1"/>
    <d v="1899-12-30T00:00:00"/>
    <n v="0"/>
    <d v="1899-12-30T16:41:00"/>
    <n v="58"/>
    <d v="1899-12-30T18:15:00"/>
    <n v="100"/>
    <d v="1899-12-30T01:34:00"/>
    <n v="42"/>
    <d v="1899-12-30T01:34:00"/>
    <n v="0.42"/>
  </r>
  <r>
    <n v="12"/>
    <x v="22"/>
    <x v="5"/>
    <x v="1"/>
    <x v="4"/>
    <d v="2024-03-19T00:00:00"/>
    <n v="1.89"/>
    <n v="6.55"/>
    <n v="3"/>
    <n v="1.83"/>
    <n v="0"/>
    <x v="0"/>
    <n v="1"/>
    <d v="1899-12-30T00:00:00"/>
    <n v="0"/>
    <d v="1899-12-30T16:38:00"/>
    <n v="71"/>
    <d v="1899-12-30T17:44:00"/>
    <n v="100"/>
    <d v="1899-12-30T01:06:00"/>
    <n v="29"/>
    <d v="1899-12-30T01:06:00"/>
    <n v="0.28999999999999998"/>
  </r>
  <r>
    <n v="12"/>
    <x v="22"/>
    <x v="5"/>
    <x v="1"/>
    <x v="5"/>
    <d v="2024-03-20T00:00:00"/>
    <n v="2.11"/>
    <n v="6.57"/>
    <n v="4"/>
    <n v="2.09"/>
    <n v="0"/>
    <x v="0"/>
    <n v="1"/>
    <d v="1899-12-30T00:00:00"/>
    <n v="0"/>
    <d v="1899-12-30T16:35:00"/>
    <n v="69"/>
    <d v="1899-12-30T17:43:00"/>
    <n v="100"/>
    <d v="1899-12-30T01:08:00"/>
    <n v="31"/>
    <d v="1899-12-30T01:08:00"/>
    <n v="0.31"/>
  </r>
  <r>
    <n v="12"/>
    <x v="22"/>
    <x v="5"/>
    <x v="1"/>
    <x v="6"/>
    <d v="2024-03-21T00:00:00"/>
    <n v="4.51"/>
    <n v="14.2"/>
    <n v="8"/>
    <n v="4.46"/>
    <n v="0.08"/>
    <x v="0"/>
    <n v="1"/>
    <d v="1899-12-30T00:00:00"/>
    <n v="0"/>
    <d v="1899-12-30T16:38:00"/>
    <n v="41"/>
    <d v="1899-12-30T19:06:00"/>
    <n v="100"/>
    <d v="1899-12-30T02:28:00"/>
    <n v="59"/>
    <d v="1899-12-30T02:28:00"/>
    <n v="0.59"/>
  </r>
  <r>
    <n v="12"/>
    <x v="22"/>
    <x v="5"/>
    <x v="1"/>
    <x v="0"/>
    <d v="2024-03-2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2"/>
    <x v="22"/>
    <x v="5"/>
    <x v="1"/>
    <x v="1"/>
    <d v="2024-03-2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2"/>
    <x v="22"/>
    <x v="5"/>
    <x v="1"/>
    <x v="2"/>
    <d v="2024-03-2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3"/>
    <x v="23"/>
    <x v="5"/>
    <x v="1"/>
    <x v="3"/>
    <d v="2024-03-25T00:00:00"/>
    <n v="4.8600000000000003"/>
    <n v="14.21"/>
    <n v="8"/>
    <n v="4.62"/>
    <n v="0.08"/>
    <x v="0"/>
    <n v="1"/>
    <d v="1899-12-30T00:00:00"/>
    <n v="0"/>
    <d v="1899-12-30T16:36:00"/>
    <n v="41"/>
    <d v="1899-12-30T19:02:00"/>
    <n v="100"/>
    <d v="1899-12-30T02:26:00"/>
    <n v="59"/>
    <d v="1899-12-30T02:26:00"/>
    <n v="0.59"/>
  </r>
  <r>
    <n v="13"/>
    <x v="23"/>
    <x v="5"/>
    <x v="1"/>
    <x v="4"/>
    <d v="2024-03-26T00:00:00"/>
    <n v="5.05"/>
    <n v="18.14"/>
    <n v="9"/>
    <n v="4.9800000000000004"/>
    <n v="0.09"/>
    <x v="0"/>
    <n v="1"/>
    <d v="1899-12-30T00:00:00"/>
    <n v="0"/>
    <d v="1899-12-30T16:39:00"/>
    <n v="24"/>
    <d v="1899-12-30T19:49:00"/>
    <n v="100"/>
    <d v="1899-12-30T03:10:00"/>
    <n v="76"/>
    <d v="1899-12-30T03:10:00"/>
    <n v="0.76"/>
  </r>
  <r>
    <n v="13"/>
    <x v="23"/>
    <x v="5"/>
    <x v="1"/>
    <x v="5"/>
    <d v="2024-03-27T00:00:00"/>
    <n v="5.18"/>
    <n v="16.71"/>
    <n v="9"/>
    <n v="4.84"/>
    <n v="0.09"/>
    <x v="0"/>
    <n v="1"/>
    <d v="1899-12-30T00:00:00"/>
    <n v="0"/>
    <d v="1899-12-30T16:40:00"/>
    <n v="31"/>
    <d v="1899-12-30T19:34:00"/>
    <n v="100"/>
    <d v="1899-12-30T02:54:00"/>
    <n v="69"/>
    <d v="1899-12-30T02:54:00"/>
    <n v="0.69"/>
  </r>
  <r>
    <n v="13"/>
    <x v="23"/>
    <x v="5"/>
    <x v="1"/>
    <x v="6"/>
    <d v="2024-03-28T00:00:00"/>
    <n v="2.31"/>
    <n v="6.52"/>
    <n v="4"/>
    <n v="2.2599999999999998"/>
    <n v="0.04"/>
    <x v="0"/>
    <n v="1"/>
    <d v="1899-12-30T00:00:00"/>
    <n v="0"/>
    <d v="1899-12-30T15:39:00"/>
    <n v="72"/>
    <d v="1899-12-30T16:47:00"/>
    <n v="100"/>
    <d v="1899-12-30T01:08:00"/>
    <n v="28"/>
    <d v="1899-12-30T01:08:00"/>
    <n v="0.28000000000000003"/>
  </r>
  <r>
    <n v="13"/>
    <x v="23"/>
    <x v="5"/>
    <x v="1"/>
    <x v="0"/>
    <d v="2024-03-2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3"/>
    <x v="23"/>
    <x v="5"/>
    <x v="1"/>
    <x v="1"/>
    <d v="2024-03-3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3"/>
    <x v="23"/>
    <x v="5"/>
    <x v="1"/>
    <x v="2"/>
    <d v="2024-03-3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4"/>
    <x v="24"/>
    <x v="6"/>
    <x v="1"/>
    <x v="3"/>
    <d v="2024-04-0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4"/>
    <x v="24"/>
    <x v="6"/>
    <x v="1"/>
    <x v="4"/>
    <d v="2024-04-02T00:00:00"/>
    <n v="5.62"/>
    <n v="17.02"/>
    <n v="10"/>
    <n v="5.61"/>
    <n v="0.1"/>
    <x v="0"/>
    <n v="1"/>
    <d v="1899-12-30T00:00:00"/>
    <n v="0"/>
    <d v="1899-12-30T16:41:00"/>
    <n v="32"/>
    <d v="1899-12-30T19:39:00"/>
    <n v="100"/>
    <d v="1899-12-30T02:58:00"/>
    <n v="68"/>
    <d v="1899-12-30T02:58:00"/>
    <n v="0.68"/>
  </r>
  <r>
    <n v="14"/>
    <x v="24"/>
    <x v="6"/>
    <x v="1"/>
    <x v="5"/>
    <d v="2024-04-03T00:00:00"/>
    <n v="5.39"/>
    <n v="16.11"/>
    <n v="10"/>
    <n v="5.28"/>
    <n v="0.1"/>
    <x v="0"/>
    <n v="1"/>
    <d v="1899-12-30T00:00:00"/>
    <n v="0"/>
    <d v="1899-12-30T16:53:00"/>
    <n v="45"/>
    <d v="1899-12-30T19:00:00"/>
    <n v="94"/>
    <d v="1899-12-30T02:07:00"/>
    <n v="49"/>
    <d v="1899-12-30T02:07:00"/>
    <n v="0.49"/>
  </r>
  <r>
    <n v="14"/>
    <x v="24"/>
    <x v="6"/>
    <x v="1"/>
    <x v="6"/>
    <d v="2024-04-0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4"/>
    <x v="24"/>
    <x v="6"/>
    <x v="1"/>
    <x v="0"/>
    <d v="2024-04-0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4"/>
    <x v="24"/>
    <x v="6"/>
    <x v="1"/>
    <x v="1"/>
    <d v="2024-04-0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4"/>
    <x v="24"/>
    <x v="6"/>
    <x v="1"/>
    <x v="2"/>
    <d v="2024-04-0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5"/>
    <x v="25"/>
    <x v="6"/>
    <x v="1"/>
    <x v="3"/>
    <d v="2024-04-08T00:00:00"/>
    <n v="2.96"/>
    <n v="10.25"/>
    <n v="5"/>
    <n v="2.95"/>
    <n v="0.05"/>
    <x v="0"/>
    <n v="1"/>
    <d v="1899-12-30T00:00:00"/>
    <n v="0"/>
    <d v="1899-12-30T16:38:00"/>
    <n v="55"/>
    <d v="1899-12-30T18:22:00"/>
    <n v="100"/>
    <d v="1899-12-30T01:44:00"/>
    <n v="45"/>
    <d v="1899-12-30T01:44:00"/>
    <n v="0.45"/>
  </r>
  <r>
    <n v="15"/>
    <x v="25"/>
    <x v="6"/>
    <x v="1"/>
    <x v="4"/>
    <d v="2024-04-09T00:00:00"/>
    <n v="1.45"/>
    <n v="5.32"/>
    <n v="2"/>
    <n v="1.4"/>
    <n v="0.02"/>
    <x v="0"/>
    <n v="1"/>
    <d v="1899-12-30T00:00:00"/>
    <n v="0"/>
    <d v="1899-12-30T04:04:00"/>
    <n v="78"/>
    <d v="1899-12-30T14:54:00"/>
    <n v="100"/>
    <d v="1899-12-30T10:50:00"/>
    <n v="22"/>
    <d v="1899-12-30T10:50:00"/>
    <n v="0.22"/>
  </r>
  <r>
    <n v="15"/>
    <x v="25"/>
    <x v="6"/>
    <x v="1"/>
    <x v="5"/>
    <d v="2024-04-10T00:00:00"/>
    <n v="5.61"/>
    <n v="18.36"/>
    <n v="10"/>
    <n v="5.59"/>
    <n v="0.1"/>
    <x v="0"/>
    <n v="1"/>
    <d v="1899-12-30T00:00:00"/>
    <n v="0"/>
    <d v="1899-12-30T16:57:00"/>
    <n v="25"/>
    <d v="1899-12-30T20:11:00"/>
    <n v="100"/>
    <d v="1899-12-30T03:14:00"/>
    <n v="75"/>
    <d v="1899-12-30T03:14:00"/>
    <n v="0.75"/>
  </r>
  <r>
    <n v="15"/>
    <x v="25"/>
    <x v="6"/>
    <x v="1"/>
    <x v="6"/>
    <d v="2024-04-11T00:00:00"/>
    <n v="4.3600000000000003"/>
    <n v="14.23"/>
    <n v="8"/>
    <n v="4.3099999999999996"/>
    <n v="0.08"/>
    <x v="0"/>
    <n v="1"/>
    <d v="1899-12-30T00:00:00"/>
    <n v="0"/>
    <d v="1899-12-30T16:46:00"/>
    <n v="41"/>
    <d v="1899-12-30T19:22:00"/>
    <n v="100"/>
    <d v="1899-12-30T02:36:00"/>
    <n v="59"/>
    <d v="1899-12-30T02:36:00"/>
    <n v="0.59"/>
  </r>
  <r>
    <n v="15"/>
    <x v="25"/>
    <x v="6"/>
    <x v="1"/>
    <x v="0"/>
    <d v="2024-04-12T00:00:00"/>
    <n v="5.3"/>
    <n v="20.73"/>
    <n v="9"/>
    <n v="5.13"/>
    <n v="0.09"/>
    <x v="0"/>
    <n v="1"/>
    <d v="1899-12-30T00:00:00"/>
    <n v="0"/>
    <d v="1899-12-30T16:29:00"/>
    <n v="8"/>
    <d v="1899-12-30T20:07:00"/>
    <n v="100"/>
    <d v="1899-12-30T03:38:00"/>
    <n v="92"/>
    <d v="1899-12-30T03:38:00"/>
    <n v="0.92"/>
  </r>
  <r>
    <n v="15"/>
    <x v="25"/>
    <x v="6"/>
    <x v="1"/>
    <x v="1"/>
    <d v="2024-04-1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5"/>
    <x v="25"/>
    <x v="6"/>
    <x v="1"/>
    <x v="2"/>
    <d v="2024-04-1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6"/>
    <x v="26"/>
    <x v="6"/>
    <x v="1"/>
    <x v="3"/>
    <d v="2024-04-15T00:00:00"/>
    <n v="4.8499999999999996"/>
    <n v="15.58"/>
    <n v="9"/>
    <n v="4.82"/>
    <n v="0.09"/>
    <x v="0"/>
    <n v="1"/>
    <d v="1899-12-30T00:00:00"/>
    <n v="0"/>
    <d v="1899-12-30T16:55:00"/>
    <n v="43"/>
    <d v="1899-12-30T19:25:00"/>
    <n v="100"/>
    <d v="1899-12-30T02:30:00"/>
    <n v="57"/>
    <d v="1899-12-30T02:30:00"/>
    <n v="0.56999999999999995"/>
  </r>
  <r>
    <n v="16"/>
    <x v="26"/>
    <x v="6"/>
    <x v="1"/>
    <x v="4"/>
    <d v="2024-04-16T00:00:00"/>
    <n v="6.08"/>
    <n v="18.07"/>
    <n v="10"/>
    <n v="6.03"/>
    <n v="0.1"/>
    <x v="0"/>
    <n v="1"/>
    <d v="1899-12-30T00:00:00"/>
    <n v="0"/>
    <d v="1899-12-30T16:48:00"/>
    <n v="31"/>
    <d v="1899-12-30T19:54:00"/>
    <n v="100"/>
    <d v="1899-12-30T03:06:00"/>
    <n v="69"/>
    <d v="1899-12-30T03:06:00"/>
    <n v="0.69"/>
  </r>
  <r>
    <n v="16"/>
    <x v="26"/>
    <x v="6"/>
    <x v="1"/>
    <x v="5"/>
    <d v="2024-04-17T00:00:00"/>
    <n v="4.96"/>
    <n v="15.4"/>
    <n v="9"/>
    <n v="4.8499999999999996"/>
    <n v="0.09"/>
    <x v="0"/>
    <n v="1"/>
    <d v="1899-12-30T00:00:00"/>
    <n v="0"/>
    <d v="1899-12-30T16:46:00"/>
    <n v="31"/>
    <d v="1899-12-30T19:54:00"/>
    <n v="100"/>
    <d v="1899-12-30T03:08:00"/>
    <n v="69"/>
    <d v="1899-12-30T03:08:00"/>
    <n v="0.69"/>
  </r>
  <r>
    <n v="16"/>
    <x v="26"/>
    <x v="6"/>
    <x v="1"/>
    <x v="6"/>
    <d v="2024-04-18T00:00:00"/>
    <n v="3.66"/>
    <n v="10.68"/>
    <n v="6"/>
    <n v="3.64"/>
    <n v="0.06"/>
    <x v="0"/>
    <n v="1"/>
    <d v="1899-12-30T00:00:00"/>
    <n v="0"/>
    <d v="1899-12-30T13:04:00"/>
    <n v="55"/>
    <d v="1899-12-30T14:50:00"/>
    <n v="100"/>
    <d v="1899-12-30T01:46:00"/>
    <n v="45"/>
    <d v="1899-12-30T01:46:00"/>
    <n v="0.45"/>
  </r>
  <r>
    <n v="16"/>
    <x v="26"/>
    <x v="6"/>
    <x v="1"/>
    <x v="0"/>
    <d v="2024-04-1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6"/>
    <x v="26"/>
    <x v="6"/>
    <x v="1"/>
    <x v="1"/>
    <d v="2024-04-2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6"/>
    <x v="26"/>
    <x v="6"/>
    <x v="1"/>
    <x v="2"/>
    <d v="2024-04-2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7"/>
    <x v="27"/>
    <x v="6"/>
    <x v="1"/>
    <x v="3"/>
    <d v="2024-04-22T00:00:00"/>
    <n v="4.7699999999999996"/>
    <n v="15.4"/>
    <n v="9"/>
    <n v="4.6100000000000003"/>
    <n v="0.09"/>
    <x v="0"/>
    <n v="1"/>
    <d v="1899-12-30T00:00:00"/>
    <n v="0"/>
    <d v="1899-12-30T16:32:00"/>
    <n v="37"/>
    <d v="1899-12-30T19:08:00"/>
    <n v="100"/>
    <d v="1899-12-30T02:36:00"/>
    <n v="63"/>
    <d v="1899-12-30T02:36:00"/>
    <n v="0.63"/>
  </r>
  <r>
    <n v="17"/>
    <x v="27"/>
    <x v="6"/>
    <x v="1"/>
    <x v="4"/>
    <d v="2024-04-23T00:00:00"/>
    <n v="6"/>
    <n v="20.98"/>
    <n v="10"/>
    <n v="5.57"/>
    <n v="0.1"/>
    <x v="0"/>
    <n v="1"/>
    <d v="1899-12-30T00:00:00"/>
    <n v="0"/>
    <d v="1899-12-30T16:41:00"/>
    <n v="6"/>
    <d v="1899-12-30T20:21:00"/>
    <n v="100"/>
    <d v="1899-12-30T03:40:00"/>
    <n v="94"/>
    <d v="1899-12-30T03:40:00"/>
    <n v="0.94"/>
  </r>
  <r>
    <n v="17"/>
    <x v="27"/>
    <x v="6"/>
    <x v="1"/>
    <x v="5"/>
    <d v="2024-04-24T00:00:00"/>
    <n v="6.32"/>
    <n v="19.440000000000001"/>
    <n v="11"/>
    <n v="6.2"/>
    <n v="0.11"/>
    <x v="0"/>
    <n v="1"/>
    <d v="1899-12-30T00:00:00"/>
    <n v="0"/>
    <d v="1899-12-30T16:38:00"/>
    <n v="21"/>
    <d v="1899-12-30T20:00:00"/>
    <n v="100"/>
    <d v="1899-12-30T03:22:00"/>
    <n v="79"/>
    <d v="1899-12-30T03:22:00"/>
    <n v="0.79"/>
  </r>
  <r>
    <n v="17"/>
    <x v="27"/>
    <x v="6"/>
    <x v="1"/>
    <x v="6"/>
    <d v="2024-04-25T00:00:00"/>
    <n v="4.8"/>
    <n v="13.21"/>
    <n v="9"/>
    <n v="4.75"/>
    <n v="0.09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17"/>
    <x v="27"/>
    <x v="6"/>
    <x v="1"/>
    <x v="0"/>
    <d v="2024-04-2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7"/>
    <x v="27"/>
    <x v="6"/>
    <x v="1"/>
    <x v="1"/>
    <d v="2024-04-2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7"/>
    <x v="27"/>
    <x v="6"/>
    <x v="1"/>
    <x v="2"/>
    <d v="2024-04-2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8"/>
    <x v="28"/>
    <x v="6"/>
    <x v="1"/>
    <x v="3"/>
    <d v="2024-04-29T00:00:00"/>
    <n v="2.83"/>
    <n v="7.19"/>
    <n v="5"/>
    <n v="2.77"/>
    <n v="0.05"/>
    <x v="0"/>
    <n v="1"/>
    <d v="1899-12-30T00:00:00"/>
    <n v="0"/>
    <d v="1899-12-30T16:31:00"/>
    <n v="13"/>
    <d v="1899-12-30T19:59:00"/>
    <n v="98"/>
    <d v="1899-12-30T03:28:00"/>
    <n v="85"/>
    <d v="1899-12-30T03:28:00"/>
    <n v="0.85"/>
  </r>
  <r>
    <n v="18"/>
    <x v="28"/>
    <x v="6"/>
    <x v="1"/>
    <x v="4"/>
    <d v="2024-04-30T00:00:00"/>
    <n v="0.05"/>
    <n v="0.01"/>
    <n v="0"/>
    <n v="0"/>
    <n v="0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18"/>
    <x v="28"/>
    <x v="7"/>
    <x v="1"/>
    <x v="5"/>
    <d v="2024-05-01T00:00:00"/>
    <n v="1.89"/>
    <n v="3.81"/>
    <n v="3"/>
    <n v="1.85"/>
    <n v="0.03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18"/>
    <x v="28"/>
    <x v="7"/>
    <x v="1"/>
    <x v="6"/>
    <d v="2024-05-02T00:00:00"/>
    <n v="1.94"/>
    <n v="2.82"/>
    <n v="3"/>
    <n v="1.93"/>
    <n v="0.03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18"/>
    <x v="28"/>
    <x v="7"/>
    <x v="1"/>
    <x v="0"/>
    <d v="2024-05-0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8"/>
    <x v="28"/>
    <x v="7"/>
    <x v="1"/>
    <x v="1"/>
    <d v="2024-05-0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8"/>
    <x v="28"/>
    <x v="7"/>
    <x v="1"/>
    <x v="2"/>
    <d v="2024-05-0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9"/>
    <x v="29"/>
    <x v="7"/>
    <x v="1"/>
    <x v="3"/>
    <d v="2024-05-0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9"/>
    <x v="29"/>
    <x v="7"/>
    <x v="1"/>
    <x v="4"/>
    <d v="2024-05-0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9"/>
    <x v="29"/>
    <x v="7"/>
    <x v="1"/>
    <x v="5"/>
    <d v="2024-05-0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9"/>
    <x v="29"/>
    <x v="7"/>
    <x v="1"/>
    <x v="6"/>
    <d v="2024-05-0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9"/>
    <x v="29"/>
    <x v="7"/>
    <x v="1"/>
    <x v="0"/>
    <d v="2024-05-1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9"/>
    <x v="29"/>
    <x v="7"/>
    <x v="1"/>
    <x v="1"/>
    <d v="2024-05-1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19"/>
    <x v="29"/>
    <x v="7"/>
    <x v="1"/>
    <x v="2"/>
    <d v="2024-05-1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0"/>
    <x v="30"/>
    <x v="7"/>
    <x v="1"/>
    <x v="3"/>
    <d v="2024-05-1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0"/>
    <x v="30"/>
    <x v="7"/>
    <x v="1"/>
    <x v="4"/>
    <d v="2024-05-1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0"/>
    <x v="30"/>
    <x v="7"/>
    <x v="1"/>
    <x v="5"/>
    <d v="2024-05-1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0"/>
    <x v="30"/>
    <x v="7"/>
    <x v="1"/>
    <x v="6"/>
    <d v="2024-05-1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0"/>
    <x v="30"/>
    <x v="7"/>
    <x v="1"/>
    <x v="0"/>
    <d v="2024-05-1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0"/>
    <x v="30"/>
    <x v="7"/>
    <x v="1"/>
    <x v="1"/>
    <d v="2024-05-1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0"/>
    <x v="30"/>
    <x v="7"/>
    <x v="1"/>
    <x v="2"/>
    <d v="2024-05-1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1"/>
    <x v="31"/>
    <x v="7"/>
    <x v="1"/>
    <x v="3"/>
    <d v="2024-05-2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1"/>
    <x v="31"/>
    <x v="7"/>
    <x v="1"/>
    <x v="4"/>
    <d v="2024-05-2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1"/>
    <x v="31"/>
    <x v="7"/>
    <x v="1"/>
    <x v="5"/>
    <d v="2024-05-2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1"/>
    <x v="31"/>
    <x v="7"/>
    <x v="1"/>
    <x v="6"/>
    <d v="2024-05-2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1"/>
    <x v="31"/>
    <x v="7"/>
    <x v="1"/>
    <x v="0"/>
    <d v="2024-05-2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1"/>
    <x v="31"/>
    <x v="7"/>
    <x v="1"/>
    <x v="1"/>
    <d v="2024-05-2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1"/>
    <x v="31"/>
    <x v="7"/>
    <x v="1"/>
    <x v="2"/>
    <d v="2024-05-2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2"/>
    <x v="32"/>
    <x v="7"/>
    <x v="1"/>
    <x v="3"/>
    <d v="2024-05-2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2"/>
    <x v="32"/>
    <x v="7"/>
    <x v="1"/>
    <x v="4"/>
    <d v="2024-05-2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2"/>
    <x v="32"/>
    <x v="7"/>
    <x v="1"/>
    <x v="5"/>
    <d v="2024-05-2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2"/>
    <x v="32"/>
    <x v="7"/>
    <x v="1"/>
    <x v="6"/>
    <d v="2024-05-3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2"/>
    <x v="32"/>
    <x v="7"/>
    <x v="1"/>
    <x v="0"/>
    <d v="2024-05-3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2"/>
    <x v="32"/>
    <x v="8"/>
    <x v="1"/>
    <x v="1"/>
    <d v="2024-06-0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2"/>
    <x v="32"/>
    <x v="8"/>
    <x v="1"/>
    <x v="2"/>
    <d v="2024-06-0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3"/>
    <x v="33"/>
    <x v="8"/>
    <x v="1"/>
    <x v="3"/>
    <d v="2024-06-03T00:00:00"/>
    <n v="4.4400000000000004"/>
    <n v="2.16"/>
    <n v="8"/>
    <n v="4.03"/>
    <n v="0.08"/>
    <x v="0"/>
    <n v="0"/>
    <d v="1899-12-30T00:00:00"/>
    <n v="0"/>
    <d v="1899-12-30T00:00:00"/>
    <n v="0"/>
    <d v="1899-12-30T00:00:00"/>
    <n v="0"/>
    <d v="1899-12-30T00:00:00"/>
    <n v="0"/>
    <d v="1899-12-30T00:00:00"/>
    <n v="0"/>
  </r>
  <r>
    <n v="23"/>
    <x v="33"/>
    <x v="8"/>
    <x v="1"/>
    <x v="4"/>
    <d v="2024-06-0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3"/>
    <x v="33"/>
    <x v="8"/>
    <x v="1"/>
    <x v="5"/>
    <d v="2024-06-0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3"/>
    <x v="33"/>
    <x v="8"/>
    <x v="1"/>
    <x v="6"/>
    <d v="2024-06-0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3"/>
    <x v="33"/>
    <x v="8"/>
    <x v="1"/>
    <x v="0"/>
    <d v="2024-06-0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3"/>
    <x v="33"/>
    <x v="8"/>
    <x v="1"/>
    <x v="1"/>
    <d v="2024-06-0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3"/>
    <x v="33"/>
    <x v="8"/>
    <x v="1"/>
    <x v="2"/>
    <d v="2024-06-0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4"/>
    <x v="34"/>
    <x v="8"/>
    <x v="1"/>
    <x v="3"/>
    <d v="2024-06-1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4"/>
    <x v="34"/>
    <x v="8"/>
    <x v="1"/>
    <x v="4"/>
    <d v="2024-06-1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4"/>
    <x v="34"/>
    <x v="8"/>
    <x v="1"/>
    <x v="5"/>
    <d v="2024-06-1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4"/>
    <x v="34"/>
    <x v="8"/>
    <x v="1"/>
    <x v="6"/>
    <d v="2024-06-1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4"/>
    <x v="34"/>
    <x v="8"/>
    <x v="1"/>
    <x v="0"/>
    <d v="2024-06-1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4"/>
    <x v="34"/>
    <x v="8"/>
    <x v="1"/>
    <x v="1"/>
    <d v="2024-06-1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4"/>
    <x v="34"/>
    <x v="8"/>
    <x v="1"/>
    <x v="2"/>
    <d v="2024-06-1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5"/>
    <x v="35"/>
    <x v="8"/>
    <x v="1"/>
    <x v="3"/>
    <d v="2024-06-1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5"/>
    <x v="35"/>
    <x v="8"/>
    <x v="1"/>
    <x v="4"/>
    <d v="2024-06-18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5"/>
    <x v="35"/>
    <x v="8"/>
    <x v="1"/>
    <x v="5"/>
    <d v="2024-06-19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5"/>
    <x v="35"/>
    <x v="8"/>
    <x v="1"/>
    <x v="6"/>
    <d v="2024-06-20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5"/>
    <x v="35"/>
    <x v="8"/>
    <x v="1"/>
    <x v="0"/>
    <d v="2024-06-21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5"/>
    <x v="35"/>
    <x v="8"/>
    <x v="1"/>
    <x v="1"/>
    <d v="2024-06-22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5"/>
    <x v="35"/>
    <x v="8"/>
    <x v="1"/>
    <x v="2"/>
    <d v="2024-06-23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6"/>
    <x v="36"/>
    <x v="8"/>
    <x v="1"/>
    <x v="3"/>
    <d v="2024-06-24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6"/>
    <x v="36"/>
    <x v="8"/>
    <x v="1"/>
    <x v="4"/>
    <d v="2024-06-25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6"/>
    <x v="36"/>
    <x v="8"/>
    <x v="1"/>
    <x v="5"/>
    <d v="2024-06-26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  <r>
    <n v="26"/>
    <x v="36"/>
    <x v="8"/>
    <x v="1"/>
    <x v="6"/>
    <d v="2024-06-27T00:00:00"/>
    <n v="0"/>
    <n v="0"/>
    <n v="0"/>
    <n v="0"/>
    <n v="0"/>
    <x v="1"/>
    <n v="0"/>
    <d v="1899-12-30T00:00:00"/>
    <n v="0"/>
    <m/>
    <m/>
    <m/>
    <m/>
    <d v="1899-12-30T00:00:00"/>
    <n v="0"/>
    <d v="1899-12-30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873B9-2DC0-41AF-A053-DDCC3D619245}" name="PivotTable6" cacheId="89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O15" firstHeaderRow="0" firstDataRow="1" firstDataCol="1"/>
  <pivotFields count="23">
    <pivotField showAll="0"/>
    <pivotField showAll="0"/>
    <pivotField showAll="0"/>
    <pivotField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dataField="1" numFmtId="14" showAll="0"/>
    <pivotField numFmtId="2" showAll="0"/>
    <pivotField numFmtId="2" showAll="0"/>
    <pivotField numFmtId="2" showAll="0"/>
    <pivotField numFmtId="2" showAll="0"/>
    <pivotField numFmtId="2" showAll="0"/>
    <pivotField dataField="1" numFmtId="1" showAll="0"/>
    <pivotField dataField="1" numFmtId="1" showAll="0"/>
    <pivotField numFmtId="20" showAll="0"/>
    <pivotField numFmtId="9" showAll="0"/>
    <pivotField showAll="0"/>
    <pivotField showAll="0"/>
    <pivotField showAll="0"/>
    <pivotField showAll="0"/>
    <pivotField numFmtId="164" showAll="0"/>
    <pivotField numFmtId="1" showAll="0"/>
    <pivotField numFmtId="20" showAll="0"/>
    <pivotField numFmtId="9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ays Utilized " fld="11" baseField="0" baseItem="0"/>
    <dataField name="Sum of Charge Days" fld="12" baseField="0" baseItem="0"/>
    <dataField name="Total # of weekdays in time frame" fld="5" subtotal="count" baseField="0" baseItem="0"/>
  </dataFields>
  <formats count="2">
    <format dxfId="13">
      <pivotArea field="4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1C617-BD42-4F3C-905F-171B768740FC}" name="PivotTable3" cacheId="89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J19" firstHeaderRow="0" firstDataRow="1" firstDataCol="1" rowPageCount="1" colPageCount="1"/>
  <pivotFields count="23">
    <pivotField showAll="0"/>
    <pivotField showAll="0"/>
    <pivotField axis="axisRow" showAll="0">
      <items count="10">
        <item x="3"/>
        <item x="4"/>
        <item x="5"/>
        <item x="6"/>
        <item x="7"/>
        <item x="8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4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axis="axisPage" dataField="1" numFmtId="1" showAll="0">
      <items count="3">
        <item x="1"/>
        <item x="0"/>
        <item t="default"/>
      </items>
    </pivotField>
    <pivotField numFmtId="1" showAll="0"/>
    <pivotField numFmtId="20" showAll="0"/>
    <pivotField numFmtId="9" showAll="0"/>
    <pivotField showAll="0"/>
    <pivotField showAll="0"/>
    <pivotField showAll="0"/>
    <pivotField showAll="0"/>
    <pivotField numFmtId="164" showAll="0"/>
    <pivotField numFmtId="1" showAll="0"/>
    <pivotField numFmtId="20" showAll="0"/>
    <pivotField numFmtId="9" showAll="0"/>
  </pivotFields>
  <rowFields count="2">
    <field x="3"/>
    <field x="2"/>
  </rowFields>
  <rowItems count="12">
    <i>
      <x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1" item="1" hier="-1"/>
  </pageFields>
  <dataFields count="5">
    <dataField name="Sum of Work Hrs Electrified" fld="6" baseField="0" baseItem="0"/>
    <dataField name="Sum of Days Utilized " fld="11" baseField="0" baseItem="0"/>
    <dataField name="Sum of Fuel Saved_x000a_(gal) " fld="8" baseField="0" baseItem="0"/>
    <dataField name="Sum of CO2 Avoided _x000a_(t)" fld="10" baseField="0" baseItem="0" numFmtId="2"/>
    <dataField name="Average of Work Hrs Electrified2" fld="6" subtotal="average" baseField="2" baseItem="2" numFmtId="2"/>
  </dataFields>
  <formats count="4">
    <format dxfId="9">
      <pivotArea field="3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4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745B0-45AF-43FF-B6BE-5F907DC5FB79}" name="PivotTable4" cacheId="89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8:F40" firstHeaderRow="1" firstDataRow="1" firstDataCol="1" rowPageCount="1" colPageCount="1"/>
  <pivotFields count="23"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10">
        <item sd="0" x="3"/>
        <item sd="0" x="4"/>
        <item sd="0" x="5"/>
        <item sd="0" x="6"/>
        <item sd="0" x="7"/>
        <item sd="0" x="8"/>
        <item sd="0" x="0"/>
        <item sd="0" x="1"/>
        <item sd="0"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4" showAll="0"/>
    <pivotField numFmtId="2" showAll="0"/>
    <pivotField numFmtId="2" showAll="0"/>
    <pivotField numFmtId="2" showAll="0"/>
    <pivotField numFmtId="2" showAll="0"/>
    <pivotField numFmtId="2" showAll="0"/>
    <pivotField axis="axisPage" numFmtId="1" showAll="0">
      <items count="3">
        <item x="1"/>
        <item x="0"/>
        <item t="default"/>
      </items>
    </pivotField>
    <pivotField numFmtId="1" showAll="0"/>
    <pivotField numFmtId="20" showAll="0"/>
    <pivotField numFmtId="9" showAll="0"/>
    <pivotField showAll="0"/>
    <pivotField showAll="0"/>
    <pivotField showAll="0"/>
    <pivotField showAll="0"/>
    <pivotField numFmtId="164" showAll="0"/>
    <pivotField numFmtId="1" showAll="0"/>
    <pivotField numFmtId="20" showAll="0"/>
    <pivotField dataField="1" numFmtId="9" showAll="0"/>
  </pivotFields>
  <rowFields count="3">
    <field x="3"/>
    <field x="2"/>
    <field x="1"/>
  </rowFields>
  <rowItems count="12">
    <i>
      <x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1" item="1" hier="-1"/>
  </pageFields>
  <dataFields count="1">
    <dataField name="Average of Charging Delta SOC" fld="22" subtotal="average" baseField="1" baseItem="3" numFmtId="10"/>
  </dataFields>
  <formats count="2">
    <format dxfId="7">
      <pivotArea field="3" type="button" dataOnly="0" labelOnly="1" outline="0" axis="axisRow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5846E-0AB6-40EA-AEAC-11AFBDB90C40}" name="PivotTable1" cacheId="89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45" firstHeaderRow="1" firstDataRow="1" firstDataCol="1"/>
  <pivotFields count="23"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numFmtId="14" showAll="0"/>
    <pivotField dataField="1" numFmtId="2" showAll="0"/>
    <pivotField numFmtId="2" showAll="0"/>
    <pivotField numFmtId="2" showAll="0"/>
    <pivotField numFmtId="2" showAll="0"/>
    <pivotField numFmtId="2" showAll="0"/>
    <pivotField numFmtId="1" showAll="0"/>
    <pivotField numFmtId="1" showAll="0"/>
    <pivotField numFmtId="20" showAll="0"/>
    <pivotField numFmtId="9" showAll="0"/>
    <pivotField showAll="0"/>
    <pivotField showAll="0"/>
    <pivotField showAll="0"/>
    <pivotField showAll="0"/>
    <pivotField numFmtId="164" showAll="0"/>
    <pivotField numFmtId="1" showAll="0"/>
    <pivotField numFmtId="20" showAll="0"/>
    <pivotField numFmtId="9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Work Hrs Electrified" fld="6" baseField="0" baseItem="0"/>
  </dataFields>
  <formats count="5"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outline="0" collapsedLevelsAreSubtotals="1" fieldPosition="0"/>
    </format>
    <format dxfId="5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CDCA-66A4-4AB1-909D-7BE268AD60E1}">
  <dimension ref="A1:O45"/>
  <sheetViews>
    <sheetView topLeftCell="A21" workbookViewId="0">
      <selection activeCell="E39" sqref="E39"/>
    </sheetView>
  </sheetViews>
  <sheetFormatPr defaultRowHeight="14.45"/>
  <cols>
    <col min="1" max="1" width="12.42578125" bestFit="1" customWidth="1"/>
    <col min="2" max="2" width="12.5703125" bestFit="1" customWidth="1"/>
    <col min="5" max="5" width="12.85546875" bestFit="1" customWidth="1"/>
    <col min="6" max="6" width="26.42578125" bestFit="1" customWidth="1"/>
    <col min="7" max="10" width="17.42578125" bestFit="1" customWidth="1"/>
    <col min="11" max="11" width="12.85546875" bestFit="1" customWidth="1"/>
    <col min="12" max="12" width="12.42578125" bestFit="1" customWidth="1"/>
    <col min="13" max="13" width="11.140625" bestFit="1" customWidth="1"/>
    <col min="14" max="14" width="13" bestFit="1" customWidth="1"/>
    <col min="15" max="15" width="17.140625" bestFit="1" customWidth="1"/>
  </cols>
  <sheetData>
    <row r="1" spans="1:15" ht="18.60000000000000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ht="18.60000000000000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>
      <c r="A3" s="31" t="s">
        <v>1</v>
      </c>
      <c r="B3" s="31"/>
      <c r="E3" s="31" t="s">
        <v>2</v>
      </c>
      <c r="F3" s="31"/>
      <c r="G3" s="31"/>
      <c r="H3" s="31"/>
      <c r="I3" s="31"/>
      <c r="J3" s="31"/>
      <c r="L3" s="31" t="s">
        <v>3</v>
      </c>
      <c r="M3" s="31"/>
      <c r="N3" s="31"/>
      <c r="O3" s="31"/>
    </row>
    <row r="5" spans="1:15">
      <c r="E5" s="24" t="s">
        <v>4</v>
      </c>
      <c r="F5" s="27">
        <v>1</v>
      </c>
    </row>
    <row r="7" spans="1:15" s="30" customFormat="1" ht="41.45" customHeight="1">
      <c r="A7" s="29" t="s">
        <v>5</v>
      </c>
      <c r="B7" s="30" t="s">
        <v>6</v>
      </c>
      <c r="E7" s="29" t="s">
        <v>5</v>
      </c>
      <c r="F7" s="30" t="s">
        <v>6</v>
      </c>
      <c r="G7" s="30" t="s">
        <v>7</v>
      </c>
      <c r="H7" s="30" t="s">
        <v>8</v>
      </c>
      <c r="I7" t="s">
        <v>9</v>
      </c>
      <c r="J7" s="30" t="s">
        <v>10</v>
      </c>
      <c r="L7" s="29" t="s">
        <v>5</v>
      </c>
      <c r="M7" s="30" t="s">
        <v>7</v>
      </c>
      <c r="N7" s="30" t="s">
        <v>11</v>
      </c>
      <c r="O7" s="30" t="s">
        <v>12</v>
      </c>
    </row>
    <row r="8" spans="1:15">
      <c r="A8" s="21">
        <v>1</v>
      </c>
      <c r="B8" s="21">
        <v>2.5099999999999998</v>
      </c>
      <c r="E8" s="25" t="s">
        <v>13</v>
      </c>
      <c r="F8">
        <v>62.670000000000009</v>
      </c>
      <c r="G8">
        <v>25</v>
      </c>
      <c r="H8">
        <v>98</v>
      </c>
      <c r="I8" s="28">
        <v>3.6287432754851176E-2</v>
      </c>
      <c r="J8" s="28">
        <v>2.5068000000000001</v>
      </c>
      <c r="L8" s="25" t="s">
        <v>14</v>
      </c>
      <c r="M8">
        <v>0</v>
      </c>
      <c r="N8">
        <v>0</v>
      </c>
      <c r="O8">
        <v>36</v>
      </c>
    </row>
    <row r="9" spans="1:15">
      <c r="A9" s="21">
        <v>2</v>
      </c>
      <c r="B9" s="21">
        <v>4.96</v>
      </c>
      <c r="E9" s="26" t="s">
        <v>15</v>
      </c>
      <c r="F9">
        <v>7.98</v>
      </c>
      <c r="G9">
        <v>4</v>
      </c>
      <c r="H9">
        <v>13</v>
      </c>
      <c r="I9" s="28">
        <v>3.6287432754851176E-2</v>
      </c>
      <c r="J9" s="28">
        <v>1.9950000000000001</v>
      </c>
      <c r="L9" s="25" t="s">
        <v>16</v>
      </c>
      <c r="M9">
        <v>19</v>
      </c>
      <c r="N9">
        <v>15</v>
      </c>
      <c r="O9">
        <v>36</v>
      </c>
    </row>
    <row r="10" spans="1:15">
      <c r="A10" s="21">
        <v>3</v>
      </c>
      <c r="B10" s="21">
        <v>0.51</v>
      </c>
      <c r="E10" s="26" t="s">
        <v>17</v>
      </c>
      <c r="F10">
        <v>19.36</v>
      </c>
      <c r="G10">
        <v>9</v>
      </c>
      <c r="H10">
        <v>25</v>
      </c>
      <c r="I10" s="28">
        <v>0</v>
      </c>
      <c r="J10" s="28">
        <v>2.1511111111111112</v>
      </c>
      <c r="L10" s="25" t="s">
        <v>18</v>
      </c>
      <c r="M10">
        <v>21</v>
      </c>
      <c r="N10">
        <v>15</v>
      </c>
      <c r="O10">
        <v>36</v>
      </c>
    </row>
    <row r="11" spans="1:15">
      <c r="A11" s="21">
        <v>4</v>
      </c>
      <c r="B11" s="21">
        <v>8.06</v>
      </c>
      <c r="E11" s="26" t="s">
        <v>19</v>
      </c>
      <c r="F11">
        <v>35.329999999999991</v>
      </c>
      <c r="G11">
        <v>12</v>
      </c>
      <c r="H11">
        <v>60</v>
      </c>
      <c r="I11" s="28">
        <v>0</v>
      </c>
      <c r="J11" s="28">
        <v>2.9441666666666659</v>
      </c>
      <c r="L11" s="25" t="s">
        <v>20</v>
      </c>
      <c r="M11">
        <v>23</v>
      </c>
      <c r="N11">
        <v>18</v>
      </c>
      <c r="O11">
        <v>36</v>
      </c>
    </row>
    <row r="12" spans="1:15">
      <c r="A12" s="21">
        <v>5</v>
      </c>
      <c r="B12" s="21">
        <v>0.02</v>
      </c>
      <c r="E12" s="25" t="s">
        <v>21</v>
      </c>
      <c r="F12">
        <v>243.8600000000001</v>
      </c>
      <c r="G12">
        <v>63</v>
      </c>
      <c r="H12">
        <v>422</v>
      </c>
      <c r="I12" s="28">
        <v>1.8400000000000005</v>
      </c>
      <c r="J12" s="28">
        <v>3.8707936507936522</v>
      </c>
      <c r="L12" s="25" t="s">
        <v>22</v>
      </c>
      <c r="M12">
        <v>19</v>
      </c>
      <c r="N12">
        <v>16</v>
      </c>
      <c r="O12">
        <v>36</v>
      </c>
    </row>
    <row r="13" spans="1:15">
      <c r="A13" s="21">
        <v>6</v>
      </c>
      <c r="B13" s="21">
        <v>5.27</v>
      </c>
      <c r="E13" s="26" t="s">
        <v>23</v>
      </c>
      <c r="F13">
        <v>36.130000000000003</v>
      </c>
      <c r="G13">
        <v>14</v>
      </c>
      <c r="H13">
        <v>63</v>
      </c>
      <c r="I13" s="28">
        <v>0</v>
      </c>
      <c r="J13" s="28">
        <v>2.580714285714286</v>
      </c>
      <c r="L13" s="25" t="s">
        <v>24</v>
      </c>
      <c r="M13">
        <v>6</v>
      </c>
      <c r="N13">
        <v>4</v>
      </c>
      <c r="O13">
        <v>36</v>
      </c>
    </row>
    <row r="14" spans="1:15">
      <c r="A14" s="21">
        <v>7</v>
      </c>
      <c r="B14" s="21">
        <v>6.01</v>
      </c>
      <c r="E14" s="26" t="s">
        <v>25</v>
      </c>
      <c r="F14">
        <v>62.320000000000007</v>
      </c>
      <c r="G14">
        <v>14</v>
      </c>
      <c r="H14">
        <v>107</v>
      </c>
      <c r="I14" s="28">
        <v>0</v>
      </c>
      <c r="J14" s="28">
        <v>4.451428571428572</v>
      </c>
      <c r="L14" s="25" t="s">
        <v>26</v>
      </c>
      <c r="M14">
        <v>0</v>
      </c>
      <c r="N14">
        <v>0</v>
      </c>
      <c r="O14">
        <v>36</v>
      </c>
    </row>
    <row r="15" spans="1:15">
      <c r="A15" s="21">
        <v>8</v>
      </c>
      <c r="B15" s="21">
        <v>3.79</v>
      </c>
      <c r="E15" s="26" t="s">
        <v>27</v>
      </c>
      <c r="F15">
        <v>62.129999999999995</v>
      </c>
      <c r="G15">
        <v>15</v>
      </c>
      <c r="H15">
        <v>106</v>
      </c>
      <c r="I15" s="28">
        <v>0.38</v>
      </c>
      <c r="J15" s="28">
        <v>4.1419999999999995</v>
      </c>
      <c r="L15" s="25" t="s">
        <v>28</v>
      </c>
      <c r="M15">
        <v>88</v>
      </c>
      <c r="N15">
        <v>68</v>
      </c>
      <c r="O15">
        <v>252</v>
      </c>
    </row>
    <row r="16" spans="1:15">
      <c r="A16" s="21">
        <v>9</v>
      </c>
      <c r="B16" s="21">
        <v>10.809999999999999</v>
      </c>
      <c r="E16" s="26" t="s">
        <v>29</v>
      </c>
      <c r="F16">
        <v>75.010000000000005</v>
      </c>
      <c r="G16">
        <v>17</v>
      </c>
      <c r="H16">
        <v>132</v>
      </c>
      <c r="I16" s="28">
        <v>1.32</v>
      </c>
      <c r="J16" s="28">
        <v>4.4123529411764713</v>
      </c>
    </row>
    <row r="17" spans="1:10">
      <c r="A17" s="21">
        <v>10</v>
      </c>
      <c r="B17" s="21">
        <v>9.0500000000000007</v>
      </c>
      <c r="E17" s="26" t="s">
        <v>30</v>
      </c>
      <c r="F17">
        <v>3.83</v>
      </c>
      <c r="G17">
        <v>2</v>
      </c>
      <c r="H17">
        <v>6</v>
      </c>
      <c r="I17" s="28">
        <v>0.06</v>
      </c>
      <c r="J17" s="28">
        <v>1.915</v>
      </c>
    </row>
    <row r="18" spans="1:10">
      <c r="A18" s="21">
        <v>11</v>
      </c>
      <c r="B18" s="21">
        <v>11.68</v>
      </c>
      <c r="E18" s="26" t="s">
        <v>31</v>
      </c>
      <c r="F18">
        <v>4.4400000000000004</v>
      </c>
      <c r="G18">
        <v>1</v>
      </c>
      <c r="H18">
        <v>8</v>
      </c>
      <c r="I18" s="28">
        <v>0.08</v>
      </c>
      <c r="J18" s="28">
        <v>4.4400000000000004</v>
      </c>
    </row>
    <row r="19" spans="1:10">
      <c r="A19" s="21">
        <v>12</v>
      </c>
      <c r="B19" s="21">
        <v>20.059999999999999</v>
      </c>
      <c r="E19" s="25" t="s">
        <v>28</v>
      </c>
      <c r="F19">
        <v>306.53000000000003</v>
      </c>
      <c r="G19">
        <v>88</v>
      </c>
      <c r="H19">
        <v>520</v>
      </c>
      <c r="I19" s="28">
        <v>1.876287432754852</v>
      </c>
      <c r="J19" s="28">
        <v>3.4832954545454551</v>
      </c>
    </row>
    <row r="20" spans="1:10">
      <c r="A20" s="21">
        <v>13</v>
      </c>
      <c r="B20" s="21">
        <v>4.3600000000000003</v>
      </c>
    </row>
    <row r="21" spans="1:10">
      <c r="A21" s="21">
        <v>14</v>
      </c>
      <c r="B21" s="21">
        <v>3.32</v>
      </c>
    </row>
    <row r="22" spans="1:10">
      <c r="A22" s="21">
        <v>15</v>
      </c>
      <c r="B22" s="21">
        <v>3.91</v>
      </c>
    </row>
    <row r="23" spans="1:10">
      <c r="A23" s="21">
        <v>16</v>
      </c>
      <c r="B23" s="21">
        <v>10</v>
      </c>
    </row>
    <row r="24" spans="1:10">
      <c r="A24" s="21">
        <v>17</v>
      </c>
      <c r="B24" s="21">
        <v>17.989999999999998</v>
      </c>
      <c r="E24" s="31" t="s">
        <v>2</v>
      </c>
      <c r="F24" s="31"/>
      <c r="G24" s="31"/>
      <c r="H24" s="31"/>
      <c r="I24" s="31"/>
      <c r="J24" s="31"/>
    </row>
    <row r="25" spans="1:10">
      <c r="A25" s="21">
        <v>18</v>
      </c>
      <c r="B25" s="21">
        <v>15.34</v>
      </c>
    </row>
    <row r="26" spans="1:10">
      <c r="A26" s="21">
        <v>19</v>
      </c>
      <c r="B26" s="21">
        <v>9.76</v>
      </c>
      <c r="E26" s="24" t="s">
        <v>4</v>
      </c>
      <c r="F26" s="27">
        <v>1</v>
      </c>
    </row>
    <row r="27" spans="1:10">
      <c r="A27" s="21">
        <v>20</v>
      </c>
      <c r="B27" s="21">
        <v>13.71</v>
      </c>
    </row>
    <row r="28" spans="1:10">
      <c r="A28" s="21">
        <v>21</v>
      </c>
      <c r="B28" s="21">
        <v>13.399999999999999</v>
      </c>
      <c r="E28" s="29" t="s">
        <v>5</v>
      </c>
      <c r="F28" t="s">
        <v>32</v>
      </c>
    </row>
    <row r="29" spans="1:10">
      <c r="A29" s="21">
        <v>22</v>
      </c>
      <c r="B29" s="21">
        <v>20.09</v>
      </c>
      <c r="E29" s="25" t="s">
        <v>13</v>
      </c>
      <c r="F29" s="46">
        <v>0.28360000000000002</v>
      </c>
    </row>
    <row r="30" spans="1:10">
      <c r="A30" s="21">
        <v>23</v>
      </c>
      <c r="B30" s="21">
        <v>11.24</v>
      </c>
      <c r="E30" s="26" t="s">
        <v>15</v>
      </c>
      <c r="F30" s="46">
        <v>0.09</v>
      </c>
    </row>
    <row r="31" spans="1:10">
      <c r="A31" s="21">
        <v>24</v>
      </c>
      <c r="B31" s="21">
        <v>17.399999999999999</v>
      </c>
      <c r="E31" s="26" t="s">
        <v>17</v>
      </c>
      <c r="F31" s="46">
        <v>0.25</v>
      </c>
    </row>
    <row r="32" spans="1:10">
      <c r="A32" s="21">
        <v>25</v>
      </c>
      <c r="B32" s="21">
        <v>11.01</v>
      </c>
      <c r="E32" s="26" t="s">
        <v>19</v>
      </c>
      <c r="F32" s="46">
        <v>0.37333333333333335</v>
      </c>
    </row>
    <row r="33" spans="1:6">
      <c r="A33" s="21">
        <v>26</v>
      </c>
      <c r="B33" s="21">
        <v>19.68</v>
      </c>
      <c r="E33" s="25" t="s">
        <v>21</v>
      </c>
      <c r="F33" s="46">
        <v>0.4446031746031745</v>
      </c>
    </row>
    <row r="34" spans="1:6">
      <c r="A34" s="21">
        <v>27</v>
      </c>
      <c r="B34" s="21">
        <v>19.55</v>
      </c>
      <c r="E34" s="26" t="s">
        <v>23</v>
      </c>
      <c r="F34" s="46">
        <v>0.24785714285714283</v>
      </c>
    </row>
    <row r="35" spans="1:6">
      <c r="A35" s="21">
        <v>28</v>
      </c>
      <c r="B35" s="21">
        <v>21.89</v>
      </c>
      <c r="E35" s="26" t="s">
        <v>25</v>
      </c>
      <c r="F35" s="46">
        <v>0.46642857142857147</v>
      </c>
    </row>
    <row r="36" spans="1:6">
      <c r="A36" s="21">
        <v>29</v>
      </c>
      <c r="B36" s="21">
        <v>6.7099999999999991</v>
      </c>
      <c r="E36" s="26" t="s">
        <v>27</v>
      </c>
      <c r="F36" s="46">
        <v>0.55333333333333334</v>
      </c>
    </row>
    <row r="37" spans="1:6">
      <c r="A37" s="21">
        <v>30</v>
      </c>
      <c r="B37" s="21">
        <v>0</v>
      </c>
      <c r="E37" s="26" t="s">
        <v>29</v>
      </c>
      <c r="F37" s="46">
        <v>0.57117647058823529</v>
      </c>
    </row>
    <row r="38" spans="1:6">
      <c r="A38" s="21">
        <v>31</v>
      </c>
      <c r="B38" s="21">
        <v>0</v>
      </c>
      <c r="E38" s="26" t="s">
        <v>30</v>
      </c>
      <c r="F38" s="46">
        <v>0</v>
      </c>
    </row>
    <row r="39" spans="1:6">
      <c r="A39" s="21">
        <v>32</v>
      </c>
      <c r="B39" s="21">
        <v>0</v>
      </c>
      <c r="E39" s="26" t="s">
        <v>31</v>
      </c>
      <c r="F39" s="46">
        <v>0</v>
      </c>
    </row>
    <row r="40" spans="1:6">
      <c r="A40" s="21">
        <v>33</v>
      </c>
      <c r="B40" s="21">
        <v>0</v>
      </c>
      <c r="E40" s="25" t="s">
        <v>28</v>
      </c>
      <c r="F40" s="46">
        <v>0.39886363636363648</v>
      </c>
    </row>
    <row r="41" spans="1:6">
      <c r="A41" s="21">
        <v>34</v>
      </c>
      <c r="B41" s="21">
        <v>4.4400000000000004</v>
      </c>
    </row>
    <row r="42" spans="1:6">
      <c r="A42" s="21">
        <v>35</v>
      </c>
      <c r="B42" s="21">
        <v>0</v>
      </c>
    </row>
    <row r="43" spans="1:6">
      <c r="A43" s="21">
        <v>36</v>
      </c>
      <c r="B43" s="21">
        <v>0</v>
      </c>
    </row>
    <row r="44" spans="1:6">
      <c r="A44" s="21">
        <v>37</v>
      </c>
      <c r="B44" s="21">
        <v>0</v>
      </c>
    </row>
    <row r="45" spans="1:6">
      <c r="A45" s="21" t="s">
        <v>28</v>
      </c>
      <c r="B45" s="21">
        <v>306.52999999999997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CD38-898E-4D08-A9E8-8C8CB241A8EC}">
  <sheetPr filterMode="1"/>
  <dimension ref="A1:Y274"/>
  <sheetViews>
    <sheetView tabSelected="1" workbookViewId="0">
      <pane ySplit="2" topLeftCell="A55" activePane="bottomLeft" state="frozen"/>
      <selection pane="bottomLeft" activeCell="K279" sqref="K279"/>
    </sheetView>
  </sheetViews>
  <sheetFormatPr defaultRowHeight="14.45"/>
  <cols>
    <col min="1" max="1" width="7.42578125" style="21" customWidth="1"/>
    <col min="2" max="2" width="6.5703125" style="21" customWidth="1"/>
    <col min="3" max="4" width="9.42578125" style="21" customWidth="1"/>
    <col min="5" max="5" width="10" style="21" customWidth="1"/>
    <col min="6" max="6" width="12.28515625" style="21" customWidth="1"/>
    <col min="14" max="14" width="8.7109375" style="17"/>
    <col min="16" max="16" width="8.7109375" style="36"/>
    <col min="17" max="17" width="10.28515625" style="41" customWidth="1"/>
    <col min="18" max="18" width="8.7109375" style="36"/>
    <col min="19" max="19" width="10.28515625" style="41" customWidth="1"/>
    <col min="20" max="20" width="10.42578125" style="36" customWidth="1"/>
    <col min="21" max="21" width="10.28515625" style="41" customWidth="1"/>
    <col min="22" max="22" width="8.7109375" style="17"/>
  </cols>
  <sheetData>
    <row r="1" spans="1:25" ht="15.95">
      <c r="A1" s="18"/>
      <c r="B1" s="18"/>
      <c r="C1" s="18"/>
      <c r="D1" s="18"/>
      <c r="E1" s="18" t="s">
        <v>33</v>
      </c>
      <c r="F1" s="38">
        <f>SUBTOTAL(102,F3:F254)</f>
        <v>252</v>
      </c>
      <c r="G1" s="10">
        <f t="shared" ref="G1:W1" si="0">SUBTOTAL(109,G3:G254)</f>
        <v>306.52999999999997</v>
      </c>
      <c r="H1" s="10">
        <f t="shared" si="0"/>
        <v>940.74300000000017</v>
      </c>
      <c r="I1" s="10">
        <f t="shared" si="0"/>
        <v>520</v>
      </c>
      <c r="J1" s="10">
        <f t="shared" si="0"/>
        <v>297.20999999999998</v>
      </c>
      <c r="K1" s="10">
        <f t="shared" si="0"/>
        <v>1.8762874327548518</v>
      </c>
      <c r="L1" s="10">
        <f t="shared" si="0"/>
        <v>88</v>
      </c>
      <c r="M1" s="10">
        <f t="shared" si="0"/>
        <v>68</v>
      </c>
      <c r="N1" s="15">
        <f t="shared" si="0"/>
        <v>45255.377083333333</v>
      </c>
      <c r="O1" s="14">
        <f t="shared" si="0"/>
        <v>-5.8800000000000017</v>
      </c>
      <c r="P1" s="34"/>
      <c r="Q1" s="38"/>
      <c r="R1" s="34"/>
      <c r="S1" s="38"/>
      <c r="T1" s="34"/>
      <c r="U1" s="38"/>
      <c r="V1" s="15">
        <f>SUBTOTAL(109,V3:V254)</f>
        <v>10.716666666666672</v>
      </c>
      <c r="W1" s="14">
        <f t="shared" si="0"/>
        <v>35.659999999999997</v>
      </c>
      <c r="Y1" s="28">
        <f>J1-G1</f>
        <v>-9.3199999999999932</v>
      </c>
    </row>
    <row r="2" spans="1:25" ht="63.95">
      <c r="A2" s="19" t="s">
        <v>34</v>
      </c>
      <c r="B2" s="19" t="s">
        <v>35</v>
      </c>
      <c r="C2" s="19" t="s">
        <v>36</v>
      </c>
      <c r="D2" s="19" t="s">
        <v>37</v>
      </c>
      <c r="E2" s="19" t="s">
        <v>38</v>
      </c>
      <c r="F2" s="3" t="s">
        <v>39</v>
      </c>
      <c r="G2" s="1" t="s">
        <v>40</v>
      </c>
      <c r="H2" s="2" t="s">
        <v>41</v>
      </c>
      <c r="I2" s="2" t="s">
        <v>42</v>
      </c>
      <c r="J2" s="2" t="s">
        <v>43</v>
      </c>
      <c r="K2" s="2" t="s">
        <v>44</v>
      </c>
      <c r="L2" s="2" t="s">
        <v>4</v>
      </c>
      <c r="M2" s="2" t="s">
        <v>45</v>
      </c>
      <c r="N2" s="16" t="s">
        <v>46</v>
      </c>
      <c r="O2" s="3" t="s">
        <v>47</v>
      </c>
      <c r="P2" s="37" t="s">
        <v>48</v>
      </c>
      <c r="Q2" s="39" t="s">
        <v>49</v>
      </c>
      <c r="R2" s="37" t="s">
        <v>50</v>
      </c>
      <c r="S2" s="39" t="s">
        <v>51</v>
      </c>
      <c r="T2" s="37" t="s">
        <v>52</v>
      </c>
      <c r="U2" s="39" t="s">
        <v>53</v>
      </c>
      <c r="V2" s="16" t="s">
        <v>54</v>
      </c>
      <c r="W2" s="4" t="s">
        <v>55</v>
      </c>
    </row>
    <row r="3" spans="1:25" ht="48" customHeight="1">
      <c r="A3" s="12">
        <f t="shared" ref="A3:A6" si="1">WEEKNUM(F3,2)</f>
        <v>43</v>
      </c>
      <c r="B3" s="12">
        <f t="shared" ref="B3:B66" si="2">A3-42</f>
        <v>1</v>
      </c>
      <c r="C3" s="12" t="str">
        <f t="shared" ref="C3:C66" si="3">TEXT(F3,"mmmm")</f>
        <v>October</v>
      </c>
      <c r="D3" s="12" t="str">
        <f t="shared" ref="D3:D66" si="4">TEXT(F3,"yyyy")</f>
        <v>2023</v>
      </c>
      <c r="E3" s="12" t="str">
        <f t="shared" ref="E3:E66" si="5">TEXT(F3,"dddd")</f>
        <v>Friday</v>
      </c>
      <c r="F3" s="13">
        <v>45219</v>
      </c>
      <c r="G3" s="5">
        <v>2.5099999999999998</v>
      </c>
      <c r="H3" s="5">
        <v>1.91</v>
      </c>
      <c r="I3" s="5">
        <v>4</v>
      </c>
      <c r="J3" s="5">
        <v>0.83</v>
      </c>
      <c r="K3" s="5">
        <f>(I3*20)/2204.62</f>
        <v>3.6287432754851176E-2</v>
      </c>
      <c r="L3" s="6">
        <v>1</v>
      </c>
      <c r="M3" s="6">
        <v>1</v>
      </c>
      <c r="N3" s="7">
        <v>0</v>
      </c>
      <c r="O3" s="8">
        <v>0</v>
      </c>
      <c r="P3" s="35">
        <v>0.55763888888888891</v>
      </c>
      <c r="Q3" s="40">
        <v>63</v>
      </c>
      <c r="R3" s="35">
        <v>0.61875000000000002</v>
      </c>
      <c r="S3" s="40">
        <v>99</v>
      </c>
      <c r="T3" s="35">
        <f>R3-P3</f>
        <v>6.1111111111111116E-2</v>
      </c>
      <c r="U3" s="40">
        <f>S3-Q3</f>
        <v>36</v>
      </c>
      <c r="V3" s="7">
        <f>T3</f>
        <v>6.1111111111111116E-2</v>
      </c>
      <c r="W3" s="9">
        <f>U3/100</f>
        <v>0.36</v>
      </c>
    </row>
    <row r="4" spans="1:25" ht="63.95" customHeight="1">
      <c r="A4" s="12">
        <f t="shared" si="1"/>
        <v>43</v>
      </c>
      <c r="B4" s="12">
        <f t="shared" si="2"/>
        <v>1</v>
      </c>
      <c r="C4" s="12" t="str">
        <f t="shared" si="3"/>
        <v>October</v>
      </c>
      <c r="D4" s="12" t="str">
        <f t="shared" si="4"/>
        <v>2023</v>
      </c>
      <c r="E4" s="12" t="str">
        <f t="shared" si="5"/>
        <v>Saturday</v>
      </c>
      <c r="F4" s="13">
        <v>45220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 s="6">
        <v>0</v>
      </c>
      <c r="N4" s="7">
        <v>0</v>
      </c>
      <c r="O4" s="8">
        <v>0</v>
      </c>
      <c r="P4" s="35"/>
      <c r="Q4" s="40"/>
      <c r="R4" s="35"/>
      <c r="S4" s="40"/>
      <c r="T4" s="35">
        <f t="shared" ref="T4:T34" si="6">R4-P4</f>
        <v>0</v>
      </c>
      <c r="U4" s="40">
        <f t="shared" ref="U4:U34" si="7">S4-Q4</f>
        <v>0</v>
      </c>
      <c r="V4" s="7">
        <f>T4</f>
        <v>0</v>
      </c>
      <c r="W4" s="9">
        <f>U4/100</f>
        <v>0</v>
      </c>
    </row>
    <row r="5" spans="1:25" ht="48" customHeight="1">
      <c r="A5" s="12">
        <f t="shared" si="1"/>
        <v>43</v>
      </c>
      <c r="B5" s="12">
        <f t="shared" si="2"/>
        <v>1</v>
      </c>
      <c r="C5" s="12" t="str">
        <f t="shared" si="3"/>
        <v>October</v>
      </c>
      <c r="D5" s="12" t="str">
        <f t="shared" si="4"/>
        <v>2023</v>
      </c>
      <c r="E5" s="12" t="str">
        <f t="shared" si="5"/>
        <v>Sunday</v>
      </c>
      <c r="F5" s="13">
        <v>45221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6">
        <v>0</v>
      </c>
      <c r="M5" s="6">
        <v>0</v>
      </c>
      <c r="N5" s="7">
        <v>0</v>
      </c>
      <c r="O5" s="8">
        <v>0</v>
      </c>
      <c r="P5" s="35"/>
      <c r="Q5" s="40"/>
      <c r="R5" s="35"/>
      <c r="S5" s="40"/>
      <c r="T5" s="35">
        <f t="shared" si="6"/>
        <v>0</v>
      </c>
      <c r="U5" s="40">
        <f t="shared" si="7"/>
        <v>0</v>
      </c>
      <c r="V5" s="7">
        <f t="shared" ref="V5:V68" si="8">T5</f>
        <v>0</v>
      </c>
      <c r="W5" s="9">
        <f t="shared" ref="W5:W68" si="9">U5/100</f>
        <v>0</v>
      </c>
    </row>
    <row r="6" spans="1:25" ht="48" customHeight="1">
      <c r="A6" s="12">
        <f t="shared" si="1"/>
        <v>44</v>
      </c>
      <c r="B6" s="12">
        <f t="shared" si="2"/>
        <v>2</v>
      </c>
      <c r="C6" s="12" t="str">
        <f t="shared" si="3"/>
        <v>October</v>
      </c>
      <c r="D6" s="12" t="str">
        <f t="shared" si="4"/>
        <v>2023</v>
      </c>
      <c r="E6" s="12" t="str">
        <f t="shared" si="5"/>
        <v>Monday</v>
      </c>
      <c r="F6" s="13">
        <v>45222</v>
      </c>
      <c r="G6" s="5">
        <v>1.57</v>
      </c>
      <c r="H6" s="5">
        <v>4.6900000000000004</v>
      </c>
      <c r="I6" s="5">
        <v>3</v>
      </c>
      <c r="J6" s="5">
        <v>1.31</v>
      </c>
      <c r="K6" s="5">
        <v>0</v>
      </c>
      <c r="L6" s="6">
        <v>1</v>
      </c>
      <c r="M6" s="6">
        <v>0</v>
      </c>
      <c r="N6" s="7">
        <v>0</v>
      </c>
      <c r="O6" s="8">
        <v>0</v>
      </c>
      <c r="P6" s="35">
        <v>0</v>
      </c>
      <c r="Q6" s="40">
        <v>0</v>
      </c>
      <c r="R6" s="35">
        <v>0</v>
      </c>
      <c r="S6" s="40">
        <v>0</v>
      </c>
      <c r="T6" s="35">
        <f t="shared" si="6"/>
        <v>0</v>
      </c>
      <c r="U6" s="40">
        <v>0</v>
      </c>
      <c r="V6" s="7">
        <f t="shared" si="8"/>
        <v>0</v>
      </c>
      <c r="W6" s="9">
        <f t="shared" si="9"/>
        <v>0</v>
      </c>
    </row>
    <row r="7" spans="1:25" ht="15.95">
      <c r="A7" s="12">
        <f t="shared" ref="A7:A70" si="10">WEEKNUM(F7,2)</f>
        <v>44</v>
      </c>
      <c r="B7" s="12">
        <f t="shared" si="2"/>
        <v>2</v>
      </c>
      <c r="C7" s="12" t="str">
        <f t="shared" si="3"/>
        <v>October</v>
      </c>
      <c r="D7" s="12" t="str">
        <f t="shared" si="4"/>
        <v>2023</v>
      </c>
      <c r="E7" s="12" t="str">
        <f t="shared" si="5"/>
        <v>Tuesday</v>
      </c>
      <c r="F7" s="13">
        <v>45223</v>
      </c>
      <c r="G7" s="5">
        <v>3.39</v>
      </c>
      <c r="H7" s="5">
        <v>1.75</v>
      </c>
      <c r="I7" s="5">
        <v>6</v>
      </c>
      <c r="J7" s="5">
        <v>1.31</v>
      </c>
      <c r="K7" s="5">
        <v>0</v>
      </c>
      <c r="L7" s="6">
        <v>1</v>
      </c>
      <c r="M7" s="6">
        <v>0</v>
      </c>
      <c r="N7" s="7">
        <v>0</v>
      </c>
      <c r="O7" s="8">
        <v>0</v>
      </c>
      <c r="P7" s="35">
        <v>0</v>
      </c>
      <c r="Q7" s="40">
        <v>0</v>
      </c>
      <c r="R7" s="35">
        <v>0</v>
      </c>
      <c r="S7" s="40">
        <v>0</v>
      </c>
      <c r="T7" s="35">
        <f t="shared" si="6"/>
        <v>0</v>
      </c>
      <c r="U7" s="40">
        <f t="shared" si="7"/>
        <v>0</v>
      </c>
      <c r="V7" s="7">
        <f t="shared" si="8"/>
        <v>0</v>
      </c>
      <c r="W7" s="9">
        <f t="shared" si="9"/>
        <v>0</v>
      </c>
    </row>
    <row r="8" spans="1:25" ht="32.1">
      <c r="A8" s="12">
        <f t="shared" si="10"/>
        <v>44</v>
      </c>
      <c r="B8" s="12">
        <f t="shared" si="2"/>
        <v>2</v>
      </c>
      <c r="C8" s="12" t="str">
        <f t="shared" si="3"/>
        <v>October</v>
      </c>
      <c r="D8" s="12" t="str">
        <f t="shared" si="4"/>
        <v>2023</v>
      </c>
      <c r="E8" s="12" t="str">
        <f t="shared" si="5"/>
        <v>Wednesday</v>
      </c>
      <c r="F8" s="13">
        <v>45224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6">
        <v>0</v>
      </c>
      <c r="M8" s="6">
        <v>0</v>
      </c>
      <c r="N8" s="7">
        <v>0</v>
      </c>
      <c r="O8" s="8">
        <v>0</v>
      </c>
      <c r="P8" s="35"/>
      <c r="Q8" s="40"/>
      <c r="R8" s="35"/>
      <c r="S8" s="40"/>
      <c r="T8" s="35">
        <f t="shared" si="6"/>
        <v>0</v>
      </c>
      <c r="U8" s="40">
        <f t="shared" si="7"/>
        <v>0</v>
      </c>
      <c r="V8" s="7">
        <f t="shared" si="8"/>
        <v>0</v>
      </c>
      <c r="W8" s="9">
        <f t="shared" si="9"/>
        <v>0</v>
      </c>
    </row>
    <row r="9" spans="1:25" ht="15.95">
      <c r="A9" s="12">
        <f t="shared" si="10"/>
        <v>44</v>
      </c>
      <c r="B9" s="12">
        <f t="shared" si="2"/>
        <v>2</v>
      </c>
      <c r="C9" s="12" t="str">
        <f t="shared" si="3"/>
        <v>October</v>
      </c>
      <c r="D9" s="12" t="str">
        <f t="shared" si="4"/>
        <v>2023</v>
      </c>
      <c r="E9" s="12" t="str">
        <f t="shared" si="5"/>
        <v>Thursday</v>
      </c>
      <c r="F9" s="13">
        <v>45225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6">
        <v>0</v>
      </c>
      <c r="M9" s="6">
        <v>0</v>
      </c>
      <c r="N9" s="7">
        <v>0</v>
      </c>
      <c r="O9" s="8">
        <v>0</v>
      </c>
      <c r="P9" s="35"/>
      <c r="Q9" s="40"/>
      <c r="R9" s="35"/>
      <c r="S9" s="40"/>
      <c r="T9" s="35">
        <f t="shared" si="6"/>
        <v>0</v>
      </c>
      <c r="U9" s="40">
        <f t="shared" si="7"/>
        <v>0</v>
      </c>
      <c r="V9" s="7">
        <f t="shared" si="8"/>
        <v>0</v>
      </c>
      <c r="W9" s="9">
        <f t="shared" si="9"/>
        <v>0</v>
      </c>
    </row>
    <row r="10" spans="1:25" ht="15.95">
      <c r="A10" s="12">
        <f t="shared" si="10"/>
        <v>44</v>
      </c>
      <c r="B10" s="12">
        <f t="shared" si="2"/>
        <v>2</v>
      </c>
      <c r="C10" s="12" t="str">
        <f t="shared" si="3"/>
        <v>October</v>
      </c>
      <c r="D10" s="12" t="str">
        <f t="shared" si="4"/>
        <v>2023</v>
      </c>
      <c r="E10" s="12" t="str">
        <f t="shared" si="5"/>
        <v>Friday</v>
      </c>
      <c r="F10" s="13">
        <v>45226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6">
        <v>0</v>
      </c>
      <c r="M10" s="6">
        <v>0</v>
      </c>
      <c r="N10" s="7">
        <v>0</v>
      </c>
      <c r="O10" s="8">
        <v>0</v>
      </c>
      <c r="P10" s="35"/>
      <c r="Q10" s="40"/>
      <c r="R10" s="35"/>
      <c r="S10" s="40"/>
      <c r="T10" s="35">
        <f t="shared" si="6"/>
        <v>0</v>
      </c>
      <c r="U10" s="40">
        <f t="shared" si="7"/>
        <v>0</v>
      </c>
      <c r="V10" s="7">
        <f t="shared" si="8"/>
        <v>0</v>
      </c>
      <c r="W10" s="9">
        <f t="shared" si="9"/>
        <v>0</v>
      </c>
    </row>
    <row r="11" spans="1:25" ht="15.95">
      <c r="A11" s="12">
        <f t="shared" si="10"/>
        <v>44</v>
      </c>
      <c r="B11" s="12">
        <f t="shared" si="2"/>
        <v>2</v>
      </c>
      <c r="C11" s="12" t="str">
        <f t="shared" si="3"/>
        <v>October</v>
      </c>
      <c r="D11" s="12" t="str">
        <f t="shared" si="4"/>
        <v>2023</v>
      </c>
      <c r="E11" s="12" t="str">
        <f t="shared" si="5"/>
        <v>Saturday</v>
      </c>
      <c r="F11" s="13">
        <v>45227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6">
        <v>0</v>
      </c>
      <c r="M11" s="6">
        <v>0</v>
      </c>
      <c r="N11" s="7">
        <v>0</v>
      </c>
      <c r="O11" s="8">
        <v>0</v>
      </c>
      <c r="P11" s="35"/>
      <c r="Q11" s="40"/>
      <c r="R11" s="35"/>
      <c r="S11" s="40"/>
      <c r="T11" s="35">
        <f t="shared" si="6"/>
        <v>0</v>
      </c>
      <c r="U11" s="40">
        <f t="shared" si="7"/>
        <v>0</v>
      </c>
      <c r="V11" s="7">
        <f t="shared" si="8"/>
        <v>0</v>
      </c>
      <c r="W11" s="9">
        <f t="shared" si="9"/>
        <v>0</v>
      </c>
    </row>
    <row r="12" spans="1:25" ht="15.95">
      <c r="A12" s="12">
        <f t="shared" si="10"/>
        <v>44</v>
      </c>
      <c r="B12" s="12">
        <f t="shared" si="2"/>
        <v>2</v>
      </c>
      <c r="C12" s="12" t="str">
        <f t="shared" si="3"/>
        <v>October</v>
      </c>
      <c r="D12" s="12" t="str">
        <f t="shared" si="4"/>
        <v>2023</v>
      </c>
      <c r="E12" s="12" t="str">
        <f t="shared" si="5"/>
        <v>Sunday</v>
      </c>
      <c r="F12" s="13">
        <v>45228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6">
        <v>0</v>
      </c>
      <c r="M12" s="6">
        <v>0</v>
      </c>
      <c r="N12" s="7">
        <v>0</v>
      </c>
      <c r="O12" s="8">
        <v>0</v>
      </c>
      <c r="P12" s="35"/>
      <c r="Q12" s="40"/>
      <c r="R12" s="35"/>
      <c r="S12" s="40"/>
      <c r="T12" s="35">
        <f t="shared" si="6"/>
        <v>0</v>
      </c>
      <c r="U12" s="40">
        <f t="shared" si="7"/>
        <v>0</v>
      </c>
      <c r="V12" s="7">
        <f t="shared" si="8"/>
        <v>0</v>
      </c>
      <c r="W12" s="9">
        <f t="shared" si="9"/>
        <v>0</v>
      </c>
    </row>
    <row r="13" spans="1:25" ht="15.95">
      <c r="A13" s="12">
        <f t="shared" si="10"/>
        <v>45</v>
      </c>
      <c r="B13" s="12">
        <f t="shared" si="2"/>
        <v>3</v>
      </c>
      <c r="C13" s="12" t="str">
        <f t="shared" si="3"/>
        <v>October</v>
      </c>
      <c r="D13" s="12" t="str">
        <f t="shared" si="4"/>
        <v>2023</v>
      </c>
      <c r="E13" s="12" t="str">
        <f t="shared" si="5"/>
        <v>Monday</v>
      </c>
      <c r="F13" s="13">
        <v>45229</v>
      </c>
      <c r="G13" s="5">
        <v>0.51</v>
      </c>
      <c r="H13" s="5">
        <v>2.23</v>
      </c>
      <c r="I13" s="5">
        <v>0</v>
      </c>
      <c r="J13" s="5">
        <v>0.15</v>
      </c>
      <c r="K13" s="5">
        <v>0</v>
      </c>
      <c r="L13" s="23">
        <v>1</v>
      </c>
      <c r="M13" s="6">
        <v>0</v>
      </c>
      <c r="N13" s="7">
        <v>0</v>
      </c>
      <c r="O13" s="8">
        <v>0</v>
      </c>
      <c r="P13" s="35">
        <v>0</v>
      </c>
      <c r="Q13" s="40">
        <v>0</v>
      </c>
      <c r="R13" s="35">
        <v>0</v>
      </c>
      <c r="S13" s="40">
        <v>0</v>
      </c>
      <c r="T13" s="35">
        <f t="shared" si="6"/>
        <v>0</v>
      </c>
      <c r="U13" s="40">
        <f t="shared" si="7"/>
        <v>0</v>
      </c>
      <c r="V13" s="7">
        <f t="shared" si="8"/>
        <v>0</v>
      </c>
      <c r="W13" s="9">
        <f t="shared" si="9"/>
        <v>0</v>
      </c>
    </row>
    <row r="14" spans="1:25" ht="15.95">
      <c r="A14" s="12">
        <f t="shared" si="10"/>
        <v>45</v>
      </c>
      <c r="B14" s="12">
        <f t="shared" si="2"/>
        <v>3</v>
      </c>
      <c r="C14" s="12" t="str">
        <f t="shared" si="3"/>
        <v>October</v>
      </c>
      <c r="D14" s="12" t="str">
        <f t="shared" si="4"/>
        <v>2023</v>
      </c>
      <c r="E14" s="12" t="str">
        <f t="shared" si="5"/>
        <v>Tuesday</v>
      </c>
      <c r="F14" s="13">
        <v>45230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6">
        <v>0</v>
      </c>
      <c r="M14" s="6">
        <v>0</v>
      </c>
      <c r="N14" s="7">
        <v>0</v>
      </c>
      <c r="O14" s="8">
        <v>0</v>
      </c>
      <c r="P14" s="35"/>
      <c r="Q14" s="40"/>
      <c r="R14" s="35"/>
      <c r="S14" s="40"/>
      <c r="T14" s="35">
        <f t="shared" si="6"/>
        <v>0</v>
      </c>
      <c r="U14" s="40">
        <f t="shared" si="7"/>
        <v>0</v>
      </c>
      <c r="V14" s="7">
        <f t="shared" si="8"/>
        <v>0</v>
      </c>
      <c r="W14" s="9">
        <f t="shared" si="9"/>
        <v>0</v>
      </c>
    </row>
    <row r="15" spans="1:25" ht="32.1">
      <c r="A15" s="12">
        <f t="shared" si="10"/>
        <v>45</v>
      </c>
      <c r="B15" s="12">
        <f t="shared" si="2"/>
        <v>3</v>
      </c>
      <c r="C15" s="12" t="str">
        <f t="shared" si="3"/>
        <v>November</v>
      </c>
      <c r="D15" s="12" t="str">
        <f t="shared" si="4"/>
        <v>2023</v>
      </c>
      <c r="E15" s="12" t="str">
        <f t="shared" si="5"/>
        <v>Wednesday</v>
      </c>
      <c r="F15" s="13">
        <v>45231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7">
        <v>0</v>
      </c>
      <c r="O15" s="8">
        <v>0</v>
      </c>
      <c r="P15" s="35"/>
      <c r="Q15" s="40"/>
      <c r="R15" s="35"/>
      <c r="S15" s="40"/>
      <c r="T15" s="35">
        <f t="shared" si="6"/>
        <v>0</v>
      </c>
      <c r="U15" s="40">
        <f t="shared" si="7"/>
        <v>0</v>
      </c>
      <c r="V15" s="7">
        <f t="shared" si="8"/>
        <v>0</v>
      </c>
      <c r="W15" s="9">
        <f t="shared" si="9"/>
        <v>0</v>
      </c>
    </row>
    <row r="16" spans="1:25" ht="15.95">
      <c r="A16" s="12">
        <f t="shared" si="10"/>
        <v>45</v>
      </c>
      <c r="B16" s="12">
        <f t="shared" si="2"/>
        <v>3</v>
      </c>
      <c r="C16" s="12" t="str">
        <f t="shared" si="3"/>
        <v>November</v>
      </c>
      <c r="D16" s="12" t="str">
        <f t="shared" si="4"/>
        <v>2023</v>
      </c>
      <c r="E16" s="12" t="str">
        <f t="shared" si="5"/>
        <v>Thursday</v>
      </c>
      <c r="F16" s="13">
        <v>45232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>
        <v>0</v>
      </c>
      <c r="M16" s="6">
        <v>0</v>
      </c>
      <c r="N16" s="7">
        <v>0</v>
      </c>
      <c r="O16" s="8">
        <v>0</v>
      </c>
      <c r="P16" s="35"/>
      <c r="Q16" s="40"/>
      <c r="R16" s="35"/>
      <c r="S16" s="40"/>
      <c r="T16" s="35">
        <f t="shared" si="6"/>
        <v>0</v>
      </c>
      <c r="U16" s="40">
        <f t="shared" si="7"/>
        <v>0</v>
      </c>
      <c r="V16" s="7">
        <f t="shared" si="8"/>
        <v>0</v>
      </c>
      <c r="W16" s="9">
        <f t="shared" si="9"/>
        <v>0</v>
      </c>
    </row>
    <row r="17" spans="1:23" ht="15.95">
      <c r="A17" s="12">
        <f t="shared" si="10"/>
        <v>45</v>
      </c>
      <c r="B17" s="12">
        <f t="shared" si="2"/>
        <v>3</v>
      </c>
      <c r="C17" s="12" t="str">
        <f t="shared" si="3"/>
        <v>November</v>
      </c>
      <c r="D17" s="12" t="str">
        <f t="shared" si="4"/>
        <v>2023</v>
      </c>
      <c r="E17" s="12" t="str">
        <f t="shared" si="5"/>
        <v>Friday</v>
      </c>
      <c r="F17" s="13">
        <v>45233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</v>
      </c>
      <c r="M17" s="6">
        <v>0</v>
      </c>
      <c r="N17" s="7">
        <v>0</v>
      </c>
      <c r="O17" s="8">
        <v>0</v>
      </c>
      <c r="P17" s="35"/>
      <c r="Q17" s="40"/>
      <c r="R17" s="35"/>
      <c r="S17" s="40"/>
      <c r="T17" s="35">
        <f t="shared" si="6"/>
        <v>0</v>
      </c>
      <c r="U17" s="40">
        <f t="shared" si="7"/>
        <v>0</v>
      </c>
      <c r="V17" s="7">
        <f t="shared" si="8"/>
        <v>0</v>
      </c>
      <c r="W17" s="9">
        <f t="shared" si="9"/>
        <v>0</v>
      </c>
    </row>
    <row r="18" spans="1:23" ht="15.95">
      <c r="A18" s="12">
        <f t="shared" si="10"/>
        <v>45</v>
      </c>
      <c r="B18" s="12">
        <f t="shared" si="2"/>
        <v>3</v>
      </c>
      <c r="C18" s="12" t="str">
        <f t="shared" si="3"/>
        <v>November</v>
      </c>
      <c r="D18" s="12" t="str">
        <f t="shared" si="4"/>
        <v>2023</v>
      </c>
      <c r="E18" s="12" t="str">
        <f t="shared" si="5"/>
        <v>Saturday</v>
      </c>
      <c r="F18" s="13">
        <v>45234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7">
        <v>0</v>
      </c>
      <c r="O18" s="8">
        <v>0</v>
      </c>
      <c r="P18" s="35"/>
      <c r="Q18" s="40"/>
      <c r="R18" s="35"/>
      <c r="S18" s="40"/>
      <c r="T18" s="35">
        <f t="shared" si="6"/>
        <v>0</v>
      </c>
      <c r="U18" s="40">
        <f t="shared" si="7"/>
        <v>0</v>
      </c>
      <c r="V18" s="7">
        <f t="shared" si="8"/>
        <v>0</v>
      </c>
      <c r="W18" s="9">
        <f t="shared" si="9"/>
        <v>0</v>
      </c>
    </row>
    <row r="19" spans="1:23" ht="15.95">
      <c r="A19" s="12">
        <f t="shared" si="10"/>
        <v>45</v>
      </c>
      <c r="B19" s="12">
        <f t="shared" si="2"/>
        <v>3</v>
      </c>
      <c r="C19" s="12" t="str">
        <f t="shared" si="3"/>
        <v>November</v>
      </c>
      <c r="D19" s="12" t="str">
        <f t="shared" si="4"/>
        <v>2023</v>
      </c>
      <c r="E19" s="12" t="str">
        <f t="shared" si="5"/>
        <v>Sunday</v>
      </c>
      <c r="F19" s="13">
        <v>45235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7">
        <v>0</v>
      </c>
      <c r="O19" s="8">
        <v>0</v>
      </c>
      <c r="P19" s="35"/>
      <c r="Q19" s="40"/>
      <c r="R19" s="35"/>
      <c r="S19" s="40"/>
      <c r="T19" s="35">
        <f t="shared" si="6"/>
        <v>0</v>
      </c>
      <c r="U19" s="40">
        <f t="shared" si="7"/>
        <v>0</v>
      </c>
      <c r="V19" s="7">
        <f t="shared" si="8"/>
        <v>0</v>
      </c>
      <c r="W19" s="9">
        <f t="shared" si="9"/>
        <v>0</v>
      </c>
    </row>
    <row r="20" spans="1:23" ht="15.95">
      <c r="A20" s="12">
        <f t="shared" si="10"/>
        <v>46</v>
      </c>
      <c r="B20" s="12">
        <f t="shared" si="2"/>
        <v>4</v>
      </c>
      <c r="C20" s="12" t="str">
        <f t="shared" si="3"/>
        <v>November</v>
      </c>
      <c r="D20" s="12" t="str">
        <f t="shared" si="4"/>
        <v>2023</v>
      </c>
      <c r="E20" s="12" t="str">
        <f t="shared" si="5"/>
        <v>Monday</v>
      </c>
      <c r="F20" s="13">
        <v>45236</v>
      </c>
      <c r="G20" s="5">
        <v>3.66</v>
      </c>
      <c r="H20" s="5">
        <v>13.05</v>
      </c>
      <c r="I20" s="5">
        <v>7</v>
      </c>
      <c r="J20" s="22">
        <v>3.66</v>
      </c>
      <c r="K20" s="5">
        <v>0</v>
      </c>
      <c r="L20" s="6">
        <v>1</v>
      </c>
      <c r="M20" s="6">
        <v>1</v>
      </c>
      <c r="N20" s="7">
        <v>0</v>
      </c>
      <c r="O20" s="8">
        <v>0</v>
      </c>
      <c r="P20" s="35">
        <v>0.7416666666666667</v>
      </c>
      <c r="Q20" s="40">
        <v>26</v>
      </c>
      <c r="R20" s="35">
        <v>0.87986111111111109</v>
      </c>
      <c r="S20" s="40">
        <v>100</v>
      </c>
      <c r="T20" s="35">
        <f t="shared" si="6"/>
        <v>0.1381944444444444</v>
      </c>
      <c r="U20" s="40">
        <f t="shared" si="7"/>
        <v>74</v>
      </c>
      <c r="V20" s="7">
        <f t="shared" si="8"/>
        <v>0.1381944444444444</v>
      </c>
      <c r="W20" s="9">
        <f t="shared" si="9"/>
        <v>0.74</v>
      </c>
    </row>
    <row r="21" spans="1:23" ht="15.95">
      <c r="A21" s="12">
        <f t="shared" si="10"/>
        <v>46</v>
      </c>
      <c r="B21" s="12">
        <f t="shared" si="2"/>
        <v>4</v>
      </c>
      <c r="C21" s="12" t="str">
        <f t="shared" si="3"/>
        <v>November</v>
      </c>
      <c r="D21" s="12" t="str">
        <f t="shared" si="4"/>
        <v>2023</v>
      </c>
      <c r="E21" s="12" t="str">
        <f t="shared" si="5"/>
        <v>Tuesday</v>
      </c>
      <c r="F21" s="13">
        <v>45237</v>
      </c>
      <c r="G21" s="5">
        <v>4.4000000000000004</v>
      </c>
      <c r="H21" s="5">
        <v>13.73</v>
      </c>
      <c r="I21" s="5">
        <v>7</v>
      </c>
      <c r="J21" s="5">
        <v>3.85</v>
      </c>
      <c r="K21" s="5">
        <v>0</v>
      </c>
      <c r="L21" s="6">
        <v>1</v>
      </c>
      <c r="M21" s="6">
        <v>0</v>
      </c>
      <c r="N21" s="7">
        <v>0</v>
      </c>
      <c r="O21" s="8">
        <v>0</v>
      </c>
      <c r="P21" s="35">
        <v>0</v>
      </c>
      <c r="Q21" s="40">
        <v>0</v>
      </c>
      <c r="R21" s="35">
        <v>0</v>
      </c>
      <c r="S21" s="40">
        <v>0</v>
      </c>
      <c r="T21" s="35">
        <f t="shared" si="6"/>
        <v>0</v>
      </c>
      <c r="U21" s="40">
        <f t="shared" si="7"/>
        <v>0</v>
      </c>
      <c r="V21" s="7">
        <f t="shared" si="8"/>
        <v>0</v>
      </c>
      <c r="W21" s="9">
        <f t="shared" si="9"/>
        <v>0</v>
      </c>
    </row>
    <row r="22" spans="1:23" ht="32.1">
      <c r="A22" s="12">
        <f t="shared" si="10"/>
        <v>46</v>
      </c>
      <c r="B22" s="12">
        <f t="shared" si="2"/>
        <v>4</v>
      </c>
      <c r="C22" s="12" t="str">
        <f t="shared" si="3"/>
        <v>November</v>
      </c>
      <c r="D22" s="12" t="str">
        <f t="shared" si="4"/>
        <v>2023</v>
      </c>
      <c r="E22" s="12" t="str">
        <f t="shared" si="5"/>
        <v>Wednesday</v>
      </c>
      <c r="F22" s="13">
        <v>45238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6">
        <v>0</v>
      </c>
      <c r="M22" s="6">
        <v>0</v>
      </c>
      <c r="N22" s="7">
        <v>0</v>
      </c>
      <c r="O22" s="8">
        <v>0</v>
      </c>
      <c r="P22" s="35"/>
      <c r="Q22" s="40"/>
      <c r="R22" s="35"/>
      <c r="S22" s="40"/>
      <c r="T22" s="35">
        <f t="shared" si="6"/>
        <v>0</v>
      </c>
      <c r="U22" s="40">
        <f t="shared" si="7"/>
        <v>0</v>
      </c>
      <c r="V22" s="7">
        <f t="shared" si="8"/>
        <v>0</v>
      </c>
      <c r="W22" s="9">
        <f t="shared" si="9"/>
        <v>0</v>
      </c>
    </row>
    <row r="23" spans="1:23" ht="15.95">
      <c r="A23" s="12">
        <f t="shared" si="10"/>
        <v>46</v>
      </c>
      <c r="B23" s="12">
        <f t="shared" si="2"/>
        <v>4</v>
      </c>
      <c r="C23" s="12" t="str">
        <f t="shared" si="3"/>
        <v>November</v>
      </c>
      <c r="D23" s="12" t="str">
        <f t="shared" si="4"/>
        <v>2023</v>
      </c>
      <c r="E23" s="12" t="str">
        <f t="shared" si="5"/>
        <v>Thursday</v>
      </c>
      <c r="F23" s="13">
        <v>45239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0</v>
      </c>
      <c r="M23" s="6">
        <v>0</v>
      </c>
      <c r="N23" s="7">
        <v>0</v>
      </c>
      <c r="O23" s="8">
        <v>0</v>
      </c>
      <c r="P23" s="35"/>
      <c r="Q23" s="40"/>
      <c r="R23" s="35"/>
      <c r="S23" s="40"/>
      <c r="T23" s="35">
        <f t="shared" si="6"/>
        <v>0</v>
      </c>
      <c r="U23" s="40">
        <f t="shared" si="7"/>
        <v>0</v>
      </c>
      <c r="V23" s="7">
        <f t="shared" si="8"/>
        <v>0</v>
      </c>
      <c r="W23" s="9">
        <f t="shared" si="9"/>
        <v>0</v>
      </c>
    </row>
    <row r="24" spans="1:23" ht="15.95">
      <c r="A24" s="12">
        <f t="shared" si="10"/>
        <v>46</v>
      </c>
      <c r="B24" s="12">
        <f t="shared" si="2"/>
        <v>4</v>
      </c>
      <c r="C24" s="12" t="str">
        <f t="shared" si="3"/>
        <v>November</v>
      </c>
      <c r="D24" s="12" t="str">
        <f t="shared" si="4"/>
        <v>2023</v>
      </c>
      <c r="E24" s="12" t="str">
        <f t="shared" si="5"/>
        <v>Friday</v>
      </c>
      <c r="F24" s="13">
        <v>45240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7">
        <v>0</v>
      </c>
      <c r="O24" s="8">
        <v>0</v>
      </c>
      <c r="P24" s="35"/>
      <c r="Q24" s="40"/>
      <c r="R24" s="35"/>
      <c r="S24" s="40"/>
      <c r="T24" s="35">
        <f t="shared" si="6"/>
        <v>0</v>
      </c>
      <c r="U24" s="40">
        <f t="shared" si="7"/>
        <v>0</v>
      </c>
      <c r="V24" s="7">
        <f t="shared" si="8"/>
        <v>0</v>
      </c>
      <c r="W24" s="9">
        <f t="shared" si="9"/>
        <v>0</v>
      </c>
    </row>
    <row r="25" spans="1:23" ht="15.95">
      <c r="A25" s="12">
        <f t="shared" si="10"/>
        <v>46</v>
      </c>
      <c r="B25" s="12">
        <f t="shared" si="2"/>
        <v>4</v>
      </c>
      <c r="C25" s="12" t="str">
        <f t="shared" si="3"/>
        <v>November</v>
      </c>
      <c r="D25" s="12" t="str">
        <f t="shared" si="4"/>
        <v>2023</v>
      </c>
      <c r="E25" s="12" t="str">
        <f t="shared" si="5"/>
        <v>Saturday</v>
      </c>
      <c r="F25" s="13">
        <v>45241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7">
        <v>0</v>
      </c>
      <c r="O25" s="8">
        <v>0</v>
      </c>
      <c r="P25" s="35"/>
      <c r="Q25" s="40"/>
      <c r="R25" s="35"/>
      <c r="S25" s="40"/>
      <c r="T25" s="35">
        <f t="shared" si="6"/>
        <v>0</v>
      </c>
      <c r="U25" s="40">
        <f t="shared" si="7"/>
        <v>0</v>
      </c>
      <c r="V25" s="7">
        <f t="shared" si="8"/>
        <v>0</v>
      </c>
      <c r="W25" s="9">
        <f t="shared" si="9"/>
        <v>0</v>
      </c>
    </row>
    <row r="26" spans="1:23" ht="15.95">
      <c r="A26" s="12">
        <f t="shared" si="10"/>
        <v>46</v>
      </c>
      <c r="B26" s="12">
        <f t="shared" si="2"/>
        <v>4</v>
      </c>
      <c r="C26" s="12" t="str">
        <f t="shared" si="3"/>
        <v>November</v>
      </c>
      <c r="D26" s="12" t="str">
        <f t="shared" si="4"/>
        <v>2023</v>
      </c>
      <c r="E26" s="12" t="str">
        <f t="shared" si="5"/>
        <v>Sunday</v>
      </c>
      <c r="F26" s="13">
        <v>45242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6">
        <v>0</v>
      </c>
      <c r="M26" s="6">
        <v>0</v>
      </c>
      <c r="N26" s="7">
        <v>0</v>
      </c>
      <c r="O26" s="8">
        <v>0</v>
      </c>
      <c r="P26" s="35"/>
      <c r="Q26" s="40"/>
      <c r="R26" s="35"/>
      <c r="S26" s="40"/>
      <c r="T26" s="35">
        <f t="shared" si="6"/>
        <v>0</v>
      </c>
      <c r="U26" s="40">
        <f t="shared" si="7"/>
        <v>0</v>
      </c>
      <c r="V26" s="7">
        <f t="shared" si="8"/>
        <v>0</v>
      </c>
      <c r="W26" s="9">
        <f t="shared" si="9"/>
        <v>0</v>
      </c>
    </row>
    <row r="27" spans="1:23" ht="15.95">
      <c r="A27" s="12">
        <f t="shared" si="10"/>
        <v>47</v>
      </c>
      <c r="B27" s="12">
        <f t="shared" si="2"/>
        <v>5</v>
      </c>
      <c r="C27" s="12" t="str">
        <f t="shared" si="3"/>
        <v>November</v>
      </c>
      <c r="D27" s="12" t="str">
        <f t="shared" si="4"/>
        <v>2023</v>
      </c>
      <c r="E27" s="12" t="str">
        <f t="shared" si="5"/>
        <v>Monday</v>
      </c>
      <c r="F27" s="13">
        <v>45243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6">
        <v>0</v>
      </c>
      <c r="M27" s="6">
        <v>0</v>
      </c>
      <c r="N27" s="7">
        <v>0</v>
      </c>
      <c r="O27" s="8">
        <v>0</v>
      </c>
      <c r="P27" s="35"/>
      <c r="Q27" s="40"/>
      <c r="R27" s="35"/>
      <c r="S27" s="40"/>
      <c r="T27" s="35">
        <f t="shared" si="6"/>
        <v>0</v>
      </c>
      <c r="U27" s="40">
        <f t="shared" si="7"/>
        <v>0</v>
      </c>
      <c r="V27" s="7">
        <f t="shared" si="8"/>
        <v>0</v>
      </c>
      <c r="W27" s="9">
        <f t="shared" si="9"/>
        <v>0</v>
      </c>
    </row>
    <row r="28" spans="1:23" ht="15.95">
      <c r="A28" s="12">
        <f t="shared" si="10"/>
        <v>47</v>
      </c>
      <c r="B28" s="12">
        <f t="shared" si="2"/>
        <v>5</v>
      </c>
      <c r="C28" s="12" t="str">
        <f t="shared" si="3"/>
        <v>November</v>
      </c>
      <c r="D28" s="12" t="str">
        <f t="shared" si="4"/>
        <v>2023</v>
      </c>
      <c r="E28" s="12" t="str">
        <f t="shared" si="5"/>
        <v>Tuesday</v>
      </c>
      <c r="F28" s="13">
        <v>45244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6">
        <v>0</v>
      </c>
      <c r="M28" s="6">
        <v>0</v>
      </c>
      <c r="N28" s="7">
        <v>0</v>
      </c>
      <c r="O28" s="8">
        <v>0</v>
      </c>
      <c r="P28" s="35"/>
      <c r="Q28" s="40"/>
      <c r="R28" s="35"/>
      <c r="S28" s="40"/>
      <c r="T28" s="35">
        <f t="shared" si="6"/>
        <v>0</v>
      </c>
      <c r="U28" s="40">
        <f t="shared" si="7"/>
        <v>0</v>
      </c>
      <c r="V28" s="7">
        <f t="shared" si="8"/>
        <v>0</v>
      </c>
      <c r="W28" s="9">
        <f t="shared" si="9"/>
        <v>0</v>
      </c>
    </row>
    <row r="29" spans="1:23" ht="32.1">
      <c r="A29" s="12">
        <f t="shared" si="10"/>
        <v>47</v>
      </c>
      <c r="B29" s="12">
        <f t="shared" si="2"/>
        <v>5</v>
      </c>
      <c r="C29" s="12" t="str">
        <f t="shared" si="3"/>
        <v>November</v>
      </c>
      <c r="D29" s="12" t="str">
        <f t="shared" si="4"/>
        <v>2023</v>
      </c>
      <c r="E29" s="12" t="str">
        <f t="shared" si="5"/>
        <v>Wednesday</v>
      </c>
      <c r="F29" s="13">
        <v>45245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6">
        <v>0</v>
      </c>
      <c r="M29" s="6">
        <v>0</v>
      </c>
      <c r="N29" s="7">
        <v>0</v>
      </c>
      <c r="O29" s="8">
        <v>0</v>
      </c>
      <c r="P29" s="35"/>
      <c r="Q29" s="40"/>
      <c r="R29" s="35"/>
      <c r="S29" s="40"/>
      <c r="T29" s="35">
        <f t="shared" si="6"/>
        <v>0</v>
      </c>
      <c r="U29" s="40">
        <f t="shared" si="7"/>
        <v>0</v>
      </c>
      <c r="V29" s="7">
        <f t="shared" si="8"/>
        <v>0</v>
      </c>
      <c r="W29" s="9">
        <f t="shared" si="9"/>
        <v>0</v>
      </c>
    </row>
    <row r="30" spans="1:23" ht="15.95">
      <c r="A30" s="12">
        <f t="shared" si="10"/>
        <v>47</v>
      </c>
      <c r="B30" s="12">
        <f t="shared" si="2"/>
        <v>5</v>
      </c>
      <c r="C30" s="12" t="str">
        <f t="shared" si="3"/>
        <v>November</v>
      </c>
      <c r="D30" s="12" t="str">
        <f t="shared" si="4"/>
        <v>2023</v>
      </c>
      <c r="E30" s="12" t="str">
        <f t="shared" si="5"/>
        <v>Thursday</v>
      </c>
      <c r="F30" s="13">
        <v>45246</v>
      </c>
      <c r="G30" s="5">
        <f>J30</f>
        <v>0.02</v>
      </c>
      <c r="H30" s="5">
        <v>0.1</v>
      </c>
      <c r="I30" s="5">
        <v>0</v>
      </c>
      <c r="J30" s="22">
        <v>0.02</v>
      </c>
      <c r="K30" s="5">
        <v>0</v>
      </c>
      <c r="L30" s="23">
        <v>1</v>
      </c>
      <c r="M30" s="6">
        <v>1</v>
      </c>
      <c r="N30" s="7">
        <v>0</v>
      </c>
      <c r="O30" s="8">
        <v>0</v>
      </c>
      <c r="P30" s="35">
        <v>0.62013888888888891</v>
      </c>
      <c r="Q30" s="40">
        <v>45</v>
      </c>
      <c r="R30" s="35">
        <v>0.71250000000000002</v>
      </c>
      <c r="S30" s="40">
        <v>100</v>
      </c>
      <c r="T30" s="35">
        <f t="shared" si="6"/>
        <v>9.2361111111111116E-2</v>
      </c>
      <c r="U30" s="40">
        <f t="shared" si="7"/>
        <v>55</v>
      </c>
      <c r="V30" s="7">
        <f t="shared" si="8"/>
        <v>9.2361111111111116E-2</v>
      </c>
      <c r="W30" s="9">
        <f t="shared" si="9"/>
        <v>0.55000000000000004</v>
      </c>
    </row>
    <row r="31" spans="1:23" ht="15.95">
      <c r="A31" s="12">
        <f t="shared" si="10"/>
        <v>47</v>
      </c>
      <c r="B31" s="12">
        <f t="shared" si="2"/>
        <v>5</v>
      </c>
      <c r="C31" s="12" t="str">
        <f t="shared" si="3"/>
        <v>November</v>
      </c>
      <c r="D31" s="12" t="str">
        <f t="shared" si="4"/>
        <v>2023</v>
      </c>
      <c r="E31" s="12" t="str">
        <f t="shared" si="5"/>
        <v>Friday</v>
      </c>
      <c r="F31" s="13">
        <v>45247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6">
        <v>0</v>
      </c>
      <c r="M31" s="6">
        <v>0</v>
      </c>
      <c r="N31" s="7">
        <v>0</v>
      </c>
      <c r="O31" s="8">
        <v>0</v>
      </c>
      <c r="P31" s="35"/>
      <c r="Q31" s="40"/>
      <c r="R31" s="35"/>
      <c r="S31" s="40"/>
      <c r="T31" s="35">
        <f t="shared" si="6"/>
        <v>0</v>
      </c>
      <c r="U31" s="40">
        <f t="shared" si="7"/>
        <v>0</v>
      </c>
      <c r="V31" s="7">
        <f t="shared" si="8"/>
        <v>0</v>
      </c>
      <c r="W31" s="9">
        <f t="shared" si="9"/>
        <v>0</v>
      </c>
    </row>
    <row r="32" spans="1:23" ht="15.95">
      <c r="A32" s="12">
        <f t="shared" si="10"/>
        <v>47</v>
      </c>
      <c r="B32" s="12">
        <f t="shared" si="2"/>
        <v>5</v>
      </c>
      <c r="C32" s="12" t="str">
        <f t="shared" si="3"/>
        <v>November</v>
      </c>
      <c r="D32" s="12" t="str">
        <f t="shared" si="4"/>
        <v>2023</v>
      </c>
      <c r="E32" s="12" t="str">
        <f t="shared" si="5"/>
        <v>Saturday</v>
      </c>
      <c r="F32" s="13">
        <v>45248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6">
        <v>0</v>
      </c>
      <c r="M32" s="6">
        <v>0</v>
      </c>
      <c r="N32" s="7">
        <v>0</v>
      </c>
      <c r="O32" s="8">
        <v>0</v>
      </c>
      <c r="P32" s="35"/>
      <c r="Q32" s="40"/>
      <c r="R32" s="35"/>
      <c r="S32" s="40"/>
      <c r="T32" s="35">
        <f t="shared" si="6"/>
        <v>0</v>
      </c>
      <c r="U32" s="40">
        <f t="shared" si="7"/>
        <v>0</v>
      </c>
      <c r="V32" s="7">
        <f t="shared" si="8"/>
        <v>0</v>
      </c>
      <c r="W32" s="9">
        <f t="shared" si="9"/>
        <v>0</v>
      </c>
    </row>
    <row r="33" spans="1:23" ht="15.95">
      <c r="A33" s="12">
        <f t="shared" si="10"/>
        <v>47</v>
      </c>
      <c r="B33" s="12">
        <f t="shared" si="2"/>
        <v>5</v>
      </c>
      <c r="C33" s="12" t="str">
        <f t="shared" si="3"/>
        <v>November</v>
      </c>
      <c r="D33" s="12" t="str">
        <f t="shared" si="4"/>
        <v>2023</v>
      </c>
      <c r="E33" s="12" t="str">
        <f t="shared" si="5"/>
        <v>Sunday</v>
      </c>
      <c r="F33" s="13">
        <v>45249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6">
        <v>0</v>
      </c>
      <c r="M33" s="6">
        <v>0</v>
      </c>
      <c r="N33" s="7">
        <v>0</v>
      </c>
      <c r="O33" s="8">
        <v>0</v>
      </c>
      <c r="P33" s="35"/>
      <c r="Q33" s="40"/>
      <c r="R33" s="35"/>
      <c r="S33" s="40"/>
      <c r="T33" s="35">
        <f t="shared" si="6"/>
        <v>0</v>
      </c>
      <c r="U33" s="40">
        <f t="shared" si="7"/>
        <v>0</v>
      </c>
      <c r="V33" s="7">
        <f t="shared" si="8"/>
        <v>0</v>
      </c>
      <c r="W33" s="9">
        <f t="shared" si="9"/>
        <v>0</v>
      </c>
    </row>
    <row r="34" spans="1:23" ht="15.95">
      <c r="A34" s="12">
        <f t="shared" si="10"/>
        <v>48</v>
      </c>
      <c r="B34" s="12">
        <f t="shared" si="2"/>
        <v>6</v>
      </c>
      <c r="C34" s="12" t="str">
        <f t="shared" si="3"/>
        <v>November</v>
      </c>
      <c r="D34" s="12" t="str">
        <f t="shared" si="4"/>
        <v>2023</v>
      </c>
      <c r="E34" s="12" t="str">
        <f t="shared" si="5"/>
        <v>Monday</v>
      </c>
      <c r="F34" s="13">
        <v>45250</v>
      </c>
      <c r="G34" s="5">
        <f>J34</f>
        <v>2.91</v>
      </c>
      <c r="H34" s="5">
        <v>8.48</v>
      </c>
      <c r="I34" s="5">
        <v>2</v>
      </c>
      <c r="J34" s="22">
        <v>2.91</v>
      </c>
      <c r="K34" s="5">
        <v>0</v>
      </c>
      <c r="L34" s="6">
        <v>1</v>
      </c>
      <c r="M34" s="6">
        <v>1</v>
      </c>
      <c r="N34" s="7">
        <v>45250.320833333331</v>
      </c>
      <c r="O34" s="8">
        <v>0</v>
      </c>
      <c r="P34" s="35">
        <v>0.69236111111111109</v>
      </c>
      <c r="Q34" s="40">
        <v>75</v>
      </c>
      <c r="R34" s="35">
        <v>0.7368055555555556</v>
      </c>
      <c r="S34" s="40">
        <v>100</v>
      </c>
      <c r="T34" s="35">
        <f t="shared" si="6"/>
        <v>4.4444444444444509E-2</v>
      </c>
      <c r="U34" s="40">
        <f t="shared" si="7"/>
        <v>25</v>
      </c>
      <c r="V34" s="7">
        <f t="shared" si="8"/>
        <v>4.4444444444444509E-2</v>
      </c>
      <c r="W34" s="9">
        <f t="shared" si="9"/>
        <v>0.25</v>
      </c>
    </row>
    <row r="35" spans="1:23" ht="15.95">
      <c r="A35" s="12">
        <f t="shared" si="10"/>
        <v>48</v>
      </c>
      <c r="B35" s="12">
        <f t="shared" si="2"/>
        <v>6</v>
      </c>
      <c r="C35" s="12" t="str">
        <f t="shared" si="3"/>
        <v>November</v>
      </c>
      <c r="D35" s="12" t="str">
        <f t="shared" si="4"/>
        <v>2023</v>
      </c>
      <c r="E35" s="12" t="str">
        <f t="shared" si="5"/>
        <v>Tuesday</v>
      </c>
      <c r="F35" s="13">
        <v>45251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6">
        <v>0</v>
      </c>
      <c r="M35" s="6">
        <v>0</v>
      </c>
      <c r="N35" s="7">
        <v>0</v>
      </c>
      <c r="O35" s="8">
        <v>0</v>
      </c>
      <c r="P35" s="35"/>
      <c r="Q35" s="40"/>
      <c r="R35" s="35"/>
      <c r="S35" s="40"/>
      <c r="T35" s="35">
        <f t="shared" ref="T35:T98" si="11">R35-P35</f>
        <v>0</v>
      </c>
      <c r="U35" s="40">
        <f t="shared" ref="U35:U98" si="12">S35-Q35</f>
        <v>0</v>
      </c>
      <c r="V35" s="7">
        <f t="shared" si="8"/>
        <v>0</v>
      </c>
      <c r="W35" s="9">
        <f t="shared" si="9"/>
        <v>0</v>
      </c>
    </row>
    <row r="36" spans="1:23" ht="32.1">
      <c r="A36" s="12">
        <f t="shared" si="10"/>
        <v>48</v>
      </c>
      <c r="B36" s="12">
        <f t="shared" si="2"/>
        <v>6</v>
      </c>
      <c r="C36" s="12" t="str">
        <f t="shared" si="3"/>
        <v>November</v>
      </c>
      <c r="D36" s="12" t="str">
        <f t="shared" si="4"/>
        <v>2023</v>
      </c>
      <c r="E36" s="12" t="str">
        <f t="shared" si="5"/>
        <v>Wednesday</v>
      </c>
      <c r="F36" s="13">
        <v>45252</v>
      </c>
      <c r="G36" s="5">
        <v>2.36</v>
      </c>
      <c r="H36" s="5">
        <v>6.1</v>
      </c>
      <c r="I36" s="5">
        <v>5</v>
      </c>
      <c r="J36" s="5">
        <v>2.35</v>
      </c>
      <c r="K36" s="5">
        <v>0</v>
      </c>
      <c r="L36" s="6">
        <v>1</v>
      </c>
      <c r="M36" s="6">
        <v>1</v>
      </c>
      <c r="N36" s="7">
        <v>0</v>
      </c>
      <c r="O36" s="8">
        <v>0</v>
      </c>
      <c r="P36" s="35">
        <v>0.64444444444444449</v>
      </c>
      <c r="Q36" s="40">
        <v>75</v>
      </c>
      <c r="R36" s="35">
        <v>0.68611111111111112</v>
      </c>
      <c r="S36" s="40">
        <v>100</v>
      </c>
      <c r="T36" s="35">
        <f t="shared" si="11"/>
        <v>4.166666666666663E-2</v>
      </c>
      <c r="U36" s="40">
        <f t="shared" si="12"/>
        <v>25</v>
      </c>
      <c r="V36" s="7">
        <f t="shared" si="8"/>
        <v>4.166666666666663E-2</v>
      </c>
      <c r="W36" s="9">
        <f t="shared" si="9"/>
        <v>0.25</v>
      </c>
    </row>
    <row r="37" spans="1:23" ht="15.95">
      <c r="A37" s="12">
        <f t="shared" si="10"/>
        <v>48</v>
      </c>
      <c r="B37" s="12">
        <f t="shared" si="2"/>
        <v>6</v>
      </c>
      <c r="C37" s="12" t="str">
        <f t="shared" si="3"/>
        <v>November</v>
      </c>
      <c r="D37" s="12" t="str">
        <f t="shared" si="4"/>
        <v>2023</v>
      </c>
      <c r="E37" s="12" t="str">
        <f t="shared" si="5"/>
        <v>Thursday</v>
      </c>
      <c r="F37" s="13">
        <v>45253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6">
        <v>0</v>
      </c>
      <c r="M37" s="6">
        <v>0</v>
      </c>
      <c r="N37" s="7">
        <v>0</v>
      </c>
      <c r="O37" s="8">
        <v>0</v>
      </c>
      <c r="P37" s="35"/>
      <c r="Q37" s="40"/>
      <c r="R37" s="35"/>
      <c r="S37" s="40"/>
      <c r="T37" s="35">
        <f t="shared" si="11"/>
        <v>0</v>
      </c>
      <c r="U37" s="40">
        <f t="shared" si="12"/>
        <v>0</v>
      </c>
      <c r="V37" s="7">
        <f t="shared" si="8"/>
        <v>0</v>
      </c>
      <c r="W37" s="9">
        <f t="shared" si="9"/>
        <v>0</v>
      </c>
    </row>
    <row r="38" spans="1:23" ht="15.95">
      <c r="A38" s="12">
        <f t="shared" si="10"/>
        <v>48</v>
      </c>
      <c r="B38" s="12">
        <f t="shared" si="2"/>
        <v>6</v>
      </c>
      <c r="C38" s="12" t="str">
        <f t="shared" si="3"/>
        <v>November</v>
      </c>
      <c r="D38" s="12" t="str">
        <f t="shared" si="4"/>
        <v>2023</v>
      </c>
      <c r="E38" s="12" t="str">
        <f t="shared" si="5"/>
        <v>Friday</v>
      </c>
      <c r="F38" s="13">
        <v>45254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6">
        <v>0</v>
      </c>
      <c r="M38" s="6">
        <v>0</v>
      </c>
      <c r="N38" s="7">
        <v>0</v>
      </c>
      <c r="O38" s="8">
        <v>0</v>
      </c>
      <c r="P38" s="35"/>
      <c r="Q38" s="40"/>
      <c r="R38" s="35"/>
      <c r="S38" s="40"/>
      <c r="T38" s="35">
        <f t="shared" si="11"/>
        <v>0</v>
      </c>
      <c r="U38" s="40">
        <f t="shared" si="12"/>
        <v>0</v>
      </c>
      <c r="V38" s="7">
        <f t="shared" si="8"/>
        <v>0</v>
      </c>
      <c r="W38" s="9">
        <f t="shared" si="9"/>
        <v>0</v>
      </c>
    </row>
    <row r="39" spans="1:23" ht="15.95">
      <c r="A39" s="12">
        <f t="shared" si="10"/>
        <v>48</v>
      </c>
      <c r="B39" s="12">
        <f t="shared" si="2"/>
        <v>6</v>
      </c>
      <c r="C39" s="12" t="str">
        <f t="shared" si="3"/>
        <v>November</v>
      </c>
      <c r="D39" s="12" t="str">
        <f t="shared" si="4"/>
        <v>2023</v>
      </c>
      <c r="E39" s="12" t="str">
        <f t="shared" si="5"/>
        <v>Saturday</v>
      </c>
      <c r="F39" s="13">
        <v>45255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6">
        <v>0</v>
      </c>
      <c r="M39" s="6">
        <v>0</v>
      </c>
      <c r="N39" s="7">
        <v>0</v>
      </c>
      <c r="O39" s="8">
        <v>0</v>
      </c>
      <c r="P39" s="35"/>
      <c r="Q39" s="40"/>
      <c r="R39" s="35"/>
      <c r="S39" s="40"/>
      <c r="T39" s="35">
        <f t="shared" si="11"/>
        <v>0</v>
      </c>
      <c r="U39" s="40">
        <f t="shared" si="12"/>
        <v>0</v>
      </c>
      <c r="V39" s="7">
        <f t="shared" si="8"/>
        <v>0</v>
      </c>
      <c r="W39" s="9">
        <f t="shared" si="9"/>
        <v>0</v>
      </c>
    </row>
    <row r="40" spans="1:23" ht="15.95">
      <c r="A40" s="12">
        <f t="shared" si="10"/>
        <v>48</v>
      </c>
      <c r="B40" s="12">
        <f t="shared" si="2"/>
        <v>6</v>
      </c>
      <c r="C40" s="12" t="str">
        <f t="shared" si="3"/>
        <v>November</v>
      </c>
      <c r="D40" s="12" t="str">
        <f t="shared" si="4"/>
        <v>2023</v>
      </c>
      <c r="E40" s="12" t="str">
        <f t="shared" si="5"/>
        <v>Sunday</v>
      </c>
      <c r="F40" s="13">
        <v>45256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6">
        <v>0</v>
      </c>
      <c r="M40" s="6">
        <v>0</v>
      </c>
      <c r="N40" s="7">
        <v>0</v>
      </c>
      <c r="O40" s="8">
        <v>0</v>
      </c>
      <c r="P40" s="35"/>
      <c r="Q40" s="40"/>
      <c r="R40" s="35"/>
      <c r="S40" s="40"/>
      <c r="T40" s="35">
        <f t="shared" si="11"/>
        <v>0</v>
      </c>
      <c r="U40" s="40">
        <f t="shared" si="12"/>
        <v>0</v>
      </c>
      <c r="V40" s="7">
        <f t="shared" si="8"/>
        <v>0</v>
      </c>
      <c r="W40" s="9">
        <f t="shared" si="9"/>
        <v>0</v>
      </c>
    </row>
    <row r="41" spans="1:23" ht="15.95">
      <c r="A41" s="12">
        <f t="shared" si="10"/>
        <v>49</v>
      </c>
      <c r="B41" s="12">
        <f t="shared" si="2"/>
        <v>7</v>
      </c>
      <c r="C41" s="12" t="str">
        <f t="shared" si="3"/>
        <v>November</v>
      </c>
      <c r="D41" s="12" t="str">
        <f t="shared" si="4"/>
        <v>2023</v>
      </c>
      <c r="E41" s="12" t="str">
        <f t="shared" si="5"/>
        <v>Monday</v>
      </c>
      <c r="F41" s="13">
        <v>45257</v>
      </c>
      <c r="G41" s="5">
        <f t="shared" ref="G41:G43" si="13">J41</f>
        <v>2.91</v>
      </c>
      <c r="H41" s="5">
        <v>7.14</v>
      </c>
      <c r="I41" s="5">
        <v>1</v>
      </c>
      <c r="J41" s="22">
        <v>2.91</v>
      </c>
      <c r="K41" s="5">
        <v>0</v>
      </c>
      <c r="L41" s="6">
        <v>1</v>
      </c>
      <c r="M41" s="6">
        <v>1</v>
      </c>
      <c r="N41" s="7">
        <v>0</v>
      </c>
      <c r="O41" s="8">
        <v>0</v>
      </c>
      <c r="P41" s="35">
        <v>0.68819444444444444</v>
      </c>
      <c r="Q41" s="40">
        <v>85</v>
      </c>
      <c r="R41" s="35">
        <v>0.71736111111111112</v>
      </c>
      <c r="S41" s="40">
        <v>100</v>
      </c>
      <c r="T41" s="35">
        <f t="shared" si="11"/>
        <v>2.9166666666666674E-2</v>
      </c>
      <c r="U41" s="40">
        <f t="shared" si="12"/>
        <v>15</v>
      </c>
      <c r="V41" s="7">
        <f t="shared" si="8"/>
        <v>2.9166666666666674E-2</v>
      </c>
      <c r="W41" s="9">
        <f t="shared" si="9"/>
        <v>0.15</v>
      </c>
    </row>
    <row r="42" spans="1:23" ht="15.95">
      <c r="A42" s="12">
        <f t="shared" si="10"/>
        <v>49</v>
      </c>
      <c r="B42" s="12">
        <f t="shared" si="2"/>
        <v>7</v>
      </c>
      <c r="C42" s="12" t="str">
        <f t="shared" si="3"/>
        <v>November</v>
      </c>
      <c r="D42" s="12" t="str">
        <f t="shared" si="4"/>
        <v>2023</v>
      </c>
      <c r="E42" s="12" t="str">
        <f t="shared" si="5"/>
        <v>Tuesday</v>
      </c>
      <c r="F42" s="13">
        <v>45258</v>
      </c>
      <c r="G42" s="5">
        <f t="shared" si="13"/>
        <v>0.75</v>
      </c>
      <c r="H42" s="5">
        <v>2.76</v>
      </c>
      <c r="I42" s="5">
        <v>1</v>
      </c>
      <c r="J42" s="22">
        <v>0.75</v>
      </c>
      <c r="K42" s="5">
        <v>0</v>
      </c>
      <c r="L42" s="6">
        <v>1</v>
      </c>
      <c r="M42" s="6">
        <v>1</v>
      </c>
      <c r="N42" s="7">
        <v>0</v>
      </c>
      <c r="O42" s="8">
        <v>0</v>
      </c>
      <c r="P42" s="35">
        <v>0.68819444444444444</v>
      </c>
      <c r="Q42" s="40">
        <v>85</v>
      </c>
      <c r="R42" s="35">
        <v>0.71597222222222223</v>
      </c>
      <c r="S42" s="40">
        <v>100</v>
      </c>
      <c r="T42" s="35">
        <f t="shared" si="11"/>
        <v>2.777777777777779E-2</v>
      </c>
      <c r="U42" s="40">
        <f t="shared" si="12"/>
        <v>15</v>
      </c>
      <c r="V42" s="7">
        <f t="shared" si="8"/>
        <v>2.777777777777779E-2</v>
      </c>
      <c r="W42" s="9">
        <f t="shared" si="9"/>
        <v>0.15</v>
      </c>
    </row>
    <row r="43" spans="1:23" ht="32.1">
      <c r="A43" s="12">
        <f t="shared" si="10"/>
        <v>49</v>
      </c>
      <c r="B43" s="12">
        <f t="shared" si="2"/>
        <v>7</v>
      </c>
      <c r="C43" s="12" t="str">
        <f t="shared" si="3"/>
        <v>November</v>
      </c>
      <c r="D43" s="12" t="str">
        <f t="shared" si="4"/>
        <v>2023</v>
      </c>
      <c r="E43" s="12" t="str">
        <f t="shared" si="5"/>
        <v>Wednesday</v>
      </c>
      <c r="F43" s="13">
        <v>45259</v>
      </c>
      <c r="G43" s="5">
        <f t="shared" si="13"/>
        <v>1.89</v>
      </c>
      <c r="H43" s="5">
        <v>6.07</v>
      </c>
      <c r="I43" s="5">
        <v>1</v>
      </c>
      <c r="J43" s="22">
        <v>1.89</v>
      </c>
      <c r="K43" s="5">
        <v>0</v>
      </c>
      <c r="L43" s="6">
        <v>1</v>
      </c>
      <c r="M43" s="6">
        <v>1</v>
      </c>
      <c r="N43" s="7">
        <v>0</v>
      </c>
      <c r="O43" s="8">
        <v>0</v>
      </c>
      <c r="P43" s="35">
        <v>0.69722222222222219</v>
      </c>
      <c r="Q43" s="40">
        <v>92</v>
      </c>
      <c r="R43" s="35">
        <v>0.70972222222222225</v>
      </c>
      <c r="S43" s="40">
        <v>100</v>
      </c>
      <c r="T43" s="35">
        <f t="shared" si="11"/>
        <v>1.2500000000000067E-2</v>
      </c>
      <c r="U43" s="40">
        <f t="shared" si="12"/>
        <v>8</v>
      </c>
      <c r="V43" s="7">
        <f t="shared" si="8"/>
        <v>1.2500000000000067E-2</v>
      </c>
      <c r="W43" s="9">
        <f t="shared" si="9"/>
        <v>0.08</v>
      </c>
    </row>
    <row r="44" spans="1:23" ht="15.95">
      <c r="A44" s="12">
        <f t="shared" si="10"/>
        <v>49</v>
      </c>
      <c r="B44" s="12">
        <f t="shared" si="2"/>
        <v>7</v>
      </c>
      <c r="C44" s="12" t="str">
        <f t="shared" si="3"/>
        <v>November</v>
      </c>
      <c r="D44" s="12" t="str">
        <f t="shared" si="4"/>
        <v>2023</v>
      </c>
      <c r="E44" s="12" t="str">
        <f t="shared" si="5"/>
        <v>Thursday</v>
      </c>
      <c r="F44" s="13">
        <v>45260</v>
      </c>
      <c r="G44" s="5">
        <v>0.46</v>
      </c>
      <c r="H44" s="5">
        <v>1.86</v>
      </c>
      <c r="I44" s="5">
        <v>1</v>
      </c>
      <c r="J44" s="5">
        <v>0.45</v>
      </c>
      <c r="K44" s="5">
        <v>0</v>
      </c>
      <c r="L44" s="6">
        <v>1</v>
      </c>
      <c r="M44" s="6">
        <v>1</v>
      </c>
      <c r="N44" s="7">
        <v>0</v>
      </c>
      <c r="O44" s="8">
        <v>0</v>
      </c>
      <c r="P44" s="35">
        <v>0.69305555555555554</v>
      </c>
      <c r="Q44" s="40">
        <v>92</v>
      </c>
      <c r="R44" s="35">
        <v>0.7055555555555556</v>
      </c>
      <c r="S44" s="40">
        <v>100</v>
      </c>
      <c r="T44" s="35">
        <f t="shared" si="11"/>
        <v>1.2500000000000067E-2</v>
      </c>
      <c r="U44" s="40">
        <f t="shared" si="12"/>
        <v>8</v>
      </c>
      <c r="V44" s="7">
        <f t="shared" si="8"/>
        <v>1.2500000000000067E-2</v>
      </c>
      <c r="W44" s="9">
        <f t="shared" si="9"/>
        <v>0.08</v>
      </c>
    </row>
    <row r="45" spans="1:23" ht="15.95">
      <c r="A45" s="11">
        <f t="shared" si="10"/>
        <v>49</v>
      </c>
      <c r="B45" s="11">
        <f t="shared" si="2"/>
        <v>7</v>
      </c>
      <c r="C45" s="11" t="str">
        <f t="shared" si="3"/>
        <v>December</v>
      </c>
      <c r="D45" s="12" t="str">
        <f t="shared" si="4"/>
        <v>2023</v>
      </c>
      <c r="E45" s="11" t="str">
        <f t="shared" si="5"/>
        <v>Friday</v>
      </c>
      <c r="F45" s="20">
        <v>45261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6">
        <v>0</v>
      </c>
      <c r="M45" s="6">
        <v>0</v>
      </c>
      <c r="N45" s="7">
        <v>0</v>
      </c>
      <c r="O45" s="8">
        <v>0</v>
      </c>
      <c r="P45" s="35"/>
      <c r="Q45" s="40"/>
      <c r="R45" s="35"/>
      <c r="S45" s="40"/>
      <c r="T45" s="35">
        <f t="shared" si="11"/>
        <v>0</v>
      </c>
      <c r="U45" s="40">
        <f t="shared" si="12"/>
        <v>0</v>
      </c>
      <c r="V45" s="7">
        <f t="shared" si="8"/>
        <v>0</v>
      </c>
      <c r="W45" s="9">
        <f t="shared" si="9"/>
        <v>0</v>
      </c>
    </row>
    <row r="46" spans="1:23" ht="15.95">
      <c r="A46" s="11">
        <f t="shared" si="10"/>
        <v>49</v>
      </c>
      <c r="B46" s="11">
        <f t="shared" si="2"/>
        <v>7</v>
      </c>
      <c r="C46" s="11" t="str">
        <f t="shared" si="3"/>
        <v>December</v>
      </c>
      <c r="D46" s="12" t="str">
        <f t="shared" si="4"/>
        <v>2023</v>
      </c>
      <c r="E46" s="11" t="str">
        <f t="shared" si="5"/>
        <v>Saturday</v>
      </c>
      <c r="F46" s="20">
        <v>45262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6">
        <v>0</v>
      </c>
      <c r="M46" s="6">
        <v>0</v>
      </c>
      <c r="N46" s="7">
        <v>0</v>
      </c>
      <c r="O46" s="8">
        <v>0</v>
      </c>
      <c r="P46" s="35"/>
      <c r="Q46" s="40"/>
      <c r="R46" s="35"/>
      <c r="S46" s="40"/>
      <c r="T46" s="35">
        <f t="shared" si="11"/>
        <v>0</v>
      </c>
      <c r="U46" s="40">
        <f t="shared" si="12"/>
        <v>0</v>
      </c>
      <c r="V46" s="7">
        <f t="shared" si="8"/>
        <v>0</v>
      </c>
      <c r="W46" s="9">
        <f t="shared" si="9"/>
        <v>0</v>
      </c>
    </row>
    <row r="47" spans="1:23" ht="15.95">
      <c r="A47" s="11">
        <f t="shared" si="10"/>
        <v>49</v>
      </c>
      <c r="B47" s="11">
        <f t="shared" si="2"/>
        <v>7</v>
      </c>
      <c r="C47" s="11" t="str">
        <f t="shared" si="3"/>
        <v>December</v>
      </c>
      <c r="D47" s="12" t="str">
        <f t="shared" si="4"/>
        <v>2023</v>
      </c>
      <c r="E47" s="11" t="str">
        <f t="shared" si="5"/>
        <v>Sunday</v>
      </c>
      <c r="F47" s="20">
        <v>45263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6">
        <v>0</v>
      </c>
      <c r="M47" s="6">
        <v>0</v>
      </c>
      <c r="N47" s="7">
        <v>0</v>
      </c>
      <c r="O47" s="8">
        <v>0</v>
      </c>
      <c r="P47" s="35"/>
      <c r="Q47" s="40"/>
      <c r="R47" s="35"/>
      <c r="S47" s="40"/>
      <c r="T47" s="35">
        <f t="shared" si="11"/>
        <v>0</v>
      </c>
      <c r="U47" s="40">
        <f t="shared" si="12"/>
        <v>0</v>
      </c>
      <c r="V47" s="7">
        <f t="shared" si="8"/>
        <v>0</v>
      </c>
      <c r="W47" s="9">
        <f t="shared" si="9"/>
        <v>0</v>
      </c>
    </row>
    <row r="48" spans="1:23" ht="15.95">
      <c r="A48" s="11">
        <f t="shared" si="10"/>
        <v>50</v>
      </c>
      <c r="B48" s="11">
        <f t="shared" si="2"/>
        <v>8</v>
      </c>
      <c r="C48" s="11" t="str">
        <f t="shared" si="3"/>
        <v>December</v>
      </c>
      <c r="D48" s="12" t="str">
        <f t="shared" si="4"/>
        <v>2023</v>
      </c>
      <c r="E48" s="11" t="str">
        <f t="shared" si="5"/>
        <v>Monday</v>
      </c>
      <c r="F48" s="20">
        <v>45264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6">
        <v>0</v>
      </c>
      <c r="M48" s="6">
        <v>0</v>
      </c>
      <c r="N48" s="7">
        <v>0</v>
      </c>
      <c r="O48" s="8">
        <v>0</v>
      </c>
      <c r="P48" s="35"/>
      <c r="Q48" s="40"/>
      <c r="R48" s="35"/>
      <c r="S48" s="40"/>
      <c r="T48" s="35">
        <f t="shared" si="11"/>
        <v>0</v>
      </c>
      <c r="U48" s="40">
        <f t="shared" si="12"/>
        <v>0</v>
      </c>
      <c r="V48" s="7">
        <f t="shared" si="8"/>
        <v>0</v>
      </c>
      <c r="W48" s="9">
        <f t="shared" si="9"/>
        <v>0</v>
      </c>
    </row>
    <row r="49" spans="1:23" ht="15.95">
      <c r="A49" s="11">
        <f t="shared" si="10"/>
        <v>50</v>
      </c>
      <c r="B49" s="11">
        <f t="shared" si="2"/>
        <v>8</v>
      </c>
      <c r="C49" s="11" t="str">
        <f t="shared" si="3"/>
        <v>December</v>
      </c>
      <c r="D49" s="12" t="str">
        <f t="shared" si="4"/>
        <v>2023</v>
      </c>
      <c r="E49" s="11" t="str">
        <f t="shared" si="5"/>
        <v>Tuesday</v>
      </c>
      <c r="F49" s="20">
        <v>45265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6">
        <v>0</v>
      </c>
      <c r="M49" s="6">
        <v>0</v>
      </c>
      <c r="N49" s="7">
        <v>0</v>
      </c>
      <c r="O49" s="8">
        <v>0</v>
      </c>
      <c r="P49" s="35"/>
      <c r="Q49" s="40"/>
      <c r="R49" s="35"/>
      <c r="S49" s="40"/>
      <c r="T49" s="35">
        <f t="shared" si="11"/>
        <v>0</v>
      </c>
      <c r="U49" s="40">
        <f t="shared" si="12"/>
        <v>0</v>
      </c>
      <c r="V49" s="7">
        <f t="shared" si="8"/>
        <v>0</v>
      </c>
      <c r="W49" s="9">
        <f t="shared" si="9"/>
        <v>0</v>
      </c>
    </row>
    <row r="50" spans="1:23" ht="32.1">
      <c r="A50" s="11">
        <f t="shared" si="10"/>
        <v>50</v>
      </c>
      <c r="B50" s="11">
        <f t="shared" si="2"/>
        <v>8</v>
      </c>
      <c r="C50" s="11" t="str">
        <f t="shared" si="3"/>
        <v>December</v>
      </c>
      <c r="D50" s="12" t="str">
        <f t="shared" si="4"/>
        <v>2023</v>
      </c>
      <c r="E50" s="11" t="str">
        <f t="shared" si="5"/>
        <v>Wednesday</v>
      </c>
      <c r="F50" s="20">
        <v>45266</v>
      </c>
      <c r="G50" s="5">
        <f>J50</f>
        <v>2.21</v>
      </c>
      <c r="H50" s="5">
        <v>5.59</v>
      </c>
      <c r="I50" s="5">
        <v>3</v>
      </c>
      <c r="J50" s="22">
        <v>2.21</v>
      </c>
      <c r="K50" s="5">
        <v>0</v>
      </c>
      <c r="L50" s="6">
        <v>1</v>
      </c>
      <c r="M50" s="6">
        <v>1</v>
      </c>
      <c r="N50" s="7">
        <v>0</v>
      </c>
      <c r="O50" s="8">
        <v>0</v>
      </c>
      <c r="P50" s="35">
        <v>0.69374999999999998</v>
      </c>
      <c r="Q50" s="40">
        <v>89</v>
      </c>
      <c r="R50" s="35">
        <v>0.71319444444444446</v>
      </c>
      <c r="S50" s="40">
        <v>100</v>
      </c>
      <c r="T50" s="35">
        <f t="shared" si="11"/>
        <v>1.9444444444444486E-2</v>
      </c>
      <c r="U50" s="40">
        <f t="shared" si="12"/>
        <v>11</v>
      </c>
      <c r="V50" s="7">
        <f t="shared" si="8"/>
        <v>1.9444444444444486E-2</v>
      </c>
      <c r="W50" s="9">
        <f t="shared" si="9"/>
        <v>0.11</v>
      </c>
    </row>
    <row r="51" spans="1:23" ht="15.95">
      <c r="A51" s="11">
        <f t="shared" si="10"/>
        <v>50</v>
      </c>
      <c r="B51" s="11">
        <f t="shared" si="2"/>
        <v>8</v>
      </c>
      <c r="C51" s="11" t="str">
        <f t="shared" si="3"/>
        <v>December</v>
      </c>
      <c r="D51" s="12" t="str">
        <f t="shared" si="4"/>
        <v>2023</v>
      </c>
      <c r="E51" s="11" t="str">
        <f t="shared" si="5"/>
        <v>Thursday</v>
      </c>
      <c r="F51" s="20">
        <v>45267</v>
      </c>
      <c r="G51" s="5">
        <v>1.58</v>
      </c>
      <c r="H51" s="5">
        <v>5.51</v>
      </c>
      <c r="I51" s="5">
        <v>3</v>
      </c>
      <c r="J51" s="5">
        <v>1.57</v>
      </c>
      <c r="K51" s="5">
        <v>0</v>
      </c>
      <c r="L51" s="6">
        <v>1</v>
      </c>
      <c r="M51" s="6">
        <v>1</v>
      </c>
      <c r="N51" s="7">
        <v>0</v>
      </c>
      <c r="O51" s="8">
        <v>0</v>
      </c>
      <c r="P51" s="35">
        <v>0.67013888888888884</v>
      </c>
      <c r="Q51" s="40">
        <v>81</v>
      </c>
      <c r="R51" s="35">
        <v>0.70347222222222228</v>
      </c>
      <c r="S51" s="40">
        <v>100</v>
      </c>
      <c r="T51" s="35">
        <f t="shared" si="11"/>
        <v>3.3333333333333437E-2</v>
      </c>
      <c r="U51" s="40">
        <f t="shared" si="12"/>
        <v>19</v>
      </c>
      <c r="V51" s="7">
        <f t="shared" si="8"/>
        <v>3.3333333333333437E-2</v>
      </c>
      <c r="W51" s="9">
        <f t="shared" si="9"/>
        <v>0.19</v>
      </c>
    </row>
    <row r="52" spans="1:23" ht="15.95">
      <c r="A52" s="11">
        <f t="shared" si="10"/>
        <v>50</v>
      </c>
      <c r="B52" s="11">
        <f t="shared" si="2"/>
        <v>8</v>
      </c>
      <c r="C52" s="11" t="str">
        <f t="shared" si="3"/>
        <v>December</v>
      </c>
      <c r="D52" s="12" t="str">
        <f t="shared" si="4"/>
        <v>2023</v>
      </c>
      <c r="E52" s="11" t="str">
        <f t="shared" si="5"/>
        <v>Friday</v>
      </c>
      <c r="F52" s="20">
        <v>45268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6">
        <v>0</v>
      </c>
      <c r="M52" s="6">
        <v>0</v>
      </c>
      <c r="N52" s="7">
        <v>0</v>
      </c>
      <c r="O52" s="8">
        <v>0</v>
      </c>
      <c r="P52" s="35"/>
      <c r="Q52" s="40"/>
      <c r="R52" s="35"/>
      <c r="S52" s="40"/>
      <c r="T52" s="35">
        <f t="shared" si="11"/>
        <v>0</v>
      </c>
      <c r="U52" s="40">
        <f t="shared" si="12"/>
        <v>0</v>
      </c>
      <c r="V52" s="7">
        <f t="shared" si="8"/>
        <v>0</v>
      </c>
      <c r="W52" s="9">
        <f t="shared" si="9"/>
        <v>0</v>
      </c>
    </row>
    <row r="53" spans="1:23" ht="15.95">
      <c r="A53" s="11">
        <f t="shared" si="10"/>
        <v>50</v>
      </c>
      <c r="B53" s="11">
        <f t="shared" si="2"/>
        <v>8</v>
      </c>
      <c r="C53" s="11" t="str">
        <f t="shared" si="3"/>
        <v>December</v>
      </c>
      <c r="D53" s="12" t="str">
        <f t="shared" si="4"/>
        <v>2023</v>
      </c>
      <c r="E53" s="11" t="str">
        <f t="shared" si="5"/>
        <v>Saturday</v>
      </c>
      <c r="F53" s="20">
        <v>45269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6">
        <v>0</v>
      </c>
      <c r="M53" s="6">
        <v>0</v>
      </c>
      <c r="N53" s="7">
        <v>0</v>
      </c>
      <c r="O53" s="8">
        <v>0</v>
      </c>
      <c r="P53" s="35"/>
      <c r="Q53" s="40"/>
      <c r="R53" s="35"/>
      <c r="S53" s="40"/>
      <c r="T53" s="35">
        <f t="shared" si="11"/>
        <v>0</v>
      </c>
      <c r="U53" s="40">
        <f t="shared" si="12"/>
        <v>0</v>
      </c>
      <c r="V53" s="7">
        <f t="shared" si="8"/>
        <v>0</v>
      </c>
      <c r="W53" s="9">
        <f t="shared" si="9"/>
        <v>0</v>
      </c>
    </row>
    <row r="54" spans="1:23" ht="15.95">
      <c r="A54" s="11">
        <f t="shared" si="10"/>
        <v>50</v>
      </c>
      <c r="B54" s="11">
        <f t="shared" si="2"/>
        <v>8</v>
      </c>
      <c r="C54" s="11" t="str">
        <f t="shared" si="3"/>
        <v>December</v>
      </c>
      <c r="D54" s="12" t="str">
        <f t="shared" si="4"/>
        <v>2023</v>
      </c>
      <c r="E54" s="11" t="str">
        <f t="shared" si="5"/>
        <v>Sunday</v>
      </c>
      <c r="F54" s="20">
        <v>45270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6">
        <v>0</v>
      </c>
      <c r="M54" s="6">
        <v>0</v>
      </c>
      <c r="N54" s="7">
        <v>0</v>
      </c>
      <c r="O54" s="8">
        <v>0</v>
      </c>
      <c r="P54" s="35"/>
      <c r="Q54" s="40"/>
      <c r="R54" s="35"/>
      <c r="S54" s="40"/>
      <c r="T54" s="35">
        <f t="shared" si="11"/>
        <v>0</v>
      </c>
      <c r="U54" s="40">
        <f t="shared" si="12"/>
        <v>0</v>
      </c>
      <c r="V54" s="7">
        <f t="shared" si="8"/>
        <v>0</v>
      </c>
      <c r="W54" s="9">
        <f t="shared" si="9"/>
        <v>0</v>
      </c>
    </row>
    <row r="55" spans="1:23" ht="15.95">
      <c r="A55" s="11">
        <f t="shared" si="10"/>
        <v>51</v>
      </c>
      <c r="B55" s="11">
        <f t="shared" si="2"/>
        <v>9</v>
      </c>
      <c r="C55" s="11" t="str">
        <f t="shared" si="3"/>
        <v>December</v>
      </c>
      <c r="D55" s="12" t="str">
        <f t="shared" si="4"/>
        <v>2023</v>
      </c>
      <c r="E55" s="11" t="str">
        <f t="shared" si="5"/>
        <v>Monday</v>
      </c>
      <c r="F55" s="20">
        <v>45271</v>
      </c>
      <c r="G55" s="5">
        <v>1.7</v>
      </c>
      <c r="H55" s="5">
        <v>5.15</v>
      </c>
      <c r="I55" s="5">
        <v>3</v>
      </c>
      <c r="J55" s="5">
        <v>1.68</v>
      </c>
      <c r="K55" s="5">
        <v>0</v>
      </c>
      <c r="L55" s="6">
        <v>1</v>
      </c>
      <c r="M55" s="6">
        <v>1</v>
      </c>
      <c r="N55" s="7">
        <v>0.16874999999708962</v>
      </c>
      <c r="O55" s="8">
        <v>0.22999999999999998</v>
      </c>
      <c r="P55" s="35">
        <v>0.69722222222222219</v>
      </c>
      <c r="Q55" s="40">
        <v>78</v>
      </c>
      <c r="R55" s="35">
        <v>0.7319444444444444</v>
      </c>
      <c r="S55" s="40">
        <v>100</v>
      </c>
      <c r="T55" s="35">
        <f t="shared" si="11"/>
        <v>3.472222222222221E-2</v>
      </c>
      <c r="U55" s="40">
        <f t="shared" si="12"/>
        <v>22</v>
      </c>
      <c r="V55" s="7">
        <f t="shared" si="8"/>
        <v>3.472222222222221E-2</v>
      </c>
      <c r="W55" s="9">
        <f t="shared" si="9"/>
        <v>0.22</v>
      </c>
    </row>
    <row r="56" spans="1:23" ht="15.95">
      <c r="A56" s="11">
        <f t="shared" si="10"/>
        <v>51</v>
      </c>
      <c r="B56" s="11">
        <f t="shared" si="2"/>
        <v>9</v>
      </c>
      <c r="C56" s="11" t="str">
        <f t="shared" si="3"/>
        <v>December</v>
      </c>
      <c r="D56" s="12" t="str">
        <f t="shared" si="4"/>
        <v>2023</v>
      </c>
      <c r="E56" s="11" t="str">
        <f t="shared" si="5"/>
        <v>Tuesday</v>
      </c>
      <c r="F56" s="20">
        <v>45272</v>
      </c>
      <c r="G56" s="5">
        <v>2.5299999999999998</v>
      </c>
      <c r="H56" s="5">
        <v>7.63</v>
      </c>
      <c r="I56" s="5">
        <v>4</v>
      </c>
      <c r="J56" s="5">
        <v>2.52</v>
      </c>
      <c r="K56" s="5">
        <v>0</v>
      </c>
      <c r="L56" s="6">
        <v>1</v>
      </c>
      <c r="M56" s="6">
        <v>1</v>
      </c>
      <c r="N56" s="7">
        <v>9.8611111112404615E-2</v>
      </c>
      <c r="O56" s="8">
        <v>0.33999999999999997</v>
      </c>
      <c r="P56" s="35">
        <v>0.66319444444444442</v>
      </c>
      <c r="Q56" s="40">
        <v>67</v>
      </c>
      <c r="R56" s="35">
        <v>0.71458333333333335</v>
      </c>
      <c r="S56" s="40">
        <v>100</v>
      </c>
      <c r="T56" s="35">
        <f t="shared" si="11"/>
        <v>5.1388888888888928E-2</v>
      </c>
      <c r="U56" s="40">
        <f t="shared" si="12"/>
        <v>33</v>
      </c>
      <c r="V56" s="7">
        <f t="shared" si="8"/>
        <v>5.1388888888888928E-2</v>
      </c>
      <c r="W56" s="9">
        <f t="shared" si="9"/>
        <v>0.33</v>
      </c>
    </row>
    <row r="57" spans="1:23" ht="32.1">
      <c r="A57" s="11">
        <f t="shared" si="10"/>
        <v>51</v>
      </c>
      <c r="B57" s="11">
        <f t="shared" si="2"/>
        <v>9</v>
      </c>
      <c r="C57" s="11" t="str">
        <f t="shared" si="3"/>
        <v>December</v>
      </c>
      <c r="D57" s="12" t="str">
        <f t="shared" si="4"/>
        <v>2023</v>
      </c>
      <c r="E57" s="11" t="str">
        <f t="shared" si="5"/>
        <v>Wednesday</v>
      </c>
      <c r="F57" s="20">
        <v>45273</v>
      </c>
      <c r="G57" s="5">
        <v>3.2</v>
      </c>
      <c r="H57" s="5">
        <v>9.77</v>
      </c>
      <c r="I57" s="5">
        <v>6</v>
      </c>
      <c r="J57" s="5">
        <v>3.18</v>
      </c>
      <c r="K57" s="5">
        <v>0</v>
      </c>
      <c r="L57" s="6">
        <v>1</v>
      </c>
      <c r="M57" s="6">
        <v>1</v>
      </c>
      <c r="N57" s="7">
        <v>0.26041666666424135</v>
      </c>
      <c r="O57" s="8">
        <v>0.43999999999999995</v>
      </c>
      <c r="P57" s="35">
        <v>0.69166666666666665</v>
      </c>
      <c r="Q57" s="40">
        <v>56</v>
      </c>
      <c r="R57" s="35">
        <v>0.75972222222222219</v>
      </c>
      <c r="S57" s="40">
        <v>100</v>
      </c>
      <c r="T57" s="35">
        <f t="shared" si="11"/>
        <v>6.8055555555555536E-2</v>
      </c>
      <c r="U57" s="40">
        <f t="shared" si="12"/>
        <v>44</v>
      </c>
      <c r="V57" s="7">
        <f t="shared" si="8"/>
        <v>6.8055555555555536E-2</v>
      </c>
      <c r="W57" s="9">
        <f t="shared" si="9"/>
        <v>0.44</v>
      </c>
    </row>
    <row r="58" spans="1:23" ht="15.95">
      <c r="A58" s="11">
        <f t="shared" si="10"/>
        <v>51</v>
      </c>
      <c r="B58" s="11">
        <f t="shared" si="2"/>
        <v>9</v>
      </c>
      <c r="C58" s="11" t="str">
        <f t="shared" si="3"/>
        <v>December</v>
      </c>
      <c r="D58" s="12" t="str">
        <f t="shared" si="4"/>
        <v>2023</v>
      </c>
      <c r="E58" s="11" t="str">
        <f t="shared" si="5"/>
        <v>Thursday</v>
      </c>
      <c r="F58" s="20">
        <v>45274</v>
      </c>
      <c r="G58" s="5">
        <v>3.38</v>
      </c>
      <c r="H58" s="5">
        <v>10.63</v>
      </c>
      <c r="I58" s="5">
        <v>6</v>
      </c>
      <c r="J58" s="5">
        <v>3.36</v>
      </c>
      <c r="K58" s="5">
        <v>0</v>
      </c>
      <c r="L58" s="6">
        <v>1</v>
      </c>
      <c r="M58" s="6">
        <v>1</v>
      </c>
      <c r="N58" s="7">
        <v>0.25902777777810115</v>
      </c>
      <c r="O58" s="8">
        <v>0.49</v>
      </c>
      <c r="P58" s="35">
        <v>0.6958333333333333</v>
      </c>
      <c r="Q58" s="40">
        <v>51</v>
      </c>
      <c r="R58" s="35">
        <v>0.77222222222222225</v>
      </c>
      <c r="S58" s="40">
        <v>100</v>
      </c>
      <c r="T58" s="35">
        <f t="shared" si="11"/>
        <v>7.6388888888888951E-2</v>
      </c>
      <c r="U58" s="40">
        <f t="shared" si="12"/>
        <v>49</v>
      </c>
      <c r="V58" s="7">
        <f t="shared" si="8"/>
        <v>7.6388888888888951E-2</v>
      </c>
      <c r="W58" s="9">
        <f t="shared" si="9"/>
        <v>0.49</v>
      </c>
    </row>
    <row r="59" spans="1:23" ht="15.95">
      <c r="A59" s="11">
        <f t="shared" si="10"/>
        <v>51</v>
      </c>
      <c r="B59" s="11">
        <f t="shared" si="2"/>
        <v>9</v>
      </c>
      <c r="C59" s="11" t="str">
        <f t="shared" si="3"/>
        <v>December</v>
      </c>
      <c r="D59" s="12" t="str">
        <f t="shared" si="4"/>
        <v>2023</v>
      </c>
      <c r="E59" s="11" t="str">
        <f t="shared" si="5"/>
        <v>Friday</v>
      </c>
      <c r="F59" s="20">
        <v>45275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6">
        <v>0</v>
      </c>
      <c r="M59" s="6">
        <v>0</v>
      </c>
      <c r="N59" s="7">
        <v>0</v>
      </c>
      <c r="O59" s="8">
        <v>0</v>
      </c>
      <c r="P59" s="35"/>
      <c r="Q59" s="40"/>
      <c r="R59" s="35"/>
      <c r="S59" s="40"/>
      <c r="T59" s="35">
        <f t="shared" si="11"/>
        <v>0</v>
      </c>
      <c r="U59" s="40">
        <f t="shared" si="12"/>
        <v>0</v>
      </c>
      <c r="V59" s="7">
        <f t="shared" si="8"/>
        <v>0</v>
      </c>
      <c r="W59" s="9">
        <f t="shared" si="9"/>
        <v>0</v>
      </c>
    </row>
    <row r="60" spans="1:23" ht="15.95">
      <c r="A60" s="11">
        <f t="shared" si="10"/>
        <v>51</v>
      </c>
      <c r="B60" s="11">
        <f t="shared" si="2"/>
        <v>9</v>
      </c>
      <c r="C60" s="11" t="str">
        <f t="shared" si="3"/>
        <v>December</v>
      </c>
      <c r="D60" s="12" t="str">
        <f t="shared" si="4"/>
        <v>2023</v>
      </c>
      <c r="E60" s="11" t="str">
        <f t="shared" si="5"/>
        <v>Saturday</v>
      </c>
      <c r="F60" s="20">
        <v>45276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6">
        <v>0</v>
      </c>
      <c r="M60" s="6">
        <v>0</v>
      </c>
      <c r="N60" s="7">
        <v>0</v>
      </c>
      <c r="O60" s="8">
        <v>0</v>
      </c>
      <c r="P60" s="35"/>
      <c r="Q60" s="40"/>
      <c r="R60" s="35"/>
      <c r="S60" s="40"/>
      <c r="T60" s="35">
        <f t="shared" si="11"/>
        <v>0</v>
      </c>
      <c r="U60" s="40">
        <f t="shared" si="12"/>
        <v>0</v>
      </c>
      <c r="V60" s="7">
        <f t="shared" si="8"/>
        <v>0</v>
      </c>
      <c r="W60" s="9">
        <f t="shared" si="9"/>
        <v>0</v>
      </c>
    </row>
    <row r="61" spans="1:23" ht="15.95">
      <c r="A61" s="11">
        <f t="shared" si="10"/>
        <v>51</v>
      </c>
      <c r="B61" s="11">
        <f t="shared" si="2"/>
        <v>9</v>
      </c>
      <c r="C61" s="11" t="str">
        <f t="shared" si="3"/>
        <v>December</v>
      </c>
      <c r="D61" s="12" t="str">
        <f t="shared" si="4"/>
        <v>2023</v>
      </c>
      <c r="E61" s="11" t="str">
        <f t="shared" si="5"/>
        <v>Sunday</v>
      </c>
      <c r="F61" s="20">
        <v>45277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6">
        <v>0</v>
      </c>
      <c r="M61" s="6">
        <v>0</v>
      </c>
      <c r="N61" s="7">
        <v>0</v>
      </c>
      <c r="O61" s="8">
        <v>0</v>
      </c>
      <c r="P61" s="35"/>
      <c r="Q61" s="40"/>
      <c r="R61" s="35"/>
      <c r="S61" s="40"/>
      <c r="T61" s="35">
        <f t="shared" si="11"/>
        <v>0</v>
      </c>
      <c r="U61" s="40">
        <f t="shared" si="12"/>
        <v>0</v>
      </c>
      <c r="V61" s="7">
        <f t="shared" si="8"/>
        <v>0</v>
      </c>
      <c r="W61" s="9">
        <f t="shared" si="9"/>
        <v>0</v>
      </c>
    </row>
    <row r="62" spans="1:23" ht="15.95">
      <c r="A62" s="11">
        <f t="shared" si="10"/>
        <v>52</v>
      </c>
      <c r="B62" s="11">
        <f t="shared" si="2"/>
        <v>10</v>
      </c>
      <c r="C62" s="11" t="str">
        <f t="shared" si="3"/>
        <v>December</v>
      </c>
      <c r="D62" s="12" t="str">
        <f t="shared" si="4"/>
        <v>2023</v>
      </c>
      <c r="E62" s="11" t="str">
        <f t="shared" si="5"/>
        <v>Monday</v>
      </c>
      <c r="F62" s="20">
        <v>45278</v>
      </c>
      <c r="G62" s="5">
        <f>J62</f>
        <v>4.13</v>
      </c>
      <c r="H62" s="5">
        <v>10.77</v>
      </c>
      <c r="I62" s="5">
        <v>6</v>
      </c>
      <c r="J62" s="22">
        <v>4.13</v>
      </c>
      <c r="K62" s="5">
        <v>0</v>
      </c>
      <c r="L62" s="6">
        <v>1</v>
      </c>
      <c r="M62" s="6">
        <v>1</v>
      </c>
      <c r="N62" s="7">
        <v>0</v>
      </c>
      <c r="O62" s="8">
        <v>0</v>
      </c>
      <c r="P62" s="35">
        <v>0.69097222222222221</v>
      </c>
      <c r="Q62" s="40">
        <v>65</v>
      </c>
      <c r="R62" s="35">
        <v>0.74930555555555556</v>
      </c>
      <c r="S62" s="40">
        <v>100</v>
      </c>
      <c r="T62" s="35">
        <f t="shared" si="11"/>
        <v>5.8333333333333348E-2</v>
      </c>
      <c r="U62" s="40">
        <f t="shared" si="12"/>
        <v>35</v>
      </c>
      <c r="V62" s="7">
        <f t="shared" si="8"/>
        <v>5.8333333333333348E-2</v>
      </c>
      <c r="W62" s="9">
        <f t="shared" si="9"/>
        <v>0.35</v>
      </c>
    </row>
    <row r="63" spans="1:23" ht="15.95">
      <c r="A63" s="11">
        <f t="shared" si="10"/>
        <v>52</v>
      </c>
      <c r="B63" s="11">
        <f t="shared" si="2"/>
        <v>10</v>
      </c>
      <c r="C63" s="11" t="str">
        <f t="shared" si="3"/>
        <v>December</v>
      </c>
      <c r="D63" s="12" t="str">
        <f t="shared" si="4"/>
        <v>2023</v>
      </c>
      <c r="E63" s="11" t="str">
        <f t="shared" si="5"/>
        <v>Tuesday</v>
      </c>
      <c r="F63" s="20">
        <v>45279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6">
        <v>0</v>
      </c>
      <c r="M63" s="6">
        <v>0</v>
      </c>
      <c r="N63" s="7">
        <v>0</v>
      </c>
      <c r="O63" s="8">
        <v>0</v>
      </c>
      <c r="P63" s="35"/>
      <c r="Q63" s="40"/>
      <c r="R63" s="35"/>
      <c r="S63" s="40"/>
      <c r="T63" s="35">
        <f t="shared" si="11"/>
        <v>0</v>
      </c>
      <c r="U63" s="40">
        <f t="shared" si="12"/>
        <v>0</v>
      </c>
      <c r="V63" s="7">
        <f t="shared" si="8"/>
        <v>0</v>
      </c>
      <c r="W63" s="9">
        <f t="shared" si="9"/>
        <v>0</v>
      </c>
    </row>
    <row r="64" spans="1:23" ht="32.1">
      <c r="A64" s="11">
        <f t="shared" si="10"/>
        <v>52</v>
      </c>
      <c r="B64" s="11">
        <f t="shared" si="2"/>
        <v>10</v>
      </c>
      <c r="C64" s="11" t="str">
        <f t="shared" si="3"/>
        <v>December</v>
      </c>
      <c r="D64" s="12" t="str">
        <f t="shared" si="4"/>
        <v>2023</v>
      </c>
      <c r="E64" s="11" t="str">
        <f t="shared" si="5"/>
        <v>Wednesday</v>
      </c>
      <c r="F64" s="20">
        <v>45280</v>
      </c>
      <c r="G64" s="5">
        <v>3.04</v>
      </c>
      <c r="H64" s="5">
        <v>9.44</v>
      </c>
      <c r="I64" s="5">
        <v>6</v>
      </c>
      <c r="J64" s="5">
        <v>2.91</v>
      </c>
      <c r="K64" s="5">
        <v>0</v>
      </c>
      <c r="L64" s="6">
        <v>1</v>
      </c>
      <c r="M64" s="6">
        <v>1</v>
      </c>
      <c r="N64" s="7">
        <v>0</v>
      </c>
      <c r="O64" s="8">
        <v>0</v>
      </c>
      <c r="P64" s="35">
        <v>0.69027777777777777</v>
      </c>
      <c r="Q64" s="40">
        <v>57</v>
      </c>
      <c r="R64" s="35">
        <v>0.75694444444444442</v>
      </c>
      <c r="S64" s="40">
        <v>100</v>
      </c>
      <c r="T64" s="35">
        <f t="shared" si="11"/>
        <v>6.6666666666666652E-2</v>
      </c>
      <c r="U64" s="40">
        <f t="shared" si="12"/>
        <v>43</v>
      </c>
      <c r="V64" s="7">
        <f t="shared" si="8"/>
        <v>6.6666666666666652E-2</v>
      </c>
      <c r="W64" s="9">
        <f t="shared" si="9"/>
        <v>0.43</v>
      </c>
    </row>
    <row r="65" spans="1:23" ht="15.95">
      <c r="A65" s="11">
        <f t="shared" si="10"/>
        <v>52</v>
      </c>
      <c r="B65" s="11">
        <f t="shared" si="2"/>
        <v>10</v>
      </c>
      <c r="C65" s="11" t="str">
        <f t="shared" si="3"/>
        <v>December</v>
      </c>
      <c r="D65" s="12" t="str">
        <f t="shared" si="4"/>
        <v>2023</v>
      </c>
      <c r="E65" s="11" t="str">
        <f t="shared" si="5"/>
        <v>Thursday</v>
      </c>
      <c r="F65" s="20">
        <v>45281</v>
      </c>
      <c r="G65" s="5">
        <v>1.88</v>
      </c>
      <c r="H65" s="5">
        <v>5.71</v>
      </c>
      <c r="I65" s="5">
        <v>3</v>
      </c>
      <c r="J65" s="5">
        <v>1.86</v>
      </c>
      <c r="K65" s="5">
        <v>0</v>
      </c>
      <c r="L65" s="6">
        <v>1</v>
      </c>
      <c r="M65" s="6">
        <v>1</v>
      </c>
      <c r="N65" s="7">
        <v>0</v>
      </c>
      <c r="O65" s="8">
        <v>0</v>
      </c>
      <c r="P65" s="35">
        <v>0.69027777777777777</v>
      </c>
      <c r="Q65" s="40">
        <v>74</v>
      </c>
      <c r="R65" s="35">
        <v>0.7319444444444444</v>
      </c>
      <c r="S65" s="40">
        <v>100</v>
      </c>
      <c r="T65" s="35">
        <f t="shared" si="11"/>
        <v>4.166666666666663E-2</v>
      </c>
      <c r="U65" s="40">
        <f t="shared" si="12"/>
        <v>26</v>
      </c>
      <c r="V65" s="7">
        <f t="shared" si="8"/>
        <v>4.166666666666663E-2</v>
      </c>
      <c r="W65" s="9">
        <f t="shared" si="9"/>
        <v>0.26</v>
      </c>
    </row>
    <row r="66" spans="1:23" ht="15.95">
      <c r="A66" s="11">
        <f t="shared" si="10"/>
        <v>52</v>
      </c>
      <c r="B66" s="11">
        <f t="shared" si="2"/>
        <v>10</v>
      </c>
      <c r="C66" s="11" t="str">
        <f t="shared" si="3"/>
        <v>December</v>
      </c>
      <c r="D66" s="12" t="str">
        <f t="shared" si="4"/>
        <v>2023</v>
      </c>
      <c r="E66" s="11" t="str">
        <f t="shared" si="5"/>
        <v>Friday</v>
      </c>
      <c r="F66" s="20">
        <v>45282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6">
        <v>0</v>
      </c>
      <c r="M66" s="6">
        <v>0</v>
      </c>
      <c r="N66" s="7">
        <v>0</v>
      </c>
      <c r="O66" s="8">
        <v>0</v>
      </c>
      <c r="P66" s="35"/>
      <c r="Q66" s="40"/>
      <c r="R66" s="35"/>
      <c r="S66" s="40"/>
      <c r="T66" s="35">
        <f t="shared" si="11"/>
        <v>0</v>
      </c>
      <c r="U66" s="40">
        <f t="shared" si="12"/>
        <v>0</v>
      </c>
      <c r="V66" s="7">
        <f t="shared" si="8"/>
        <v>0</v>
      </c>
      <c r="W66" s="9">
        <f t="shared" si="9"/>
        <v>0</v>
      </c>
    </row>
    <row r="67" spans="1:23" ht="15.95">
      <c r="A67" s="11">
        <f t="shared" si="10"/>
        <v>52</v>
      </c>
      <c r="B67" s="11">
        <f t="shared" ref="B67:B75" si="14">A67-42</f>
        <v>10</v>
      </c>
      <c r="C67" s="11" t="str">
        <f t="shared" ref="C67:C130" si="15">TEXT(F67,"mmmm")</f>
        <v>December</v>
      </c>
      <c r="D67" s="12" t="str">
        <f t="shared" ref="D67:D130" si="16">TEXT(F67,"yyyy")</f>
        <v>2023</v>
      </c>
      <c r="E67" s="11" t="str">
        <f t="shared" ref="E67:E130" si="17">TEXT(F67,"dddd")</f>
        <v>Saturday</v>
      </c>
      <c r="F67" s="20">
        <v>45283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6">
        <v>0</v>
      </c>
      <c r="M67" s="6">
        <v>0</v>
      </c>
      <c r="N67" s="7">
        <v>0</v>
      </c>
      <c r="O67" s="8">
        <v>0</v>
      </c>
      <c r="P67" s="35"/>
      <c r="Q67" s="40"/>
      <c r="R67" s="35"/>
      <c r="S67" s="40"/>
      <c r="T67" s="35">
        <f t="shared" si="11"/>
        <v>0</v>
      </c>
      <c r="U67" s="40">
        <f t="shared" si="12"/>
        <v>0</v>
      </c>
      <c r="V67" s="7">
        <f t="shared" si="8"/>
        <v>0</v>
      </c>
      <c r="W67" s="9">
        <f t="shared" si="9"/>
        <v>0</v>
      </c>
    </row>
    <row r="68" spans="1:23" ht="15.95">
      <c r="A68" s="11">
        <f t="shared" si="10"/>
        <v>52</v>
      </c>
      <c r="B68" s="11">
        <f t="shared" si="14"/>
        <v>10</v>
      </c>
      <c r="C68" s="11" t="str">
        <f t="shared" si="15"/>
        <v>December</v>
      </c>
      <c r="D68" s="12" t="str">
        <f t="shared" si="16"/>
        <v>2023</v>
      </c>
      <c r="E68" s="11" t="str">
        <f t="shared" si="17"/>
        <v>Sunday</v>
      </c>
      <c r="F68" s="20">
        <v>45284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6">
        <v>0</v>
      </c>
      <c r="M68" s="6">
        <v>0</v>
      </c>
      <c r="N68" s="7">
        <v>0</v>
      </c>
      <c r="O68" s="8">
        <v>0</v>
      </c>
      <c r="P68" s="35"/>
      <c r="Q68" s="40"/>
      <c r="R68" s="35"/>
      <c r="S68" s="40"/>
      <c r="T68" s="35">
        <f t="shared" si="11"/>
        <v>0</v>
      </c>
      <c r="U68" s="40">
        <f t="shared" si="12"/>
        <v>0</v>
      </c>
      <c r="V68" s="7">
        <f t="shared" si="8"/>
        <v>0</v>
      </c>
      <c r="W68" s="9">
        <f t="shared" si="9"/>
        <v>0</v>
      </c>
    </row>
    <row r="69" spans="1:23" ht="15.95">
      <c r="A69" s="11">
        <f t="shared" si="10"/>
        <v>53</v>
      </c>
      <c r="B69" s="11">
        <f t="shared" si="14"/>
        <v>11</v>
      </c>
      <c r="C69" s="11" t="str">
        <f t="shared" si="15"/>
        <v>December</v>
      </c>
      <c r="D69" s="12" t="str">
        <f t="shared" si="16"/>
        <v>2023</v>
      </c>
      <c r="E69" s="11" t="str">
        <f t="shared" si="17"/>
        <v>Monday</v>
      </c>
      <c r="F69" s="20">
        <v>45285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6">
        <v>0</v>
      </c>
      <c r="M69" s="6">
        <v>0</v>
      </c>
      <c r="N69" s="7">
        <v>0</v>
      </c>
      <c r="O69" s="8">
        <v>0</v>
      </c>
      <c r="P69" s="35"/>
      <c r="Q69" s="40"/>
      <c r="R69" s="35"/>
      <c r="S69" s="40"/>
      <c r="T69" s="35">
        <f t="shared" si="11"/>
        <v>0</v>
      </c>
      <c r="U69" s="40">
        <f t="shared" si="12"/>
        <v>0</v>
      </c>
      <c r="V69" s="7">
        <f t="shared" ref="V69:V132" si="18">T69</f>
        <v>0</v>
      </c>
      <c r="W69" s="9">
        <f t="shared" ref="W69:W132" si="19">U69/100</f>
        <v>0</v>
      </c>
    </row>
    <row r="70" spans="1:23" ht="15.95">
      <c r="A70" s="11">
        <f t="shared" si="10"/>
        <v>53</v>
      </c>
      <c r="B70" s="11">
        <f t="shared" si="14"/>
        <v>11</v>
      </c>
      <c r="C70" s="11" t="str">
        <f t="shared" si="15"/>
        <v>December</v>
      </c>
      <c r="D70" s="12" t="str">
        <f t="shared" si="16"/>
        <v>2023</v>
      </c>
      <c r="E70" s="11" t="str">
        <f t="shared" si="17"/>
        <v>Tuesday</v>
      </c>
      <c r="F70" s="20">
        <v>45286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6">
        <v>0</v>
      </c>
      <c r="M70" s="6">
        <v>0</v>
      </c>
      <c r="N70" s="7">
        <v>0</v>
      </c>
      <c r="O70" s="8">
        <v>0</v>
      </c>
      <c r="P70" s="35"/>
      <c r="Q70" s="40"/>
      <c r="R70" s="35"/>
      <c r="S70" s="40"/>
      <c r="T70" s="35">
        <f t="shared" si="11"/>
        <v>0</v>
      </c>
      <c r="U70" s="40">
        <f t="shared" si="12"/>
        <v>0</v>
      </c>
      <c r="V70" s="7">
        <f t="shared" si="18"/>
        <v>0</v>
      </c>
      <c r="W70" s="9">
        <f t="shared" si="19"/>
        <v>0</v>
      </c>
    </row>
    <row r="71" spans="1:23" ht="32.1">
      <c r="A71" s="11">
        <f t="shared" ref="A71:A134" si="20">WEEKNUM(F71,2)</f>
        <v>53</v>
      </c>
      <c r="B71" s="11">
        <f t="shared" si="14"/>
        <v>11</v>
      </c>
      <c r="C71" s="11" t="str">
        <f t="shared" si="15"/>
        <v>December</v>
      </c>
      <c r="D71" s="12" t="str">
        <f t="shared" si="16"/>
        <v>2023</v>
      </c>
      <c r="E71" s="11" t="str">
        <f t="shared" si="17"/>
        <v>Wednesday</v>
      </c>
      <c r="F71" s="20">
        <v>45287</v>
      </c>
      <c r="G71" s="5">
        <v>4.1100000000000003</v>
      </c>
      <c r="H71" s="5">
        <v>13.28</v>
      </c>
      <c r="I71" s="5">
        <v>7</v>
      </c>
      <c r="J71" s="5">
        <v>4.0999999999999996</v>
      </c>
      <c r="K71" s="5">
        <v>0</v>
      </c>
      <c r="L71" s="6">
        <v>1</v>
      </c>
      <c r="M71" s="6">
        <v>1</v>
      </c>
      <c r="N71" s="7">
        <v>0</v>
      </c>
      <c r="O71" s="8">
        <v>0</v>
      </c>
      <c r="P71" s="35">
        <v>0.70416666666666672</v>
      </c>
      <c r="Q71" s="40">
        <v>42</v>
      </c>
      <c r="R71" s="35">
        <v>0.80138888888888893</v>
      </c>
      <c r="S71" s="40">
        <v>100</v>
      </c>
      <c r="T71" s="35">
        <f t="shared" si="11"/>
        <v>9.722222222222221E-2</v>
      </c>
      <c r="U71" s="40">
        <f t="shared" si="12"/>
        <v>58</v>
      </c>
      <c r="V71" s="7">
        <f t="shared" si="18"/>
        <v>9.722222222222221E-2</v>
      </c>
      <c r="W71" s="9">
        <f t="shared" si="19"/>
        <v>0.57999999999999996</v>
      </c>
    </row>
    <row r="72" spans="1:23" ht="15.95">
      <c r="A72" s="11">
        <f t="shared" si="20"/>
        <v>53</v>
      </c>
      <c r="B72" s="11">
        <f t="shared" si="14"/>
        <v>11</v>
      </c>
      <c r="C72" s="11" t="str">
        <f t="shared" si="15"/>
        <v>December</v>
      </c>
      <c r="D72" s="12" t="str">
        <f t="shared" si="16"/>
        <v>2023</v>
      </c>
      <c r="E72" s="11" t="str">
        <f t="shared" si="17"/>
        <v>Thursday</v>
      </c>
      <c r="F72" s="20">
        <v>45288</v>
      </c>
      <c r="G72" s="5">
        <v>4.34</v>
      </c>
      <c r="H72" s="5">
        <v>12.89</v>
      </c>
      <c r="I72" s="5">
        <v>8</v>
      </c>
      <c r="J72" s="5">
        <v>4.32</v>
      </c>
      <c r="K72" s="5">
        <v>0</v>
      </c>
      <c r="L72" s="6">
        <v>1</v>
      </c>
      <c r="M72" s="6">
        <v>1</v>
      </c>
      <c r="N72" s="7">
        <v>0</v>
      </c>
      <c r="O72" s="8">
        <v>0</v>
      </c>
      <c r="P72" s="35">
        <v>0.69097222222222221</v>
      </c>
      <c r="Q72" s="40">
        <v>46</v>
      </c>
      <c r="R72" s="35">
        <v>0.78055555555555556</v>
      </c>
      <c r="S72" s="40">
        <v>100</v>
      </c>
      <c r="T72" s="35">
        <f t="shared" si="11"/>
        <v>8.9583333333333348E-2</v>
      </c>
      <c r="U72" s="40">
        <f t="shared" si="12"/>
        <v>54</v>
      </c>
      <c r="V72" s="7">
        <f t="shared" si="18"/>
        <v>8.9583333333333348E-2</v>
      </c>
      <c r="W72" s="9">
        <f t="shared" si="19"/>
        <v>0.54</v>
      </c>
    </row>
    <row r="73" spans="1:23" ht="15.95">
      <c r="A73" s="11">
        <f t="shared" si="20"/>
        <v>53</v>
      </c>
      <c r="B73" s="11">
        <f t="shared" si="14"/>
        <v>11</v>
      </c>
      <c r="C73" s="11" t="str">
        <f t="shared" si="15"/>
        <v>December</v>
      </c>
      <c r="D73" s="12" t="str">
        <f t="shared" si="16"/>
        <v>2023</v>
      </c>
      <c r="E73" s="11" t="str">
        <f t="shared" si="17"/>
        <v>Friday</v>
      </c>
      <c r="F73" s="20">
        <v>45289</v>
      </c>
      <c r="G73" s="5">
        <v>3.23</v>
      </c>
      <c r="H73" s="5">
        <v>12.05</v>
      </c>
      <c r="I73" s="5">
        <v>5</v>
      </c>
      <c r="J73" s="5">
        <v>3.21</v>
      </c>
      <c r="K73" s="5">
        <v>0</v>
      </c>
      <c r="L73" s="6">
        <v>1</v>
      </c>
      <c r="M73" s="6">
        <v>1</v>
      </c>
      <c r="N73" s="7">
        <v>0</v>
      </c>
      <c r="O73" s="8">
        <v>0</v>
      </c>
      <c r="P73" s="35">
        <v>0.67708333333333337</v>
      </c>
      <c r="Q73" s="40">
        <v>46</v>
      </c>
      <c r="R73" s="35">
        <v>0.76597222222222228</v>
      </c>
      <c r="S73" s="40">
        <v>100</v>
      </c>
      <c r="T73" s="35">
        <f t="shared" si="11"/>
        <v>8.8888888888888906E-2</v>
      </c>
      <c r="U73" s="40">
        <f t="shared" si="12"/>
        <v>54</v>
      </c>
      <c r="V73" s="7">
        <f t="shared" si="18"/>
        <v>8.8888888888888906E-2</v>
      </c>
      <c r="W73" s="9">
        <f t="shared" si="19"/>
        <v>0.54</v>
      </c>
    </row>
    <row r="74" spans="1:23" ht="15.95">
      <c r="A74" s="11">
        <f t="shared" si="20"/>
        <v>53</v>
      </c>
      <c r="B74" s="11">
        <f t="shared" si="14"/>
        <v>11</v>
      </c>
      <c r="C74" s="11" t="str">
        <f t="shared" si="15"/>
        <v>December</v>
      </c>
      <c r="D74" s="12" t="str">
        <f t="shared" si="16"/>
        <v>2023</v>
      </c>
      <c r="E74" s="11" t="str">
        <f t="shared" si="17"/>
        <v>Saturday</v>
      </c>
      <c r="F74" s="20">
        <v>45290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6">
        <v>0</v>
      </c>
      <c r="M74" s="6">
        <v>0</v>
      </c>
      <c r="N74" s="7">
        <v>0</v>
      </c>
      <c r="O74" s="8">
        <v>0</v>
      </c>
      <c r="P74" s="35"/>
      <c r="Q74" s="40"/>
      <c r="R74" s="35"/>
      <c r="S74" s="40"/>
      <c r="T74" s="35">
        <f t="shared" si="11"/>
        <v>0</v>
      </c>
      <c r="U74" s="40">
        <f t="shared" si="12"/>
        <v>0</v>
      </c>
      <c r="V74" s="7">
        <f t="shared" si="18"/>
        <v>0</v>
      </c>
      <c r="W74" s="9">
        <f t="shared" si="19"/>
        <v>0</v>
      </c>
    </row>
    <row r="75" spans="1:23" ht="15.95">
      <c r="A75" s="11">
        <f t="shared" si="20"/>
        <v>53</v>
      </c>
      <c r="B75" s="11">
        <f t="shared" si="14"/>
        <v>11</v>
      </c>
      <c r="C75" s="11" t="str">
        <f t="shared" si="15"/>
        <v>December</v>
      </c>
      <c r="D75" s="12" t="str">
        <f t="shared" si="16"/>
        <v>2023</v>
      </c>
      <c r="E75" s="11" t="str">
        <f t="shared" si="17"/>
        <v>Sunday</v>
      </c>
      <c r="F75" s="20">
        <v>45291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6">
        <v>0</v>
      </c>
      <c r="M75" s="6">
        <v>0</v>
      </c>
      <c r="N75" s="7">
        <v>0</v>
      </c>
      <c r="O75" s="8">
        <v>0</v>
      </c>
      <c r="P75" s="35"/>
      <c r="Q75" s="40"/>
      <c r="R75" s="35"/>
      <c r="S75" s="40"/>
      <c r="T75" s="35">
        <f t="shared" si="11"/>
        <v>0</v>
      </c>
      <c r="U75" s="40">
        <f t="shared" si="12"/>
        <v>0</v>
      </c>
      <c r="V75" s="7">
        <f t="shared" si="18"/>
        <v>0</v>
      </c>
      <c r="W75" s="9">
        <f t="shared" si="19"/>
        <v>0</v>
      </c>
    </row>
    <row r="76" spans="1:23" ht="15.95">
      <c r="A76" s="12">
        <f t="shared" si="20"/>
        <v>1</v>
      </c>
      <c r="B76" s="12">
        <f>A76+11</f>
        <v>12</v>
      </c>
      <c r="C76" s="12" t="str">
        <f t="shared" si="15"/>
        <v>January</v>
      </c>
      <c r="D76" s="12" t="str">
        <f t="shared" si="16"/>
        <v>2024</v>
      </c>
      <c r="E76" s="12" t="str">
        <f t="shared" si="17"/>
        <v>Monday</v>
      </c>
      <c r="F76" s="13">
        <v>45292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6">
        <v>0</v>
      </c>
      <c r="M76" s="6">
        <v>0</v>
      </c>
      <c r="N76" s="7">
        <v>0</v>
      </c>
      <c r="O76" s="8">
        <v>0</v>
      </c>
      <c r="P76" s="35"/>
      <c r="Q76" s="40"/>
      <c r="R76" s="35"/>
      <c r="S76" s="40"/>
      <c r="T76" s="35">
        <f t="shared" si="11"/>
        <v>0</v>
      </c>
      <c r="U76" s="40">
        <f t="shared" si="12"/>
        <v>0</v>
      </c>
      <c r="V76" s="7">
        <f t="shared" si="18"/>
        <v>0</v>
      </c>
      <c r="W76" s="9">
        <f t="shared" si="19"/>
        <v>0</v>
      </c>
    </row>
    <row r="77" spans="1:23" ht="15.95">
      <c r="A77" s="12">
        <f t="shared" si="20"/>
        <v>1</v>
      </c>
      <c r="B77" s="12">
        <f t="shared" ref="B77:B140" si="21">A77+11</f>
        <v>12</v>
      </c>
      <c r="C77" s="12" t="str">
        <f t="shared" si="15"/>
        <v>January</v>
      </c>
      <c r="D77" s="12" t="str">
        <f t="shared" si="16"/>
        <v>2024</v>
      </c>
      <c r="E77" s="12" t="str">
        <f t="shared" si="17"/>
        <v>Tuesday</v>
      </c>
      <c r="F77" s="13">
        <v>45293</v>
      </c>
      <c r="G77" s="5">
        <v>4.1500000000000004</v>
      </c>
      <c r="H77" s="5">
        <v>13.27</v>
      </c>
      <c r="I77" s="5">
        <v>8</v>
      </c>
      <c r="J77" s="5">
        <v>4.0599999999999996</v>
      </c>
      <c r="K77" s="5">
        <v>0</v>
      </c>
      <c r="L77" s="6">
        <v>1</v>
      </c>
      <c r="M77" s="6">
        <v>1</v>
      </c>
      <c r="N77" s="7">
        <v>0.15000000000145519</v>
      </c>
      <c r="O77" s="8">
        <v>-0.6</v>
      </c>
      <c r="P77" s="35">
        <v>0.69236111111111109</v>
      </c>
      <c r="Q77" s="40">
        <v>41</v>
      </c>
      <c r="R77" s="35">
        <v>0.79097222222222219</v>
      </c>
      <c r="S77" s="40">
        <v>100</v>
      </c>
      <c r="T77" s="35">
        <f t="shared" si="11"/>
        <v>9.8611111111111094E-2</v>
      </c>
      <c r="U77" s="40">
        <f t="shared" si="12"/>
        <v>59</v>
      </c>
      <c r="V77" s="7">
        <f t="shared" si="18"/>
        <v>9.8611111111111094E-2</v>
      </c>
      <c r="W77" s="9">
        <f t="shared" si="19"/>
        <v>0.59</v>
      </c>
    </row>
    <row r="78" spans="1:23" ht="32.1">
      <c r="A78" s="12">
        <f t="shared" si="20"/>
        <v>1</v>
      </c>
      <c r="B78" s="12">
        <f t="shared" si="21"/>
        <v>12</v>
      </c>
      <c r="C78" s="12" t="str">
        <f t="shared" si="15"/>
        <v>January</v>
      </c>
      <c r="D78" s="12" t="str">
        <f t="shared" si="16"/>
        <v>2024</v>
      </c>
      <c r="E78" s="12" t="str">
        <f t="shared" si="17"/>
        <v>Wednesday</v>
      </c>
      <c r="F78" s="13">
        <v>45294</v>
      </c>
      <c r="G78" s="5">
        <v>4.6399999999999997</v>
      </c>
      <c r="H78" s="5">
        <v>16.28</v>
      </c>
      <c r="I78" s="5">
        <v>8</v>
      </c>
      <c r="J78" s="5">
        <v>4.62</v>
      </c>
      <c r="K78" s="5">
        <v>0</v>
      </c>
      <c r="L78" s="6">
        <v>1</v>
      </c>
      <c r="M78" s="6">
        <v>1</v>
      </c>
      <c r="N78" s="7">
        <v>0.18888888888614019</v>
      </c>
      <c r="O78" s="8">
        <v>-0.72</v>
      </c>
      <c r="P78" s="35">
        <v>0.6958333333333333</v>
      </c>
      <c r="Q78" s="40">
        <v>31</v>
      </c>
      <c r="R78" s="35">
        <v>0.81527777777777777</v>
      </c>
      <c r="S78" s="40">
        <v>100</v>
      </c>
      <c r="T78" s="35">
        <f t="shared" si="11"/>
        <v>0.11944444444444446</v>
      </c>
      <c r="U78" s="40">
        <f t="shared" si="12"/>
        <v>69</v>
      </c>
      <c r="V78" s="7">
        <f t="shared" si="18"/>
        <v>0.11944444444444446</v>
      </c>
      <c r="W78" s="9">
        <f t="shared" si="19"/>
        <v>0.69</v>
      </c>
    </row>
    <row r="79" spans="1:23" ht="15.95">
      <c r="A79" s="12">
        <f t="shared" si="20"/>
        <v>1</v>
      </c>
      <c r="B79" s="12">
        <f t="shared" si="21"/>
        <v>12</v>
      </c>
      <c r="C79" s="12" t="str">
        <f t="shared" si="15"/>
        <v>January</v>
      </c>
      <c r="D79" s="12" t="str">
        <f t="shared" si="16"/>
        <v>2024</v>
      </c>
      <c r="E79" s="12" t="str">
        <f t="shared" si="17"/>
        <v>Thursday</v>
      </c>
      <c r="F79" s="13">
        <v>45295</v>
      </c>
      <c r="G79" s="5">
        <v>6.22</v>
      </c>
      <c r="H79" s="5">
        <v>20.48</v>
      </c>
      <c r="I79" s="5">
        <v>11</v>
      </c>
      <c r="J79" s="5">
        <v>6.13</v>
      </c>
      <c r="K79" s="5">
        <v>0</v>
      </c>
      <c r="L79" s="6">
        <v>1</v>
      </c>
      <c r="M79" s="6">
        <v>1</v>
      </c>
      <c r="N79" s="7">
        <v>0.26388888889050577</v>
      </c>
      <c r="O79" s="8">
        <v>-0.95</v>
      </c>
      <c r="P79" s="35">
        <v>0.69305555555555554</v>
      </c>
      <c r="Q79" s="40">
        <v>7</v>
      </c>
      <c r="R79" s="35">
        <v>0.84583333333333333</v>
      </c>
      <c r="S79" s="40">
        <v>100</v>
      </c>
      <c r="T79" s="35">
        <f t="shared" si="11"/>
        <v>0.15277777777777779</v>
      </c>
      <c r="U79" s="40">
        <f t="shared" si="12"/>
        <v>93</v>
      </c>
      <c r="V79" s="7">
        <f t="shared" si="18"/>
        <v>0.15277777777777779</v>
      </c>
      <c r="W79" s="9">
        <f t="shared" si="19"/>
        <v>0.93</v>
      </c>
    </row>
    <row r="80" spans="1:23" ht="15.95">
      <c r="A80" s="12">
        <f t="shared" si="20"/>
        <v>1</v>
      </c>
      <c r="B80" s="12">
        <f t="shared" si="21"/>
        <v>12</v>
      </c>
      <c r="C80" s="12" t="str">
        <f t="shared" si="15"/>
        <v>January</v>
      </c>
      <c r="D80" s="12" t="str">
        <f t="shared" si="16"/>
        <v>2024</v>
      </c>
      <c r="E80" s="12" t="str">
        <f t="shared" si="17"/>
        <v>Friday</v>
      </c>
      <c r="F80" s="13">
        <v>45296</v>
      </c>
      <c r="G80" s="5">
        <v>5.05</v>
      </c>
      <c r="H80" s="5">
        <v>16.61</v>
      </c>
      <c r="I80" s="5">
        <v>8</v>
      </c>
      <c r="J80" s="5">
        <v>4.96</v>
      </c>
      <c r="K80" s="5">
        <v>0</v>
      </c>
      <c r="L80" s="6">
        <v>1</v>
      </c>
      <c r="M80" s="6">
        <v>0</v>
      </c>
      <c r="N80" s="7">
        <v>0.20138888888322981</v>
      </c>
      <c r="O80" s="8">
        <v>-0.72</v>
      </c>
      <c r="P80" s="35">
        <v>0</v>
      </c>
      <c r="Q80" s="40">
        <v>0</v>
      </c>
      <c r="R80" s="35">
        <v>0</v>
      </c>
      <c r="S80" s="40">
        <v>0</v>
      </c>
      <c r="T80" s="35">
        <f t="shared" si="11"/>
        <v>0</v>
      </c>
      <c r="U80" s="40">
        <f t="shared" si="12"/>
        <v>0</v>
      </c>
      <c r="V80" s="7">
        <f t="shared" si="18"/>
        <v>0</v>
      </c>
      <c r="W80" s="9">
        <f t="shared" si="19"/>
        <v>0</v>
      </c>
    </row>
    <row r="81" spans="1:23" ht="15.95">
      <c r="A81" s="12">
        <f t="shared" si="20"/>
        <v>1</v>
      </c>
      <c r="B81" s="12">
        <f t="shared" si="21"/>
        <v>12</v>
      </c>
      <c r="C81" s="12" t="str">
        <f t="shared" si="15"/>
        <v>January</v>
      </c>
      <c r="D81" s="12" t="str">
        <f t="shared" si="16"/>
        <v>2024</v>
      </c>
      <c r="E81" s="12" t="str">
        <f t="shared" si="17"/>
        <v>Saturday</v>
      </c>
      <c r="F81" s="13">
        <v>45297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6">
        <v>0</v>
      </c>
      <c r="M81" s="6">
        <v>0</v>
      </c>
      <c r="N81" s="7">
        <v>0</v>
      </c>
      <c r="O81" s="8">
        <v>0</v>
      </c>
      <c r="P81" s="35"/>
      <c r="Q81" s="40"/>
      <c r="R81" s="35"/>
      <c r="S81" s="40"/>
      <c r="T81" s="35">
        <f t="shared" si="11"/>
        <v>0</v>
      </c>
      <c r="U81" s="40">
        <f t="shared" si="12"/>
        <v>0</v>
      </c>
      <c r="V81" s="7">
        <f t="shared" si="18"/>
        <v>0</v>
      </c>
      <c r="W81" s="9">
        <f t="shared" si="19"/>
        <v>0</v>
      </c>
    </row>
    <row r="82" spans="1:23" ht="15.95">
      <c r="A82" s="12">
        <f t="shared" si="20"/>
        <v>1</v>
      </c>
      <c r="B82" s="12">
        <f t="shared" si="21"/>
        <v>12</v>
      </c>
      <c r="C82" s="12" t="str">
        <f t="shared" si="15"/>
        <v>January</v>
      </c>
      <c r="D82" s="12" t="str">
        <f t="shared" si="16"/>
        <v>2024</v>
      </c>
      <c r="E82" s="12" t="str">
        <f t="shared" si="17"/>
        <v>Sunday</v>
      </c>
      <c r="F82" s="13">
        <v>45298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6">
        <v>0</v>
      </c>
      <c r="M82" s="6">
        <v>0</v>
      </c>
      <c r="N82" s="7">
        <v>0</v>
      </c>
      <c r="O82" s="8">
        <v>0</v>
      </c>
      <c r="P82" s="35"/>
      <c r="Q82" s="40"/>
      <c r="R82" s="35"/>
      <c r="S82" s="40"/>
      <c r="T82" s="35">
        <f t="shared" si="11"/>
        <v>0</v>
      </c>
      <c r="U82" s="40">
        <f t="shared" si="12"/>
        <v>0</v>
      </c>
      <c r="V82" s="7">
        <f t="shared" si="18"/>
        <v>0</v>
      </c>
      <c r="W82" s="9">
        <f t="shared" si="19"/>
        <v>0</v>
      </c>
    </row>
    <row r="83" spans="1:23" ht="15.95">
      <c r="A83" s="12">
        <f t="shared" si="20"/>
        <v>2</v>
      </c>
      <c r="B83" s="12">
        <f t="shared" si="21"/>
        <v>13</v>
      </c>
      <c r="C83" s="12" t="str">
        <f t="shared" si="15"/>
        <v>January</v>
      </c>
      <c r="D83" s="12" t="str">
        <f t="shared" si="16"/>
        <v>2024</v>
      </c>
      <c r="E83" s="12" t="str">
        <f t="shared" si="17"/>
        <v>Monday</v>
      </c>
      <c r="F83" s="13">
        <v>45299</v>
      </c>
      <c r="G83" s="5">
        <v>1.42</v>
      </c>
      <c r="H83" s="5">
        <v>5.65</v>
      </c>
      <c r="I83" s="5">
        <v>3</v>
      </c>
      <c r="J83" s="5">
        <v>1.5</v>
      </c>
      <c r="K83" s="5">
        <v>0</v>
      </c>
      <c r="L83" s="6">
        <v>1</v>
      </c>
      <c r="M83" s="6">
        <v>0</v>
      </c>
      <c r="N83" s="7">
        <v>0</v>
      </c>
      <c r="O83" s="8">
        <v>0</v>
      </c>
      <c r="P83" s="35">
        <v>0</v>
      </c>
      <c r="Q83" s="40">
        <v>0</v>
      </c>
      <c r="R83" s="35">
        <v>0</v>
      </c>
      <c r="S83" s="40">
        <v>0</v>
      </c>
      <c r="T83" s="35">
        <f t="shared" si="11"/>
        <v>0</v>
      </c>
      <c r="U83" s="40">
        <f t="shared" si="12"/>
        <v>0</v>
      </c>
      <c r="V83" s="7">
        <f t="shared" si="18"/>
        <v>0</v>
      </c>
      <c r="W83" s="9">
        <f t="shared" si="19"/>
        <v>0</v>
      </c>
    </row>
    <row r="84" spans="1:23" ht="15.95">
      <c r="A84" s="12">
        <f t="shared" si="20"/>
        <v>2</v>
      </c>
      <c r="B84" s="12">
        <f t="shared" si="21"/>
        <v>13</v>
      </c>
      <c r="C84" s="12" t="str">
        <f t="shared" si="15"/>
        <v>January</v>
      </c>
      <c r="D84" s="12" t="str">
        <f t="shared" si="16"/>
        <v>2024</v>
      </c>
      <c r="E84" s="12" t="str">
        <f t="shared" si="17"/>
        <v>Tuesday</v>
      </c>
      <c r="F84" s="13">
        <v>45300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6">
        <v>0</v>
      </c>
      <c r="M84" s="6">
        <v>0</v>
      </c>
      <c r="N84" s="7">
        <v>0</v>
      </c>
      <c r="O84" s="8">
        <v>0</v>
      </c>
      <c r="P84" s="35"/>
      <c r="Q84" s="40"/>
      <c r="R84" s="35"/>
      <c r="S84" s="40"/>
      <c r="T84" s="35">
        <f t="shared" si="11"/>
        <v>0</v>
      </c>
      <c r="U84" s="40">
        <f t="shared" si="12"/>
        <v>0</v>
      </c>
      <c r="V84" s="7">
        <f t="shared" si="18"/>
        <v>0</v>
      </c>
      <c r="W84" s="9">
        <f t="shared" si="19"/>
        <v>0</v>
      </c>
    </row>
    <row r="85" spans="1:23" ht="32.1">
      <c r="A85" s="12">
        <f t="shared" si="20"/>
        <v>2</v>
      </c>
      <c r="B85" s="12">
        <f t="shared" si="21"/>
        <v>13</v>
      </c>
      <c r="C85" s="12" t="str">
        <f t="shared" si="15"/>
        <v>January</v>
      </c>
      <c r="D85" s="12" t="str">
        <f t="shared" si="16"/>
        <v>2024</v>
      </c>
      <c r="E85" s="12" t="str">
        <f t="shared" si="17"/>
        <v>Wednesday</v>
      </c>
      <c r="F85" s="13">
        <v>45301</v>
      </c>
      <c r="G85" s="5">
        <f t="shared" ref="G85:G86" si="22">J85</f>
        <v>0</v>
      </c>
      <c r="H85" s="5">
        <v>3.0000000000000001E-3</v>
      </c>
      <c r="I85" s="5">
        <v>0</v>
      </c>
      <c r="J85" s="22">
        <v>0</v>
      </c>
      <c r="K85" s="5">
        <v>0</v>
      </c>
      <c r="L85" s="23">
        <v>1</v>
      </c>
      <c r="M85" s="6">
        <v>0</v>
      </c>
      <c r="N85" s="7">
        <v>0</v>
      </c>
      <c r="O85" s="8">
        <v>0</v>
      </c>
      <c r="P85" s="35">
        <v>0</v>
      </c>
      <c r="Q85" s="40">
        <v>0</v>
      </c>
      <c r="R85" s="35">
        <v>0</v>
      </c>
      <c r="S85" s="40">
        <v>0</v>
      </c>
      <c r="T85" s="35">
        <f t="shared" si="11"/>
        <v>0</v>
      </c>
      <c r="U85" s="40">
        <f t="shared" si="12"/>
        <v>0</v>
      </c>
      <c r="V85" s="7">
        <f t="shared" si="18"/>
        <v>0</v>
      </c>
      <c r="W85" s="9">
        <f t="shared" si="19"/>
        <v>0</v>
      </c>
    </row>
    <row r="86" spans="1:23" ht="15.95">
      <c r="A86" s="12">
        <f t="shared" si="20"/>
        <v>2</v>
      </c>
      <c r="B86" s="12">
        <f t="shared" si="21"/>
        <v>13</v>
      </c>
      <c r="C86" s="12" t="str">
        <f t="shared" si="15"/>
        <v>January</v>
      </c>
      <c r="D86" s="12" t="str">
        <f t="shared" si="16"/>
        <v>2024</v>
      </c>
      <c r="E86" s="12" t="str">
        <f t="shared" si="17"/>
        <v>Thursday</v>
      </c>
      <c r="F86" s="13">
        <v>45302</v>
      </c>
      <c r="G86" s="5">
        <f t="shared" si="22"/>
        <v>1.33</v>
      </c>
      <c r="H86" s="33">
        <v>4.2699999999999996</v>
      </c>
      <c r="I86" s="5">
        <v>2</v>
      </c>
      <c r="J86" s="22">
        <v>1.33</v>
      </c>
      <c r="K86" s="5">
        <v>0</v>
      </c>
      <c r="L86" s="6">
        <v>1</v>
      </c>
      <c r="M86" s="6">
        <v>0</v>
      </c>
      <c r="N86" s="7">
        <v>0</v>
      </c>
      <c r="O86" s="8">
        <v>0</v>
      </c>
      <c r="P86" s="35">
        <v>0</v>
      </c>
      <c r="Q86" s="40">
        <v>0</v>
      </c>
      <c r="R86" s="35">
        <v>0</v>
      </c>
      <c r="S86" s="40">
        <v>0</v>
      </c>
      <c r="T86" s="35">
        <f t="shared" si="11"/>
        <v>0</v>
      </c>
      <c r="U86" s="40">
        <f t="shared" si="12"/>
        <v>0</v>
      </c>
      <c r="V86" s="7">
        <f t="shared" si="18"/>
        <v>0</v>
      </c>
      <c r="W86" s="9">
        <f t="shared" si="19"/>
        <v>0</v>
      </c>
    </row>
    <row r="87" spans="1:23" ht="15.95">
      <c r="A87" s="12">
        <f t="shared" si="20"/>
        <v>2</v>
      </c>
      <c r="B87" s="12">
        <f t="shared" si="21"/>
        <v>13</v>
      </c>
      <c r="C87" s="12" t="str">
        <f t="shared" si="15"/>
        <v>January</v>
      </c>
      <c r="D87" s="12" t="str">
        <f t="shared" si="16"/>
        <v>2024</v>
      </c>
      <c r="E87" s="12" t="str">
        <f t="shared" si="17"/>
        <v>Friday</v>
      </c>
      <c r="F87" s="13">
        <v>45303</v>
      </c>
      <c r="G87" s="5">
        <v>1.61</v>
      </c>
      <c r="H87" s="33">
        <v>5.0599999999999996</v>
      </c>
      <c r="I87" s="5">
        <v>2</v>
      </c>
      <c r="J87" s="5">
        <v>1.61</v>
      </c>
      <c r="K87" s="5">
        <v>0</v>
      </c>
      <c r="L87" s="6">
        <v>1</v>
      </c>
      <c r="M87" s="6">
        <v>0</v>
      </c>
      <c r="N87" s="7">
        <v>0</v>
      </c>
      <c r="O87" s="8">
        <v>0</v>
      </c>
      <c r="P87" s="35">
        <v>0</v>
      </c>
      <c r="Q87" s="40">
        <v>0</v>
      </c>
      <c r="R87" s="35">
        <v>0</v>
      </c>
      <c r="S87" s="40">
        <v>0</v>
      </c>
      <c r="T87" s="35">
        <f t="shared" si="11"/>
        <v>0</v>
      </c>
      <c r="U87" s="40">
        <f t="shared" si="12"/>
        <v>0</v>
      </c>
      <c r="V87" s="7">
        <f t="shared" si="18"/>
        <v>0</v>
      </c>
      <c r="W87" s="9">
        <f t="shared" si="19"/>
        <v>0</v>
      </c>
    </row>
    <row r="88" spans="1:23" ht="15.95">
      <c r="A88" s="12">
        <f t="shared" si="20"/>
        <v>2</v>
      </c>
      <c r="B88" s="12">
        <f t="shared" si="21"/>
        <v>13</v>
      </c>
      <c r="C88" s="12" t="str">
        <f t="shared" si="15"/>
        <v>January</v>
      </c>
      <c r="D88" s="12" t="str">
        <f t="shared" si="16"/>
        <v>2024</v>
      </c>
      <c r="E88" s="12" t="str">
        <f t="shared" si="17"/>
        <v>Saturday</v>
      </c>
      <c r="F88" s="13">
        <v>45304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6">
        <v>0</v>
      </c>
      <c r="M88" s="6">
        <v>0</v>
      </c>
      <c r="N88" s="7">
        <v>0</v>
      </c>
      <c r="O88" s="8">
        <v>0</v>
      </c>
      <c r="P88" s="35"/>
      <c r="Q88" s="40"/>
      <c r="R88" s="35"/>
      <c r="S88" s="40"/>
      <c r="T88" s="35">
        <f t="shared" si="11"/>
        <v>0</v>
      </c>
      <c r="U88" s="40">
        <f t="shared" si="12"/>
        <v>0</v>
      </c>
      <c r="V88" s="7">
        <f t="shared" si="18"/>
        <v>0</v>
      </c>
      <c r="W88" s="9">
        <f t="shared" si="19"/>
        <v>0</v>
      </c>
    </row>
    <row r="89" spans="1:23" ht="15.95">
      <c r="A89" s="12">
        <f t="shared" si="20"/>
        <v>2</v>
      </c>
      <c r="B89" s="12">
        <f t="shared" si="21"/>
        <v>13</v>
      </c>
      <c r="C89" s="12" t="str">
        <f t="shared" si="15"/>
        <v>January</v>
      </c>
      <c r="D89" s="12" t="str">
        <f t="shared" si="16"/>
        <v>2024</v>
      </c>
      <c r="E89" s="12" t="str">
        <f t="shared" si="17"/>
        <v>Sunday</v>
      </c>
      <c r="F89" s="13">
        <v>45305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6">
        <v>0</v>
      </c>
      <c r="M89" s="6">
        <v>0</v>
      </c>
      <c r="N89" s="7">
        <v>0</v>
      </c>
      <c r="O89" s="8">
        <v>0</v>
      </c>
      <c r="P89" s="35"/>
      <c r="Q89" s="40"/>
      <c r="R89" s="35"/>
      <c r="S89" s="40"/>
      <c r="T89" s="35">
        <f t="shared" si="11"/>
        <v>0</v>
      </c>
      <c r="U89" s="40">
        <f t="shared" si="12"/>
        <v>0</v>
      </c>
      <c r="V89" s="7">
        <f t="shared" si="18"/>
        <v>0</v>
      </c>
      <c r="W89" s="9">
        <f t="shared" si="19"/>
        <v>0</v>
      </c>
    </row>
    <row r="90" spans="1:23" ht="15.95">
      <c r="A90" s="12">
        <f t="shared" si="20"/>
        <v>3</v>
      </c>
      <c r="B90" s="12">
        <f t="shared" si="21"/>
        <v>14</v>
      </c>
      <c r="C90" s="12" t="str">
        <f t="shared" si="15"/>
        <v>January</v>
      </c>
      <c r="D90" s="12" t="str">
        <f t="shared" si="16"/>
        <v>2024</v>
      </c>
      <c r="E90" s="12" t="str">
        <f t="shared" si="17"/>
        <v>Monday</v>
      </c>
      <c r="F90" s="13">
        <v>45306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6">
        <v>0</v>
      </c>
      <c r="M90" s="6">
        <v>0</v>
      </c>
      <c r="N90" s="7">
        <v>0</v>
      </c>
      <c r="O90" s="8">
        <v>0</v>
      </c>
      <c r="P90" s="35"/>
      <c r="Q90" s="40"/>
      <c r="R90" s="35"/>
      <c r="S90" s="40"/>
      <c r="T90" s="35">
        <f t="shared" si="11"/>
        <v>0</v>
      </c>
      <c r="U90" s="40">
        <f t="shared" si="12"/>
        <v>0</v>
      </c>
      <c r="V90" s="7">
        <f t="shared" si="18"/>
        <v>0</v>
      </c>
      <c r="W90" s="9">
        <f t="shared" si="19"/>
        <v>0</v>
      </c>
    </row>
    <row r="91" spans="1:23" ht="15.95">
      <c r="A91" s="12">
        <f t="shared" si="20"/>
        <v>3</v>
      </c>
      <c r="B91" s="12">
        <f t="shared" si="21"/>
        <v>14</v>
      </c>
      <c r="C91" s="12" t="str">
        <f t="shared" si="15"/>
        <v>January</v>
      </c>
      <c r="D91" s="12" t="str">
        <f t="shared" si="16"/>
        <v>2024</v>
      </c>
      <c r="E91" s="12" t="str">
        <f t="shared" si="17"/>
        <v>Tuesday</v>
      </c>
      <c r="F91" s="13">
        <v>45307</v>
      </c>
      <c r="G91" s="5">
        <v>2.11</v>
      </c>
      <c r="H91" s="33">
        <v>6.42</v>
      </c>
      <c r="I91" s="5">
        <v>4</v>
      </c>
      <c r="J91" s="5">
        <v>2.11</v>
      </c>
      <c r="K91" s="5">
        <v>0</v>
      </c>
      <c r="L91" s="6">
        <v>1</v>
      </c>
      <c r="M91" s="6">
        <v>0</v>
      </c>
      <c r="N91" s="7">
        <v>0</v>
      </c>
      <c r="O91" s="8">
        <v>0</v>
      </c>
      <c r="P91" s="35">
        <v>0</v>
      </c>
      <c r="Q91" s="40">
        <v>0</v>
      </c>
      <c r="R91" s="35">
        <v>0</v>
      </c>
      <c r="S91" s="40">
        <v>0</v>
      </c>
      <c r="T91" s="35">
        <f t="shared" si="11"/>
        <v>0</v>
      </c>
      <c r="U91" s="40">
        <f t="shared" si="12"/>
        <v>0</v>
      </c>
      <c r="V91" s="7">
        <f t="shared" si="18"/>
        <v>0</v>
      </c>
      <c r="W91" s="9">
        <f t="shared" si="19"/>
        <v>0</v>
      </c>
    </row>
    <row r="92" spans="1:23" ht="32.1">
      <c r="A92" s="12">
        <f t="shared" si="20"/>
        <v>3</v>
      </c>
      <c r="B92" s="12">
        <f t="shared" si="21"/>
        <v>14</v>
      </c>
      <c r="C92" s="12" t="str">
        <f t="shared" si="15"/>
        <v>January</v>
      </c>
      <c r="D92" s="12" t="str">
        <f t="shared" si="16"/>
        <v>2024</v>
      </c>
      <c r="E92" s="12" t="str">
        <f t="shared" si="17"/>
        <v>Wednesday</v>
      </c>
      <c r="F92" s="13">
        <v>45308</v>
      </c>
      <c r="G92" s="5">
        <f>J92</f>
        <v>1.21</v>
      </c>
      <c r="H92" s="33">
        <v>2.66</v>
      </c>
      <c r="I92" s="5">
        <v>2</v>
      </c>
      <c r="J92" s="22">
        <v>1.21</v>
      </c>
      <c r="K92" s="5">
        <v>0</v>
      </c>
      <c r="L92" s="6">
        <v>1</v>
      </c>
      <c r="M92" s="6">
        <v>0</v>
      </c>
      <c r="N92" s="7">
        <v>0</v>
      </c>
      <c r="O92" s="8">
        <v>0</v>
      </c>
      <c r="P92" s="35">
        <v>0</v>
      </c>
      <c r="Q92" s="40">
        <v>0</v>
      </c>
      <c r="R92" s="35">
        <v>0</v>
      </c>
      <c r="S92" s="40">
        <v>0</v>
      </c>
      <c r="T92" s="35">
        <f t="shared" si="11"/>
        <v>0</v>
      </c>
      <c r="U92" s="40">
        <f t="shared" si="12"/>
        <v>0</v>
      </c>
      <c r="V92" s="7">
        <f t="shared" si="18"/>
        <v>0</v>
      </c>
      <c r="W92" s="9">
        <f t="shared" si="19"/>
        <v>0</v>
      </c>
    </row>
    <row r="93" spans="1:23" ht="15.95">
      <c r="A93" s="12">
        <f t="shared" si="20"/>
        <v>3</v>
      </c>
      <c r="B93" s="12">
        <f t="shared" si="21"/>
        <v>14</v>
      </c>
      <c r="C93" s="12" t="str">
        <f t="shared" si="15"/>
        <v>January</v>
      </c>
      <c r="D93" s="12" t="str">
        <f t="shared" si="16"/>
        <v>2024</v>
      </c>
      <c r="E93" s="12" t="str">
        <f t="shared" si="17"/>
        <v>Thursday</v>
      </c>
      <c r="F93" s="13">
        <v>45309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6">
        <v>0</v>
      </c>
      <c r="M93" s="6">
        <v>0</v>
      </c>
      <c r="N93" s="7">
        <v>0</v>
      </c>
      <c r="O93" s="8">
        <v>0</v>
      </c>
      <c r="P93" s="35"/>
      <c r="Q93" s="40"/>
      <c r="R93" s="35"/>
      <c r="S93" s="40"/>
      <c r="T93" s="35">
        <f t="shared" si="11"/>
        <v>0</v>
      </c>
      <c r="U93" s="40">
        <f t="shared" si="12"/>
        <v>0</v>
      </c>
      <c r="V93" s="7">
        <f t="shared" si="18"/>
        <v>0</v>
      </c>
      <c r="W93" s="9">
        <f t="shared" si="19"/>
        <v>0</v>
      </c>
    </row>
    <row r="94" spans="1:23" ht="15.95">
      <c r="A94" s="12">
        <f t="shared" si="20"/>
        <v>3</v>
      </c>
      <c r="B94" s="12">
        <f t="shared" si="21"/>
        <v>14</v>
      </c>
      <c r="C94" s="12" t="str">
        <f t="shared" si="15"/>
        <v>January</v>
      </c>
      <c r="D94" s="12" t="str">
        <f t="shared" si="16"/>
        <v>2024</v>
      </c>
      <c r="E94" s="12" t="str">
        <f t="shared" si="17"/>
        <v>Friday</v>
      </c>
      <c r="F94" s="13">
        <v>45310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6">
        <v>0</v>
      </c>
      <c r="M94" s="6">
        <v>0</v>
      </c>
      <c r="N94" s="7">
        <v>0</v>
      </c>
      <c r="O94" s="8">
        <v>0</v>
      </c>
      <c r="P94" s="35"/>
      <c r="Q94" s="40"/>
      <c r="R94" s="35"/>
      <c r="S94" s="40"/>
      <c r="T94" s="35">
        <f t="shared" si="11"/>
        <v>0</v>
      </c>
      <c r="U94" s="40">
        <f t="shared" si="12"/>
        <v>0</v>
      </c>
      <c r="V94" s="7">
        <f t="shared" si="18"/>
        <v>0</v>
      </c>
      <c r="W94" s="9">
        <f t="shared" si="19"/>
        <v>0</v>
      </c>
    </row>
    <row r="95" spans="1:23" ht="15.95">
      <c r="A95" s="12">
        <f t="shared" si="20"/>
        <v>3</v>
      </c>
      <c r="B95" s="12">
        <f t="shared" si="21"/>
        <v>14</v>
      </c>
      <c r="C95" s="12" t="str">
        <f t="shared" si="15"/>
        <v>January</v>
      </c>
      <c r="D95" s="12" t="str">
        <f t="shared" si="16"/>
        <v>2024</v>
      </c>
      <c r="E95" s="12" t="str">
        <f t="shared" si="17"/>
        <v>Saturday</v>
      </c>
      <c r="F95" s="13">
        <v>45311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6">
        <v>0</v>
      </c>
      <c r="M95" s="6">
        <v>0</v>
      </c>
      <c r="N95" s="7">
        <v>0</v>
      </c>
      <c r="O95" s="8">
        <v>0</v>
      </c>
      <c r="P95" s="35"/>
      <c r="Q95" s="40"/>
      <c r="R95" s="35"/>
      <c r="S95" s="40"/>
      <c r="T95" s="35">
        <f t="shared" si="11"/>
        <v>0</v>
      </c>
      <c r="U95" s="40">
        <f t="shared" si="12"/>
        <v>0</v>
      </c>
      <c r="V95" s="7">
        <f t="shared" si="18"/>
        <v>0</v>
      </c>
      <c r="W95" s="9">
        <f t="shared" si="19"/>
        <v>0</v>
      </c>
    </row>
    <row r="96" spans="1:23" ht="15.95">
      <c r="A96" s="12">
        <f t="shared" si="20"/>
        <v>3</v>
      </c>
      <c r="B96" s="12">
        <f t="shared" si="21"/>
        <v>14</v>
      </c>
      <c r="C96" s="12" t="str">
        <f t="shared" si="15"/>
        <v>January</v>
      </c>
      <c r="D96" s="12" t="str">
        <f t="shared" si="16"/>
        <v>2024</v>
      </c>
      <c r="E96" s="12" t="str">
        <f t="shared" si="17"/>
        <v>Sunday</v>
      </c>
      <c r="F96" s="13">
        <v>45312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6">
        <v>0</v>
      </c>
      <c r="M96" s="6">
        <v>0</v>
      </c>
      <c r="N96" s="7">
        <v>0</v>
      </c>
      <c r="O96" s="8">
        <v>0</v>
      </c>
      <c r="P96" s="35"/>
      <c r="Q96" s="40"/>
      <c r="R96" s="35"/>
      <c r="S96" s="40"/>
      <c r="T96" s="35">
        <f t="shared" si="11"/>
        <v>0</v>
      </c>
      <c r="U96" s="40">
        <f t="shared" si="12"/>
        <v>0</v>
      </c>
      <c r="V96" s="7">
        <f t="shared" si="18"/>
        <v>0</v>
      </c>
      <c r="W96" s="9">
        <f t="shared" si="19"/>
        <v>0</v>
      </c>
    </row>
    <row r="97" spans="1:23" ht="15.95">
      <c r="A97" s="12">
        <f t="shared" si="20"/>
        <v>4</v>
      </c>
      <c r="B97" s="12">
        <f t="shared" si="21"/>
        <v>15</v>
      </c>
      <c r="C97" s="12" t="str">
        <f t="shared" si="15"/>
        <v>January</v>
      </c>
      <c r="D97" s="12" t="str">
        <f t="shared" si="16"/>
        <v>2024</v>
      </c>
      <c r="E97" s="12" t="str">
        <f t="shared" si="17"/>
        <v>Monday</v>
      </c>
      <c r="F97" s="13">
        <v>45313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6">
        <v>0</v>
      </c>
      <c r="M97" s="6">
        <v>0</v>
      </c>
      <c r="N97" s="7">
        <v>0</v>
      </c>
      <c r="O97" s="8">
        <v>0</v>
      </c>
      <c r="P97" s="35"/>
      <c r="Q97" s="40"/>
      <c r="R97" s="35"/>
      <c r="S97" s="40"/>
      <c r="T97" s="35">
        <f t="shared" si="11"/>
        <v>0</v>
      </c>
      <c r="U97" s="40">
        <f t="shared" si="12"/>
        <v>0</v>
      </c>
      <c r="V97" s="7">
        <f t="shared" si="18"/>
        <v>0</v>
      </c>
      <c r="W97" s="9">
        <f t="shared" si="19"/>
        <v>0</v>
      </c>
    </row>
    <row r="98" spans="1:23" ht="15.95">
      <c r="A98" s="12">
        <f t="shared" si="20"/>
        <v>4</v>
      </c>
      <c r="B98" s="12">
        <f t="shared" si="21"/>
        <v>15</v>
      </c>
      <c r="C98" s="12" t="str">
        <f t="shared" si="15"/>
        <v>January</v>
      </c>
      <c r="D98" s="12" t="str">
        <f t="shared" si="16"/>
        <v>2024</v>
      </c>
      <c r="E98" s="12" t="str">
        <f t="shared" si="17"/>
        <v>Tuesday</v>
      </c>
      <c r="F98" s="13">
        <v>45314</v>
      </c>
      <c r="G98" s="5">
        <v>1.61</v>
      </c>
      <c r="H98" s="45">
        <v>6.6</v>
      </c>
      <c r="I98" s="5">
        <v>3</v>
      </c>
      <c r="J98" s="5">
        <v>1.61</v>
      </c>
      <c r="K98" s="5">
        <v>0</v>
      </c>
      <c r="L98" s="6">
        <v>1</v>
      </c>
      <c r="M98" s="6">
        <v>0</v>
      </c>
      <c r="N98" s="7">
        <v>0</v>
      </c>
      <c r="O98" s="8">
        <v>0</v>
      </c>
      <c r="P98" s="35">
        <v>0</v>
      </c>
      <c r="Q98" s="40">
        <v>0</v>
      </c>
      <c r="R98" s="35">
        <v>0</v>
      </c>
      <c r="S98" s="40">
        <v>0</v>
      </c>
      <c r="T98" s="35">
        <f t="shared" si="11"/>
        <v>0</v>
      </c>
      <c r="U98" s="40">
        <f t="shared" si="12"/>
        <v>0</v>
      </c>
      <c r="V98" s="7">
        <f t="shared" si="18"/>
        <v>0</v>
      </c>
      <c r="W98" s="9">
        <f t="shared" si="19"/>
        <v>0</v>
      </c>
    </row>
    <row r="99" spans="1:23" ht="32.1">
      <c r="A99" s="12">
        <f t="shared" si="20"/>
        <v>4</v>
      </c>
      <c r="B99" s="12">
        <f t="shared" si="21"/>
        <v>15</v>
      </c>
      <c r="C99" s="12" t="str">
        <f t="shared" si="15"/>
        <v>January</v>
      </c>
      <c r="D99" s="12" t="str">
        <f t="shared" si="16"/>
        <v>2024</v>
      </c>
      <c r="E99" s="12" t="str">
        <f t="shared" si="17"/>
        <v>Wednesday</v>
      </c>
      <c r="F99" s="13">
        <v>45315</v>
      </c>
      <c r="G99" s="5">
        <v>2.2999999999999998</v>
      </c>
      <c r="H99" s="45">
        <v>7.72</v>
      </c>
      <c r="I99" s="5">
        <v>4</v>
      </c>
      <c r="J99" s="5">
        <v>2.2400000000000002</v>
      </c>
      <c r="K99" s="5">
        <v>0</v>
      </c>
      <c r="L99" s="6">
        <v>1</v>
      </c>
      <c r="M99" s="6">
        <v>0</v>
      </c>
      <c r="N99" s="7">
        <v>0</v>
      </c>
      <c r="O99" s="8">
        <v>0</v>
      </c>
      <c r="P99" s="35">
        <v>0</v>
      </c>
      <c r="Q99" s="40">
        <v>0</v>
      </c>
      <c r="R99" s="35">
        <v>0</v>
      </c>
      <c r="S99" s="40">
        <v>0</v>
      </c>
      <c r="T99" s="35">
        <f t="shared" ref="T99:T162" si="23">R99-P99</f>
        <v>0</v>
      </c>
      <c r="U99" s="40">
        <f t="shared" ref="U99:U162" si="24">S99-Q99</f>
        <v>0</v>
      </c>
      <c r="V99" s="7">
        <f t="shared" si="18"/>
        <v>0</v>
      </c>
      <c r="W99" s="9">
        <f t="shared" si="19"/>
        <v>0</v>
      </c>
    </row>
    <row r="100" spans="1:23" ht="15.95">
      <c r="A100" s="12">
        <f t="shared" si="20"/>
        <v>4</v>
      </c>
      <c r="B100" s="12">
        <f t="shared" si="21"/>
        <v>15</v>
      </c>
      <c r="C100" s="12" t="str">
        <f t="shared" si="15"/>
        <v>January</v>
      </c>
      <c r="D100" s="12" t="str">
        <f t="shared" si="16"/>
        <v>2024</v>
      </c>
      <c r="E100" s="12" t="str">
        <f t="shared" si="17"/>
        <v>Thursday</v>
      </c>
      <c r="F100" s="13">
        <v>45316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6">
        <v>0</v>
      </c>
      <c r="M100" s="6">
        <v>0</v>
      </c>
      <c r="N100" s="7">
        <v>0</v>
      </c>
      <c r="O100" s="8">
        <v>0</v>
      </c>
      <c r="P100" s="35"/>
      <c r="Q100" s="40"/>
      <c r="R100" s="35"/>
      <c r="S100" s="40"/>
      <c r="T100" s="35">
        <f t="shared" si="23"/>
        <v>0</v>
      </c>
      <c r="U100" s="40">
        <f t="shared" si="24"/>
        <v>0</v>
      </c>
      <c r="V100" s="7">
        <f t="shared" si="18"/>
        <v>0</v>
      </c>
      <c r="W100" s="9">
        <f t="shared" si="19"/>
        <v>0</v>
      </c>
    </row>
    <row r="101" spans="1:23" ht="15.95">
      <c r="A101" s="12">
        <f t="shared" si="20"/>
        <v>4</v>
      </c>
      <c r="B101" s="12">
        <f t="shared" si="21"/>
        <v>15</v>
      </c>
      <c r="C101" s="12" t="str">
        <f t="shared" si="15"/>
        <v>January</v>
      </c>
      <c r="D101" s="12" t="str">
        <f t="shared" si="16"/>
        <v>2024</v>
      </c>
      <c r="E101" s="12" t="str">
        <f t="shared" si="17"/>
        <v>Friday</v>
      </c>
      <c r="F101" s="13">
        <v>45317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6">
        <v>0</v>
      </c>
      <c r="M101" s="6">
        <v>0</v>
      </c>
      <c r="N101" s="7">
        <v>0</v>
      </c>
      <c r="O101" s="8">
        <v>0</v>
      </c>
      <c r="P101" s="35"/>
      <c r="Q101" s="40"/>
      <c r="R101" s="35"/>
      <c r="S101" s="40"/>
      <c r="T101" s="35">
        <f t="shared" si="23"/>
        <v>0</v>
      </c>
      <c r="U101" s="40">
        <f t="shared" si="24"/>
        <v>0</v>
      </c>
      <c r="V101" s="7">
        <f t="shared" si="18"/>
        <v>0</v>
      </c>
      <c r="W101" s="9">
        <f t="shared" si="19"/>
        <v>0</v>
      </c>
    </row>
    <row r="102" spans="1:23" ht="15.95">
      <c r="A102" s="12">
        <f t="shared" si="20"/>
        <v>4</v>
      </c>
      <c r="B102" s="12">
        <f t="shared" si="21"/>
        <v>15</v>
      </c>
      <c r="C102" s="12" t="str">
        <f t="shared" si="15"/>
        <v>January</v>
      </c>
      <c r="D102" s="12" t="str">
        <f t="shared" si="16"/>
        <v>2024</v>
      </c>
      <c r="E102" s="12" t="str">
        <f t="shared" si="17"/>
        <v>Saturday</v>
      </c>
      <c r="F102" s="13">
        <v>45318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6">
        <v>0</v>
      </c>
      <c r="M102" s="6">
        <v>0</v>
      </c>
      <c r="N102" s="7">
        <v>0</v>
      </c>
      <c r="O102" s="8">
        <v>0</v>
      </c>
      <c r="P102" s="35"/>
      <c r="Q102" s="40"/>
      <c r="R102" s="35"/>
      <c r="S102" s="40"/>
      <c r="T102" s="35">
        <f t="shared" si="23"/>
        <v>0</v>
      </c>
      <c r="U102" s="40">
        <f t="shared" si="24"/>
        <v>0</v>
      </c>
      <c r="V102" s="7">
        <f t="shared" si="18"/>
        <v>0</v>
      </c>
      <c r="W102" s="9">
        <f t="shared" si="19"/>
        <v>0</v>
      </c>
    </row>
    <row r="103" spans="1:23" ht="15.95">
      <c r="A103" s="12">
        <f t="shared" si="20"/>
        <v>4</v>
      </c>
      <c r="B103" s="12">
        <f t="shared" si="21"/>
        <v>15</v>
      </c>
      <c r="C103" s="12" t="str">
        <f t="shared" si="15"/>
        <v>January</v>
      </c>
      <c r="D103" s="12" t="str">
        <f t="shared" si="16"/>
        <v>2024</v>
      </c>
      <c r="E103" s="12" t="str">
        <f t="shared" si="17"/>
        <v>Sunday</v>
      </c>
      <c r="F103" s="13">
        <v>45319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6">
        <v>0</v>
      </c>
      <c r="M103" s="6">
        <v>0</v>
      </c>
      <c r="N103" s="7">
        <v>0</v>
      </c>
      <c r="O103" s="8">
        <v>0</v>
      </c>
      <c r="P103" s="35"/>
      <c r="Q103" s="40"/>
      <c r="R103" s="35"/>
      <c r="S103" s="40"/>
      <c r="T103" s="35">
        <f t="shared" si="23"/>
        <v>0</v>
      </c>
      <c r="U103" s="40">
        <f t="shared" si="24"/>
        <v>0</v>
      </c>
      <c r="V103" s="7">
        <f t="shared" si="18"/>
        <v>0</v>
      </c>
      <c r="W103" s="9">
        <f t="shared" si="19"/>
        <v>0</v>
      </c>
    </row>
    <row r="104" spans="1:23" ht="15.95">
      <c r="A104" s="12">
        <f t="shared" si="20"/>
        <v>5</v>
      </c>
      <c r="B104" s="12">
        <f t="shared" si="21"/>
        <v>16</v>
      </c>
      <c r="C104" s="12" t="str">
        <f t="shared" si="15"/>
        <v>January</v>
      </c>
      <c r="D104" s="12" t="str">
        <f t="shared" si="16"/>
        <v>2024</v>
      </c>
      <c r="E104" s="12" t="str">
        <f t="shared" si="17"/>
        <v>Monday</v>
      </c>
      <c r="F104" s="13">
        <v>45320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6">
        <v>0</v>
      </c>
      <c r="M104" s="6">
        <v>0</v>
      </c>
      <c r="N104" s="7">
        <v>0</v>
      </c>
      <c r="O104" s="8">
        <v>0</v>
      </c>
      <c r="P104" s="35"/>
      <c r="Q104" s="40"/>
      <c r="R104" s="35"/>
      <c r="S104" s="40"/>
      <c r="T104" s="35">
        <f t="shared" si="23"/>
        <v>0</v>
      </c>
      <c r="U104" s="40">
        <f t="shared" si="24"/>
        <v>0</v>
      </c>
      <c r="V104" s="7">
        <f t="shared" si="18"/>
        <v>0</v>
      </c>
      <c r="W104" s="9">
        <f t="shared" si="19"/>
        <v>0</v>
      </c>
    </row>
    <row r="105" spans="1:23" ht="15.95">
      <c r="A105" s="12">
        <f t="shared" si="20"/>
        <v>5</v>
      </c>
      <c r="B105" s="12">
        <f t="shared" si="21"/>
        <v>16</v>
      </c>
      <c r="C105" s="12" t="str">
        <f t="shared" si="15"/>
        <v>January</v>
      </c>
      <c r="D105" s="12" t="str">
        <f t="shared" si="16"/>
        <v>2024</v>
      </c>
      <c r="E105" s="12" t="str">
        <f t="shared" si="17"/>
        <v>Tuesday</v>
      </c>
      <c r="F105" s="13">
        <v>45321</v>
      </c>
      <c r="G105" s="5">
        <v>0.09</v>
      </c>
      <c r="H105" s="45">
        <v>0.05</v>
      </c>
      <c r="I105" s="5">
        <v>0</v>
      </c>
      <c r="J105" s="5">
        <v>0</v>
      </c>
      <c r="K105" s="5">
        <v>0</v>
      </c>
      <c r="L105" s="6">
        <v>1</v>
      </c>
      <c r="M105" s="6">
        <v>1</v>
      </c>
      <c r="N105" s="7">
        <v>0</v>
      </c>
      <c r="O105" s="8">
        <v>0</v>
      </c>
      <c r="P105" s="35">
        <v>0.6958333333333333</v>
      </c>
      <c r="Q105" s="40">
        <v>35</v>
      </c>
      <c r="R105" s="35">
        <v>0.82638888888888884</v>
      </c>
      <c r="S105" s="40">
        <v>100</v>
      </c>
      <c r="T105" s="35">
        <f t="shared" si="23"/>
        <v>0.13055555555555554</v>
      </c>
      <c r="U105" s="40">
        <f t="shared" si="24"/>
        <v>65</v>
      </c>
      <c r="V105" s="7">
        <f t="shared" si="18"/>
        <v>0.13055555555555554</v>
      </c>
      <c r="W105" s="9">
        <f t="shared" si="19"/>
        <v>0.65</v>
      </c>
    </row>
    <row r="106" spans="1:23" ht="32.1">
      <c r="A106" s="12">
        <f t="shared" si="20"/>
        <v>5</v>
      </c>
      <c r="B106" s="12">
        <f t="shared" si="21"/>
        <v>16</v>
      </c>
      <c r="C106" s="12" t="str">
        <f t="shared" si="15"/>
        <v>January</v>
      </c>
      <c r="D106" s="12" t="str">
        <f t="shared" si="16"/>
        <v>2024</v>
      </c>
      <c r="E106" s="12" t="str">
        <f t="shared" si="17"/>
        <v>Wednesday</v>
      </c>
      <c r="F106" s="13">
        <v>45322</v>
      </c>
      <c r="G106" s="5">
        <v>4.3899999999999997</v>
      </c>
      <c r="H106" s="5">
        <v>15.26</v>
      </c>
      <c r="I106" s="5">
        <v>8</v>
      </c>
      <c r="J106" s="5">
        <v>4.32</v>
      </c>
      <c r="K106" s="5">
        <v>0</v>
      </c>
      <c r="L106" s="6">
        <v>1</v>
      </c>
      <c r="M106" s="6">
        <v>1</v>
      </c>
      <c r="N106" s="7">
        <v>0</v>
      </c>
      <c r="O106" s="8">
        <v>0</v>
      </c>
      <c r="P106" s="35">
        <v>0.7</v>
      </c>
      <c r="Q106" s="40">
        <v>39</v>
      </c>
      <c r="R106" s="35">
        <v>0.80972222222222223</v>
      </c>
      <c r="S106" s="40">
        <v>100</v>
      </c>
      <c r="T106" s="35">
        <f t="shared" si="23"/>
        <v>0.10972222222222228</v>
      </c>
      <c r="U106" s="40">
        <f t="shared" si="24"/>
        <v>61</v>
      </c>
      <c r="V106" s="7">
        <f t="shared" si="18"/>
        <v>0.10972222222222228</v>
      </c>
      <c r="W106" s="9">
        <f t="shared" si="19"/>
        <v>0.61</v>
      </c>
    </row>
    <row r="107" spans="1:23" ht="15.95">
      <c r="A107" s="12">
        <f t="shared" si="20"/>
        <v>5</v>
      </c>
      <c r="B107" s="12">
        <f t="shared" si="21"/>
        <v>16</v>
      </c>
      <c r="C107" s="12" t="str">
        <f t="shared" si="15"/>
        <v>February</v>
      </c>
      <c r="D107" s="12" t="str">
        <f t="shared" si="16"/>
        <v>2024</v>
      </c>
      <c r="E107" s="12" t="str">
        <f t="shared" si="17"/>
        <v>Thursday</v>
      </c>
      <c r="F107" s="13">
        <v>45323</v>
      </c>
      <c r="G107" s="5">
        <v>5.52</v>
      </c>
      <c r="H107" s="5">
        <v>15.67</v>
      </c>
      <c r="I107" s="5">
        <v>9</v>
      </c>
      <c r="J107" s="5">
        <v>5.24</v>
      </c>
      <c r="K107" s="5">
        <v>0</v>
      </c>
      <c r="L107" s="6">
        <v>1</v>
      </c>
      <c r="M107" s="6">
        <v>1</v>
      </c>
      <c r="N107" s="7">
        <v>0</v>
      </c>
      <c r="O107" s="8">
        <v>0</v>
      </c>
      <c r="P107" s="35">
        <v>0.69097222222222221</v>
      </c>
      <c r="Q107" s="40">
        <v>35</v>
      </c>
      <c r="R107" s="35">
        <v>0.80763888888888891</v>
      </c>
      <c r="S107" s="40">
        <v>100</v>
      </c>
      <c r="T107" s="35">
        <f t="shared" si="23"/>
        <v>0.1166666666666667</v>
      </c>
      <c r="U107" s="40">
        <f t="shared" si="24"/>
        <v>65</v>
      </c>
      <c r="V107" s="7">
        <f t="shared" si="18"/>
        <v>0.1166666666666667</v>
      </c>
      <c r="W107" s="9">
        <f t="shared" si="19"/>
        <v>0.65</v>
      </c>
    </row>
    <row r="108" spans="1:23" ht="15.95">
      <c r="A108" s="12">
        <f t="shared" si="20"/>
        <v>5</v>
      </c>
      <c r="B108" s="12">
        <f t="shared" si="21"/>
        <v>16</v>
      </c>
      <c r="C108" s="12" t="str">
        <f t="shared" si="15"/>
        <v>February</v>
      </c>
      <c r="D108" s="12" t="str">
        <f t="shared" si="16"/>
        <v>2024</v>
      </c>
      <c r="E108" s="12" t="str">
        <f t="shared" si="17"/>
        <v>Friday</v>
      </c>
      <c r="F108" s="13">
        <v>45324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6">
        <v>0</v>
      </c>
      <c r="M108" s="6">
        <v>0</v>
      </c>
      <c r="N108" s="7">
        <v>0</v>
      </c>
      <c r="O108" s="8">
        <v>0</v>
      </c>
      <c r="P108" s="35"/>
      <c r="Q108" s="40"/>
      <c r="R108" s="35"/>
      <c r="S108" s="40"/>
      <c r="T108" s="35">
        <f t="shared" si="23"/>
        <v>0</v>
      </c>
      <c r="U108" s="40">
        <f t="shared" si="24"/>
        <v>0</v>
      </c>
      <c r="V108" s="7">
        <f t="shared" si="18"/>
        <v>0</v>
      </c>
      <c r="W108" s="9">
        <f t="shared" si="19"/>
        <v>0</v>
      </c>
    </row>
    <row r="109" spans="1:23" ht="15.95">
      <c r="A109" s="12">
        <f t="shared" si="20"/>
        <v>5</v>
      </c>
      <c r="B109" s="12">
        <f t="shared" si="21"/>
        <v>16</v>
      </c>
      <c r="C109" s="12" t="str">
        <f t="shared" si="15"/>
        <v>February</v>
      </c>
      <c r="D109" s="12" t="str">
        <f t="shared" si="16"/>
        <v>2024</v>
      </c>
      <c r="E109" s="12" t="str">
        <f t="shared" si="17"/>
        <v>Saturday</v>
      </c>
      <c r="F109" s="13">
        <v>45325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6">
        <v>0</v>
      </c>
      <c r="M109" s="6">
        <v>0</v>
      </c>
      <c r="N109" s="7">
        <v>0</v>
      </c>
      <c r="O109" s="8">
        <v>0</v>
      </c>
      <c r="P109" s="35"/>
      <c r="Q109" s="40"/>
      <c r="R109" s="35"/>
      <c r="S109" s="40"/>
      <c r="T109" s="35">
        <f t="shared" si="23"/>
        <v>0</v>
      </c>
      <c r="U109" s="40">
        <f t="shared" si="24"/>
        <v>0</v>
      </c>
      <c r="V109" s="7">
        <f t="shared" si="18"/>
        <v>0</v>
      </c>
      <c r="W109" s="9">
        <f t="shared" si="19"/>
        <v>0</v>
      </c>
    </row>
    <row r="110" spans="1:23" ht="15.95">
      <c r="A110" s="12">
        <f t="shared" si="20"/>
        <v>5</v>
      </c>
      <c r="B110" s="12">
        <f t="shared" si="21"/>
        <v>16</v>
      </c>
      <c r="C110" s="12" t="str">
        <f t="shared" si="15"/>
        <v>February</v>
      </c>
      <c r="D110" s="12" t="str">
        <f t="shared" si="16"/>
        <v>2024</v>
      </c>
      <c r="E110" s="12" t="str">
        <f t="shared" si="17"/>
        <v>Sunday</v>
      </c>
      <c r="F110" s="13">
        <v>45326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6">
        <v>0</v>
      </c>
      <c r="M110" s="6">
        <v>0</v>
      </c>
      <c r="N110" s="7">
        <v>0</v>
      </c>
      <c r="O110" s="8">
        <v>0</v>
      </c>
      <c r="P110" s="35"/>
      <c r="Q110" s="40"/>
      <c r="R110" s="35"/>
      <c r="S110" s="40"/>
      <c r="T110" s="35">
        <f t="shared" si="23"/>
        <v>0</v>
      </c>
      <c r="U110" s="40">
        <f t="shared" si="24"/>
        <v>0</v>
      </c>
      <c r="V110" s="7">
        <f t="shared" si="18"/>
        <v>0</v>
      </c>
      <c r="W110" s="9">
        <f t="shared" si="19"/>
        <v>0</v>
      </c>
    </row>
    <row r="111" spans="1:23" ht="15.95">
      <c r="A111" s="12">
        <f t="shared" si="20"/>
        <v>6</v>
      </c>
      <c r="B111" s="12">
        <f t="shared" si="21"/>
        <v>17</v>
      </c>
      <c r="C111" s="12" t="str">
        <f t="shared" si="15"/>
        <v>February</v>
      </c>
      <c r="D111" s="12" t="str">
        <f t="shared" si="16"/>
        <v>2024</v>
      </c>
      <c r="E111" s="12" t="str">
        <f t="shared" si="17"/>
        <v>Monday</v>
      </c>
      <c r="F111" s="13">
        <v>45327</v>
      </c>
      <c r="G111" s="5">
        <v>4.66</v>
      </c>
      <c r="H111" s="5">
        <v>15.08</v>
      </c>
      <c r="I111" s="5">
        <v>8</v>
      </c>
      <c r="J111" s="5">
        <v>4.57</v>
      </c>
      <c r="K111" s="5">
        <v>0</v>
      </c>
      <c r="L111" s="6">
        <v>1</v>
      </c>
      <c r="M111" s="6">
        <v>1</v>
      </c>
      <c r="N111" s="7">
        <v>0.19583333333866904</v>
      </c>
      <c r="O111" s="8">
        <v>-0.64</v>
      </c>
      <c r="P111" s="35">
        <v>0.69444444444444442</v>
      </c>
      <c r="Q111" s="40">
        <v>40</v>
      </c>
      <c r="R111" s="35">
        <v>0.8041666666666667</v>
      </c>
      <c r="S111" s="40">
        <v>100</v>
      </c>
      <c r="T111" s="35">
        <f t="shared" si="23"/>
        <v>0.10972222222222228</v>
      </c>
      <c r="U111" s="40">
        <f t="shared" si="24"/>
        <v>60</v>
      </c>
      <c r="V111" s="7">
        <f t="shared" si="18"/>
        <v>0.10972222222222228</v>
      </c>
      <c r="W111" s="9">
        <f t="shared" si="19"/>
        <v>0.6</v>
      </c>
    </row>
    <row r="112" spans="1:23" ht="15.95">
      <c r="A112" s="12">
        <f t="shared" si="20"/>
        <v>6</v>
      </c>
      <c r="B112" s="12">
        <f t="shared" si="21"/>
        <v>17</v>
      </c>
      <c r="C112" s="12" t="str">
        <f t="shared" si="15"/>
        <v>February</v>
      </c>
      <c r="D112" s="12" t="str">
        <f t="shared" si="16"/>
        <v>2024</v>
      </c>
      <c r="E112" s="12" t="str">
        <f t="shared" si="17"/>
        <v>Tuesday</v>
      </c>
      <c r="F112" s="13">
        <v>45328</v>
      </c>
      <c r="G112" s="5">
        <v>5.45</v>
      </c>
      <c r="H112" s="5">
        <v>17.059999999999999</v>
      </c>
      <c r="I112" s="5">
        <v>10</v>
      </c>
      <c r="J112" s="5">
        <v>5.22</v>
      </c>
      <c r="K112" s="5">
        <v>0</v>
      </c>
      <c r="L112" s="6">
        <v>1</v>
      </c>
      <c r="M112" s="6">
        <v>1</v>
      </c>
      <c r="N112" s="7">
        <v>0.24583333333430346</v>
      </c>
      <c r="O112" s="8">
        <v>-0.72</v>
      </c>
      <c r="P112" s="35">
        <v>0.70833333333333337</v>
      </c>
      <c r="Q112" s="40">
        <v>42</v>
      </c>
      <c r="R112" s="35">
        <v>0.81944444444444442</v>
      </c>
      <c r="S112" s="40">
        <v>100</v>
      </c>
      <c r="T112" s="35">
        <f t="shared" si="23"/>
        <v>0.11111111111111105</v>
      </c>
      <c r="U112" s="40">
        <f t="shared" si="24"/>
        <v>58</v>
      </c>
      <c r="V112" s="7">
        <f t="shared" si="18"/>
        <v>0.11111111111111105</v>
      </c>
      <c r="W112" s="9">
        <f t="shared" si="19"/>
        <v>0.57999999999999996</v>
      </c>
    </row>
    <row r="113" spans="1:23" ht="32.1">
      <c r="A113" s="12">
        <f t="shared" si="20"/>
        <v>6</v>
      </c>
      <c r="B113" s="12">
        <f t="shared" si="21"/>
        <v>17</v>
      </c>
      <c r="C113" s="12" t="str">
        <f t="shared" si="15"/>
        <v>February</v>
      </c>
      <c r="D113" s="12" t="str">
        <f t="shared" si="16"/>
        <v>2024</v>
      </c>
      <c r="E113" s="12" t="str">
        <f t="shared" si="17"/>
        <v>Wednesday</v>
      </c>
      <c r="F113" s="13">
        <v>45329</v>
      </c>
      <c r="G113" s="5">
        <v>2.75</v>
      </c>
      <c r="H113" s="33">
        <v>11.99</v>
      </c>
      <c r="I113" s="5">
        <v>5</v>
      </c>
      <c r="J113" s="5">
        <v>2.72</v>
      </c>
      <c r="K113" s="5">
        <v>0</v>
      </c>
      <c r="L113" s="6">
        <v>1</v>
      </c>
      <c r="M113" s="6">
        <v>1</v>
      </c>
      <c r="N113" s="7">
        <v>1.1597222222189885</v>
      </c>
      <c r="O113" s="8">
        <v>-0.6</v>
      </c>
      <c r="P113" s="35">
        <v>0.69444444444444442</v>
      </c>
      <c r="Q113" s="40">
        <v>42</v>
      </c>
      <c r="R113" s="35">
        <v>0.79027777777777775</v>
      </c>
      <c r="S113" s="40">
        <v>100</v>
      </c>
      <c r="T113" s="35">
        <f t="shared" si="23"/>
        <v>9.5833333333333326E-2</v>
      </c>
      <c r="U113" s="40">
        <f t="shared" si="24"/>
        <v>58</v>
      </c>
      <c r="V113" s="7">
        <f t="shared" si="18"/>
        <v>9.5833333333333326E-2</v>
      </c>
      <c r="W113" s="9">
        <f t="shared" si="19"/>
        <v>0.57999999999999996</v>
      </c>
    </row>
    <row r="114" spans="1:23" ht="15.95">
      <c r="A114" s="12">
        <f t="shared" si="20"/>
        <v>6</v>
      </c>
      <c r="B114" s="12">
        <f t="shared" si="21"/>
        <v>17</v>
      </c>
      <c r="C114" s="12" t="str">
        <f t="shared" si="15"/>
        <v>February</v>
      </c>
      <c r="D114" s="12" t="str">
        <f t="shared" si="16"/>
        <v>2024</v>
      </c>
      <c r="E114" s="12" t="str">
        <f t="shared" si="17"/>
        <v>Thursday</v>
      </c>
      <c r="F114" s="13">
        <v>45330</v>
      </c>
      <c r="G114" s="5">
        <v>5.13</v>
      </c>
      <c r="H114" s="33">
        <v>12.09</v>
      </c>
      <c r="I114" s="5">
        <v>9</v>
      </c>
      <c r="J114" s="5">
        <v>5.14</v>
      </c>
      <c r="K114" s="5">
        <v>0</v>
      </c>
      <c r="L114" s="6">
        <v>1</v>
      </c>
      <c r="M114" s="6">
        <v>1</v>
      </c>
      <c r="N114" s="7">
        <v>0.16458333333866904</v>
      </c>
      <c r="O114" s="8">
        <v>-0.55000000000000004</v>
      </c>
      <c r="P114" s="35">
        <v>0.70416666666666672</v>
      </c>
      <c r="Q114" s="40">
        <v>56</v>
      </c>
      <c r="R114" s="35">
        <v>0.77638888888888891</v>
      </c>
      <c r="S114" s="40">
        <v>100</v>
      </c>
      <c r="T114" s="35">
        <f t="shared" si="23"/>
        <v>7.2222222222222188E-2</v>
      </c>
      <c r="U114" s="40">
        <f t="shared" si="24"/>
        <v>44</v>
      </c>
      <c r="V114" s="7">
        <f t="shared" si="18"/>
        <v>7.2222222222222188E-2</v>
      </c>
      <c r="W114" s="9">
        <f t="shared" si="19"/>
        <v>0.44</v>
      </c>
    </row>
    <row r="115" spans="1:23" ht="15.95">
      <c r="A115" s="12">
        <f t="shared" si="20"/>
        <v>6</v>
      </c>
      <c r="B115" s="12">
        <f t="shared" si="21"/>
        <v>17</v>
      </c>
      <c r="C115" s="12" t="str">
        <f t="shared" si="15"/>
        <v>February</v>
      </c>
      <c r="D115" s="12" t="str">
        <f t="shared" si="16"/>
        <v>2024</v>
      </c>
      <c r="E115" s="12" t="str">
        <f t="shared" si="17"/>
        <v>Friday</v>
      </c>
      <c r="F115" s="13">
        <v>45331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6">
        <v>0</v>
      </c>
      <c r="M115" s="6">
        <v>0</v>
      </c>
      <c r="N115" s="7">
        <v>0</v>
      </c>
      <c r="O115" s="8">
        <v>0</v>
      </c>
      <c r="P115" s="35"/>
      <c r="Q115" s="40"/>
      <c r="R115" s="35"/>
      <c r="S115" s="40"/>
      <c r="T115" s="35">
        <f t="shared" si="23"/>
        <v>0</v>
      </c>
      <c r="U115" s="40">
        <f t="shared" si="24"/>
        <v>0</v>
      </c>
      <c r="V115" s="7">
        <f t="shared" si="18"/>
        <v>0</v>
      </c>
      <c r="W115" s="9">
        <f t="shared" si="19"/>
        <v>0</v>
      </c>
    </row>
    <row r="116" spans="1:23" ht="15.95">
      <c r="A116" s="12">
        <f t="shared" si="20"/>
        <v>6</v>
      </c>
      <c r="B116" s="12">
        <f t="shared" si="21"/>
        <v>17</v>
      </c>
      <c r="C116" s="12" t="str">
        <f t="shared" si="15"/>
        <v>February</v>
      </c>
      <c r="D116" s="12" t="str">
        <f t="shared" si="16"/>
        <v>2024</v>
      </c>
      <c r="E116" s="12" t="str">
        <f t="shared" si="17"/>
        <v>Saturday</v>
      </c>
      <c r="F116" s="13">
        <v>45332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6">
        <v>0</v>
      </c>
      <c r="M116" s="6">
        <v>0</v>
      </c>
      <c r="N116" s="7">
        <v>0</v>
      </c>
      <c r="O116" s="8">
        <v>0</v>
      </c>
      <c r="P116" s="35"/>
      <c r="Q116" s="40"/>
      <c r="R116" s="35"/>
      <c r="S116" s="40"/>
      <c r="T116" s="35">
        <f t="shared" si="23"/>
        <v>0</v>
      </c>
      <c r="U116" s="40">
        <f t="shared" si="24"/>
        <v>0</v>
      </c>
      <c r="V116" s="7">
        <f t="shared" si="18"/>
        <v>0</v>
      </c>
      <c r="W116" s="9">
        <f t="shared" si="19"/>
        <v>0</v>
      </c>
    </row>
    <row r="117" spans="1:23" ht="15.95">
      <c r="A117" s="12">
        <f t="shared" si="20"/>
        <v>6</v>
      </c>
      <c r="B117" s="12">
        <f t="shared" si="21"/>
        <v>17</v>
      </c>
      <c r="C117" s="12" t="str">
        <f t="shared" si="15"/>
        <v>February</v>
      </c>
      <c r="D117" s="12" t="str">
        <f t="shared" si="16"/>
        <v>2024</v>
      </c>
      <c r="E117" s="12" t="str">
        <f t="shared" si="17"/>
        <v>Sunday</v>
      </c>
      <c r="F117" s="13">
        <v>45333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6">
        <v>0</v>
      </c>
      <c r="M117" s="6">
        <v>0</v>
      </c>
      <c r="N117" s="7">
        <v>0</v>
      </c>
      <c r="O117" s="8">
        <v>0</v>
      </c>
      <c r="P117" s="35"/>
      <c r="Q117" s="40"/>
      <c r="R117" s="35"/>
      <c r="S117" s="40"/>
      <c r="T117" s="35">
        <f t="shared" si="23"/>
        <v>0</v>
      </c>
      <c r="U117" s="40">
        <f t="shared" si="24"/>
        <v>0</v>
      </c>
      <c r="V117" s="7">
        <f t="shared" si="18"/>
        <v>0</v>
      </c>
      <c r="W117" s="9">
        <f t="shared" si="19"/>
        <v>0</v>
      </c>
    </row>
    <row r="118" spans="1:23" ht="15.95">
      <c r="A118" s="12">
        <f t="shared" si="20"/>
        <v>7</v>
      </c>
      <c r="B118" s="12">
        <f t="shared" si="21"/>
        <v>18</v>
      </c>
      <c r="C118" s="12" t="str">
        <f t="shared" si="15"/>
        <v>February</v>
      </c>
      <c r="D118" s="12" t="str">
        <f t="shared" si="16"/>
        <v>2024</v>
      </c>
      <c r="E118" s="12" t="str">
        <f t="shared" si="17"/>
        <v>Monday</v>
      </c>
      <c r="F118" s="13">
        <v>45334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6">
        <v>0</v>
      </c>
      <c r="M118" s="6">
        <v>0</v>
      </c>
      <c r="N118" s="7">
        <v>0</v>
      </c>
      <c r="O118" s="8">
        <v>0</v>
      </c>
      <c r="P118" s="35"/>
      <c r="Q118" s="40"/>
      <c r="R118" s="35"/>
      <c r="S118" s="40"/>
      <c r="T118" s="35">
        <f t="shared" si="23"/>
        <v>0</v>
      </c>
      <c r="U118" s="40">
        <f t="shared" si="24"/>
        <v>0</v>
      </c>
      <c r="V118" s="7">
        <f t="shared" si="18"/>
        <v>0</v>
      </c>
      <c r="W118" s="9">
        <f t="shared" si="19"/>
        <v>0</v>
      </c>
    </row>
    <row r="119" spans="1:23" ht="15.95">
      <c r="A119" s="12">
        <f t="shared" si="20"/>
        <v>7</v>
      </c>
      <c r="B119" s="12">
        <f t="shared" si="21"/>
        <v>18</v>
      </c>
      <c r="C119" s="12" t="str">
        <f t="shared" si="15"/>
        <v>February</v>
      </c>
      <c r="D119" s="12" t="str">
        <f t="shared" si="16"/>
        <v>2024</v>
      </c>
      <c r="E119" s="12" t="str">
        <f t="shared" si="17"/>
        <v>Tuesday</v>
      </c>
      <c r="F119" s="13">
        <v>45335</v>
      </c>
      <c r="G119" s="5">
        <v>4.92</v>
      </c>
      <c r="H119" s="5">
        <v>15.02</v>
      </c>
      <c r="I119" s="5">
        <v>8</v>
      </c>
      <c r="J119" s="5">
        <v>4.3099999999999996</v>
      </c>
      <c r="K119" s="5">
        <v>0</v>
      </c>
      <c r="L119" s="6">
        <v>1</v>
      </c>
      <c r="M119" s="6">
        <v>1</v>
      </c>
      <c r="N119" s="7">
        <v>1.2166666666671517</v>
      </c>
      <c r="O119" s="8">
        <v>-0.66</v>
      </c>
      <c r="P119" s="35">
        <v>0.69444444444444442</v>
      </c>
      <c r="Q119" s="40">
        <v>36</v>
      </c>
      <c r="R119" s="35">
        <v>0.80555555555555558</v>
      </c>
      <c r="S119" s="40">
        <v>100</v>
      </c>
      <c r="T119" s="35">
        <f t="shared" si="23"/>
        <v>0.11111111111111116</v>
      </c>
      <c r="U119" s="40">
        <f t="shared" si="24"/>
        <v>64</v>
      </c>
      <c r="V119" s="7">
        <f t="shared" si="18"/>
        <v>0.11111111111111116</v>
      </c>
      <c r="W119" s="9">
        <f t="shared" si="19"/>
        <v>0.64</v>
      </c>
    </row>
    <row r="120" spans="1:23" ht="32.1">
      <c r="A120" s="12">
        <f t="shared" si="20"/>
        <v>7</v>
      </c>
      <c r="B120" s="12">
        <f t="shared" si="21"/>
        <v>18</v>
      </c>
      <c r="C120" s="12" t="str">
        <f t="shared" si="15"/>
        <v>February</v>
      </c>
      <c r="D120" s="12" t="str">
        <f t="shared" si="16"/>
        <v>2024</v>
      </c>
      <c r="E120" s="12" t="str">
        <f t="shared" si="17"/>
        <v>Wednesday</v>
      </c>
      <c r="F120" s="13">
        <v>45336</v>
      </c>
      <c r="G120" s="5">
        <v>5.28</v>
      </c>
      <c r="H120" s="5">
        <v>14.2</v>
      </c>
      <c r="I120" s="5">
        <v>10</v>
      </c>
      <c r="J120" s="5">
        <v>5.25</v>
      </c>
      <c r="K120" s="5">
        <v>0</v>
      </c>
      <c r="L120" s="6">
        <v>1</v>
      </c>
      <c r="M120" s="6">
        <v>1</v>
      </c>
      <c r="N120" s="7">
        <v>0.24652777778101154</v>
      </c>
      <c r="O120" s="8">
        <v>-0.65</v>
      </c>
      <c r="P120" s="35">
        <v>0.69930555555555551</v>
      </c>
      <c r="Q120" s="40">
        <v>37</v>
      </c>
      <c r="R120" s="35">
        <v>0.80902777777777779</v>
      </c>
      <c r="S120" s="40">
        <v>100</v>
      </c>
      <c r="T120" s="35">
        <f t="shared" si="23"/>
        <v>0.10972222222222228</v>
      </c>
      <c r="U120" s="40">
        <f t="shared" si="24"/>
        <v>63</v>
      </c>
      <c r="V120" s="7">
        <f t="shared" si="18"/>
        <v>0.10972222222222228</v>
      </c>
      <c r="W120" s="9">
        <f t="shared" si="19"/>
        <v>0.63</v>
      </c>
    </row>
    <row r="121" spans="1:23" ht="15.95">
      <c r="A121" s="12">
        <f t="shared" si="20"/>
        <v>7</v>
      </c>
      <c r="B121" s="12">
        <f t="shared" si="21"/>
        <v>18</v>
      </c>
      <c r="C121" s="12" t="str">
        <f t="shared" si="15"/>
        <v>February</v>
      </c>
      <c r="D121" s="12" t="str">
        <f t="shared" si="16"/>
        <v>2024</v>
      </c>
      <c r="E121" s="12" t="str">
        <f t="shared" si="17"/>
        <v>Thursday</v>
      </c>
      <c r="F121" s="13">
        <v>45337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6">
        <v>0</v>
      </c>
      <c r="M121" s="6">
        <v>0</v>
      </c>
      <c r="N121" s="7">
        <v>0.23611111110949423</v>
      </c>
      <c r="O121" s="8">
        <v>-0.57000000000000006</v>
      </c>
      <c r="P121" s="35">
        <v>0.69513888888888886</v>
      </c>
      <c r="Q121" s="40">
        <v>44</v>
      </c>
      <c r="R121" s="35">
        <v>0.7895833333333333</v>
      </c>
      <c r="S121" s="40">
        <v>100</v>
      </c>
      <c r="T121" s="35">
        <f t="shared" si="23"/>
        <v>9.4444444444444442E-2</v>
      </c>
      <c r="U121" s="40">
        <f t="shared" si="24"/>
        <v>56</v>
      </c>
      <c r="V121" s="7">
        <f t="shared" si="18"/>
        <v>9.4444444444444442E-2</v>
      </c>
      <c r="W121" s="9">
        <f t="shared" si="19"/>
        <v>0.56000000000000005</v>
      </c>
    </row>
    <row r="122" spans="1:23" ht="15.95">
      <c r="A122" s="12">
        <f t="shared" si="20"/>
        <v>7</v>
      </c>
      <c r="B122" s="12">
        <f t="shared" si="21"/>
        <v>18</v>
      </c>
      <c r="C122" s="12" t="str">
        <f t="shared" si="15"/>
        <v>February</v>
      </c>
      <c r="D122" s="12" t="str">
        <f t="shared" si="16"/>
        <v>2024</v>
      </c>
      <c r="E122" s="12" t="str">
        <f t="shared" si="17"/>
        <v>Friday</v>
      </c>
      <c r="F122" s="13">
        <v>45338</v>
      </c>
      <c r="G122" s="5">
        <v>5.14</v>
      </c>
      <c r="H122" s="5">
        <v>17.010000000000002</v>
      </c>
      <c r="I122" s="5">
        <v>9</v>
      </c>
      <c r="J122" s="5">
        <v>5.75</v>
      </c>
      <c r="K122" s="5">
        <v>0</v>
      </c>
      <c r="L122" s="6">
        <v>1</v>
      </c>
      <c r="M122" s="6">
        <v>1</v>
      </c>
      <c r="N122" s="7">
        <v>0</v>
      </c>
      <c r="O122" s="8">
        <v>0</v>
      </c>
      <c r="P122" s="35">
        <v>0.46250000000000002</v>
      </c>
      <c r="Q122" s="40">
        <v>93</v>
      </c>
      <c r="R122" s="35">
        <v>0.47499999999999998</v>
      </c>
      <c r="S122" s="40">
        <v>100</v>
      </c>
      <c r="T122" s="35">
        <f t="shared" si="23"/>
        <v>1.2499999999999956E-2</v>
      </c>
      <c r="U122" s="40">
        <f t="shared" si="24"/>
        <v>7</v>
      </c>
      <c r="V122" s="7">
        <f t="shared" si="18"/>
        <v>1.2499999999999956E-2</v>
      </c>
      <c r="W122" s="9">
        <f t="shared" si="19"/>
        <v>7.0000000000000007E-2</v>
      </c>
    </row>
    <row r="123" spans="1:23" ht="15.95">
      <c r="A123" s="12">
        <f t="shared" si="20"/>
        <v>7</v>
      </c>
      <c r="B123" s="12">
        <f t="shared" si="21"/>
        <v>18</v>
      </c>
      <c r="C123" s="12" t="str">
        <f t="shared" si="15"/>
        <v>February</v>
      </c>
      <c r="D123" s="12" t="str">
        <f t="shared" si="16"/>
        <v>2024</v>
      </c>
      <c r="E123" s="12" t="str">
        <f t="shared" si="17"/>
        <v>Saturday</v>
      </c>
      <c r="F123" s="13">
        <v>45339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6">
        <v>0</v>
      </c>
      <c r="M123" s="6">
        <v>0</v>
      </c>
      <c r="N123" s="7">
        <v>0</v>
      </c>
      <c r="O123" s="8">
        <v>0</v>
      </c>
      <c r="P123" s="35"/>
      <c r="Q123" s="40"/>
      <c r="R123" s="35"/>
      <c r="S123" s="40"/>
      <c r="T123" s="35">
        <f t="shared" si="23"/>
        <v>0</v>
      </c>
      <c r="U123" s="40">
        <f t="shared" si="24"/>
        <v>0</v>
      </c>
      <c r="V123" s="7">
        <f t="shared" si="18"/>
        <v>0</v>
      </c>
      <c r="W123" s="9">
        <f t="shared" si="19"/>
        <v>0</v>
      </c>
    </row>
    <row r="124" spans="1:23" ht="15.95">
      <c r="A124" s="12">
        <f t="shared" si="20"/>
        <v>7</v>
      </c>
      <c r="B124" s="12">
        <f t="shared" si="21"/>
        <v>18</v>
      </c>
      <c r="C124" s="12" t="str">
        <f t="shared" si="15"/>
        <v>February</v>
      </c>
      <c r="D124" s="12" t="str">
        <f t="shared" si="16"/>
        <v>2024</v>
      </c>
      <c r="E124" s="12" t="str">
        <f t="shared" si="17"/>
        <v>Sunday</v>
      </c>
      <c r="F124" s="13">
        <v>45340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6">
        <v>0</v>
      </c>
      <c r="M124" s="6">
        <v>0</v>
      </c>
      <c r="N124" s="7">
        <v>0</v>
      </c>
      <c r="O124" s="8">
        <v>0</v>
      </c>
      <c r="P124" s="35"/>
      <c r="Q124" s="40"/>
      <c r="R124" s="35"/>
      <c r="S124" s="40"/>
      <c r="T124" s="35">
        <f t="shared" si="23"/>
        <v>0</v>
      </c>
      <c r="U124" s="40">
        <f t="shared" si="24"/>
        <v>0</v>
      </c>
      <c r="V124" s="7">
        <f t="shared" si="18"/>
        <v>0</v>
      </c>
      <c r="W124" s="9">
        <f t="shared" si="19"/>
        <v>0</v>
      </c>
    </row>
    <row r="125" spans="1:23" ht="15.95">
      <c r="A125" s="12">
        <f t="shared" si="20"/>
        <v>8</v>
      </c>
      <c r="B125" s="12">
        <f t="shared" si="21"/>
        <v>19</v>
      </c>
      <c r="C125" s="12" t="str">
        <f t="shared" si="15"/>
        <v>February</v>
      </c>
      <c r="D125" s="12" t="str">
        <f t="shared" si="16"/>
        <v>2024</v>
      </c>
      <c r="E125" s="12" t="str">
        <f t="shared" si="17"/>
        <v>Monday</v>
      </c>
      <c r="F125" s="13">
        <v>45341</v>
      </c>
      <c r="G125" s="5">
        <v>3.32</v>
      </c>
      <c r="H125" s="5">
        <v>11.26</v>
      </c>
      <c r="I125" s="5">
        <v>5</v>
      </c>
      <c r="J125" s="5">
        <v>3.87</v>
      </c>
      <c r="K125" s="5">
        <v>0</v>
      </c>
      <c r="L125" s="6">
        <v>1</v>
      </c>
      <c r="M125" s="6">
        <v>1</v>
      </c>
      <c r="N125" s="7">
        <v>0</v>
      </c>
      <c r="O125" s="8">
        <v>0</v>
      </c>
      <c r="P125" s="35">
        <v>0.6958333333333333</v>
      </c>
      <c r="Q125" s="40">
        <v>48</v>
      </c>
      <c r="R125" s="35">
        <v>0.77638888888888891</v>
      </c>
      <c r="S125" s="40">
        <v>100</v>
      </c>
      <c r="T125" s="35">
        <f t="shared" si="23"/>
        <v>8.0555555555555602E-2</v>
      </c>
      <c r="U125" s="40">
        <f t="shared" si="24"/>
        <v>52</v>
      </c>
      <c r="V125" s="7">
        <f t="shared" si="18"/>
        <v>8.0555555555555602E-2</v>
      </c>
      <c r="W125" s="9">
        <f t="shared" si="19"/>
        <v>0.52</v>
      </c>
    </row>
    <row r="126" spans="1:23" ht="15.95">
      <c r="A126" s="12">
        <f t="shared" si="20"/>
        <v>8</v>
      </c>
      <c r="B126" s="12">
        <f t="shared" si="21"/>
        <v>19</v>
      </c>
      <c r="C126" s="12" t="str">
        <f t="shared" si="15"/>
        <v>February</v>
      </c>
      <c r="D126" s="12" t="str">
        <f t="shared" si="16"/>
        <v>2024</v>
      </c>
      <c r="E126" s="12" t="str">
        <f t="shared" si="17"/>
        <v>Tuesday</v>
      </c>
      <c r="F126" s="13">
        <v>45342</v>
      </c>
      <c r="G126" s="5">
        <f>J126</f>
        <v>2.77</v>
      </c>
      <c r="H126" s="5">
        <v>8.4499999999999993</v>
      </c>
      <c r="I126" s="5">
        <v>3</v>
      </c>
      <c r="J126" s="22">
        <v>2.77</v>
      </c>
      <c r="K126" s="5">
        <v>0</v>
      </c>
      <c r="L126" s="6">
        <v>1</v>
      </c>
      <c r="M126" s="6">
        <v>0</v>
      </c>
      <c r="N126" s="7">
        <v>0</v>
      </c>
      <c r="O126" s="8">
        <v>0</v>
      </c>
      <c r="P126" s="35">
        <v>0</v>
      </c>
      <c r="Q126" s="40">
        <v>0</v>
      </c>
      <c r="R126" s="35">
        <v>0</v>
      </c>
      <c r="S126" s="40">
        <v>0</v>
      </c>
      <c r="T126" s="35">
        <f t="shared" si="23"/>
        <v>0</v>
      </c>
      <c r="U126" s="40">
        <f t="shared" si="24"/>
        <v>0</v>
      </c>
      <c r="V126" s="7">
        <f t="shared" si="18"/>
        <v>0</v>
      </c>
      <c r="W126" s="9">
        <f t="shared" si="19"/>
        <v>0</v>
      </c>
    </row>
    <row r="127" spans="1:23" ht="32.1">
      <c r="A127" s="12">
        <f t="shared" si="20"/>
        <v>8</v>
      </c>
      <c r="B127" s="12">
        <f t="shared" si="21"/>
        <v>19</v>
      </c>
      <c r="C127" s="12" t="str">
        <f t="shared" si="15"/>
        <v>February</v>
      </c>
      <c r="D127" s="12" t="str">
        <f t="shared" si="16"/>
        <v>2024</v>
      </c>
      <c r="E127" s="12" t="str">
        <f t="shared" si="17"/>
        <v>Wednesday</v>
      </c>
      <c r="F127" s="13">
        <v>45343</v>
      </c>
      <c r="G127" s="5">
        <v>3.67</v>
      </c>
      <c r="H127" s="5">
        <v>17.579999999999998</v>
      </c>
      <c r="I127" s="5">
        <v>7</v>
      </c>
      <c r="J127" s="5">
        <v>4.9400000000000004</v>
      </c>
      <c r="K127" s="5">
        <v>0</v>
      </c>
      <c r="L127" s="6">
        <v>1</v>
      </c>
      <c r="M127" s="6">
        <v>0</v>
      </c>
      <c r="N127" s="7">
        <v>0</v>
      </c>
      <c r="O127" s="8">
        <v>0</v>
      </c>
      <c r="P127" s="35">
        <v>0</v>
      </c>
      <c r="Q127" s="40">
        <v>0</v>
      </c>
      <c r="R127" s="35">
        <v>0</v>
      </c>
      <c r="S127" s="40">
        <v>0</v>
      </c>
      <c r="T127" s="35">
        <f t="shared" si="23"/>
        <v>0</v>
      </c>
      <c r="U127" s="40">
        <f t="shared" si="24"/>
        <v>0</v>
      </c>
      <c r="V127" s="7">
        <f t="shared" si="18"/>
        <v>0</v>
      </c>
      <c r="W127" s="9">
        <f t="shared" si="19"/>
        <v>0</v>
      </c>
    </row>
    <row r="128" spans="1:23" ht="15.95">
      <c r="A128" s="12">
        <f t="shared" si="20"/>
        <v>8</v>
      </c>
      <c r="B128" s="12">
        <f t="shared" si="21"/>
        <v>19</v>
      </c>
      <c r="C128" s="12" t="str">
        <f t="shared" si="15"/>
        <v>February</v>
      </c>
      <c r="D128" s="12" t="str">
        <f t="shared" si="16"/>
        <v>2024</v>
      </c>
      <c r="E128" s="12" t="str">
        <f t="shared" si="17"/>
        <v>Thursday</v>
      </c>
      <c r="F128" s="13">
        <v>45344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6">
        <v>0</v>
      </c>
      <c r="M128" s="6">
        <v>0</v>
      </c>
      <c r="N128" s="7">
        <v>0</v>
      </c>
      <c r="O128" s="8">
        <v>0</v>
      </c>
      <c r="P128" s="35"/>
      <c r="Q128" s="40"/>
      <c r="R128" s="35"/>
      <c r="S128" s="40"/>
      <c r="T128" s="35">
        <f t="shared" si="23"/>
        <v>0</v>
      </c>
      <c r="U128" s="40">
        <f t="shared" si="24"/>
        <v>0</v>
      </c>
      <c r="V128" s="7">
        <f t="shared" si="18"/>
        <v>0</v>
      </c>
      <c r="W128" s="9">
        <f t="shared" si="19"/>
        <v>0</v>
      </c>
    </row>
    <row r="129" spans="1:23" ht="15.95">
      <c r="A129" s="12">
        <f t="shared" si="20"/>
        <v>8</v>
      </c>
      <c r="B129" s="12">
        <f t="shared" si="21"/>
        <v>19</v>
      </c>
      <c r="C129" s="12" t="str">
        <f t="shared" si="15"/>
        <v>February</v>
      </c>
      <c r="D129" s="12" t="str">
        <f t="shared" si="16"/>
        <v>2024</v>
      </c>
      <c r="E129" s="12" t="str">
        <f t="shared" si="17"/>
        <v>Friday</v>
      </c>
      <c r="F129" s="13">
        <v>45345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6">
        <v>0</v>
      </c>
      <c r="M129" s="6">
        <v>0</v>
      </c>
      <c r="N129" s="7">
        <v>0</v>
      </c>
      <c r="O129" s="8">
        <v>0</v>
      </c>
      <c r="P129" s="35"/>
      <c r="Q129" s="40"/>
      <c r="R129" s="35"/>
      <c r="S129" s="40"/>
      <c r="T129" s="35">
        <f t="shared" si="23"/>
        <v>0</v>
      </c>
      <c r="U129" s="40">
        <f t="shared" si="24"/>
        <v>0</v>
      </c>
      <c r="V129" s="7">
        <f t="shared" si="18"/>
        <v>0</v>
      </c>
      <c r="W129" s="9">
        <f t="shared" si="19"/>
        <v>0</v>
      </c>
    </row>
    <row r="130" spans="1:23" ht="15.95">
      <c r="A130" s="12">
        <f t="shared" si="20"/>
        <v>8</v>
      </c>
      <c r="B130" s="12">
        <f t="shared" si="21"/>
        <v>19</v>
      </c>
      <c r="C130" s="12" t="str">
        <f t="shared" si="15"/>
        <v>February</v>
      </c>
      <c r="D130" s="12" t="str">
        <f t="shared" si="16"/>
        <v>2024</v>
      </c>
      <c r="E130" s="12" t="str">
        <f t="shared" si="17"/>
        <v>Saturday</v>
      </c>
      <c r="F130" s="13">
        <v>45346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6">
        <v>0</v>
      </c>
      <c r="M130" s="6">
        <v>0</v>
      </c>
      <c r="N130" s="7">
        <v>0</v>
      </c>
      <c r="O130" s="8">
        <v>0</v>
      </c>
      <c r="P130" s="35"/>
      <c r="Q130" s="40"/>
      <c r="R130" s="35"/>
      <c r="S130" s="40"/>
      <c r="T130" s="35">
        <f t="shared" si="23"/>
        <v>0</v>
      </c>
      <c r="U130" s="40">
        <f t="shared" si="24"/>
        <v>0</v>
      </c>
      <c r="V130" s="7">
        <f t="shared" si="18"/>
        <v>0</v>
      </c>
      <c r="W130" s="9">
        <f t="shared" si="19"/>
        <v>0</v>
      </c>
    </row>
    <row r="131" spans="1:23" ht="15.95">
      <c r="A131" s="12">
        <f t="shared" si="20"/>
        <v>8</v>
      </c>
      <c r="B131" s="12">
        <f t="shared" si="21"/>
        <v>19</v>
      </c>
      <c r="C131" s="12" t="str">
        <f t="shared" ref="C131:C194" si="25">TEXT(F131,"mmmm")</f>
        <v>February</v>
      </c>
      <c r="D131" s="12" t="str">
        <f t="shared" ref="D131:D194" si="26">TEXT(F131,"yyyy")</f>
        <v>2024</v>
      </c>
      <c r="E131" s="12" t="str">
        <f t="shared" ref="E131:E194" si="27">TEXT(F131,"dddd")</f>
        <v>Sunday</v>
      </c>
      <c r="F131" s="13">
        <v>45347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6">
        <v>0</v>
      </c>
      <c r="M131" s="6">
        <v>0</v>
      </c>
      <c r="N131" s="7">
        <v>0</v>
      </c>
      <c r="O131" s="8">
        <v>0</v>
      </c>
      <c r="P131" s="35"/>
      <c r="Q131" s="40"/>
      <c r="R131" s="35"/>
      <c r="S131" s="40"/>
      <c r="T131" s="35">
        <f t="shared" si="23"/>
        <v>0</v>
      </c>
      <c r="U131" s="40">
        <f t="shared" si="24"/>
        <v>0</v>
      </c>
      <c r="V131" s="7">
        <f t="shared" si="18"/>
        <v>0</v>
      </c>
      <c r="W131" s="9">
        <f t="shared" si="19"/>
        <v>0</v>
      </c>
    </row>
    <row r="132" spans="1:23" ht="15.95">
      <c r="A132" s="12">
        <f t="shared" si="20"/>
        <v>9</v>
      </c>
      <c r="B132" s="12">
        <f t="shared" si="21"/>
        <v>20</v>
      </c>
      <c r="C132" s="12" t="str">
        <f t="shared" si="25"/>
        <v>February</v>
      </c>
      <c r="D132" s="12" t="str">
        <f t="shared" si="26"/>
        <v>2024</v>
      </c>
      <c r="E132" s="12" t="str">
        <f t="shared" si="27"/>
        <v>Monday</v>
      </c>
      <c r="F132" s="13">
        <v>45348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6">
        <v>0</v>
      </c>
      <c r="M132" s="6">
        <v>0</v>
      </c>
      <c r="N132" s="7">
        <v>0</v>
      </c>
      <c r="O132" s="8">
        <v>0</v>
      </c>
      <c r="P132" s="35"/>
      <c r="Q132" s="40"/>
      <c r="R132" s="35"/>
      <c r="S132" s="40"/>
      <c r="T132" s="35">
        <f t="shared" si="23"/>
        <v>0</v>
      </c>
      <c r="U132" s="40">
        <f t="shared" si="24"/>
        <v>0</v>
      </c>
      <c r="V132" s="7">
        <f t="shared" si="18"/>
        <v>0</v>
      </c>
      <c r="W132" s="9">
        <f t="shared" si="19"/>
        <v>0</v>
      </c>
    </row>
    <row r="133" spans="1:23" ht="15.95">
      <c r="A133" s="12">
        <f t="shared" si="20"/>
        <v>9</v>
      </c>
      <c r="B133" s="12">
        <f t="shared" si="21"/>
        <v>20</v>
      </c>
      <c r="C133" s="12" t="str">
        <f t="shared" si="25"/>
        <v>February</v>
      </c>
      <c r="D133" s="12" t="str">
        <f t="shared" si="26"/>
        <v>2024</v>
      </c>
      <c r="E133" s="12" t="str">
        <f t="shared" si="27"/>
        <v>Tuesday</v>
      </c>
      <c r="F133" s="13">
        <v>45349</v>
      </c>
      <c r="G133" s="5">
        <v>3.01</v>
      </c>
      <c r="H133" s="5">
        <v>8.33</v>
      </c>
      <c r="I133" s="5">
        <v>5</v>
      </c>
      <c r="J133" s="5">
        <v>1.82</v>
      </c>
      <c r="K133" s="5">
        <v>0</v>
      </c>
      <c r="L133" s="6">
        <v>1</v>
      </c>
      <c r="M133" s="6">
        <v>1</v>
      </c>
      <c r="N133" s="7">
        <v>0</v>
      </c>
      <c r="O133" s="8">
        <v>0</v>
      </c>
      <c r="P133" s="35">
        <v>0.69513888888888886</v>
      </c>
      <c r="Q133" s="40">
        <v>61</v>
      </c>
      <c r="R133" s="35">
        <v>0.75624999999999998</v>
      </c>
      <c r="S133" s="40">
        <v>100</v>
      </c>
      <c r="T133" s="35">
        <f t="shared" si="23"/>
        <v>6.1111111111111116E-2</v>
      </c>
      <c r="U133" s="40">
        <f t="shared" si="24"/>
        <v>39</v>
      </c>
      <c r="V133" s="7">
        <f t="shared" ref="V133:V196" si="28">T133</f>
        <v>6.1111111111111116E-2</v>
      </c>
      <c r="W133" s="9">
        <f t="shared" ref="W133:W196" si="29">U133/100</f>
        <v>0.39</v>
      </c>
    </row>
    <row r="134" spans="1:23" ht="32.1">
      <c r="A134" s="12">
        <f t="shared" si="20"/>
        <v>9</v>
      </c>
      <c r="B134" s="12">
        <f t="shared" si="21"/>
        <v>20</v>
      </c>
      <c r="C134" s="12" t="str">
        <f t="shared" si="25"/>
        <v>February</v>
      </c>
      <c r="D134" s="12" t="str">
        <f t="shared" si="26"/>
        <v>2024</v>
      </c>
      <c r="E134" s="12" t="str">
        <f t="shared" si="27"/>
        <v>Wednesday</v>
      </c>
      <c r="F134" s="13">
        <v>45350</v>
      </c>
      <c r="G134" s="5">
        <v>4.82</v>
      </c>
      <c r="H134" s="5">
        <v>14.82</v>
      </c>
      <c r="I134" s="5">
        <v>8</v>
      </c>
      <c r="J134" s="5">
        <v>4.5599999999999996</v>
      </c>
      <c r="K134" s="5">
        <v>0</v>
      </c>
      <c r="L134" s="6">
        <v>1</v>
      </c>
      <c r="M134" s="6">
        <v>1</v>
      </c>
      <c r="N134" s="7">
        <v>0</v>
      </c>
      <c r="O134" s="8">
        <v>0</v>
      </c>
      <c r="P134" s="35">
        <v>0.69027777777777777</v>
      </c>
      <c r="Q134" s="40">
        <v>39</v>
      </c>
      <c r="R134" s="35">
        <v>0.8</v>
      </c>
      <c r="S134" s="40">
        <v>100</v>
      </c>
      <c r="T134" s="35">
        <f t="shared" si="23"/>
        <v>0.10972222222222228</v>
      </c>
      <c r="U134" s="40">
        <f t="shared" si="24"/>
        <v>61</v>
      </c>
      <c r="V134" s="7">
        <f t="shared" si="28"/>
        <v>0.10972222222222228</v>
      </c>
      <c r="W134" s="9">
        <f t="shared" si="29"/>
        <v>0.61</v>
      </c>
    </row>
    <row r="135" spans="1:23" ht="15.95">
      <c r="A135" s="12">
        <f t="shared" ref="A135:A198" si="30">WEEKNUM(F135,2)</f>
        <v>9</v>
      </c>
      <c r="B135" s="12">
        <f t="shared" si="21"/>
        <v>20</v>
      </c>
      <c r="C135" s="12" t="str">
        <f t="shared" si="25"/>
        <v>February</v>
      </c>
      <c r="D135" s="12" t="str">
        <f t="shared" si="26"/>
        <v>2024</v>
      </c>
      <c r="E135" s="12" t="str">
        <f t="shared" si="27"/>
        <v>Thursday</v>
      </c>
      <c r="F135" s="13">
        <v>45351</v>
      </c>
      <c r="G135" s="5">
        <v>5.88</v>
      </c>
      <c r="H135" s="5">
        <v>19.600000000000001</v>
      </c>
      <c r="I135" s="5">
        <v>11</v>
      </c>
      <c r="J135" s="5">
        <v>5.81</v>
      </c>
      <c r="K135" s="5">
        <v>0</v>
      </c>
      <c r="L135" s="6">
        <v>1</v>
      </c>
      <c r="M135" s="6">
        <v>1</v>
      </c>
      <c r="N135" s="7">
        <v>0</v>
      </c>
      <c r="O135" s="8">
        <v>0</v>
      </c>
      <c r="P135" s="35">
        <v>0.69513888888888886</v>
      </c>
      <c r="Q135" s="40">
        <v>18</v>
      </c>
      <c r="R135" s="35">
        <v>0.83958333333333335</v>
      </c>
      <c r="S135" s="40">
        <v>100</v>
      </c>
      <c r="T135" s="35">
        <f t="shared" si="23"/>
        <v>0.14444444444444449</v>
      </c>
      <c r="U135" s="40">
        <f t="shared" si="24"/>
        <v>82</v>
      </c>
      <c r="V135" s="7">
        <f t="shared" si="28"/>
        <v>0.14444444444444449</v>
      </c>
      <c r="W135" s="9">
        <f t="shared" si="29"/>
        <v>0.82</v>
      </c>
    </row>
    <row r="136" spans="1:23" ht="15.95">
      <c r="A136" s="12">
        <f t="shared" si="30"/>
        <v>9</v>
      </c>
      <c r="B136" s="12">
        <f t="shared" si="21"/>
        <v>20</v>
      </c>
      <c r="C136" s="12" t="str">
        <f t="shared" si="25"/>
        <v>March</v>
      </c>
      <c r="D136" s="12" t="str">
        <f t="shared" si="26"/>
        <v>2024</v>
      </c>
      <c r="E136" s="12" t="str">
        <f t="shared" si="27"/>
        <v>Friday</v>
      </c>
      <c r="F136" s="13">
        <v>45352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6">
        <v>0</v>
      </c>
      <c r="M136" s="6">
        <v>0</v>
      </c>
      <c r="N136" s="7">
        <v>0</v>
      </c>
      <c r="O136" s="8">
        <v>0</v>
      </c>
      <c r="P136" s="35"/>
      <c r="Q136" s="40"/>
      <c r="R136" s="35"/>
      <c r="S136" s="40"/>
      <c r="T136" s="35">
        <f t="shared" si="23"/>
        <v>0</v>
      </c>
      <c r="U136" s="40">
        <f t="shared" si="24"/>
        <v>0</v>
      </c>
      <c r="V136" s="7">
        <f t="shared" si="28"/>
        <v>0</v>
      </c>
      <c r="W136" s="9">
        <f t="shared" si="29"/>
        <v>0</v>
      </c>
    </row>
    <row r="137" spans="1:23" ht="15.95">
      <c r="A137" s="12">
        <f t="shared" si="30"/>
        <v>9</v>
      </c>
      <c r="B137" s="12">
        <f t="shared" si="21"/>
        <v>20</v>
      </c>
      <c r="C137" s="12" t="str">
        <f t="shared" si="25"/>
        <v>March</v>
      </c>
      <c r="D137" s="12" t="str">
        <f t="shared" si="26"/>
        <v>2024</v>
      </c>
      <c r="E137" s="12" t="str">
        <f t="shared" si="27"/>
        <v>Saturday</v>
      </c>
      <c r="F137" s="13">
        <v>45353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6">
        <v>0</v>
      </c>
      <c r="M137" s="6">
        <v>0</v>
      </c>
      <c r="N137" s="7">
        <v>0</v>
      </c>
      <c r="O137" s="8">
        <v>0</v>
      </c>
      <c r="P137" s="35"/>
      <c r="Q137" s="40"/>
      <c r="R137" s="35"/>
      <c r="S137" s="40"/>
      <c r="T137" s="35">
        <f t="shared" si="23"/>
        <v>0</v>
      </c>
      <c r="U137" s="40">
        <f t="shared" si="24"/>
        <v>0</v>
      </c>
      <c r="V137" s="7">
        <f t="shared" si="28"/>
        <v>0</v>
      </c>
      <c r="W137" s="9">
        <f t="shared" si="29"/>
        <v>0</v>
      </c>
    </row>
    <row r="138" spans="1:23" ht="15.95">
      <c r="A138" s="12">
        <f t="shared" si="30"/>
        <v>9</v>
      </c>
      <c r="B138" s="12">
        <f t="shared" si="21"/>
        <v>20</v>
      </c>
      <c r="C138" s="12" t="str">
        <f t="shared" si="25"/>
        <v>March</v>
      </c>
      <c r="D138" s="12" t="str">
        <f t="shared" si="26"/>
        <v>2024</v>
      </c>
      <c r="E138" s="12" t="str">
        <f t="shared" si="27"/>
        <v>Sunday</v>
      </c>
      <c r="F138" s="13">
        <v>45354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6">
        <v>0</v>
      </c>
      <c r="M138" s="6">
        <v>0</v>
      </c>
      <c r="N138" s="7">
        <v>0</v>
      </c>
      <c r="O138" s="8">
        <v>0</v>
      </c>
      <c r="P138" s="35"/>
      <c r="Q138" s="40"/>
      <c r="R138" s="35"/>
      <c r="S138" s="40"/>
      <c r="T138" s="35">
        <f t="shared" si="23"/>
        <v>0</v>
      </c>
      <c r="U138" s="40">
        <f t="shared" si="24"/>
        <v>0</v>
      </c>
      <c r="V138" s="7">
        <f t="shared" si="28"/>
        <v>0</v>
      </c>
      <c r="W138" s="9">
        <f t="shared" si="29"/>
        <v>0</v>
      </c>
    </row>
    <row r="139" spans="1:23" ht="15.95">
      <c r="A139" s="12">
        <f t="shared" si="30"/>
        <v>10</v>
      </c>
      <c r="B139" s="12">
        <f t="shared" si="21"/>
        <v>21</v>
      </c>
      <c r="C139" s="12" t="str">
        <f t="shared" si="25"/>
        <v>March</v>
      </c>
      <c r="D139" s="12" t="str">
        <f t="shared" si="26"/>
        <v>2024</v>
      </c>
      <c r="E139" s="12" t="str">
        <f t="shared" si="27"/>
        <v>Monday</v>
      </c>
      <c r="F139" s="13">
        <v>45355</v>
      </c>
      <c r="G139" s="5">
        <f>J139</f>
        <v>3.35</v>
      </c>
      <c r="H139" s="5">
        <v>11.15</v>
      </c>
      <c r="I139" s="5">
        <v>5</v>
      </c>
      <c r="J139" s="22">
        <v>3.35</v>
      </c>
      <c r="K139" s="5">
        <v>0</v>
      </c>
      <c r="L139" s="6">
        <v>1</v>
      </c>
      <c r="M139" s="6">
        <v>1</v>
      </c>
      <c r="N139" s="7">
        <v>0</v>
      </c>
      <c r="O139" s="8">
        <v>0</v>
      </c>
      <c r="P139" s="35">
        <v>0.69305555555555554</v>
      </c>
      <c r="Q139" s="40">
        <v>51</v>
      </c>
      <c r="R139" s="35">
        <v>0.77916666666666667</v>
      </c>
      <c r="S139" s="40">
        <v>100</v>
      </c>
      <c r="T139" s="35">
        <f t="shared" si="23"/>
        <v>8.6111111111111138E-2</v>
      </c>
      <c r="U139" s="40">
        <f t="shared" si="24"/>
        <v>49</v>
      </c>
      <c r="V139" s="7">
        <f t="shared" si="28"/>
        <v>8.6111111111111138E-2</v>
      </c>
      <c r="W139" s="9">
        <f t="shared" si="29"/>
        <v>0.49</v>
      </c>
    </row>
    <row r="140" spans="1:23" ht="15.95">
      <c r="A140" s="12">
        <f t="shared" si="30"/>
        <v>10</v>
      </c>
      <c r="B140" s="12">
        <f t="shared" si="21"/>
        <v>21</v>
      </c>
      <c r="C140" s="12" t="str">
        <f t="shared" si="25"/>
        <v>March</v>
      </c>
      <c r="D140" s="12" t="str">
        <f t="shared" si="26"/>
        <v>2024</v>
      </c>
      <c r="E140" s="12" t="str">
        <f t="shared" si="27"/>
        <v>Tuesday</v>
      </c>
      <c r="F140" s="13">
        <v>45356</v>
      </c>
      <c r="G140" s="5">
        <v>5.08</v>
      </c>
      <c r="H140" s="5">
        <v>14.17</v>
      </c>
      <c r="I140" s="5">
        <v>9</v>
      </c>
      <c r="J140" s="5">
        <v>5.03</v>
      </c>
      <c r="K140" s="5">
        <v>0</v>
      </c>
      <c r="L140" s="6">
        <v>1</v>
      </c>
      <c r="M140" s="6">
        <v>1</v>
      </c>
      <c r="N140" s="7">
        <v>0</v>
      </c>
      <c r="O140" s="8">
        <v>0</v>
      </c>
      <c r="P140" s="35">
        <v>0.70138888888888884</v>
      </c>
      <c r="Q140" s="40">
        <v>46</v>
      </c>
      <c r="R140" s="35">
        <v>4.9611111111111112</v>
      </c>
      <c r="S140" s="40">
        <v>100</v>
      </c>
      <c r="T140" s="35">
        <f t="shared" si="23"/>
        <v>4.2597222222222229</v>
      </c>
      <c r="U140" s="40">
        <f t="shared" si="24"/>
        <v>54</v>
      </c>
      <c r="V140" s="7">
        <f t="shared" si="28"/>
        <v>4.2597222222222229</v>
      </c>
      <c r="W140" s="9">
        <f t="shared" si="29"/>
        <v>0.54</v>
      </c>
    </row>
    <row r="141" spans="1:23" ht="32.1">
      <c r="A141" s="12">
        <f t="shared" si="30"/>
        <v>10</v>
      </c>
      <c r="B141" s="12">
        <f t="shared" ref="B141:B204" si="31">A141+11</f>
        <v>21</v>
      </c>
      <c r="C141" s="12" t="str">
        <f t="shared" si="25"/>
        <v>March</v>
      </c>
      <c r="D141" s="12" t="str">
        <f t="shared" si="26"/>
        <v>2024</v>
      </c>
      <c r="E141" s="12" t="str">
        <f t="shared" si="27"/>
        <v>Wednesday</v>
      </c>
      <c r="F141" s="13">
        <v>45357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6">
        <v>0</v>
      </c>
      <c r="M141" s="6">
        <v>0</v>
      </c>
      <c r="N141" s="7">
        <v>0</v>
      </c>
      <c r="O141" s="8">
        <v>0</v>
      </c>
      <c r="P141" s="35"/>
      <c r="Q141" s="40"/>
      <c r="R141" s="35"/>
      <c r="S141" s="40"/>
      <c r="T141" s="35">
        <f t="shared" si="23"/>
        <v>0</v>
      </c>
      <c r="U141" s="40">
        <f t="shared" si="24"/>
        <v>0</v>
      </c>
      <c r="V141" s="7">
        <f t="shared" si="28"/>
        <v>0</v>
      </c>
      <c r="W141" s="9">
        <f t="shared" si="29"/>
        <v>0</v>
      </c>
    </row>
    <row r="142" spans="1:23" ht="15.95">
      <c r="A142" s="12">
        <f t="shared" si="30"/>
        <v>10</v>
      </c>
      <c r="B142" s="12">
        <f t="shared" si="31"/>
        <v>21</v>
      </c>
      <c r="C142" s="12" t="str">
        <f t="shared" si="25"/>
        <v>March</v>
      </c>
      <c r="D142" s="12" t="str">
        <f t="shared" si="26"/>
        <v>2024</v>
      </c>
      <c r="E142" s="12" t="str">
        <f t="shared" si="27"/>
        <v>Thursday</v>
      </c>
      <c r="F142" s="13">
        <v>45358</v>
      </c>
      <c r="G142" s="5">
        <v>4.97</v>
      </c>
      <c r="H142" s="5">
        <v>13.8</v>
      </c>
      <c r="I142" s="5">
        <v>9</v>
      </c>
      <c r="J142" s="5">
        <v>4.9400000000000004</v>
      </c>
      <c r="K142" s="5">
        <v>0</v>
      </c>
      <c r="L142" s="6">
        <v>1</v>
      </c>
      <c r="M142" s="6">
        <v>1</v>
      </c>
      <c r="N142" s="7">
        <v>0</v>
      </c>
      <c r="O142" s="8">
        <v>0</v>
      </c>
      <c r="P142" s="35">
        <v>0.70277777777777772</v>
      </c>
      <c r="Q142" s="40">
        <v>42</v>
      </c>
      <c r="R142" s="35">
        <v>0.80138888888888893</v>
      </c>
      <c r="S142" s="40">
        <v>100</v>
      </c>
      <c r="T142" s="35">
        <f t="shared" si="23"/>
        <v>9.8611111111111205E-2</v>
      </c>
      <c r="U142" s="40">
        <f t="shared" si="24"/>
        <v>58</v>
      </c>
      <c r="V142" s="7">
        <f t="shared" si="28"/>
        <v>9.8611111111111205E-2</v>
      </c>
      <c r="W142" s="9">
        <f t="shared" si="29"/>
        <v>0.57999999999999996</v>
      </c>
    </row>
    <row r="143" spans="1:23" ht="15.95">
      <c r="A143" s="12">
        <f t="shared" si="30"/>
        <v>10</v>
      </c>
      <c r="B143" s="12">
        <f t="shared" si="31"/>
        <v>21</v>
      </c>
      <c r="C143" s="12" t="str">
        <f t="shared" si="25"/>
        <v>March</v>
      </c>
      <c r="D143" s="12" t="str">
        <f t="shared" si="26"/>
        <v>2024</v>
      </c>
      <c r="E143" s="12" t="str">
        <f t="shared" si="27"/>
        <v>Friday</v>
      </c>
      <c r="F143" s="13">
        <v>45359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6">
        <v>0</v>
      </c>
      <c r="M143" s="6">
        <v>0</v>
      </c>
      <c r="N143" s="7">
        <v>0</v>
      </c>
      <c r="O143" s="8">
        <v>0</v>
      </c>
      <c r="P143" s="35"/>
      <c r="Q143" s="40"/>
      <c r="R143" s="35"/>
      <c r="S143" s="40"/>
      <c r="T143" s="35">
        <f t="shared" si="23"/>
        <v>0</v>
      </c>
      <c r="U143" s="40">
        <f t="shared" si="24"/>
        <v>0</v>
      </c>
      <c r="V143" s="7">
        <f t="shared" si="28"/>
        <v>0</v>
      </c>
      <c r="W143" s="9">
        <f t="shared" si="29"/>
        <v>0</v>
      </c>
    </row>
    <row r="144" spans="1:23" ht="15.95">
      <c r="A144" s="12">
        <f t="shared" si="30"/>
        <v>10</v>
      </c>
      <c r="B144" s="12">
        <f t="shared" si="31"/>
        <v>21</v>
      </c>
      <c r="C144" s="12" t="str">
        <f t="shared" si="25"/>
        <v>March</v>
      </c>
      <c r="D144" s="12" t="str">
        <f t="shared" si="26"/>
        <v>2024</v>
      </c>
      <c r="E144" s="12" t="str">
        <f t="shared" si="27"/>
        <v>Saturday</v>
      </c>
      <c r="F144" s="13">
        <v>45360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6">
        <v>0</v>
      </c>
      <c r="M144" s="6">
        <v>0</v>
      </c>
      <c r="N144" s="7">
        <v>0</v>
      </c>
      <c r="O144" s="8">
        <v>0</v>
      </c>
      <c r="P144" s="35"/>
      <c r="Q144" s="40"/>
      <c r="R144" s="35"/>
      <c r="S144" s="40"/>
      <c r="T144" s="35">
        <f t="shared" si="23"/>
        <v>0</v>
      </c>
      <c r="U144" s="40">
        <f t="shared" si="24"/>
        <v>0</v>
      </c>
      <c r="V144" s="7">
        <f t="shared" si="28"/>
        <v>0</v>
      </c>
      <c r="W144" s="9">
        <f t="shared" si="29"/>
        <v>0</v>
      </c>
    </row>
    <row r="145" spans="1:23" ht="15.95">
      <c r="A145" s="12">
        <f t="shared" si="30"/>
        <v>10</v>
      </c>
      <c r="B145" s="12">
        <f t="shared" si="31"/>
        <v>21</v>
      </c>
      <c r="C145" s="12" t="str">
        <f t="shared" si="25"/>
        <v>March</v>
      </c>
      <c r="D145" s="12" t="str">
        <f t="shared" si="26"/>
        <v>2024</v>
      </c>
      <c r="E145" s="12" t="str">
        <f t="shared" si="27"/>
        <v>Sunday</v>
      </c>
      <c r="F145" s="13">
        <v>45361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6">
        <v>0</v>
      </c>
      <c r="M145" s="6">
        <v>0</v>
      </c>
      <c r="N145" s="7">
        <v>0</v>
      </c>
      <c r="O145" s="8">
        <v>0</v>
      </c>
      <c r="P145" s="35"/>
      <c r="Q145" s="40"/>
      <c r="R145" s="35"/>
      <c r="S145" s="40"/>
      <c r="T145" s="35">
        <f t="shared" si="23"/>
        <v>0</v>
      </c>
      <c r="U145" s="40">
        <f t="shared" si="24"/>
        <v>0</v>
      </c>
      <c r="V145" s="7">
        <f t="shared" si="28"/>
        <v>0</v>
      </c>
      <c r="W145" s="9">
        <f t="shared" si="29"/>
        <v>0</v>
      </c>
    </row>
    <row r="146" spans="1:23" ht="15.95">
      <c r="A146" s="12">
        <f t="shared" si="30"/>
        <v>11</v>
      </c>
      <c r="B146" s="12">
        <f t="shared" si="31"/>
        <v>22</v>
      </c>
      <c r="C146" s="12" t="str">
        <f t="shared" si="25"/>
        <v>March</v>
      </c>
      <c r="D146" s="12" t="str">
        <f t="shared" si="26"/>
        <v>2024</v>
      </c>
      <c r="E146" s="12" t="str">
        <f t="shared" si="27"/>
        <v>Monday</v>
      </c>
      <c r="F146" s="13">
        <v>45362</v>
      </c>
      <c r="G146" s="5">
        <v>3.21</v>
      </c>
      <c r="H146" s="5">
        <v>10.23</v>
      </c>
      <c r="I146" s="5">
        <v>5</v>
      </c>
      <c r="J146" s="5">
        <v>3.1</v>
      </c>
      <c r="K146" s="5">
        <v>0</v>
      </c>
      <c r="L146" s="6">
        <v>1</v>
      </c>
      <c r="M146" s="6">
        <v>1</v>
      </c>
      <c r="N146" s="7">
        <v>0</v>
      </c>
      <c r="O146" s="8">
        <v>0</v>
      </c>
      <c r="P146" s="35">
        <v>0.69305555555555554</v>
      </c>
      <c r="Q146" s="40">
        <v>55</v>
      </c>
      <c r="R146" s="35">
        <v>0.76527777777777772</v>
      </c>
      <c r="S146" s="40">
        <v>100</v>
      </c>
      <c r="T146" s="35">
        <f t="shared" si="23"/>
        <v>7.2222222222222188E-2</v>
      </c>
      <c r="U146" s="40">
        <f t="shared" si="24"/>
        <v>45</v>
      </c>
      <c r="V146" s="7">
        <f t="shared" si="28"/>
        <v>7.2222222222222188E-2</v>
      </c>
      <c r="W146" s="9">
        <f t="shared" si="29"/>
        <v>0.45</v>
      </c>
    </row>
    <row r="147" spans="1:23" ht="15.95">
      <c r="A147" s="12">
        <f t="shared" si="30"/>
        <v>11</v>
      </c>
      <c r="B147" s="12">
        <f t="shared" si="31"/>
        <v>22</v>
      </c>
      <c r="C147" s="12" t="str">
        <f t="shared" si="25"/>
        <v>March</v>
      </c>
      <c r="D147" s="12" t="str">
        <f t="shared" si="26"/>
        <v>2024</v>
      </c>
      <c r="E147" s="12" t="str">
        <f t="shared" si="27"/>
        <v>Tuesday</v>
      </c>
      <c r="F147" s="13">
        <v>45363</v>
      </c>
      <c r="G147" s="5">
        <v>5.77</v>
      </c>
      <c r="H147" s="5">
        <v>18.28</v>
      </c>
      <c r="I147" s="5">
        <v>10</v>
      </c>
      <c r="J147" s="5">
        <v>5.58</v>
      </c>
      <c r="K147" s="5">
        <v>0</v>
      </c>
      <c r="L147" s="6">
        <v>1</v>
      </c>
      <c r="M147" s="6">
        <v>1</v>
      </c>
      <c r="N147" s="7">
        <v>0</v>
      </c>
      <c r="O147" s="8">
        <v>0</v>
      </c>
      <c r="P147" s="35">
        <v>0.69513888888888886</v>
      </c>
      <c r="Q147" s="40">
        <v>25</v>
      </c>
      <c r="R147" s="35">
        <v>0.82847222222222228</v>
      </c>
      <c r="S147" s="40">
        <v>100</v>
      </c>
      <c r="T147" s="35">
        <f t="shared" si="23"/>
        <v>0.13333333333333341</v>
      </c>
      <c r="U147" s="40">
        <f t="shared" si="24"/>
        <v>75</v>
      </c>
      <c r="V147" s="7">
        <f t="shared" si="28"/>
        <v>0.13333333333333341</v>
      </c>
      <c r="W147" s="9">
        <f t="shared" si="29"/>
        <v>0.75</v>
      </c>
    </row>
    <row r="148" spans="1:23" ht="32.1">
      <c r="A148" s="12">
        <f t="shared" si="30"/>
        <v>11</v>
      </c>
      <c r="B148" s="12">
        <f t="shared" si="31"/>
        <v>22</v>
      </c>
      <c r="C148" s="12" t="str">
        <f t="shared" si="25"/>
        <v>March</v>
      </c>
      <c r="D148" s="12" t="str">
        <f t="shared" si="26"/>
        <v>2024</v>
      </c>
      <c r="E148" s="12" t="str">
        <f t="shared" si="27"/>
        <v>Wednesday</v>
      </c>
      <c r="F148" s="13">
        <v>45364</v>
      </c>
      <c r="G148" s="5">
        <v>4.83</v>
      </c>
      <c r="H148" s="5">
        <v>16.100000000000001</v>
      </c>
      <c r="I148" s="5">
        <v>9</v>
      </c>
      <c r="J148" s="5">
        <v>4.74</v>
      </c>
      <c r="K148" s="5">
        <v>0</v>
      </c>
      <c r="L148" s="6">
        <v>1</v>
      </c>
      <c r="M148" s="6">
        <v>1</v>
      </c>
      <c r="N148" s="7">
        <v>0</v>
      </c>
      <c r="O148" s="8">
        <v>0</v>
      </c>
      <c r="P148" s="35">
        <v>0.69374999999999998</v>
      </c>
      <c r="Q148" s="40">
        <v>35</v>
      </c>
      <c r="R148" s="35">
        <v>0.80902777777777779</v>
      </c>
      <c r="S148" s="40">
        <v>100</v>
      </c>
      <c r="T148" s="35">
        <f t="shared" si="23"/>
        <v>0.11527777777777781</v>
      </c>
      <c r="U148" s="40">
        <f t="shared" si="24"/>
        <v>65</v>
      </c>
      <c r="V148" s="7">
        <f t="shared" si="28"/>
        <v>0.11527777777777781</v>
      </c>
      <c r="W148" s="9">
        <f t="shared" si="29"/>
        <v>0.65</v>
      </c>
    </row>
    <row r="149" spans="1:23" ht="15.95">
      <c r="A149" s="12">
        <f t="shared" si="30"/>
        <v>11</v>
      </c>
      <c r="B149" s="12">
        <f t="shared" si="31"/>
        <v>22</v>
      </c>
      <c r="C149" s="12" t="str">
        <f t="shared" si="25"/>
        <v>March</v>
      </c>
      <c r="D149" s="12" t="str">
        <f t="shared" si="26"/>
        <v>2024</v>
      </c>
      <c r="E149" s="12" t="str">
        <f t="shared" si="27"/>
        <v>Thursday</v>
      </c>
      <c r="F149" s="13">
        <v>45365</v>
      </c>
      <c r="G149" s="5">
        <f>J149</f>
        <v>6.28</v>
      </c>
      <c r="H149" s="5">
        <v>21.01</v>
      </c>
      <c r="I149" s="5">
        <v>9</v>
      </c>
      <c r="J149" s="22">
        <v>6.28</v>
      </c>
      <c r="K149" s="5">
        <v>0</v>
      </c>
      <c r="L149" s="6">
        <v>1</v>
      </c>
      <c r="M149" s="6">
        <v>1</v>
      </c>
      <c r="N149" s="7">
        <v>0</v>
      </c>
      <c r="O149" s="8">
        <v>0</v>
      </c>
      <c r="P149" s="35">
        <v>0.68958333333333333</v>
      </c>
      <c r="Q149" s="40">
        <v>9</v>
      </c>
      <c r="R149" s="35">
        <v>0.83958333333333335</v>
      </c>
      <c r="S149" s="40">
        <v>100</v>
      </c>
      <c r="T149" s="35">
        <f t="shared" si="23"/>
        <v>0.15000000000000002</v>
      </c>
      <c r="U149" s="40">
        <f t="shared" si="24"/>
        <v>91</v>
      </c>
      <c r="V149" s="7">
        <f t="shared" si="28"/>
        <v>0.15000000000000002</v>
      </c>
      <c r="W149" s="9">
        <f t="shared" si="29"/>
        <v>0.91</v>
      </c>
    </row>
    <row r="150" spans="1:23" ht="15.95">
      <c r="A150" s="12">
        <f t="shared" si="30"/>
        <v>11</v>
      </c>
      <c r="B150" s="12">
        <f t="shared" si="31"/>
        <v>22</v>
      </c>
      <c r="C150" s="12" t="str">
        <f t="shared" si="25"/>
        <v>March</v>
      </c>
      <c r="D150" s="12" t="str">
        <f t="shared" si="26"/>
        <v>2024</v>
      </c>
      <c r="E150" s="12" t="str">
        <f t="shared" si="27"/>
        <v>Friday</v>
      </c>
      <c r="F150" s="13">
        <v>45366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6">
        <v>0</v>
      </c>
      <c r="M150" s="6">
        <v>0</v>
      </c>
      <c r="N150" s="7">
        <v>0</v>
      </c>
      <c r="O150" s="8">
        <v>0</v>
      </c>
      <c r="P150" s="35"/>
      <c r="Q150" s="40"/>
      <c r="R150" s="35"/>
      <c r="S150" s="40"/>
      <c r="T150" s="35">
        <f t="shared" si="23"/>
        <v>0</v>
      </c>
      <c r="U150" s="40">
        <f t="shared" si="24"/>
        <v>0</v>
      </c>
      <c r="V150" s="7">
        <f t="shared" si="28"/>
        <v>0</v>
      </c>
      <c r="W150" s="9">
        <f t="shared" si="29"/>
        <v>0</v>
      </c>
    </row>
    <row r="151" spans="1:23" ht="15.95">
      <c r="A151" s="12">
        <f t="shared" si="30"/>
        <v>11</v>
      </c>
      <c r="B151" s="12">
        <f t="shared" si="31"/>
        <v>22</v>
      </c>
      <c r="C151" s="12" t="str">
        <f t="shared" si="25"/>
        <v>March</v>
      </c>
      <c r="D151" s="12" t="str">
        <f t="shared" si="26"/>
        <v>2024</v>
      </c>
      <c r="E151" s="12" t="str">
        <f t="shared" si="27"/>
        <v>Saturday</v>
      </c>
      <c r="F151" s="13">
        <v>45367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6">
        <v>0</v>
      </c>
      <c r="M151" s="6">
        <v>0</v>
      </c>
      <c r="N151" s="7">
        <v>0</v>
      </c>
      <c r="O151" s="8">
        <v>0</v>
      </c>
      <c r="P151" s="35"/>
      <c r="Q151" s="40"/>
      <c r="R151" s="35"/>
      <c r="S151" s="40"/>
      <c r="T151" s="35">
        <f t="shared" si="23"/>
        <v>0</v>
      </c>
      <c r="U151" s="40">
        <f t="shared" si="24"/>
        <v>0</v>
      </c>
      <c r="V151" s="7">
        <f t="shared" si="28"/>
        <v>0</v>
      </c>
      <c r="W151" s="9">
        <f t="shared" si="29"/>
        <v>0</v>
      </c>
    </row>
    <row r="152" spans="1:23" ht="15.95">
      <c r="A152" s="12">
        <f t="shared" si="30"/>
        <v>11</v>
      </c>
      <c r="B152" s="12">
        <f t="shared" si="31"/>
        <v>22</v>
      </c>
      <c r="C152" s="12" t="str">
        <f t="shared" si="25"/>
        <v>March</v>
      </c>
      <c r="D152" s="12" t="str">
        <f t="shared" si="26"/>
        <v>2024</v>
      </c>
      <c r="E152" s="12" t="str">
        <f t="shared" si="27"/>
        <v>Sunday</v>
      </c>
      <c r="F152" s="13">
        <v>45368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6">
        <v>0</v>
      </c>
      <c r="M152" s="6">
        <v>0</v>
      </c>
      <c r="N152" s="7">
        <v>0</v>
      </c>
      <c r="O152" s="8">
        <v>0</v>
      </c>
      <c r="P152" s="35"/>
      <c r="Q152" s="40"/>
      <c r="R152" s="35"/>
      <c r="S152" s="40"/>
      <c r="T152" s="35">
        <f t="shared" si="23"/>
        <v>0</v>
      </c>
      <c r="U152" s="40">
        <f t="shared" si="24"/>
        <v>0</v>
      </c>
      <c r="V152" s="7">
        <f t="shared" si="28"/>
        <v>0</v>
      </c>
      <c r="W152" s="9">
        <f t="shared" si="29"/>
        <v>0</v>
      </c>
    </row>
    <row r="153" spans="1:23" ht="15.95">
      <c r="A153" s="12">
        <f t="shared" si="30"/>
        <v>12</v>
      </c>
      <c r="B153" s="12">
        <f t="shared" si="31"/>
        <v>23</v>
      </c>
      <c r="C153" s="12" t="str">
        <f t="shared" si="25"/>
        <v>March</v>
      </c>
      <c r="D153" s="12" t="str">
        <f t="shared" si="26"/>
        <v>2024</v>
      </c>
      <c r="E153" s="12" t="str">
        <f t="shared" si="27"/>
        <v>Monday</v>
      </c>
      <c r="F153" s="13">
        <v>45369</v>
      </c>
      <c r="G153" s="5">
        <v>2.73</v>
      </c>
      <c r="H153" s="5">
        <v>9.5500000000000007</v>
      </c>
      <c r="I153" s="5">
        <v>5</v>
      </c>
      <c r="J153" s="5">
        <v>2.68</v>
      </c>
      <c r="K153" s="5">
        <v>0</v>
      </c>
      <c r="L153" s="6">
        <v>1</v>
      </c>
      <c r="M153" s="6">
        <v>1</v>
      </c>
      <c r="N153" s="7">
        <v>0</v>
      </c>
      <c r="O153" s="8">
        <v>0</v>
      </c>
      <c r="P153" s="35">
        <v>0.69513888888888886</v>
      </c>
      <c r="Q153" s="40">
        <v>58</v>
      </c>
      <c r="R153" s="35">
        <v>0.76041666666666663</v>
      </c>
      <c r="S153" s="40">
        <v>100</v>
      </c>
      <c r="T153" s="35">
        <f t="shared" si="23"/>
        <v>6.5277777777777768E-2</v>
      </c>
      <c r="U153" s="40">
        <f t="shared" si="24"/>
        <v>42</v>
      </c>
      <c r="V153" s="7">
        <f t="shared" si="28"/>
        <v>6.5277777777777768E-2</v>
      </c>
      <c r="W153" s="9">
        <f t="shared" si="29"/>
        <v>0.42</v>
      </c>
    </row>
    <row r="154" spans="1:23" ht="15.95">
      <c r="A154" s="12">
        <f t="shared" si="30"/>
        <v>12</v>
      </c>
      <c r="B154" s="12">
        <f t="shared" si="31"/>
        <v>23</v>
      </c>
      <c r="C154" s="12" t="str">
        <f t="shared" si="25"/>
        <v>March</v>
      </c>
      <c r="D154" s="12" t="str">
        <f t="shared" si="26"/>
        <v>2024</v>
      </c>
      <c r="E154" s="12" t="str">
        <f t="shared" si="27"/>
        <v>Tuesday</v>
      </c>
      <c r="F154" s="13">
        <v>45370</v>
      </c>
      <c r="G154" s="5">
        <v>1.89</v>
      </c>
      <c r="H154" s="5">
        <v>6.55</v>
      </c>
      <c r="I154" s="5">
        <v>3</v>
      </c>
      <c r="J154" s="5">
        <v>1.83</v>
      </c>
      <c r="K154" s="5">
        <v>0</v>
      </c>
      <c r="L154" s="6">
        <v>1</v>
      </c>
      <c r="M154" s="6">
        <v>1</v>
      </c>
      <c r="N154" s="7">
        <v>0</v>
      </c>
      <c r="O154" s="8">
        <v>0</v>
      </c>
      <c r="P154" s="35">
        <v>0.69305555555555554</v>
      </c>
      <c r="Q154" s="40">
        <v>71</v>
      </c>
      <c r="R154" s="35">
        <v>0.73888888888888893</v>
      </c>
      <c r="S154" s="40">
        <v>100</v>
      </c>
      <c r="T154" s="35">
        <f t="shared" si="23"/>
        <v>4.5833333333333393E-2</v>
      </c>
      <c r="U154" s="40">
        <f t="shared" si="24"/>
        <v>29</v>
      </c>
      <c r="V154" s="7">
        <f t="shared" si="28"/>
        <v>4.5833333333333393E-2</v>
      </c>
      <c r="W154" s="9">
        <f t="shared" si="29"/>
        <v>0.28999999999999998</v>
      </c>
    </row>
    <row r="155" spans="1:23" ht="32.1">
      <c r="A155" s="12">
        <f t="shared" si="30"/>
        <v>12</v>
      </c>
      <c r="B155" s="12">
        <f t="shared" si="31"/>
        <v>23</v>
      </c>
      <c r="C155" s="12" t="str">
        <f t="shared" si="25"/>
        <v>March</v>
      </c>
      <c r="D155" s="12" t="str">
        <f t="shared" si="26"/>
        <v>2024</v>
      </c>
      <c r="E155" s="12" t="str">
        <f t="shared" si="27"/>
        <v>Wednesday</v>
      </c>
      <c r="F155" s="13">
        <v>45371</v>
      </c>
      <c r="G155" s="5">
        <v>2.11</v>
      </c>
      <c r="H155" s="5">
        <v>6.57</v>
      </c>
      <c r="I155" s="5">
        <v>4</v>
      </c>
      <c r="J155" s="5">
        <v>2.09</v>
      </c>
      <c r="K155" s="5">
        <v>0</v>
      </c>
      <c r="L155" s="6">
        <v>1</v>
      </c>
      <c r="M155" s="6">
        <v>1</v>
      </c>
      <c r="N155" s="7">
        <v>0</v>
      </c>
      <c r="O155" s="8">
        <v>0</v>
      </c>
      <c r="P155" s="35">
        <v>0.69097222222222221</v>
      </c>
      <c r="Q155" s="40">
        <v>69</v>
      </c>
      <c r="R155" s="35">
        <v>0.73819444444444449</v>
      </c>
      <c r="S155" s="40">
        <v>100</v>
      </c>
      <c r="T155" s="35">
        <f t="shared" si="23"/>
        <v>4.7222222222222276E-2</v>
      </c>
      <c r="U155" s="40">
        <f t="shared" si="24"/>
        <v>31</v>
      </c>
      <c r="V155" s="7">
        <f t="shared" si="28"/>
        <v>4.7222222222222276E-2</v>
      </c>
      <c r="W155" s="9">
        <f t="shared" si="29"/>
        <v>0.31</v>
      </c>
    </row>
    <row r="156" spans="1:23" ht="15.95">
      <c r="A156" s="12">
        <f t="shared" si="30"/>
        <v>12</v>
      </c>
      <c r="B156" s="12">
        <f t="shared" si="31"/>
        <v>23</v>
      </c>
      <c r="C156" s="12" t="str">
        <f t="shared" si="25"/>
        <v>March</v>
      </c>
      <c r="D156" s="12" t="str">
        <f t="shared" si="26"/>
        <v>2024</v>
      </c>
      <c r="E156" s="12" t="str">
        <f t="shared" si="27"/>
        <v>Thursday</v>
      </c>
      <c r="F156" s="13">
        <v>45372</v>
      </c>
      <c r="G156" s="5">
        <v>4.51</v>
      </c>
      <c r="H156" s="5">
        <v>14.2</v>
      </c>
      <c r="I156" s="5">
        <v>8</v>
      </c>
      <c r="J156" s="5">
        <v>4.46</v>
      </c>
      <c r="K156" s="5">
        <v>0.08</v>
      </c>
      <c r="L156" s="6">
        <v>1</v>
      </c>
      <c r="M156" s="6">
        <v>1</v>
      </c>
      <c r="N156" s="7">
        <v>0</v>
      </c>
      <c r="O156" s="8">
        <v>0</v>
      </c>
      <c r="P156" s="35">
        <v>0.69305555555555554</v>
      </c>
      <c r="Q156" s="40">
        <v>41</v>
      </c>
      <c r="R156" s="35">
        <v>0.79583333333333328</v>
      </c>
      <c r="S156" s="40">
        <v>100</v>
      </c>
      <c r="T156" s="35">
        <f t="shared" si="23"/>
        <v>0.10277777777777775</v>
      </c>
      <c r="U156" s="40">
        <f t="shared" si="24"/>
        <v>59</v>
      </c>
      <c r="V156" s="7">
        <f t="shared" si="28"/>
        <v>0.10277777777777775</v>
      </c>
      <c r="W156" s="9">
        <f t="shared" si="29"/>
        <v>0.59</v>
      </c>
    </row>
    <row r="157" spans="1:23" ht="15.95">
      <c r="A157" s="12">
        <f t="shared" si="30"/>
        <v>12</v>
      </c>
      <c r="B157" s="12">
        <f t="shared" si="31"/>
        <v>23</v>
      </c>
      <c r="C157" s="12" t="str">
        <f t="shared" si="25"/>
        <v>March</v>
      </c>
      <c r="D157" s="12" t="str">
        <f t="shared" si="26"/>
        <v>2024</v>
      </c>
      <c r="E157" s="12" t="str">
        <f t="shared" si="27"/>
        <v>Friday</v>
      </c>
      <c r="F157" s="13">
        <v>45373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6">
        <v>0</v>
      </c>
      <c r="M157" s="6">
        <v>0</v>
      </c>
      <c r="N157" s="7">
        <v>0</v>
      </c>
      <c r="O157" s="8">
        <v>0</v>
      </c>
      <c r="P157" s="35"/>
      <c r="Q157" s="40"/>
      <c r="R157" s="35"/>
      <c r="S157" s="40"/>
      <c r="T157" s="35">
        <f t="shared" si="23"/>
        <v>0</v>
      </c>
      <c r="U157" s="40">
        <f t="shared" si="24"/>
        <v>0</v>
      </c>
      <c r="V157" s="7">
        <f t="shared" si="28"/>
        <v>0</v>
      </c>
      <c r="W157" s="9">
        <f t="shared" si="29"/>
        <v>0</v>
      </c>
    </row>
    <row r="158" spans="1:23" ht="15.95">
      <c r="A158" s="12">
        <f t="shared" si="30"/>
        <v>12</v>
      </c>
      <c r="B158" s="12">
        <f t="shared" si="31"/>
        <v>23</v>
      </c>
      <c r="C158" s="12" t="str">
        <f t="shared" si="25"/>
        <v>March</v>
      </c>
      <c r="D158" s="12" t="str">
        <f t="shared" si="26"/>
        <v>2024</v>
      </c>
      <c r="E158" s="12" t="str">
        <f t="shared" si="27"/>
        <v>Saturday</v>
      </c>
      <c r="F158" s="13">
        <v>45374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6">
        <v>0</v>
      </c>
      <c r="M158" s="6">
        <v>0</v>
      </c>
      <c r="N158" s="7">
        <v>0</v>
      </c>
      <c r="O158" s="8">
        <v>0</v>
      </c>
      <c r="P158" s="35"/>
      <c r="Q158" s="40"/>
      <c r="R158" s="35"/>
      <c r="S158" s="40"/>
      <c r="T158" s="35">
        <f t="shared" si="23"/>
        <v>0</v>
      </c>
      <c r="U158" s="40">
        <f t="shared" si="24"/>
        <v>0</v>
      </c>
      <c r="V158" s="7">
        <f t="shared" si="28"/>
        <v>0</v>
      </c>
      <c r="W158" s="9">
        <f t="shared" si="29"/>
        <v>0</v>
      </c>
    </row>
    <row r="159" spans="1:23" ht="15.95">
      <c r="A159" s="12">
        <f t="shared" si="30"/>
        <v>12</v>
      </c>
      <c r="B159" s="12">
        <f t="shared" si="31"/>
        <v>23</v>
      </c>
      <c r="C159" s="12" t="str">
        <f t="shared" si="25"/>
        <v>March</v>
      </c>
      <c r="D159" s="12" t="str">
        <f t="shared" si="26"/>
        <v>2024</v>
      </c>
      <c r="E159" s="12" t="str">
        <f t="shared" si="27"/>
        <v>Sunday</v>
      </c>
      <c r="F159" s="13">
        <v>45375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6">
        <v>0</v>
      </c>
      <c r="M159" s="6">
        <v>0</v>
      </c>
      <c r="N159" s="7">
        <v>0</v>
      </c>
      <c r="O159" s="8">
        <v>0</v>
      </c>
      <c r="P159" s="35"/>
      <c r="Q159" s="40"/>
      <c r="R159" s="35"/>
      <c r="S159" s="40"/>
      <c r="T159" s="35">
        <f t="shared" si="23"/>
        <v>0</v>
      </c>
      <c r="U159" s="40">
        <f t="shared" si="24"/>
        <v>0</v>
      </c>
      <c r="V159" s="7">
        <f t="shared" si="28"/>
        <v>0</v>
      </c>
      <c r="W159" s="9">
        <f t="shared" si="29"/>
        <v>0</v>
      </c>
    </row>
    <row r="160" spans="1:23" ht="15.95">
      <c r="A160" s="12">
        <f t="shared" si="30"/>
        <v>13</v>
      </c>
      <c r="B160" s="12">
        <f t="shared" si="31"/>
        <v>24</v>
      </c>
      <c r="C160" s="12" t="str">
        <f t="shared" si="25"/>
        <v>March</v>
      </c>
      <c r="D160" s="12" t="str">
        <f t="shared" si="26"/>
        <v>2024</v>
      </c>
      <c r="E160" s="12" t="str">
        <f t="shared" si="27"/>
        <v>Monday</v>
      </c>
      <c r="F160" s="13">
        <v>45376</v>
      </c>
      <c r="G160" s="5">
        <v>4.8600000000000003</v>
      </c>
      <c r="H160" s="5">
        <v>14.21</v>
      </c>
      <c r="I160" s="5">
        <v>8</v>
      </c>
      <c r="J160" s="5">
        <v>4.62</v>
      </c>
      <c r="K160" s="5">
        <v>0.08</v>
      </c>
      <c r="L160" s="6">
        <v>1</v>
      </c>
      <c r="M160" s="6">
        <v>1</v>
      </c>
      <c r="N160" s="7">
        <v>0</v>
      </c>
      <c r="O160" s="8">
        <v>0</v>
      </c>
      <c r="P160" s="35">
        <v>0.69166666666666665</v>
      </c>
      <c r="Q160" s="40">
        <v>41</v>
      </c>
      <c r="R160" s="35">
        <v>0.79305555555555551</v>
      </c>
      <c r="S160" s="40">
        <v>100</v>
      </c>
      <c r="T160" s="35">
        <f t="shared" si="23"/>
        <v>0.10138888888888886</v>
      </c>
      <c r="U160" s="40">
        <f t="shared" si="24"/>
        <v>59</v>
      </c>
      <c r="V160" s="7">
        <f t="shared" si="28"/>
        <v>0.10138888888888886</v>
      </c>
      <c r="W160" s="9">
        <f t="shared" si="29"/>
        <v>0.59</v>
      </c>
    </row>
    <row r="161" spans="1:23" ht="15.95">
      <c r="A161" s="12">
        <f t="shared" si="30"/>
        <v>13</v>
      </c>
      <c r="B161" s="12">
        <f t="shared" si="31"/>
        <v>24</v>
      </c>
      <c r="C161" s="12" t="str">
        <f t="shared" si="25"/>
        <v>March</v>
      </c>
      <c r="D161" s="12" t="str">
        <f t="shared" si="26"/>
        <v>2024</v>
      </c>
      <c r="E161" s="12" t="str">
        <f t="shared" si="27"/>
        <v>Tuesday</v>
      </c>
      <c r="F161" s="13">
        <v>45377</v>
      </c>
      <c r="G161" s="5">
        <v>5.05</v>
      </c>
      <c r="H161" s="5">
        <v>18.14</v>
      </c>
      <c r="I161" s="5">
        <v>9</v>
      </c>
      <c r="J161" s="5">
        <v>4.9800000000000004</v>
      </c>
      <c r="K161" s="5">
        <v>0.09</v>
      </c>
      <c r="L161" s="6">
        <v>1</v>
      </c>
      <c r="M161" s="6">
        <v>1</v>
      </c>
      <c r="N161" s="7">
        <v>0</v>
      </c>
      <c r="O161" s="8">
        <v>0</v>
      </c>
      <c r="P161" s="35">
        <v>0.69374999999999998</v>
      </c>
      <c r="Q161" s="40">
        <v>24</v>
      </c>
      <c r="R161" s="35">
        <v>0.8256944444444444</v>
      </c>
      <c r="S161" s="40">
        <v>100</v>
      </c>
      <c r="T161" s="35">
        <f t="shared" si="23"/>
        <v>0.13194444444444442</v>
      </c>
      <c r="U161" s="40">
        <f t="shared" si="24"/>
        <v>76</v>
      </c>
      <c r="V161" s="7">
        <f t="shared" si="28"/>
        <v>0.13194444444444442</v>
      </c>
      <c r="W161" s="9">
        <f t="shared" si="29"/>
        <v>0.76</v>
      </c>
    </row>
    <row r="162" spans="1:23" ht="32.1">
      <c r="A162" s="12">
        <f t="shared" si="30"/>
        <v>13</v>
      </c>
      <c r="B162" s="12">
        <f t="shared" si="31"/>
        <v>24</v>
      </c>
      <c r="C162" s="12" t="str">
        <f t="shared" si="25"/>
        <v>March</v>
      </c>
      <c r="D162" s="12" t="str">
        <f t="shared" si="26"/>
        <v>2024</v>
      </c>
      <c r="E162" s="12" t="str">
        <f t="shared" si="27"/>
        <v>Wednesday</v>
      </c>
      <c r="F162" s="13">
        <v>45378</v>
      </c>
      <c r="G162" s="5">
        <v>5.18</v>
      </c>
      <c r="H162" s="5">
        <v>16.71</v>
      </c>
      <c r="I162" s="5">
        <v>9</v>
      </c>
      <c r="J162" s="5">
        <v>4.84</v>
      </c>
      <c r="K162" s="5">
        <v>0.09</v>
      </c>
      <c r="L162" s="6">
        <v>1</v>
      </c>
      <c r="M162" s="6">
        <v>1</v>
      </c>
      <c r="N162" s="7">
        <v>0</v>
      </c>
      <c r="O162" s="8">
        <v>0</v>
      </c>
      <c r="P162" s="35">
        <v>0.69444444444444442</v>
      </c>
      <c r="Q162" s="40">
        <v>31</v>
      </c>
      <c r="R162" s="35">
        <v>0.81527777777777777</v>
      </c>
      <c r="S162" s="40">
        <v>100</v>
      </c>
      <c r="T162" s="35">
        <f t="shared" si="23"/>
        <v>0.12083333333333335</v>
      </c>
      <c r="U162" s="40">
        <f t="shared" si="24"/>
        <v>69</v>
      </c>
      <c r="V162" s="7">
        <f t="shared" si="28"/>
        <v>0.12083333333333335</v>
      </c>
      <c r="W162" s="9">
        <f t="shared" si="29"/>
        <v>0.69</v>
      </c>
    </row>
    <row r="163" spans="1:23" ht="15.95">
      <c r="A163" s="12">
        <f t="shared" si="30"/>
        <v>13</v>
      </c>
      <c r="B163" s="12">
        <f t="shared" si="31"/>
        <v>24</v>
      </c>
      <c r="C163" s="12" t="str">
        <f t="shared" si="25"/>
        <v>March</v>
      </c>
      <c r="D163" s="12" t="str">
        <f t="shared" si="26"/>
        <v>2024</v>
      </c>
      <c r="E163" s="12" t="str">
        <f t="shared" si="27"/>
        <v>Thursday</v>
      </c>
      <c r="F163" s="13">
        <v>45379</v>
      </c>
      <c r="G163" s="5">
        <v>2.31</v>
      </c>
      <c r="H163" s="5">
        <v>6.52</v>
      </c>
      <c r="I163" s="5">
        <v>4</v>
      </c>
      <c r="J163" s="5">
        <v>2.2599999999999998</v>
      </c>
      <c r="K163" s="5">
        <v>0.04</v>
      </c>
      <c r="L163" s="6">
        <v>1</v>
      </c>
      <c r="M163" s="6">
        <v>1</v>
      </c>
      <c r="N163" s="7">
        <v>0</v>
      </c>
      <c r="O163" s="8">
        <v>0</v>
      </c>
      <c r="P163" s="35">
        <v>0.65208333333333335</v>
      </c>
      <c r="Q163" s="40">
        <v>72</v>
      </c>
      <c r="R163" s="35">
        <v>0.69930555555555551</v>
      </c>
      <c r="S163" s="40">
        <v>100</v>
      </c>
      <c r="T163" s="35">
        <f t="shared" ref="T163:T226" si="32">R163-P163</f>
        <v>4.7222222222222165E-2</v>
      </c>
      <c r="U163" s="40">
        <f t="shared" ref="U163:U226" si="33">S163-Q163</f>
        <v>28</v>
      </c>
      <c r="V163" s="7">
        <f t="shared" si="28"/>
        <v>4.7222222222222165E-2</v>
      </c>
      <c r="W163" s="9">
        <f t="shared" si="29"/>
        <v>0.28000000000000003</v>
      </c>
    </row>
    <row r="164" spans="1:23" ht="15.95">
      <c r="A164" s="12">
        <f t="shared" si="30"/>
        <v>13</v>
      </c>
      <c r="B164" s="12">
        <f t="shared" si="31"/>
        <v>24</v>
      </c>
      <c r="C164" s="12" t="str">
        <f t="shared" si="25"/>
        <v>March</v>
      </c>
      <c r="D164" s="12" t="str">
        <f t="shared" si="26"/>
        <v>2024</v>
      </c>
      <c r="E164" s="12" t="str">
        <f t="shared" si="27"/>
        <v>Friday</v>
      </c>
      <c r="F164" s="13">
        <v>45380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6">
        <v>0</v>
      </c>
      <c r="M164" s="6">
        <v>0</v>
      </c>
      <c r="N164" s="7">
        <v>0</v>
      </c>
      <c r="O164" s="8">
        <v>0</v>
      </c>
      <c r="P164" s="35"/>
      <c r="Q164" s="40"/>
      <c r="R164" s="35"/>
      <c r="S164" s="40"/>
      <c r="T164" s="35">
        <f t="shared" si="32"/>
        <v>0</v>
      </c>
      <c r="U164" s="40">
        <f t="shared" si="33"/>
        <v>0</v>
      </c>
      <c r="V164" s="7">
        <f t="shared" si="28"/>
        <v>0</v>
      </c>
      <c r="W164" s="9">
        <f t="shared" si="29"/>
        <v>0</v>
      </c>
    </row>
    <row r="165" spans="1:23" ht="15.95">
      <c r="A165" s="12">
        <f t="shared" si="30"/>
        <v>13</v>
      </c>
      <c r="B165" s="12">
        <f t="shared" si="31"/>
        <v>24</v>
      </c>
      <c r="C165" s="12" t="str">
        <f t="shared" si="25"/>
        <v>March</v>
      </c>
      <c r="D165" s="12" t="str">
        <f t="shared" si="26"/>
        <v>2024</v>
      </c>
      <c r="E165" s="12" t="str">
        <f t="shared" si="27"/>
        <v>Saturday</v>
      </c>
      <c r="F165" s="13">
        <v>45381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6">
        <v>0</v>
      </c>
      <c r="M165" s="6">
        <v>0</v>
      </c>
      <c r="N165" s="7">
        <v>0</v>
      </c>
      <c r="O165" s="8">
        <v>0</v>
      </c>
      <c r="P165" s="35"/>
      <c r="Q165" s="40"/>
      <c r="R165" s="35"/>
      <c r="S165" s="40"/>
      <c r="T165" s="35">
        <f t="shared" si="32"/>
        <v>0</v>
      </c>
      <c r="U165" s="40">
        <f t="shared" si="33"/>
        <v>0</v>
      </c>
      <c r="V165" s="7">
        <f t="shared" si="28"/>
        <v>0</v>
      </c>
      <c r="W165" s="9">
        <f t="shared" si="29"/>
        <v>0</v>
      </c>
    </row>
    <row r="166" spans="1:23" ht="15.95">
      <c r="A166" s="12">
        <f t="shared" si="30"/>
        <v>13</v>
      </c>
      <c r="B166" s="12">
        <f t="shared" si="31"/>
        <v>24</v>
      </c>
      <c r="C166" s="12" t="str">
        <f t="shared" si="25"/>
        <v>March</v>
      </c>
      <c r="D166" s="12" t="str">
        <f t="shared" si="26"/>
        <v>2024</v>
      </c>
      <c r="E166" s="12" t="str">
        <f t="shared" si="27"/>
        <v>Sunday</v>
      </c>
      <c r="F166" s="13">
        <v>45382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6">
        <v>0</v>
      </c>
      <c r="M166" s="6">
        <v>0</v>
      </c>
      <c r="N166" s="7">
        <v>0</v>
      </c>
      <c r="O166" s="8">
        <v>0</v>
      </c>
      <c r="P166" s="35"/>
      <c r="Q166" s="40"/>
      <c r="R166" s="35"/>
      <c r="S166" s="40"/>
      <c r="T166" s="35">
        <f t="shared" si="32"/>
        <v>0</v>
      </c>
      <c r="U166" s="40">
        <f t="shared" si="33"/>
        <v>0</v>
      </c>
      <c r="V166" s="7">
        <f t="shared" si="28"/>
        <v>0</v>
      </c>
      <c r="W166" s="9">
        <f t="shared" si="29"/>
        <v>0</v>
      </c>
    </row>
    <row r="167" spans="1:23" ht="15.95">
      <c r="A167" s="12">
        <f t="shared" si="30"/>
        <v>14</v>
      </c>
      <c r="B167" s="12">
        <f t="shared" si="31"/>
        <v>25</v>
      </c>
      <c r="C167" s="12" t="str">
        <f t="shared" si="25"/>
        <v>April</v>
      </c>
      <c r="D167" s="12" t="str">
        <f t="shared" si="26"/>
        <v>2024</v>
      </c>
      <c r="E167" s="12" t="str">
        <f t="shared" si="27"/>
        <v>Monday</v>
      </c>
      <c r="F167" s="13">
        <v>45383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6">
        <v>0</v>
      </c>
      <c r="M167" s="6">
        <v>0</v>
      </c>
      <c r="N167" s="7">
        <v>0</v>
      </c>
      <c r="O167" s="8">
        <v>0</v>
      </c>
      <c r="P167" s="35"/>
      <c r="Q167" s="40"/>
      <c r="R167" s="35"/>
      <c r="S167" s="40"/>
      <c r="T167" s="35">
        <f t="shared" si="32"/>
        <v>0</v>
      </c>
      <c r="U167" s="40">
        <f t="shared" si="33"/>
        <v>0</v>
      </c>
      <c r="V167" s="7">
        <f t="shared" si="28"/>
        <v>0</v>
      </c>
      <c r="W167" s="9">
        <f t="shared" si="29"/>
        <v>0</v>
      </c>
    </row>
    <row r="168" spans="1:23" ht="15.95">
      <c r="A168" s="12">
        <f t="shared" si="30"/>
        <v>14</v>
      </c>
      <c r="B168" s="12">
        <f t="shared" si="31"/>
        <v>25</v>
      </c>
      <c r="C168" s="12" t="str">
        <f t="shared" si="25"/>
        <v>April</v>
      </c>
      <c r="D168" s="12" t="str">
        <f t="shared" si="26"/>
        <v>2024</v>
      </c>
      <c r="E168" s="12" t="str">
        <f t="shared" si="27"/>
        <v>Tuesday</v>
      </c>
      <c r="F168" s="13">
        <v>45384</v>
      </c>
      <c r="G168" s="5">
        <v>5.62</v>
      </c>
      <c r="H168" s="5">
        <v>17.02</v>
      </c>
      <c r="I168" s="5">
        <v>10</v>
      </c>
      <c r="J168" s="5">
        <v>5.61</v>
      </c>
      <c r="K168" s="5">
        <v>0.1</v>
      </c>
      <c r="L168" s="6">
        <v>1</v>
      </c>
      <c r="M168" s="6">
        <v>1</v>
      </c>
      <c r="N168" s="7">
        <v>0</v>
      </c>
      <c r="O168" s="8">
        <v>0</v>
      </c>
      <c r="P168" s="35">
        <v>0.69513888888888886</v>
      </c>
      <c r="Q168" s="40">
        <v>32</v>
      </c>
      <c r="R168" s="35">
        <v>0.81874999999999998</v>
      </c>
      <c r="S168" s="40">
        <v>100</v>
      </c>
      <c r="T168" s="35">
        <f t="shared" si="32"/>
        <v>0.12361111111111112</v>
      </c>
      <c r="U168" s="40">
        <f t="shared" si="33"/>
        <v>68</v>
      </c>
      <c r="V168" s="7">
        <f t="shared" si="28"/>
        <v>0.12361111111111112</v>
      </c>
      <c r="W168" s="9">
        <f t="shared" si="29"/>
        <v>0.68</v>
      </c>
    </row>
    <row r="169" spans="1:23" ht="32.1">
      <c r="A169" s="12">
        <f t="shared" si="30"/>
        <v>14</v>
      </c>
      <c r="B169" s="12">
        <f t="shared" si="31"/>
        <v>25</v>
      </c>
      <c r="C169" s="12" t="str">
        <f t="shared" si="25"/>
        <v>April</v>
      </c>
      <c r="D169" s="12" t="str">
        <f t="shared" si="26"/>
        <v>2024</v>
      </c>
      <c r="E169" s="12" t="str">
        <f t="shared" si="27"/>
        <v>Wednesday</v>
      </c>
      <c r="F169" s="13">
        <v>45385</v>
      </c>
      <c r="G169" s="5">
        <v>5.39</v>
      </c>
      <c r="H169" s="5">
        <v>16.11</v>
      </c>
      <c r="I169" s="5">
        <v>10</v>
      </c>
      <c r="J169" s="5">
        <v>5.28</v>
      </c>
      <c r="K169" s="5">
        <v>0.1</v>
      </c>
      <c r="L169" s="6">
        <v>1</v>
      </c>
      <c r="M169" s="6">
        <v>1</v>
      </c>
      <c r="N169" s="7">
        <v>0</v>
      </c>
      <c r="O169" s="8">
        <v>0</v>
      </c>
      <c r="P169" s="35">
        <v>0.70347222222222228</v>
      </c>
      <c r="Q169" s="40">
        <v>45</v>
      </c>
      <c r="R169" s="35">
        <v>0.79166666666666663</v>
      </c>
      <c r="S169" s="40">
        <v>94</v>
      </c>
      <c r="T169" s="35">
        <f t="shared" si="32"/>
        <v>8.8194444444444353E-2</v>
      </c>
      <c r="U169" s="40">
        <f t="shared" si="33"/>
        <v>49</v>
      </c>
      <c r="V169" s="7">
        <f t="shared" si="28"/>
        <v>8.8194444444444353E-2</v>
      </c>
      <c r="W169" s="9">
        <f t="shared" si="29"/>
        <v>0.49</v>
      </c>
    </row>
    <row r="170" spans="1:23" ht="15.95">
      <c r="A170" s="12">
        <f t="shared" si="30"/>
        <v>14</v>
      </c>
      <c r="B170" s="12">
        <f t="shared" si="31"/>
        <v>25</v>
      </c>
      <c r="C170" s="12" t="str">
        <f t="shared" si="25"/>
        <v>April</v>
      </c>
      <c r="D170" s="12" t="str">
        <f t="shared" si="26"/>
        <v>2024</v>
      </c>
      <c r="E170" s="12" t="str">
        <f t="shared" si="27"/>
        <v>Thursday</v>
      </c>
      <c r="F170" s="13">
        <v>45386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6">
        <v>0</v>
      </c>
      <c r="M170" s="6">
        <v>0</v>
      </c>
      <c r="N170" s="7">
        <v>0</v>
      </c>
      <c r="O170" s="8">
        <v>0</v>
      </c>
      <c r="P170" s="35"/>
      <c r="Q170" s="40"/>
      <c r="R170" s="35"/>
      <c r="S170" s="40"/>
      <c r="T170" s="35">
        <f t="shared" si="32"/>
        <v>0</v>
      </c>
      <c r="U170" s="40">
        <f t="shared" si="33"/>
        <v>0</v>
      </c>
      <c r="V170" s="7">
        <f t="shared" si="28"/>
        <v>0</v>
      </c>
      <c r="W170" s="9">
        <f t="shared" si="29"/>
        <v>0</v>
      </c>
    </row>
    <row r="171" spans="1:23" ht="15.95">
      <c r="A171" s="12">
        <f t="shared" si="30"/>
        <v>14</v>
      </c>
      <c r="B171" s="12">
        <f t="shared" si="31"/>
        <v>25</v>
      </c>
      <c r="C171" s="12" t="str">
        <f t="shared" si="25"/>
        <v>April</v>
      </c>
      <c r="D171" s="12" t="str">
        <f t="shared" si="26"/>
        <v>2024</v>
      </c>
      <c r="E171" s="12" t="str">
        <f t="shared" si="27"/>
        <v>Friday</v>
      </c>
      <c r="F171" s="13">
        <v>45387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6">
        <v>0</v>
      </c>
      <c r="M171" s="6">
        <v>0</v>
      </c>
      <c r="N171" s="7">
        <v>0</v>
      </c>
      <c r="O171" s="8">
        <v>0</v>
      </c>
      <c r="P171" s="35"/>
      <c r="Q171" s="40"/>
      <c r="R171" s="35"/>
      <c r="S171" s="40"/>
      <c r="T171" s="35">
        <f t="shared" si="32"/>
        <v>0</v>
      </c>
      <c r="U171" s="40">
        <f t="shared" si="33"/>
        <v>0</v>
      </c>
      <c r="V171" s="7">
        <f t="shared" si="28"/>
        <v>0</v>
      </c>
      <c r="W171" s="9">
        <f t="shared" si="29"/>
        <v>0</v>
      </c>
    </row>
    <row r="172" spans="1:23" ht="15.95">
      <c r="A172" s="12">
        <f t="shared" si="30"/>
        <v>14</v>
      </c>
      <c r="B172" s="12">
        <f t="shared" si="31"/>
        <v>25</v>
      </c>
      <c r="C172" s="12" t="str">
        <f t="shared" si="25"/>
        <v>April</v>
      </c>
      <c r="D172" s="12" t="str">
        <f t="shared" si="26"/>
        <v>2024</v>
      </c>
      <c r="E172" s="12" t="str">
        <f t="shared" si="27"/>
        <v>Saturday</v>
      </c>
      <c r="F172" s="13">
        <v>45388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6">
        <v>0</v>
      </c>
      <c r="M172" s="6">
        <v>0</v>
      </c>
      <c r="N172" s="7">
        <v>0</v>
      </c>
      <c r="O172" s="8">
        <v>0</v>
      </c>
      <c r="P172" s="35"/>
      <c r="Q172" s="40"/>
      <c r="R172" s="35"/>
      <c r="S172" s="40"/>
      <c r="T172" s="35">
        <f t="shared" si="32"/>
        <v>0</v>
      </c>
      <c r="U172" s="40">
        <f t="shared" si="33"/>
        <v>0</v>
      </c>
      <c r="V172" s="7">
        <f t="shared" si="28"/>
        <v>0</v>
      </c>
      <c r="W172" s="9">
        <f t="shared" si="29"/>
        <v>0</v>
      </c>
    </row>
    <row r="173" spans="1:23" ht="15.95">
      <c r="A173" s="12">
        <f t="shared" si="30"/>
        <v>14</v>
      </c>
      <c r="B173" s="12">
        <f t="shared" si="31"/>
        <v>25</v>
      </c>
      <c r="C173" s="12" t="str">
        <f t="shared" si="25"/>
        <v>April</v>
      </c>
      <c r="D173" s="12" t="str">
        <f t="shared" si="26"/>
        <v>2024</v>
      </c>
      <c r="E173" s="12" t="str">
        <f t="shared" si="27"/>
        <v>Sunday</v>
      </c>
      <c r="F173" s="13">
        <v>45389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6">
        <v>0</v>
      </c>
      <c r="M173" s="6">
        <v>0</v>
      </c>
      <c r="N173" s="7">
        <v>0</v>
      </c>
      <c r="O173" s="8">
        <v>0</v>
      </c>
      <c r="P173" s="35"/>
      <c r="Q173" s="40"/>
      <c r="R173" s="35"/>
      <c r="S173" s="40"/>
      <c r="T173" s="35">
        <f t="shared" si="32"/>
        <v>0</v>
      </c>
      <c r="U173" s="40">
        <f t="shared" si="33"/>
        <v>0</v>
      </c>
      <c r="V173" s="7">
        <f t="shared" si="28"/>
        <v>0</v>
      </c>
      <c r="W173" s="9">
        <f t="shared" si="29"/>
        <v>0</v>
      </c>
    </row>
    <row r="174" spans="1:23" ht="15.95">
      <c r="A174" s="12">
        <f t="shared" si="30"/>
        <v>15</v>
      </c>
      <c r="B174" s="12">
        <f t="shared" si="31"/>
        <v>26</v>
      </c>
      <c r="C174" s="12" t="str">
        <f t="shared" si="25"/>
        <v>April</v>
      </c>
      <c r="D174" s="12" t="str">
        <f t="shared" si="26"/>
        <v>2024</v>
      </c>
      <c r="E174" s="12" t="str">
        <f t="shared" si="27"/>
        <v>Monday</v>
      </c>
      <c r="F174" s="13">
        <v>45390</v>
      </c>
      <c r="G174" s="5">
        <v>2.96</v>
      </c>
      <c r="H174" s="5">
        <v>10.25</v>
      </c>
      <c r="I174" s="5">
        <v>5</v>
      </c>
      <c r="J174" s="5">
        <v>2.95</v>
      </c>
      <c r="K174" s="5">
        <v>0.05</v>
      </c>
      <c r="L174" s="6">
        <v>1</v>
      </c>
      <c r="M174" s="6">
        <v>1</v>
      </c>
      <c r="N174" s="7">
        <v>0</v>
      </c>
      <c r="O174" s="8">
        <v>0</v>
      </c>
      <c r="P174" s="35">
        <v>0.69305555555555554</v>
      </c>
      <c r="Q174" s="40">
        <v>55</v>
      </c>
      <c r="R174" s="35">
        <v>0.76527777777777772</v>
      </c>
      <c r="S174" s="40">
        <v>100</v>
      </c>
      <c r="T174" s="35">
        <f t="shared" si="32"/>
        <v>7.2222222222222188E-2</v>
      </c>
      <c r="U174" s="40">
        <f t="shared" si="33"/>
        <v>45</v>
      </c>
      <c r="V174" s="7">
        <f t="shared" si="28"/>
        <v>7.2222222222222188E-2</v>
      </c>
      <c r="W174" s="9">
        <f t="shared" si="29"/>
        <v>0.45</v>
      </c>
    </row>
    <row r="175" spans="1:23" ht="15.95">
      <c r="A175" s="12">
        <f t="shared" si="30"/>
        <v>15</v>
      </c>
      <c r="B175" s="12">
        <f t="shared" si="31"/>
        <v>26</v>
      </c>
      <c r="C175" s="12" t="str">
        <f t="shared" si="25"/>
        <v>April</v>
      </c>
      <c r="D175" s="12" t="str">
        <f t="shared" si="26"/>
        <v>2024</v>
      </c>
      <c r="E175" s="12" t="str">
        <f t="shared" si="27"/>
        <v>Tuesday</v>
      </c>
      <c r="F175" s="13">
        <v>45391</v>
      </c>
      <c r="G175" s="5">
        <v>1.45</v>
      </c>
      <c r="H175" s="5">
        <v>5.32</v>
      </c>
      <c r="I175" s="5">
        <v>2</v>
      </c>
      <c r="J175" s="5">
        <v>1.4</v>
      </c>
      <c r="K175" s="5">
        <v>0.02</v>
      </c>
      <c r="L175" s="6">
        <v>1</v>
      </c>
      <c r="M175" s="6">
        <v>1</v>
      </c>
      <c r="N175" s="7">
        <v>0</v>
      </c>
      <c r="O175" s="8">
        <v>0</v>
      </c>
      <c r="P175" s="35">
        <v>0.16944444444444445</v>
      </c>
      <c r="Q175" s="40">
        <v>78</v>
      </c>
      <c r="R175" s="35">
        <v>0.62083333333333335</v>
      </c>
      <c r="S175" s="40">
        <v>100</v>
      </c>
      <c r="T175" s="35">
        <f t="shared" si="32"/>
        <v>0.4513888888888889</v>
      </c>
      <c r="U175" s="40">
        <f t="shared" si="33"/>
        <v>22</v>
      </c>
      <c r="V175" s="7">
        <f t="shared" si="28"/>
        <v>0.4513888888888889</v>
      </c>
      <c r="W175" s="9">
        <f t="shared" si="29"/>
        <v>0.22</v>
      </c>
    </row>
    <row r="176" spans="1:23" ht="32.1">
      <c r="A176" s="12">
        <f t="shared" si="30"/>
        <v>15</v>
      </c>
      <c r="B176" s="12">
        <f t="shared" si="31"/>
        <v>26</v>
      </c>
      <c r="C176" s="12" t="str">
        <f t="shared" si="25"/>
        <v>April</v>
      </c>
      <c r="D176" s="12" t="str">
        <f t="shared" si="26"/>
        <v>2024</v>
      </c>
      <c r="E176" s="12" t="str">
        <f t="shared" si="27"/>
        <v>Wednesday</v>
      </c>
      <c r="F176" s="13">
        <v>45392</v>
      </c>
      <c r="G176" s="5">
        <v>5.61</v>
      </c>
      <c r="H176" s="5">
        <v>18.36</v>
      </c>
      <c r="I176" s="5">
        <v>10</v>
      </c>
      <c r="J176" s="5">
        <v>5.59</v>
      </c>
      <c r="K176" s="5">
        <v>0.1</v>
      </c>
      <c r="L176" s="6">
        <v>1</v>
      </c>
      <c r="M176" s="6">
        <v>1</v>
      </c>
      <c r="N176" s="7">
        <v>0</v>
      </c>
      <c r="O176" s="8">
        <v>0</v>
      </c>
      <c r="P176" s="35">
        <v>0.70625000000000004</v>
      </c>
      <c r="Q176" s="40">
        <v>25</v>
      </c>
      <c r="R176" s="35">
        <v>0.84097222222222223</v>
      </c>
      <c r="S176" s="40">
        <v>100</v>
      </c>
      <c r="T176" s="35">
        <f t="shared" si="32"/>
        <v>0.13472222222222219</v>
      </c>
      <c r="U176" s="40">
        <f t="shared" si="33"/>
        <v>75</v>
      </c>
      <c r="V176" s="7">
        <f t="shared" si="28"/>
        <v>0.13472222222222219</v>
      </c>
      <c r="W176" s="9">
        <f t="shared" si="29"/>
        <v>0.75</v>
      </c>
    </row>
    <row r="177" spans="1:23" ht="15.95">
      <c r="A177" s="12">
        <f t="shared" si="30"/>
        <v>15</v>
      </c>
      <c r="B177" s="12">
        <f t="shared" si="31"/>
        <v>26</v>
      </c>
      <c r="C177" s="12" t="str">
        <f t="shared" si="25"/>
        <v>April</v>
      </c>
      <c r="D177" s="12" t="str">
        <f t="shared" si="26"/>
        <v>2024</v>
      </c>
      <c r="E177" s="12" t="str">
        <f t="shared" si="27"/>
        <v>Thursday</v>
      </c>
      <c r="F177" s="13">
        <v>45393</v>
      </c>
      <c r="G177" s="5">
        <v>4.3600000000000003</v>
      </c>
      <c r="H177" s="5">
        <v>14.23</v>
      </c>
      <c r="I177" s="5">
        <v>8</v>
      </c>
      <c r="J177" s="5">
        <v>4.3099999999999996</v>
      </c>
      <c r="K177" s="5">
        <v>0.08</v>
      </c>
      <c r="L177" s="6">
        <v>1</v>
      </c>
      <c r="M177" s="6">
        <v>1</v>
      </c>
      <c r="N177" s="7">
        <v>0</v>
      </c>
      <c r="O177" s="8">
        <v>0</v>
      </c>
      <c r="P177" s="35">
        <v>0.69861111111111107</v>
      </c>
      <c r="Q177" s="40">
        <v>41</v>
      </c>
      <c r="R177" s="35">
        <v>0.80694444444444446</v>
      </c>
      <c r="S177" s="40">
        <v>100</v>
      </c>
      <c r="T177" s="35">
        <f t="shared" si="32"/>
        <v>0.10833333333333339</v>
      </c>
      <c r="U177" s="40">
        <f t="shared" si="33"/>
        <v>59</v>
      </c>
      <c r="V177" s="7">
        <f t="shared" si="28"/>
        <v>0.10833333333333339</v>
      </c>
      <c r="W177" s="9">
        <f t="shared" si="29"/>
        <v>0.59</v>
      </c>
    </row>
    <row r="178" spans="1:23" ht="15.95">
      <c r="A178" s="12">
        <f t="shared" si="30"/>
        <v>15</v>
      </c>
      <c r="B178" s="12">
        <f t="shared" si="31"/>
        <v>26</v>
      </c>
      <c r="C178" s="12" t="str">
        <f t="shared" si="25"/>
        <v>April</v>
      </c>
      <c r="D178" s="12" t="str">
        <f t="shared" si="26"/>
        <v>2024</v>
      </c>
      <c r="E178" s="12" t="str">
        <f t="shared" si="27"/>
        <v>Friday</v>
      </c>
      <c r="F178" s="13">
        <v>45394</v>
      </c>
      <c r="G178" s="5">
        <v>5.3</v>
      </c>
      <c r="H178" s="5">
        <v>20.73</v>
      </c>
      <c r="I178" s="5">
        <v>9</v>
      </c>
      <c r="J178" s="5">
        <v>5.13</v>
      </c>
      <c r="K178" s="5">
        <v>0.09</v>
      </c>
      <c r="L178" s="6">
        <v>1</v>
      </c>
      <c r="M178" s="6">
        <v>1</v>
      </c>
      <c r="N178" s="7">
        <v>0</v>
      </c>
      <c r="O178" s="8">
        <v>0</v>
      </c>
      <c r="P178" s="35">
        <v>0.68680555555555556</v>
      </c>
      <c r="Q178" s="40">
        <v>8</v>
      </c>
      <c r="R178" s="35">
        <v>0.83819444444444446</v>
      </c>
      <c r="S178" s="40">
        <v>100</v>
      </c>
      <c r="T178" s="35">
        <f t="shared" si="32"/>
        <v>0.15138888888888891</v>
      </c>
      <c r="U178" s="40">
        <f t="shared" si="33"/>
        <v>92</v>
      </c>
      <c r="V178" s="7">
        <f t="shared" si="28"/>
        <v>0.15138888888888891</v>
      </c>
      <c r="W178" s="9">
        <f t="shared" si="29"/>
        <v>0.92</v>
      </c>
    </row>
    <row r="179" spans="1:23" ht="15.95">
      <c r="A179" s="12">
        <f t="shared" si="30"/>
        <v>15</v>
      </c>
      <c r="B179" s="12">
        <f t="shared" si="31"/>
        <v>26</v>
      </c>
      <c r="C179" s="12" t="str">
        <f t="shared" si="25"/>
        <v>April</v>
      </c>
      <c r="D179" s="12" t="str">
        <f t="shared" si="26"/>
        <v>2024</v>
      </c>
      <c r="E179" s="12" t="str">
        <f t="shared" si="27"/>
        <v>Saturday</v>
      </c>
      <c r="F179" s="13">
        <v>45395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6">
        <v>0</v>
      </c>
      <c r="M179" s="6">
        <v>0</v>
      </c>
      <c r="N179" s="7">
        <v>0</v>
      </c>
      <c r="O179" s="8">
        <v>0</v>
      </c>
      <c r="P179" s="35"/>
      <c r="Q179" s="40"/>
      <c r="R179" s="35"/>
      <c r="S179" s="40"/>
      <c r="T179" s="35">
        <f t="shared" si="32"/>
        <v>0</v>
      </c>
      <c r="U179" s="40">
        <f t="shared" si="33"/>
        <v>0</v>
      </c>
      <c r="V179" s="7">
        <f t="shared" si="28"/>
        <v>0</v>
      </c>
      <c r="W179" s="9">
        <f t="shared" si="29"/>
        <v>0</v>
      </c>
    </row>
    <row r="180" spans="1:23" ht="15.95">
      <c r="A180" s="12">
        <f t="shared" si="30"/>
        <v>15</v>
      </c>
      <c r="B180" s="12">
        <f t="shared" si="31"/>
        <v>26</v>
      </c>
      <c r="C180" s="12" t="str">
        <f t="shared" si="25"/>
        <v>April</v>
      </c>
      <c r="D180" s="12" t="str">
        <f t="shared" si="26"/>
        <v>2024</v>
      </c>
      <c r="E180" s="12" t="str">
        <f t="shared" si="27"/>
        <v>Sunday</v>
      </c>
      <c r="F180" s="13">
        <v>45396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6">
        <v>0</v>
      </c>
      <c r="M180" s="6">
        <v>0</v>
      </c>
      <c r="N180" s="7">
        <v>0</v>
      </c>
      <c r="O180" s="8">
        <v>0</v>
      </c>
      <c r="P180" s="35"/>
      <c r="Q180" s="40"/>
      <c r="R180" s="35"/>
      <c r="S180" s="40"/>
      <c r="T180" s="35">
        <f t="shared" si="32"/>
        <v>0</v>
      </c>
      <c r="U180" s="40">
        <f t="shared" si="33"/>
        <v>0</v>
      </c>
      <c r="V180" s="7">
        <f t="shared" si="28"/>
        <v>0</v>
      </c>
      <c r="W180" s="9">
        <f t="shared" si="29"/>
        <v>0</v>
      </c>
    </row>
    <row r="181" spans="1:23" ht="15.95">
      <c r="A181" s="12">
        <f t="shared" si="30"/>
        <v>16</v>
      </c>
      <c r="B181" s="12">
        <f t="shared" si="31"/>
        <v>27</v>
      </c>
      <c r="C181" s="12" t="str">
        <f t="shared" si="25"/>
        <v>April</v>
      </c>
      <c r="D181" s="12" t="str">
        <f t="shared" si="26"/>
        <v>2024</v>
      </c>
      <c r="E181" s="12" t="str">
        <f t="shared" si="27"/>
        <v>Monday</v>
      </c>
      <c r="F181" s="13">
        <v>45397</v>
      </c>
      <c r="G181" s="5">
        <v>4.8499999999999996</v>
      </c>
      <c r="H181" s="5">
        <v>15.58</v>
      </c>
      <c r="I181" s="5">
        <v>9</v>
      </c>
      <c r="J181" s="5">
        <v>4.82</v>
      </c>
      <c r="K181" s="5">
        <v>0.09</v>
      </c>
      <c r="L181" s="6">
        <v>1</v>
      </c>
      <c r="M181" s="6">
        <v>1</v>
      </c>
      <c r="N181" s="7">
        <v>0</v>
      </c>
      <c r="O181" s="8">
        <v>0</v>
      </c>
      <c r="P181" s="35">
        <v>0.70486111111111116</v>
      </c>
      <c r="Q181" s="40">
        <v>43</v>
      </c>
      <c r="R181" s="35">
        <v>0.80902777777777779</v>
      </c>
      <c r="S181" s="40">
        <v>100</v>
      </c>
      <c r="T181" s="35">
        <f t="shared" si="32"/>
        <v>0.10416666666666663</v>
      </c>
      <c r="U181" s="40">
        <f t="shared" si="33"/>
        <v>57</v>
      </c>
      <c r="V181" s="7">
        <f t="shared" si="28"/>
        <v>0.10416666666666663</v>
      </c>
      <c r="W181" s="9">
        <f t="shared" si="29"/>
        <v>0.56999999999999995</v>
      </c>
    </row>
    <row r="182" spans="1:23" ht="15.95">
      <c r="A182" s="12">
        <f t="shared" si="30"/>
        <v>16</v>
      </c>
      <c r="B182" s="12">
        <f t="shared" si="31"/>
        <v>27</v>
      </c>
      <c r="C182" s="12" t="str">
        <f t="shared" si="25"/>
        <v>April</v>
      </c>
      <c r="D182" s="12" t="str">
        <f t="shared" si="26"/>
        <v>2024</v>
      </c>
      <c r="E182" s="12" t="str">
        <f t="shared" si="27"/>
        <v>Tuesday</v>
      </c>
      <c r="F182" s="13">
        <v>45398</v>
      </c>
      <c r="G182" s="5">
        <v>6.08</v>
      </c>
      <c r="H182" s="5">
        <v>18.07</v>
      </c>
      <c r="I182" s="5">
        <v>10</v>
      </c>
      <c r="J182" s="5">
        <v>6.03</v>
      </c>
      <c r="K182" s="5">
        <v>0.1</v>
      </c>
      <c r="L182" s="6">
        <v>1</v>
      </c>
      <c r="M182" s="6">
        <v>1</v>
      </c>
      <c r="N182" s="7">
        <v>0</v>
      </c>
      <c r="O182" s="8">
        <v>0</v>
      </c>
      <c r="P182" s="35">
        <v>0.7</v>
      </c>
      <c r="Q182" s="40">
        <v>31</v>
      </c>
      <c r="R182" s="35">
        <v>0.82916666666666672</v>
      </c>
      <c r="S182" s="40">
        <v>100</v>
      </c>
      <c r="T182" s="35">
        <f t="shared" si="32"/>
        <v>0.12916666666666676</v>
      </c>
      <c r="U182" s="40">
        <f t="shared" si="33"/>
        <v>69</v>
      </c>
      <c r="V182" s="7">
        <f t="shared" si="28"/>
        <v>0.12916666666666676</v>
      </c>
      <c r="W182" s="9">
        <f t="shared" si="29"/>
        <v>0.69</v>
      </c>
    </row>
    <row r="183" spans="1:23" ht="32.1">
      <c r="A183" s="12">
        <f t="shared" si="30"/>
        <v>16</v>
      </c>
      <c r="B183" s="12">
        <f t="shared" si="31"/>
        <v>27</v>
      </c>
      <c r="C183" s="12" t="str">
        <f t="shared" si="25"/>
        <v>April</v>
      </c>
      <c r="D183" s="12" t="str">
        <f t="shared" si="26"/>
        <v>2024</v>
      </c>
      <c r="E183" s="12" t="str">
        <f t="shared" si="27"/>
        <v>Wednesday</v>
      </c>
      <c r="F183" s="13">
        <v>45399</v>
      </c>
      <c r="G183" s="5">
        <v>4.96</v>
      </c>
      <c r="H183" s="5">
        <v>15.4</v>
      </c>
      <c r="I183" s="5">
        <v>9</v>
      </c>
      <c r="J183" s="5">
        <v>4.8499999999999996</v>
      </c>
      <c r="K183" s="5">
        <v>0.09</v>
      </c>
      <c r="L183" s="6">
        <v>1</v>
      </c>
      <c r="M183" s="6">
        <v>1</v>
      </c>
      <c r="N183" s="7">
        <v>0</v>
      </c>
      <c r="O183" s="8">
        <v>0</v>
      </c>
      <c r="P183" s="35">
        <v>0.69861111111111107</v>
      </c>
      <c r="Q183" s="40">
        <v>31</v>
      </c>
      <c r="R183" s="35">
        <v>0.82916666666666672</v>
      </c>
      <c r="S183" s="40">
        <v>100</v>
      </c>
      <c r="T183" s="35">
        <f t="shared" si="32"/>
        <v>0.13055555555555565</v>
      </c>
      <c r="U183" s="40">
        <f t="shared" si="33"/>
        <v>69</v>
      </c>
      <c r="V183" s="7">
        <f t="shared" si="28"/>
        <v>0.13055555555555565</v>
      </c>
      <c r="W183" s="9">
        <f t="shared" si="29"/>
        <v>0.69</v>
      </c>
    </row>
    <row r="184" spans="1:23" ht="15.95">
      <c r="A184" s="12">
        <f t="shared" si="30"/>
        <v>16</v>
      </c>
      <c r="B184" s="12">
        <f t="shared" si="31"/>
        <v>27</v>
      </c>
      <c r="C184" s="12" t="str">
        <f t="shared" si="25"/>
        <v>April</v>
      </c>
      <c r="D184" s="12" t="str">
        <f t="shared" si="26"/>
        <v>2024</v>
      </c>
      <c r="E184" s="12" t="str">
        <f t="shared" si="27"/>
        <v>Thursday</v>
      </c>
      <c r="F184" s="13">
        <v>45400</v>
      </c>
      <c r="G184" s="5">
        <v>3.66</v>
      </c>
      <c r="H184" s="5">
        <v>10.68</v>
      </c>
      <c r="I184" s="5">
        <v>6</v>
      </c>
      <c r="J184" s="5">
        <v>3.64</v>
      </c>
      <c r="K184" s="5">
        <v>0.06</v>
      </c>
      <c r="L184" s="6">
        <v>1</v>
      </c>
      <c r="M184" s="6">
        <v>1</v>
      </c>
      <c r="N184" s="7">
        <v>0</v>
      </c>
      <c r="O184" s="8">
        <v>0</v>
      </c>
      <c r="P184" s="35">
        <v>0.5444444444444444</v>
      </c>
      <c r="Q184" s="40">
        <v>55</v>
      </c>
      <c r="R184" s="35">
        <v>0.61805555555555558</v>
      </c>
      <c r="S184" s="40">
        <v>100</v>
      </c>
      <c r="T184" s="35">
        <f t="shared" si="32"/>
        <v>7.3611111111111183E-2</v>
      </c>
      <c r="U184" s="40">
        <f t="shared" si="33"/>
        <v>45</v>
      </c>
      <c r="V184" s="7">
        <f t="shared" si="28"/>
        <v>7.3611111111111183E-2</v>
      </c>
      <c r="W184" s="9">
        <f t="shared" si="29"/>
        <v>0.45</v>
      </c>
    </row>
    <row r="185" spans="1:23" ht="15.95">
      <c r="A185" s="12">
        <f t="shared" si="30"/>
        <v>16</v>
      </c>
      <c r="B185" s="12">
        <f t="shared" si="31"/>
        <v>27</v>
      </c>
      <c r="C185" s="12" t="str">
        <f t="shared" si="25"/>
        <v>April</v>
      </c>
      <c r="D185" s="12" t="str">
        <f t="shared" si="26"/>
        <v>2024</v>
      </c>
      <c r="E185" s="12" t="str">
        <f t="shared" si="27"/>
        <v>Friday</v>
      </c>
      <c r="F185" s="13">
        <v>45401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6">
        <v>0</v>
      </c>
      <c r="M185" s="6">
        <v>0</v>
      </c>
      <c r="N185" s="7">
        <v>0</v>
      </c>
      <c r="O185" s="8">
        <v>0</v>
      </c>
      <c r="P185" s="35"/>
      <c r="Q185" s="40"/>
      <c r="R185" s="35"/>
      <c r="S185" s="40"/>
      <c r="T185" s="35">
        <f t="shared" si="32"/>
        <v>0</v>
      </c>
      <c r="U185" s="40">
        <f t="shared" si="33"/>
        <v>0</v>
      </c>
      <c r="V185" s="7">
        <f t="shared" si="28"/>
        <v>0</v>
      </c>
      <c r="W185" s="9">
        <f t="shared" si="29"/>
        <v>0</v>
      </c>
    </row>
    <row r="186" spans="1:23" ht="15.95">
      <c r="A186" s="12">
        <f t="shared" si="30"/>
        <v>16</v>
      </c>
      <c r="B186" s="12">
        <f t="shared" si="31"/>
        <v>27</v>
      </c>
      <c r="C186" s="12" t="str">
        <f t="shared" si="25"/>
        <v>April</v>
      </c>
      <c r="D186" s="12" t="str">
        <f t="shared" si="26"/>
        <v>2024</v>
      </c>
      <c r="E186" s="12" t="str">
        <f t="shared" si="27"/>
        <v>Saturday</v>
      </c>
      <c r="F186" s="13">
        <v>45402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6">
        <v>0</v>
      </c>
      <c r="M186" s="6">
        <v>0</v>
      </c>
      <c r="N186" s="7">
        <v>0</v>
      </c>
      <c r="O186" s="8">
        <v>0</v>
      </c>
      <c r="P186" s="35"/>
      <c r="Q186" s="40"/>
      <c r="R186" s="35"/>
      <c r="S186" s="40"/>
      <c r="T186" s="35">
        <f t="shared" si="32"/>
        <v>0</v>
      </c>
      <c r="U186" s="40">
        <f t="shared" si="33"/>
        <v>0</v>
      </c>
      <c r="V186" s="7">
        <f t="shared" si="28"/>
        <v>0</v>
      </c>
      <c r="W186" s="9">
        <f t="shared" si="29"/>
        <v>0</v>
      </c>
    </row>
    <row r="187" spans="1:23" ht="15.95">
      <c r="A187" s="12">
        <f t="shared" si="30"/>
        <v>16</v>
      </c>
      <c r="B187" s="12">
        <f t="shared" si="31"/>
        <v>27</v>
      </c>
      <c r="C187" s="12" t="str">
        <f t="shared" si="25"/>
        <v>April</v>
      </c>
      <c r="D187" s="12" t="str">
        <f t="shared" si="26"/>
        <v>2024</v>
      </c>
      <c r="E187" s="12" t="str">
        <f t="shared" si="27"/>
        <v>Sunday</v>
      </c>
      <c r="F187" s="13">
        <v>45403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6">
        <v>0</v>
      </c>
      <c r="M187" s="6">
        <v>0</v>
      </c>
      <c r="N187" s="7">
        <v>0</v>
      </c>
      <c r="O187" s="8">
        <v>0</v>
      </c>
      <c r="P187" s="35"/>
      <c r="Q187" s="40"/>
      <c r="R187" s="35"/>
      <c r="S187" s="40"/>
      <c r="T187" s="35">
        <f t="shared" si="32"/>
        <v>0</v>
      </c>
      <c r="U187" s="40">
        <f t="shared" si="33"/>
        <v>0</v>
      </c>
      <c r="V187" s="7">
        <f t="shared" si="28"/>
        <v>0</v>
      </c>
      <c r="W187" s="9">
        <f t="shared" si="29"/>
        <v>0</v>
      </c>
    </row>
    <row r="188" spans="1:23" ht="15.95">
      <c r="A188" s="12">
        <f t="shared" si="30"/>
        <v>17</v>
      </c>
      <c r="B188" s="12">
        <f t="shared" si="31"/>
        <v>28</v>
      </c>
      <c r="C188" s="12" t="str">
        <f t="shared" si="25"/>
        <v>April</v>
      </c>
      <c r="D188" s="12" t="str">
        <f t="shared" si="26"/>
        <v>2024</v>
      </c>
      <c r="E188" s="12" t="str">
        <f t="shared" si="27"/>
        <v>Monday</v>
      </c>
      <c r="F188" s="13">
        <v>45404</v>
      </c>
      <c r="G188" s="5">
        <v>4.7699999999999996</v>
      </c>
      <c r="H188" s="5">
        <v>15.4</v>
      </c>
      <c r="I188" s="5">
        <v>9</v>
      </c>
      <c r="J188" s="5">
        <v>4.6100000000000003</v>
      </c>
      <c r="K188" s="5">
        <v>0.09</v>
      </c>
      <c r="L188" s="6">
        <v>1</v>
      </c>
      <c r="M188" s="6">
        <v>1</v>
      </c>
      <c r="N188" s="7">
        <v>0</v>
      </c>
      <c r="O188" s="8">
        <v>0</v>
      </c>
      <c r="P188" s="35">
        <v>0.68888888888888888</v>
      </c>
      <c r="Q188" s="40">
        <v>37</v>
      </c>
      <c r="R188" s="35">
        <v>0.79722222222222228</v>
      </c>
      <c r="S188" s="40">
        <v>100</v>
      </c>
      <c r="T188" s="35">
        <f t="shared" si="32"/>
        <v>0.10833333333333339</v>
      </c>
      <c r="U188" s="40">
        <f t="shared" si="33"/>
        <v>63</v>
      </c>
      <c r="V188" s="7">
        <f t="shared" si="28"/>
        <v>0.10833333333333339</v>
      </c>
      <c r="W188" s="9">
        <f t="shared" si="29"/>
        <v>0.63</v>
      </c>
    </row>
    <row r="189" spans="1:23" ht="15.95">
      <c r="A189" s="12">
        <f t="shared" si="30"/>
        <v>17</v>
      </c>
      <c r="B189" s="12">
        <f t="shared" si="31"/>
        <v>28</v>
      </c>
      <c r="C189" s="12" t="str">
        <f t="shared" si="25"/>
        <v>April</v>
      </c>
      <c r="D189" s="12" t="str">
        <f t="shared" si="26"/>
        <v>2024</v>
      </c>
      <c r="E189" s="12" t="str">
        <f t="shared" si="27"/>
        <v>Tuesday</v>
      </c>
      <c r="F189" s="13">
        <v>45405</v>
      </c>
      <c r="G189" s="5">
        <v>6</v>
      </c>
      <c r="H189" s="5">
        <v>20.98</v>
      </c>
      <c r="I189" s="5">
        <v>10</v>
      </c>
      <c r="J189" s="5">
        <v>5.57</v>
      </c>
      <c r="K189" s="5">
        <v>0.1</v>
      </c>
      <c r="L189" s="6">
        <v>1</v>
      </c>
      <c r="M189" s="6">
        <v>1</v>
      </c>
      <c r="N189" s="7">
        <v>0</v>
      </c>
      <c r="O189" s="8">
        <v>0</v>
      </c>
      <c r="P189" s="35">
        <v>0.69513888888888886</v>
      </c>
      <c r="Q189" s="40">
        <v>6</v>
      </c>
      <c r="R189" s="35">
        <v>0.84791666666666665</v>
      </c>
      <c r="S189" s="40">
        <v>100</v>
      </c>
      <c r="T189" s="35">
        <f t="shared" si="32"/>
        <v>0.15277777777777779</v>
      </c>
      <c r="U189" s="40">
        <f t="shared" si="33"/>
        <v>94</v>
      </c>
      <c r="V189" s="7">
        <f t="shared" si="28"/>
        <v>0.15277777777777779</v>
      </c>
      <c r="W189" s="9">
        <f t="shared" si="29"/>
        <v>0.94</v>
      </c>
    </row>
    <row r="190" spans="1:23" ht="32.1">
      <c r="A190" s="12">
        <f t="shared" si="30"/>
        <v>17</v>
      </c>
      <c r="B190" s="12">
        <f t="shared" si="31"/>
        <v>28</v>
      </c>
      <c r="C190" s="12" t="str">
        <f t="shared" si="25"/>
        <v>April</v>
      </c>
      <c r="D190" s="12" t="str">
        <f t="shared" si="26"/>
        <v>2024</v>
      </c>
      <c r="E190" s="12" t="str">
        <f t="shared" si="27"/>
        <v>Wednesday</v>
      </c>
      <c r="F190" s="13">
        <v>45406</v>
      </c>
      <c r="G190" s="5">
        <v>6.32</v>
      </c>
      <c r="H190" s="5">
        <v>19.440000000000001</v>
      </c>
      <c r="I190" s="5">
        <v>11</v>
      </c>
      <c r="J190" s="5">
        <v>6.2</v>
      </c>
      <c r="K190" s="5">
        <v>0.11</v>
      </c>
      <c r="L190" s="6">
        <v>1</v>
      </c>
      <c r="M190" s="6">
        <v>1</v>
      </c>
      <c r="N190" s="7">
        <v>0</v>
      </c>
      <c r="O190" s="8">
        <v>0</v>
      </c>
      <c r="P190" s="35">
        <v>0.69305555555555554</v>
      </c>
      <c r="Q190" s="40">
        <v>21</v>
      </c>
      <c r="R190" s="35">
        <v>0.83333333333333337</v>
      </c>
      <c r="S190" s="40">
        <v>100</v>
      </c>
      <c r="T190" s="35">
        <f t="shared" si="32"/>
        <v>0.14027777777777783</v>
      </c>
      <c r="U190" s="40">
        <f t="shared" si="33"/>
        <v>79</v>
      </c>
      <c r="V190" s="7">
        <f t="shared" si="28"/>
        <v>0.14027777777777783</v>
      </c>
      <c r="W190" s="9">
        <f t="shared" si="29"/>
        <v>0.79</v>
      </c>
    </row>
    <row r="191" spans="1:23" ht="15.95">
      <c r="A191" s="12">
        <f t="shared" si="30"/>
        <v>17</v>
      </c>
      <c r="B191" s="12">
        <f t="shared" si="31"/>
        <v>28</v>
      </c>
      <c r="C191" s="12" t="str">
        <f t="shared" si="25"/>
        <v>April</v>
      </c>
      <c r="D191" s="12" t="str">
        <f t="shared" si="26"/>
        <v>2024</v>
      </c>
      <c r="E191" s="12" t="str">
        <f t="shared" si="27"/>
        <v>Thursday</v>
      </c>
      <c r="F191" s="13">
        <v>45407</v>
      </c>
      <c r="G191" s="5">
        <v>4.8</v>
      </c>
      <c r="H191" s="45">
        <v>13.21</v>
      </c>
      <c r="I191" s="5">
        <v>9</v>
      </c>
      <c r="J191" s="5">
        <v>4.75</v>
      </c>
      <c r="K191" s="5">
        <v>0.09</v>
      </c>
      <c r="L191" s="6">
        <v>1</v>
      </c>
      <c r="M191" s="6">
        <v>0</v>
      </c>
      <c r="N191" s="7">
        <v>0</v>
      </c>
      <c r="O191" s="8">
        <v>0</v>
      </c>
      <c r="P191" s="35">
        <v>0</v>
      </c>
      <c r="Q191" s="40">
        <v>0</v>
      </c>
      <c r="R191" s="35">
        <v>0</v>
      </c>
      <c r="S191" s="40">
        <v>0</v>
      </c>
      <c r="T191" s="35">
        <f t="shared" si="32"/>
        <v>0</v>
      </c>
      <c r="U191" s="40">
        <f t="shared" si="33"/>
        <v>0</v>
      </c>
      <c r="V191" s="7">
        <f t="shared" si="28"/>
        <v>0</v>
      </c>
      <c r="W191" s="9">
        <f t="shared" si="29"/>
        <v>0</v>
      </c>
    </row>
    <row r="192" spans="1:23" ht="15.95">
      <c r="A192" s="12">
        <f t="shared" si="30"/>
        <v>17</v>
      </c>
      <c r="B192" s="12">
        <f t="shared" si="31"/>
        <v>28</v>
      </c>
      <c r="C192" s="12" t="str">
        <f t="shared" si="25"/>
        <v>April</v>
      </c>
      <c r="D192" s="12" t="str">
        <f t="shared" si="26"/>
        <v>2024</v>
      </c>
      <c r="E192" s="12" t="str">
        <f t="shared" si="27"/>
        <v>Friday</v>
      </c>
      <c r="F192" s="13">
        <v>45408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6">
        <v>0</v>
      </c>
      <c r="M192" s="6">
        <v>0</v>
      </c>
      <c r="N192" s="7">
        <v>0</v>
      </c>
      <c r="O192" s="8">
        <v>0</v>
      </c>
      <c r="P192" s="35"/>
      <c r="Q192" s="40"/>
      <c r="R192" s="35"/>
      <c r="S192" s="40"/>
      <c r="T192" s="35">
        <f t="shared" si="32"/>
        <v>0</v>
      </c>
      <c r="U192" s="40">
        <f t="shared" si="33"/>
        <v>0</v>
      </c>
      <c r="V192" s="7">
        <f t="shared" si="28"/>
        <v>0</v>
      </c>
      <c r="W192" s="9">
        <f t="shared" si="29"/>
        <v>0</v>
      </c>
    </row>
    <row r="193" spans="1:23" ht="15.95">
      <c r="A193" s="12">
        <f t="shared" si="30"/>
        <v>17</v>
      </c>
      <c r="B193" s="12">
        <f t="shared" si="31"/>
        <v>28</v>
      </c>
      <c r="C193" s="12" t="str">
        <f t="shared" si="25"/>
        <v>April</v>
      </c>
      <c r="D193" s="12" t="str">
        <f t="shared" si="26"/>
        <v>2024</v>
      </c>
      <c r="E193" s="12" t="str">
        <f t="shared" si="27"/>
        <v>Saturday</v>
      </c>
      <c r="F193" s="13">
        <v>45409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6">
        <v>0</v>
      </c>
      <c r="M193" s="6">
        <v>0</v>
      </c>
      <c r="N193" s="7">
        <v>0</v>
      </c>
      <c r="O193" s="8">
        <v>0</v>
      </c>
      <c r="P193" s="35"/>
      <c r="Q193" s="40"/>
      <c r="R193" s="35"/>
      <c r="S193" s="40"/>
      <c r="T193" s="35">
        <f t="shared" si="32"/>
        <v>0</v>
      </c>
      <c r="U193" s="40">
        <f t="shared" si="33"/>
        <v>0</v>
      </c>
      <c r="V193" s="7">
        <f t="shared" si="28"/>
        <v>0</v>
      </c>
      <c r="W193" s="9">
        <f t="shared" si="29"/>
        <v>0</v>
      </c>
    </row>
    <row r="194" spans="1:23" ht="15.95">
      <c r="A194" s="12">
        <f t="shared" si="30"/>
        <v>17</v>
      </c>
      <c r="B194" s="12">
        <f t="shared" si="31"/>
        <v>28</v>
      </c>
      <c r="C194" s="12" t="str">
        <f t="shared" si="25"/>
        <v>April</v>
      </c>
      <c r="D194" s="12" t="str">
        <f t="shared" si="26"/>
        <v>2024</v>
      </c>
      <c r="E194" s="12" t="str">
        <f t="shared" si="27"/>
        <v>Sunday</v>
      </c>
      <c r="F194" s="13">
        <v>45410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6">
        <v>0</v>
      </c>
      <c r="M194" s="6">
        <v>0</v>
      </c>
      <c r="N194" s="7">
        <v>0</v>
      </c>
      <c r="O194" s="8">
        <v>0</v>
      </c>
      <c r="P194" s="35"/>
      <c r="Q194" s="40"/>
      <c r="R194" s="35"/>
      <c r="S194" s="40"/>
      <c r="T194" s="35">
        <f t="shared" si="32"/>
        <v>0</v>
      </c>
      <c r="U194" s="40">
        <f t="shared" si="33"/>
        <v>0</v>
      </c>
      <c r="V194" s="7">
        <f t="shared" si="28"/>
        <v>0</v>
      </c>
      <c r="W194" s="9">
        <f t="shared" si="29"/>
        <v>0</v>
      </c>
    </row>
    <row r="195" spans="1:23" ht="15.95">
      <c r="A195" s="12">
        <f t="shared" si="30"/>
        <v>18</v>
      </c>
      <c r="B195" s="12">
        <f t="shared" si="31"/>
        <v>29</v>
      </c>
      <c r="C195" s="12" t="str">
        <f t="shared" ref="C195:C254" si="34">TEXT(F195,"mmmm")</f>
        <v>April</v>
      </c>
      <c r="D195" s="12" t="str">
        <f t="shared" ref="D195:D254" si="35">TEXT(F195,"yyyy")</f>
        <v>2024</v>
      </c>
      <c r="E195" s="12" t="str">
        <f t="shared" ref="E195:E254" si="36">TEXT(F195,"dddd")</f>
        <v>Monday</v>
      </c>
      <c r="F195" s="13">
        <v>45411</v>
      </c>
      <c r="G195" s="5">
        <v>2.83</v>
      </c>
      <c r="H195" s="45">
        <v>7.19</v>
      </c>
      <c r="I195" s="5">
        <v>5</v>
      </c>
      <c r="J195" s="5">
        <v>2.77</v>
      </c>
      <c r="K195" s="5">
        <v>0.05</v>
      </c>
      <c r="L195" s="6">
        <v>1</v>
      </c>
      <c r="M195" s="6">
        <v>1</v>
      </c>
      <c r="N195" s="7">
        <v>0</v>
      </c>
      <c r="O195" s="8">
        <v>0</v>
      </c>
      <c r="P195" s="35">
        <v>0.68819444444444444</v>
      </c>
      <c r="Q195" s="40">
        <v>13</v>
      </c>
      <c r="R195" s="35">
        <v>0.83263888888888893</v>
      </c>
      <c r="S195" s="40">
        <v>98</v>
      </c>
      <c r="T195" s="35">
        <f t="shared" si="32"/>
        <v>0.14444444444444449</v>
      </c>
      <c r="U195" s="40">
        <f t="shared" si="33"/>
        <v>85</v>
      </c>
      <c r="V195" s="7">
        <f t="shared" si="28"/>
        <v>0.14444444444444449</v>
      </c>
      <c r="W195" s="9">
        <f t="shared" si="29"/>
        <v>0.85</v>
      </c>
    </row>
    <row r="196" spans="1:23" ht="15.95">
      <c r="A196" s="12">
        <f t="shared" si="30"/>
        <v>18</v>
      </c>
      <c r="B196" s="12">
        <f t="shared" si="31"/>
        <v>29</v>
      </c>
      <c r="C196" s="12" t="str">
        <f t="shared" si="34"/>
        <v>April</v>
      </c>
      <c r="D196" s="12" t="str">
        <f t="shared" si="35"/>
        <v>2024</v>
      </c>
      <c r="E196" s="12" t="str">
        <f t="shared" si="36"/>
        <v>Tuesday</v>
      </c>
      <c r="F196" s="13">
        <v>45412</v>
      </c>
      <c r="G196" s="5">
        <v>0.05</v>
      </c>
      <c r="H196" s="45">
        <v>0.01</v>
      </c>
      <c r="I196" s="5">
        <v>0</v>
      </c>
      <c r="J196" s="5">
        <v>0</v>
      </c>
      <c r="K196" s="5">
        <v>0</v>
      </c>
      <c r="L196" s="23">
        <v>1</v>
      </c>
      <c r="M196" s="6">
        <v>0</v>
      </c>
      <c r="N196" s="7">
        <v>0</v>
      </c>
      <c r="O196" s="8">
        <v>0</v>
      </c>
      <c r="P196" s="35">
        <v>0</v>
      </c>
      <c r="Q196" s="40">
        <v>0</v>
      </c>
      <c r="R196" s="35">
        <v>0</v>
      </c>
      <c r="S196" s="40">
        <v>0</v>
      </c>
      <c r="T196" s="35">
        <f t="shared" si="32"/>
        <v>0</v>
      </c>
      <c r="U196" s="40">
        <f t="shared" si="33"/>
        <v>0</v>
      </c>
      <c r="V196" s="7">
        <f t="shared" si="28"/>
        <v>0</v>
      </c>
      <c r="W196" s="9">
        <f t="shared" si="29"/>
        <v>0</v>
      </c>
    </row>
    <row r="197" spans="1:23" ht="32.1">
      <c r="A197" s="12">
        <f t="shared" si="30"/>
        <v>18</v>
      </c>
      <c r="B197" s="12">
        <f t="shared" si="31"/>
        <v>29</v>
      </c>
      <c r="C197" s="12" t="str">
        <f t="shared" si="34"/>
        <v>May</v>
      </c>
      <c r="D197" s="12" t="str">
        <f t="shared" si="35"/>
        <v>2024</v>
      </c>
      <c r="E197" s="12" t="str">
        <f t="shared" si="36"/>
        <v>Wednesday</v>
      </c>
      <c r="F197" s="13">
        <v>45413</v>
      </c>
      <c r="G197" s="5">
        <v>1.89</v>
      </c>
      <c r="H197" s="45">
        <v>3.81</v>
      </c>
      <c r="I197" s="5">
        <v>3</v>
      </c>
      <c r="J197" s="5">
        <v>1.85</v>
      </c>
      <c r="K197" s="5">
        <v>0.03</v>
      </c>
      <c r="L197" s="6">
        <v>1</v>
      </c>
      <c r="M197" s="6">
        <v>0</v>
      </c>
      <c r="N197" s="7">
        <v>0</v>
      </c>
      <c r="O197" s="8">
        <v>0</v>
      </c>
      <c r="P197" s="35">
        <v>0</v>
      </c>
      <c r="Q197" s="40">
        <v>0</v>
      </c>
      <c r="R197" s="35">
        <v>0</v>
      </c>
      <c r="S197" s="40">
        <v>0</v>
      </c>
      <c r="T197" s="35">
        <f t="shared" si="32"/>
        <v>0</v>
      </c>
      <c r="U197" s="40">
        <f t="shared" si="33"/>
        <v>0</v>
      </c>
      <c r="V197" s="7">
        <f t="shared" ref="V197:V254" si="37">T197</f>
        <v>0</v>
      </c>
      <c r="W197" s="9">
        <f t="shared" ref="W197:W254" si="38">U197/100</f>
        <v>0</v>
      </c>
    </row>
    <row r="198" spans="1:23" ht="15.95">
      <c r="A198" s="12">
        <f t="shared" si="30"/>
        <v>18</v>
      </c>
      <c r="B198" s="12">
        <f t="shared" si="31"/>
        <v>29</v>
      </c>
      <c r="C198" s="12" t="str">
        <f t="shared" si="34"/>
        <v>May</v>
      </c>
      <c r="D198" s="12" t="str">
        <f t="shared" si="35"/>
        <v>2024</v>
      </c>
      <c r="E198" s="12" t="str">
        <f t="shared" si="36"/>
        <v>Thursday</v>
      </c>
      <c r="F198" s="13">
        <v>45414</v>
      </c>
      <c r="G198" s="5">
        <v>1.94</v>
      </c>
      <c r="H198" s="45">
        <v>2.82</v>
      </c>
      <c r="I198" s="5">
        <v>3</v>
      </c>
      <c r="J198" s="5">
        <v>1.93</v>
      </c>
      <c r="K198" s="5">
        <v>0.03</v>
      </c>
      <c r="L198" s="6">
        <v>1</v>
      </c>
      <c r="M198" s="6">
        <v>0</v>
      </c>
      <c r="N198" s="7">
        <v>0</v>
      </c>
      <c r="O198" s="8">
        <v>0</v>
      </c>
      <c r="P198" s="35">
        <v>0</v>
      </c>
      <c r="Q198" s="40">
        <v>0</v>
      </c>
      <c r="R198" s="35">
        <v>0</v>
      </c>
      <c r="S198" s="40">
        <v>0</v>
      </c>
      <c r="T198" s="35">
        <f t="shared" si="32"/>
        <v>0</v>
      </c>
      <c r="U198" s="40">
        <f t="shared" si="33"/>
        <v>0</v>
      </c>
      <c r="V198" s="7">
        <f t="shared" si="37"/>
        <v>0</v>
      </c>
      <c r="W198" s="9">
        <f t="shared" si="38"/>
        <v>0</v>
      </c>
    </row>
    <row r="199" spans="1:23" ht="15.95">
      <c r="A199" s="12">
        <f t="shared" ref="A199:A254" si="39">WEEKNUM(F199,2)</f>
        <v>18</v>
      </c>
      <c r="B199" s="12">
        <f t="shared" si="31"/>
        <v>29</v>
      </c>
      <c r="C199" s="12" t="str">
        <f t="shared" si="34"/>
        <v>May</v>
      </c>
      <c r="D199" s="12" t="str">
        <f t="shared" si="35"/>
        <v>2024</v>
      </c>
      <c r="E199" s="12" t="str">
        <f t="shared" si="36"/>
        <v>Friday</v>
      </c>
      <c r="F199" s="13">
        <v>45415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6">
        <v>0</v>
      </c>
      <c r="M199" s="6">
        <v>0</v>
      </c>
      <c r="N199" s="7">
        <v>0</v>
      </c>
      <c r="O199" s="8">
        <v>0</v>
      </c>
      <c r="P199" s="35"/>
      <c r="Q199" s="40"/>
      <c r="R199" s="35"/>
      <c r="S199" s="40"/>
      <c r="T199" s="35">
        <f t="shared" si="32"/>
        <v>0</v>
      </c>
      <c r="U199" s="40">
        <f t="shared" si="33"/>
        <v>0</v>
      </c>
      <c r="V199" s="7">
        <f t="shared" si="37"/>
        <v>0</v>
      </c>
      <c r="W199" s="9">
        <f t="shared" si="38"/>
        <v>0</v>
      </c>
    </row>
    <row r="200" spans="1:23" ht="15.95">
      <c r="A200" s="12">
        <f t="shared" si="39"/>
        <v>18</v>
      </c>
      <c r="B200" s="12">
        <f t="shared" si="31"/>
        <v>29</v>
      </c>
      <c r="C200" s="12" t="str">
        <f t="shared" si="34"/>
        <v>May</v>
      </c>
      <c r="D200" s="12" t="str">
        <f t="shared" si="35"/>
        <v>2024</v>
      </c>
      <c r="E200" s="12" t="str">
        <f t="shared" si="36"/>
        <v>Saturday</v>
      </c>
      <c r="F200" s="13">
        <v>45416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6">
        <v>0</v>
      </c>
      <c r="M200" s="6">
        <v>0</v>
      </c>
      <c r="N200" s="7">
        <v>0</v>
      </c>
      <c r="O200" s="8">
        <v>0</v>
      </c>
      <c r="P200" s="35"/>
      <c r="Q200" s="40"/>
      <c r="R200" s="35"/>
      <c r="S200" s="40"/>
      <c r="T200" s="35">
        <f t="shared" si="32"/>
        <v>0</v>
      </c>
      <c r="U200" s="40">
        <f t="shared" si="33"/>
        <v>0</v>
      </c>
      <c r="V200" s="7">
        <f t="shared" si="37"/>
        <v>0</v>
      </c>
      <c r="W200" s="9">
        <f t="shared" si="38"/>
        <v>0</v>
      </c>
    </row>
    <row r="201" spans="1:23" ht="15.95">
      <c r="A201" s="12">
        <f t="shared" si="39"/>
        <v>18</v>
      </c>
      <c r="B201" s="12">
        <f t="shared" si="31"/>
        <v>29</v>
      </c>
      <c r="C201" s="12" t="str">
        <f t="shared" si="34"/>
        <v>May</v>
      </c>
      <c r="D201" s="12" t="str">
        <f t="shared" si="35"/>
        <v>2024</v>
      </c>
      <c r="E201" s="12" t="str">
        <f t="shared" si="36"/>
        <v>Sunday</v>
      </c>
      <c r="F201" s="13">
        <v>45417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6">
        <v>0</v>
      </c>
      <c r="M201" s="6">
        <v>0</v>
      </c>
      <c r="N201" s="7">
        <v>0</v>
      </c>
      <c r="O201" s="8">
        <v>0</v>
      </c>
      <c r="P201" s="35"/>
      <c r="Q201" s="40"/>
      <c r="R201" s="35"/>
      <c r="S201" s="40"/>
      <c r="T201" s="35">
        <f t="shared" si="32"/>
        <v>0</v>
      </c>
      <c r="U201" s="40">
        <f t="shared" si="33"/>
        <v>0</v>
      </c>
      <c r="V201" s="7">
        <f t="shared" si="37"/>
        <v>0</v>
      </c>
      <c r="W201" s="9">
        <f t="shared" si="38"/>
        <v>0</v>
      </c>
    </row>
    <row r="202" spans="1:23" ht="15.95">
      <c r="A202" s="12">
        <f t="shared" si="39"/>
        <v>19</v>
      </c>
      <c r="B202" s="12">
        <f t="shared" si="31"/>
        <v>30</v>
      </c>
      <c r="C202" s="12" t="str">
        <f t="shared" si="34"/>
        <v>May</v>
      </c>
      <c r="D202" s="12" t="str">
        <f t="shared" si="35"/>
        <v>2024</v>
      </c>
      <c r="E202" s="12" t="str">
        <f t="shared" si="36"/>
        <v>Monday</v>
      </c>
      <c r="F202" s="13">
        <v>45418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6">
        <v>0</v>
      </c>
      <c r="M202" s="6">
        <v>0</v>
      </c>
      <c r="N202" s="7">
        <v>0</v>
      </c>
      <c r="O202" s="8">
        <v>0</v>
      </c>
      <c r="P202" s="35"/>
      <c r="Q202" s="40"/>
      <c r="R202" s="35"/>
      <c r="S202" s="40"/>
      <c r="T202" s="35">
        <f t="shared" si="32"/>
        <v>0</v>
      </c>
      <c r="U202" s="40">
        <f t="shared" si="33"/>
        <v>0</v>
      </c>
      <c r="V202" s="7">
        <f t="shared" si="37"/>
        <v>0</v>
      </c>
      <c r="W202" s="9">
        <f t="shared" si="38"/>
        <v>0</v>
      </c>
    </row>
    <row r="203" spans="1:23" ht="15.95">
      <c r="A203" s="12">
        <f t="shared" si="39"/>
        <v>19</v>
      </c>
      <c r="B203" s="12">
        <f t="shared" si="31"/>
        <v>30</v>
      </c>
      <c r="C203" s="12" t="str">
        <f t="shared" si="34"/>
        <v>May</v>
      </c>
      <c r="D203" s="12" t="str">
        <f t="shared" si="35"/>
        <v>2024</v>
      </c>
      <c r="E203" s="12" t="str">
        <f t="shared" si="36"/>
        <v>Tuesday</v>
      </c>
      <c r="F203" s="13">
        <v>45419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6">
        <v>0</v>
      </c>
      <c r="M203" s="6">
        <v>0</v>
      </c>
      <c r="N203" s="7">
        <v>0</v>
      </c>
      <c r="O203" s="8">
        <v>0</v>
      </c>
      <c r="P203" s="35"/>
      <c r="Q203" s="40"/>
      <c r="R203" s="35"/>
      <c r="S203" s="40"/>
      <c r="T203" s="35">
        <f t="shared" si="32"/>
        <v>0</v>
      </c>
      <c r="U203" s="40">
        <f t="shared" si="33"/>
        <v>0</v>
      </c>
      <c r="V203" s="7">
        <f t="shared" si="37"/>
        <v>0</v>
      </c>
      <c r="W203" s="9">
        <f t="shared" si="38"/>
        <v>0</v>
      </c>
    </row>
    <row r="204" spans="1:23" ht="32.1">
      <c r="A204" s="12">
        <f t="shared" si="39"/>
        <v>19</v>
      </c>
      <c r="B204" s="12">
        <f t="shared" si="31"/>
        <v>30</v>
      </c>
      <c r="C204" s="12" t="str">
        <f t="shared" si="34"/>
        <v>May</v>
      </c>
      <c r="D204" s="12" t="str">
        <f t="shared" si="35"/>
        <v>2024</v>
      </c>
      <c r="E204" s="12" t="str">
        <f t="shared" si="36"/>
        <v>Wednesday</v>
      </c>
      <c r="F204" s="13">
        <v>45420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6">
        <v>0</v>
      </c>
      <c r="M204" s="6">
        <v>0</v>
      </c>
      <c r="N204" s="7">
        <v>0</v>
      </c>
      <c r="O204" s="8">
        <v>0</v>
      </c>
      <c r="P204" s="35"/>
      <c r="Q204" s="40"/>
      <c r="R204" s="35"/>
      <c r="S204" s="40"/>
      <c r="T204" s="35">
        <f t="shared" si="32"/>
        <v>0</v>
      </c>
      <c r="U204" s="40">
        <f t="shared" si="33"/>
        <v>0</v>
      </c>
      <c r="V204" s="7">
        <f t="shared" si="37"/>
        <v>0</v>
      </c>
      <c r="W204" s="9">
        <f t="shared" si="38"/>
        <v>0</v>
      </c>
    </row>
    <row r="205" spans="1:23" ht="15.95">
      <c r="A205" s="12">
        <f t="shared" si="39"/>
        <v>19</v>
      </c>
      <c r="B205" s="12">
        <f t="shared" ref="B205:B254" si="40">A205+11</f>
        <v>30</v>
      </c>
      <c r="C205" s="12" t="str">
        <f t="shared" si="34"/>
        <v>May</v>
      </c>
      <c r="D205" s="12" t="str">
        <f t="shared" si="35"/>
        <v>2024</v>
      </c>
      <c r="E205" s="12" t="str">
        <f t="shared" si="36"/>
        <v>Thursday</v>
      </c>
      <c r="F205" s="13">
        <v>45421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6">
        <v>0</v>
      </c>
      <c r="M205" s="6">
        <v>0</v>
      </c>
      <c r="N205" s="7">
        <v>0</v>
      </c>
      <c r="O205" s="8">
        <v>0</v>
      </c>
      <c r="P205" s="35"/>
      <c r="Q205" s="40"/>
      <c r="R205" s="35"/>
      <c r="S205" s="40"/>
      <c r="T205" s="35">
        <f t="shared" si="32"/>
        <v>0</v>
      </c>
      <c r="U205" s="40">
        <f t="shared" si="33"/>
        <v>0</v>
      </c>
      <c r="V205" s="7">
        <f t="shared" si="37"/>
        <v>0</v>
      </c>
      <c r="W205" s="9">
        <f t="shared" si="38"/>
        <v>0</v>
      </c>
    </row>
    <row r="206" spans="1:23" ht="15.95">
      <c r="A206" s="12">
        <f t="shared" si="39"/>
        <v>19</v>
      </c>
      <c r="B206" s="12">
        <f t="shared" si="40"/>
        <v>30</v>
      </c>
      <c r="C206" s="12" t="str">
        <f t="shared" si="34"/>
        <v>May</v>
      </c>
      <c r="D206" s="12" t="str">
        <f t="shared" si="35"/>
        <v>2024</v>
      </c>
      <c r="E206" s="12" t="str">
        <f t="shared" si="36"/>
        <v>Friday</v>
      </c>
      <c r="F206" s="13">
        <v>45422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6">
        <v>0</v>
      </c>
      <c r="M206" s="6">
        <v>0</v>
      </c>
      <c r="N206" s="7">
        <v>0</v>
      </c>
      <c r="O206" s="8">
        <v>0</v>
      </c>
      <c r="P206" s="35"/>
      <c r="Q206" s="40"/>
      <c r="R206" s="35"/>
      <c r="S206" s="40"/>
      <c r="T206" s="35">
        <f t="shared" si="32"/>
        <v>0</v>
      </c>
      <c r="U206" s="40">
        <f t="shared" si="33"/>
        <v>0</v>
      </c>
      <c r="V206" s="7">
        <f t="shared" si="37"/>
        <v>0</v>
      </c>
      <c r="W206" s="9">
        <f t="shared" si="38"/>
        <v>0</v>
      </c>
    </row>
    <row r="207" spans="1:23" ht="15.95">
      <c r="A207" s="12">
        <f t="shared" si="39"/>
        <v>19</v>
      </c>
      <c r="B207" s="12">
        <f t="shared" si="40"/>
        <v>30</v>
      </c>
      <c r="C207" s="12" t="str">
        <f t="shared" si="34"/>
        <v>May</v>
      </c>
      <c r="D207" s="12" t="str">
        <f t="shared" si="35"/>
        <v>2024</v>
      </c>
      <c r="E207" s="12" t="str">
        <f t="shared" si="36"/>
        <v>Saturday</v>
      </c>
      <c r="F207" s="13">
        <v>45423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6">
        <v>0</v>
      </c>
      <c r="M207" s="6">
        <v>0</v>
      </c>
      <c r="N207" s="7">
        <v>0</v>
      </c>
      <c r="O207" s="8">
        <v>0</v>
      </c>
      <c r="P207" s="35"/>
      <c r="Q207" s="40"/>
      <c r="R207" s="35"/>
      <c r="S207" s="40"/>
      <c r="T207" s="35">
        <f t="shared" si="32"/>
        <v>0</v>
      </c>
      <c r="U207" s="40">
        <f t="shared" si="33"/>
        <v>0</v>
      </c>
      <c r="V207" s="7">
        <f t="shared" si="37"/>
        <v>0</v>
      </c>
      <c r="W207" s="9">
        <f t="shared" si="38"/>
        <v>0</v>
      </c>
    </row>
    <row r="208" spans="1:23" ht="15.95">
      <c r="A208" s="12">
        <f t="shared" si="39"/>
        <v>19</v>
      </c>
      <c r="B208" s="12">
        <f t="shared" si="40"/>
        <v>30</v>
      </c>
      <c r="C208" s="12" t="str">
        <f t="shared" si="34"/>
        <v>May</v>
      </c>
      <c r="D208" s="12" t="str">
        <f t="shared" si="35"/>
        <v>2024</v>
      </c>
      <c r="E208" s="12" t="str">
        <f t="shared" si="36"/>
        <v>Sunday</v>
      </c>
      <c r="F208" s="13">
        <v>45424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6">
        <v>0</v>
      </c>
      <c r="M208" s="6">
        <v>0</v>
      </c>
      <c r="N208" s="7">
        <v>0</v>
      </c>
      <c r="O208" s="8">
        <v>0</v>
      </c>
      <c r="P208" s="35"/>
      <c r="Q208" s="40"/>
      <c r="R208" s="35"/>
      <c r="S208" s="40"/>
      <c r="T208" s="35">
        <f t="shared" si="32"/>
        <v>0</v>
      </c>
      <c r="U208" s="40">
        <f t="shared" si="33"/>
        <v>0</v>
      </c>
      <c r="V208" s="7">
        <f t="shared" si="37"/>
        <v>0</v>
      </c>
      <c r="W208" s="9">
        <f t="shared" si="38"/>
        <v>0</v>
      </c>
    </row>
    <row r="209" spans="1:23" ht="15.95">
      <c r="A209" s="12">
        <f t="shared" si="39"/>
        <v>20</v>
      </c>
      <c r="B209" s="12">
        <f t="shared" si="40"/>
        <v>31</v>
      </c>
      <c r="C209" s="12" t="str">
        <f t="shared" si="34"/>
        <v>May</v>
      </c>
      <c r="D209" s="12" t="str">
        <f t="shared" si="35"/>
        <v>2024</v>
      </c>
      <c r="E209" s="12" t="str">
        <f t="shared" si="36"/>
        <v>Monday</v>
      </c>
      <c r="F209" s="13">
        <v>45425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6">
        <v>0</v>
      </c>
      <c r="M209" s="6">
        <v>0</v>
      </c>
      <c r="N209" s="7">
        <v>0</v>
      </c>
      <c r="O209" s="8">
        <v>0</v>
      </c>
      <c r="P209" s="35"/>
      <c r="Q209" s="40"/>
      <c r="R209" s="35"/>
      <c r="S209" s="40"/>
      <c r="T209" s="35">
        <f t="shared" si="32"/>
        <v>0</v>
      </c>
      <c r="U209" s="40">
        <f t="shared" si="33"/>
        <v>0</v>
      </c>
      <c r="V209" s="7">
        <f t="shared" si="37"/>
        <v>0</v>
      </c>
      <c r="W209" s="9">
        <f t="shared" si="38"/>
        <v>0</v>
      </c>
    </row>
    <row r="210" spans="1:23" ht="15.95">
      <c r="A210" s="12">
        <f t="shared" si="39"/>
        <v>20</v>
      </c>
      <c r="B210" s="12">
        <f t="shared" si="40"/>
        <v>31</v>
      </c>
      <c r="C210" s="12" t="str">
        <f t="shared" si="34"/>
        <v>May</v>
      </c>
      <c r="D210" s="12" t="str">
        <f t="shared" si="35"/>
        <v>2024</v>
      </c>
      <c r="E210" s="12" t="str">
        <f t="shared" si="36"/>
        <v>Tuesday</v>
      </c>
      <c r="F210" s="13">
        <v>45426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6">
        <v>0</v>
      </c>
      <c r="M210" s="6">
        <v>0</v>
      </c>
      <c r="N210" s="7">
        <v>0</v>
      </c>
      <c r="O210" s="8">
        <v>0</v>
      </c>
      <c r="P210" s="35"/>
      <c r="Q210" s="40"/>
      <c r="R210" s="35"/>
      <c r="S210" s="40"/>
      <c r="T210" s="35">
        <f t="shared" si="32"/>
        <v>0</v>
      </c>
      <c r="U210" s="40">
        <f t="shared" si="33"/>
        <v>0</v>
      </c>
      <c r="V210" s="7">
        <f t="shared" si="37"/>
        <v>0</v>
      </c>
      <c r="W210" s="9">
        <f t="shared" si="38"/>
        <v>0</v>
      </c>
    </row>
    <row r="211" spans="1:23" ht="32.1">
      <c r="A211" s="12">
        <f t="shared" si="39"/>
        <v>20</v>
      </c>
      <c r="B211" s="12">
        <f t="shared" si="40"/>
        <v>31</v>
      </c>
      <c r="C211" s="12" t="str">
        <f t="shared" si="34"/>
        <v>May</v>
      </c>
      <c r="D211" s="12" t="str">
        <f t="shared" si="35"/>
        <v>2024</v>
      </c>
      <c r="E211" s="12" t="str">
        <f t="shared" si="36"/>
        <v>Wednesday</v>
      </c>
      <c r="F211" s="13">
        <v>45427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6">
        <v>0</v>
      </c>
      <c r="M211" s="6">
        <v>0</v>
      </c>
      <c r="N211" s="7">
        <v>0</v>
      </c>
      <c r="O211" s="8">
        <v>0</v>
      </c>
      <c r="P211" s="35"/>
      <c r="Q211" s="40"/>
      <c r="R211" s="35"/>
      <c r="S211" s="40"/>
      <c r="T211" s="35">
        <f t="shared" si="32"/>
        <v>0</v>
      </c>
      <c r="U211" s="40">
        <f t="shared" si="33"/>
        <v>0</v>
      </c>
      <c r="V211" s="7">
        <f t="shared" si="37"/>
        <v>0</v>
      </c>
      <c r="W211" s="9">
        <f t="shared" si="38"/>
        <v>0</v>
      </c>
    </row>
    <row r="212" spans="1:23" ht="15.95">
      <c r="A212" s="12">
        <f t="shared" si="39"/>
        <v>20</v>
      </c>
      <c r="B212" s="12">
        <f t="shared" si="40"/>
        <v>31</v>
      </c>
      <c r="C212" s="12" t="str">
        <f t="shared" si="34"/>
        <v>May</v>
      </c>
      <c r="D212" s="12" t="str">
        <f t="shared" si="35"/>
        <v>2024</v>
      </c>
      <c r="E212" s="12" t="str">
        <f t="shared" si="36"/>
        <v>Thursday</v>
      </c>
      <c r="F212" s="13">
        <v>45428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6">
        <v>0</v>
      </c>
      <c r="M212" s="6">
        <v>0</v>
      </c>
      <c r="N212" s="7">
        <v>0</v>
      </c>
      <c r="O212" s="8">
        <v>0</v>
      </c>
      <c r="P212" s="35"/>
      <c r="Q212" s="40"/>
      <c r="R212" s="35"/>
      <c r="S212" s="40"/>
      <c r="T212" s="35">
        <f t="shared" si="32"/>
        <v>0</v>
      </c>
      <c r="U212" s="40">
        <f t="shared" si="33"/>
        <v>0</v>
      </c>
      <c r="V212" s="7">
        <f t="shared" si="37"/>
        <v>0</v>
      </c>
      <c r="W212" s="9">
        <f t="shared" si="38"/>
        <v>0</v>
      </c>
    </row>
    <row r="213" spans="1:23" ht="15.95">
      <c r="A213" s="12">
        <f t="shared" si="39"/>
        <v>20</v>
      </c>
      <c r="B213" s="12">
        <f t="shared" si="40"/>
        <v>31</v>
      </c>
      <c r="C213" s="12" t="str">
        <f t="shared" si="34"/>
        <v>May</v>
      </c>
      <c r="D213" s="12" t="str">
        <f t="shared" si="35"/>
        <v>2024</v>
      </c>
      <c r="E213" s="12" t="str">
        <f t="shared" si="36"/>
        <v>Friday</v>
      </c>
      <c r="F213" s="13">
        <v>45429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6">
        <v>0</v>
      </c>
      <c r="M213" s="6">
        <v>0</v>
      </c>
      <c r="N213" s="7">
        <v>0</v>
      </c>
      <c r="O213" s="8">
        <v>0</v>
      </c>
      <c r="P213" s="35"/>
      <c r="Q213" s="40"/>
      <c r="R213" s="35"/>
      <c r="S213" s="40"/>
      <c r="T213" s="35">
        <f t="shared" si="32"/>
        <v>0</v>
      </c>
      <c r="U213" s="40">
        <f t="shared" si="33"/>
        <v>0</v>
      </c>
      <c r="V213" s="7">
        <f t="shared" si="37"/>
        <v>0</v>
      </c>
      <c r="W213" s="9">
        <f t="shared" si="38"/>
        <v>0</v>
      </c>
    </row>
    <row r="214" spans="1:23" ht="15.95">
      <c r="A214" s="12">
        <f t="shared" si="39"/>
        <v>20</v>
      </c>
      <c r="B214" s="12">
        <f t="shared" si="40"/>
        <v>31</v>
      </c>
      <c r="C214" s="12" t="str">
        <f t="shared" si="34"/>
        <v>May</v>
      </c>
      <c r="D214" s="12" t="str">
        <f t="shared" si="35"/>
        <v>2024</v>
      </c>
      <c r="E214" s="12" t="str">
        <f t="shared" si="36"/>
        <v>Saturday</v>
      </c>
      <c r="F214" s="13">
        <v>45430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6">
        <v>0</v>
      </c>
      <c r="M214" s="6">
        <v>0</v>
      </c>
      <c r="N214" s="7">
        <v>0</v>
      </c>
      <c r="O214" s="8">
        <v>0</v>
      </c>
      <c r="P214" s="35"/>
      <c r="Q214" s="40"/>
      <c r="R214" s="35"/>
      <c r="S214" s="40"/>
      <c r="T214" s="35">
        <f t="shared" si="32"/>
        <v>0</v>
      </c>
      <c r="U214" s="40">
        <f t="shared" si="33"/>
        <v>0</v>
      </c>
      <c r="V214" s="7">
        <f t="shared" si="37"/>
        <v>0</v>
      </c>
      <c r="W214" s="9">
        <f t="shared" si="38"/>
        <v>0</v>
      </c>
    </row>
    <row r="215" spans="1:23" ht="15.95">
      <c r="A215" s="12">
        <f t="shared" si="39"/>
        <v>20</v>
      </c>
      <c r="B215" s="12">
        <f t="shared" si="40"/>
        <v>31</v>
      </c>
      <c r="C215" s="12" t="str">
        <f t="shared" si="34"/>
        <v>May</v>
      </c>
      <c r="D215" s="12" t="str">
        <f t="shared" si="35"/>
        <v>2024</v>
      </c>
      <c r="E215" s="12" t="str">
        <f t="shared" si="36"/>
        <v>Sunday</v>
      </c>
      <c r="F215" s="13">
        <v>45431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6">
        <v>0</v>
      </c>
      <c r="M215" s="6">
        <v>0</v>
      </c>
      <c r="N215" s="7">
        <v>0</v>
      </c>
      <c r="O215" s="8">
        <v>0</v>
      </c>
      <c r="P215" s="35"/>
      <c r="Q215" s="40"/>
      <c r="R215" s="35"/>
      <c r="S215" s="40"/>
      <c r="T215" s="35">
        <f t="shared" si="32"/>
        <v>0</v>
      </c>
      <c r="U215" s="40">
        <f t="shared" si="33"/>
        <v>0</v>
      </c>
      <c r="V215" s="7">
        <f t="shared" si="37"/>
        <v>0</v>
      </c>
      <c r="W215" s="9">
        <f t="shared" si="38"/>
        <v>0</v>
      </c>
    </row>
    <row r="216" spans="1:23" ht="15.95">
      <c r="A216" s="12">
        <f t="shared" si="39"/>
        <v>21</v>
      </c>
      <c r="B216" s="12">
        <f t="shared" si="40"/>
        <v>32</v>
      </c>
      <c r="C216" s="12" t="str">
        <f t="shared" si="34"/>
        <v>May</v>
      </c>
      <c r="D216" s="12" t="str">
        <f t="shared" si="35"/>
        <v>2024</v>
      </c>
      <c r="E216" s="12" t="str">
        <f t="shared" si="36"/>
        <v>Monday</v>
      </c>
      <c r="F216" s="13">
        <v>45432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6">
        <v>0</v>
      </c>
      <c r="M216" s="6">
        <v>0</v>
      </c>
      <c r="N216" s="7">
        <v>0</v>
      </c>
      <c r="O216" s="8">
        <v>0</v>
      </c>
      <c r="P216" s="35"/>
      <c r="Q216" s="40"/>
      <c r="R216" s="35"/>
      <c r="S216" s="40"/>
      <c r="T216" s="35">
        <f t="shared" si="32"/>
        <v>0</v>
      </c>
      <c r="U216" s="40">
        <f t="shared" si="33"/>
        <v>0</v>
      </c>
      <c r="V216" s="7">
        <f t="shared" si="37"/>
        <v>0</v>
      </c>
      <c r="W216" s="9">
        <f t="shared" si="38"/>
        <v>0</v>
      </c>
    </row>
    <row r="217" spans="1:23" ht="15.95">
      <c r="A217" s="12">
        <f t="shared" si="39"/>
        <v>21</v>
      </c>
      <c r="B217" s="12">
        <f t="shared" si="40"/>
        <v>32</v>
      </c>
      <c r="C217" s="12" t="str">
        <f t="shared" si="34"/>
        <v>May</v>
      </c>
      <c r="D217" s="12" t="str">
        <f t="shared" si="35"/>
        <v>2024</v>
      </c>
      <c r="E217" s="12" t="str">
        <f t="shared" si="36"/>
        <v>Tuesday</v>
      </c>
      <c r="F217" s="13">
        <v>45433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6">
        <v>0</v>
      </c>
      <c r="M217" s="6">
        <v>0</v>
      </c>
      <c r="N217" s="7">
        <v>0</v>
      </c>
      <c r="O217" s="8">
        <v>0</v>
      </c>
      <c r="P217" s="35"/>
      <c r="Q217" s="40"/>
      <c r="R217" s="35"/>
      <c r="S217" s="40"/>
      <c r="T217" s="35">
        <f t="shared" si="32"/>
        <v>0</v>
      </c>
      <c r="U217" s="40">
        <f t="shared" si="33"/>
        <v>0</v>
      </c>
      <c r="V217" s="7">
        <f t="shared" si="37"/>
        <v>0</v>
      </c>
      <c r="W217" s="9">
        <f t="shared" si="38"/>
        <v>0</v>
      </c>
    </row>
    <row r="218" spans="1:23" ht="32.1">
      <c r="A218" s="12">
        <f t="shared" si="39"/>
        <v>21</v>
      </c>
      <c r="B218" s="12">
        <f t="shared" si="40"/>
        <v>32</v>
      </c>
      <c r="C218" s="12" t="str">
        <f t="shared" si="34"/>
        <v>May</v>
      </c>
      <c r="D218" s="12" t="str">
        <f t="shared" si="35"/>
        <v>2024</v>
      </c>
      <c r="E218" s="12" t="str">
        <f t="shared" si="36"/>
        <v>Wednesday</v>
      </c>
      <c r="F218" s="13">
        <v>45434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6">
        <v>0</v>
      </c>
      <c r="M218" s="6">
        <v>0</v>
      </c>
      <c r="N218" s="7">
        <v>0</v>
      </c>
      <c r="O218" s="8">
        <v>0</v>
      </c>
      <c r="P218" s="35"/>
      <c r="Q218" s="40"/>
      <c r="R218" s="35"/>
      <c r="S218" s="40"/>
      <c r="T218" s="35">
        <f t="shared" si="32"/>
        <v>0</v>
      </c>
      <c r="U218" s="40">
        <f t="shared" si="33"/>
        <v>0</v>
      </c>
      <c r="V218" s="7">
        <f t="shared" si="37"/>
        <v>0</v>
      </c>
      <c r="W218" s="9">
        <f t="shared" si="38"/>
        <v>0</v>
      </c>
    </row>
    <row r="219" spans="1:23" ht="15.95">
      <c r="A219" s="12">
        <f t="shared" si="39"/>
        <v>21</v>
      </c>
      <c r="B219" s="12">
        <f t="shared" si="40"/>
        <v>32</v>
      </c>
      <c r="C219" s="12" t="str">
        <f t="shared" si="34"/>
        <v>May</v>
      </c>
      <c r="D219" s="12" t="str">
        <f t="shared" si="35"/>
        <v>2024</v>
      </c>
      <c r="E219" s="12" t="str">
        <f t="shared" si="36"/>
        <v>Thursday</v>
      </c>
      <c r="F219" s="13">
        <v>45435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6">
        <v>0</v>
      </c>
      <c r="M219" s="6">
        <v>0</v>
      </c>
      <c r="N219" s="7">
        <v>0</v>
      </c>
      <c r="O219" s="8">
        <v>0</v>
      </c>
      <c r="P219" s="35"/>
      <c r="Q219" s="40"/>
      <c r="R219" s="35"/>
      <c r="S219" s="40"/>
      <c r="T219" s="35">
        <f t="shared" si="32"/>
        <v>0</v>
      </c>
      <c r="U219" s="40">
        <f t="shared" si="33"/>
        <v>0</v>
      </c>
      <c r="V219" s="7">
        <f t="shared" si="37"/>
        <v>0</v>
      </c>
      <c r="W219" s="9">
        <f t="shared" si="38"/>
        <v>0</v>
      </c>
    </row>
    <row r="220" spans="1:23" ht="15.95">
      <c r="A220" s="12">
        <f t="shared" si="39"/>
        <v>21</v>
      </c>
      <c r="B220" s="12">
        <f t="shared" si="40"/>
        <v>32</v>
      </c>
      <c r="C220" s="12" t="str">
        <f t="shared" si="34"/>
        <v>May</v>
      </c>
      <c r="D220" s="12" t="str">
        <f t="shared" si="35"/>
        <v>2024</v>
      </c>
      <c r="E220" s="12" t="str">
        <f t="shared" si="36"/>
        <v>Friday</v>
      </c>
      <c r="F220" s="13">
        <v>45436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6">
        <v>0</v>
      </c>
      <c r="M220" s="6">
        <v>0</v>
      </c>
      <c r="N220" s="7">
        <v>0</v>
      </c>
      <c r="O220" s="8">
        <v>0</v>
      </c>
      <c r="P220" s="35"/>
      <c r="Q220" s="40"/>
      <c r="R220" s="35"/>
      <c r="S220" s="40"/>
      <c r="T220" s="35">
        <f t="shared" si="32"/>
        <v>0</v>
      </c>
      <c r="U220" s="40">
        <f t="shared" si="33"/>
        <v>0</v>
      </c>
      <c r="V220" s="7">
        <f t="shared" si="37"/>
        <v>0</v>
      </c>
      <c r="W220" s="9">
        <f t="shared" si="38"/>
        <v>0</v>
      </c>
    </row>
    <row r="221" spans="1:23" ht="15.95">
      <c r="A221" s="12">
        <f t="shared" si="39"/>
        <v>21</v>
      </c>
      <c r="B221" s="12">
        <f t="shared" si="40"/>
        <v>32</v>
      </c>
      <c r="C221" s="12" t="str">
        <f t="shared" si="34"/>
        <v>May</v>
      </c>
      <c r="D221" s="12" t="str">
        <f t="shared" si="35"/>
        <v>2024</v>
      </c>
      <c r="E221" s="12" t="str">
        <f t="shared" si="36"/>
        <v>Saturday</v>
      </c>
      <c r="F221" s="13">
        <v>45437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6">
        <v>0</v>
      </c>
      <c r="M221" s="6">
        <v>0</v>
      </c>
      <c r="N221" s="7">
        <v>0</v>
      </c>
      <c r="O221" s="8">
        <v>0</v>
      </c>
      <c r="P221" s="35"/>
      <c r="Q221" s="40"/>
      <c r="R221" s="35"/>
      <c r="S221" s="40"/>
      <c r="T221" s="35">
        <f t="shared" si="32"/>
        <v>0</v>
      </c>
      <c r="U221" s="40">
        <f t="shared" si="33"/>
        <v>0</v>
      </c>
      <c r="V221" s="7">
        <f t="shared" si="37"/>
        <v>0</v>
      </c>
      <c r="W221" s="9">
        <f t="shared" si="38"/>
        <v>0</v>
      </c>
    </row>
    <row r="222" spans="1:23" ht="15.95">
      <c r="A222" s="12">
        <f t="shared" si="39"/>
        <v>21</v>
      </c>
      <c r="B222" s="12">
        <f t="shared" si="40"/>
        <v>32</v>
      </c>
      <c r="C222" s="12" t="str">
        <f t="shared" si="34"/>
        <v>May</v>
      </c>
      <c r="D222" s="12" t="str">
        <f t="shared" si="35"/>
        <v>2024</v>
      </c>
      <c r="E222" s="12" t="str">
        <f t="shared" si="36"/>
        <v>Sunday</v>
      </c>
      <c r="F222" s="13">
        <v>45438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6">
        <v>0</v>
      </c>
      <c r="M222" s="6">
        <v>0</v>
      </c>
      <c r="N222" s="7">
        <v>0</v>
      </c>
      <c r="O222" s="8">
        <v>0</v>
      </c>
      <c r="P222" s="35"/>
      <c r="Q222" s="40"/>
      <c r="R222" s="35"/>
      <c r="S222" s="40"/>
      <c r="T222" s="35">
        <f t="shared" si="32"/>
        <v>0</v>
      </c>
      <c r="U222" s="40">
        <f t="shared" si="33"/>
        <v>0</v>
      </c>
      <c r="V222" s="7">
        <f t="shared" si="37"/>
        <v>0</v>
      </c>
      <c r="W222" s="9">
        <f t="shared" si="38"/>
        <v>0</v>
      </c>
    </row>
    <row r="223" spans="1:23" ht="15.95">
      <c r="A223" s="12">
        <f t="shared" si="39"/>
        <v>22</v>
      </c>
      <c r="B223" s="12">
        <f t="shared" si="40"/>
        <v>33</v>
      </c>
      <c r="C223" s="12" t="str">
        <f t="shared" si="34"/>
        <v>May</v>
      </c>
      <c r="D223" s="12" t="str">
        <f t="shared" si="35"/>
        <v>2024</v>
      </c>
      <c r="E223" s="12" t="str">
        <f t="shared" si="36"/>
        <v>Monday</v>
      </c>
      <c r="F223" s="13">
        <v>45439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6">
        <v>0</v>
      </c>
      <c r="M223" s="6">
        <v>0</v>
      </c>
      <c r="N223" s="7">
        <v>0</v>
      </c>
      <c r="O223" s="8">
        <v>0</v>
      </c>
      <c r="P223" s="35"/>
      <c r="Q223" s="40"/>
      <c r="R223" s="35"/>
      <c r="S223" s="40"/>
      <c r="T223" s="35">
        <f t="shared" si="32"/>
        <v>0</v>
      </c>
      <c r="U223" s="40">
        <f t="shared" si="33"/>
        <v>0</v>
      </c>
      <c r="V223" s="7">
        <f t="shared" si="37"/>
        <v>0</v>
      </c>
      <c r="W223" s="9">
        <f t="shared" si="38"/>
        <v>0</v>
      </c>
    </row>
    <row r="224" spans="1:23" ht="15.95">
      <c r="A224" s="12">
        <f t="shared" si="39"/>
        <v>22</v>
      </c>
      <c r="B224" s="12">
        <f t="shared" si="40"/>
        <v>33</v>
      </c>
      <c r="C224" s="12" t="str">
        <f t="shared" si="34"/>
        <v>May</v>
      </c>
      <c r="D224" s="12" t="str">
        <f t="shared" si="35"/>
        <v>2024</v>
      </c>
      <c r="E224" s="12" t="str">
        <f t="shared" si="36"/>
        <v>Tuesday</v>
      </c>
      <c r="F224" s="13">
        <v>45440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6">
        <v>0</v>
      </c>
      <c r="M224" s="6">
        <v>0</v>
      </c>
      <c r="N224" s="7">
        <v>0</v>
      </c>
      <c r="O224" s="8">
        <v>0</v>
      </c>
      <c r="P224" s="35"/>
      <c r="Q224" s="40"/>
      <c r="R224" s="35"/>
      <c r="S224" s="40"/>
      <c r="T224" s="35">
        <f t="shared" si="32"/>
        <v>0</v>
      </c>
      <c r="U224" s="40">
        <f t="shared" si="33"/>
        <v>0</v>
      </c>
      <c r="V224" s="7">
        <f t="shared" si="37"/>
        <v>0</v>
      </c>
      <c r="W224" s="9">
        <f t="shared" si="38"/>
        <v>0</v>
      </c>
    </row>
    <row r="225" spans="1:23" ht="32.1">
      <c r="A225" s="12">
        <f t="shared" si="39"/>
        <v>22</v>
      </c>
      <c r="B225" s="12">
        <f t="shared" si="40"/>
        <v>33</v>
      </c>
      <c r="C225" s="12" t="str">
        <f t="shared" si="34"/>
        <v>May</v>
      </c>
      <c r="D225" s="12" t="str">
        <f t="shared" si="35"/>
        <v>2024</v>
      </c>
      <c r="E225" s="12" t="str">
        <f t="shared" si="36"/>
        <v>Wednesday</v>
      </c>
      <c r="F225" s="13">
        <v>45441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6">
        <v>0</v>
      </c>
      <c r="M225" s="6">
        <v>0</v>
      </c>
      <c r="N225" s="7">
        <v>0</v>
      </c>
      <c r="O225" s="8">
        <v>0</v>
      </c>
      <c r="P225" s="35"/>
      <c r="Q225" s="40"/>
      <c r="R225" s="35"/>
      <c r="S225" s="40"/>
      <c r="T225" s="35">
        <f t="shared" si="32"/>
        <v>0</v>
      </c>
      <c r="U225" s="40">
        <f t="shared" si="33"/>
        <v>0</v>
      </c>
      <c r="V225" s="7">
        <f t="shared" si="37"/>
        <v>0</v>
      </c>
      <c r="W225" s="9">
        <f t="shared" si="38"/>
        <v>0</v>
      </c>
    </row>
    <row r="226" spans="1:23" ht="15.95">
      <c r="A226" s="12">
        <f t="shared" si="39"/>
        <v>22</v>
      </c>
      <c r="B226" s="12">
        <f t="shared" si="40"/>
        <v>33</v>
      </c>
      <c r="C226" s="12" t="str">
        <f t="shared" si="34"/>
        <v>May</v>
      </c>
      <c r="D226" s="12" t="str">
        <f t="shared" si="35"/>
        <v>2024</v>
      </c>
      <c r="E226" s="12" t="str">
        <f t="shared" si="36"/>
        <v>Thursday</v>
      </c>
      <c r="F226" s="13">
        <v>45442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6">
        <v>0</v>
      </c>
      <c r="M226" s="6">
        <v>0</v>
      </c>
      <c r="N226" s="7">
        <v>0</v>
      </c>
      <c r="O226" s="8">
        <v>0</v>
      </c>
      <c r="P226" s="35"/>
      <c r="Q226" s="40"/>
      <c r="R226" s="35"/>
      <c r="S226" s="40"/>
      <c r="T226" s="35">
        <f t="shared" si="32"/>
        <v>0</v>
      </c>
      <c r="U226" s="40">
        <f t="shared" si="33"/>
        <v>0</v>
      </c>
      <c r="V226" s="7">
        <f t="shared" si="37"/>
        <v>0</v>
      </c>
      <c r="W226" s="9">
        <f t="shared" si="38"/>
        <v>0</v>
      </c>
    </row>
    <row r="227" spans="1:23" ht="15.95">
      <c r="A227" s="12">
        <f t="shared" si="39"/>
        <v>22</v>
      </c>
      <c r="B227" s="12">
        <f t="shared" si="40"/>
        <v>33</v>
      </c>
      <c r="C227" s="12" t="str">
        <f t="shared" si="34"/>
        <v>May</v>
      </c>
      <c r="D227" s="12" t="str">
        <f t="shared" si="35"/>
        <v>2024</v>
      </c>
      <c r="E227" s="12" t="str">
        <f t="shared" si="36"/>
        <v>Friday</v>
      </c>
      <c r="F227" s="13">
        <v>45443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6">
        <v>0</v>
      </c>
      <c r="M227" s="6">
        <v>0</v>
      </c>
      <c r="N227" s="7">
        <v>0</v>
      </c>
      <c r="O227" s="8">
        <v>0</v>
      </c>
      <c r="P227" s="35"/>
      <c r="Q227" s="40"/>
      <c r="R227" s="35"/>
      <c r="S227" s="40"/>
      <c r="T227" s="35">
        <f t="shared" ref="T227:T254" si="41">R227-P227</f>
        <v>0</v>
      </c>
      <c r="U227" s="40">
        <f t="shared" ref="U227:U254" si="42">S227-Q227</f>
        <v>0</v>
      </c>
      <c r="V227" s="7">
        <f t="shared" si="37"/>
        <v>0</v>
      </c>
      <c r="W227" s="9">
        <f t="shared" si="38"/>
        <v>0</v>
      </c>
    </row>
    <row r="228" spans="1:23" ht="15.95">
      <c r="A228" s="12">
        <f t="shared" si="39"/>
        <v>22</v>
      </c>
      <c r="B228" s="12">
        <f t="shared" si="40"/>
        <v>33</v>
      </c>
      <c r="C228" s="12" t="str">
        <f t="shared" si="34"/>
        <v>June</v>
      </c>
      <c r="D228" s="12" t="str">
        <f t="shared" si="35"/>
        <v>2024</v>
      </c>
      <c r="E228" s="12" t="str">
        <f t="shared" si="36"/>
        <v>Saturday</v>
      </c>
      <c r="F228" s="13">
        <v>45444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6">
        <v>0</v>
      </c>
      <c r="M228" s="6">
        <v>0</v>
      </c>
      <c r="N228" s="7">
        <v>0</v>
      </c>
      <c r="O228" s="8">
        <v>0</v>
      </c>
      <c r="P228" s="35"/>
      <c r="Q228" s="40"/>
      <c r="R228" s="35"/>
      <c r="S228" s="40"/>
      <c r="T228" s="35">
        <f t="shared" si="41"/>
        <v>0</v>
      </c>
      <c r="U228" s="40">
        <f t="shared" si="42"/>
        <v>0</v>
      </c>
      <c r="V228" s="7">
        <f t="shared" si="37"/>
        <v>0</v>
      </c>
      <c r="W228" s="9">
        <f t="shared" si="38"/>
        <v>0</v>
      </c>
    </row>
    <row r="229" spans="1:23" ht="15.95">
      <c r="A229" s="12">
        <f t="shared" si="39"/>
        <v>22</v>
      </c>
      <c r="B229" s="12">
        <f t="shared" si="40"/>
        <v>33</v>
      </c>
      <c r="C229" s="12" t="str">
        <f t="shared" si="34"/>
        <v>June</v>
      </c>
      <c r="D229" s="12" t="str">
        <f t="shared" si="35"/>
        <v>2024</v>
      </c>
      <c r="E229" s="12" t="str">
        <f t="shared" si="36"/>
        <v>Sunday</v>
      </c>
      <c r="F229" s="13">
        <v>45445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6">
        <v>0</v>
      </c>
      <c r="M229" s="6">
        <v>0</v>
      </c>
      <c r="N229" s="7">
        <v>0</v>
      </c>
      <c r="O229" s="8">
        <v>0</v>
      </c>
      <c r="P229" s="35"/>
      <c r="Q229" s="40"/>
      <c r="R229" s="35"/>
      <c r="S229" s="40"/>
      <c r="T229" s="35">
        <f t="shared" si="41"/>
        <v>0</v>
      </c>
      <c r="U229" s="40">
        <f t="shared" si="42"/>
        <v>0</v>
      </c>
      <c r="V229" s="7">
        <f t="shared" si="37"/>
        <v>0</v>
      </c>
      <c r="W229" s="9">
        <f t="shared" si="38"/>
        <v>0</v>
      </c>
    </row>
    <row r="230" spans="1:23" ht="15.95">
      <c r="A230" s="12">
        <f t="shared" si="39"/>
        <v>23</v>
      </c>
      <c r="B230" s="12">
        <f t="shared" si="40"/>
        <v>34</v>
      </c>
      <c r="C230" s="12" t="str">
        <f t="shared" si="34"/>
        <v>June</v>
      </c>
      <c r="D230" s="12" t="str">
        <f t="shared" si="35"/>
        <v>2024</v>
      </c>
      <c r="E230" s="12" t="str">
        <f t="shared" si="36"/>
        <v>Monday</v>
      </c>
      <c r="F230" s="13">
        <v>45446</v>
      </c>
      <c r="G230" s="5">
        <v>4.4400000000000004</v>
      </c>
      <c r="H230" s="45">
        <v>2.16</v>
      </c>
      <c r="I230" s="5">
        <v>8</v>
      </c>
      <c r="J230" s="5">
        <v>4.03</v>
      </c>
      <c r="K230" s="5">
        <v>0.08</v>
      </c>
      <c r="L230" s="6">
        <v>1</v>
      </c>
      <c r="M230" s="6">
        <v>0</v>
      </c>
      <c r="N230" s="7">
        <v>0</v>
      </c>
      <c r="O230" s="8">
        <v>0</v>
      </c>
      <c r="P230" s="35">
        <v>0</v>
      </c>
      <c r="Q230" s="40">
        <v>0</v>
      </c>
      <c r="R230" s="35">
        <v>0</v>
      </c>
      <c r="S230" s="40">
        <v>0</v>
      </c>
      <c r="T230" s="35">
        <f t="shared" si="41"/>
        <v>0</v>
      </c>
      <c r="U230" s="40">
        <f t="shared" si="42"/>
        <v>0</v>
      </c>
      <c r="V230" s="7">
        <f t="shared" si="37"/>
        <v>0</v>
      </c>
      <c r="W230" s="9">
        <f t="shared" si="38"/>
        <v>0</v>
      </c>
    </row>
    <row r="231" spans="1:23" ht="15.95">
      <c r="A231" s="12">
        <f t="shared" si="39"/>
        <v>23</v>
      </c>
      <c r="B231" s="12">
        <f t="shared" si="40"/>
        <v>34</v>
      </c>
      <c r="C231" s="12" t="str">
        <f t="shared" si="34"/>
        <v>June</v>
      </c>
      <c r="D231" s="12" t="str">
        <f t="shared" si="35"/>
        <v>2024</v>
      </c>
      <c r="E231" s="12" t="str">
        <f t="shared" si="36"/>
        <v>Tuesday</v>
      </c>
      <c r="F231" s="13">
        <v>45447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6">
        <v>0</v>
      </c>
      <c r="M231" s="6">
        <v>0</v>
      </c>
      <c r="N231" s="7">
        <v>0</v>
      </c>
      <c r="O231" s="8">
        <v>0</v>
      </c>
      <c r="P231" s="35"/>
      <c r="Q231" s="40"/>
      <c r="R231" s="35"/>
      <c r="S231" s="40"/>
      <c r="T231" s="35">
        <f t="shared" si="41"/>
        <v>0</v>
      </c>
      <c r="U231" s="40">
        <f t="shared" si="42"/>
        <v>0</v>
      </c>
      <c r="V231" s="7">
        <f t="shared" si="37"/>
        <v>0</v>
      </c>
      <c r="W231" s="9">
        <f t="shared" si="38"/>
        <v>0</v>
      </c>
    </row>
    <row r="232" spans="1:23" ht="32.1">
      <c r="A232" s="12">
        <f t="shared" si="39"/>
        <v>23</v>
      </c>
      <c r="B232" s="12">
        <f t="shared" si="40"/>
        <v>34</v>
      </c>
      <c r="C232" s="12" t="str">
        <f t="shared" si="34"/>
        <v>June</v>
      </c>
      <c r="D232" s="12" t="str">
        <f t="shared" si="35"/>
        <v>2024</v>
      </c>
      <c r="E232" s="12" t="str">
        <f t="shared" si="36"/>
        <v>Wednesday</v>
      </c>
      <c r="F232" s="13">
        <v>45448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6">
        <v>0</v>
      </c>
      <c r="M232" s="6">
        <v>0</v>
      </c>
      <c r="N232" s="7">
        <v>0</v>
      </c>
      <c r="O232" s="8">
        <v>0</v>
      </c>
      <c r="P232" s="35"/>
      <c r="Q232" s="40"/>
      <c r="R232" s="35"/>
      <c r="S232" s="40"/>
      <c r="T232" s="35">
        <f t="shared" si="41"/>
        <v>0</v>
      </c>
      <c r="U232" s="40">
        <f t="shared" si="42"/>
        <v>0</v>
      </c>
      <c r="V232" s="7">
        <f t="shared" si="37"/>
        <v>0</v>
      </c>
      <c r="W232" s="9">
        <f t="shared" si="38"/>
        <v>0</v>
      </c>
    </row>
    <row r="233" spans="1:23" ht="15.95">
      <c r="A233" s="12">
        <f t="shared" si="39"/>
        <v>23</v>
      </c>
      <c r="B233" s="12">
        <f t="shared" si="40"/>
        <v>34</v>
      </c>
      <c r="C233" s="12" t="str">
        <f t="shared" si="34"/>
        <v>June</v>
      </c>
      <c r="D233" s="12" t="str">
        <f t="shared" si="35"/>
        <v>2024</v>
      </c>
      <c r="E233" s="12" t="str">
        <f t="shared" si="36"/>
        <v>Thursday</v>
      </c>
      <c r="F233" s="13">
        <v>45449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6">
        <v>0</v>
      </c>
      <c r="M233" s="6">
        <v>0</v>
      </c>
      <c r="N233" s="7">
        <v>0</v>
      </c>
      <c r="O233" s="8">
        <v>0</v>
      </c>
      <c r="P233" s="35"/>
      <c r="Q233" s="40"/>
      <c r="R233" s="35"/>
      <c r="S233" s="40"/>
      <c r="T233" s="35">
        <f t="shared" si="41"/>
        <v>0</v>
      </c>
      <c r="U233" s="40">
        <f t="shared" si="42"/>
        <v>0</v>
      </c>
      <c r="V233" s="7">
        <f t="shared" si="37"/>
        <v>0</v>
      </c>
      <c r="W233" s="9">
        <f t="shared" si="38"/>
        <v>0</v>
      </c>
    </row>
    <row r="234" spans="1:23" ht="15.95">
      <c r="A234" s="12">
        <f t="shared" si="39"/>
        <v>23</v>
      </c>
      <c r="B234" s="12">
        <f t="shared" si="40"/>
        <v>34</v>
      </c>
      <c r="C234" s="12" t="str">
        <f t="shared" si="34"/>
        <v>June</v>
      </c>
      <c r="D234" s="12" t="str">
        <f t="shared" si="35"/>
        <v>2024</v>
      </c>
      <c r="E234" s="12" t="str">
        <f t="shared" si="36"/>
        <v>Friday</v>
      </c>
      <c r="F234" s="13">
        <v>45450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6">
        <v>0</v>
      </c>
      <c r="M234" s="6">
        <v>0</v>
      </c>
      <c r="N234" s="7">
        <v>0</v>
      </c>
      <c r="O234" s="8">
        <v>0</v>
      </c>
      <c r="P234" s="35"/>
      <c r="Q234" s="40"/>
      <c r="R234" s="35"/>
      <c r="S234" s="40"/>
      <c r="T234" s="35">
        <f t="shared" si="41"/>
        <v>0</v>
      </c>
      <c r="U234" s="40">
        <f t="shared" si="42"/>
        <v>0</v>
      </c>
      <c r="V234" s="7">
        <f t="shared" si="37"/>
        <v>0</v>
      </c>
      <c r="W234" s="9">
        <f t="shared" si="38"/>
        <v>0</v>
      </c>
    </row>
    <row r="235" spans="1:23" ht="15.95">
      <c r="A235" s="12">
        <f t="shared" si="39"/>
        <v>23</v>
      </c>
      <c r="B235" s="12">
        <f t="shared" si="40"/>
        <v>34</v>
      </c>
      <c r="C235" s="12" t="str">
        <f t="shared" si="34"/>
        <v>June</v>
      </c>
      <c r="D235" s="12" t="str">
        <f t="shared" si="35"/>
        <v>2024</v>
      </c>
      <c r="E235" s="12" t="str">
        <f t="shared" si="36"/>
        <v>Saturday</v>
      </c>
      <c r="F235" s="13">
        <v>45451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6">
        <v>0</v>
      </c>
      <c r="M235" s="6">
        <v>0</v>
      </c>
      <c r="N235" s="7">
        <v>0</v>
      </c>
      <c r="O235" s="8">
        <v>0</v>
      </c>
      <c r="P235" s="35"/>
      <c r="Q235" s="40"/>
      <c r="R235" s="35"/>
      <c r="S235" s="40"/>
      <c r="T235" s="35">
        <f t="shared" si="41"/>
        <v>0</v>
      </c>
      <c r="U235" s="40">
        <f t="shared" si="42"/>
        <v>0</v>
      </c>
      <c r="V235" s="7">
        <f t="shared" si="37"/>
        <v>0</v>
      </c>
      <c r="W235" s="9">
        <f t="shared" si="38"/>
        <v>0</v>
      </c>
    </row>
    <row r="236" spans="1:23" ht="15.95">
      <c r="A236" s="12">
        <f t="shared" si="39"/>
        <v>23</v>
      </c>
      <c r="B236" s="12">
        <f t="shared" si="40"/>
        <v>34</v>
      </c>
      <c r="C236" s="12" t="str">
        <f t="shared" si="34"/>
        <v>June</v>
      </c>
      <c r="D236" s="12" t="str">
        <f t="shared" si="35"/>
        <v>2024</v>
      </c>
      <c r="E236" s="12" t="str">
        <f t="shared" si="36"/>
        <v>Sunday</v>
      </c>
      <c r="F236" s="13">
        <v>45452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6">
        <v>0</v>
      </c>
      <c r="M236" s="6">
        <v>0</v>
      </c>
      <c r="N236" s="7">
        <v>0</v>
      </c>
      <c r="O236" s="8">
        <v>0</v>
      </c>
      <c r="P236" s="35"/>
      <c r="Q236" s="40"/>
      <c r="R236" s="35"/>
      <c r="S236" s="40"/>
      <c r="T236" s="35">
        <f t="shared" si="41"/>
        <v>0</v>
      </c>
      <c r="U236" s="40">
        <f t="shared" si="42"/>
        <v>0</v>
      </c>
      <c r="V236" s="7">
        <f t="shared" si="37"/>
        <v>0</v>
      </c>
      <c r="W236" s="9">
        <f t="shared" si="38"/>
        <v>0</v>
      </c>
    </row>
    <row r="237" spans="1:23" ht="15.95">
      <c r="A237" s="12">
        <f t="shared" si="39"/>
        <v>24</v>
      </c>
      <c r="B237" s="12">
        <f t="shared" si="40"/>
        <v>35</v>
      </c>
      <c r="C237" s="12" t="str">
        <f t="shared" si="34"/>
        <v>June</v>
      </c>
      <c r="D237" s="12" t="str">
        <f t="shared" si="35"/>
        <v>2024</v>
      </c>
      <c r="E237" s="12" t="str">
        <f t="shared" si="36"/>
        <v>Monday</v>
      </c>
      <c r="F237" s="13">
        <v>45453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6">
        <v>0</v>
      </c>
      <c r="M237" s="6">
        <v>0</v>
      </c>
      <c r="N237" s="7">
        <v>0</v>
      </c>
      <c r="O237" s="8">
        <v>0</v>
      </c>
      <c r="P237" s="35"/>
      <c r="Q237" s="40"/>
      <c r="R237" s="35"/>
      <c r="S237" s="40"/>
      <c r="T237" s="35">
        <f t="shared" si="41"/>
        <v>0</v>
      </c>
      <c r="U237" s="40">
        <f t="shared" si="42"/>
        <v>0</v>
      </c>
      <c r="V237" s="7">
        <f t="shared" si="37"/>
        <v>0</v>
      </c>
      <c r="W237" s="9">
        <f t="shared" si="38"/>
        <v>0</v>
      </c>
    </row>
    <row r="238" spans="1:23" ht="15.95">
      <c r="A238" s="12">
        <f t="shared" si="39"/>
        <v>24</v>
      </c>
      <c r="B238" s="12">
        <f t="shared" si="40"/>
        <v>35</v>
      </c>
      <c r="C238" s="12" t="str">
        <f t="shared" si="34"/>
        <v>June</v>
      </c>
      <c r="D238" s="12" t="str">
        <f t="shared" si="35"/>
        <v>2024</v>
      </c>
      <c r="E238" s="12" t="str">
        <f t="shared" si="36"/>
        <v>Tuesday</v>
      </c>
      <c r="F238" s="13">
        <v>45454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6">
        <v>0</v>
      </c>
      <c r="M238" s="6">
        <v>0</v>
      </c>
      <c r="N238" s="7">
        <v>0</v>
      </c>
      <c r="O238" s="8">
        <v>0</v>
      </c>
      <c r="P238" s="35"/>
      <c r="Q238" s="40"/>
      <c r="R238" s="35"/>
      <c r="S238" s="40"/>
      <c r="T238" s="35">
        <f t="shared" si="41"/>
        <v>0</v>
      </c>
      <c r="U238" s="40">
        <f t="shared" si="42"/>
        <v>0</v>
      </c>
      <c r="V238" s="7">
        <f t="shared" si="37"/>
        <v>0</v>
      </c>
      <c r="W238" s="9">
        <f t="shared" si="38"/>
        <v>0</v>
      </c>
    </row>
    <row r="239" spans="1:23" ht="32.1">
      <c r="A239" s="12">
        <f t="shared" si="39"/>
        <v>24</v>
      </c>
      <c r="B239" s="12">
        <f t="shared" si="40"/>
        <v>35</v>
      </c>
      <c r="C239" s="12" t="str">
        <f t="shared" si="34"/>
        <v>June</v>
      </c>
      <c r="D239" s="12" t="str">
        <f t="shared" si="35"/>
        <v>2024</v>
      </c>
      <c r="E239" s="12" t="str">
        <f t="shared" si="36"/>
        <v>Wednesday</v>
      </c>
      <c r="F239" s="13">
        <v>45455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6">
        <v>0</v>
      </c>
      <c r="M239" s="6">
        <v>0</v>
      </c>
      <c r="N239" s="7">
        <v>0</v>
      </c>
      <c r="O239" s="8">
        <v>0</v>
      </c>
      <c r="P239" s="35"/>
      <c r="Q239" s="40"/>
      <c r="R239" s="35"/>
      <c r="S239" s="40"/>
      <c r="T239" s="35">
        <f t="shared" si="41"/>
        <v>0</v>
      </c>
      <c r="U239" s="40">
        <f t="shared" si="42"/>
        <v>0</v>
      </c>
      <c r="V239" s="7">
        <f t="shared" si="37"/>
        <v>0</v>
      </c>
      <c r="W239" s="9">
        <f t="shared" si="38"/>
        <v>0</v>
      </c>
    </row>
    <row r="240" spans="1:23" ht="15.95">
      <c r="A240" s="12">
        <f t="shared" si="39"/>
        <v>24</v>
      </c>
      <c r="B240" s="12">
        <f t="shared" si="40"/>
        <v>35</v>
      </c>
      <c r="C240" s="12" t="str">
        <f t="shared" si="34"/>
        <v>June</v>
      </c>
      <c r="D240" s="12" t="str">
        <f t="shared" si="35"/>
        <v>2024</v>
      </c>
      <c r="E240" s="12" t="str">
        <f t="shared" si="36"/>
        <v>Thursday</v>
      </c>
      <c r="F240" s="13">
        <v>45456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6">
        <v>0</v>
      </c>
      <c r="M240" s="6">
        <v>0</v>
      </c>
      <c r="N240" s="7">
        <v>0</v>
      </c>
      <c r="O240" s="8">
        <v>0</v>
      </c>
      <c r="P240" s="35"/>
      <c r="Q240" s="40"/>
      <c r="R240" s="35"/>
      <c r="S240" s="40"/>
      <c r="T240" s="35">
        <f t="shared" si="41"/>
        <v>0</v>
      </c>
      <c r="U240" s="40">
        <f t="shared" si="42"/>
        <v>0</v>
      </c>
      <c r="V240" s="7">
        <f t="shared" si="37"/>
        <v>0</v>
      </c>
      <c r="W240" s="9">
        <f t="shared" si="38"/>
        <v>0</v>
      </c>
    </row>
    <row r="241" spans="1:23" ht="15.95">
      <c r="A241" s="12">
        <f t="shared" si="39"/>
        <v>24</v>
      </c>
      <c r="B241" s="12">
        <f t="shared" si="40"/>
        <v>35</v>
      </c>
      <c r="C241" s="12" t="str">
        <f t="shared" si="34"/>
        <v>June</v>
      </c>
      <c r="D241" s="12" t="str">
        <f t="shared" si="35"/>
        <v>2024</v>
      </c>
      <c r="E241" s="12" t="str">
        <f t="shared" si="36"/>
        <v>Friday</v>
      </c>
      <c r="F241" s="13">
        <v>45457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6">
        <v>0</v>
      </c>
      <c r="M241" s="6">
        <v>0</v>
      </c>
      <c r="N241" s="7">
        <v>0</v>
      </c>
      <c r="O241" s="8">
        <v>0</v>
      </c>
      <c r="P241" s="35"/>
      <c r="Q241" s="40"/>
      <c r="R241" s="35"/>
      <c r="S241" s="40"/>
      <c r="T241" s="35">
        <f t="shared" si="41"/>
        <v>0</v>
      </c>
      <c r="U241" s="40">
        <f t="shared" si="42"/>
        <v>0</v>
      </c>
      <c r="V241" s="7">
        <f t="shared" si="37"/>
        <v>0</v>
      </c>
      <c r="W241" s="9">
        <f t="shared" si="38"/>
        <v>0</v>
      </c>
    </row>
    <row r="242" spans="1:23" ht="15.95">
      <c r="A242" s="12">
        <f t="shared" si="39"/>
        <v>24</v>
      </c>
      <c r="B242" s="12">
        <f t="shared" si="40"/>
        <v>35</v>
      </c>
      <c r="C242" s="12" t="str">
        <f t="shared" si="34"/>
        <v>June</v>
      </c>
      <c r="D242" s="12" t="str">
        <f t="shared" si="35"/>
        <v>2024</v>
      </c>
      <c r="E242" s="12" t="str">
        <f t="shared" si="36"/>
        <v>Saturday</v>
      </c>
      <c r="F242" s="13">
        <v>45458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6">
        <v>0</v>
      </c>
      <c r="M242" s="6">
        <v>0</v>
      </c>
      <c r="N242" s="7">
        <v>0</v>
      </c>
      <c r="O242" s="8">
        <v>0</v>
      </c>
      <c r="P242" s="35"/>
      <c r="Q242" s="40"/>
      <c r="R242" s="35"/>
      <c r="S242" s="40"/>
      <c r="T242" s="35">
        <f t="shared" si="41"/>
        <v>0</v>
      </c>
      <c r="U242" s="40">
        <f t="shared" si="42"/>
        <v>0</v>
      </c>
      <c r="V242" s="7">
        <f t="shared" si="37"/>
        <v>0</v>
      </c>
      <c r="W242" s="9">
        <f t="shared" si="38"/>
        <v>0</v>
      </c>
    </row>
    <row r="243" spans="1:23" ht="15.95">
      <c r="A243" s="12">
        <f t="shared" si="39"/>
        <v>24</v>
      </c>
      <c r="B243" s="12">
        <f t="shared" si="40"/>
        <v>35</v>
      </c>
      <c r="C243" s="12" t="str">
        <f t="shared" si="34"/>
        <v>June</v>
      </c>
      <c r="D243" s="12" t="str">
        <f t="shared" si="35"/>
        <v>2024</v>
      </c>
      <c r="E243" s="12" t="str">
        <f t="shared" si="36"/>
        <v>Sunday</v>
      </c>
      <c r="F243" s="13">
        <v>45459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6">
        <v>0</v>
      </c>
      <c r="M243" s="6">
        <v>0</v>
      </c>
      <c r="N243" s="7">
        <v>0</v>
      </c>
      <c r="O243" s="8">
        <v>0</v>
      </c>
      <c r="P243" s="35"/>
      <c r="Q243" s="40"/>
      <c r="R243" s="35"/>
      <c r="S243" s="40"/>
      <c r="T243" s="35">
        <f t="shared" si="41"/>
        <v>0</v>
      </c>
      <c r="U243" s="40">
        <f t="shared" si="42"/>
        <v>0</v>
      </c>
      <c r="V243" s="7">
        <f t="shared" si="37"/>
        <v>0</v>
      </c>
      <c r="W243" s="9">
        <f t="shared" si="38"/>
        <v>0</v>
      </c>
    </row>
    <row r="244" spans="1:23" ht="15.95">
      <c r="A244" s="12">
        <f t="shared" si="39"/>
        <v>25</v>
      </c>
      <c r="B244" s="12">
        <f t="shared" si="40"/>
        <v>36</v>
      </c>
      <c r="C244" s="12" t="str">
        <f t="shared" si="34"/>
        <v>June</v>
      </c>
      <c r="D244" s="12" t="str">
        <f t="shared" si="35"/>
        <v>2024</v>
      </c>
      <c r="E244" s="12" t="str">
        <f t="shared" si="36"/>
        <v>Monday</v>
      </c>
      <c r="F244" s="13">
        <v>45460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6">
        <v>0</v>
      </c>
      <c r="M244" s="6">
        <v>0</v>
      </c>
      <c r="N244" s="7">
        <v>0</v>
      </c>
      <c r="O244" s="8">
        <v>0</v>
      </c>
      <c r="P244" s="35"/>
      <c r="Q244" s="40"/>
      <c r="R244" s="35"/>
      <c r="S244" s="40"/>
      <c r="T244" s="35">
        <f t="shared" si="41"/>
        <v>0</v>
      </c>
      <c r="U244" s="40">
        <f t="shared" si="42"/>
        <v>0</v>
      </c>
      <c r="V244" s="7">
        <f t="shared" si="37"/>
        <v>0</v>
      </c>
      <c r="W244" s="9">
        <f t="shared" si="38"/>
        <v>0</v>
      </c>
    </row>
    <row r="245" spans="1:23" ht="15.95">
      <c r="A245" s="12">
        <f t="shared" si="39"/>
        <v>25</v>
      </c>
      <c r="B245" s="12">
        <f t="shared" si="40"/>
        <v>36</v>
      </c>
      <c r="C245" s="12" t="str">
        <f t="shared" si="34"/>
        <v>June</v>
      </c>
      <c r="D245" s="12" t="str">
        <f t="shared" si="35"/>
        <v>2024</v>
      </c>
      <c r="E245" s="12" t="str">
        <f t="shared" si="36"/>
        <v>Tuesday</v>
      </c>
      <c r="F245" s="13">
        <v>45461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6">
        <v>0</v>
      </c>
      <c r="M245" s="6">
        <v>0</v>
      </c>
      <c r="N245" s="7">
        <v>0</v>
      </c>
      <c r="O245" s="8">
        <v>0</v>
      </c>
      <c r="P245" s="35"/>
      <c r="Q245" s="40"/>
      <c r="R245" s="35"/>
      <c r="S245" s="40"/>
      <c r="T245" s="35">
        <f t="shared" si="41"/>
        <v>0</v>
      </c>
      <c r="U245" s="40">
        <f t="shared" si="42"/>
        <v>0</v>
      </c>
      <c r="V245" s="7">
        <f t="shared" si="37"/>
        <v>0</v>
      </c>
      <c r="W245" s="9">
        <f t="shared" si="38"/>
        <v>0</v>
      </c>
    </row>
    <row r="246" spans="1:23" ht="32.1">
      <c r="A246" s="12">
        <f t="shared" si="39"/>
        <v>25</v>
      </c>
      <c r="B246" s="12">
        <f t="shared" si="40"/>
        <v>36</v>
      </c>
      <c r="C246" s="12" t="str">
        <f t="shared" si="34"/>
        <v>June</v>
      </c>
      <c r="D246" s="12" t="str">
        <f t="shared" si="35"/>
        <v>2024</v>
      </c>
      <c r="E246" s="12" t="str">
        <f t="shared" si="36"/>
        <v>Wednesday</v>
      </c>
      <c r="F246" s="13">
        <v>45462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6">
        <v>0</v>
      </c>
      <c r="M246" s="6">
        <v>0</v>
      </c>
      <c r="N246" s="7">
        <v>0</v>
      </c>
      <c r="O246" s="8">
        <v>0</v>
      </c>
      <c r="P246" s="35"/>
      <c r="Q246" s="40"/>
      <c r="R246" s="35"/>
      <c r="S246" s="40"/>
      <c r="T246" s="35">
        <f t="shared" si="41"/>
        <v>0</v>
      </c>
      <c r="U246" s="40">
        <f t="shared" si="42"/>
        <v>0</v>
      </c>
      <c r="V246" s="7">
        <f t="shared" si="37"/>
        <v>0</v>
      </c>
      <c r="W246" s="9">
        <f t="shared" si="38"/>
        <v>0</v>
      </c>
    </row>
    <row r="247" spans="1:23" ht="15.95">
      <c r="A247" s="12">
        <f t="shared" si="39"/>
        <v>25</v>
      </c>
      <c r="B247" s="12">
        <f t="shared" si="40"/>
        <v>36</v>
      </c>
      <c r="C247" s="12" t="str">
        <f t="shared" si="34"/>
        <v>June</v>
      </c>
      <c r="D247" s="12" t="str">
        <f t="shared" si="35"/>
        <v>2024</v>
      </c>
      <c r="E247" s="12" t="str">
        <f t="shared" si="36"/>
        <v>Thursday</v>
      </c>
      <c r="F247" s="13">
        <v>45463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6">
        <v>0</v>
      </c>
      <c r="M247" s="6">
        <v>0</v>
      </c>
      <c r="N247" s="7">
        <v>0</v>
      </c>
      <c r="O247" s="8">
        <v>0</v>
      </c>
      <c r="P247" s="35"/>
      <c r="Q247" s="40"/>
      <c r="R247" s="35"/>
      <c r="S247" s="40"/>
      <c r="T247" s="35">
        <f t="shared" si="41"/>
        <v>0</v>
      </c>
      <c r="U247" s="40">
        <f t="shared" si="42"/>
        <v>0</v>
      </c>
      <c r="V247" s="7">
        <f t="shared" si="37"/>
        <v>0</v>
      </c>
      <c r="W247" s="9">
        <f t="shared" si="38"/>
        <v>0</v>
      </c>
    </row>
    <row r="248" spans="1:23" ht="15.95">
      <c r="A248" s="12">
        <f t="shared" si="39"/>
        <v>25</v>
      </c>
      <c r="B248" s="12">
        <f t="shared" si="40"/>
        <v>36</v>
      </c>
      <c r="C248" s="12" t="str">
        <f t="shared" si="34"/>
        <v>June</v>
      </c>
      <c r="D248" s="12" t="str">
        <f t="shared" si="35"/>
        <v>2024</v>
      </c>
      <c r="E248" s="12" t="str">
        <f t="shared" si="36"/>
        <v>Friday</v>
      </c>
      <c r="F248" s="13">
        <v>45464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6">
        <v>0</v>
      </c>
      <c r="M248" s="6">
        <v>0</v>
      </c>
      <c r="N248" s="7">
        <v>0</v>
      </c>
      <c r="O248" s="8">
        <v>0</v>
      </c>
      <c r="P248" s="35"/>
      <c r="Q248" s="40"/>
      <c r="R248" s="35"/>
      <c r="S248" s="40"/>
      <c r="T248" s="35">
        <f t="shared" si="41"/>
        <v>0</v>
      </c>
      <c r="U248" s="40">
        <f t="shared" si="42"/>
        <v>0</v>
      </c>
      <c r="V248" s="7">
        <f t="shared" si="37"/>
        <v>0</v>
      </c>
      <c r="W248" s="9">
        <f t="shared" si="38"/>
        <v>0</v>
      </c>
    </row>
    <row r="249" spans="1:23" ht="15.95">
      <c r="A249" s="12">
        <f t="shared" si="39"/>
        <v>25</v>
      </c>
      <c r="B249" s="12">
        <f t="shared" si="40"/>
        <v>36</v>
      </c>
      <c r="C249" s="12" t="str">
        <f t="shared" si="34"/>
        <v>June</v>
      </c>
      <c r="D249" s="12" t="str">
        <f t="shared" si="35"/>
        <v>2024</v>
      </c>
      <c r="E249" s="12" t="str">
        <f t="shared" si="36"/>
        <v>Saturday</v>
      </c>
      <c r="F249" s="13">
        <v>45465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6">
        <v>0</v>
      </c>
      <c r="M249" s="6">
        <v>0</v>
      </c>
      <c r="N249" s="7">
        <v>0</v>
      </c>
      <c r="O249" s="8">
        <v>0</v>
      </c>
      <c r="P249" s="35"/>
      <c r="Q249" s="40"/>
      <c r="R249" s="35"/>
      <c r="S249" s="40"/>
      <c r="T249" s="35">
        <f t="shared" si="41"/>
        <v>0</v>
      </c>
      <c r="U249" s="40">
        <f t="shared" si="42"/>
        <v>0</v>
      </c>
      <c r="V249" s="7">
        <f t="shared" si="37"/>
        <v>0</v>
      </c>
      <c r="W249" s="9">
        <f t="shared" si="38"/>
        <v>0</v>
      </c>
    </row>
    <row r="250" spans="1:23" ht="15.95">
      <c r="A250" s="12">
        <f t="shared" si="39"/>
        <v>25</v>
      </c>
      <c r="B250" s="12">
        <f t="shared" si="40"/>
        <v>36</v>
      </c>
      <c r="C250" s="12" t="str">
        <f t="shared" si="34"/>
        <v>June</v>
      </c>
      <c r="D250" s="12" t="str">
        <f t="shared" si="35"/>
        <v>2024</v>
      </c>
      <c r="E250" s="12" t="str">
        <f t="shared" si="36"/>
        <v>Sunday</v>
      </c>
      <c r="F250" s="13">
        <v>45466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6">
        <v>0</v>
      </c>
      <c r="M250" s="6">
        <v>0</v>
      </c>
      <c r="N250" s="7">
        <v>0</v>
      </c>
      <c r="O250" s="8">
        <v>0</v>
      </c>
      <c r="P250" s="35"/>
      <c r="Q250" s="40"/>
      <c r="R250" s="35"/>
      <c r="S250" s="40"/>
      <c r="T250" s="35">
        <f t="shared" si="41"/>
        <v>0</v>
      </c>
      <c r="U250" s="40">
        <f t="shared" si="42"/>
        <v>0</v>
      </c>
      <c r="V250" s="7">
        <f t="shared" si="37"/>
        <v>0</v>
      </c>
      <c r="W250" s="9">
        <f t="shared" si="38"/>
        <v>0</v>
      </c>
    </row>
    <row r="251" spans="1:23" ht="15.95">
      <c r="A251" s="12">
        <f t="shared" si="39"/>
        <v>26</v>
      </c>
      <c r="B251" s="12">
        <f t="shared" si="40"/>
        <v>37</v>
      </c>
      <c r="C251" s="12" t="str">
        <f t="shared" si="34"/>
        <v>June</v>
      </c>
      <c r="D251" s="12" t="str">
        <f t="shared" si="35"/>
        <v>2024</v>
      </c>
      <c r="E251" s="12" t="str">
        <f t="shared" si="36"/>
        <v>Monday</v>
      </c>
      <c r="F251" s="13">
        <v>45467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6">
        <v>0</v>
      </c>
      <c r="M251" s="6">
        <v>0</v>
      </c>
      <c r="N251" s="7">
        <v>0</v>
      </c>
      <c r="O251" s="8">
        <v>0</v>
      </c>
      <c r="P251" s="35"/>
      <c r="Q251" s="40"/>
      <c r="R251" s="35"/>
      <c r="S251" s="40"/>
      <c r="T251" s="35">
        <f t="shared" si="41"/>
        <v>0</v>
      </c>
      <c r="U251" s="40">
        <f t="shared" si="42"/>
        <v>0</v>
      </c>
      <c r="V251" s="7">
        <f t="shared" si="37"/>
        <v>0</v>
      </c>
      <c r="W251" s="9">
        <f t="shared" si="38"/>
        <v>0</v>
      </c>
    </row>
    <row r="252" spans="1:23" ht="15.95">
      <c r="A252" s="12">
        <f t="shared" si="39"/>
        <v>26</v>
      </c>
      <c r="B252" s="12">
        <f t="shared" si="40"/>
        <v>37</v>
      </c>
      <c r="C252" s="12" t="str">
        <f t="shared" si="34"/>
        <v>June</v>
      </c>
      <c r="D252" s="12" t="str">
        <f t="shared" si="35"/>
        <v>2024</v>
      </c>
      <c r="E252" s="12" t="str">
        <f t="shared" si="36"/>
        <v>Tuesday</v>
      </c>
      <c r="F252" s="13">
        <v>45468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6">
        <v>0</v>
      </c>
      <c r="M252" s="6">
        <v>0</v>
      </c>
      <c r="N252" s="7">
        <v>0</v>
      </c>
      <c r="O252" s="8">
        <v>0</v>
      </c>
      <c r="P252" s="35"/>
      <c r="Q252" s="40"/>
      <c r="R252" s="35"/>
      <c r="S252" s="40"/>
      <c r="T252" s="35">
        <f t="shared" si="41"/>
        <v>0</v>
      </c>
      <c r="U252" s="40">
        <f t="shared" si="42"/>
        <v>0</v>
      </c>
      <c r="V252" s="7">
        <f t="shared" si="37"/>
        <v>0</v>
      </c>
      <c r="W252" s="9">
        <f t="shared" si="38"/>
        <v>0</v>
      </c>
    </row>
    <row r="253" spans="1:23" ht="32.1">
      <c r="A253" s="12">
        <f t="shared" si="39"/>
        <v>26</v>
      </c>
      <c r="B253" s="12">
        <f t="shared" si="40"/>
        <v>37</v>
      </c>
      <c r="C253" s="12" t="str">
        <f t="shared" si="34"/>
        <v>June</v>
      </c>
      <c r="D253" s="12" t="str">
        <f t="shared" si="35"/>
        <v>2024</v>
      </c>
      <c r="E253" s="12" t="str">
        <f t="shared" si="36"/>
        <v>Wednesday</v>
      </c>
      <c r="F253" s="13">
        <v>45469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6">
        <v>0</v>
      </c>
      <c r="M253" s="6">
        <v>0</v>
      </c>
      <c r="N253" s="7">
        <v>0</v>
      </c>
      <c r="O253" s="8">
        <v>0</v>
      </c>
      <c r="P253" s="35"/>
      <c r="Q253" s="40"/>
      <c r="R253" s="35"/>
      <c r="S253" s="40"/>
      <c r="T253" s="35">
        <f t="shared" si="41"/>
        <v>0</v>
      </c>
      <c r="U253" s="40">
        <f t="shared" si="42"/>
        <v>0</v>
      </c>
      <c r="V253" s="7">
        <f t="shared" si="37"/>
        <v>0</v>
      </c>
      <c r="W253" s="9">
        <f t="shared" si="38"/>
        <v>0</v>
      </c>
    </row>
    <row r="254" spans="1:23" ht="15.95">
      <c r="A254" s="12">
        <f t="shared" si="39"/>
        <v>26</v>
      </c>
      <c r="B254" s="12">
        <f t="shared" si="40"/>
        <v>37</v>
      </c>
      <c r="C254" s="12" t="str">
        <f t="shared" si="34"/>
        <v>June</v>
      </c>
      <c r="D254" s="12" t="str">
        <f t="shared" si="35"/>
        <v>2024</v>
      </c>
      <c r="E254" s="12" t="str">
        <f t="shared" si="36"/>
        <v>Thursday</v>
      </c>
      <c r="F254" s="13">
        <v>45470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6">
        <v>0</v>
      </c>
      <c r="M254" s="6">
        <v>0</v>
      </c>
      <c r="N254" s="7">
        <v>0</v>
      </c>
      <c r="O254" s="8">
        <v>0</v>
      </c>
      <c r="P254" s="35"/>
      <c r="Q254" s="40"/>
      <c r="R254" s="35"/>
      <c r="S254" s="40"/>
      <c r="T254" s="35">
        <f t="shared" si="41"/>
        <v>0</v>
      </c>
      <c r="U254" s="40">
        <f t="shared" si="42"/>
        <v>0</v>
      </c>
      <c r="V254" s="7">
        <f t="shared" si="37"/>
        <v>0</v>
      </c>
      <c r="W254" s="9">
        <f t="shared" si="38"/>
        <v>0</v>
      </c>
    </row>
    <row r="255" spans="1:23" ht="15.95">
      <c r="A255" s="12">
        <f t="shared" ref="A255:A274" si="43">WEEKNUM(F255,2)</f>
        <v>26</v>
      </c>
      <c r="B255" s="12">
        <f t="shared" ref="B255:B274" si="44">A255+11</f>
        <v>37</v>
      </c>
      <c r="C255" s="12" t="str">
        <f t="shared" ref="C255:C274" si="45">TEXT(F255,"mmmm")</f>
        <v>June</v>
      </c>
      <c r="D255" s="12" t="str">
        <f t="shared" ref="D255:D274" si="46">TEXT(F255,"yyyy")</f>
        <v>2024</v>
      </c>
      <c r="E255" s="12" t="str">
        <f t="shared" ref="E255:E274" si="47">TEXT(F255,"dddd")</f>
        <v>Friday</v>
      </c>
      <c r="F255" s="13">
        <v>45471</v>
      </c>
    </row>
    <row r="256" spans="1:23" ht="15.95">
      <c r="A256" s="12">
        <f t="shared" si="43"/>
        <v>26</v>
      </c>
      <c r="B256" s="12">
        <f t="shared" si="44"/>
        <v>37</v>
      </c>
      <c r="C256" s="12" t="str">
        <f t="shared" si="45"/>
        <v>June</v>
      </c>
      <c r="D256" s="12" t="str">
        <f t="shared" si="46"/>
        <v>2024</v>
      </c>
      <c r="E256" s="12" t="str">
        <f t="shared" si="47"/>
        <v>Saturday</v>
      </c>
      <c r="F256" s="13">
        <v>45472</v>
      </c>
    </row>
    <row r="257" spans="1:9" ht="15.95">
      <c r="A257" s="12">
        <f t="shared" si="43"/>
        <v>26</v>
      </c>
      <c r="B257" s="12">
        <f t="shared" si="44"/>
        <v>37</v>
      </c>
      <c r="C257" s="12" t="str">
        <f t="shared" si="45"/>
        <v>June</v>
      </c>
      <c r="D257" s="12" t="str">
        <f t="shared" si="46"/>
        <v>2024</v>
      </c>
      <c r="E257" s="12" t="str">
        <f t="shared" si="47"/>
        <v>Sunday</v>
      </c>
      <c r="F257" s="13">
        <v>45473</v>
      </c>
    </row>
    <row r="258" spans="1:9" ht="15.95">
      <c r="A258" s="12">
        <f t="shared" si="43"/>
        <v>27</v>
      </c>
      <c r="B258" s="12">
        <f t="shared" si="44"/>
        <v>38</v>
      </c>
      <c r="C258" s="12" t="str">
        <f t="shared" si="45"/>
        <v>July</v>
      </c>
      <c r="D258" s="12" t="str">
        <f t="shared" si="46"/>
        <v>2024</v>
      </c>
      <c r="E258" s="12" t="str">
        <f t="shared" si="47"/>
        <v>Monday</v>
      </c>
      <c r="F258" s="13">
        <v>45474</v>
      </c>
    </row>
    <row r="259" spans="1:9" ht="15.95">
      <c r="A259" s="12">
        <f t="shared" si="43"/>
        <v>27</v>
      </c>
      <c r="B259" s="12">
        <f t="shared" si="44"/>
        <v>38</v>
      </c>
      <c r="C259" s="12" t="str">
        <f t="shared" si="45"/>
        <v>July</v>
      </c>
      <c r="D259" s="12" t="str">
        <f t="shared" si="46"/>
        <v>2024</v>
      </c>
      <c r="E259" s="12" t="str">
        <f t="shared" si="47"/>
        <v>Tuesday</v>
      </c>
      <c r="F259" s="13">
        <v>45475</v>
      </c>
    </row>
    <row r="260" spans="1:9" ht="32.1">
      <c r="A260" s="12">
        <f t="shared" si="43"/>
        <v>27</v>
      </c>
      <c r="B260" s="12">
        <f t="shared" si="44"/>
        <v>38</v>
      </c>
      <c r="C260" s="12" t="str">
        <f t="shared" si="45"/>
        <v>July</v>
      </c>
      <c r="D260" s="12" t="str">
        <f t="shared" si="46"/>
        <v>2024</v>
      </c>
      <c r="E260" s="12" t="str">
        <f t="shared" si="47"/>
        <v>Wednesday</v>
      </c>
      <c r="F260" s="13">
        <v>45476</v>
      </c>
      <c r="I260" s="17"/>
    </row>
    <row r="261" spans="1:9" ht="15.95">
      <c r="A261" s="12">
        <f t="shared" si="43"/>
        <v>27</v>
      </c>
      <c r="B261" s="12">
        <f t="shared" si="44"/>
        <v>38</v>
      </c>
      <c r="C261" s="12" t="str">
        <f t="shared" si="45"/>
        <v>July</v>
      </c>
      <c r="D261" s="12" t="str">
        <f t="shared" si="46"/>
        <v>2024</v>
      </c>
      <c r="E261" s="12" t="str">
        <f t="shared" si="47"/>
        <v>Thursday</v>
      </c>
      <c r="F261" s="13">
        <v>45477</v>
      </c>
    </row>
    <row r="262" spans="1:9" ht="15.95">
      <c r="A262" s="12">
        <f t="shared" si="43"/>
        <v>27</v>
      </c>
      <c r="B262" s="12">
        <f t="shared" si="44"/>
        <v>38</v>
      </c>
      <c r="C262" s="12" t="str">
        <f t="shared" si="45"/>
        <v>July</v>
      </c>
      <c r="D262" s="12" t="str">
        <f t="shared" si="46"/>
        <v>2024</v>
      </c>
      <c r="E262" s="12" t="str">
        <f t="shared" si="47"/>
        <v>Friday</v>
      </c>
      <c r="F262" s="13">
        <v>45478</v>
      </c>
    </row>
    <row r="263" spans="1:9" ht="15.95">
      <c r="A263" s="12">
        <f t="shared" si="43"/>
        <v>27</v>
      </c>
      <c r="B263" s="12">
        <f t="shared" si="44"/>
        <v>38</v>
      </c>
      <c r="C263" s="12" t="str">
        <f t="shared" si="45"/>
        <v>July</v>
      </c>
      <c r="D263" s="12" t="str">
        <f t="shared" si="46"/>
        <v>2024</v>
      </c>
      <c r="E263" s="12" t="str">
        <f t="shared" si="47"/>
        <v>Saturday</v>
      </c>
      <c r="F263" s="13">
        <v>45479</v>
      </c>
    </row>
    <row r="264" spans="1:9" ht="15.95">
      <c r="A264" s="12">
        <f t="shared" si="43"/>
        <v>27</v>
      </c>
      <c r="B264" s="12">
        <f t="shared" si="44"/>
        <v>38</v>
      </c>
      <c r="C264" s="12" t="str">
        <f t="shared" si="45"/>
        <v>July</v>
      </c>
      <c r="D264" s="12" t="str">
        <f t="shared" si="46"/>
        <v>2024</v>
      </c>
      <c r="E264" s="12" t="str">
        <f t="shared" si="47"/>
        <v>Sunday</v>
      </c>
      <c r="F264" s="13">
        <v>45480</v>
      </c>
    </row>
    <row r="265" spans="1:9" ht="15.95">
      <c r="A265" s="12">
        <f t="shared" si="43"/>
        <v>28</v>
      </c>
      <c r="B265" s="12">
        <f t="shared" si="44"/>
        <v>39</v>
      </c>
      <c r="C265" s="12" t="str">
        <f t="shared" si="45"/>
        <v>July</v>
      </c>
      <c r="D265" s="12" t="str">
        <f t="shared" si="46"/>
        <v>2024</v>
      </c>
      <c r="E265" s="12" t="str">
        <f t="shared" si="47"/>
        <v>Monday</v>
      </c>
      <c r="F265" s="13">
        <v>45481</v>
      </c>
    </row>
    <row r="266" spans="1:9" ht="15.95">
      <c r="A266" s="12">
        <f t="shared" si="43"/>
        <v>28</v>
      </c>
      <c r="B266" s="12">
        <f t="shared" si="44"/>
        <v>39</v>
      </c>
      <c r="C266" s="12" t="str">
        <f t="shared" si="45"/>
        <v>July</v>
      </c>
      <c r="D266" s="12" t="str">
        <f t="shared" si="46"/>
        <v>2024</v>
      </c>
      <c r="E266" s="12" t="str">
        <f t="shared" si="47"/>
        <v>Tuesday</v>
      </c>
      <c r="F266" s="13">
        <v>45482</v>
      </c>
    </row>
    <row r="267" spans="1:9" ht="32.1">
      <c r="A267" s="12">
        <f t="shared" si="43"/>
        <v>28</v>
      </c>
      <c r="B267" s="12">
        <f t="shared" si="44"/>
        <v>39</v>
      </c>
      <c r="C267" s="12" t="str">
        <f t="shared" si="45"/>
        <v>July</v>
      </c>
      <c r="D267" s="12" t="str">
        <f t="shared" si="46"/>
        <v>2024</v>
      </c>
      <c r="E267" s="12" t="str">
        <f t="shared" si="47"/>
        <v>Wednesday</v>
      </c>
      <c r="F267" s="13">
        <v>45483</v>
      </c>
    </row>
    <row r="268" spans="1:9" ht="15.95">
      <c r="A268" s="12">
        <f t="shared" si="43"/>
        <v>28</v>
      </c>
      <c r="B268" s="12">
        <f t="shared" si="44"/>
        <v>39</v>
      </c>
      <c r="C268" s="12" t="str">
        <f t="shared" si="45"/>
        <v>July</v>
      </c>
      <c r="D268" s="12" t="str">
        <f t="shared" si="46"/>
        <v>2024</v>
      </c>
      <c r="E268" s="12" t="str">
        <f t="shared" si="47"/>
        <v>Thursday</v>
      </c>
      <c r="F268" s="13">
        <v>45484</v>
      </c>
    </row>
    <row r="269" spans="1:9" ht="15.95">
      <c r="A269" s="12">
        <f t="shared" si="43"/>
        <v>28</v>
      </c>
      <c r="B269" s="12">
        <f t="shared" si="44"/>
        <v>39</v>
      </c>
      <c r="C269" s="12" t="str">
        <f t="shared" si="45"/>
        <v>July</v>
      </c>
      <c r="D269" s="12" t="str">
        <f t="shared" si="46"/>
        <v>2024</v>
      </c>
      <c r="E269" s="12" t="str">
        <f t="shared" si="47"/>
        <v>Friday</v>
      </c>
      <c r="F269" s="13">
        <v>45485</v>
      </c>
    </row>
    <row r="270" spans="1:9" ht="15.95">
      <c r="A270" s="12">
        <f t="shared" si="43"/>
        <v>28</v>
      </c>
      <c r="B270" s="12">
        <f t="shared" si="44"/>
        <v>39</v>
      </c>
      <c r="C270" s="12" t="str">
        <f t="shared" si="45"/>
        <v>July</v>
      </c>
      <c r="D270" s="12" t="str">
        <f t="shared" si="46"/>
        <v>2024</v>
      </c>
      <c r="E270" s="12" t="str">
        <f t="shared" si="47"/>
        <v>Saturday</v>
      </c>
      <c r="F270" s="13">
        <v>45486</v>
      </c>
    </row>
    <row r="271" spans="1:9" ht="15.95">
      <c r="A271" s="12">
        <f t="shared" si="43"/>
        <v>28</v>
      </c>
      <c r="B271" s="12">
        <f t="shared" si="44"/>
        <v>39</v>
      </c>
      <c r="C271" s="12" t="str">
        <f t="shared" si="45"/>
        <v>July</v>
      </c>
      <c r="D271" s="12" t="str">
        <f t="shared" si="46"/>
        <v>2024</v>
      </c>
      <c r="E271" s="12" t="str">
        <f t="shared" si="47"/>
        <v>Sunday</v>
      </c>
      <c r="F271" s="13">
        <v>45487</v>
      </c>
    </row>
    <row r="272" spans="1:9" ht="15.95">
      <c r="A272" s="12">
        <f t="shared" si="43"/>
        <v>29</v>
      </c>
      <c r="B272" s="12">
        <f t="shared" si="44"/>
        <v>40</v>
      </c>
      <c r="C272" s="12" t="str">
        <f t="shared" si="45"/>
        <v>July</v>
      </c>
      <c r="D272" s="12" t="str">
        <f t="shared" si="46"/>
        <v>2024</v>
      </c>
      <c r="E272" s="12" t="str">
        <f t="shared" si="47"/>
        <v>Monday</v>
      </c>
      <c r="F272" s="13">
        <v>45488</v>
      </c>
    </row>
    <row r="273" spans="1:6" ht="15.95">
      <c r="A273" s="12">
        <f t="shared" si="43"/>
        <v>29</v>
      </c>
      <c r="B273" s="12">
        <f t="shared" si="44"/>
        <v>40</v>
      </c>
      <c r="C273" s="12" t="str">
        <f t="shared" si="45"/>
        <v>July</v>
      </c>
      <c r="D273" s="12" t="str">
        <f t="shared" si="46"/>
        <v>2024</v>
      </c>
      <c r="E273" s="12" t="str">
        <f t="shared" si="47"/>
        <v>Tuesday</v>
      </c>
      <c r="F273" s="13">
        <v>45489</v>
      </c>
    </row>
    <row r="274" spans="1:6" ht="32.1">
      <c r="A274" s="12">
        <f t="shared" si="43"/>
        <v>29</v>
      </c>
      <c r="B274" s="12">
        <f t="shared" si="44"/>
        <v>40</v>
      </c>
      <c r="C274" s="12" t="str">
        <f t="shared" si="45"/>
        <v>July</v>
      </c>
      <c r="D274" s="12" t="str">
        <f t="shared" si="46"/>
        <v>2024</v>
      </c>
      <c r="E274" s="12" t="str">
        <f t="shared" si="47"/>
        <v>Wednesday</v>
      </c>
      <c r="F274" s="13">
        <v>45490</v>
      </c>
    </row>
  </sheetData>
  <autoFilter ref="A2:W274" xr:uid="{6F49CD38-898E-4D08-A9E8-8C8CB241A8EC}"/>
  <conditionalFormatting sqref="H3:H254">
    <cfRule type="expression" dxfId="1" priority="1">
      <formula>OR($H3&gt;24, AND($H3=0,$L3=1))</formula>
    </cfRule>
  </conditionalFormatting>
  <conditionalFormatting sqref="J3:J254">
    <cfRule type="expression" dxfId="0" priority="3">
      <formula>"$I3&gt;$F3"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7FC7-FF75-4EBD-B0F0-C9D376BF98B0}">
  <dimension ref="A1:G3"/>
  <sheetViews>
    <sheetView workbookViewId="0">
      <selection activeCell="D3" sqref="D3"/>
    </sheetView>
  </sheetViews>
  <sheetFormatPr defaultRowHeight="14.45"/>
  <cols>
    <col min="1" max="1" width="10.5703125" bestFit="1" customWidth="1"/>
    <col min="2" max="2" width="45.28515625" style="30" bestFit="1" customWidth="1"/>
    <col min="3" max="3" width="27.85546875" bestFit="1" customWidth="1"/>
    <col min="4" max="4" width="24" bestFit="1" customWidth="1"/>
    <col min="5" max="5" width="12.5703125" bestFit="1" customWidth="1"/>
    <col min="6" max="6" width="15.42578125" customWidth="1"/>
    <col min="7" max="7" width="19.140625" customWidth="1"/>
  </cols>
  <sheetData>
    <row r="1" spans="1:7">
      <c r="A1" s="31" t="s">
        <v>56</v>
      </c>
      <c r="B1" s="42" t="s">
        <v>57</v>
      </c>
      <c r="C1" s="31" t="s">
        <v>58</v>
      </c>
      <c r="D1" s="31" t="s">
        <v>59</v>
      </c>
      <c r="E1" s="31" t="s">
        <v>60</v>
      </c>
    </row>
    <row r="2" spans="1:7" ht="29.1">
      <c r="A2" t="s">
        <v>61</v>
      </c>
      <c r="B2" s="30" t="s">
        <v>62</v>
      </c>
      <c r="C2" s="30" t="s">
        <v>63</v>
      </c>
      <c r="D2" t="s">
        <v>64</v>
      </c>
      <c r="E2">
        <f>(10*22.44)/2204.62</f>
        <v>0.10178624887735756</v>
      </c>
      <c r="F2">
        <f>(10*22.44)*0.000454</f>
        <v>0.1018776</v>
      </c>
      <c r="G2" s="44">
        <f>F2-E2</f>
        <v>9.1351122642441274E-5</v>
      </c>
    </row>
    <row r="3" spans="1:7" ht="29.1">
      <c r="A3" t="s">
        <v>65</v>
      </c>
      <c r="B3" s="30" t="s">
        <v>66</v>
      </c>
      <c r="C3" s="30" t="s">
        <v>63</v>
      </c>
      <c r="D3" t="s">
        <v>67</v>
      </c>
      <c r="E3">
        <f>(10*22)/2204.62</f>
        <v>9.9790440075840744E-2</v>
      </c>
      <c r="F3" s="43">
        <f>(10*22)*0.000454</f>
        <v>9.9879999999999997E-2</v>
      </c>
      <c r="G3" s="44">
        <f>F3-E3</f>
        <v>8.9559924159252069E-5</v>
      </c>
    </row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3567B5DC2874B949B725C243C576B" ma:contentTypeVersion="19" ma:contentTypeDescription="Create a new document." ma:contentTypeScope="" ma:versionID="ee9bad73b75c6bc7e52ee1325475157d">
  <xsd:schema xmlns:xsd="http://www.w3.org/2001/XMLSchema" xmlns:xs="http://www.w3.org/2001/XMLSchema" xmlns:p="http://schemas.microsoft.com/office/2006/metadata/properties" xmlns:ns2="3438a4f7-43d6-4126-94bc-8ccf36a7a586" xmlns:ns3="248b8edd-fee4-4bc6-b6f0-cd26429aa292" targetNamespace="http://schemas.microsoft.com/office/2006/metadata/properties" ma:root="true" ma:fieldsID="659de26221272cebb172e36566c129b5" ns2:_="" ns3:_="">
    <xsd:import namespace="3438a4f7-43d6-4126-94bc-8ccf36a7a586"/>
    <xsd:import namespace="248b8edd-fee4-4bc6-b6f0-cd26429aa2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Notes0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8a4f7-43d6-4126-94bc-8ccf36a7a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d9167f1-9121-4bb8-8358-d8baf614a5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Notes0" ma:index="23" nillable="true" ma:displayName="Notes" ma:format="Dropdown" ma:internalName="Notes0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b8edd-fee4-4bc6-b6f0-cd26429aa2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a1ac64c-ff96-4047-8eae-3d8097c359f0}" ma:internalName="TaxCatchAll" ma:showField="CatchAllData" ma:web="248b8edd-fee4-4bc6-b6f0-cd26429aa2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38a4f7-43d6-4126-94bc-8ccf36a7a586">
      <Terms xmlns="http://schemas.microsoft.com/office/infopath/2007/PartnerControls"/>
    </lcf76f155ced4ddcb4097134ff3c332f>
    <Notes0 xmlns="3438a4f7-43d6-4126-94bc-8ccf36a7a586" xsi:nil="true"/>
    <TaxCatchAll xmlns="248b8edd-fee4-4bc6-b6f0-cd26429aa292"/>
  </documentManagement>
</p:properties>
</file>

<file path=customXml/itemProps1.xml><?xml version="1.0" encoding="utf-8"?>
<ds:datastoreItem xmlns:ds="http://schemas.openxmlformats.org/officeDocument/2006/customXml" ds:itemID="{CF335F05-3BB2-43A0-A38F-885DAA39E0B6}"/>
</file>

<file path=customXml/itemProps2.xml><?xml version="1.0" encoding="utf-8"?>
<ds:datastoreItem xmlns:ds="http://schemas.openxmlformats.org/officeDocument/2006/customXml" ds:itemID="{D52D9F34-9567-4FC3-B9A1-000A260516B6}"/>
</file>

<file path=customXml/itemProps3.xml><?xml version="1.0" encoding="utf-8"?>
<ds:datastoreItem xmlns:ds="http://schemas.openxmlformats.org/officeDocument/2006/customXml" ds:itemID="{F060FB92-A33F-452D-9F49-3DAAFCD379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Janine Kittleson</dc:creator>
  <cp:keywords/>
  <dc:description/>
  <cp:lastModifiedBy/>
  <cp:revision/>
  <dcterms:created xsi:type="dcterms:W3CDTF">2024-06-17T14:43:40Z</dcterms:created>
  <dcterms:modified xsi:type="dcterms:W3CDTF">2024-07-19T20:09:42Z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0x0101002CA3567B5DC2874B949B725C243C576B</vt:lpwstr>
  </property>
</Properties>
</file>