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RandD\Validation\Project\EBA\"/>
    </mc:Choice>
  </mc:AlternateContent>
  <xr:revisionPtr revIDLastSave="0" documentId="13_ncr:1_{9272AA92-53CE-4A85-8828-033679F72A1F}" xr6:coauthVersionLast="45" xr6:coauthVersionMax="45" xr10:uidLastSave="{00000000-0000-0000-0000-000000000000}"/>
  <bookViews>
    <workbookView xWindow="-120" yWindow="-120" windowWidth="29040" windowHeight="15840" firstSheet="2" activeTab="10" xr2:uid="{00000000-000D-0000-FFFF-FFFF00000000}"/>
  </bookViews>
  <sheets>
    <sheet name="予算" sheetId="5" r:id="rId1"/>
    <sheet name="マイルストーン" sheetId="1" r:id="rId2"/>
    <sheet name="組織図" sheetId="4" r:id="rId3"/>
    <sheet name="人月表" sheetId="3" r:id="rId4"/>
    <sheet name="物量試算" sheetId="8" r:id="rId5"/>
    <sheet name="予算概算" sheetId="9" r:id="rId6"/>
    <sheet name="Art工数試算表" sheetId="6" r:id="rId7"/>
    <sheet name="Plan工数試算表" sheetId="11" r:id="rId8"/>
    <sheet name="Model工数試算表" sheetId="13" r:id="rId9"/>
    <sheet name="Environmentl工数試算表" sheetId="14" r:id="rId10"/>
    <sheet name="Motion工数試算表" sheetId="15" r:id="rId11"/>
    <sheet name="Effect工数試算表" sheetId="16" r:id="rId12"/>
    <sheet name="UI工数試算表" sheetId="7"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2" i="9" l="1"/>
  <c r="F15" i="16"/>
  <c r="H15" i="16" s="1"/>
  <c r="F14" i="16"/>
  <c r="H14" i="16" s="1"/>
  <c r="F13" i="16"/>
  <c r="H13" i="16" s="1"/>
  <c r="F12" i="16"/>
  <c r="H12" i="16" s="1"/>
  <c r="F11" i="16"/>
  <c r="H11" i="16" s="1"/>
  <c r="H10" i="16"/>
  <c r="H9" i="16"/>
  <c r="F2" i="16"/>
  <c r="E10" i="9"/>
  <c r="H15" i="15"/>
  <c r="F15" i="15"/>
  <c r="H14" i="15"/>
  <c r="F14" i="15"/>
  <c r="H13" i="15"/>
  <c r="F13" i="15"/>
  <c r="H12" i="15"/>
  <c r="F12" i="15"/>
  <c r="H11" i="15"/>
  <c r="F11" i="15"/>
  <c r="H10" i="15"/>
  <c r="H9" i="15"/>
  <c r="F2" i="15"/>
  <c r="F10" i="14"/>
  <c r="F2" i="14"/>
  <c r="H10" i="14"/>
  <c r="H9" i="14"/>
  <c r="E8" i="9"/>
  <c r="F16" i="13"/>
  <c r="H16" i="13" s="1"/>
  <c r="F15" i="13"/>
  <c r="H15" i="13" s="1"/>
  <c r="F14" i="13"/>
  <c r="H14" i="13" s="1"/>
  <c r="F13" i="13"/>
  <c r="H13" i="13" s="1"/>
  <c r="F12" i="13"/>
  <c r="H12" i="13" s="1"/>
  <c r="F11" i="13"/>
  <c r="H11" i="13" s="1"/>
  <c r="H73" i="11"/>
  <c r="H72" i="11"/>
  <c r="H10" i="13"/>
  <c r="H9" i="13"/>
  <c r="F20" i="6"/>
  <c r="D20" i="6"/>
  <c r="E5" i="9"/>
  <c r="F12" i="11"/>
  <c r="F47" i="11"/>
  <c r="H47" i="11" s="1"/>
  <c r="F46" i="11"/>
  <c r="F45" i="11"/>
  <c r="H46" i="11"/>
  <c r="H45" i="11"/>
  <c r="F44" i="11"/>
  <c r="H44" i="11" s="1"/>
  <c r="H71" i="11"/>
  <c r="H70" i="11"/>
  <c r="H69" i="11"/>
  <c r="H68" i="11"/>
  <c r="H67" i="11"/>
  <c r="H66" i="11"/>
  <c r="H65" i="11"/>
  <c r="H64" i="11"/>
  <c r="H63" i="11"/>
  <c r="H62" i="11"/>
  <c r="H48" i="11"/>
  <c r="H61" i="11"/>
  <c r="H60" i="11"/>
  <c r="H59" i="11"/>
  <c r="H58" i="11"/>
  <c r="H57" i="11"/>
  <c r="H56" i="11"/>
  <c r="H55" i="11"/>
  <c r="H54" i="11"/>
  <c r="H10" i="11"/>
  <c r="H10" i="7"/>
  <c r="F9" i="6"/>
  <c r="H50" i="11"/>
  <c r="H49" i="11"/>
  <c r="H21" i="11"/>
  <c r="H20" i="11"/>
  <c r="H19" i="11"/>
  <c r="H18" i="11"/>
  <c r="H53" i="11"/>
  <c r="H52" i="11"/>
  <c r="H51" i="11"/>
  <c r="F41" i="11"/>
  <c r="H41" i="11" s="1"/>
  <c r="F38" i="11"/>
  <c r="H38" i="11" s="1"/>
  <c r="H40" i="11"/>
  <c r="F39" i="11"/>
  <c r="H39" i="11" s="1"/>
  <c r="H15" i="11"/>
  <c r="H14" i="11"/>
  <c r="H13" i="11"/>
  <c r="H31" i="11"/>
  <c r="F17" i="11"/>
  <c r="H17" i="11" s="1"/>
  <c r="H16" i="11"/>
  <c r="H37" i="11"/>
  <c r="H12" i="11"/>
  <c r="H11" i="11"/>
  <c r="F14" i="6"/>
  <c r="H33" i="11"/>
  <c r="H32" i="11"/>
  <c r="H30" i="11"/>
  <c r="F35" i="11"/>
  <c r="H35" i="11" s="1"/>
  <c r="F34" i="11"/>
  <c r="H34" i="11" s="1"/>
  <c r="H29" i="11"/>
  <c r="H28" i="11"/>
  <c r="H27" i="11"/>
  <c r="H26" i="11"/>
  <c r="H43" i="11"/>
  <c r="H42" i="11"/>
  <c r="F36" i="11"/>
  <c r="H36" i="11" s="1"/>
  <c r="H25" i="11"/>
  <c r="H24" i="11"/>
  <c r="H23" i="11"/>
  <c r="F22" i="11"/>
  <c r="H9" i="11"/>
  <c r="H31" i="7"/>
  <c r="H28" i="7"/>
  <c r="H27" i="7"/>
  <c r="H26" i="7"/>
  <c r="H25" i="7"/>
  <c r="H24" i="7"/>
  <c r="H23" i="7"/>
  <c r="H22" i="7"/>
  <c r="H21" i="7"/>
  <c r="H20" i="7"/>
  <c r="H18" i="7"/>
  <c r="H17" i="7"/>
  <c r="H16" i="7"/>
  <c r="H15" i="7"/>
  <c r="H14" i="7"/>
  <c r="H13" i="7"/>
  <c r="H12" i="7"/>
  <c r="H11" i="7"/>
  <c r="H9" i="7"/>
  <c r="F30" i="7"/>
  <c r="H30" i="7" s="1"/>
  <c r="F29" i="7"/>
  <c r="H29" i="7" s="1"/>
  <c r="F31" i="7"/>
  <c r="D18" i="6"/>
  <c r="F18" i="6" s="1"/>
  <c r="D16" i="6"/>
  <c r="F16" i="6" s="1"/>
  <c r="D15" i="6"/>
  <c r="F15" i="6" s="1"/>
  <c r="D13" i="6"/>
  <c r="F13" i="6" s="1"/>
  <c r="D11" i="6"/>
  <c r="F11" i="6" s="1"/>
  <c r="F19" i="7"/>
  <c r="H19" i="7" s="1"/>
  <c r="D17" i="6"/>
  <c r="F17" i="6" s="1"/>
  <c r="F12" i="6"/>
  <c r="F10" i="6"/>
  <c r="F3" i="16" l="1"/>
  <c r="F4" i="16" s="1"/>
  <c r="F6" i="16" s="1"/>
  <c r="F3" i="15"/>
  <c r="F4" i="15" s="1"/>
  <c r="F6" i="15" s="1"/>
  <c r="F3" i="14"/>
  <c r="F4" i="14" s="1"/>
  <c r="F6" i="14" s="1"/>
  <c r="E9" i="9" s="1"/>
  <c r="F2" i="13"/>
  <c r="F3" i="13"/>
  <c r="F4" i="13" s="1"/>
  <c r="F6" i="13" s="1"/>
  <c r="G2" i="11"/>
  <c r="H22" i="11"/>
  <c r="G3" i="11" s="1"/>
  <c r="G4" i="11" s="1"/>
  <c r="G6" i="11" s="1"/>
  <c r="E7" i="9" s="1"/>
  <c r="F2" i="7"/>
  <c r="D19" i="6" s="1"/>
  <c r="F3" i="7"/>
  <c r="F4" i="7" s="1"/>
  <c r="F6" i="7" s="1"/>
  <c r="E13" i="9" s="1"/>
  <c r="K39" i="5"/>
  <c r="J39" i="5"/>
  <c r="I39" i="5"/>
  <c r="H39" i="5"/>
  <c r="G39" i="5"/>
  <c r="F39" i="5"/>
  <c r="E39" i="5"/>
  <c r="D39" i="5"/>
  <c r="C39" i="5"/>
  <c r="G54" i="3"/>
  <c r="C6" i="3"/>
  <c r="C13" i="3"/>
  <c r="C12" i="3"/>
  <c r="C11" i="3"/>
  <c r="C10" i="3"/>
  <c r="C8" i="3"/>
  <c r="C7" i="3"/>
  <c r="C42" i="3" s="1"/>
  <c r="F19" i="6" l="1"/>
  <c r="G2" i="6"/>
  <c r="G3" i="6" l="1"/>
  <c r="G4" i="6" s="1"/>
  <c r="G6" i="6" s="1"/>
  <c r="E6" i="9" s="1"/>
  <c r="E14" i="9" s="1"/>
</calcChain>
</file>

<file path=xl/sharedStrings.xml><?xml version="1.0" encoding="utf-8"?>
<sst xmlns="http://schemas.openxmlformats.org/spreadsheetml/2006/main" count="569" uniqueCount="341">
  <si>
    <t>MS01</t>
    <phoneticPr fontId="1"/>
  </si>
  <si>
    <t>MS02</t>
    <phoneticPr fontId="1"/>
  </si>
  <si>
    <t>MS03</t>
    <phoneticPr fontId="1"/>
  </si>
  <si>
    <t>MS04</t>
    <phoneticPr fontId="1"/>
  </si>
  <si>
    <t>Month01</t>
    <phoneticPr fontId="1"/>
  </si>
  <si>
    <t>Month02</t>
    <phoneticPr fontId="1"/>
  </si>
  <si>
    <t>Month03</t>
    <phoneticPr fontId="1"/>
  </si>
  <si>
    <t>Month04</t>
    <phoneticPr fontId="1"/>
  </si>
  <si>
    <t>Month05</t>
    <phoneticPr fontId="1"/>
  </si>
  <si>
    <t>Month06</t>
    <phoneticPr fontId="1"/>
  </si>
  <si>
    <t>Month07</t>
    <phoneticPr fontId="1"/>
  </si>
  <si>
    <t>Month08</t>
    <phoneticPr fontId="1"/>
  </si>
  <si>
    <t>Month09</t>
    <phoneticPr fontId="1"/>
  </si>
  <si>
    <t>Month10</t>
    <phoneticPr fontId="1"/>
  </si>
  <si>
    <t>Month11</t>
    <phoneticPr fontId="1"/>
  </si>
  <si>
    <t>Month12</t>
    <phoneticPr fontId="1"/>
  </si>
  <si>
    <t>内容</t>
    <rPh sb="0" eb="2">
      <t>ナイヨウ</t>
    </rPh>
    <phoneticPr fontId="1"/>
  </si>
  <si>
    <t>モデル</t>
    <phoneticPr fontId="1"/>
  </si>
  <si>
    <t>挙動リスト(イラスト付き)</t>
    <rPh sb="0" eb="2">
      <t>キョドウ</t>
    </rPh>
    <rPh sb="10" eb="11">
      <t>ツ</t>
    </rPh>
    <phoneticPr fontId="1"/>
  </si>
  <si>
    <t>基本キャラクター(猿オス/猿メス)</t>
    <rPh sb="0" eb="2">
      <t>キホン</t>
    </rPh>
    <rPh sb="9" eb="10">
      <t>サル</t>
    </rPh>
    <rPh sb="13" eb="14">
      <t>サル</t>
    </rPh>
    <phoneticPr fontId="1"/>
  </si>
  <si>
    <t>リグ</t>
    <phoneticPr fontId="1"/>
  </si>
  <si>
    <t>モーション</t>
    <phoneticPr fontId="1"/>
  </si>
  <si>
    <t>ガン挙動</t>
    <rPh sb="2" eb="4">
      <t>キョドウ</t>
    </rPh>
    <phoneticPr fontId="1"/>
  </si>
  <si>
    <t>ガン種類リスト(デザイン画含む)</t>
    <rPh sb="2" eb="4">
      <t>シュルイ</t>
    </rPh>
    <rPh sb="12" eb="13">
      <t>ガ</t>
    </rPh>
    <rPh sb="13" eb="14">
      <t>フク</t>
    </rPh>
    <phoneticPr fontId="1"/>
  </si>
  <si>
    <t>ガン種類パラメーター設定資料</t>
    <rPh sb="2" eb="4">
      <t>シュルイ</t>
    </rPh>
    <rPh sb="10" eb="12">
      <t>セッテイ</t>
    </rPh>
    <rPh sb="12" eb="14">
      <t>シリョウ</t>
    </rPh>
    <phoneticPr fontId="1"/>
  </si>
  <si>
    <t>ショットエフェクト</t>
    <phoneticPr fontId="1"/>
  </si>
  <si>
    <t>ガン吸い込み→タンク溜め→撃つ</t>
    <rPh sb="2" eb="3">
      <t>ス</t>
    </rPh>
    <rPh sb="4" eb="5">
      <t>コ</t>
    </rPh>
    <rPh sb="10" eb="11">
      <t>タ</t>
    </rPh>
    <rPh sb="13" eb="14">
      <t>ウ</t>
    </rPh>
    <phoneticPr fontId="1"/>
  </si>
  <si>
    <t>フロントエンド</t>
    <phoneticPr fontId="1"/>
  </si>
  <si>
    <t>ツール</t>
    <phoneticPr fontId="1"/>
  </si>
  <si>
    <t>オンライン</t>
    <phoneticPr fontId="1"/>
  </si>
  <si>
    <t>デザイン画</t>
    <rPh sb="4" eb="5">
      <t>ガ</t>
    </rPh>
    <phoneticPr fontId="1"/>
  </si>
  <si>
    <t>アイコンサンプル</t>
    <phoneticPr fontId="1"/>
  </si>
  <si>
    <t>カメラ/エイム感度 (フロントエンド搭載まで)</t>
    <rPh sb="7" eb="9">
      <t>カンド</t>
    </rPh>
    <rPh sb="18" eb="20">
      <t>トウサイ</t>
    </rPh>
    <phoneticPr fontId="1"/>
  </si>
  <si>
    <t>マップ</t>
    <phoneticPr fontId="1"/>
  </si>
  <si>
    <t>ゲーム内容 (他モードや1年分の運営予測含む)</t>
    <rPh sb="3" eb="5">
      <t>ナイヨウ</t>
    </rPh>
    <rPh sb="7" eb="8">
      <t>タ</t>
    </rPh>
    <rPh sb="13" eb="14">
      <t>ネン</t>
    </rPh>
    <rPh sb="14" eb="15">
      <t>ブン</t>
    </rPh>
    <rPh sb="16" eb="18">
      <t>ウンエイ</t>
    </rPh>
    <rPh sb="18" eb="20">
      <t>ヨソク</t>
    </rPh>
    <rPh sb="20" eb="21">
      <t>フク</t>
    </rPh>
    <phoneticPr fontId="1"/>
  </si>
  <si>
    <t>企画書/使用概要書(全要素とボリューム出し)</t>
    <rPh sb="0" eb="3">
      <t>キカクショ</t>
    </rPh>
    <rPh sb="4" eb="6">
      <t>シヨウ</t>
    </rPh>
    <rPh sb="6" eb="9">
      <t>ガイヨウショ</t>
    </rPh>
    <rPh sb="10" eb="13">
      <t>ゼンヨウソ</t>
    </rPh>
    <rPh sb="19" eb="20">
      <t>ダ</t>
    </rPh>
    <phoneticPr fontId="1"/>
  </si>
  <si>
    <t>イメージデザイン (ラフアート)</t>
    <phoneticPr fontId="1"/>
  </si>
  <si>
    <t>フロントエンド (ラフアート)</t>
    <phoneticPr fontId="1"/>
  </si>
  <si>
    <t>プロトタイプ</t>
    <phoneticPr fontId="1"/>
  </si>
  <si>
    <t>MS00</t>
    <phoneticPr fontId="1"/>
  </si>
  <si>
    <t>レイアウト/全画面遷移モック</t>
    <rPh sb="6" eb="7">
      <t>ゼン</t>
    </rPh>
    <rPh sb="7" eb="9">
      <t>ガメン</t>
    </rPh>
    <rPh sb="9" eb="11">
      <t>センイ</t>
    </rPh>
    <phoneticPr fontId="1"/>
  </si>
  <si>
    <t>テクニカルアート</t>
    <phoneticPr fontId="1"/>
  </si>
  <si>
    <t>closedβ</t>
    <phoneticPr fontId="1"/>
  </si>
  <si>
    <t>調整・修正</t>
    <rPh sb="0" eb="2">
      <t>チョウセイ</t>
    </rPh>
    <rPh sb="3" eb="5">
      <t>シュウセイ</t>
    </rPh>
    <phoneticPr fontId="1"/>
  </si>
  <si>
    <t>◆マイルストーン</t>
    <phoneticPr fontId="1"/>
  </si>
  <si>
    <t xml:space="preserve">◆R&amp;D
</t>
    <phoneticPr fontId="1"/>
  </si>
  <si>
    <t xml:space="preserve">◆プロダクション
</t>
    <phoneticPr fontId="1"/>
  </si>
  <si>
    <t>◆β＋基本QA＋シーズン1～2制作</t>
    <rPh sb="3" eb="5">
      <t>キホン</t>
    </rPh>
    <rPh sb="15" eb="17">
      <t>セイサク</t>
    </rPh>
    <phoneticPr fontId="1"/>
  </si>
  <si>
    <t>◆バーティカルスライス
・5体オンライン対戦　　　　　　　・全マップ中1/10サイズ完成(残りは仮)
・ファイナルレベルのグラフィック　・基本武器/基本アイテム網羅
・オプション画面で全調整可能(グラは仮、レイアウト/操作は完成)
・サーバー決定用調査資料　・オンラインサービス決定用資料
・オンライン技術資料(諸々のコスト策定可能なもの)</t>
    <rPh sb="139" eb="141">
      <t>ケッテイ</t>
    </rPh>
    <rPh sb="141" eb="142">
      <t>ヨウ</t>
    </rPh>
    <rPh sb="142" eb="144">
      <t>シリョウ</t>
    </rPh>
    <rPh sb="151" eb="153">
      <t>ギジュツ</t>
    </rPh>
    <rPh sb="153" eb="155">
      <t>シリョウ</t>
    </rPh>
    <rPh sb="156" eb="158">
      <t>モロモロ</t>
    </rPh>
    <rPh sb="162" eb="164">
      <t>サクテイ</t>
    </rPh>
    <rPh sb="164" eb="166">
      <t>カノウ</t>
    </rPh>
    <phoneticPr fontId="1"/>
  </si>
  <si>
    <t>クリエイティブディレクター</t>
    <phoneticPr fontId="1"/>
  </si>
  <si>
    <t>〇〇〇〇</t>
    <phoneticPr fontId="1"/>
  </si>
  <si>
    <t>テクニカルディレクター</t>
    <phoneticPr fontId="1"/>
  </si>
  <si>
    <t>アートディレクター</t>
    <phoneticPr fontId="1"/>
  </si>
  <si>
    <t>メタクリ85</t>
    <phoneticPr fontId="1"/>
  </si>
  <si>
    <t>PC240FPS/Switch60FPS</t>
    <phoneticPr fontId="1"/>
  </si>
  <si>
    <t>オペレーションマネージャー</t>
    <phoneticPr fontId="1"/>
  </si>
  <si>
    <t>スタジオディレクター</t>
    <phoneticPr fontId="1"/>
  </si>
  <si>
    <t>開発コスト/期間/外注管理</t>
    <rPh sb="0" eb="2">
      <t>カイハツ</t>
    </rPh>
    <rPh sb="6" eb="8">
      <t>キカン</t>
    </rPh>
    <rPh sb="9" eb="11">
      <t>ガイチュウ</t>
    </rPh>
    <rPh sb="11" eb="13">
      <t>カンリ</t>
    </rPh>
    <phoneticPr fontId="1"/>
  </si>
  <si>
    <t>グローバル配信/サービス/セキュリティ</t>
    <rPh sb="5" eb="7">
      <t>ハイシン</t>
    </rPh>
    <phoneticPr fontId="1"/>
  </si>
  <si>
    <t>外部メイン窓口/チーム管理/利益</t>
    <rPh sb="0" eb="2">
      <t>ガイブ</t>
    </rPh>
    <rPh sb="5" eb="7">
      <t>マドグチ</t>
    </rPh>
    <rPh sb="11" eb="13">
      <t>カンリ</t>
    </rPh>
    <rPh sb="14" eb="16">
      <t>リエキ</t>
    </rPh>
    <phoneticPr fontId="1"/>
  </si>
  <si>
    <t>社内インフラ/機材/総務人事</t>
    <rPh sb="0" eb="2">
      <t>シャナイ</t>
    </rPh>
    <rPh sb="7" eb="9">
      <t>キザイ</t>
    </rPh>
    <rPh sb="10" eb="12">
      <t>ソウム</t>
    </rPh>
    <phoneticPr fontId="1"/>
  </si>
  <si>
    <t>プロジェクトマネージャーA</t>
    <phoneticPr fontId="1"/>
  </si>
  <si>
    <t>プロジェクトマネージャーB</t>
    <phoneticPr fontId="1"/>
  </si>
  <si>
    <t>MS05</t>
    <phoneticPr fontId="1"/>
  </si>
  <si>
    <t>MS06</t>
    <phoneticPr fontId="1"/>
  </si>
  <si>
    <t>MS07</t>
    <phoneticPr fontId="1"/>
  </si>
  <si>
    <t>MS08</t>
    <phoneticPr fontId="1"/>
  </si>
  <si>
    <t>MS09</t>
    <phoneticPr fontId="1"/>
  </si>
  <si>
    <t>MS10</t>
    <phoneticPr fontId="1"/>
  </si>
  <si>
    <t>MS11</t>
    <phoneticPr fontId="1"/>
  </si>
  <si>
    <t>MS12</t>
    <phoneticPr fontId="1"/>
  </si>
  <si>
    <t>MS13</t>
    <phoneticPr fontId="1"/>
  </si>
  <si>
    <t>MS14</t>
    <phoneticPr fontId="1"/>
  </si>
  <si>
    <t>MS15</t>
    <phoneticPr fontId="1"/>
  </si>
  <si>
    <t>MS16</t>
    <phoneticPr fontId="1"/>
  </si>
  <si>
    <t>MS17</t>
    <phoneticPr fontId="1"/>
  </si>
  <si>
    <t>MS18</t>
    <phoneticPr fontId="1"/>
  </si>
  <si>
    <t>MS19</t>
    <phoneticPr fontId="1"/>
  </si>
  <si>
    <t>MS20</t>
    <phoneticPr fontId="1"/>
  </si>
  <si>
    <t>MS21</t>
    <phoneticPr fontId="1"/>
  </si>
  <si>
    <t>MS22</t>
    <phoneticPr fontId="1"/>
  </si>
  <si>
    <t>MS23</t>
    <phoneticPr fontId="1"/>
  </si>
  <si>
    <t>MS24</t>
    <phoneticPr fontId="1"/>
  </si>
  <si>
    <t>MS25</t>
    <phoneticPr fontId="1"/>
  </si>
  <si>
    <t>MS26</t>
    <phoneticPr fontId="1"/>
  </si>
  <si>
    <t>MS27</t>
    <phoneticPr fontId="1"/>
  </si>
  <si>
    <t>MS28</t>
    <phoneticPr fontId="1"/>
  </si>
  <si>
    <t>MS29</t>
    <phoneticPr fontId="1"/>
  </si>
  <si>
    <t>MS30</t>
    <phoneticPr fontId="1"/>
  </si>
  <si>
    <t>MS31</t>
    <phoneticPr fontId="1"/>
  </si>
  <si>
    <t>MS32</t>
    <phoneticPr fontId="1"/>
  </si>
  <si>
    <t>MS33</t>
    <phoneticPr fontId="1"/>
  </si>
  <si>
    <t>Month13</t>
    <phoneticPr fontId="1"/>
  </si>
  <si>
    <t>Month14</t>
    <phoneticPr fontId="1"/>
  </si>
  <si>
    <t>Month15</t>
    <phoneticPr fontId="1"/>
  </si>
  <si>
    <t>Month16</t>
    <phoneticPr fontId="1"/>
  </si>
  <si>
    <t>Month17</t>
    <phoneticPr fontId="1"/>
  </si>
  <si>
    <t>Month18</t>
    <phoneticPr fontId="1"/>
  </si>
  <si>
    <t>Month19</t>
    <phoneticPr fontId="1"/>
  </si>
  <si>
    <t>Month20</t>
    <phoneticPr fontId="1"/>
  </si>
  <si>
    <t>Month21</t>
    <phoneticPr fontId="1"/>
  </si>
  <si>
    <t>Month22</t>
    <phoneticPr fontId="1"/>
  </si>
  <si>
    <t>Month23</t>
    <phoneticPr fontId="1"/>
  </si>
  <si>
    <t>Month24</t>
    <phoneticPr fontId="1"/>
  </si>
  <si>
    <t>Month25</t>
    <phoneticPr fontId="1"/>
  </si>
  <si>
    <t>Month26</t>
    <phoneticPr fontId="1"/>
  </si>
  <si>
    <t>Month27</t>
    <phoneticPr fontId="1"/>
  </si>
  <si>
    <t>Month28</t>
    <phoneticPr fontId="1"/>
  </si>
  <si>
    <t>Month29</t>
    <phoneticPr fontId="1"/>
  </si>
  <si>
    <t>Month30</t>
    <phoneticPr fontId="1"/>
  </si>
  <si>
    <t>Month31</t>
    <phoneticPr fontId="1"/>
  </si>
  <si>
    <t>Month32</t>
    <phoneticPr fontId="1"/>
  </si>
  <si>
    <t>Month33</t>
    <phoneticPr fontId="1"/>
  </si>
  <si>
    <t>Month34</t>
    <phoneticPr fontId="1"/>
  </si>
  <si>
    <t>Month36</t>
    <phoneticPr fontId="1"/>
  </si>
  <si>
    <t>人月工数</t>
    <rPh sb="0" eb="2">
      <t>ニンゲツ</t>
    </rPh>
    <rPh sb="2" eb="4">
      <t>コウスウ</t>
    </rPh>
    <phoneticPr fontId="1"/>
  </si>
  <si>
    <t>人月小計</t>
    <rPh sb="0" eb="2">
      <t>ニンゲツ</t>
    </rPh>
    <rPh sb="2" eb="4">
      <t>ショウケイ</t>
    </rPh>
    <phoneticPr fontId="1"/>
  </si>
  <si>
    <t>人月総計</t>
    <rPh sb="0" eb="2">
      <t>ニンゲツ</t>
    </rPh>
    <rPh sb="2" eb="4">
      <t>ソウケイ</t>
    </rPh>
    <phoneticPr fontId="1"/>
  </si>
  <si>
    <t>組織図</t>
    <rPh sb="0" eb="3">
      <t>ソシキズ</t>
    </rPh>
    <phoneticPr fontId="1"/>
  </si>
  <si>
    <t>人月単価</t>
    <rPh sb="0" eb="2">
      <t>ニンゲツ</t>
    </rPh>
    <rPh sb="2" eb="4">
      <t>タンカ</t>
    </rPh>
    <phoneticPr fontId="1"/>
  </si>
  <si>
    <t>人数</t>
    <rPh sb="0" eb="2">
      <t>ニンズウ</t>
    </rPh>
    <phoneticPr fontId="1"/>
  </si>
  <si>
    <t>合計人月</t>
    <rPh sb="0" eb="2">
      <t>ゴウケイ</t>
    </rPh>
    <rPh sb="2" eb="4">
      <t>ニンゲツ</t>
    </rPh>
    <phoneticPr fontId="1"/>
  </si>
  <si>
    <t>金額(\)</t>
    <rPh sb="0" eb="2">
      <t>キンガク</t>
    </rPh>
    <phoneticPr fontId="1"/>
  </si>
  <si>
    <t>Hardware Costs</t>
    <phoneticPr fontId="1"/>
  </si>
  <si>
    <t>Software Costs</t>
    <phoneticPr fontId="1"/>
  </si>
  <si>
    <t>QA Costs</t>
    <phoneticPr fontId="1"/>
  </si>
  <si>
    <t>Outsource Costs</t>
    <phoneticPr fontId="1"/>
  </si>
  <si>
    <t>Server Costs</t>
    <phoneticPr fontId="1"/>
  </si>
  <si>
    <t>TOTAL</t>
    <phoneticPr fontId="1"/>
  </si>
  <si>
    <t>Security Costs</t>
    <phoneticPr fontId="1"/>
  </si>
  <si>
    <t>Online service Costs</t>
    <phoneticPr fontId="1"/>
  </si>
  <si>
    <t>Human costs(Bee tribe)</t>
    <phoneticPr fontId="1"/>
  </si>
  <si>
    <t>開発予算</t>
    <rPh sb="0" eb="2">
      <t>カイハツ</t>
    </rPh>
    <rPh sb="2" eb="4">
      <t>ヨサン</t>
    </rPh>
    <phoneticPr fontId="1"/>
  </si>
  <si>
    <t>＊＊＊＊</t>
    <phoneticPr fontId="1"/>
  </si>
  <si>
    <t>BeeTribe 西村仁志</t>
    <rPh sb="9" eb="11">
      <t>ニシムラ</t>
    </rPh>
    <rPh sb="11" eb="13">
      <t>ヒトシ</t>
    </rPh>
    <phoneticPr fontId="1"/>
  </si>
  <si>
    <t>ルック決め用デザイン業務</t>
    <rPh sb="3" eb="4">
      <t>ギ</t>
    </rPh>
    <rPh sb="5" eb="6">
      <t>ヨウ</t>
    </rPh>
    <rPh sb="10" eb="12">
      <t>ギョウム</t>
    </rPh>
    <phoneticPr fontId="1"/>
  </si>
  <si>
    <t>キャラクターデザイン</t>
    <phoneticPr fontId="1"/>
  </si>
  <si>
    <t>コンセプトデザイン</t>
    <phoneticPr fontId="1"/>
  </si>
  <si>
    <t>アイテムデザイン</t>
    <phoneticPr fontId="1"/>
  </si>
  <si>
    <t>ギミックデザイン(植物)</t>
    <rPh sb="9" eb="11">
      <t>ショクブツ</t>
    </rPh>
    <phoneticPr fontId="1"/>
  </si>
  <si>
    <t>ギミックデザイン(虫)</t>
    <rPh sb="9" eb="10">
      <t>ムシ</t>
    </rPh>
    <phoneticPr fontId="1"/>
  </si>
  <si>
    <t>武器デザイン</t>
    <rPh sb="0" eb="2">
      <t>ブキ</t>
    </rPh>
    <phoneticPr fontId="1"/>
  </si>
  <si>
    <t>衣装デザイン</t>
    <rPh sb="0" eb="2">
      <t>イショウ</t>
    </rPh>
    <phoneticPr fontId="1"/>
  </si>
  <si>
    <t>UIデザイン</t>
    <phoneticPr fontId="1"/>
  </si>
  <si>
    <t>タイトル画面</t>
    <rPh sb="4" eb="6">
      <t>ガメン</t>
    </rPh>
    <phoneticPr fontId="1"/>
  </si>
  <si>
    <t>ゲーム起動直後に表示されるタイトル画面</t>
    <rPh sb="3" eb="5">
      <t>キドウ</t>
    </rPh>
    <rPh sb="5" eb="7">
      <t>チョクゴ</t>
    </rPh>
    <rPh sb="8" eb="10">
      <t>ヒョウジ</t>
    </rPh>
    <rPh sb="17" eb="19">
      <t>ガメン</t>
    </rPh>
    <phoneticPr fontId="1"/>
  </si>
  <si>
    <t>モードセレクト画面</t>
    <rPh sb="7" eb="9">
      <t>ガメン</t>
    </rPh>
    <phoneticPr fontId="1"/>
  </si>
  <si>
    <t>どのゲームを遊ぶのか選択する画面</t>
    <rPh sb="6" eb="7">
      <t>アソ</t>
    </rPh>
    <rPh sb="10" eb="12">
      <t>センタク</t>
    </rPh>
    <rPh sb="14" eb="16">
      <t>ガメン</t>
    </rPh>
    <phoneticPr fontId="1"/>
  </si>
  <si>
    <t>キャラクターエディット画面</t>
    <rPh sb="11" eb="13">
      <t>ガメン</t>
    </rPh>
    <phoneticPr fontId="1"/>
  </si>
  <si>
    <t>衣装やエモートを選択する画面。
キャラクターの変更もできるのであればこの画面で行う</t>
    <rPh sb="0" eb="2">
      <t>イショウ</t>
    </rPh>
    <rPh sb="8" eb="10">
      <t>センタク</t>
    </rPh>
    <rPh sb="12" eb="14">
      <t>ガメン</t>
    </rPh>
    <rPh sb="23" eb="25">
      <t>ヘンコウ</t>
    </rPh>
    <rPh sb="36" eb="38">
      <t>ガメン</t>
    </rPh>
    <rPh sb="39" eb="40">
      <t>オコナ</t>
    </rPh>
    <phoneticPr fontId="1"/>
  </si>
  <si>
    <t>マッチング画面</t>
    <rPh sb="5" eb="7">
      <t>ガメン</t>
    </rPh>
    <phoneticPr fontId="1"/>
  </si>
  <si>
    <t>オンラインでのマッチング画面。
もしかすると部屋を設けてUIは不要かもしれません。</t>
    <rPh sb="12" eb="14">
      <t>ガメン</t>
    </rPh>
    <rPh sb="22" eb="24">
      <t>ヘヤ</t>
    </rPh>
    <rPh sb="25" eb="26">
      <t>モウ</t>
    </rPh>
    <rPh sb="31" eb="33">
      <t>フヨウ</t>
    </rPh>
    <phoneticPr fontId="1"/>
  </si>
  <si>
    <t>オプション画面</t>
    <rPh sb="5" eb="7">
      <t>ガメン</t>
    </rPh>
    <phoneticPr fontId="1"/>
  </si>
  <si>
    <t>操作変更や画質変更、操作の感度などを設定する画面</t>
    <rPh sb="0" eb="2">
      <t>ソウサ</t>
    </rPh>
    <rPh sb="2" eb="4">
      <t>ヘンコウ</t>
    </rPh>
    <rPh sb="5" eb="7">
      <t>ガシツ</t>
    </rPh>
    <rPh sb="7" eb="9">
      <t>ヘンコウ</t>
    </rPh>
    <rPh sb="10" eb="12">
      <t>ソウサ</t>
    </rPh>
    <rPh sb="13" eb="15">
      <t>カンド</t>
    </rPh>
    <rPh sb="18" eb="20">
      <t>セッテイ</t>
    </rPh>
    <rPh sb="22" eb="24">
      <t>ガメン</t>
    </rPh>
    <phoneticPr fontId="1"/>
  </si>
  <si>
    <t>ゲーム中UI画面</t>
    <rPh sb="3" eb="4">
      <t>チュウ</t>
    </rPh>
    <rPh sb="6" eb="8">
      <t>ガメン</t>
    </rPh>
    <phoneticPr fontId="1"/>
  </si>
  <si>
    <t>リザルト画面</t>
    <rPh sb="4" eb="6">
      <t>ガメン</t>
    </rPh>
    <phoneticPr fontId="1"/>
  </si>
  <si>
    <t>インゲームで勝利、もしくは敗北した際の画面</t>
    <rPh sb="6" eb="8">
      <t>ショウリ</t>
    </rPh>
    <rPh sb="13" eb="15">
      <t>ハイボク</t>
    </rPh>
    <rPh sb="17" eb="18">
      <t>サイ</t>
    </rPh>
    <rPh sb="19" eb="21">
      <t>ガメン</t>
    </rPh>
    <phoneticPr fontId="1"/>
  </si>
  <si>
    <t>ロード画面</t>
    <rPh sb="3" eb="5">
      <t>ガメン</t>
    </rPh>
    <phoneticPr fontId="1"/>
  </si>
  <si>
    <t>ロード中に表示する画面</t>
    <rPh sb="3" eb="4">
      <t>チュウ</t>
    </rPh>
    <rPh sb="5" eb="7">
      <t>ヒョウジ</t>
    </rPh>
    <rPh sb="9" eb="11">
      <t>ガメン</t>
    </rPh>
    <phoneticPr fontId="1"/>
  </si>
  <si>
    <t>アカウント作成画面</t>
    <rPh sb="5" eb="7">
      <t>サクセイ</t>
    </rPh>
    <rPh sb="7" eb="9">
      <t>ガメン</t>
    </rPh>
    <phoneticPr fontId="1"/>
  </si>
  <si>
    <t>初めてゲームを開始する際にアカウントを作成する画面</t>
    <rPh sb="0" eb="1">
      <t>ハジ</t>
    </rPh>
    <rPh sb="7" eb="9">
      <t>カイシ</t>
    </rPh>
    <rPh sb="11" eb="12">
      <t>サイ</t>
    </rPh>
    <rPh sb="19" eb="21">
      <t>サクセイ</t>
    </rPh>
    <rPh sb="23" eb="25">
      <t>ガメン</t>
    </rPh>
    <phoneticPr fontId="1"/>
  </si>
  <si>
    <t>ショップ画面</t>
    <rPh sb="4" eb="6">
      <t>ガメン</t>
    </rPh>
    <phoneticPr fontId="1"/>
  </si>
  <si>
    <t>商材を購入する際の画面</t>
    <rPh sb="0" eb="2">
      <t>ショウザイ</t>
    </rPh>
    <rPh sb="3" eb="5">
      <t>コウニュウ</t>
    </rPh>
    <rPh sb="7" eb="8">
      <t>サイ</t>
    </rPh>
    <rPh sb="9" eb="11">
      <t>ガメン</t>
    </rPh>
    <phoneticPr fontId="1"/>
  </si>
  <si>
    <t>プロフィール確認画面</t>
    <rPh sb="6" eb="8">
      <t>カクニン</t>
    </rPh>
    <rPh sb="8" eb="10">
      <t>ガメン</t>
    </rPh>
    <phoneticPr fontId="1"/>
  </si>
  <si>
    <t>自分のアカウントのプロフィールを確認、編集する画面</t>
    <rPh sb="0" eb="2">
      <t>ジブン</t>
    </rPh>
    <rPh sb="16" eb="18">
      <t>カクニン</t>
    </rPh>
    <rPh sb="19" eb="21">
      <t>ヘンシュウ</t>
    </rPh>
    <rPh sb="23" eb="25">
      <t>ガメン</t>
    </rPh>
    <phoneticPr fontId="1"/>
  </si>
  <si>
    <t>ラインキング画面</t>
    <rPh sb="6" eb="8">
      <t>ガメン</t>
    </rPh>
    <phoneticPr fontId="1"/>
  </si>
  <si>
    <t>ランキングを確認する画面</t>
    <rPh sb="6" eb="8">
      <t>カクニン</t>
    </rPh>
    <rPh sb="10" eb="12">
      <t>ガメン</t>
    </rPh>
    <phoneticPr fontId="1"/>
  </si>
  <si>
    <t>リプレイ画面</t>
    <rPh sb="4" eb="6">
      <t>ガメン</t>
    </rPh>
    <phoneticPr fontId="1"/>
  </si>
  <si>
    <t>自分のプレイ動画をリプレイで見る画面</t>
    <rPh sb="0" eb="2">
      <t>ジブン</t>
    </rPh>
    <rPh sb="6" eb="8">
      <t>ドウガ</t>
    </rPh>
    <rPh sb="14" eb="15">
      <t>ミ</t>
    </rPh>
    <rPh sb="16" eb="18">
      <t>ガメン</t>
    </rPh>
    <phoneticPr fontId="1"/>
  </si>
  <si>
    <t>各種エラー画面</t>
    <rPh sb="0" eb="2">
      <t>カクシュ</t>
    </rPh>
    <rPh sb="5" eb="7">
      <t>ガメン</t>
    </rPh>
    <phoneticPr fontId="1"/>
  </si>
  <si>
    <t>通信切れやセーブ失敗などに関するエラー画面</t>
    <rPh sb="0" eb="2">
      <t>ツウシン</t>
    </rPh>
    <rPh sb="2" eb="3">
      <t>ギ</t>
    </rPh>
    <rPh sb="8" eb="10">
      <t>シッパイ</t>
    </rPh>
    <rPh sb="13" eb="14">
      <t>カン</t>
    </rPh>
    <rPh sb="19" eb="21">
      <t>ガメン</t>
    </rPh>
    <phoneticPr fontId="1"/>
  </si>
  <si>
    <t>実績アイコン</t>
    <rPh sb="0" eb="2">
      <t>ジッセキ</t>
    </rPh>
    <phoneticPr fontId="1"/>
  </si>
  <si>
    <t>PS4のトロフィー、Steamの実績などのアイコン</t>
    <rPh sb="16" eb="18">
      <t>ジッセキ</t>
    </rPh>
    <phoneticPr fontId="1"/>
  </si>
  <si>
    <t>トレーディングカード</t>
    <phoneticPr fontId="1"/>
  </si>
  <si>
    <t>Steamのトレーディングカード</t>
    <phoneticPr fontId="1"/>
  </si>
  <si>
    <t>個数</t>
    <rPh sb="0" eb="2">
      <t>コスウ</t>
    </rPh>
    <phoneticPr fontId="1"/>
  </si>
  <si>
    <t>工数(人日)</t>
    <rPh sb="0" eb="2">
      <t>コウスウ</t>
    </rPh>
    <rPh sb="3" eb="5">
      <t>ニンニチ</t>
    </rPh>
    <phoneticPr fontId="1"/>
  </si>
  <si>
    <t>体力ゲージ</t>
    <rPh sb="0" eb="2">
      <t>タイリョク</t>
    </rPh>
    <phoneticPr fontId="1"/>
  </si>
  <si>
    <t>弾ゲージ</t>
    <rPh sb="0" eb="1">
      <t>タマ</t>
    </rPh>
    <phoneticPr fontId="1"/>
  </si>
  <si>
    <t>ミニマップ</t>
    <phoneticPr fontId="1"/>
  </si>
  <si>
    <t>武器アイコン</t>
    <rPh sb="0" eb="2">
      <t>ブキ</t>
    </rPh>
    <phoneticPr fontId="1"/>
  </si>
  <si>
    <t>武器切り替え</t>
    <rPh sb="0" eb="2">
      <t>ブキ</t>
    </rPh>
    <rPh sb="2" eb="3">
      <t>キ</t>
    </rPh>
    <rPh sb="4" eb="5">
      <t>カ</t>
    </rPh>
    <phoneticPr fontId="1"/>
  </si>
  <si>
    <t>各種アイコン</t>
    <rPh sb="0" eb="2">
      <t>カクシュ</t>
    </rPh>
    <phoneticPr fontId="1"/>
  </si>
  <si>
    <t>残り体力を確認するゲージ</t>
    <rPh sb="0" eb="1">
      <t>ノコ</t>
    </rPh>
    <rPh sb="2" eb="4">
      <t>タイリョク</t>
    </rPh>
    <rPh sb="5" eb="7">
      <t>カクニン</t>
    </rPh>
    <phoneticPr fontId="1"/>
  </si>
  <si>
    <t>残段数を確認するゲージ</t>
    <rPh sb="0" eb="1">
      <t>ザン</t>
    </rPh>
    <rPh sb="1" eb="3">
      <t>ダンスウ</t>
    </rPh>
    <rPh sb="4" eb="6">
      <t>カクニン</t>
    </rPh>
    <phoneticPr fontId="1"/>
  </si>
  <si>
    <t>自分の周りの地形を確認するマップ画面</t>
    <rPh sb="0" eb="2">
      <t>ジブン</t>
    </rPh>
    <rPh sb="3" eb="4">
      <t>マワ</t>
    </rPh>
    <rPh sb="6" eb="8">
      <t>チケイ</t>
    </rPh>
    <rPh sb="9" eb="11">
      <t>カクニン</t>
    </rPh>
    <rPh sb="16" eb="18">
      <t>ガメン</t>
    </rPh>
    <phoneticPr fontId="1"/>
  </si>
  <si>
    <t>武器を切り替える仕組み</t>
    <rPh sb="0" eb="2">
      <t>ブキ</t>
    </rPh>
    <rPh sb="3" eb="4">
      <t>キ</t>
    </rPh>
    <rPh sb="5" eb="6">
      <t>カ</t>
    </rPh>
    <rPh sb="8" eb="10">
      <t>シク</t>
    </rPh>
    <phoneticPr fontId="1"/>
  </si>
  <si>
    <t>武器切り替えに表示される武器アイコン</t>
    <rPh sb="0" eb="2">
      <t>ブキ</t>
    </rPh>
    <rPh sb="2" eb="3">
      <t>キ</t>
    </rPh>
    <rPh sb="4" eb="5">
      <t>カ</t>
    </rPh>
    <rPh sb="7" eb="9">
      <t>ヒョウジ</t>
    </rPh>
    <rPh sb="12" eb="14">
      <t>ブキ</t>
    </rPh>
    <phoneticPr fontId="1"/>
  </si>
  <si>
    <t>キル数、時間表示などのアイコン</t>
    <rPh sb="2" eb="3">
      <t>スウ</t>
    </rPh>
    <rPh sb="4" eb="6">
      <t>ジカン</t>
    </rPh>
    <rPh sb="6" eb="8">
      <t>ヒョウジ</t>
    </rPh>
    <phoneticPr fontId="1"/>
  </si>
  <si>
    <t>プレイヤー数</t>
    <rPh sb="5" eb="6">
      <t>スウ</t>
    </rPh>
    <phoneticPr fontId="1"/>
  </si>
  <si>
    <t>武器数</t>
    <rPh sb="0" eb="2">
      <t>ブキ</t>
    </rPh>
    <rPh sb="2" eb="3">
      <t>スウ</t>
    </rPh>
    <phoneticPr fontId="1"/>
  </si>
  <si>
    <t>アイテム数</t>
    <rPh sb="4" eb="5">
      <t>スウ</t>
    </rPh>
    <phoneticPr fontId="1"/>
  </si>
  <si>
    <t>植物ギミック</t>
    <rPh sb="0" eb="2">
      <t>ショクブツ</t>
    </rPh>
    <phoneticPr fontId="1"/>
  </si>
  <si>
    <t>虫ギミック</t>
    <rPh sb="0" eb="1">
      <t>ムシ</t>
    </rPh>
    <phoneticPr fontId="1"/>
  </si>
  <si>
    <t>衣装</t>
    <rPh sb="0" eb="2">
      <t>イショウ</t>
    </rPh>
    <phoneticPr fontId="1"/>
  </si>
  <si>
    <t>アイテムアイコン</t>
    <phoneticPr fontId="1"/>
  </si>
  <si>
    <t>ゲーム中に表示するアイテムのアイコン</t>
    <rPh sb="3" eb="4">
      <t>チュウ</t>
    </rPh>
    <rPh sb="5" eb="7">
      <t>ヒョウジ</t>
    </rPh>
    <phoneticPr fontId="1"/>
  </si>
  <si>
    <t>作業概要</t>
    <rPh sb="0" eb="2">
      <t>サギョウ</t>
    </rPh>
    <rPh sb="2" eb="4">
      <t>ガイヨウ</t>
    </rPh>
    <phoneticPr fontId="1"/>
  </si>
  <si>
    <t>ステージ数</t>
    <rPh sb="4" eb="5">
      <t>スウ</t>
    </rPh>
    <phoneticPr fontId="1"/>
  </si>
  <si>
    <t>植物ギミック数</t>
    <rPh sb="0" eb="2">
      <t>ショクブツ</t>
    </rPh>
    <rPh sb="6" eb="7">
      <t>スウ</t>
    </rPh>
    <phoneticPr fontId="1"/>
  </si>
  <si>
    <t>虫ギミック数</t>
    <rPh sb="0" eb="1">
      <t>ムシ</t>
    </rPh>
    <rPh sb="5" eb="6">
      <t>スウ</t>
    </rPh>
    <phoneticPr fontId="1"/>
  </si>
  <si>
    <t>衣装数</t>
    <rPh sb="0" eb="2">
      <t>イショウ</t>
    </rPh>
    <rPh sb="2" eb="3">
      <t>スウ</t>
    </rPh>
    <phoneticPr fontId="1"/>
  </si>
  <si>
    <t>プレイヤブルキャラクター数</t>
    <rPh sb="12" eb="13">
      <t>スウ</t>
    </rPh>
    <phoneticPr fontId="1"/>
  </si>
  <si>
    <t>使用可能な武器の個数</t>
    <rPh sb="0" eb="2">
      <t>シヨウ</t>
    </rPh>
    <rPh sb="2" eb="4">
      <t>カノウ</t>
    </rPh>
    <rPh sb="5" eb="7">
      <t>ブキ</t>
    </rPh>
    <rPh sb="8" eb="10">
      <t>コスウ</t>
    </rPh>
    <phoneticPr fontId="1"/>
  </si>
  <si>
    <t>使用可能なアイテムの個数</t>
    <rPh sb="0" eb="2">
      <t>シヨウ</t>
    </rPh>
    <rPh sb="2" eb="4">
      <t>カノウ</t>
    </rPh>
    <rPh sb="10" eb="12">
      <t>コスウ</t>
    </rPh>
    <phoneticPr fontId="1"/>
  </si>
  <si>
    <t>インゲームに配置する植物ギミックの個数</t>
    <rPh sb="6" eb="8">
      <t>ハイチ</t>
    </rPh>
    <rPh sb="10" eb="12">
      <t>ショクブツ</t>
    </rPh>
    <rPh sb="17" eb="19">
      <t>コスウ</t>
    </rPh>
    <phoneticPr fontId="1"/>
  </si>
  <si>
    <t>インゲームに配置する虫ギミックの個数</t>
    <rPh sb="6" eb="8">
      <t>ハイチ</t>
    </rPh>
    <rPh sb="10" eb="11">
      <t>ムシ</t>
    </rPh>
    <rPh sb="16" eb="18">
      <t>コスウ</t>
    </rPh>
    <phoneticPr fontId="1"/>
  </si>
  <si>
    <t>商材となる衣装の個数</t>
    <rPh sb="0" eb="2">
      <t>ショウザイ</t>
    </rPh>
    <rPh sb="5" eb="7">
      <t>イショウ</t>
    </rPh>
    <rPh sb="8" eb="10">
      <t>コスウ</t>
    </rPh>
    <phoneticPr fontId="1"/>
  </si>
  <si>
    <t>プレイ可能なステージの個数</t>
    <rPh sb="3" eb="5">
      <t>カノウ</t>
    </rPh>
    <rPh sb="11" eb="13">
      <t>コスウ</t>
    </rPh>
    <phoneticPr fontId="1"/>
  </si>
  <si>
    <t>プレイヤー数1個で大丈夫か？</t>
    <rPh sb="5" eb="6">
      <t>スウ</t>
    </rPh>
    <rPh sb="7" eb="8">
      <t>コ</t>
    </rPh>
    <rPh sb="9" eb="12">
      <t>ダイジョウブ</t>
    </rPh>
    <phoneticPr fontId="1"/>
  </si>
  <si>
    <t>商材となるので個数は要相談</t>
    <rPh sb="0" eb="2">
      <t>ショウザイ</t>
    </rPh>
    <rPh sb="7" eb="9">
      <t>コスウ</t>
    </rPh>
    <rPh sb="10" eb="11">
      <t>ヨウ</t>
    </rPh>
    <rPh sb="11" eb="13">
      <t>ソウダン</t>
    </rPh>
    <phoneticPr fontId="1"/>
  </si>
  <si>
    <t>トロフィーなら40個くらい。
Steamの実績には100個は必要です。</t>
    <rPh sb="9" eb="10">
      <t>コ</t>
    </rPh>
    <rPh sb="21" eb="23">
      <t>ジッセキ</t>
    </rPh>
    <rPh sb="28" eb="29">
      <t>コ</t>
    </rPh>
    <rPh sb="30" eb="32">
      <t>ヒツヨウ</t>
    </rPh>
    <phoneticPr fontId="1"/>
  </si>
  <si>
    <t>Steamで発売する場合に必要です。</t>
    <rPh sb="6" eb="8">
      <t>ハツバイ</t>
    </rPh>
    <rPh sb="10" eb="12">
      <t>バアイ</t>
    </rPh>
    <rPh sb="13" eb="15">
      <t>ヒツヨウ</t>
    </rPh>
    <phoneticPr fontId="1"/>
  </si>
  <si>
    <t>合計工数(人日)</t>
    <rPh sb="0" eb="2">
      <t>ゴウケイ</t>
    </rPh>
    <rPh sb="2" eb="4">
      <t>コウスウ</t>
    </rPh>
    <rPh sb="5" eb="7">
      <t>ニンニチ</t>
    </rPh>
    <phoneticPr fontId="1"/>
  </si>
  <si>
    <t>UI総物量</t>
    <rPh sb="2" eb="3">
      <t>ソウ</t>
    </rPh>
    <rPh sb="3" eb="5">
      <t>ブツリョウ</t>
    </rPh>
    <phoneticPr fontId="1"/>
  </si>
  <si>
    <t>総合計工数(人日)</t>
    <rPh sb="0" eb="1">
      <t>ソウ</t>
    </rPh>
    <rPh sb="1" eb="3">
      <t>ゴウケイ</t>
    </rPh>
    <rPh sb="3" eb="5">
      <t>コウスウ</t>
    </rPh>
    <rPh sb="6" eb="8">
      <t>ニンニチ</t>
    </rPh>
    <phoneticPr fontId="1"/>
  </si>
  <si>
    <t>総合計工数(人月)</t>
    <rPh sb="0" eb="1">
      <t>ソウ</t>
    </rPh>
    <rPh sb="1" eb="3">
      <t>ゴウケイ</t>
    </rPh>
    <rPh sb="3" eb="5">
      <t>コウスウ</t>
    </rPh>
    <rPh sb="6" eb="8">
      <t>ニンゲツ</t>
    </rPh>
    <phoneticPr fontId="1"/>
  </si>
  <si>
    <t>人月単価(円)</t>
    <rPh sb="0" eb="2">
      <t>ニンゲツ</t>
    </rPh>
    <rPh sb="2" eb="4">
      <t>タンカ</t>
    </rPh>
    <rPh sb="5" eb="6">
      <t>エン</t>
    </rPh>
    <phoneticPr fontId="1"/>
  </si>
  <si>
    <t>合計金額(円)</t>
    <rPh sb="0" eb="2">
      <t>ゴウケイ</t>
    </rPh>
    <rPh sb="2" eb="4">
      <t>キンガク</t>
    </rPh>
    <rPh sb="5" eb="6">
      <t>エン</t>
    </rPh>
    <phoneticPr fontId="1"/>
  </si>
  <si>
    <t>個</t>
    <rPh sb="0" eb="1">
      <t>コ</t>
    </rPh>
    <phoneticPr fontId="1"/>
  </si>
  <si>
    <t>人日</t>
    <rPh sb="0" eb="2">
      <t>ニンニチ</t>
    </rPh>
    <phoneticPr fontId="1"/>
  </si>
  <si>
    <t>人月</t>
    <rPh sb="0" eb="2">
      <t>ニンゲツ</t>
    </rPh>
    <phoneticPr fontId="1"/>
  </si>
  <si>
    <t>円</t>
    <rPh sb="0" eb="1">
      <t>エン</t>
    </rPh>
    <phoneticPr fontId="1"/>
  </si>
  <si>
    <t>アート総物量</t>
    <rPh sb="3" eb="4">
      <t>ソウ</t>
    </rPh>
    <rPh sb="4" eb="6">
      <t>ブツリョウ</t>
    </rPh>
    <phoneticPr fontId="1"/>
  </si>
  <si>
    <t>アート</t>
    <phoneticPr fontId="1"/>
  </si>
  <si>
    <t>プランナー</t>
    <phoneticPr fontId="1"/>
  </si>
  <si>
    <t>プログラマ</t>
    <phoneticPr fontId="1"/>
  </si>
  <si>
    <t>UI</t>
    <phoneticPr fontId="1"/>
  </si>
  <si>
    <t>プランナー総物量</t>
    <rPh sb="5" eb="6">
      <t>ソウ</t>
    </rPh>
    <rPh sb="6" eb="8">
      <t>ブツリョウ</t>
    </rPh>
    <phoneticPr fontId="1"/>
  </si>
  <si>
    <t>プレイヤー仕様作成</t>
    <rPh sb="5" eb="7">
      <t>シヨウ</t>
    </rPh>
    <rPh sb="7" eb="9">
      <t>サクセイ</t>
    </rPh>
    <phoneticPr fontId="1"/>
  </si>
  <si>
    <t>ソロ仕様作成</t>
    <phoneticPr fontId="1"/>
  </si>
  <si>
    <t>デュオ仕様作成</t>
    <phoneticPr fontId="1"/>
  </si>
  <si>
    <t>カルテット仕様作成</t>
    <phoneticPr fontId="1"/>
  </si>
  <si>
    <t>バトルロイヤル</t>
    <phoneticPr fontId="1"/>
  </si>
  <si>
    <t>ランク仕様作成</t>
    <rPh sb="3" eb="5">
      <t>シヨウ</t>
    </rPh>
    <rPh sb="5" eb="7">
      <t>サクセイ</t>
    </rPh>
    <phoneticPr fontId="1"/>
  </si>
  <si>
    <t>オンライン大会仕様作成</t>
    <rPh sb="5" eb="7">
      <t>タイカイ</t>
    </rPh>
    <rPh sb="7" eb="9">
      <t>シヨウ</t>
    </rPh>
    <rPh sb="9" eb="11">
      <t>サクセイ</t>
    </rPh>
    <phoneticPr fontId="1"/>
  </si>
  <si>
    <t>イベント対戦</t>
    <rPh sb="4" eb="6">
      <t>タイセン</t>
    </rPh>
    <phoneticPr fontId="1"/>
  </si>
  <si>
    <t>団体戦ルール仕様作成</t>
    <rPh sb="0" eb="3">
      <t>ダンタイセン</t>
    </rPh>
    <rPh sb="6" eb="8">
      <t>シヨウ</t>
    </rPh>
    <rPh sb="8" eb="10">
      <t>サクセイ</t>
    </rPh>
    <phoneticPr fontId="1"/>
  </si>
  <si>
    <t>団体戦モード資料作成</t>
    <rPh sb="0" eb="3">
      <t>ダンタイセン</t>
    </rPh>
    <rPh sb="6" eb="8">
      <t>シリョウ</t>
    </rPh>
    <rPh sb="8" eb="10">
      <t>サクセイ</t>
    </rPh>
    <phoneticPr fontId="1"/>
  </si>
  <si>
    <t>レイド仕様作成</t>
    <rPh sb="3" eb="5">
      <t>シヨウ</t>
    </rPh>
    <rPh sb="5" eb="7">
      <t>サクセイ</t>
    </rPh>
    <phoneticPr fontId="1"/>
  </si>
  <si>
    <t>植物ギミック仕様作成</t>
    <rPh sb="0" eb="2">
      <t>ショクブツ</t>
    </rPh>
    <rPh sb="6" eb="8">
      <t>シヨウ</t>
    </rPh>
    <rPh sb="8" eb="10">
      <t>サクセイ</t>
    </rPh>
    <phoneticPr fontId="1"/>
  </si>
  <si>
    <t>虫ギミック仕様作成</t>
    <rPh sb="0" eb="1">
      <t>ムシ</t>
    </rPh>
    <rPh sb="5" eb="7">
      <t>シヨウ</t>
    </rPh>
    <rPh sb="7" eb="9">
      <t>サクセイ</t>
    </rPh>
    <phoneticPr fontId="1"/>
  </si>
  <si>
    <t>武器仕様作成</t>
    <rPh sb="0" eb="2">
      <t>ブキ</t>
    </rPh>
    <rPh sb="2" eb="4">
      <t>シヨウ</t>
    </rPh>
    <rPh sb="4" eb="6">
      <t>サクセイ</t>
    </rPh>
    <phoneticPr fontId="1"/>
  </si>
  <si>
    <t>衣装仕様作成</t>
    <rPh sb="0" eb="2">
      <t>イショウ</t>
    </rPh>
    <rPh sb="2" eb="4">
      <t>シヨウ</t>
    </rPh>
    <rPh sb="4" eb="6">
      <t>サクセイ</t>
    </rPh>
    <phoneticPr fontId="1"/>
  </si>
  <si>
    <t>ガーデニング仕様作成</t>
    <rPh sb="6" eb="8">
      <t>シヨウ</t>
    </rPh>
    <rPh sb="8" eb="10">
      <t>サクセイ</t>
    </rPh>
    <phoneticPr fontId="1"/>
  </si>
  <si>
    <t>ブロードキャスト仕様作成</t>
    <rPh sb="8" eb="10">
      <t>シヨウ</t>
    </rPh>
    <rPh sb="10" eb="12">
      <t>サクセイ</t>
    </rPh>
    <phoneticPr fontId="1"/>
  </si>
  <si>
    <t>スクワッド対戦仕様作成</t>
    <rPh sb="5" eb="7">
      <t>タイセン</t>
    </rPh>
    <rPh sb="7" eb="9">
      <t>シヨウ</t>
    </rPh>
    <rPh sb="9" eb="11">
      <t>サクセイ</t>
    </rPh>
    <phoneticPr fontId="1"/>
  </si>
  <si>
    <t>ゲーム全体フロー作成</t>
    <rPh sb="3" eb="5">
      <t>ゼンタイ</t>
    </rPh>
    <rPh sb="8" eb="10">
      <t>サクセイ</t>
    </rPh>
    <phoneticPr fontId="1"/>
  </si>
  <si>
    <t>ステージ</t>
    <phoneticPr fontId="1"/>
  </si>
  <si>
    <t>ステージ仕様作成</t>
    <rPh sb="4" eb="6">
      <t>シヨウ</t>
    </rPh>
    <rPh sb="6" eb="8">
      <t>サクセイ</t>
    </rPh>
    <phoneticPr fontId="1"/>
  </si>
  <si>
    <t>ステージレベルデザイン</t>
    <phoneticPr fontId="1"/>
  </si>
  <si>
    <t>ステージ配置調整</t>
    <rPh sb="4" eb="6">
      <t>ハイチ</t>
    </rPh>
    <rPh sb="6" eb="8">
      <t>チョウセイ</t>
    </rPh>
    <phoneticPr fontId="1"/>
  </si>
  <si>
    <t>エリア収縮仕様作成</t>
    <rPh sb="3" eb="5">
      <t>シュウシュク</t>
    </rPh>
    <rPh sb="5" eb="7">
      <t>シヨウ</t>
    </rPh>
    <rPh sb="7" eb="9">
      <t>サクセイ</t>
    </rPh>
    <phoneticPr fontId="1"/>
  </si>
  <si>
    <t>エフェクト</t>
    <phoneticPr fontId="1"/>
  </si>
  <si>
    <t>エリア収縮演出</t>
    <rPh sb="3" eb="5">
      <t>シュウシュク</t>
    </rPh>
    <rPh sb="5" eb="7">
      <t>エンシュツ</t>
    </rPh>
    <phoneticPr fontId="1"/>
  </si>
  <si>
    <t>プレイヤー</t>
    <phoneticPr fontId="1"/>
  </si>
  <si>
    <t>モーションリスト作成</t>
    <rPh sb="8" eb="10">
      <t>サクセイ</t>
    </rPh>
    <phoneticPr fontId="1"/>
  </si>
  <si>
    <t>プレイヤー調整</t>
    <rPh sb="5" eb="7">
      <t>チョウセイ</t>
    </rPh>
    <phoneticPr fontId="1"/>
  </si>
  <si>
    <t>武器</t>
    <rPh sb="0" eb="2">
      <t>ブキ</t>
    </rPh>
    <phoneticPr fontId="1"/>
  </si>
  <si>
    <t>武器パラメータデータ管理仕様作成</t>
    <rPh sb="0" eb="2">
      <t>ブキ</t>
    </rPh>
    <rPh sb="10" eb="12">
      <t>カンリ</t>
    </rPh>
    <rPh sb="12" eb="14">
      <t>シヨウ</t>
    </rPh>
    <rPh sb="14" eb="16">
      <t>サクセイ</t>
    </rPh>
    <phoneticPr fontId="1"/>
  </si>
  <si>
    <t>木・枝</t>
    <rPh sb="0" eb="1">
      <t>キ</t>
    </rPh>
    <rPh sb="2" eb="3">
      <t>エダ</t>
    </rPh>
    <phoneticPr fontId="1"/>
  </si>
  <si>
    <t>木・枝ツール要件仕様作成</t>
    <rPh sb="0" eb="1">
      <t>キ</t>
    </rPh>
    <rPh sb="2" eb="3">
      <t>エダ</t>
    </rPh>
    <rPh sb="6" eb="8">
      <t>ヨウケン</t>
    </rPh>
    <rPh sb="8" eb="10">
      <t>シヨウ</t>
    </rPh>
    <rPh sb="10" eb="12">
      <t>サクセイ</t>
    </rPh>
    <phoneticPr fontId="1"/>
  </si>
  <si>
    <t>木・枝レベルデザイン</t>
    <rPh sb="0" eb="1">
      <t>キ</t>
    </rPh>
    <rPh sb="2" eb="3">
      <t>エダ</t>
    </rPh>
    <phoneticPr fontId="1"/>
  </si>
  <si>
    <t>木</t>
    <rPh sb="0" eb="1">
      <t>キ</t>
    </rPh>
    <phoneticPr fontId="1"/>
  </si>
  <si>
    <t>木のパターン数</t>
    <rPh sb="0" eb="1">
      <t>キ</t>
    </rPh>
    <rPh sb="6" eb="7">
      <t>スウ</t>
    </rPh>
    <phoneticPr fontId="1"/>
  </si>
  <si>
    <t>大3・中5・小10パターン</t>
    <rPh sb="0" eb="1">
      <t>ダイ</t>
    </rPh>
    <rPh sb="3" eb="4">
      <t>チュウ</t>
    </rPh>
    <rPh sb="6" eb="7">
      <t>ショウ</t>
    </rPh>
    <phoneticPr fontId="1"/>
  </si>
  <si>
    <t>ガーデニング</t>
    <phoneticPr fontId="1"/>
  </si>
  <si>
    <t>ガーデニング仕様調整</t>
    <rPh sb="6" eb="8">
      <t>シヨウ</t>
    </rPh>
    <rPh sb="8" eb="10">
      <t>チョウセイ</t>
    </rPh>
    <phoneticPr fontId="1"/>
  </si>
  <si>
    <t>カメラ</t>
    <phoneticPr fontId="1"/>
  </si>
  <si>
    <t>カメラ仕様作成</t>
    <rPh sb="3" eb="5">
      <t>シヨウ</t>
    </rPh>
    <rPh sb="5" eb="7">
      <t>サクセイ</t>
    </rPh>
    <phoneticPr fontId="1"/>
  </si>
  <si>
    <t>カメラパラメータ管理仕様作成</t>
    <rPh sb="8" eb="10">
      <t>カンリ</t>
    </rPh>
    <rPh sb="10" eb="12">
      <t>シヨウ</t>
    </rPh>
    <rPh sb="12" eb="14">
      <t>サクセイ</t>
    </rPh>
    <phoneticPr fontId="1"/>
  </si>
  <si>
    <t>カメラ調整</t>
    <rPh sb="3" eb="5">
      <t>チョウセイ</t>
    </rPh>
    <phoneticPr fontId="1"/>
  </si>
  <si>
    <t>アイテム</t>
    <phoneticPr fontId="1"/>
  </si>
  <si>
    <t>アイテム仕様作成</t>
    <rPh sb="4" eb="6">
      <t>シヨウ</t>
    </rPh>
    <rPh sb="6" eb="8">
      <t>サクセイ</t>
    </rPh>
    <phoneticPr fontId="1"/>
  </si>
  <si>
    <t>アイテムパラメータデータ管理仕様作成</t>
    <rPh sb="12" eb="14">
      <t>カンリ</t>
    </rPh>
    <rPh sb="14" eb="16">
      <t>シヨウ</t>
    </rPh>
    <rPh sb="16" eb="18">
      <t>サクセイ</t>
    </rPh>
    <phoneticPr fontId="1"/>
  </si>
  <si>
    <t>武器調整</t>
    <rPh sb="0" eb="2">
      <t>ブキ</t>
    </rPh>
    <rPh sb="2" eb="4">
      <t>チョウセイ</t>
    </rPh>
    <phoneticPr fontId="1"/>
  </si>
  <si>
    <t>アイテム調整</t>
    <rPh sb="4" eb="6">
      <t>チョウセイ</t>
    </rPh>
    <phoneticPr fontId="1"/>
  </si>
  <si>
    <t>タイトル画面仕様作成</t>
    <rPh sb="4" eb="6">
      <t>ガメン</t>
    </rPh>
    <rPh sb="6" eb="8">
      <t>シヨウ</t>
    </rPh>
    <rPh sb="8" eb="10">
      <t>サクセイ</t>
    </rPh>
    <phoneticPr fontId="1"/>
  </si>
  <si>
    <t>モードセレクト画面仕様作成</t>
    <rPh sb="7" eb="9">
      <t>ガメン</t>
    </rPh>
    <phoneticPr fontId="1"/>
  </si>
  <si>
    <t>キャラクターエディット画面仕様作成</t>
    <rPh sb="11" eb="13">
      <t>ガメン</t>
    </rPh>
    <phoneticPr fontId="1"/>
  </si>
  <si>
    <t>マッチング画面仕様作成</t>
    <rPh sb="5" eb="7">
      <t>ガメン</t>
    </rPh>
    <phoneticPr fontId="1"/>
  </si>
  <si>
    <t>オプション画面仕様作成</t>
    <rPh sb="5" eb="7">
      <t>ガメン</t>
    </rPh>
    <phoneticPr fontId="1"/>
  </si>
  <si>
    <t>ゲーム中UI画面仕様作成</t>
    <rPh sb="3" eb="4">
      <t>チュウ</t>
    </rPh>
    <rPh sb="6" eb="8">
      <t>ガメン</t>
    </rPh>
    <phoneticPr fontId="1"/>
  </si>
  <si>
    <t>リザルト画面仕様作成</t>
    <rPh sb="4" eb="6">
      <t>ガメン</t>
    </rPh>
    <phoneticPr fontId="1"/>
  </si>
  <si>
    <t>ロード画面仕様作成</t>
    <rPh sb="3" eb="5">
      <t>ガメン</t>
    </rPh>
    <phoneticPr fontId="1"/>
  </si>
  <si>
    <t>アカウント作成画面仕様作成</t>
    <rPh sb="5" eb="7">
      <t>サクセイ</t>
    </rPh>
    <rPh sb="7" eb="9">
      <t>ガメン</t>
    </rPh>
    <phoneticPr fontId="1"/>
  </si>
  <si>
    <t>ショップ画面仕様作成</t>
    <rPh sb="4" eb="6">
      <t>ガメン</t>
    </rPh>
    <phoneticPr fontId="1"/>
  </si>
  <si>
    <t>プロフィール確認画面仕様作成</t>
    <rPh sb="6" eb="8">
      <t>カクニン</t>
    </rPh>
    <rPh sb="8" eb="10">
      <t>ガメン</t>
    </rPh>
    <phoneticPr fontId="1"/>
  </si>
  <si>
    <t>ラインキング画面仕様作成</t>
    <rPh sb="6" eb="8">
      <t>ガメン</t>
    </rPh>
    <phoneticPr fontId="1"/>
  </si>
  <si>
    <t>リプレイ画面仕様作成</t>
    <rPh sb="4" eb="6">
      <t>ガメン</t>
    </rPh>
    <phoneticPr fontId="1"/>
  </si>
  <si>
    <t>各種エラー画面仕様作成</t>
    <rPh sb="0" eb="2">
      <t>カクシュ</t>
    </rPh>
    <rPh sb="5" eb="7">
      <t>ガメン</t>
    </rPh>
    <phoneticPr fontId="1"/>
  </si>
  <si>
    <t>実績アイコン仕様作成</t>
    <rPh sb="0" eb="2">
      <t>ジッセキ</t>
    </rPh>
    <phoneticPr fontId="1"/>
  </si>
  <si>
    <t>トレーディングカード仕様作成</t>
    <phoneticPr fontId="1"/>
  </si>
  <si>
    <t>アイテムアイコン仕様作成</t>
    <phoneticPr fontId="1"/>
  </si>
  <si>
    <t>マッチング仕様作成</t>
    <rPh sb="5" eb="7">
      <t>シヨウ</t>
    </rPh>
    <rPh sb="7" eb="9">
      <t>サクセイ</t>
    </rPh>
    <phoneticPr fontId="1"/>
  </si>
  <si>
    <t>デュオマッチング仕様作成</t>
    <rPh sb="8" eb="10">
      <t>シヨウ</t>
    </rPh>
    <rPh sb="10" eb="12">
      <t>サクセイ</t>
    </rPh>
    <phoneticPr fontId="1"/>
  </si>
  <si>
    <t>ソロマッチング仕様作成</t>
    <rPh sb="7" eb="9">
      <t>シヨウ</t>
    </rPh>
    <rPh sb="9" eb="11">
      <t>サクセイ</t>
    </rPh>
    <phoneticPr fontId="1"/>
  </si>
  <si>
    <t>カルテットマッチング仕様作成</t>
    <rPh sb="10" eb="12">
      <t>シヨウ</t>
    </rPh>
    <rPh sb="12" eb="14">
      <t>サクセイ</t>
    </rPh>
    <phoneticPr fontId="1"/>
  </si>
  <si>
    <t>クワッドマッチング仕様作成</t>
    <rPh sb="9" eb="11">
      <t>シヨウ</t>
    </rPh>
    <rPh sb="11" eb="13">
      <t>サクセイ</t>
    </rPh>
    <phoneticPr fontId="1"/>
  </si>
  <si>
    <t>ユーザー変更パラメータ仕様作成</t>
    <rPh sb="4" eb="6">
      <t>ヘンコウ</t>
    </rPh>
    <rPh sb="11" eb="13">
      <t>シヨウ</t>
    </rPh>
    <rPh sb="13" eb="15">
      <t>サクセイ</t>
    </rPh>
    <phoneticPr fontId="1"/>
  </si>
  <si>
    <t>エモート仕様作成</t>
    <rPh sb="4" eb="6">
      <t>シヨウ</t>
    </rPh>
    <rPh sb="6" eb="8">
      <t>サクセイ</t>
    </rPh>
    <phoneticPr fontId="1"/>
  </si>
  <si>
    <t>アートディレクション</t>
    <phoneticPr fontId="1"/>
  </si>
  <si>
    <t>UIセクションのチームリード</t>
    <phoneticPr fontId="1"/>
  </si>
  <si>
    <t>プランニングリード</t>
    <phoneticPr fontId="1"/>
  </si>
  <si>
    <t>UIリード</t>
    <phoneticPr fontId="1"/>
  </si>
  <si>
    <t>PLANセクションのチームリード</t>
    <phoneticPr fontId="1"/>
  </si>
  <si>
    <t>体力ゲージ仕様作成</t>
    <rPh sb="0" eb="2">
      <t>タイリョク</t>
    </rPh>
    <rPh sb="5" eb="7">
      <t>シヨウ</t>
    </rPh>
    <rPh sb="7" eb="9">
      <t>サクセイ</t>
    </rPh>
    <phoneticPr fontId="1"/>
  </si>
  <si>
    <t>弾ゲージ仕様作成</t>
    <rPh sb="0" eb="1">
      <t>タマ</t>
    </rPh>
    <rPh sb="4" eb="6">
      <t>シヨウ</t>
    </rPh>
    <rPh sb="6" eb="8">
      <t>サクセイ</t>
    </rPh>
    <phoneticPr fontId="1"/>
  </si>
  <si>
    <t>ミニマップ仕様作成</t>
    <rPh sb="5" eb="7">
      <t>シヨウ</t>
    </rPh>
    <rPh sb="7" eb="9">
      <t>サクセイ</t>
    </rPh>
    <phoneticPr fontId="1"/>
  </si>
  <si>
    <t>武器切り替え仕様作成</t>
    <rPh sb="0" eb="2">
      <t>ブキ</t>
    </rPh>
    <rPh sb="2" eb="3">
      <t>キ</t>
    </rPh>
    <rPh sb="4" eb="5">
      <t>カ</t>
    </rPh>
    <rPh sb="6" eb="8">
      <t>シヨウ</t>
    </rPh>
    <rPh sb="8" eb="10">
      <t>サクセイ</t>
    </rPh>
    <phoneticPr fontId="1"/>
  </si>
  <si>
    <t>各種アイコン仕様作成</t>
    <rPh sb="0" eb="2">
      <t>カクシュ</t>
    </rPh>
    <rPh sb="6" eb="8">
      <t>シヨウ</t>
    </rPh>
    <rPh sb="8" eb="10">
      <t>サクセイ</t>
    </rPh>
    <phoneticPr fontId="1"/>
  </si>
  <si>
    <t>ユーザーアカウント管理仕様作成</t>
    <rPh sb="9" eb="11">
      <t>カンリ</t>
    </rPh>
    <rPh sb="11" eb="13">
      <t>シヨウ</t>
    </rPh>
    <rPh sb="13" eb="15">
      <t>サクセイ</t>
    </rPh>
    <phoneticPr fontId="1"/>
  </si>
  <si>
    <t>プロジェクト管理費</t>
    <rPh sb="6" eb="8">
      <t>カンリ</t>
    </rPh>
    <rPh sb="8" eb="9">
      <t>ヒ</t>
    </rPh>
    <phoneticPr fontId="1"/>
  </si>
  <si>
    <t>プロジェクトマネージャー＋ディレクター：36カ月(3年)×85万円×2</t>
    <rPh sb="23" eb="24">
      <t>ゲツ</t>
    </rPh>
    <rPh sb="26" eb="27">
      <t>ネン</t>
    </rPh>
    <rPh sb="31" eb="32">
      <t>マン</t>
    </rPh>
    <rPh sb="32" eb="33">
      <t>エン</t>
    </rPh>
    <phoneticPr fontId="1"/>
  </si>
  <si>
    <t>島崎麻里</t>
    <rPh sb="0" eb="2">
      <t>シマザキ</t>
    </rPh>
    <rPh sb="2" eb="4">
      <t>マリ</t>
    </rPh>
    <phoneticPr fontId="1"/>
  </si>
  <si>
    <t>ベヨネッタ</t>
    <phoneticPr fontId="1"/>
  </si>
  <si>
    <t>エンバイロメント</t>
    <phoneticPr fontId="1"/>
  </si>
  <si>
    <t>BeeTribe 西村仁志</t>
    <phoneticPr fontId="1"/>
  </si>
  <si>
    <t>BeeTribe高橋龍太</t>
    <rPh sb="8" eb="10">
      <t>タカハシ</t>
    </rPh>
    <rPh sb="10" eb="12">
      <t>リュウタ</t>
    </rPh>
    <phoneticPr fontId="1"/>
  </si>
  <si>
    <t>項目</t>
    <rPh sb="0" eb="2">
      <t>コウモク</t>
    </rPh>
    <phoneticPr fontId="1"/>
  </si>
  <si>
    <t>概要</t>
    <rPh sb="0" eb="2">
      <t>ガイヨウ</t>
    </rPh>
    <phoneticPr fontId="1"/>
  </si>
  <si>
    <t>備考</t>
    <rPh sb="0" eb="2">
      <t>ビコウ</t>
    </rPh>
    <phoneticPr fontId="1"/>
  </si>
  <si>
    <t>UI画面項目</t>
    <rPh sb="2" eb="4">
      <t>ガメン</t>
    </rPh>
    <rPh sb="4" eb="6">
      <t>コウモク</t>
    </rPh>
    <phoneticPr fontId="1"/>
  </si>
  <si>
    <t>作業項目</t>
    <rPh sb="0" eb="2">
      <t>サギョウ</t>
    </rPh>
    <rPh sb="2" eb="4">
      <t>コウモク</t>
    </rPh>
    <phoneticPr fontId="1"/>
  </si>
  <si>
    <t>操作仕様(コントローラ、キーボード、マウス)も含む</t>
    <rPh sb="0" eb="2">
      <t>ソウサ</t>
    </rPh>
    <rPh sb="2" eb="4">
      <t>シヨウ</t>
    </rPh>
    <rPh sb="23" eb="24">
      <t>フク</t>
    </rPh>
    <phoneticPr fontId="1"/>
  </si>
  <si>
    <t>レイド戦</t>
    <rPh sb="3" eb="4">
      <t>セン</t>
    </rPh>
    <phoneticPr fontId="1"/>
  </si>
  <si>
    <t>レイド戦の個数</t>
    <rPh sb="3" eb="4">
      <t>セン</t>
    </rPh>
    <rPh sb="5" eb="7">
      <t>コスウ</t>
    </rPh>
    <phoneticPr fontId="1"/>
  </si>
  <si>
    <t>レイド戦ボスデザイン</t>
    <rPh sb="3" eb="4">
      <t>セン</t>
    </rPh>
    <phoneticPr fontId="1"/>
  </si>
  <si>
    <t>運営スケジュール作成</t>
    <rPh sb="0" eb="2">
      <t>ウンエイ</t>
    </rPh>
    <rPh sb="8" eb="10">
      <t>サクセイ</t>
    </rPh>
    <phoneticPr fontId="1"/>
  </si>
  <si>
    <t>運営仕様作成</t>
    <rPh sb="0" eb="2">
      <t>ウンエイ</t>
    </rPh>
    <rPh sb="2" eb="4">
      <t>シヨウ</t>
    </rPh>
    <rPh sb="4" eb="6">
      <t>サクセイ</t>
    </rPh>
    <phoneticPr fontId="1"/>
  </si>
  <si>
    <t>MODELリード</t>
    <phoneticPr fontId="1"/>
  </si>
  <si>
    <t>MODELセクションのチームリード</t>
    <phoneticPr fontId="1"/>
  </si>
  <si>
    <t>レイドボス</t>
    <phoneticPr fontId="1"/>
  </si>
  <si>
    <t>ENVIRONMENTリード</t>
    <phoneticPr fontId="1"/>
  </si>
  <si>
    <t>ENVIRONMENTセクションのチームリード</t>
    <phoneticPr fontId="1"/>
  </si>
  <si>
    <t>ステージ作成</t>
    <rPh sb="4" eb="6">
      <t>サクセイ</t>
    </rPh>
    <phoneticPr fontId="1"/>
  </si>
  <si>
    <t>MOTIONリード</t>
    <phoneticPr fontId="1"/>
  </si>
  <si>
    <t>MOTIONセクションのチームリード</t>
    <phoneticPr fontId="1"/>
  </si>
  <si>
    <t>EFFECTリード</t>
    <phoneticPr fontId="1"/>
  </si>
  <si>
    <t>EFFECTセクションのチームリード</t>
    <phoneticPr fontId="1"/>
  </si>
  <si>
    <t>Motion総物量</t>
    <rPh sb="6" eb="7">
      <t>ソウ</t>
    </rPh>
    <rPh sb="7" eb="9">
      <t>ブツリョウ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</si>
</sst>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9" formatCode="#,##0_ "/>
  </numFmts>
  <fonts count="14" x14ac:knownFonts="1">
    <font>
      <sz val="11"/>
      <color theme="1"/>
      <name val="游ゴシック"/>
      <family val="2"/>
      <charset val="128"/>
      <scheme val="minor"/>
    </font>
    <font>
      <sz val="6"/>
      <name val="游ゴシック"/>
      <family val="2"/>
      <charset val="128"/>
      <scheme val="minor"/>
    </font>
    <font>
      <sz val="9"/>
      <color theme="1"/>
      <name val="游ゴシック"/>
      <family val="3"/>
      <charset val="128"/>
      <scheme val="minor"/>
    </font>
    <font>
      <sz val="9"/>
      <color theme="0"/>
      <name val="游ゴシック"/>
      <family val="3"/>
      <charset val="128"/>
      <scheme val="minor"/>
    </font>
    <font>
      <sz val="11"/>
      <color theme="0"/>
      <name val="游ゴシック"/>
      <family val="3"/>
      <charset val="128"/>
      <scheme val="minor"/>
    </font>
    <font>
      <sz val="9"/>
      <name val="游ゴシック"/>
      <family val="3"/>
      <charset val="128"/>
      <scheme val="minor"/>
    </font>
    <font>
      <sz val="11"/>
      <name val="游ゴシック"/>
      <family val="3"/>
      <charset val="128"/>
      <scheme val="minor"/>
    </font>
    <font>
      <sz val="9"/>
      <color theme="1"/>
      <name val="游ゴシック"/>
      <family val="2"/>
      <charset val="128"/>
      <scheme val="minor"/>
    </font>
    <font>
      <sz val="6"/>
      <color theme="1"/>
      <name val="游ゴシック"/>
      <family val="2"/>
      <charset val="128"/>
      <scheme val="minor"/>
    </font>
    <font>
      <sz val="9"/>
      <color theme="0"/>
      <name val="游ゴシック"/>
      <family val="2"/>
      <charset val="128"/>
      <scheme val="minor"/>
    </font>
    <font>
      <sz val="11"/>
      <color rgb="FFFF0000"/>
      <name val="游ゴシック"/>
      <family val="2"/>
      <charset val="128"/>
      <scheme val="minor"/>
    </font>
    <font>
      <b/>
      <sz val="11"/>
      <color theme="1"/>
      <name val="游ゴシック"/>
      <family val="3"/>
      <charset val="128"/>
      <scheme val="minor"/>
    </font>
    <font>
      <b/>
      <sz val="9"/>
      <color theme="1"/>
      <name val="游ゴシック"/>
      <family val="3"/>
      <charset val="128"/>
      <scheme val="minor"/>
    </font>
    <font>
      <sz val="11"/>
      <color theme="1"/>
      <name val="游ゴシック"/>
      <family val="3"/>
      <charset val="128"/>
      <scheme val="minor"/>
    </font>
  </fonts>
  <fills count="15">
    <fill>
      <patternFill patternType="none"/>
    </fill>
    <fill>
      <patternFill patternType="gray125"/>
    </fill>
    <fill>
      <patternFill patternType="solid">
        <fgColor theme="2"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6" tint="0.39997558519241921"/>
        <bgColor indexed="64"/>
      </patternFill>
    </fill>
    <fill>
      <patternFill patternType="solid">
        <fgColor theme="1" tint="0.499984740745262"/>
        <bgColor indexed="64"/>
      </patternFill>
    </fill>
    <fill>
      <patternFill patternType="solid">
        <fgColor theme="1"/>
        <bgColor indexed="64"/>
      </patternFill>
    </fill>
    <fill>
      <patternFill patternType="solid">
        <fgColor rgb="FF7030A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5"/>
        <bgColor indexed="64"/>
      </patternFill>
    </fill>
    <fill>
      <patternFill patternType="solid">
        <fgColor theme="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alignment vertical="center"/>
    </xf>
  </cellStyleXfs>
  <cellXfs count="163">
    <xf numFmtId="0" fontId="0" fillId="0" borderId="0" xfId="0">
      <alignment vertical="center"/>
    </xf>
    <xf numFmtId="0" fontId="2" fillId="0" borderId="0" xfId="0" applyFont="1" applyAlignment="1">
      <alignment horizontal="center" vertical="center"/>
    </xf>
    <xf numFmtId="49" fontId="2" fillId="0" borderId="1" xfId="0" applyNumberFormat="1" applyFont="1" applyBorder="1" applyAlignment="1">
      <alignment horizontal="center" vertical="center"/>
    </xf>
    <xf numFmtId="0" fontId="2" fillId="0" borderId="1" xfId="0" applyFont="1" applyBorder="1">
      <alignment vertical="center"/>
    </xf>
    <xf numFmtId="20" fontId="2" fillId="0" borderId="1" xfId="0" applyNumberFormat="1" applyFont="1" applyBorder="1">
      <alignment vertical="center"/>
    </xf>
    <xf numFmtId="0" fontId="2" fillId="0" borderId="1" xfId="0" applyFont="1" applyBorder="1" applyAlignment="1">
      <alignment horizontal="center" vertical="center"/>
    </xf>
    <xf numFmtId="0" fontId="2" fillId="0" borderId="0" xfId="0" applyFont="1">
      <alignment vertical="center"/>
    </xf>
    <xf numFmtId="0" fontId="2" fillId="0" borderId="0" xfId="0" applyFont="1" applyBorder="1" applyAlignment="1">
      <alignment vertical="center"/>
    </xf>
    <xf numFmtId="0" fontId="2" fillId="0" borderId="5" xfId="0" applyFont="1" applyBorder="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lignment vertical="center"/>
    </xf>
    <xf numFmtId="0" fontId="2" fillId="0" borderId="9" xfId="0" applyFont="1" applyBorder="1">
      <alignment vertical="center"/>
    </xf>
    <xf numFmtId="0" fontId="2" fillId="0" borderId="0" xfId="0" applyFont="1" applyFill="1" applyBorder="1">
      <alignment vertical="center"/>
    </xf>
    <xf numFmtId="0" fontId="2" fillId="0" borderId="12" xfId="0" applyFont="1" applyBorder="1">
      <alignment vertical="center"/>
    </xf>
    <xf numFmtId="0" fontId="2" fillId="0" borderId="13" xfId="0" applyFont="1" applyBorder="1">
      <alignment vertical="center"/>
    </xf>
    <xf numFmtId="0" fontId="2" fillId="0" borderId="3" xfId="0" applyFont="1" applyBorder="1" applyAlignment="1">
      <alignment vertical="center"/>
    </xf>
    <xf numFmtId="0" fontId="2" fillId="0" borderId="15" xfId="0" applyFont="1" applyBorder="1" applyAlignment="1">
      <alignment vertical="center"/>
    </xf>
    <xf numFmtId="0" fontId="2" fillId="0" borderId="19" xfId="0" applyFont="1" applyBorder="1">
      <alignment vertical="center"/>
    </xf>
    <xf numFmtId="0" fontId="2" fillId="0" borderId="19" xfId="0" applyFont="1" applyFill="1" applyBorder="1">
      <alignment vertical="center"/>
    </xf>
    <xf numFmtId="0" fontId="2" fillId="0" borderId="22" xfId="0" applyFont="1" applyBorder="1">
      <alignment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5" borderId="0" xfId="0" applyFont="1" applyFill="1" applyBorder="1" applyAlignment="1">
      <alignment horizontal="center" vertical="center"/>
    </xf>
    <xf numFmtId="0" fontId="7" fillId="0" borderId="0" xfId="0" applyFont="1">
      <alignment vertical="center"/>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6" xfId="0" applyFont="1" applyBorder="1">
      <alignment vertical="center"/>
    </xf>
    <xf numFmtId="0" fontId="7" fillId="0" borderId="7" xfId="0" applyFont="1" applyBorder="1">
      <alignment vertical="center"/>
    </xf>
    <xf numFmtId="0" fontId="7" fillId="0" borderId="17" xfId="0" applyFont="1" applyBorder="1">
      <alignment vertical="center"/>
    </xf>
    <xf numFmtId="0" fontId="7" fillId="0" borderId="27" xfId="0" applyFont="1" applyBorder="1">
      <alignment vertical="center"/>
    </xf>
    <xf numFmtId="0" fontId="7" fillId="0" borderId="0" xfId="0" applyFont="1" applyBorder="1">
      <alignment vertical="center"/>
    </xf>
    <xf numFmtId="0" fontId="7" fillId="0" borderId="9" xfId="0" applyFont="1" applyBorder="1">
      <alignment vertical="center"/>
    </xf>
    <xf numFmtId="0" fontId="7" fillId="0" borderId="16" xfId="0" applyFont="1" applyBorder="1">
      <alignment vertical="center"/>
    </xf>
    <xf numFmtId="0" fontId="7" fillId="0" borderId="12" xfId="0" applyFont="1" applyBorder="1">
      <alignment vertical="center"/>
    </xf>
    <xf numFmtId="0" fontId="7" fillId="0" borderId="13" xfId="0" applyFont="1" applyBorder="1">
      <alignment vertical="center"/>
    </xf>
    <xf numFmtId="0" fontId="8" fillId="0" borderId="26" xfId="0" applyFont="1" applyBorder="1" applyAlignment="1">
      <alignment horizontal="center" vertical="center"/>
    </xf>
    <xf numFmtId="0" fontId="7" fillId="0" borderId="0" xfId="0" applyFont="1" applyBorder="1" applyAlignment="1">
      <alignment horizontal="center" vertical="center"/>
    </xf>
    <xf numFmtId="0" fontId="8" fillId="0" borderId="28" xfId="0" applyFont="1" applyBorder="1" applyAlignment="1">
      <alignment horizontal="center" vertical="center"/>
    </xf>
    <xf numFmtId="0" fontId="3" fillId="2" borderId="29" xfId="0" applyFont="1" applyFill="1" applyBorder="1" applyAlignment="1">
      <alignment horizontal="center" vertical="center"/>
    </xf>
    <xf numFmtId="0" fontId="2" fillId="7" borderId="1" xfId="0" applyFont="1" applyFill="1" applyBorder="1">
      <alignment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3" fillId="2" borderId="35" xfId="0" applyFont="1" applyFill="1" applyBorder="1" applyAlignment="1">
      <alignment horizontal="center" vertical="center"/>
    </xf>
    <xf numFmtId="0" fontId="2" fillId="0" borderId="8" xfId="0" applyFont="1" applyBorder="1">
      <alignment vertical="center"/>
    </xf>
    <xf numFmtId="0" fontId="2" fillId="0" borderId="36" xfId="0" applyFont="1" applyBorder="1">
      <alignment vertical="center"/>
    </xf>
    <xf numFmtId="0" fontId="2" fillId="0" borderId="37" xfId="0" applyFont="1" applyBorder="1">
      <alignment vertical="center"/>
    </xf>
    <xf numFmtId="0" fontId="2" fillId="0" borderId="38" xfId="0" applyFont="1" applyBorder="1">
      <alignment vertical="center"/>
    </xf>
    <xf numFmtId="0" fontId="2" fillId="8" borderId="8" xfId="0" applyFont="1" applyFill="1" applyBorder="1">
      <alignment vertical="center"/>
    </xf>
    <xf numFmtId="0" fontId="2" fillId="8" borderId="1" xfId="0" applyFont="1" applyFill="1" applyBorder="1">
      <alignment vertical="center"/>
    </xf>
    <xf numFmtId="0" fontId="2" fillId="8" borderId="36" xfId="0" applyFont="1" applyFill="1" applyBorder="1">
      <alignment vertical="center"/>
    </xf>
    <xf numFmtId="0" fontId="3" fillId="2" borderId="39" xfId="0" applyFont="1" applyFill="1" applyBorder="1" applyAlignment="1">
      <alignment horizontal="center" vertical="center"/>
    </xf>
    <xf numFmtId="0" fontId="2" fillId="0" borderId="23" xfId="0" applyFont="1" applyBorder="1">
      <alignment vertical="center"/>
    </xf>
    <xf numFmtId="0" fontId="2" fillId="0" borderId="40" xfId="0" applyFont="1" applyBorder="1">
      <alignment vertical="center"/>
    </xf>
    <xf numFmtId="0" fontId="2" fillId="0" borderId="41" xfId="0" applyFont="1" applyBorder="1">
      <alignment vertical="center"/>
    </xf>
    <xf numFmtId="0" fontId="2" fillId="0" borderId="41" xfId="0" applyFont="1" applyBorder="1" applyAlignment="1">
      <alignment horizontal="center" vertical="center"/>
    </xf>
    <xf numFmtId="0" fontId="2" fillId="0" borderId="40" xfId="0" applyFont="1" applyBorder="1" applyAlignment="1">
      <alignment horizontal="center" vertical="center"/>
    </xf>
    <xf numFmtId="0" fontId="2" fillId="0" borderId="42" xfId="0" applyFont="1" applyBorder="1" applyAlignment="1">
      <alignment horizontal="center" vertical="center"/>
    </xf>
    <xf numFmtId="0" fontId="2" fillId="0" borderId="4" xfId="0" applyFont="1" applyBorder="1" applyAlignment="1">
      <alignment horizontal="center" vertical="center"/>
    </xf>
    <xf numFmtId="0" fontId="2" fillId="8" borderId="4" xfId="0" applyFont="1" applyFill="1" applyBorder="1" applyAlignment="1">
      <alignment horizontal="center" vertical="center"/>
    </xf>
    <xf numFmtId="0" fontId="2" fillId="0" borderId="43" xfId="0" applyFont="1" applyBorder="1">
      <alignment vertical="center"/>
    </xf>
    <xf numFmtId="0" fontId="2" fillId="0" borderId="39" xfId="0" applyFont="1" applyBorder="1" applyAlignment="1">
      <alignment horizontal="center" vertical="center"/>
    </xf>
    <xf numFmtId="0" fontId="2" fillId="0" borderId="44" xfId="0" applyFont="1" applyBorder="1" applyAlignment="1">
      <alignment horizontal="right" vertical="center"/>
    </xf>
    <xf numFmtId="0" fontId="3" fillId="9" borderId="45" xfId="0" applyFont="1" applyFill="1" applyBorder="1" applyAlignment="1">
      <alignment horizontal="center" vertical="center"/>
    </xf>
    <xf numFmtId="0" fontId="2" fillId="0" borderId="4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3" fillId="9" borderId="0" xfId="0" applyFont="1" applyFill="1" applyAlignment="1">
      <alignment horizontal="center" vertical="center"/>
    </xf>
    <xf numFmtId="0" fontId="2" fillId="0" borderId="43" xfId="0" applyFont="1" applyBorder="1" applyAlignment="1">
      <alignment horizontal="center" vertical="center"/>
    </xf>
    <xf numFmtId="0" fontId="2" fillId="0" borderId="29" xfId="0" applyFont="1" applyBorder="1">
      <alignment vertical="center"/>
    </xf>
    <xf numFmtId="0" fontId="2" fillId="3" borderId="19" xfId="0" applyFont="1" applyFill="1" applyBorder="1">
      <alignment vertical="center"/>
    </xf>
    <xf numFmtId="0" fontId="2" fillId="3" borderId="9" xfId="0" applyFont="1" applyFill="1" applyBorder="1">
      <alignment vertical="center"/>
    </xf>
    <xf numFmtId="0" fontId="7" fillId="0" borderId="1" xfId="0" applyFont="1" applyBorder="1">
      <alignment vertical="center"/>
    </xf>
    <xf numFmtId="0" fontId="7" fillId="0" borderId="36" xfId="0" applyFont="1" applyBorder="1">
      <alignment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7" fillId="0" borderId="29" xfId="0" applyFont="1" applyBorder="1">
      <alignment vertical="center"/>
    </xf>
    <xf numFmtId="0" fontId="7" fillId="0" borderId="29" xfId="0" applyFont="1" applyBorder="1" applyAlignment="1">
      <alignment horizontal="center" vertical="center"/>
    </xf>
    <xf numFmtId="0" fontId="7" fillId="0" borderId="35" xfId="0" applyFont="1" applyBorder="1">
      <alignment vertical="center"/>
    </xf>
    <xf numFmtId="0" fontId="9" fillId="3" borderId="47" xfId="0" applyFont="1" applyFill="1" applyBorder="1">
      <alignment vertical="center"/>
    </xf>
    <xf numFmtId="0" fontId="9" fillId="3" borderId="45" xfId="0" applyFont="1" applyFill="1" applyBorder="1">
      <alignment vertical="center"/>
    </xf>
    <xf numFmtId="0" fontId="7" fillId="0" borderId="46" xfId="0" applyFont="1" applyBorder="1" applyAlignment="1">
      <alignment horizontal="center" vertical="center"/>
    </xf>
    <xf numFmtId="0" fontId="7" fillId="0" borderId="8" xfId="0" applyFont="1" applyBorder="1" applyAlignment="1">
      <alignment horizontal="center" vertical="center"/>
    </xf>
    <xf numFmtId="0" fontId="7" fillId="0" borderId="43" xfId="0" applyFont="1" applyBorder="1" applyAlignment="1">
      <alignment horizontal="center" vertical="center"/>
    </xf>
    <xf numFmtId="0" fontId="9" fillId="3" borderId="44" xfId="0" applyFont="1" applyFill="1" applyBorder="1" applyAlignment="1">
      <alignment horizontal="center" vertical="center"/>
    </xf>
    <xf numFmtId="0" fontId="9" fillId="10" borderId="30" xfId="0" applyFont="1" applyFill="1" applyBorder="1">
      <alignment vertical="center"/>
    </xf>
    <xf numFmtId="0" fontId="7" fillId="11" borderId="1" xfId="0" applyFont="1" applyFill="1" applyBorder="1">
      <alignment vertical="center"/>
    </xf>
    <xf numFmtId="0" fontId="7" fillId="11" borderId="1" xfId="0" applyFont="1" applyFill="1" applyBorder="1" applyAlignment="1">
      <alignment horizontal="center" vertical="center"/>
    </xf>
    <xf numFmtId="0" fontId="7" fillId="11" borderId="36" xfId="0" applyFont="1" applyFill="1" applyBorder="1">
      <alignment vertical="center"/>
    </xf>
    <xf numFmtId="0" fontId="9" fillId="3" borderId="47" xfId="0" applyFont="1" applyFill="1" applyBorder="1" applyAlignment="1">
      <alignment horizontal="right" vertical="center"/>
    </xf>
    <xf numFmtId="0" fontId="2" fillId="0" borderId="21" xfId="0" applyFont="1" applyBorder="1" applyAlignment="1">
      <alignment horizontal="center" vertical="center"/>
    </xf>
    <xf numFmtId="0" fontId="0" fillId="0" borderId="7" xfId="0" applyBorder="1" applyAlignment="1">
      <alignment horizontal="center" vertical="center"/>
    </xf>
    <xf numFmtId="0" fontId="0" fillId="0" borderId="17" xfId="0"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3" fillId="3" borderId="18" xfId="0" applyFont="1" applyFill="1" applyBorder="1" applyAlignment="1">
      <alignment horizontal="left" vertical="top" wrapText="1"/>
    </xf>
    <xf numFmtId="0" fontId="0" fillId="0" borderId="2" xfId="0" applyBorder="1" applyAlignment="1">
      <alignment horizontal="left" vertical="top"/>
    </xf>
    <xf numFmtId="0" fontId="2" fillId="0" borderId="23" xfId="0" applyFont="1" applyBorder="1" applyAlignment="1">
      <alignment horizontal="center" vertical="center"/>
    </xf>
    <xf numFmtId="0" fontId="2" fillId="0" borderId="20" xfId="0" applyFont="1" applyBorder="1" applyAlignment="1">
      <alignment vertical="center"/>
    </xf>
    <xf numFmtId="0" fontId="2" fillId="0" borderId="1" xfId="0" applyFont="1" applyBorder="1" applyAlignment="1">
      <alignment vertical="center"/>
    </xf>
    <xf numFmtId="0" fontId="2" fillId="0" borderId="10" xfId="0" applyFont="1" applyBorder="1" applyAlignment="1">
      <alignment horizontal="center" vertical="center"/>
    </xf>
    <xf numFmtId="0" fontId="2" fillId="0" borderId="14" xfId="0" applyFont="1" applyBorder="1" applyAlignment="1">
      <alignment vertical="center"/>
    </xf>
    <xf numFmtId="0" fontId="2" fillId="0" borderId="8" xfId="0" applyFont="1" applyBorder="1" applyAlignment="1">
      <alignment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0" fontId="2" fillId="0" borderId="11" xfId="0" applyFont="1" applyBorder="1" applyAlignment="1">
      <alignment vertical="center"/>
    </xf>
    <xf numFmtId="49" fontId="2" fillId="0" borderId="1" xfId="0" applyNumberFormat="1" applyFont="1" applyBorder="1" applyAlignment="1">
      <alignment horizontal="center" vertical="center"/>
    </xf>
    <xf numFmtId="0" fontId="3" fillId="6" borderId="2" xfId="0" applyFont="1" applyFill="1" applyBorder="1" applyAlignment="1">
      <alignment horizontal="center" vertical="center"/>
    </xf>
    <xf numFmtId="0" fontId="0" fillId="0" borderId="2" xfId="0" applyBorder="1" applyAlignment="1">
      <alignment horizontal="center" vertical="center"/>
    </xf>
    <xf numFmtId="0" fontId="5" fillId="4" borderId="2" xfId="0" applyFont="1" applyFill="1" applyBorder="1" applyAlignment="1">
      <alignment horizontal="left" vertical="top" wrapText="1"/>
    </xf>
    <xf numFmtId="0" fontId="6" fillId="0" borderId="2" xfId="0" applyFont="1" applyBorder="1" applyAlignment="1">
      <alignment horizontal="left" vertical="top"/>
    </xf>
    <xf numFmtId="0" fontId="2" fillId="0" borderId="36" xfId="0" applyFont="1" applyBorder="1" applyAlignment="1">
      <alignmen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37" xfId="0" applyFont="1" applyBorder="1" applyAlignment="1">
      <alignment vertical="center"/>
    </xf>
    <xf numFmtId="0" fontId="2" fillId="0" borderId="38" xfId="0" applyFont="1" applyBorder="1" applyAlignment="1">
      <alignment vertical="center"/>
    </xf>
    <xf numFmtId="0" fontId="3" fillId="6" borderId="37" xfId="0" applyFont="1" applyFill="1" applyBorder="1" applyAlignment="1">
      <alignment vertical="center"/>
    </xf>
    <xf numFmtId="0" fontId="3" fillId="6" borderId="38" xfId="0" applyFont="1" applyFill="1" applyBorder="1" applyAlignment="1">
      <alignment vertical="center"/>
    </xf>
    <xf numFmtId="179" fontId="0" fillId="0" borderId="0" xfId="0" applyNumberFormat="1">
      <alignment vertical="center"/>
    </xf>
    <xf numFmtId="0" fontId="10" fillId="0" borderId="0" xfId="0" applyFont="1">
      <alignment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xf>
    <xf numFmtId="0" fontId="11" fillId="12" borderId="0" xfId="0" applyFont="1" applyFill="1" applyAlignment="1">
      <alignment horizontal="center" vertical="center"/>
    </xf>
    <xf numFmtId="0" fontId="11" fillId="12" borderId="0" xfId="0" applyFont="1" applyFill="1" applyAlignment="1">
      <alignment horizontal="center" vertical="center"/>
    </xf>
    <xf numFmtId="0" fontId="0" fillId="14" borderId="14" xfId="0" applyFill="1" applyBorder="1">
      <alignment vertical="center"/>
    </xf>
    <xf numFmtId="179" fontId="0" fillId="14" borderId="14" xfId="0" applyNumberFormat="1" applyFill="1" applyBorder="1">
      <alignment vertical="center"/>
    </xf>
    <xf numFmtId="0" fontId="0" fillId="14" borderId="49" xfId="0" applyFill="1" applyBorder="1">
      <alignment vertical="center"/>
    </xf>
    <xf numFmtId="0" fontId="0" fillId="14" borderId="50" xfId="0" applyFill="1" applyBorder="1">
      <alignment vertical="center"/>
    </xf>
    <xf numFmtId="0" fontId="0" fillId="14" borderId="52" xfId="0" applyFill="1" applyBorder="1">
      <alignment vertical="center"/>
    </xf>
    <xf numFmtId="0" fontId="0" fillId="14" borderId="31" xfId="0" applyFill="1" applyBorder="1">
      <alignment vertical="center"/>
    </xf>
    <xf numFmtId="179" fontId="0" fillId="14" borderId="53" xfId="0" applyNumberFormat="1" applyFill="1" applyBorder="1">
      <alignment vertical="center"/>
    </xf>
    <xf numFmtId="0" fontId="0" fillId="13" borderId="24" xfId="0" applyFill="1" applyBorder="1" applyAlignment="1">
      <alignment horizontal="right" vertical="center"/>
    </xf>
    <xf numFmtId="0" fontId="0" fillId="13" borderId="28" xfId="0" applyFill="1" applyBorder="1" applyAlignment="1">
      <alignment horizontal="right" vertical="center"/>
    </xf>
    <xf numFmtId="0" fontId="0" fillId="13" borderId="25" xfId="0" applyFill="1" applyBorder="1" applyAlignment="1">
      <alignment horizontal="right" vertical="center"/>
    </xf>
    <xf numFmtId="0" fontId="11" fillId="12" borderId="0" xfId="0" applyFont="1" applyFill="1" applyBorder="1" applyAlignment="1">
      <alignment horizontal="center" vertical="center"/>
    </xf>
    <xf numFmtId="0" fontId="12" fillId="12" borderId="0" xfId="0" applyFont="1" applyFill="1" applyBorder="1" applyAlignment="1">
      <alignment horizontal="center" vertical="center"/>
    </xf>
    <xf numFmtId="0" fontId="0" fillId="0" borderId="0" xfId="0" applyBorder="1">
      <alignment vertical="center"/>
    </xf>
    <xf numFmtId="0" fontId="0" fillId="0" borderId="0" xfId="0" applyAlignment="1">
      <alignment vertical="center"/>
    </xf>
    <xf numFmtId="0" fontId="0" fillId="13" borderId="48" xfId="0" applyFill="1" applyBorder="1" applyAlignment="1">
      <alignment horizontal="right" vertical="center"/>
    </xf>
    <xf numFmtId="0" fontId="0" fillId="0" borderId="49" xfId="0" applyBorder="1" applyAlignment="1">
      <alignment horizontal="right" vertical="center"/>
    </xf>
    <xf numFmtId="0" fontId="0" fillId="13" borderId="10" xfId="0" applyFill="1" applyBorder="1" applyAlignment="1">
      <alignment horizontal="right" vertical="center"/>
    </xf>
    <xf numFmtId="0" fontId="0" fillId="0" borderId="50" xfId="0" applyBorder="1" applyAlignment="1">
      <alignment horizontal="right" vertical="center"/>
    </xf>
    <xf numFmtId="0" fontId="0" fillId="13" borderId="51" xfId="0" applyFill="1" applyBorder="1" applyAlignment="1">
      <alignment horizontal="right" vertical="center"/>
    </xf>
    <xf numFmtId="0" fontId="0" fillId="0" borderId="52" xfId="0" applyBorder="1" applyAlignment="1">
      <alignment horizontal="right" vertical="center"/>
    </xf>
    <xf numFmtId="179" fontId="0" fillId="0" borderId="48" xfId="0" applyNumberFormat="1" applyBorder="1">
      <alignment vertical="center"/>
    </xf>
    <xf numFmtId="0" fontId="0" fillId="0" borderId="10" xfId="0" applyBorder="1">
      <alignment vertical="center"/>
    </xf>
    <xf numFmtId="179" fontId="0" fillId="0" borderId="10" xfId="0" applyNumberFormat="1" applyBorder="1">
      <alignment vertical="center"/>
    </xf>
    <xf numFmtId="179" fontId="0" fillId="0" borderId="51" xfId="0" applyNumberFormat="1" applyBorder="1">
      <alignment vertical="center"/>
    </xf>
    <xf numFmtId="0" fontId="0" fillId="0" borderId="0" xfId="0" applyFill="1" applyBorder="1">
      <alignment vertical="center"/>
    </xf>
    <xf numFmtId="0" fontId="13" fillId="0" borderId="0" xfId="0" applyFont="1">
      <alignment vertical="center"/>
    </xf>
    <xf numFmtId="0" fontId="0" fillId="0" borderId="0" xfId="0" applyBorder="1" applyAlignment="1">
      <alignment vertical="center"/>
    </xf>
    <xf numFmtId="0" fontId="0" fillId="0" borderId="0" xfId="0" applyFill="1" applyBorder="1" applyAlignment="1">
      <alignment vertical="center"/>
    </xf>
    <xf numFmtId="0" fontId="11" fillId="12" borderId="0"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390525</xdr:colOff>
      <xdr:row>12</xdr:row>
      <xdr:rowOff>47624</xdr:rowOff>
    </xdr:from>
    <xdr:to>
      <xdr:col>12</xdr:col>
      <xdr:colOff>457199</xdr:colOff>
      <xdr:row>23</xdr:row>
      <xdr:rowOff>133350</xdr:rowOff>
    </xdr:to>
    <xdr:sp macro="" textlink="">
      <xdr:nvSpPr>
        <xdr:cNvPr id="2" name="吹き出し: 四角形 1">
          <a:extLst>
            <a:ext uri="{FF2B5EF4-FFF2-40B4-BE49-F238E27FC236}">
              <a16:creationId xmlns:a16="http://schemas.microsoft.com/office/drawing/2014/main" id="{0D5834A8-CBDC-4CD4-867E-B7BC20E8FE62}"/>
            </a:ext>
          </a:extLst>
        </xdr:cNvPr>
        <xdr:cNvSpPr/>
      </xdr:nvSpPr>
      <xdr:spPr>
        <a:xfrm>
          <a:off x="9620250" y="2457449"/>
          <a:ext cx="5200649" cy="2286001"/>
        </a:xfrm>
        <a:prstGeom prst="wedgeRectCallout">
          <a:avLst>
            <a:gd name="adj1" fmla="val -68847"/>
            <a:gd name="adj2" fmla="val -1226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900">
              <a:solidFill>
                <a:sysClr val="windowText" lastClr="000000"/>
              </a:solidFill>
            </a:rPr>
            <a:t>Human costs(Bee tribe)</a:t>
          </a:r>
          <a:r>
            <a:rPr kumimoji="1" lang="ja-JP" altLang="en-US" sz="900">
              <a:solidFill>
                <a:sysClr val="windowText" lastClr="000000"/>
              </a:solidFill>
            </a:rPr>
            <a:t>：</a:t>
          </a:r>
          <a:r>
            <a:rPr kumimoji="1" lang="en-US" altLang="ja-JP" sz="900">
              <a:solidFill>
                <a:sysClr val="windowText" lastClr="000000"/>
              </a:solidFill>
            </a:rPr>
            <a:t>Beetribe</a:t>
          </a:r>
          <a:r>
            <a:rPr kumimoji="1" lang="ja-JP" altLang="en-US" sz="900">
              <a:solidFill>
                <a:sysClr val="windowText" lastClr="000000"/>
              </a:solidFill>
            </a:rPr>
            <a:t>さん内の人員のコスト</a:t>
          </a:r>
          <a:endParaRPr kumimoji="1" lang="en-US" altLang="ja-JP" sz="900">
            <a:solidFill>
              <a:sysClr val="windowText" lastClr="000000"/>
            </a:solidFill>
          </a:endParaRPr>
        </a:p>
        <a:p>
          <a:pPr algn="l"/>
          <a:r>
            <a:rPr kumimoji="1" lang="en-US" altLang="ja-JP" sz="900">
              <a:solidFill>
                <a:sysClr val="windowText" lastClr="000000"/>
              </a:solidFill>
            </a:rPr>
            <a:t>Hardware Costs</a:t>
          </a:r>
          <a:r>
            <a:rPr kumimoji="1" lang="ja-JP" altLang="en-US" sz="900">
              <a:solidFill>
                <a:sysClr val="windowText" lastClr="000000"/>
              </a:solidFill>
            </a:rPr>
            <a:t>　　　：機材</a:t>
          </a:r>
          <a:r>
            <a:rPr kumimoji="1" lang="en-US" altLang="ja-JP" sz="900">
              <a:solidFill>
                <a:sysClr val="windowText" lastClr="000000"/>
              </a:solidFill>
            </a:rPr>
            <a:t>(PC/PS5/XBOX</a:t>
          </a:r>
          <a:r>
            <a:rPr kumimoji="1" lang="ja-JP" altLang="en-US" sz="900">
              <a:solidFill>
                <a:sysClr val="windowText" lastClr="000000"/>
              </a:solidFill>
            </a:rPr>
            <a:t>など</a:t>
          </a:r>
          <a:r>
            <a:rPr kumimoji="1" lang="en-US" altLang="ja-JP" sz="900">
              <a:solidFill>
                <a:sysClr val="windowText" lastClr="000000"/>
              </a:solidFill>
            </a:rPr>
            <a:t>)</a:t>
          </a:r>
        </a:p>
        <a:p>
          <a:pPr algn="l"/>
          <a:r>
            <a:rPr kumimoji="1" lang="en-US" altLang="ja-JP" sz="900">
              <a:solidFill>
                <a:sysClr val="windowText" lastClr="000000"/>
              </a:solidFill>
            </a:rPr>
            <a:t>Software Costs</a:t>
          </a:r>
          <a:r>
            <a:rPr kumimoji="1" lang="ja-JP" altLang="en-US" sz="900">
              <a:solidFill>
                <a:sysClr val="windowText" lastClr="000000"/>
              </a:solidFill>
            </a:rPr>
            <a:t>　　　：</a:t>
          </a:r>
          <a:r>
            <a:rPr kumimoji="1" lang="en-US" altLang="ja-JP" sz="900">
              <a:solidFill>
                <a:sysClr val="windowText" lastClr="000000"/>
              </a:solidFill>
            </a:rPr>
            <a:t>UE4</a:t>
          </a:r>
          <a:r>
            <a:rPr kumimoji="1" lang="en-US" altLang="ja-JP" sz="900" baseline="0">
              <a:solidFill>
                <a:sysClr val="windowText" lastClr="000000"/>
              </a:solidFill>
            </a:rPr>
            <a:t> </a:t>
          </a:r>
          <a:r>
            <a:rPr kumimoji="1" lang="ja-JP" altLang="en-US" sz="900" baseline="0">
              <a:solidFill>
                <a:sysClr val="windowText" lastClr="000000"/>
              </a:solidFill>
            </a:rPr>
            <a:t>ミドルウェアなど</a:t>
          </a:r>
          <a:endParaRPr kumimoji="1" lang="en-US" altLang="ja-JP" sz="900">
            <a:solidFill>
              <a:sysClr val="windowText" lastClr="000000"/>
            </a:solidFill>
          </a:endParaRPr>
        </a:p>
        <a:p>
          <a:pPr algn="l"/>
          <a:r>
            <a:rPr kumimoji="1" lang="en-US" altLang="ja-JP" sz="900">
              <a:solidFill>
                <a:sysClr val="windowText" lastClr="000000"/>
              </a:solidFill>
            </a:rPr>
            <a:t>Outsource Costs</a:t>
          </a:r>
          <a:r>
            <a:rPr kumimoji="1" lang="ja-JP" altLang="en-US" sz="900">
              <a:solidFill>
                <a:sysClr val="windowText" lastClr="000000"/>
              </a:solidFill>
            </a:rPr>
            <a:t>　　　：外注さんのコスト</a:t>
          </a:r>
          <a:endParaRPr kumimoji="1" lang="en-US" altLang="ja-JP" sz="900">
            <a:solidFill>
              <a:sysClr val="windowText" lastClr="000000"/>
            </a:solidFill>
          </a:endParaRPr>
        </a:p>
        <a:p>
          <a:pPr algn="l"/>
          <a:r>
            <a:rPr kumimoji="1" lang="en-US" altLang="ja-JP" sz="900">
              <a:solidFill>
                <a:sysClr val="windowText" lastClr="000000"/>
              </a:solidFill>
            </a:rPr>
            <a:t>QA Costs</a:t>
          </a:r>
          <a:r>
            <a:rPr kumimoji="1" lang="ja-JP" altLang="en-US" sz="900">
              <a:solidFill>
                <a:sysClr val="windowText" lastClr="000000"/>
              </a:solidFill>
            </a:rPr>
            <a:t>　　　　　　：</a:t>
          </a:r>
          <a:r>
            <a:rPr kumimoji="1" lang="en-US" altLang="ja-JP" sz="900">
              <a:solidFill>
                <a:sysClr val="windowText" lastClr="000000"/>
              </a:solidFill>
            </a:rPr>
            <a:t>QA</a:t>
          </a:r>
          <a:r>
            <a:rPr kumimoji="1" lang="ja-JP" altLang="en-US" sz="900">
              <a:solidFill>
                <a:sysClr val="windowText" lastClr="000000"/>
              </a:solidFill>
            </a:rPr>
            <a:t>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Server Costs</a:t>
          </a:r>
          <a:r>
            <a:rPr kumimoji="1" lang="ja-JP" altLang="en-US" sz="900">
              <a:solidFill>
                <a:sysClr val="windowText" lastClr="000000"/>
              </a:solidFill>
            </a:rPr>
            <a:t>　　　　：サーバー使うならそのコスト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Security Costs</a:t>
          </a:r>
          <a:r>
            <a:rPr kumimoji="1" lang="ja-JP" altLang="en-US" sz="900">
              <a:solidFill>
                <a:sysClr val="windowText" lastClr="000000"/>
              </a:solidFill>
            </a:rPr>
            <a:t>　　　　：セキュリティーサービスのコスト</a:t>
          </a:r>
          <a:endParaRPr kumimoji="1" lang="en-US" altLang="ja-JP" sz="900">
            <a:solidFill>
              <a:sysClr val="windowText" lastClr="000000"/>
            </a:solidFill>
          </a:endParaRPr>
        </a:p>
        <a:p>
          <a:pPr algn="l"/>
          <a:r>
            <a:rPr kumimoji="1" lang="en-US" altLang="ja-JP" sz="900">
              <a:solidFill>
                <a:sysClr val="windowText" lastClr="000000"/>
              </a:solidFill>
            </a:rPr>
            <a:t>Online service Costs</a:t>
          </a:r>
          <a:r>
            <a:rPr kumimoji="1" lang="ja-JP" altLang="en-US" sz="900">
              <a:solidFill>
                <a:sysClr val="windowText" lastClr="000000"/>
              </a:solidFill>
            </a:rPr>
            <a:t>　　：オンラインサービスコスト</a:t>
          </a:r>
          <a:endParaRPr kumimoji="1" lang="en-US" altLang="ja-JP" sz="900">
            <a:solidFill>
              <a:sysClr val="windowText" lastClr="000000"/>
            </a:solidFill>
          </a:endParaRPr>
        </a:p>
        <a:p>
          <a:pPr algn="l"/>
          <a:r>
            <a:rPr kumimoji="1" lang="ja-JP" altLang="en-US" sz="900">
              <a:solidFill>
                <a:sysClr val="windowText" lastClr="000000"/>
              </a:solidFill>
            </a:rPr>
            <a:t>その他あれば、増やしてください。今まだわからない物は「</a:t>
          </a:r>
          <a:r>
            <a:rPr kumimoji="1" lang="en-US" altLang="ja-JP" sz="900">
              <a:solidFill>
                <a:sysClr val="windowText" lastClr="000000"/>
              </a:solidFill>
            </a:rPr>
            <a:t>MS**</a:t>
          </a:r>
          <a:r>
            <a:rPr kumimoji="1" lang="ja-JP" altLang="en-US" sz="900">
              <a:solidFill>
                <a:sysClr val="windowText" lastClr="000000"/>
              </a:solidFill>
            </a:rPr>
            <a:t>で決定」と記入してください</a:t>
          </a:r>
          <a:endParaRPr kumimoji="1" lang="en-US" altLang="ja-JP" sz="900">
            <a:solidFill>
              <a:sysClr val="windowText" lastClr="000000"/>
            </a:solidFill>
          </a:endParaRPr>
        </a:p>
        <a:p>
          <a:pPr algn="l"/>
          <a:r>
            <a:rPr kumimoji="1" lang="ja-JP" altLang="en-US" sz="900">
              <a:solidFill>
                <a:sysClr val="windowText" lastClr="000000"/>
              </a:solidFill>
            </a:rPr>
            <a:t>ただし、埋まれば埋まるほど「わかってる感」は出ると思いますし、</a:t>
          </a:r>
          <a:endParaRPr kumimoji="1" lang="en-US" altLang="ja-JP" sz="900">
            <a:solidFill>
              <a:sysClr val="windowText" lastClr="000000"/>
            </a:solidFill>
          </a:endParaRPr>
        </a:p>
        <a:p>
          <a:pPr algn="l"/>
          <a:r>
            <a:rPr kumimoji="1" lang="en-US" altLang="ja-JP" sz="900">
              <a:solidFill>
                <a:sysClr val="windowText" lastClr="000000"/>
              </a:solidFill>
            </a:rPr>
            <a:t>Beetribe</a:t>
          </a:r>
          <a:r>
            <a:rPr kumimoji="1" lang="ja-JP" altLang="en-US" sz="900">
              <a:solidFill>
                <a:sysClr val="windowText" lastClr="000000"/>
              </a:solidFill>
            </a:rPr>
            <a:t>が予算をどこまで理解してゲームを作っている会社なのか？がわかる内容になります。</a:t>
          </a:r>
          <a:endParaRPr kumimoji="1" lang="en-US" altLang="ja-JP" sz="900">
            <a:solidFill>
              <a:sysClr val="windowText" lastClr="000000"/>
            </a:solidFill>
          </a:endParaRPr>
        </a:p>
      </xdr:txBody>
    </xdr:sp>
    <xdr:clientData/>
  </xdr:twoCellAnchor>
  <xdr:twoCellAnchor>
    <xdr:from>
      <xdr:col>3</xdr:col>
      <xdr:colOff>1266826</xdr:colOff>
      <xdr:row>20</xdr:row>
      <xdr:rowOff>171450</xdr:rowOff>
    </xdr:from>
    <xdr:to>
      <xdr:col>7</xdr:col>
      <xdr:colOff>819151</xdr:colOff>
      <xdr:row>24</xdr:row>
      <xdr:rowOff>38100</xdr:rowOff>
    </xdr:to>
    <xdr:sp macro="" textlink="">
      <xdr:nvSpPr>
        <xdr:cNvPr id="3" name="吹き出し: 四角形 2">
          <a:extLst>
            <a:ext uri="{FF2B5EF4-FFF2-40B4-BE49-F238E27FC236}">
              <a16:creationId xmlns:a16="http://schemas.microsoft.com/office/drawing/2014/main" id="{6F9CD2BC-E32E-4B00-B8EB-1306E6407A38}"/>
            </a:ext>
          </a:extLst>
        </xdr:cNvPr>
        <xdr:cNvSpPr/>
      </xdr:nvSpPr>
      <xdr:spPr>
        <a:xfrm>
          <a:off x="3619501" y="4181475"/>
          <a:ext cx="5048250" cy="666750"/>
        </a:xfrm>
        <a:prstGeom prst="wedgeRectCallout">
          <a:avLst>
            <a:gd name="adj1" fmla="val -103186"/>
            <a:gd name="adj2" fmla="val -41254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この記入例は</a:t>
          </a:r>
          <a:endParaRPr kumimoji="1" lang="en-US" altLang="ja-JP" sz="900">
            <a:solidFill>
              <a:sysClr val="windowText" lastClr="000000"/>
            </a:solidFill>
          </a:endParaRPr>
        </a:p>
        <a:p>
          <a:pPr algn="l"/>
          <a:r>
            <a:rPr kumimoji="1" lang="en-US" altLang="ja-JP" sz="900">
              <a:solidFill>
                <a:sysClr val="windowText" lastClr="000000"/>
              </a:solidFill>
            </a:rPr>
            <a:t>MS00</a:t>
          </a:r>
          <a:r>
            <a:rPr kumimoji="1" lang="ja-JP" altLang="en-US" sz="900">
              <a:solidFill>
                <a:sysClr val="windowText" lastClr="000000"/>
              </a:solidFill>
            </a:rPr>
            <a:t>をメガグランツで投資いただく額として</a:t>
          </a:r>
          <a:endParaRPr kumimoji="1" lang="en-US" altLang="ja-JP" sz="900">
            <a:solidFill>
              <a:sysClr val="windowText" lastClr="000000"/>
            </a:solidFill>
          </a:endParaRPr>
        </a:p>
        <a:p>
          <a:pPr algn="l"/>
          <a:r>
            <a:rPr kumimoji="1" lang="en-US" altLang="ja-JP" sz="900">
              <a:solidFill>
                <a:sysClr val="windowText" lastClr="000000"/>
              </a:solidFill>
            </a:rPr>
            <a:t>M04</a:t>
          </a:r>
          <a:r>
            <a:rPr kumimoji="1" lang="ja-JP" altLang="en-US" sz="900">
              <a:solidFill>
                <a:sysClr val="windowText" lastClr="000000"/>
              </a:solidFill>
            </a:rPr>
            <a:t>以降を</a:t>
          </a:r>
          <a:r>
            <a:rPr kumimoji="1" lang="en-US" altLang="ja-JP" sz="900">
              <a:solidFill>
                <a:sysClr val="windowText" lastClr="000000"/>
              </a:solidFill>
            </a:rPr>
            <a:t>3</a:t>
          </a:r>
          <a:r>
            <a:rPr kumimoji="1" lang="ja-JP" altLang="en-US" sz="900">
              <a:solidFill>
                <a:sysClr val="windowText" lastClr="000000"/>
              </a:solidFill>
            </a:rPr>
            <a:t>か月に</a:t>
          </a:r>
          <a:r>
            <a:rPr kumimoji="1" lang="en-US" altLang="ja-JP" sz="900">
              <a:solidFill>
                <a:sysClr val="windowText" lastClr="000000"/>
              </a:solidFill>
            </a:rPr>
            <a:t>1</a:t>
          </a:r>
          <a:r>
            <a:rPr kumimoji="1" lang="ja-JP" altLang="en-US" sz="900">
              <a:solidFill>
                <a:sysClr val="windowText" lastClr="000000"/>
              </a:solidFill>
            </a:rPr>
            <a:t>度の支払いで進めたい場合の例。</a:t>
          </a:r>
          <a:endParaRPr kumimoji="1" lang="en-US" altLang="ja-JP" sz="9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333375</xdr:colOff>
      <xdr:row>2</xdr:row>
      <xdr:rowOff>19050</xdr:rowOff>
    </xdr:from>
    <xdr:to>
      <xdr:col>12</xdr:col>
      <xdr:colOff>523874</xdr:colOff>
      <xdr:row>10</xdr:row>
      <xdr:rowOff>123826</xdr:rowOff>
    </xdr:to>
    <xdr:sp macro="" textlink="">
      <xdr:nvSpPr>
        <xdr:cNvPr id="2" name="吹き出し: 四角形 1">
          <a:extLst>
            <a:ext uri="{FF2B5EF4-FFF2-40B4-BE49-F238E27FC236}">
              <a16:creationId xmlns:a16="http://schemas.microsoft.com/office/drawing/2014/main" id="{27F644B2-CE1A-4920-8120-D819F10E96EA}"/>
            </a:ext>
          </a:extLst>
        </xdr:cNvPr>
        <xdr:cNvSpPr/>
      </xdr:nvSpPr>
      <xdr:spPr>
        <a:xfrm>
          <a:off x="11915775" y="419100"/>
          <a:ext cx="3619499" cy="1762126"/>
        </a:xfrm>
        <a:prstGeom prst="wedgeRectCallout">
          <a:avLst>
            <a:gd name="adj1" fmla="val -77642"/>
            <a:gd name="adj2" fmla="val -137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ここがメガグランツでの獲得資金で行う作業</a:t>
          </a:r>
          <a:endParaRPr kumimoji="1" lang="en-US" altLang="ja-JP" sz="900">
            <a:solidFill>
              <a:sysClr val="windowText" lastClr="000000"/>
            </a:solidFill>
          </a:endParaRPr>
        </a:p>
        <a:p>
          <a:pPr algn="l"/>
          <a:r>
            <a:rPr kumimoji="1" lang="ja-JP" altLang="en-US" sz="900">
              <a:solidFill>
                <a:sysClr val="windowText" lastClr="000000"/>
              </a:solidFill>
            </a:rPr>
            <a:t>・最新版企画書</a:t>
          </a:r>
          <a:endParaRPr kumimoji="1" lang="en-US" altLang="ja-JP" sz="900">
            <a:solidFill>
              <a:sysClr val="windowText" lastClr="000000"/>
            </a:solidFill>
          </a:endParaRPr>
        </a:p>
        <a:p>
          <a:pPr algn="l"/>
          <a:r>
            <a:rPr kumimoji="1" lang="ja-JP" altLang="en-US" sz="900">
              <a:solidFill>
                <a:sysClr val="windowText" lastClr="000000"/>
              </a:solidFill>
            </a:rPr>
            <a:t>・最終版のプロトタイプ</a:t>
          </a:r>
          <a:endParaRPr kumimoji="1" lang="en-US" altLang="ja-JP" sz="900">
            <a:solidFill>
              <a:sysClr val="windowText" lastClr="000000"/>
            </a:solidFill>
          </a:endParaRPr>
        </a:p>
        <a:p>
          <a:pPr algn="l"/>
          <a:r>
            <a:rPr kumimoji="1" lang="ja-JP" altLang="en-US" sz="900">
              <a:solidFill>
                <a:sysClr val="windowText" lastClr="000000"/>
              </a:solidFill>
            </a:rPr>
            <a:t>・コンセプトアート</a:t>
          </a:r>
          <a:endParaRPr kumimoji="1" lang="en-US" altLang="ja-JP" sz="900">
            <a:solidFill>
              <a:sysClr val="windowText" lastClr="000000"/>
            </a:solidFill>
          </a:endParaRPr>
        </a:p>
        <a:p>
          <a:pPr algn="l"/>
          <a:r>
            <a:rPr kumimoji="1" lang="ja-JP" altLang="en-US" sz="900">
              <a:solidFill>
                <a:sysClr val="windowText" lastClr="000000"/>
              </a:solidFill>
            </a:rPr>
            <a:t>を明確にどんな要素で作るか？をマイルストーン化</a:t>
          </a:r>
          <a:endParaRPr kumimoji="1" lang="en-US" altLang="ja-JP" sz="900">
            <a:solidFill>
              <a:sysClr val="windowText" lastClr="000000"/>
            </a:solidFill>
          </a:endParaRPr>
        </a:p>
        <a:p>
          <a:r>
            <a:rPr kumimoji="1" lang="ja-JP" altLang="ja-JP" sz="900">
              <a:solidFill>
                <a:sysClr val="windowText" lastClr="000000"/>
              </a:solidFill>
              <a:effectLst/>
              <a:latin typeface="+mn-lt"/>
              <a:ea typeface="+mn-ea"/>
              <a:cs typeface="+mn-cs"/>
            </a:rPr>
            <a:t>何か月かかるという塗りつぶし方ではなく、</a:t>
          </a:r>
          <a:endParaRPr lang="ja-JP" altLang="ja-JP" sz="900">
            <a:solidFill>
              <a:sysClr val="windowText" lastClr="000000"/>
            </a:solidFill>
            <a:effectLst/>
          </a:endParaRPr>
        </a:p>
        <a:p>
          <a:r>
            <a:rPr kumimoji="1" lang="ja-JP" altLang="ja-JP" sz="900">
              <a:solidFill>
                <a:sysClr val="windowText" lastClr="000000"/>
              </a:solidFill>
              <a:effectLst/>
              <a:latin typeface="+mn-lt"/>
              <a:ea typeface="+mn-ea"/>
              <a:cs typeface="+mn-cs"/>
            </a:rPr>
            <a:t>あくまで提出</a:t>
          </a:r>
          <a:r>
            <a:rPr kumimoji="1" lang="ja-JP" altLang="en-US" sz="900">
              <a:solidFill>
                <a:sysClr val="windowText" lastClr="000000"/>
              </a:solidFill>
              <a:effectLst/>
              <a:latin typeface="+mn-lt"/>
              <a:ea typeface="+mn-ea"/>
              <a:cs typeface="+mn-cs"/>
            </a:rPr>
            <a:t>可能と</a:t>
          </a:r>
          <a:r>
            <a:rPr kumimoji="1" lang="ja-JP" altLang="ja-JP" sz="900">
              <a:solidFill>
                <a:sysClr val="windowText" lastClr="000000"/>
              </a:solidFill>
              <a:effectLst/>
              <a:latin typeface="+mn-lt"/>
              <a:ea typeface="+mn-ea"/>
              <a:cs typeface="+mn-cs"/>
            </a:rPr>
            <a:t>する月のみを色付けする</a:t>
          </a:r>
          <a:endParaRPr lang="ja-JP" altLang="ja-JP" sz="900">
            <a:solidFill>
              <a:sysClr val="windowText" lastClr="000000"/>
            </a:solidFill>
            <a:effectLst/>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内容と期間は現状すべて仮入力</a:t>
          </a:r>
        </a:p>
      </xdr:txBody>
    </xdr:sp>
    <xdr:clientData/>
  </xdr:twoCellAnchor>
  <xdr:twoCellAnchor>
    <xdr:from>
      <xdr:col>2</xdr:col>
      <xdr:colOff>838200</xdr:colOff>
      <xdr:row>20</xdr:row>
      <xdr:rowOff>466725</xdr:rowOff>
    </xdr:from>
    <xdr:to>
      <xdr:col>3</xdr:col>
      <xdr:colOff>1828799</xdr:colOff>
      <xdr:row>24</xdr:row>
      <xdr:rowOff>28575</xdr:rowOff>
    </xdr:to>
    <xdr:sp macro="" textlink="">
      <xdr:nvSpPr>
        <xdr:cNvPr id="3" name="吹き出し: 四角形 2">
          <a:extLst>
            <a:ext uri="{FF2B5EF4-FFF2-40B4-BE49-F238E27FC236}">
              <a16:creationId xmlns:a16="http://schemas.microsoft.com/office/drawing/2014/main" id="{F2A26AB0-38B0-4358-A115-ED50C8ED0C35}"/>
            </a:ext>
          </a:extLst>
        </xdr:cNvPr>
        <xdr:cNvSpPr/>
      </xdr:nvSpPr>
      <xdr:spPr>
        <a:xfrm>
          <a:off x="1485900" y="4533900"/>
          <a:ext cx="3619499" cy="1409700"/>
        </a:xfrm>
        <a:prstGeom prst="wedgeRectCallout">
          <a:avLst>
            <a:gd name="adj1" fmla="val 67095"/>
            <a:gd name="adj2" fmla="val -3226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ここが実勢策が始まってのマイルストーン</a:t>
          </a:r>
          <a:endParaRPr kumimoji="1" lang="en-US" altLang="ja-JP" sz="900">
            <a:solidFill>
              <a:sysClr val="windowText" lastClr="000000"/>
            </a:solidFill>
          </a:endParaRPr>
        </a:p>
        <a:p>
          <a:pPr algn="l"/>
          <a:r>
            <a:rPr kumimoji="1" lang="ja-JP" altLang="en-US" sz="900">
              <a:solidFill>
                <a:sysClr val="windowText" lastClr="000000"/>
              </a:solidFill>
            </a:rPr>
            <a:t>・まずは</a:t>
          </a:r>
          <a:r>
            <a:rPr kumimoji="1" lang="en-US" altLang="ja-JP" sz="900">
              <a:solidFill>
                <a:sysClr val="windowText" lastClr="000000"/>
              </a:solidFill>
            </a:rPr>
            <a:t>6</a:t>
          </a:r>
          <a:r>
            <a:rPr kumimoji="1" lang="ja-JP" altLang="en-US" sz="900">
              <a:solidFill>
                <a:sysClr val="windowText" lastClr="000000"/>
              </a:solidFill>
            </a:rPr>
            <a:t>か月ごとの大きなマイルストーンを置く</a:t>
          </a:r>
          <a:endParaRPr kumimoji="1" lang="en-US" altLang="ja-JP" sz="900">
            <a:solidFill>
              <a:sysClr val="windowText" lastClr="000000"/>
            </a:solidFill>
          </a:endParaRPr>
        </a:p>
        <a:p>
          <a:pPr algn="l"/>
          <a:r>
            <a:rPr kumimoji="1" lang="ja-JP" altLang="en-US" sz="900">
              <a:solidFill>
                <a:sysClr val="windowText" lastClr="000000"/>
              </a:solidFill>
            </a:rPr>
            <a:t>・その下に詳細のマイルストーン</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何か月かかるという塗りつぶし方ではなく、</a:t>
          </a:r>
          <a:endParaRPr kumimoji="1" lang="en-US" altLang="ja-JP" sz="900">
            <a:solidFill>
              <a:sysClr val="windowText" lastClr="000000"/>
            </a:solidFill>
          </a:endParaRPr>
        </a:p>
        <a:p>
          <a:pPr algn="l"/>
          <a:r>
            <a:rPr kumimoji="1" lang="ja-JP" altLang="en-US" sz="900">
              <a:solidFill>
                <a:sysClr val="windowText" lastClr="000000"/>
              </a:solidFill>
            </a:rPr>
            <a:t>あくまで提出する月のみを色付けする</a:t>
          </a:r>
          <a:endParaRPr kumimoji="1" lang="en-US" altLang="ja-JP" sz="9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ysClr val="windowText" lastClr="000000"/>
              </a:solidFill>
              <a:effectLst/>
              <a:latin typeface="+mn-lt"/>
              <a:ea typeface="+mn-ea"/>
              <a:cs typeface="+mn-cs"/>
            </a:rPr>
            <a:t>※</a:t>
          </a:r>
          <a:r>
            <a:rPr kumimoji="1" lang="ja-JP" altLang="ja-JP" sz="900">
              <a:solidFill>
                <a:sysClr val="windowText" lastClr="000000"/>
              </a:solidFill>
              <a:effectLst/>
              <a:latin typeface="+mn-lt"/>
              <a:ea typeface="+mn-ea"/>
              <a:cs typeface="+mn-cs"/>
            </a:rPr>
            <a:t>内容と期間は現状すべて仮入力</a:t>
          </a:r>
          <a:endParaRPr lang="ja-JP" altLang="ja-JP" sz="900">
            <a:solidFill>
              <a:sysClr val="windowText" lastClr="000000"/>
            </a:solidFill>
            <a:effectLst/>
          </a:endParaRPr>
        </a:p>
        <a:p>
          <a:pPr algn="l"/>
          <a:endParaRPr kumimoji="1" lang="ja-JP" altLang="en-US" sz="900">
            <a:solidFill>
              <a:sysClr val="windowText" lastClr="000000"/>
            </a:solidFill>
          </a:endParaRPr>
        </a:p>
      </xdr:txBody>
    </xdr:sp>
    <xdr:clientData/>
  </xdr:twoCellAnchor>
  <xdr:twoCellAnchor>
    <xdr:from>
      <xdr:col>2</xdr:col>
      <xdr:colOff>1009649</xdr:colOff>
      <xdr:row>3</xdr:row>
      <xdr:rowOff>200025</xdr:rowOff>
    </xdr:from>
    <xdr:to>
      <xdr:col>4</xdr:col>
      <xdr:colOff>1228724</xdr:colOff>
      <xdr:row>6</xdr:row>
      <xdr:rowOff>66675</xdr:rowOff>
    </xdr:to>
    <xdr:sp macro="" textlink="">
      <xdr:nvSpPr>
        <xdr:cNvPr id="4" name="吹き出し: 四角形 3">
          <a:extLst>
            <a:ext uri="{FF2B5EF4-FFF2-40B4-BE49-F238E27FC236}">
              <a16:creationId xmlns:a16="http://schemas.microsoft.com/office/drawing/2014/main" id="{6A655B47-CB2A-41E3-A5A0-7B0A17324995}"/>
            </a:ext>
          </a:extLst>
        </xdr:cNvPr>
        <xdr:cNvSpPr/>
      </xdr:nvSpPr>
      <xdr:spPr>
        <a:xfrm>
          <a:off x="1657349" y="809625"/>
          <a:ext cx="5324475" cy="514350"/>
        </a:xfrm>
        <a:prstGeom prst="wedgeRectCallout">
          <a:avLst>
            <a:gd name="adj1" fmla="val -56394"/>
            <a:gd name="adj2" fmla="val -135401"/>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現状どのレベルまでゲームの完成形が見えているか？</a:t>
          </a:r>
          <a:endParaRPr kumimoji="1" lang="en-US" altLang="ja-JP" sz="900">
            <a:solidFill>
              <a:sysClr val="windowText" lastClr="000000"/>
            </a:solidFill>
          </a:endParaRPr>
        </a:p>
        <a:p>
          <a:pPr algn="l"/>
          <a:r>
            <a:rPr kumimoji="1" lang="ja-JP" altLang="en-US" sz="900">
              <a:solidFill>
                <a:sysClr val="windowText" lastClr="000000"/>
              </a:solidFill>
            </a:rPr>
            <a:t>このゲームに必要な要素とは何か？経験済みの技術や進行なのか？などの制作経験値が見えます</a:t>
          </a:r>
          <a:endParaRPr kumimoji="1" lang="en-US" altLang="ja-JP" sz="9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6</xdr:row>
      <xdr:rowOff>104775</xdr:rowOff>
    </xdr:from>
    <xdr:to>
      <xdr:col>7</xdr:col>
      <xdr:colOff>9525</xdr:colOff>
      <xdr:row>6</xdr:row>
      <xdr:rowOff>104775</xdr:rowOff>
    </xdr:to>
    <xdr:cxnSp macro="">
      <xdr:nvCxnSpPr>
        <xdr:cNvPr id="15" name="直線矢印コネクタ 14">
          <a:extLst>
            <a:ext uri="{FF2B5EF4-FFF2-40B4-BE49-F238E27FC236}">
              <a16:creationId xmlns:a16="http://schemas.microsoft.com/office/drawing/2014/main" id="{DE4A3923-5EF8-42A6-AA6F-FF1560BF69B1}"/>
            </a:ext>
          </a:extLst>
        </xdr:cNvPr>
        <xdr:cNvCxnSpPr/>
      </xdr:nvCxnSpPr>
      <xdr:spPr>
        <a:xfrm>
          <a:off x="3305175" y="151447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11</xdr:row>
      <xdr:rowOff>104775</xdr:rowOff>
    </xdr:from>
    <xdr:to>
      <xdr:col>7</xdr:col>
      <xdr:colOff>9525</xdr:colOff>
      <xdr:row>11</xdr:row>
      <xdr:rowOff>104775</xdr:rowOff>
    </xdr:to>
    <xdr:cxnSp macro="">
      <xdr:nvCxnSpPr>
        <xdr:cNvPr id="16" name="直線矢印コネクタ 15">
          <a:extLst>
            <a:ext uri="{FF2B5EF4-FFF2-40B4-BE49-F238E27FC236}">
              <a16:creationId xmlns:a16="http://schemas.microsoft.com/office/drawing/2014/main" id="{40419435-FC90-4DF1-8986-35B997D4B1BD}"/>
            </a:ext>
          </a:extLst>
        </xdr:cNvPr>
        <xdr:cNvCxnSpPr/>
      </xdr:nvCxnSpPr>
      <xdr:spPr>
        <a:xfrm>
          <a:off x="3305175" y="25336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16</xdr:row>
      <xdr:rowOff>114300</xdr:rowOff>
    </xdr:from>
    <xdr:to>
      <xdr:col>7</xdr:col>
      <xdr:colOff>0</xdr:colOff>
      <xdr:row>16</xdr:row>
      <xdr:rowOff>114300</xdr:rowOff>
    </xdr:to>
    <xdr:cxnSp macro="">
      <xdr:nvCxnSpPr>
        <xdr:cNvPr id="17" name="直線矢印コネクタ 16">
          <a:extLst>
            <a:ext uri="{FF2B5EF4-FFF2-40B4-BE49-F238E27FC236}">
              <a16:creationId xmlns:a16="http://schemas.microsoft.com/office/drawing/2014/main" id="{BC09149A-7E46-49F1-A2EF-AF9BAB545EEF}"/>
            </a:ext>
          </a:extLst>
        </xdr:cNvPr>
        <xdr:cNvCxnSpPr/>
      </xdr:nvCxnSpPr>
      <xdr:spPr>
        <a:xfrm>
          <a:off x="3295650" y="35623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21</xdr:row>
      <xdr:rowOff>114300</xdr:rowOff>
    </xdr:from>
    <xdr:to>
      <xdr:col>7</xdr:col>
      <xdr:colOff>0</xdr:colOff>
      <xdr:row>21</xdr:row>
      <xdr:rowOff>114300</xdr:rowOff>
    </xdr:to>
    <xdr:cxnSp macro="">
      <xdr:nvCxnSpPr>
        <xdr:cNvPr id="18" name="直線矢印コネクタ 17">
          <a:extLst>
            <a:ext uri="{FF2B5EF4-FFF2-40B4-BE49-F238E27FC236}">
              <a16:creationId xmlns:a16="http://schemas.microsoft.com/office/drawing/2014/main" id="{14C1AAA8-D3CE-440C-BA35-57B3ED64C517}"/>
            </a:ext>
          </a:extLst>
        </xdr:cNvPr>
        <xdr:cNvCxnSpPr/>
      </xdr:nvCxnSpPr>
      <xdr:spPr>
        <a:xfrm>
          <a:off x="3295650" y="45815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6</xdr:row>
      <xdr:rowOff>95250</xdr:rowOff>
    </xdr:from>
    <xdr:to>
      <xdr:col>6</xdr:col>
      <xdr:colOff>333375</xdr:colOff>
      <xdr:row>21</xdr:row>
      <xdr:rowOff>104775</xdr:rowOff>
    </xdr:to>
    <xdr:cxnSp macro="">
      <xdr:nvCxnSpPr>
        <xdr:cNvPr id="20" name="直線コネクタ 19">
          <a:extLst>
            <a:ext uri="{FF2B5EF4-FFF2-40B4-BE49-F238E27FC236}">
              <a16:creationId xmlns:a16="http://schemas.microsoft.com/office/drawing/2014/main" id="{4044B9BB-C239-4C93-8389-2C42412FD15D}"/>
            </a:ext>
          </a:extLst>
        </xdr:cNvPr>
        <xdr:cNvCxnSpPr/>
      </xdr:nvCxnSpPr>
      <xdr:spPr>
        <a:xfrm>
          <a:off x="3305175" y="1504950"/>
          <a:ext cx="0" cy="306705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xdr:row>
      <xdr:rowOff>104775</xdr:rowOff>
    </xdr:from>
    <xdr:to>
      <xdr:col>6</xdr:col>
      <xdr:colOff>333375</xdr:colOff>
      <xdr:row>9</xdr:row>
      <xdr:rowOff>104775</xdr:rowOff>
    </xdr:to>
    <xdr:cxnSp macro="">
      <xdr:nvCxnSpPr>
        <xdr:cNvPr id="22" name="直線コネクタ 21">
          <a:extLst>
            <a:ext uri="{FF2B5EF4-FFF2-40B4-BE49-F238E27FC236}">
              <a16:creationId xmlns:a16="http://schemas.microsoft.com/office/drawing/2014/main" id="{8F68F558-13C2-4601-956A-4203F7BCA500}"/>
            </a:ext>
          </a:extLst>
        </xdr:cNvPr>
        <xdr:cNvCxnSpPr/>
      </xdr:nvCxnSpPr>
      <xdr:spPr>
        <a:xfrm>
          <a:off x="2971800" y="21240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18</xdr:row>
      <xdr:rowOff>114300</xdr:rowOff>
    </xdr:from>
    <xdr:to>
      <xdr:col>6</xdr:col>
      <xdr:colOff>342900</xdr:colOff>
      <xdr:row>18</xdr:row>
      <xdr:rowOff>114300</xdr:rowOff>
    </xdr:to>
    <xdr:cxnSp macro="">
      <xdr:nvCxnSpPr>
        <xdr:cNvPr id="23" name="直線コネクタ 22">
          <a:extLst>
            <a:ext uri="{FF2B5EF4-FFF2-40B4-BE49-F238E27FC236}">
              <a16:creationId xmlns:a16="http://schemas.microsoft.com/office/drawing/2014/main" id="{790F7499-4E9C-4912-BEBB-7C54FB76B155}"/>
            </a:ext>
          </a:extLst>
        </xdr:cNvPr>
        <xdr:cNvCxnSpPr/>
      </xdr:nvCxnSpPr>
      <xdr:spPr>
        <a:xfrm>
          <a:off x="2981325" y="39909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638174</xdr:colOff>
      <xdr:row>28</xdr:row>
      <xdr:rowOff>28574</xdr:rowOff>
    </xdr:from>
    <xdr:to>
      <xdr:col>8</xdr:col>
      <xdr:colOff>219074</xdr:colOff>
      <xdr:row>37</xdr:row>
      <xdr:rowOff>66675</xdr:rowOff>
    </xdr:to>
    <xdr:sp macro="" textlink="">
      <xdr:nvSpPr>
        <xdr:cNvPr id="24" name="吹き出し: 四角形 23">
          <a:extLst>
            <a:ext uri="{FF2B5EF4-FFF2-40B4-BE49-F238E27FC236}">
              <a16:creationId xmlns:a16="http://schemas.microsoft.com/office/drawing/2014/main" id="{C641132B-94E9-4585-A8EB-80EE4161CB7A}"/>
            </a:ext>
          </a:extLst>
        </xdr:cNvPr>
        <xdr:cNvSpPr/>
      </xdr:nvSpPr>
      <xdr:spPr>
        <a:xfrm>
          <a:off x="1466849" y="5353049"/>
          <a:ext cx="5876925" cy="1838326"/>
        </a:xfrm>
        <a:prstGeom prst="wedgeRectCallout">
          <a:avLst>
            <a:gd name="adj1" fmla="val -18786"/>
            <a:gd name="adj2" fmla="val -9046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コアチームを作る、世界規模で回すには最初から最低でこのくらいで構える必要がある。</a:t>
          </a:r>
          <a:endParaRPr kumimoji="1" lang="en-US" altLang="ja-JP" sz="900">
            <a:solidFill>
              <a:sysClr val="windowText" lastClr="000000"/>
            </a:solidFill>
          </a:endParaRPr>
        </a:p>
        <a:p>
          <a:pPr algn="l"/>
          <a:r>
            <a:rPr kumimoji="1" lang="ja-JP" altLang="en-US" sz="900">
              <a:solidFill>
                <a:sysClr val="windowText" lastClr="000000"/>
              </a:solidFill>
            </a:rPr>
            <a:t>・</a:t>
          </a:r>
          <a:r>
            <a:rPr kumimoji="1" lang="en-US" altLang="ja-JP" sz="900">
              <a:solidFill>
                <a:sysClr val="windowText" lastClr="000000"/>
              </a:solidFill>
            </a:rPr>
            <a:t>P</a:t>
          </a:r>
          <a:r>
            <a:rPr kumimoji="1" lang="ja-JP" altLang="en-US" sz="900">
              <a:solidFill>
                <a:sysClr val="windowText" lastClr="000000"/>
              </a:solidFill>
            </a:rPr>
            <a:t>がえらい、</a:t>
          </a:r>
          <a:r>
            <a:rPr kumimoji="1" lang="en-US" altLang="ja-JP" sz="900">
              <a:solidFill>
                <a:sysClr val="windowText" lastClr="000000"/>
              </a:solidFill>
            </a:rPr>
            <a:t>D</a:t>
          </a:r>
          <a:r>
            <a:rPr kumimoji="1" lang="ja-JP" altLang="en-US" sz="900">
              <a:solidFill>
                <a:sysClr val="windowText" lastClr="000000"/>
              </a:solidFill>
            </a:rPr>
            <a:t>がえらい　の</a:t>
          </a:r>
          <a:r>
            <a:rPr kumimoji="1" lang="en-US" altLang="ja-JP" sz="900">
              <a:solidFill>
                <a:sysClr val="windowText" lastClr="000000"/>
              </a:solidFill>
            </a:rPr>
            <a:t>1</a:t>
          </a:r>
          <a:r>
            <a:rPr kumimoji="1" lang="ja-JP" altLang="en-US" sz="900">
              <a:solidFill>
                <a:sysClr val="windowText" lastClr="000000"/>
              </a:solidFill>
            </a:rPr>
            <a:t>トップ制を廃止</a:t>
          </a:r>
          <a:endParaRPr kumimoji="1" lang="en-US" altLang="ja-JP" sz="900">
            <a:solidFill>
              <a:sysClr val="windowText" lastClr="000000"/>
            </a:solidFill>
          </a:endParaRPr>
        </a:p>
        <a:p>
          <a:pPr algn="l"/>
          <a:r>
            <a:rPr kumimoji="1" lang="ja-JP" altLang="en-US" sz="900">
              <a:solidFill>
                <a:sysClr val="windowText" lastClr="000000"/>
              </a:solidFill>
            </a:rPr>
            <a:t>・ディレクター陣には論破ではなくアイデアで合議できるメンバーをそろえる、他タイトルとの兼任は無し</a:t>
          </a:r>
          <a:endParaRPr kumimoji="1" lang="en-US" altLang="ja-JP" sz="900">
            <a:solidFill>
              <a:sysClr val="windowText" lastClr="000000"/>
            </a:solidFill>
          </a:endParaRPr>
        </a:p>
        <a:p>
          <a:pPr algn="l"/>
          <a:r>
            <a:rPr kumimoji="1" lang="ja-JP" altLang="en-US" sz="900">
              <a:solidFill>
                <a:sysClr val="windowText" lastClr="000000"/>
              </a:solidFill>
            </a:rPr>
            <a:t>・プロダクションマネージャーに最も経験と公平性のある人物を置く</a:t>
          </a:r>
          <a:endParaRPr kumimoji="1" lang="en-US" altLang="ja-JP" sz="900">
            <a:solidFill>
              <a:sysClr val="windowText" lastClr="000000"/>
            </a:solidFill>
          </a:endParaRPr>
        </a:p>
        <a:p>
          <a:pPr algn="l"/>
          <a:r>
            <a:rPr kumimoji="1" lang="ja-JP" altLang="en-US" sz="900">
              <a:solidFill>
                <a:sysClr val="windowText" lastClr="000000"/>
              </a:solidFill>
            </a:rPr>
            <a:t>・各ポジションに</a:t>
          </a:r>
          <a:r>
            <a:rPr kumimoji="1" lang="ja-JP" altLang="en-US" sz="900">
              <a:solidFill>
                <a:srgbClr val="FF0000"/>
              </a:solidFill>
            </a:rPr>
            <a:t>明確なゴールを置いて責任を明確に分散</a:t>
          </a:r>
          <a:endParaRPr kumimoji="1" lang="en-US" altLang="ja-JP" sz="900">
            <a:solidFill>
              <a:srgbClr val="FF0000"/>
            </a:solidFill>
          </a:endParaRPr>
        </a:p>
        <a:p>
          <a:pPr algn="l"/>
          <a:r>
            <a:rPr kumimoji="1" lang="ja-JP" altLang="en-US" sz="900">
              <a:solidFill>
                <a:sysClr val="windowText" lastClr="000000"/>
              </a:solidFill>
            </a:rPr>
            <a:t>・プロダクションマネージャーにはアシスタントをつけてでも</a:t>
          </a:r>
          <a:endParaRPr kumimoji="1" lang="en-US" altLang="ja-JP" sz="900">
            <a:solidFill>
              <a:sysClr val="windowText" lastClr="000000"/>
            </a:solidFill>
          </a:endParaRPr>
        </a:p>
        <a:p>
          <a:pPr algn="l"/>
          <a:r>
            <a:rPr kumimoji="1" lang="ja-JP" altLang="en-US" sz="900">
              <a:solidFill>
                <a:sysClr val="windowText" lastClr="000000"/>
              </a:solidFill>
            </a:rPr>
            <a:t>　社内</a:t>
          </a:r>
          <a:r>
            <a:rPr kumimoji="1" lang="en-US" altLang="ja-JP" sz="900">
              <a:solidFill>
                <a:sysClr val="windowText" lastClr="000000"/>
              </a:solidFill>
            </a:rPr>
            <a:t>/</a:t>
          </a:r>
          <a:r>
            <a:rPr kumimoji="1" lang="ja-JP" altLang="en-US" sz="900">
              <a:solidFill>
                <a:sysClr val="windowText" lastClr="000000"/>
              </a:solidFill>
            </a:rPr>
            <a:t>社外に対ししっかり管理にコストをかけるべき</a:t>
          </a:r>
          <a:endParaRPr kumimoji="1" lang="en-US" altLang="ja-JP" sz="900">
            <a:solidFill>
              <a:sysClr val="windowText" lastClr="000000"/>
            </a:solidFill>
          </a:endParaRPr>
        </a:p>
        <a:p>
          <a:pPr algn="l"/>
          <a:r>
            <a:rPr kumimoji="1" lang="ja-JP" altLang="en-US" sz="900">
              <a:solidFill>
                <a:sysClr val="windowText" lastClr="000000"/>
              </a:solidFill>
            </a:rPr>
            <a:t>・全員が同じ情報を同じ温度感で持ち、第</a:t>
          </a:r>
          <a:r>
            <a:rPr kumimoji="1" lang="en-US" altLang="ja-JP" sz="900">
              <a:solidFill>
                <a:sysClr val="windowText" lastClr="000000"/>
              </a:solidFill>
            </a:rPr>
            <a:t>3</a:t>
          </a:r>
          <a:r>
            <a:rPr kumimoji="1" lang="ja-JP" altLang="en-US" sz="900">
              <a:solidFill>
                <a:sysClr val="windowText" lastClr="000000"/>
              </a:solidFill>
            </a:rPr>
            <a:t>者に説明でき、そのために自ら手を動かせるメンバーであること。</a:t>
          </a:r>
          <a:endParaRPr kumimoji="1" lang="en-US" altLang="ja-JP" sz="900">
            <a:solidFill>
              <a:sysClr val="windowText" lastClr="000000"/>
            </a:solidFill>
          </a:endParaRPr>
        </a:p>
        <a:p>
          <a:pPr algn="l"/>
          <a:r>
            <a:rPr kumimoji="1" lang="ja-JP" altLang="en-US" sz="900">
              <a:solidFill>
                <a:sysClr val="windowText" lastClr="000000"/>
              </a:solidFill>
            </a:rPr>
            <a:t>・スタジオディレクターはその会社の役員レベルの人</a:t>
          </a:r>
        </a:p>
      </xdr:txBody>
    </xdr:sp>
    <xdr:clientData/>
  </xdr:twoCellAnchor>
  <xdr:twoCellAnchor>
    <xdr:from>
      <xdr:col>9</xdr:col>
      <xdr:colOff>190500</xdr:colOff>
      <xdr:row>12</xdr:row>
      <xdr:rowOff>142875</xdr:rowOff>
    </xdr:from>
    <xdr:to>
      <xdr:col>11</xdr:col>
      <xdr:colOff>83058</xdr:colOff>
      <xdr:row>15</xdr:row>
      <xdr:rowOff>8382</xdr:rowOff>
    </xdr:to>
    <xdr:sp macro="" textlink="">
      <xdr:nvSpPr>
        <xdr:cNvPr id="25" name="矢印: 右 24">
          <a:extLst>
            <a:ext uri="{FF2B5EF4-FFF2-40B4-BE49-F238E27FC236}">
              <a16:creationId xmlns:a16="http://schemas.microsoft.com/office/drawing/2014/main" id="{AAA77252-9654-4BFB-9156-6008B95EC4F5}"/>
            </a:ext>
          </a:extLst>
        </xdr:cNvPr>
        <xdr:cNvSpPr/>
      </xdr:nvSpPr>
      <xdr:spPr>
        <a:xfrm>
          <a:off x="5381625" y="2790825"/>
          <a:ext cx="11689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238125</xdr:colOff>
      <xdr:row>10</xdr:row>
      <xdr:rowOff>66674</xdr:rowOff>
    </xdr:from>
    <xdr:to>
      <xdr:col>16</xdr:col>
      <xdr:colOff>161925</xdr:colOff>
      <xdr:row>17</xdr:row>
      <xdr:rowOff>123824</xdr:rowOff>
    </xdr:to>
    <xdr:sp macro="" textlink="">
      <xdr:nvSpPr>
        <xdr:cNvPr id="26" name="四角形: 角を丸くする 25">
          <a:extLst>
            <a:ext uri="{FF2B5EF4-FFF2-40B4-BE49-F238E27FC236}">
              <a16:creationId xmlns:a16="http://schemas.microsoft.com/office/drawing/2014/main" id="{4ADE8E2C-DF8F-4235-B0E5-EC330F312C87}"/>
            </a:ext>
          </a:extLst>
        </xdr:cNvPr>
        <xdr:cNvSpPr/>
      </xdr:nvSpPr>
      <xdr:spPr>
        <a:xfrm>
          <a:off x="6705600" y="2305049"/>
          <a:ext cx="3352800" cy="1495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この下に</a:t>
          </a:r>
          <a:endParaRPr kumimoji="1" lang="en-US" altLang="ja-JP" sz="1100"/>
        </a:p>
        <a:p>
          <a:pPr algn="l"/>
          <a:r>
            <a:rPr kumimoji="1" lang="ja-JP" altLang="en-US" sz="1100"/>
            <a:t>・各チーム</a:t>
          </a:r>
          <a:endParaRPr kumimoji="1" lang="en-US" altLang="ja-JP" sz="1100"/>
        </a:p>
        <a:p>
          <a:pPr algn="l"/>
          <a:r>
            <a:rPr kumimoji="1" lang="ja-JP" altLang="en-US" sz="1100"/>
            <a:t>・各チームリード</a:t>
          </a:r>
          <a:endParaRPr kumimoji="1" lang="en-US" altLang="ja-JP" sz="1100"/>
        </a:p>
        <a:p>
          <a:pPr algn="l"/>
          <a:endParaRPr kumimoji="1" lang="en-US" altLang="ja-JP" sz="1100"/>
        </a:p>
        <a:p>
          <a:pPr algn="l"/>
          <a:r>
            <a:rPr kumimoji="1" lang="ja-JP" altLang="en-US" sz="1100"/>
            <a:t>などをぶら下げていき完成させてください。</a:t>
          </a:r>
        </a:p>
      </xdr:txBody>
    </xdr:sp>
    <xdr:clientData/>
  </xdr:twoCellAnchor>
  <xdr:twoCellAnchor>
    <xdr:from>
      <xdr:col>2</xdr:col>
      <xdr:colOff>1695450</xdr:colOff>
      <xdr:row>13</xdr:row>
      <xdr:rowOff>114300</xdr:rowOff>
    </xdr:from>
    <xdr:to>
      <xdr:col>4</xdr:col>
      <xdr:colOff>9525</xdr:colOff>
      <xdr:row>13</xdr:row>
      <xdr:rowOff>114300</xdr:rowOff>
    </xdr:to>
    <xdr:cxnSp macro="">
      <xdr:nvCxnSpPr>
        <xdr:cNvPr id="27" name="直線矢印コネクタ 26">
          <a:extLst>
            <a:ext uri="{FF2B5EF4-FFF2-40B4-BE49-F238E27FC236}">
              <a16:creationId xmlns:a16="http://schemas.microsoft.com/office/drawing/2014/main" id="{C6C9CD16-53E5-4F85-ACB8-3310761B9BC0}"/>
            </a:ext>
          </a:extLst>
        </xdr:cNvPr>
        <xdr:cNvCxnSpPr/>
      </xdr:nvCxnSpPr>
      <xdr:spPr>
        <a:xfrm>
          <a:off x="2381250" y="2981325"/>
          <a:ext cx="39052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9</xdr:row>
      <xdr:rowOff>114300</xdr:rowOff>
    </xdr:from>
    <xdr:to>
      <xdr:col>4</xdr:col>
      <xdr:colOff>19050</xdr:colOff>
      <xdr:row>18</xdr:row>
      <xdr:rowOff>123825</xdr:rowOff>
    </xdr:to>
    <xdr:cxnSp macro="">
      <xdr:nvCxnSpPr>
        <xdr:cNvPr id="29" name="直線コネクタ 28">
          <a:extLst>
            <a:ext uri="{FF2B5EF4-FFF2-40B4-BE49-F238E27FC236}">
              <a16:creationId xmlns:a16="http://schemas.microsoft.com/office/drawing/2014/main" id="{2A3B353C-784E-485F-9ABB-A24CA5CBED85}"/>
            </a:ext>
          </a:extLst>
        </xdr:cNvPr>
        <xdr:cNvCxnSpPr/>
      </xdr:nvCxnSpPr>
      <xdr:spPr>
        <a:xfrm>
          <a:off x="2924175" y="2143125"/>
          <a:ext cx="0" cy="18764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9</xdr:row>
      <xdr:rowOff>104775</xdr:rowOff>
    </xdr:from>
    <xdr:to>
      <xdr:col>4</xdr:col>
      <xdr:colOff>371475</xdr:colOff>
      <xdr:row>9</xdr:row>
      <xdr:rowOff>104775</xdr:rowOff>
    </xdr:to>
    <xdr:cxnSp macro="">
      <xdr:nvCxnSpPr>
        <xdr:cNvPr id="31" name="直線矢印コネクタ 30">
          <a:extLst>
            <a:ext uri="{FF2B5EF4-FFF2-40B4-BE49-F238E27FC236}">
              <a16:creationId xmlns:a16="http://schemas.microsoft.com/office/drawing/2014/main" id="{AB873E5A-E6D3-4C35-9A2B-8B7C914FD339}"/>
            </a:ext>
          </a:extLst>
        </xdr:cNvPr>
        <xdr:cNvCxnSpPr/>
      </xdr:nvCxnSpPr>
      <xdr:spPr>
        <a:xfrm>
          <a:off x="2914650" y="213360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18</xdr:row>
      <xdr:rowOff>114300</xdr:rowOff>
    </xdr:from>
    <xdr:to>
      <xdr:col>5</xdr:col>
      <xdr:colOff>9525</xdr:colOff>
      <xdr:row>18</xdr:row>
      <xdr:rowOff>114300</xdr:rowOff>
    </xdr:to>
    <xdr:cxnSp macro="">
      <xdr:nvCxnSpPr>
        <xdr:cNvPr id="32" name="直線矢印コネクタ 31">
          <a:extLst>
            <a:ext uri="{FF2B5EF4-FFF2-40B4-BE49-F238E27FC236}">
              <a16:creationId xmlns:a16="http://schemas.microsoft.com/office/drawing/2014/main" id="{566688C0-BDED-4456-BD83-1C780D1EF150}"/>
            </a:ext>
          </a:extLst>
        </xdr:cNvPr>
        <xdr:cNvCxnSpPr/>
      </xdr:nvCxnSpPr>
      <xdr:spPr>
        <a:xfrm>
          <a:off x="2924175" y="40100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542924</xdr:colOff>
      <xdr:row>20</xdr:row>
      <xdr:rowOff>133348</xdr:rowOff>
    </xdr:from>
    <xdr:to>
      <xdr:col>19</xdr:col>
      <xdr:colOff>238125</xdr:colOff>
      <xdr:row>27</xdr:row>
      <xdr:rowOff>9524</xdr:rowOff>
    </xdr:to>
    <xdr:sp macro="" textlink="">
      <xdr:nvSpPr>
        <xdr:cNvPr id="19" name="吹き出し: 四角形 18">
          <a:extLst>
            <a:ext uri="{FF2B5EF4-FFF2-40B4-BE49-F238E27FC236}">
              <a16:creationId xmlns:a16="http://schemas.microsoft.com/office/drawing/2014/main" id="{2D6114FA-7247-4C77-93A8-09EE5213F267}"/>
            </a:ext>
          </a:extLst>
        </xdr:cNvPr>
        <xdr:cNvSpPr/>
      </xdr:nvSpPr>
      <xdr:spPr>
        <a:xfrm>
          <a:off x="8629649" y="3838573"/>
          <a:ext cx="5867401" cy="1295401"/>
        </a:xfrm>
        <a:prstGeom prst="wedgeRectCallout">
          <a:avLst>
            <a:gd name="adj1" fmla="val -25279"/>
            <a:gd name="adj2" fmla="val -11889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チーム構成はお任せ</a:t>
          </a:r>
          <a:endParaRPr kumimoji="1" lang="en-US" altLang="ja-JP" sz="900">
            <a:solidFill>
              <a:sysClr val="windowText" lastClr="000000"/>
            </a:solidFill>
          </a:endParaRPr>
        </a:p>
        <a:p>
          <a:pPr algn="l"/>
          <a:r>
            <a:rPr kumimoji="1" lang="en-US" altLang="ja-JP" sz="900">
              <a:solidFill>
                <a:sysClr val="windowText" lastClr="000000"/>
              </a:solidFill>
            </a:rPr>
            <a:t>1</a:t>
          </a:r>
          <a:r>
            <a:rPr kumimoji="1" lang="ja-JP" altLang="en-US" sz="900">
              <a:solidFill>
                <a:sysClr val="windowText" lastClr="000000"/>
              </a:solidFill>
            </a:rPr>
            <a:t>点だけ、「リード」の人選に関しては、プレゼン能力がある人物、若しくその能力を教育してください。</a:t>
          </a:r>
          <a:endParaRPr kumimoji="1" lang="en-US" altLang="ja-JP" sz="900">
            <a:solidFill>
              <a:sysClr val="windowText" lastClr="000000"/>
            </a:solidFill>
          </a:endParaRPr>
        </a:p>
        <a:p>
          <a:pPr algn="l"/>
          <a:r>
            <a:rPr kumimoji="1" lang="ja-JP" altLang="en-US" sz="900">
              <a:solidFill>
                <a:sysClr val="windowText" lastClr="000000"/>
              </a:solidFill>
            </a:rPr>
            <a:t>プレゼン力＝表現力　人に伝える能力がまだ弱い場合、ゲームの大事な部分が現場に伝わらなくなり</a:t>
          </a:r>
          <a:endParaRPr kumimoji="1" lang="en-US" altLang="ja-JP" sz="900">
            <a:solidFill>
              <a:sysClr val="windowText" lastClr="000000"/>
            </a:solidFill>
          </a:endParaRPr>
        </a:p>
        <a:p>
          <a:pPr algn="l"/>
          <a:r>
            <a:rPr kumimoji="1" lang="ja-JP" altLang="en-US" sz="900">
              <a:solidFill>
                <a:sysClr val="windowText" lastClr="000000"/>
              </a:solidFill>
            </a:rPr>
            <a:t>大事故の原因になりかねません。</a:t>
          </a:r>
          <a:endParaRPr kumimoji="1" lang="en-US" altLang="ja-JP" sz="900">
            <a:solidFill>
              <a:sysClr val="windowText" lastClr="000000"/>
            </a:solidFill>
          </a:endParaRPr>
        </a:p>
        <a:p>
          <a:pPr algn="l"/>
          <a:r>
            <a:rPr kumimoji="1" lang="ja-JP" altLang="en-US" sz="900">
              <a:solidFill>
                <a:sysClr val="windowText" lastClr="000000"/>
              </a:solidFill>
            </a:rPr>
            <a:t>グラフィカルなリファレンスなどを探し、プレゼンなどを作り、明確に他社に伝える能力を希望します。</a:t>
          </a:r>
          <a:endParaRPr kumimoji="1" lang="en-US" altLang="ja-JP" sz="900">
            <a:solidFill>
              <a:sysClr val="windowText" lastClr="000000"/>
            </a:solidFill>
          </a:endParaRPr>
        </a:p>
        <a:p>
          <a:pPr algn="l"/>
          <a:r>
            <a:rPr kumimoji="1" lang="ja-JP" altLang="en-US" sz="900">
              <a:solidFill>
                <a:sysClr val="windowText" lastClr="000000"/>
              </a:solidFill>
            </a:rPr>
            <a:t>言語の通じず文化も違う海外の方相手をするという事はそういうことになります。</a:t>
          </a:r>
          <a:endParaRPr kumimoji="1" lang="en-US" altLang="ja-JP" sz="900">
            <a:solidFill>
              <a:sysClr val="windowText" lastClr="000000"/>
            </a:solidFill>
          </a:endParaRPr>
        </a:p>
      </xdr:txBody>
    </xdr:sp>
    <xdr:clientData/>
  </xdr:twoCellAnchor>
  <xdr:twoCellAnchor>
    <xdr:from>
      <xdr:col>10</xdr:col>
      <xdr:colOff>95250</xdr:colOff>
      <xdr:row>1</xdr:row>
      <xdr:rowOff>114300</xdr:rowOff>
    </xdr:from>
    <xdr:to>
      <xdr:col>18</xdr:col>
      <xdr:colOff>523875</xdr:colOff>
      <xdr:row>5</xdr:row>
      <xdr:rowOff>161925</xdr:rowOff>
    </xdr:to>
    <xdr:sp macro="" textlink="">
      <xdr:nvSpPr>
        <xdr:cNvPr id="21" name="吹き出し: 四角形 20">
          <a:extLst>
            <a:ext uri="{FF2B5EF4-FFF2-40B4-BE49-F238E27FC236}">
              <a16:creationId xmlns:a16="http://schemas.microsoft.com/office/drawing/2014/main" id="{1B525475-01DE-4087-BEAE-6C5B01DD8588}"/>
            </a:ext>
          </a:extLst>
        </xdr:cNvPr>
        <xdr:cNvSpPr/>
      </xdr:nvSpPr>
      <xdr:spPr>
        <a:xfrm>
          <a:off x="7715250" y="314325"/>
          <a:ext cx="5915025" cy="866775"/>
        </a:xfrm>
        <a:prstGeom prst="wedgeRectCallout">
          <a:avLst>
            <a:gd name="adj1" fmla="val -164541"/>
            <a:gd name="adj2" fmla="val -5067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・ゴールやタイトル規模に対して、しっかり準備された組織作りができているか？</a:t>
          </a:r>
          <a:endParaRPr kumimoji="1" lang="en-US" altLang="ja-JP" sz="900">
            <a:solidFill>
              <a:sysClr val="windowText" lastClr="000000"/>
            </a:solidFill>
          </a:endParaRPr>
        </a:p>
        <a:p>
          <a:pPr algn="l"/>
          <a:r>
            <a:rPr kumimoji="1" lang="ja-JP" altLang="en-US" sz="900">
              <a:solidFill>
                <a:sysClr val="windowText" lastClr="000000"/>
              </a:solidFill>
            </a:rPr>
            <a:t>・タイトルに対し、どこまでを「開発責任」として線を引いているか？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などを確認できます。</a:t>
          </a:r>
          <a:endParaRPr kumimoji="1" lang="en-US" altLang="ja-JP" sz="9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457200</xdr:colOff>
      <xdr:row>4</xdr:row>
      <xdr:rowOff>76199</xdr:rowOff>
    </xdr:from>
    <xdr:to>
      <xdr:col>12</xdr:col>
      <xdr:colOff>438149</xdr:colOff>
      <xdr:row>10</xdr:row>
      <xdr:rowOff>66675</xdr:rowOff>
    </xdr:to>
    <xdr:sp macro="" textlink="">
      <xdr:nvSpPr>
        <xdr:cNvPr id="2" name="吹き出し: 四角形 1">
          <a:extLst>
            <a:ext uri="{FF2B5EF4-FFF2-40B4-BE49-F238E27FC236}">
              <a16:creationId xmlns:a16="http://schemas.microsoft.com/office/drawing/2014/main" id="{064BD415-8FA2-44A3-A6CA-5230DEBA54FD}"/>
            </a:ext>
          </a:extLst>
        </xdr:cNvPr>
        <xdr:cNvSpPr/>
      </xdr:nvSpPr>
      <xdr:spPr>
        <a:xfrm>
          <a:off x="3867150" y="885824"/>
          <a:ext cx="5467349" cy="1066801"/>
        </a:xfrm>
        <a:prstGeom prst="wedgeRectCallout">
          <a:avLst>
            <a:gd name="adj1" fmla="val -102108"/>
            <a:gd name="adj2" fmla="val -103716"/>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組織図に合わせて、その人員がいつからいつまで業務するかの人月工数を表します</a:t>
          </a:r>
          <a:br>
            <a:rPr kumimoji="1" lang="en-US" altLang="ja-JP" sz="900">
              <a:solidFill>
                <a:sysClr val="windowText" lastClr="000000"/>
              </a:solidFill>
            </a:rPr>
          </a:br>
          <a:r>
            <a:rPr kumimoji="1" lang="ja-JP" altLang="en-US" sz="900">
              <a:solidFill>
                <a:sysClr val="windowText" lastClr="000000"/>
              </a:solidFill>
            </a:rPr>
            <a:t>・見やすいように小計・総計を入れてください</a:t>
          </a:r>
          <a:endParaRPr kumimoji="1" lang="en-US" altLang="ja-JP" sz="900">
            <a:solidFill>
              <a:sysClr val="windowText" lastClr="000000"/>
            </a:solidFill>
          </a:endParaRPr>
        </a:p>
        <a:p>
          <a:pPr algn="l"/>
          <a:r>
            <a:rPr kumimoji="1" lang="ja-JP" altLang="en-US" sz="900">
              <a:solidFill>
                <a:sysClr val="windowText" lastClr="000000"/>
              </a:solidFill>
            </a:rPr>
            <a:t>・ここでの小計・総計はシート</a:t>
          </a:r>
          <a:r>
            <a:rPr kumimoji="1" lang="en-US" altLang="ja-JP" sz="900">
              <a:solidFill>
                <a:sysClr val="windowText" lastClr="000000"/>
              </a:solidFill>
            </a:rPr>
            <a:t>1</a:t>
          </a:r>
          <a:r>
            <a:rPr kumimoji="1" lang="ja-JP" altLang="en-US" sz="900">
              <a:solidFill>
                <a:sysClr val="windowText" lastClr="000000"/>
              </a:solidFill>
            </a:rPr>
            <a:t>の予算に自動リンクしておくと、調整時扱いやすくなります</a:t>
          </a:r>
          <a:endParaRPr kumimoji="1" lang="en-US" altLang="ja-JP" sz="900">
            <a:solidFill>
              <a:sysClr val="windowText" lastClr="000000"/>
            </a:solidFill>
          </a:endParaRPr>
        </a:p>
        <a:p>
          <a:pPr algn="l"/>
          <a:r>
            <a:rPr kumimoji="1" lang="ja-JP" altLang="en-US" sz="900">
              <a:solidFill>
                <a:sysClr val="windowText" lastClr="000000"/>
              </a:solidFill>
            </a:rPr>
            <a:t>・マイルストーンとリンクして考えてください</a:t>
          </a:r>
          <a:endParaRPr kumimoji="1" lang="en-US" altLang="ja-JP" sz="900">
            <a:solidFill>
              <a:sysClr val="windowText" lastClr="000000"/>
            </a:solidFill>
          </a:endParaRPr>
        </a:p>
        <a:p>
          <a:pPr algn="l"/>
          <a:r>
            <a:rPr kumimoji="1" lang="ja-JP" altLang="en-US" sz="900">
              <a:solidFill>
                <a:sysClr val="windowText" lastClr="000000"/>
              </a:solidFill>
            </a:rPr>
            <a:t>・リリース後のシーズン</a:t>
          </a:r>
          <a:r>
            <a:rPr kumimoji="1" lang="en-US" altLang="ja-JP" sz="900">
              <a:solidFill>
                <a:sysClr val="windowText" lastClr="000000"/>
              </a:solidFill>
            </a:rPr>
            <a:t>2</a:t>
          </a:r>
          <a:r>
            <a:rPr kumimoji="1" lang="ja-JP" altLang="en-US" sz="900">
              <a:solidFill>
                <a:sysClr val="windowText" lastClr="000000"/>
              </a:solidFill>
            </a:rPr>
            <a:t>までの概算まで出しておきたいという希望があります</a:t>
          </a:r>
          <a:endParaRPr kumimoji="1" lang="en-US" altLang="ja-JP" sz="900">
            <a:solidFill>
              <a:sysClr val="windowText" lastClr="000000"/>
            </a:solidFill>
          </a:endParaRPr>
        </a:p>
        <a:p>
          <a:pPr algn="l"/>
          <a:endParaRPr kumimoji="1" lang="en-US" altLang="ja-JP" sz="900">
            <a:solidFill>
              <a:sysClr val="windowText" lastClr="000000"/>
            </a:solidFill>
          </a:endParaRPr>
        </a:p>
      </xdr:txBody>
    </xdr:sp>
    <xdr:clientData/>
  </xdr:twoCellAnchor>
  <xdr:twoCellAnchor>
    <xdr:from>
      <xdr:col>10</xdr:col>
      <xdr:colOff>590549</xdr:colOff>
      <xdr:row>45</xdr:row>
      <xdr:rowOff>19050</xdr:rowOff>
    </xdr:from>
    <xdr:to>
      <xdr:col>19</xdr:col>
      <xdr:colOff>333374</xdr:colOff>
      <xdr:row>51</xdr:row>
      <xdr:rowOff>19050</xdr:rowOff>
    </xdr:to>
    <xdr:sp macro="" textlink="">
      <xdr:nvSpPr>
        <xdr:cNvPr id="3" name="吹き出し: 四角形 2">
          <a:extLst>
            <a:ext uri="{FF2B5EF4-FFF2-40B4-BE49-F238E27FC236}">
              <a16:creationId xmlns:a16="http://schemas.microsoft.com/office/drawing/2014/main" id="{6B2F5215-2649-4D7B-9F91-DA1E006DF502}"/>
            </a:ext>
          </a:extLst>
        </xdr:cNvPr>
        <xdr:cNvSpPr/>
      </xdr:nvSpPr>
      <xdr:spPr>
        <a:xfrm>
          <a:off x="8115299" y="8934450"/>
          <a:ext cx="5915025" cy="120015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9"/>
  <sheetViews>
    <sheetView workbookViewId="0">
      <selection activeCell="F42" sqref="F42"/>
    </sheetView>
  </sheetViews>
  <sheetFormatPr defaultRowHeight="15.75" x14ac:dyDescent="0.4"/>
  <cols>
    <col min="1" max="1" width="2.625" style="27" customWidth="1"/>
    <col min="2" max="2" width="9" style="78"/>
    <col min="3" max="3" width="19.25" style="27" customWidth="1"/>
    <col min="4" max="5" width="18.25" style="27" customWidth="1"/>
    <col min="6" max="6" width="17.625" style="27" customWidth="1"/>
    <col min="7" max="7" width="18" style="27" customWidth="1"/>
    <col min="8" max="8" width="18.125" style="78" customWidth="1"/>
    <col min="9" max="9" width="17.875" style="78" customWidth="1"/>
    <col min="10" max="10" width="17.875" style="27" customWidth="1"/>
    <col min="11" max="11" width="22.625" style="27" customWidth="1"/>
    <col min="12" max="16384" width="9" style="27"/>
  </cols>
  <sheetData>
    <row r="2" spans="2:10" x14ac:dyDescent="0.4">
      <c r="B2" s="78" t="s">
        <v>132</v>
      </c>
    </row>
    <row r="3" spans="2:10" ht="16.5" thickBot="1" x14ac:dyDescent="0.45"/>
    <row r="4" spans="2:10" x14ac:dyDescent="0.4">
      <c r="B4" s="87"/>
      <c r="C4" s="80" t="s">
        <v>131</v>
      </c>
      <c r="D4" s="80" t="s">
        <v>123</v>
      </c>
      <c r="E4" s="80" t="s">
        <v>124</v>
      </c>
      <c r="F4" s="80" t="s">
        <v>126</v>
      </c>
      <c r="G4" s="80" t="s">
        <v>125</v>
      </c>
      <c r="H4" s="80" t="s">
        <v>127</v>
      </c>
      <c r="I4" s="80" t="s">
        <v>129</v>
      </c>
      <c r="J4" s="81" t="s">
        <v>130</v>
      </c>
    </row>
    <row r="5" spans="2:10" x14ac:dyDescent="0.4">
      <c r="B5" s="88" t="s">
        <v>39</v>
      </c>
      <c r="C5" s="76"/>
      <c r="D5" s="76"/>
      <c r="E5" s="76"/>
      <c r="F5" s="76"/>
      <c r="G5" s="76"/>
      <c r="H5" s="79"/>
      <c r="I5" s="79"/>
      <c r="J5" s="77"/>
    </row>
    <row r="6" spans="2:10" x14ac:dyDescent="0.4">
      <c r="B6" s="88" t="s">
        <v>0</v>
      </c>
      <c r="C6" s="92"/>
      <c r="D6" s="92"/>
      <c r="E6" s="92"/>
      <c r="F6" s="92"/>
      <c r="G6" s="92"/>
      <c r="H6" s="93"/>
      <c r="I6" s="93"/>
      <c r="J6" s="94"/>
    </row>
    <row r="7" spans="2:10" x14ac:dyDescent="0.4">
      <c r="B7" s="88" t="s">
        <v>1</v>
      </c>
      <c r="C7" s="92"/>
      <c r="D7" s="92"/>
      <c r="E7" s="92"/>
      <c r="F7" s="92"/>
      <c r="G7" s="92"/>
      <c r="H7" s="93"/>
      <c r="I7" s="93"/>
      <c r="J7" s="94"/>
    </row>
    <row r="8" spans="2:10" x14ac:dyDescent="0.4">
      <c r="B8" s="88" t="s">
        <v>2</v>
      </c>
      <c r="C8" s="76"/>
      <c r="D8" s="76"/>
      <c r="E8" s="76"/>
      <c r="F8" s="76"/>
      <c r="G8" s="76"/>
      <c r="H8" s="79"/>
      <c r="I8" s="79"/>
      <c r="J8" s="77"/>
    </row>
    <row r="9" spans="2:10" x14ac:dyDescent="0.4">
      <c r="B9" s="88" t="s">
        <v>3</v>
      </c>
      <c r="C9" s="92"/>
      <c r="D9" s="92"/>
      <c r="E9" s="92"/>
      <c r="F9" s="92"/>
      <c r="G9" s="92"/>
      <c r="H9" s="93"/>
      <c r="I9" s="93"/>
      <c r="J9" s="94"/>
    </row>
    <row r="10" spans="2:10" x14ac:dyDescent="0.4">
      <c r="B10" s="88" t="s">
        <v>63</v>
      </c>
      <c r="C10" s="92"/>
      <c r="D10" s="92"/>
      <c r="E10" s="92"/>
      <c r="F10" s="92"/>
      <c r="G10" s="92"/>
      <c r="H10" s="93"/>
      <c r="I10" s="93"/>
      <c r="J10" s="94"/>
    </row>
    <row r="11" spans="2:10" x14ac:dyDescent="0.4">
      <c r="B11" s="88" t="s">
        <v>64</v>
      </c>
      <c r="C11" s="76"/>
      <c r="D11" s="76"/>
      <c r="E11" s="76"/>
      <c r="F11" s="76"/>
      <c r="G11" s="76"/>
      <c r="H11" s="79"/>
      <c r="I11" s="79"/>
      <c r="J11" s="77"/>
    </row>
    <row r="12" spans="2:10" x14ac:dyDescent="0.4">
      <c r="B12" s="88" t="s">
        <v>65</v>
      </c>
      <c r="C12" s="92"/>
      <c r="D12" s="92"/>
      <c r="E12" s="92"/>
      <c r="F12" s="92"/>
      <c r="G12" s="92"/>
      <c r="H12" s="93"/>
      <c r="I12" s="93"/>
      <c r="J12" s="94"/>
    </row>
    <row r="13" spans="2:10" x14ac:dyDescent="0.4">
      <c r="B13" s="88" t="s">
        <v>66</v>
      </c>
      <c r="C13" s="92"/>
      <c r="D13" s="92"/>
      <c r="E13" s="92"/>
      <c r="F13" s="92"/>
      <c r="G13" s="92"/>
      <c r="H13" s="93"/>
      <c r="I13" s="93"/>
      <c r="J13" s="94"/>
    </row>
    <row r="14" spans="2:10" x14ac:dyDescent="0.4">
      <c r="B14" s="88" t="s">
        <v>67</v>
      </c>
      <c r="C14" s="76"/>
      <c r="D14" s="76"/>
      <c r="E14" s="76"/>
      <c r="F14" s="76"/>
      <c r="G14" s="76"/>
      <c r="H14" s="79"/>
      <c r="I14" s="79"/>
      <c r="J14" s="77"/>
    </row>
    <row r="15" spans="2:10" x14ac:dyDescent="0.4">
      <c r="B15" s="88" t="s">
        <v>68</v>
      </c>
      <c r="C15" s="92"/>
      <c r="D15" s="92"/>
      <c r="E15" s="92"/>
      <c r="F15" s="92"/>
      <c r="G15" s="92"/>
      <c r="H15" s="93"/>
      <c r="I15" s="93"/>
      <c r="J15" s="94"/>
    </row>
    <row r="16" spans="2:10" x14ac:dyDescent="0.4">
      <c r="B16" s="88" t="s">
        <v>69</v>
      </c>
      <c r="C16" s="92"/>
      <c r="D16" s="92"/>
      <c r="E16" s="92"/>
      <c r="F16" s="92"/>
      <c r="G16" s="92"/>
      <c r="H16" s="93"/>
      <c r="I16" s="93"/>
      <c r="J16" s="94"/>
    </row>
    <row r="17" spans="2:10" x14ac:dyDescent="0.4">
      <c r="B17" s="88" t="s">
        <v>70</v>
      </c>
      <c r="C17" s="76"/>
      <c r="D17" s="76"/>
      <c r="E17" s="76"/>
      <c r="F17" s="76"/>
      <c r="G17" s="76"/>
      <c r="H17" s="79"/>
      <c r="I17" s="79"/>
      <c r="J17" s="77"/>
    </row>
    <row r="18" spans="2:10" x14ac:dyDescent="0.4">
      <c r="B18" s="88" t="s">
        <v>71</v>
      </c>
      <c r="C18" s="92"/>
      <c r="D18" s="92"/>
      <c r="E18" s="92"/>
      <c r="F18" s="92"/>
      <c r="G18" s="92"/>
      <c r="H18" s="93"/>
      <c r="I18" s="93"/>
      <c r="J18" s="94"/>
    </row>
    <row r="19" spans="2:10" x14ac:dyDescent="0.4">
      <c r="B19" s="88" t="s">
        <v>72</v>
      </c>
      <c r="C19" s="92"/>
      <c r="D19" s="92"/>
      <c r="E19" s="92"/>
      <c r="F19" s="92"/>
      <c r="G19" s="92"/>
      <c r="H19" s="93"/>
      <c r="I19" s="93"/>
      <c r="J19" s="94"/>
    </row>
    <row r="20" spans="2:10" x14ac:dyDescent="0.4">
      <c r="B20" s="88" t="s">
        <v>73</v>
      </c>
      <c r="C20" s="76"/>
      <c r="D20" s="76"/>
      <c r="E20" s="76"/>
      <c r="F20" s="76"/>
      <c r="G20" s="76"/>
      <c r="H20" s="79"/>
      <c r="I20" s="79"/>
      <c r="J20" s="77"/>
    </row>
    <row r="21" spans="2:10" x14ac:dyDescent="0.4">
      <c r="B21" s="88" t="s">
        <v>74</v>
      </c>
      <c r="C21" s="92"/>
      <c r="D21" s="92"/>
      <c r="E21" s="92"/>
      <c r="F21" s="92"/>
      <c r="G21" s="92"/>
      <c r="H21" s="93"/>
      <c r="I21" s="93"/>
      <c r="J21" s="94"/>
    </row>
    <row r="22" spans="2:10" x14ac:dyDescent="0.4">
      <c r="B22" s="88" t="s">
        <v>75</v>
      </c>
      <c r="C22" s="92"/>
      <c r="D22" s="92"/>
      <c r="E22" s="92"/>
      <c r="F22" s="92"/>
      <c r="G22" s="92"/>
      <c r="H22" s="93"/>
      <c r="I22" s="93"/>
      <c r="J22" s="94"/>
    </row>
    <row r="23" spans="2:10" x14ac:dyDescent="0.4">
      <c r="B23" s="88" t="s">
        <v>76</v>
      </c>
      <c r="C23" s="76"/>
      <c r="D23" s="76"/>
      <c r="E23" s="76"/>
      <c r="F23" s="76"/>
      <c r="G23" s="76"/>
      <c r="H23" s="79"/>
      <c r="I23" s="79"/>
      <c r="J23" s="77"/>
    </row>
    <row r="24" spans="2:10" x14ac:dyDescent="0.4">
      <c r="B24" s="88" t="s">
        <v>77</v>
      </c>
      <c r="C24" s="92"/>
      <c r="D24" s="92"/>
      <c r="E24" s="92"/>
      <c r="F24" s="92"/>
      <c r="G24" s="92"/>
      <c r="H24" s="93"/>
      <c r="I24" s="93"/>
      <c r="J24" s="94"/>
    </row>
    <row r="25" spans="2:10" x14ac:dyDescent="0.4">
      <c r="B25" s="88" t="s">
        <v>78</v>
      </c>
      <c r="C25" s="92"/>
      <c r="D25" s="92"/>
      <c r="E25" s="92"/>
      <c r="F25" s="92"/>
      <c r="G25" s="92"/>
      <c r="H25" s="93"/>
      <c r="I25" s="93"/>
      <c r="J25" s="94"/>
    </row>
    <row r="26" spans="2:10" x14ac:dyDescent="0.4">
      <c r="B26" s="88" t="s">
        <v>79</v>
      </c>
      <c r="C26" s="76"/>
      <c r="D26" s="76"/>
      <c r="E26" s="76"/>
      <c r="F26" s="76"/>
      <c r="G26" s="76"/>
      <c r="H26" s="79"/>
      <c r="I26" s="79"/>
      <c r="J26" s="77"/>
    </row>
    <row r="27" spans="2:10" x14ac:dyDescent="0.4">
      <c r="B27" s="88" t="s">
        <v>80</v>
      </c>
      <c r="C27" s="92"/>
      <c r="D27" s="92"/>
      <c r="E27" s="92"/>
      <c r="F27" s="92"/>
      <c r="G27" s="92"/>
      <c r="H27" s="93"/>
      <c r="I27" s="93"/>
      <c r="J27" s="94"/>
    </row>
    <row r="28" spans="2:10" x14ac:dyDescent="0.4">
      <c r="B28" s="88" t="s">
        <v>81</v>
      </c>
      <c r="C28" s="92"/>
      <c r="D28" s="92"/>
      <c r="E28" s="92"/>
      <c r="F28" s="92"/>
      <c r="G28" s="92"/>
      <c r="H28" s="93"/>
      <c r="I28" s="93"/>
      <c r="J28" s="94"/>
    </row>
    <row r="29" spans="2:10" x14ac:dyDescent="0.4">
      <c r="B29" s="88" t="s">
        <v>82</v>
      </c>
      <c r="C29" s="76"/>
      <c r="D29" s="76"/>
      <c r="E29" s="76"/>
      <c r="F29" s="76"/>
      <c r="G29" s="76"/>
      <c r="H29" s="79"/>
      <c r="I29" s="79"/>
      <c r="J29" s="77"/>
    </row>
    <row r="30" spans="2:10" x14ac:dyDescent="0.4">
      <c r="B30" s="88" t="s">
        <v>83</v>
      </c>
      <c r="C30" s="92"/>
      <c r="D30" s="92"/>
      <c r="E30" s="92"/>
      <c r="F30" s="92"/>
      <c r="G30" s="92"/>
      <c r="H30" s="93"/>
      <c r="I30" s="93"/>
      <c r="J30" s="94"/>
    </row>
    <row r="31" spans="2:10" x14ac:dyDescent="0.4">
      <c r="B31" s="88" t="s">
        <v>84</v>
      </c>
      <c r="C31" s="92"/>
      <c r="D31" s="92"/>
      <c r="E31" s="92"/>
      <c r="F31" s="92"/>
      <c r="G31" s="92"/>
      <c r="H31" s="93"/>
      <c r="I31" s="93"/>
      <c r="J31" s="94"/>
    </row>
    <row r="32" spans="2:10" x14ac:dyDescent="0.4">
      <c r="B32" s="88" t="s">
        <v>85</v>
      </c>
      <c r="C32" s="76"/>
      <c r="D32" s="76"/>
      <c r="E32" s="76"/>
      <c r="F32" s="76"/>
      <c r="G32" s="76"/>
      <c r="H32" s="79"/>
      <c r="I32" s="79"/>
      <c r="J32" s="77"/>
    </row>
    <row r="33" spans="2:11" x14ac:dyDescent="0.4">
      <c r="B33" s="88" t="s">
        <v>86</v>
      </c>
      <c r="C33" s="92"/>
      <c r="D33" s="92"/>
      <c r="E33" s="92"/>
      <c r="F33" s="92"/>
      <c r="G33" s="92"/>
      <c r="H33" s="93"/>
      <c r="I33" s="93"/>
      <c r="J33" s="94"/>
    </row>
    <row r="34" spans="2:11" x14ac:dyDescent="0.4">
      <c r="B34" s="88" t="s">
        <v>87</v>
      </c>
      <c r="C34" s="92"/>
      <c r="D34" s="92"/>
      <c r="E34" s="92"/>
      <c r="F34" s="92"/>
      <c r="G34" s="92"/>
      <c r="H34" s="93"/>
      <c r="I34" s="93"/>
      <c r="J34" s="94"/>
    </row>
    <row r="35" spans="2:11" x14ac:dyDescent="0.4">
      <c r="B35" s="88" t="s">
        <v>88</v>
      </c>
      <c r="C35" s="76"/>
      <c r="D35" s="76"/>
      <c r="E35" s="76"/>
      <c r="F35" s="76"/>
      <c r="G35" s="76"/>
      <c r="H35" s="79"/>
      <c r="I35" s="79"/>
      <c r="J35" s="77"/>
    </row>
    <row r="36" spans="2:11" x14ac:dyDescent="0.4">
      <c r="B36" s="88" t="s">
        <v>89</v>
      </c>
      <c r="C36" s="92"/>
      <c r="D36" s="92"/>
      <c r="E36" s="92"/>
      <c r="F36" s="92"/>
      <c r="G36" s="92"/>
      <c r="H36" s="93"/>
      <c r="I36" s="93"/>
      <c r="J36" s="94"/>
    </row>
    <row r="37" spans="2:11" x14ac:dyDescent="0.4">
      <c r="B37" s="88" t="s">
        <v>90</v>
      </c>
      <c r="C37" s="92"/>
      <c r="D37" s="92"/>
      <c r="E37" s="92"/>
      <c r="F37" s="92"/>
      <c r="G37" s="92"/>
      <c r="H37" s="93"/>
      <c r="I37" s="93"/>
      <c r="J37" s="94"/>
    </row>
    <row r="38" spans="2:11" ht="16.5" thickBot="1" x14ac:dyDescent="0.45">
      <c r="B38" s="89" t="s">
        <v>91</v>
      </c>
      <c r="C38" s="82"/>
      <c r="D38" s="82"/>
      <c r="E38" s="82"/>
      <c r="F38" s="82"/>
      <c r="G38" s="82"/>
      <c r="H38" s="83"/>
      <c r="I38" s="83"/>
      <c r="J38" s="84"/>
    </row>
    <row r="39" spans="2:11" ht="16.5" thickBot="1" x14ac:dyDescent="0.45">
      <c r="B39" s="90" t="s">
        <v>128</v>
      </c>
      <c r="C39" s="85">
        <f>SUM(C3:C38)</f>
        <v>0</v>
      </c>
      <c r="D39" s="85">
        <f t="shared" ref="D39:J39" si="0">SUM(D5:D38)</f>
        <v>0</v>
      </c>
      <c r="E39" s="85">
        <f t="shared" si="0"/>
        <v>0</v>
      </c>
      <c r="F39" s="85">
        <f t="shared" si="0"/>
        <v>0</v>
      </c>
      <c r="G39" s="85">
        <f t="shared" si="0"/>
        <v>0</v>
      </c>
      <c r="H39" s="95">
        <f t="shared" si="0"/>
        <v>0</v>
      </c>
      <c r="I39" s="95">
        <f t="shared" si="0"/>
        <v>0</v>
      </c>
      <c r="J39" s="86">
        <f t="shared" si="0"/>
        <v>0</v>
      </c>
      <c r="K39" s="91">
        <f>SUM(C38:J38)</f>
        <v>0</v>
      </c>
    </row>
  </sheetData>
  <phoneticPr fontId="1"/>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3C11C-D420-4E83-8D3C-9B553DB71F6E}">
  <dimension ref="C1:I16"/>
  <sheetViews>
    <sheetView workbookViewId="0">
      <selection activeCell="E17" sqref="E17"/>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41" t="s">
        <v>214</v>
      </c>
      <c r="F2" s="139">
        <f>SUM(F9:F88)</f>
        <v>4</v>
      </c>
      <c r="G2" s="136" t="s">
        <v>219</v>
      </c>
    </row>
    <row r="3" spans="3:9" x14ac:dyDescent="0.4">
      <c r="E3" s="142" t="s">
        <v>215</v>
      </c>
      <c r="F3" s="134">
        <f>SUM(H9:H88)</f>
        <v>1800</v>
      </c>
      <c r="G3" s="137" t="s">
        <v>220</v>
      </c>
    </row>
    <row r="4" spans="3:9" x14ac:dyDescent="0.4">
      <c r="E4" s="142" t="s">
        <v>216</v>
      </c>
      <c r="F4" s="134">
        <f>F3/20</f>
        <v>90</v>
      </c>
      <c r="G4" s="137" t="s">
        <v>221</v>
      </c>
    </row>
    <row r="5" spans="3:9" x14ac:dyDescent="0.4">
      <c r="E5" s="142" t="s">
        <v>217</v>
      </c>
      <c r="F5" s="135">
        <v>850000</v>
      </c>
      <c r="G5" s="137" t="s">
        <v>222</v>
      </c>
    </row>
    <row r="6" spans="3:9" ht="19.5" thickBot="1" x14ac:dyDescent="0.45">
      <c r="E6" s="143" t="s">
        <v>218</v>
      </c>
      <c r="F6" s="140">
        <f>F4*F5</f>
        <v>76500000</v>
      </c>
      <c r="G6" s="138" t="s">
        <v>222</v>
      </c>
    </row>
    <row r="8" spans="3:9" x14ac:dyDescent="0.4">
      <c r="C8" s="132" t="s">
        <v>323</v>
      </c>
      <c r="D8" s="132"/>
      <c r="E8" s="133" t="s">
        <v>197</v>
      </c>
      <c r="F8" s="133" t="s">
        <v>175</v>
      </c>
      <c r="G8" s="133" t="s">
        <v>176</v>
      </c>
      <c r="H8" s="133" t="s">
        <v>213</v>
      </c>
      <c r="I8" s="131"/>
    </row>
    <row r="9" spans="3:9" x14ac:dyDescent="0.4">
      <c r="C9" s="129" t="s">
        <v>333</v>
      </c>
      <c r="D9" s="129"/>
      <c r="E9" t="s">
        <v>334</v>
      </c>
      <c r="F9">
        <v>1</v>
      </c>
      <c r="G9">
        <v>720</v>
      </c>
      <c r="H9">
        <f>F9*G9</f>
        <v>720</v>
      </c>
    </row>
    <row r="10" spans="3:9" x14ac:dyDescent="0.4">
      <c r="C10" s="129" t="s">
        <v>335</v>
      </c>
      <c r="D10" s="129"/>
      <c r="F10">
        <f>物量試算!G13</f>
        <v>3</v>
      </c>
      <c r="G10">
        <v>360</v>
      </c>
      <c r="H10">
        <f>F10*G10</f>
        <v>1080</v>
      </c>
    </row>
    <row r="11" spans="3:9" x14ac:dyDescent="0.4">
      <c r="C11" s="129"/>
      <c r="D11" s="129"/>
    </row>
    <row r="12" spans="3:9" x14ac:dyDescent="0.4">
      <c r="C12" s="129"/>
      <c r="D12" s="129"/>
      <c r="E12" s="128"/>
    </row>
    <row r="13" spans="3:9" x14ac:dyDescent="0.4">
      <c r="C13" s="129"/>
      <c r="D13" s="129"/>
      <c r="E13" s="128"/>
    </row>
    <row r="14" spans="3:9" x14ac:dyDescent="0.4">
      <c r="C14" s="129"/>
      <c r="D14" s="129"/>
    </row>
    <row r="15" spans="3:9" x14ac:dyDescent="0.4">
      <c r="C15" s="129"/>
      <c r="D15" s="129"/>
    </row>
    <row r="16" spans="3:9" x14ac:dyDescent="0.4">
      <c r="C16" s="129"/>
      <c r="D16" s="129"/>
    </row>
  </sheetData>
  <mergeCells count="9">
    <mergeCell ref="C14:D14"/>
    <mergeCell ref="C15:D15"/>
    <mergeCell ref="C16:D16"/>
    <mergeCell ref="C8:D8"/>
    <mergeCell ref="C9:D9"/>
    <mergeCell ref="C10:D10"/>
    <mergeCell ref="C11:D11"/>
    <mergeCell ref="C12:D12"/>
    <mergeCell ref="C13:D13"/>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E240F-6483-4F29-852D-396A21B70BDF}">
  <dimension ref="C1:I16"/>
  <sheetViews>
    <sheetView tabSelected="1" workbookViewId="0">
      <selection activeCell="E3" sqref="E3"/>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41" t="s">
        <v>340</v>
      </c>
      <c r="F2" s="139">
        <f>SUM(F9:F88)</f>
        <v>2321</v>
      </c>
      <c r="G2" s="136" t="s">
        <v>219</v>
      </c>
    </row>
    <row r="3" spans="3:9" x14ac:dyDescent="0.4">
      <c r="E3" s="142" t="s">
        <v>215</v>
      </c>
      <c r="F3" s="134">
        <f>SUM(H9:H88)</f>
        <v>12720</v>
      </c>
      <c r="G3" s="137" t="s">
        <v>220</v>
      </c>
    </row>
    <row r="4" spans="3:9" x14ac:dyDescent="0.4">
      <c r="E4" s="142" t="s">
        <v>216</v>
      </c>
      <c r="F4" s="134">
        <f>F3/20</f>
        <v>636</v>
      </c>
      <c r="G4" s="137" t="s">
        <v>221</v>
      </c>
    </row>
    <row r="5" spans="3:9" x14ac:dyDescent="0.4">
      <c r="E5" s="142" t="s">
        <v>217</v>
      </c>
      <c r="F5" s="135">
        <v>850000</v>
      </c>
      <c r="G5" s="137" t="s">
        <v>222</v>
      </c>
    </row>
    <row r="6" spans="3:9" ht="19.5" thickBot="1" x14ac:dyDescent="0.45">
      <c r="E6" s="143" t="s">
        <v>218</v>
      </c>
      <c r="F6" s="140">
        <f>F4*F5</f>
        <v>540600000</v>
      </c>
      <c r="G6" s="138" t="s">
        <v>222</v>
      </c>
    </row>
    <row r="8" spans="3:9" x14ac:dyDescent="0.4">
      <c r="C8" s="132" t="s">
        <v>323</v>
      </c>
      <c r="D8" s="132"/>
      <c r="E8" s="133" t="s">
        <v>197</v>
      </c>
      <c r="F8" s="133" t="s">
        <v>175</v>
      </c>
      <c r="G8" s="133" t="s">
        <v>176</v>
      </c>
      <c r="H8" s="133" t="s">
        <v>213</v>
      </c>
      <c r="I8" s="131"/>
    </row>
    <row r="9" spans="3:9" x14ac:dyDescent="0.4">
      <c r="C9" s="129" t="s">
        <v>336</v>
      </c>
      <c r="D9" s="129"/>
      <c r="E9" t="s">
        <v>337</v>
      </c>
      <c r="F9">
        <v>1</v>
      </c>
      <c r="G9">
        <v>720</v>
      </c>
      <c r="H9">
        <f>F9*G9</f>
        <v>720</v>
      </c>
    </row>
    <row r="10" spans="3:9" x14ac:dyDescent="0.4">
      <c r="C10" s="129" t="s">
        <v>255</v>
      </c>
      <c r="D10" s="129"/>
      <c r="F10">
        <v>1000</v>
      </c>
      <c r="G10">
        <v>5</v>
      </c>
      <c r="H10">
        <f>F10*G10</f>
        <v>5000</v>
      </c>
    </row>
    <row r="11" spans="3:9" x14ac:dyDescent="0.4">
      <c r="C11" s="129" t="s">
        <v>258</v>
      </c>
      <c r="D11" s="129"/>
      <c r="F11">
        <f>物量試算!G8</f>
        <v>20</v>
      </c>
      <c r="G11">
        <v>5</v>
      </c>
      <c r="H11">
        <f>F11*G11</f>
        <v>100</v>
      </c>
    </row>
    <row r="12" spans="3:9" x14ac:dyDescent="0.4">
      <c r="C12" s="129" t="s">
        <v>272</v>
      </c>
      <c r="D12" s="129"/>
      <c r="E12" s="128"/>
      <c r="F12">
        <f>物量試算!G9</f>
        <v>20</v>
      </c>
      <c r="G12">
        <v>5</v>
      </c>
      <c r="H12">
        <f>F12*G12</f>
        <v>100</v>
      </c>
    </row>
    <row r="13" spans="3:9" x14ac:dyDescent="0.4">
      <c r="C13" s="129" t="s">
        <v>192</v>
      </c>
      <c r="D13" s="129"/>
      <c r="E13" s="128"/>
      <c r="F13">
        <f>物量試算!G10</f>
        <v>40</v>
      </c>
      <c r="G13">
        <v>10</v>
      </c>
      <c r="H13">
        <f>F13*G13</f>
        <v>400</v>
      </c>
    </row>
    <row r="14" spans="3:9" x14ac:dyDescent="0.4">
      <c r="C14" s="129" t="s">
        <v>193</v>
      </c>
      <c r="D14" s="129"/>
      <c r="F14">
        <f>物量試算!G11</f>
        <v>40</v>
      </c>
      <c r="G14">
        <v>10</v>
      </c>
      <c r="H14">
        <f>F14*G14</f>
        <v>400</v>
      </c>
    </row>
    <row r="15" spans="3:9" x14ac:dyDescent="0.4">
      <c r="C15" s="129" t="s">
        <v>332</v>
      </c>
      <c r="D15" s="129"/>
      <c r="F15">
        <f>物量試算!G16*100</f>
        <v>1200</v>
      </c>
      <c r="G15">
        <v>5</v>
      </c>
      <c r="H15">
        <f>F15*G15</f>
        <v>6000</v>
      </c>
    </row>
    <row r="16" spans="3:9" x14ac:dyDescent="0.4">
      <c r="C16" s="129"/>
      <c r="D16" s="129"/>
    </row>
  </sheetData>
  <mergeCells count="9">
    <mergeCell ref="C14:D14"/>
    <mergeCell ref="C15:D15"/>
    <mergeCell ref="C16:D16"/>
    <mergeCell ref="C8:D8"/>
    <mergeCell ref="C9:D9"/>
    <mergeCell ref="C10:D10"/>
    <mergeCell ref="C11:D11"/>
    <mergeCell ref="C12:D12"/>
    <mergeCell ref="C13:D13"/>
  </mergeCells>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25833-1334-403B-BD14-E0E2032C1BEB}">
  <dimension ref="C1:I16"/>
  <sheetViews>
    <sheetView workbookViewId="0">
      <selection activeCell="G16" sqref="G16"/>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41" t="s">
        <v>214</v>
      </c>
      <c r="F2" s="139">
        <f>SUM(F9:F88)</f>
        <v>2321</v>
      </c>
      <c r="G2" s="136" t="s">
        <v>219</v>
      </c>
    </row>
    <row r="3" spans="3:9" x14ac:dyDescent="0.4">
      <c r="E3" s="142" t="s">
        <v>215</v>
      </c>
      <c r="F3" s="134">
        <f>SUM(H9:H88)</f>
        <v>7620</v>
      </c>
      <c r="G3" s="137" t="s">
        <v>220</v>
      </c>
    </row>
    <row r="4" spans="3:9" x14ac:dyDescent="0.4">
      <c r="E4" s="142" t="s">
        <v>216</v>
      </c>
      <c r="F4" s="134">
        <f>F3/20</f>
        <v>381</v>
      </c>
      <c r="G4" s="137" t="s">
        <v>221</v>
      </c>
    </row>
    <row r="5" spans="3:9" x14ac:dyDescent="0.4">
      <c r="E5" s="142" t="s">
        <v>217</v>
      </c>
      <c r="F5" s="135">
        <v>850000</v>
      </c>
      <c r="G5" s="137" t="s">
        <v>222</v>
      </c>
    </row>
    <row r="6" spans="3:9" ht="19.5" thickBot="1" x14ac:dyDescent="0.45">
      <c r="E6" s="143" t="s">
        <v>218</v>
      </c>
      <c r="F6" s="140">
        <f>F4*F5</f>
        <v>323850000</v>
      </c>
      <c r="G6" s="138" t="s">
        <v>222</v>
      </c>
    </row>
    <row r="8" spans="3:9" x14ac:dyDescent="0.4">
      <c r="C8" s="132" t="s">
        <v>323</v>
      </c>
      <c r="D8" s="132"/>
      <c r="E8" s="133" t="s">
        <v>197</v>
      </c>
      <c r="F8" s="133" t="s">
        <v>175</v>
      </c>
      <c r="G8" s="133" t="s">
        <v>176</v>
      </c>
      <c r="H8" s="133" t="s">
        <v>213</v>
      </c>
      <c r="I8" s="131"/>
    </row>
    <row r="9" spans="3:9" x14ac:dyDescent="0.4">
      <c r="C9" s="129" t="s">
        <v>338</v>
      </c>
      <c r="D9" s="129"/>
      <c r="E9" t="s">
        <v>339</v>
      </c>
      <c r="F9">
        <v>1</v>
      </c>
      <c r="G9">
        <v>720</v>
      </c>
      <c r="H9">
        <f>F9*G9</f>
        <v>720</v>
      </c>
    </row>
    <row r="10" spans="3:9" x14ac:dyDescent="0.4">
      <c r="C10" s="129" t="s">
        <v>255</v>
      </c>
      <c r="D10" s="129"/>
      <c r="F10">
        <v>1000</v>
      </c>
      <c r="G10">
        <v>3</v>
      </c>
      <c r="H10">
        <f>F10*G10</f>
        <v>3000</v>
      </c>
    </row>
    <row r="11" spans="3:9" x14ac:dyDescent="0.4">
      <c r="C11" s="129" t="s">
        <v>258</v>
      </c>
      <c r="D11" s="129"/>
      <c r="F11">
        <f>物量試算!G8</f>
        <v>20</v>
      </c>
      <c r="G11">
        <v>5</v>
      </c>
      <c r="H11">
        <f>F11*G11</f>
        <v>100</v>
      </c>
    </row>
    <row r="12" spans="3:9" x14ac:dyDescent="0.4">
      <c r="C12" s="129" t="s">
        <v>272</v>
      </c>
      <c r="D12" s="129"/>
      <c r="E12" s="128"/>
      <c r="F12">
        <f>物量試算!G9</f>
        <v>20</v>
      </c>
      <c r="G12">
        <v>2</v>
      </c>
      <c r="H12">
        <f>F12*G12</f>
        <v>40</v>
      </c>
    </row>
    <row r="13" spans="3:9" x14ac:dyDescent="0.4">
      <c r="C13" s="129" t="s">
        <v>192</v>
      </c>
      <c r="D13" s="129"/>
      <c r="E13" s="128"/>
      <c r="F13">
        <f>物量試算!G10</f>
        <v>40</v>
      </c>
      <c r="G13">
        <v>2</v>
      </c>
      <c r="H13">
        <f>F13*G13</f>
        <v>80</v>
      </c>
    </row>
    <row r="14" spans="3:9" x14ac:dyDescent="0.4">
      <c r="C14" s="129" t="s">
        <v>193</v>
      </c>
      <c r="D14" s="129"/>
      <c r="F14">
        <f>物量試算!G11</f>
        <v>40</v>
      </c>
      <c r="G14">
        <v>2</v>
      </c>
      <c r="H14">
        <f>F14*G14</f>
        <v>80</v>
      </c>
    </row>
    <row r="15" spans="3:9" x14ac:dyDescent="0.4">
      <c r="C15" s="129" t="s">
        <v>332</v>
      </c>
      <c r="D15" s="129"/>
      <c r="F15">
        <f>物量試算!G16*100</f>
        <v>1200</v>
      </c>
      <c r="G15">
        <v>3</v>
      </c>
      <c r="H15">
        <f>F15*G15</f>
        <v>3600</v>
      </c>
    </row>
    <row r="16" spans="3:9" x14ac:dyDescent="0.4">
      <c r="C16" s="129"/>
      <c r="D16" s="129"/>
    </row>
  </sheetData>
  <mergeCells count="9">
    <mergeCell ref="C14:D14"/>
    <mergeCell ref="C15:D15"/>
    <mergeCell ref="C16:D16"/>
    <mergeCell ref="C8:D8"/>
    <mergeCell ref="C9:D9"/>
    <mergeCell ref="C10:D10"/>
    <mergeCell ref="C11:D11"/>
    <mergeCell ref="C12:D12"/>
    <mergeCell ref="C13:D13"/>
  </mergeCells>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F688B-00AF-44A9-8695-A28B9E4133F2}">
  <dimension ref="C1:I31"/>
  <sheetViews>
    <sheetView workbookViewId="0">
      <selection activeCell="C9" sqref="C9:D9"/>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41" t="s">
        <v>214</v>
      </c>
      <c r="F2" s="139">
        <f>SUM(F9:F103)</f>
        <v>201</v>
      </c>
      <c r="G2" s="136" t="s">
        <v>219</v>
      </c>
    </row>
    <row r="3" spans="3:9" x14ac:dyDescent="0.4">
      <c r="E3" s="142" t="s">
        <v>215</v>
      </c>
      <c r="F3" s="134">
        <f>SUM(H9:H103)</f>
        <v>1550</v>
      </c>
      <c r="G3" s="137" t="s">
        <v>220</v>
      </c>
    </row>
    <row r="4" spans="3:9" x14ac:dyDescent="0.4">
      <c r="E4" s="142" t="s">
        <v>216</v>
      </c>
      <c r="F4" s="134">
        <f>F3/20</f>
        <v>77.5</v>
      </c>
      <c r="G4" s="137" t="s">
        <v>221</v>
      </c>
    </row>
    <row r="5" spans="3:9" x14ac:dyDescent="0.4">
      <c r="E5" s="142" t="s">
        <v>217</v>
      </c>
      <c r="F5" s="135">
        <v>850000</v>
      </c>
      <c r="G5" s="137" t="s">
        <v>222</v>
      </c>
    </row>
    <row r="6" spans="3:9" ht="19.5" thickBot="1" x14ac:dyDescent="0.45">
      <c r="E6" s="143" t="s">
        <v>218</v>
      </c>
      <c r="F6" s="140">
        <f>F4*F5</f>
        <v>65875000</v>
      </c>
      <c r="G6" s="138" t="s">
        <v>222</v>
      </c>
    </row>
    <row r="8" spans="3:9" x14ac:dyDescent="0.4">
      <c r="C8" s="132" t="s">
        <v>322</v>
      </c>
      <c r="D8" s="132"/>
      <c r="E8" s="133" t="s">
        <v>197</v>
      </c>
      <c r="F8" s="133" t="s">
        <v>175</v>
      </c>
      <c r="G8" s="133" t="s">
        <v>176</v>
      </c>
      <c r="H8" s="133" t="s">
        <v>213</v>
      </c>
      <c r="I8" s="131"/>
    </row>
    <row r="9" spans="3:9" x14ac:dyDescent="0.4">
      <c r="C9" s="129" t="s">
        <v>304</v>
      </c>
      <c r="D9" s="129"/>
      <c r="E9" t="s">
        <v>302</v>
      </c>
      <c r="F9">
        <v>1</v>
      </c>
      <c r="G9">
        <v>720</v>
      </c>
      <c r="H9">
        <f>F9*G9</f>
        <v>720</v>
      </c>
    </row>
    <row r="10" spans="3:9" x14ac:dyDescent="0.4">
      <c r="C10" s="129" t="s">
        <v>144</v>
      </c>
      <c r="D10" s="129"/>
      <c r="E10" t="s">
        <v>145</v>
      </c>
      <c r="F10">
        <v>1</v>
      </c>
      <c r="G10">
        <v>20</v>
      </c>
      <c r="H10">
        <f>F10*G10</f>
        <v>20</v>
      </c>
    </row>
    <row r="11" spans="3:9" x14ac:dyDescent="0.4">
      <c r="C11" s="129" t="s">
        <v>146</v>
      </c>
      <c r="D11" s="129"/>
      <c r="E11" t="s">
        <v>147</v>
      </c>
      <c r="F11">
        <v>1</v>
      </c>
      <c r="G11">
        <v>30</v>
      </c>
      <c r="H11">
        <f t="shared" ref="H11:H31" si="0">F11*G11</f>
        <v>30</v>
      </c>
    </row>
    <row r="12" spans="3:9" ht="37.5" x14ac:dyDescent="0.4">
      <c r="C12" s="129" t="s">
        <v>148</v>
      </c>
      <c r="D12" s="129"/>
      <c r="E12" s="128" t="s">
        <v>149</v>
      </c>
      <c r="F12">
        <v>1</v>
      </c>
      <c r="G12">
        <v>30</v>
      </c>
      <c r="H12">
        <f t="shared" si="0"/>
        <v>30</v>
      </c>
    </row>
    <row r="13" spans="3:9" ht="37.5" x14ac:dyDescent="0.4">
      <c r="C13" s="129" t="s">
        <v>150</v>
      </c>
      <c r="D13" s="129"/>
      <c r="E13" s="128" t="s">
        <v>151</v>
      </c>
      <c r="F13">
        <v>1</v>
      </c>
      <c r="G13">
        <v>30</v>
      </c>
      <c r="H13">
        <f t="shared" si="0"/>
        <v>30</v>
      </c>
    </row>
    <row r="14" spans="3:9" x14ac:dyDescent="0.4">
      <c r="C14" s="129" t="s">
        <v>152</v>
      </c>
      <c r="D14" s="129"/>
      <c r="E14" t="s">
        <v>153</v>
      </c>
      <c r="F14">
        <v>1</v>
      </c>
      <c r="G14">
        <v>40</v>
      </c>
      <c r="H14">
        <f t="shared" si="0"/>
        <v>40</v>
      </c>
    </row>
    <row r="15" spans="3:9" x14ac:dyDescent="0.4">
      <c r="C15" s="129" t="s">
        <v>154</v>
      </c>
      <c r="D15" t="s">
        <v>177</v>
      </c>
      <c r="E15" t="s">
        <v>183</v>
      </c>
      <c r="F15">
        <v>1</v>
      </c>
      <c r="G15">
        <v>10</v>
      </c>
      <c r="H15">
        <f t="shared" si="0"/>
        <v>10</v>
      </c>
    </row>
    <row r="16" spans="3:9" x14ac:dyDescent="0.4">
      <c r="C16" s="129"/>
      <c r="D16" t="s">
        <v>178</v>
      </c>
      <c r="E16" t="s">
        <v>184</v>
      </c>
      <c r="F16">
        <v>1</v>
      </c>
      <c r="G16">
        <v>10</v>
      </c>
      <c r="H16">
        <f t="shared" si="0"/>
        <v>10</v>
      </c>
    </row>
    <row r="17" spans="3:8" x14ac:dyDescent="0.4">
      <c r="C17" s="129"/>
      <c r="D17" t="s">
        <v>179</v>
      </c>
      <c r="E17" t="s">
        <v>185</v>
      </c>
      <c r="F17">
        <v>1</v>
      </c>
      <c r="G17">
        <v>40</v>
      </c>
      <c r="H17">
        <f t="shared" si="0"/>
        <v>40</v>
      </c>
    </row>
    <row r="18" spans="3:8" x14ac:dyDescent="0.4">
      <c r="C18" s="129"/>
      <c r="D18" t="s">
        <v>181</v>
      </c>
      <c r="E18" t="s">
        <v>186</v>
      </c>
      <c r="F18">
        <v>1</v>
      </c>
      <c r="G18">
        <v>20</v>
      </c>
      <c r="H18">
        <f t="shared" si="0"/>
        <v>20</v>
      </c>
    </row>
    <row r="19" spans="3:8" x14ac:dyDescent="0.4">
      <c r="C19" s="129"/>
      <c r="D19" t="s">
        <v>180</v>
      </c>
      <c r="E19" t="s">
        <v>187</v>
      </c>
      <c r="F19">
        <f>物量試算!G8</f>
        <v>20</v>
      </c>
      <c r="G19">
        <v>3</v>
      </c>
      <c r="H19">
        <f t="shared" si="0"/>
        <v>60</v>
      </c>
    </row>
    <row r="20" spans="3:8" x14ac:dyDescent="0.4">
      <c r="C20" s="129"/>
      <c r="D20" t="s">
        <v>182</v>
      </c>
      <c r="E20" t="s">
        <v>188</v>
      </c>
      <c r="F20">
        <v>10</v>
      </c>
      <c r="G20">
        <v>3</v>
      </c>
      <c r="H20">
        <f t="shared" si="0"/>
        <v>30</v>
      </c>
    </row>
    <row r="21" spans="3:8" x14ac:dyDescent="0.4">
      <c r="C21" s="129" t="s">
        <v>155</v>
      </c>
      <c r="D21" s="129"/>
      <c r="E21" t="s">
        <v>156</v>
      </c>
      <c r="F21">
        <v>1</v>
      </c>
      <c r="G21">
        <v>20</v>
      </c>
      <c r="H21">
        <f t="shared" si="0"/>
        <v>20</v>
      </c>
    </row>
    <row r="22" spans="3:8" x14ac:dyDescent="0.4">
      <c r="C22" s="129" t="s">
        <v>157</v>
      </c>
      <c r="D22" s="129"/>
      <c r="E22" t="s">
        <v>158</v>
      </c>
      <c r="F22">
        <v>5</v>
      </c>
      <c r="G22">
        <v>10</v>
      </c>
      <c r="H22">
        <f t="shared" si="0"/>
        <v>50</v>
      </c>
    </row>
    <row r="23" spans="3:8" x14ac:dyDescent="0.4">
      <c r="C23" s="129" t="s">
        <v>159</v>
      </c>
      <c r="D23" s="129"/>
      <c r="E23" t="s">
        <v>160</v>
      </c>
      <c r="F23">
        <v>1</v>
      </c>
      <c r="G23">
        <v>30</v>
      </c>
      <c r="H23">
        <f t="shared" si="0"/>
        <v>30</v>
      </c>
    </row>
    <row r="24" spans="3:8" x14ac:dyDescent="0.4">
      <c r="C24" s="129" t="s">
        <v>161</v>
      </c>
      <c r="D24" s="129"/>
      <c r="E24" t="s">
        <v>162</v>
      </c>
      <c r="F24">
        <v>1</v>
      </c>
      <c r="G24">
        <v>40</v>
      </c>
      <c r="H24">
        <f t="shared" si="0"/>
        <v>40</v>
      </c>
    </row>
    <row r="25" spans="3:8" x14ac:dyDescent="0.4">
      <c r="C25" s="129" t="s">
        <v>163</v>
      </c>
      <c r="D25" s="129"/>
      <c r="E25" t="s">
        <v>164</v>
      </c>
      <c r="F25">
        <v>1</v>
      </c>
      <c r="G25">
        <v>30</v>
      </c>
      <c r="H25">
        <f t="shared" si="0"/>
        <v>30</v>
      </c>
    </row>
    <row r="26" spans="3:8" x14ac:dyDescent="0.4">
      <c r="C26" s="129" t="s">
        <v>165</v>
      </c>
      <c r="D26" s="129"/>
      <c r="E26" t="s">
        <v>166</v>
      </c>
      <c r="F26">
        <v>1</v>
      </c>
      <c r="G26">
        <v>30</v>
      </c>
      <c r="H26">
        <f t="shared" si="0"/>
        <v>30</v>
      </c>
    </row>
    <row r="27" spans="3:8" x14ac:dyDescent="0.4">
      <c r="C27" s="129" t="s">
        <v>167</v>
      </c>
      <c r="D27" s="129"/>
      <c r="E27" t="s">
        <v>168</v>
      </c>
      <c r="F27">
        <v>1</v>
      </c>
      <c r="G27">
        <v>20</v>
      </c>
      <c r="H27">
        <f t="shared" si="0"/>
        <v>20</v>
      </c>
    </row>
    <row r="28" spans="3:8" x14ac:dyDescent="0.4">
      <c r="C28" s="129" t="s">
        <v>169</v>
      </c>
      <c r="D28" s="129"/>
      <c r="E28" t="s">
        <v>170</v>
      </c>
      <c r="F28">
        <v>20</v>
      </c>
      <c r="G28">
        <v>5</v>
      </c>
      <c r="H28">
        <f t="shared" si="0"/>
        <v>100</v>
      </c>
    </row>
    <row r="29" spans="3:8" x14ac:dyDescent="0.4">
      <c r="C29" s="129" t="s">
        <v>171</v>
      </c>
      <c r="D29" s="129"/>
      <c r="E29" t="s">
        <v>172</v>
      </c>
      <c r="F29">
        <f>物量試算!G14</f>
        <v>100</v>
      </c>
      <c r="G29">
        <v>1</v>
      </c>
      <c r="H29">
        <f t="shared" si="0"/>
        <v>100</v>
      </c>
    </row>
    <row r="30" spans="3:8" x14ac:dyDescent="0.4">
      <c r="C30" s="129" t="s">
        <v>173</v>
      </c>
      <c r="D30" s="129"/>
      <c r="E30" t="s">
        <v>174</v>
      </c>
      <c r="F30">
        <f>物量試算!G15</f>
        <v>10</v>
      </c>
      <c r="G30">
        <v>5</v>
      </c>
      <c r="H30">
        <f t="shared" si="0"/>
        <v>50</v>
      </c>
    </row>
    <row r="31" spans="3:8" x14ac:dyDescent="0.4">
      <c r="C31" s="129" t="s">
        <v>195</v>
      </c>
      <c r="D31" s="129"/>
      <c r="E31" t="s">
        <v>196</v>
      </c>
      <c r="F31">
        <f>物量試算!G9</f>
        <v>20</v>
      </c>
      <c r="G31">
        <v>2</v>
      </c>
      <c r="H31">
        <f t="shared" si="0"/>
        <v>40</v>
      </c>
    </row>
  </sheetData>
  <mergeCells count="19">
    <mergeCell ref="C27:D27"/>
    <mergeCell ref="C28:D28"/>
    <mergeCell ref="C29:D29"/>
    <mergeCell ref="C30:D30"/>
    <mergeCell ref="C31:D31"/>
    <mergeCell ref="C8:D8"/>
    <mergeCell ref="C10:D10"/>
    <mergeCell ref="C21:D21"/>
    <mergeCell ref="C22:D22"/>
    <mergeCell ref="C23:D23"/>
    <mergeCell ref="C24:D24"/>
    <mergeCell ref="C25:D25"/>
    <mergeCell ref="C26:D26"/>
    <mergeCell ref="C15:C20"/>
    <mergeCell ref="C9:D9"/>
    <mergeCell ref="C11:D11"/>
    <mergeCell ref="C12:D12"/>
    <mergeCell ref="C13:D13"/>
    <mergeCell ref="C14:D14"/>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M43"/>
  <sheetViews>
    <sheetView topLeftCell="A16" workbookViewId="0">
      <selection activeCell="G22" sqref="G22"/>
    </sheetView>
  </sheetViews>
  <sheetFormatPr defaultRowHeight="15.75" x14ac:dyDescent="0.4"/>
  <cols>
    <col min="1" max="1" width="2.75" style="6" customWidth="1"/>
    <col min="2" max="2" width="5.75" style="6" customWidth="1"/>
    <col min="3" max="3" width="34.5" style="6" customWidth="1"/>
    <col min="4" max="4" width="32.5" style="6" customWidth="1"/>
    <col min="5" max="5" width="33.5" style="6" customWidth="1"/>
    <col min="6" max="6" width="34" style="6" customWidth="1"/>
    <col min="7" max="16384" width="9" style="6"/>
  </cols>
  <sheetData>
    <row r="2" spans="2:6" x14ac:dyDescent="0.4">
      <c r="B2" s="6" t="s">
        <v>44</v>
      </c>
    </row>
    <row r="3" spans="2:6" ht="16.5" thickBot="1" x14ac:dyDescent="0.45"/>
    <row r="4" spans="2:6" s="1" customFormat="1" ht="18.75" x14ac:dyDescent="0.4">
      <c r="B4" s="9"/>
      <c r="C4" s="10"/>
      <c r="D4" s="96" t="s">
        <v>39</v>
      </c>
      <c r="E4" s="97"/>
      <c r="F4" s="98"/>
    </row>
    <row r="5" spans="2:6" s="1" customFormat="1" ht="16.5" thickBot="1" x14ac:dyDescent="0.45">
      <c r="B5" s="21"/>
      <c r="C5" s="22"/>
      <c r="D5" s="23" t="s">
        <v>4</v>
      </c>
      <c r="E5" s="24" t="s">
        <v>5</v>
      </c>
      <c r="F5" s="25" t="s">
        <v>6</v>
      </c>
    </row>
    <row r="6" spans="2:6" x14ac:dyDescent="0.4">
      <c r="B6" s="103" t="s">
        <v>16</v>
      </c>
      <c r="C6" s="104"/>
      <c r="D6" s="18"/>
      <c r="E6" s="11"/>
      <c r="F6" s="12"/>
    </row>
    <row r="7" spans="2:6" x14ac:dyDescent="0.4">
      <c r="B7" s="106" t="s">
        <v>35</v>
      </c>
      <c r="C7" s="107"/>
      <c r="D7" s="18"/>
      <c r="E7" s="11"/>
      <c r="F7" s="12"/>
    </row>
    <row r="8" spans="2:6" x14ac:dyDescent="0.4">
      <c r="B8" s="108"/>
      <c r="C8" s="16" t="s">
        <v>37</v>
      </c>
      <c r="D8" s="74"/>
      <c r="E8" s="13"/>
      <c r="F8" s="12"/>
    </row>
    <row r="9" spans="2:6" x14ac:dyDescent="0.4">
      <c r="B9" s="108"/>
      <c r="C9" s="16" t="s">
        <v>34</v>
      </c>
      <c r="D9" s="19"/>
      <c r="E9" s="13"/>
      <c r="F9" s="75"/>
    </row>
    <row r="10" spans="2:6" x14ac:dyDescent="0.4">
      <c r="B10" s="108"/>
      <c r="C10" s="16" t="s">
        <v>36</v>
      </c>
      <c r="D10" s="19"/>
      <c r="E10" s="13"/>
      <c r="F10" s="75"/>
    </row>
    <row r="11" spans="2:6" x14ac:dyDescent="0.4">
      <c r="B11" s="108"/>
      <c r="C11" s="16" t="s">
        <v>133</v>
      </c>
      <c r="D11" s="18"/>
      <c r="E11" s="11"/>
      <c r="F11" s="12"/>
    </row>
    <row r="12" spans="2:6" x14ac:dyDescent="0.4">
      <c r="B12" s="108"/>
      <c r="C12" s="16" t="s">
        <v>133</v>
      </c>
      <c r="D12" s="18"/>
      <c r="E12" s="11"/>
      <c r="F12" s="12"/>
    </row>
    <row r="13" spans="2:6" x14ac:dyDescent="0.4">
      <c r="B13" s="109" t="s">
        <v>38</v>
      </c>
      <c r="C13" s="110"/>
      <c r="D13" s="18"/>
      <c r="E13" s="11"/>
      <c r="F13" s="12"/>
    </row>
    <row r="14" spans="2:6" x14ac:dyDescent="0.4">
      <c r="B14" s="108"/>
      <c r="C14" s="16" t="s">
        <v>133</v>
      </c>
      <c r="D14" s="18"/>
      <c r="E14" s="11"/>
      <c r="F14" s="12"/>
    </row>
    <row r="15" spans="2:6" x14ac:dyDescent="0.4">
      <c r="B15" s="108"/>
      <c r="C15" s="16" t="s">
        <v>133</v>
      </c>
      <c r="D15" s="18"/>
      <c r="E15" s="11"/>
      <c r="F15" s="12"/>
    </row>
    <row r="16" spans="2:6" x14ac:dyDescent="0.4">
      <c r="B16" s="108"/>
      <c r="C16" s="16" t="s">
        <v>133</v>
      </c>
      <c r="D16" s="18"/>
      <c r="E16" s="11"/>
      <c r="F16" s="12"/>
    </row>
    <row r="17" spans="2:39" x14ac:dyDescent="0.4">
      <c r="B17" s="108"/>
      <c r="C17" s="16" t="s">
        <v>133</v>
      </c>
      <c r="D17" s="18"/>
      <c r="E17" s="11"/>
      <c r="F17" s="12"/>
    </row>
    <row r="18" spans="2:39" ht="16.5" thickBot="1" x14ac:dyDescent="0.45">
      <c r="B18" s="111"/>
      <c r="C18" s="17" t="s">
        <v>133</v>
      </c>
      <c r="D18" s="20"/>
      <c r="E18" s="14"/>
      <c r="F18" s="15"/>
    </row>
    <row r="19" spans="2:39" x14ac:dyDescent="0.4">
      <c r="B19" s="7"/>
      <c r="C19" s="7"/>
      <c r="D19" s="7"/>
      <c r="E19" s="8"/>
      <c r="F19" s="8"/>
      <c r="G19" s="45" t="s">
        <v>0</v>
      </c>
      <c r="H19" s="45" t="s">
        <v>1</v>
      </c>
      <c r="I19" s="45" t="s">
        <v>2</v>
      </c>
      <c r="J19" s="45" t="s">
        <v>3</v>
      </c>
      <c r="K19" s="45" t="s">
        <v>63</v>
      </c>
      <c r="L19" s="45" t="s">
        <v>64</v>
      </c>
      <c r="M19" s="45" t="s">
        <v>65</v>
      </c>
      <c r="N19" s="45" t="s">
        <v>66</v>
      </c>
      <c r="O19" s="45" t="s">
        <v>67</v>
      </c>
      <c r="P19" s="45" t="s">
        <v>68</v>
      </c>
      <c r="Q19" s="45" t="s">
        <v>69</v>
      </c>
      <c r="R19" s="45" t="s">
        <v>70</v>
      </c>
      <c r="S19" s="45" t="s">
        <v>71</v>
      </c>
      <c r="T19" s="45" t="s">
        <v>72</v>
      </c>
      <c r="U19" s="45" t="s">
        <v>73</v>
      </c>
      <c r="V19" s="45" t="s">
        <v>74</v>
      </c>
      <c r="W19" s="45" t="s">
        <v>75</v>
      </c>
      <c r="X19" s="45" t="s">
        <v>76</v>
      </c>
      <c r="Y19" s="45" t="s">
        <v>77</v>
      </c>
      <c r="Z19" s="45" t="s">
        <v>78</v>
      </c>
      <c r="AA19" s="45" t="s">
        <v>79</v>
      </c>
      <c r="AB19" s="45" t="s">
        <v>80</v>
      </c>
      <c r="AC19" s="45" t="s">
        <v>81</v>
      </c>
      <c r="AD19" s="45" t="s">
        <v>82</v>
      </c>
      <c r="AE19" s="45" t="s">
        <v>83</v>
      </c>
      <c r="AF19" s="45" t="s">
        <v>84</v>
      </c>
      <c r="AG19" s="45" t="s">
        <v>85</v>
      </c>
      <c r="AH19" s="45" t="s">
        <v>86</v>
      </c>
      <c r="AI19" s="45" t="s">
        <v>87</v>
      </c>
      <c r="AJ19" s="45" t="s">
        <v>88</v>
      </c>
      <c r="AK19" s="45" t="s">
        <v>89</v>
      </c>
      <c r="AL19" s="45" t="s">
        <v>90</v>
      </c>
      <c r="AM19" s="46" t="s">
        <v>91</v>
      </c>
    </row>
    <row r="20" spans="2:39" x14ac:dyDescent="0.4">
      <c r="B20" s="7"/>
      <c r="C20" s="7"/>
      <c r="D20" s="7"/>
      <c r="E20" s="3"/>
      <c r="F20" s="3"/>
      <c r="G20" s="43" t="s">
        <v>7</v>
      </c>
      <c r="H20" s="43" t="s">
        <v>8</v>
      </c>
      <c r="I20" s="43" t="s">
        <v>9</v>
      </c>
      <c r="J20" s="43" t="s">
        <v>10</v>
      </c>
      <c r="K20" s="43" t="s">
        <v>11</v>
      </c>
      <c r="L20" s="43" t="s">
        <v>12</v>
      </c>
      <c r="M20" s="43" t="s">
        <v>13</v>
      </c>
      <c r="N20" s="43" t="s">
        <v>14</v>
      </c>
      <c r="O20" s="43" t="s">
        <v>15</v>
      </c>
      <c r="P20" s="43" t="s">
        <v>92</v>
      </c>
      <c r="Q20" s="43" t="s">
        <v>93</v>
      </c>
      <c r="R20" s="43" t="s">
        <v>94</v>
      </c>
      <c r="S20" s="43" t="s">
        <v>95</v>
      </c>
      <c r="T20" s="43" t="s">
        <v>96</v>
      </c>
      <c r="U20" s="43" t="s">
        <v>97</v>
      </c>
      <c r="V20" s="43" t="s">
        <v>98</v>
      </c>
      <c r="W20" s="43" t="s">
        <v>99</v>
      </c>
      <c r="X20" s="43" t="s">
        <v>100</v>
      </c>
      <c r="Y20" s="43" t="s">
        <v>101</v>
      </c>
      <c r="Z20" s="43" t="s">
        <v>102</v>
      </c>
      <c r="AA20" s="43" t="s">
        <v>103</v>
      </c>
      <c r="AB20" s="43" t="s">
        <v>104</v>
      </c>
      <c r="AC20" s="43" t="s">
        <v>105</v>
      </c>
      <c r="AD20" s="43" t="s">
        <v>106</v>
      </c>
      <c r="AE20" s="43" t="s">
        <v>107</v>
      </c>
      <c r="AF20" s="43" t="s">
        <v>108</v>
      </c>
      <c r="AG20" s="43" t="s">
        <v>109</v>
      </c>
      <c r="AH20" s="43" t="s">
        <v>110</v>
      </c>
      <c r="AI20" s="43" t="s">
        <v>111</v>
      </c>
      <c r="AJ20" s="43" t="s">
        <v>112</v>
      </c>
      <c r="AK20" s="43" t="s">
        <v>113</v>
      </c>
      <c r="AL20" s="43" t="s">
        <v>114</v>
      </c>
      <c r="AM20" s="47" t="s">
        <v>114</v>
      </c>
    </row>
    <row r="21" spans="2:39" ht="98.25" customHeight="1" x14ac:dyDescent="0.4">
      <c r="B21" s="7"/>
      <c r="C21" s="7"/>
      <c r="D21" s="7"/>
      <c r="E21" s="99"/>
      <c r="F21" s="100"/>
      <c r="G21" s="101" t="s">
        <v>45</v>
      </c>
      <c r="H21" s="102"/>
      <c r="I21" s="102"/>
      <c r="J21" s="102"/>
      <c r="K21" s="102"/>
      <c r="L21" s="102"/>
      <c r="M21" s="115" t="s">
        <v>48</v>
      </c>
      <c r="N21" s="116"/>
      <c r="O21" s="116"/>
      <c r="P21" s="116"/>
      <c r="Q21" s="116"/>
      <c r="R21" s="116"/>
      <c r="S21" s="101" t="s">
        <v>46</v>
      </c>
      <c r="T21" s="102"/>
      <c r="U21" s="102"/>
      <c r="V21" s="102"/>
      <c r="W21" s="102"/>
      <c r="X21" s="102"/>
      <c r="Y21" s="102"/>
      <c r="Z21" s="102"/>
      <c r="AA21" s="102"/>
      <c r="AB21" s="102"/>
      <c r="AC21" s="102"/>
      <c r="AD21" s="102"/>
      <c r="AE21" s="115" t="s">
        <v>47</v>
      </c>
      <c r="AF21" s="116"/>
      <c r="AG21" s="116"/>
      <c r="AH21" s="116"/>
      <c r="AI21" s="116"/>
      <c r="AJ21" s="116"/>
      <c r="AK21" s="26" t="s">
        <v>42</v>
      </c>
      <c r="AL21" s="113" t="s">
        <v>43</v>
      </c>
      <c r="AM21" s="114"/>
    </row>
    <row r="22" spans="2:39" x14ac:dyDescent="0.4">
      <c r="E22" s="112" t="s">
        <v>27</v>
      </c>
      <c r="F22" s="112"/>
    </row>
    <row r="23" spans="2:39" x14ac:dyDescent="0.4">
      <c r="E23" s="105"/>
      <c r="F23" s="2" t="s">
        <v>40</v>
      </c>
    </row>
    <row r="24" spans="2:39" x14ac:dyDescent="0.4">
      <c r="E24" s="105"/>
      <c r="F24" s="2" t="s">
        <v>30</v>
      </c>
    </row>
    <row r="25" spans="2:39" x14ac:dyDescent="0.4">
      <c r="E25" s="105"/>
      <c r="F25" s="2" t="s">
        <v>31</v>
      </c>
    </row>
    <row r="26" spans="2:39" x14ac:dyDescent="0.4">
      <c r="E26" s="105"/>
      <c r="F26" s="2" t="s">
        <v>133</v>
      </c>
    </row>
    <row r="27" spans="2:39" x14ac:dyDescent="0.4">
      <c r="E27" s="105"/>
      <c r="F27" s="5" t="s">
        <v>133</v>
      </c>
    </row>
    <row r="28" spans="2:39" x14ac:dyDescent="0.4">
      <c r="E28" s="112" t="s">
        <v>19</v>
      </c>
      <c r="F28" s="112"/>
    </row>
    <row r="29" spans="2:39" x14ac:dyDescent="0.4">
      <c r="E29" s="105"/>
      <c r="F29" s="3" t="s">
        <v>18</v>
      </c>
    </row>
    <row r="30" spans="2:39" x14ac:dyDescent="0.4">
      <c r="E30" s="105"/>
      <c r="F30" s="4" t="s">
        <v>17</v>
      </c>
    </row>
    <row r="31" spans="2:39" x14ac:dyDescent="0.4">
      <c r="E31" s="105"/>
      <c r="F31" s="3" t="s">
        <v>20</v>
      </c>
    </row>
    <row r="32" spans="2:39" x14ac:dyDescent="0.4">
      <c r="E32" s="105"/>
      <c r="F32" s="3" t="s">
        <v>21</v>
      </c>
    </row>
    <row r="33" spans="5:6" x14ac:dyDescent="0.4">
      <c r="E33" s="112" t="s">
        <v>22</v>
      </c>
      <c r="F33" s="112"/>
    </row>
    <row r="34" spans="5:6" x14ac:dyDescent="0.4">
      <c r="E34" s="105"/>
      <c r="F34" s="3" t="s">
        <v>23</v>
      </c>
    </row>
    <row r="35" spans="5:6" x14ac:dyDescent="0.4">
      <c r="E35" s="105"/>
      <c r="F35" s="3" t="s">
        <v>24</v>
      </c>
    </row>
    <row r="36" spans="5:6" x14ac:dyDescent="0.4">
      <c r="E36" s="105"/>
      <c r="F36" s="3" t="s">
        <v>26</v>
      </c>
    </row>
    <row r="37" spans="5:6" x14ac:dyDescent="0.4">
      <c r="E37" s="105"/>
      <c r="F37" s="3" t="s">
        <v>25</v>
      </c>
    </row>
    <row r="38" spans="5:6" x14ac:dyDescent="0.4">
      <c r="E38" s="105"/>
      <c r="F38" s="3" t="s">
        <v>32</v>
      </c>
    </row>
    <row r="40" spans="5:6" x14ac:dyDescent="0.4">
      <c r="E40" s="112" t="s">
        <v>33</v>
      </c>
      <c r="F40" s="112"/>
    </row>
    <row r="41" spans="5:6" x14ac:dyDescent="0.4">
      <c r="E41" s="112" t="s">
        <v>28</v>
      </c>
      <c r="F41" s="112"/>
    </row>
    <row r="42" spans="5:6" x14ac:dyDescent="0.4">
      <c r="E42" s="112" t="s">
        <v>29</v>
      </c>
      <c r="F42" s="112"/>
    </row>
    <row r="43" spans="5:6" x14ac:dyDescent="0.4">
      <c r="E43" s="112" t="s">
        <v>41</v>
      </c>
      <c r="F43" s="112"/>
    </row>
  </sheetData>
  <mergeCells count="22">
    <mergeCell ref="E43:F43"/>
    <mergeCell ref="E22:F22"/>
    <mergeCell ref="E23:E27"/>
    <mergeCell ref="E34:E38"/>
    <mergeCell ref="AL21:AM21"/>
    <mergeCell ref="M21:R21"/>
    <mergeCell ref="S21:AD21"/>
    <mergeCell ref="AE21:AJ21"/>
    <mergeCell ref="E42:F42"/>
    <mergeCell ref="E28:F28"/>
    <mergeCell ref="E33:F33"/>
    <mergeCell ref="E41:F41"/>
    <mergeCell ref="E40:F40"/>
    <mergeCell ref="D4:F4"/>
    <mergeCell ref="E21:F21"/>
    <mergeCell ref="G21:L21"/>
    <mergeCell ref="B6:C6"/>
    <mergeCell ref="E29:E32"/>
    <mergeCell ref="B7:C7"/>
    <mergeCell ref="B8:B12"/>
    <mergeCell ref="B13:C13"/>
    <mergeCell ref="B14:B18"/>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25"/>
  <sheetViews>
    <sheetView zoomScale="115" zoomScaleNormal="115" workbookViewId="0">
      <selection activeCell="F23" sqref="F23"/>
    </sheetView>
  </sheetViews>
  <sheetFormatPr defaultRowHeight="15.75" x14ac:dyDescent="0.4"/>
  <cols>
    <col min="1" max="1" width="2.875" style="27" customWidth="1"/>
    <col min="2" max="2" width="1.875" style="27" customWidth="1"/>
    <col min="3" max="3" width="22.375" style="27" customWidth="1"/>
    <col min="4" max="5" width="4.875" style="27" customWidth="1"/>
    <col min="6" max="6" width="21" style="27" customWidth="1"/>
    <col min="7" max="7" width="9" style="27"/>
    <col min="8" max="8" width="20.5" style="27" customWidth="1"/>
    <col min="9" max="9" width="4.875" style="27" customWidth="1"/>
    <col min="10" max="10" width="7.75" style="27" customWidth="1"/>
    <col min="11" max="16384" width="9" style="27"/>
  </cols>
  <sheetData>
    <row r="2" spans="2:9" x14ac:dyDescent="0.4">
      <c r="C2" s="27" t="s">
        <v>118</v>
      </c>
    </row>
    <row r="3" spans="2:9" ht="16.5" thickBot="1" x14ac:dyDescent="0.45"/>
    <row r="4" spans="2:9" x14ac:dyDescent="0.4">
      <c r="B4" s="31"/>
      <c r="C4" s="32"/>
      <c r="D4" s="32"/>
      <c r="E4" s="32"/>
      <c r="F4" s="32"/>
      <c r="G4" s="32"/>
      <c r="H4" s="32"/>
      <c r="I4" s="33"/>
    </row>
    <row r="5" spans="2:9" ht="16.5" thickBot="1" x14ac:dyDescent="0.45">
      <c r="B5" s="34"/>
      <c r="C5" s="35"/>
      <c r="D5" s="35"/>
      <c r="E5" s="35"/>
      <c r="F5" s="35"/>
      <c r="G5" s="35"/>
      <c r="H5" s="35"/>
      <c r="I5" s="36"/>
    </row>
    <row r="6" spans="2:9" x14ac:dyDescent="0.4">
      <c r="B6" s="34"/>
      <c r="C6" s="35"/>
      <c r="D6" s="35"/>
      <c r="E6" s="35"/>
      <c r="F6" s="35"/>
      <c r="G6" s="35"/>
      <c r="H6" s="28" t="s">
        <v>49</v>
      </c>
      <c r="I6" s="36"/>
    </row>
    <row r="7" spans="2:9" x14ac:dyDescent="0.4">
      <c r="B7" s="34"/>
      <c r="C7" s="35"/>
      <c r="D7" s="35"/>
      <c r="E7" s="35"/>
      <c r="F7" s="35"/>
      <c r="G7" s="35"/>
      <c r="H7" s="30" t="s">
        <v>53</v>
      </c>
      <c r="I7" s="36"/>
    </row>
    <row r="8" spans="2:9" ht="16.5" thickBot="1" x14ac:dyDescent="0.45">
      <c r="B8" s="34"/>
      <c r="C8" s="35"/>
      <c r="D8" s="35"/>
      <c r="E8" s="35"/>
      <c r="F8" s="35"/>
      <c r="G8" s="35"/>
      <c r="H8" s="29" t="s">
        <v>317</v>
      </c>
      <c r="I8" s="36"/>
    </row>
    <row r="9" spans="2:9" x14ac:dyDescent="0.4">
      <c r="B9" s="34"/>
      <c r="C9" s="35"/>
      <c r="D9" s="35"/>
      <c r="E9" s="35"/>
      <c r="F9" s="28" t="s">
        <v>61</v>
      </c>
      <c r="G9" s="35"/>
      <c r="H9" s="35"/>
      <c r="I9" s="36"/>
    </row>
    <row r="10" spans="2:9" ht="16.5" thickBot="1" x14ac:dyDescent="0.45">
      <c r="B10" s="34"/>
      <c r="C10" s="35"/>
      <c r="D10" s="35"/>
      <c r="E10" s="35"/>
      <c r="F10" s="30" t="s">
        <v>57</v>
      </c>
      <c r="G10" s="35"/>
      <c r="H10" s="35"/>
      <c r="I10" s="36"/>
    </row>
    <row r="11" spans="2:9" ht="16.5" thickBot="1" x14ac:dyDescent="0.45">
      <c r="B11" s="34"/>
      <c r="C11" s="35"/>
      <c r="D11" s="35"/>
      <c r="E11" s="35"/>
      <c r="F11" s="29" t="s">
        <v>50</v>
      </c>
      <c r="G11" s="35"/>
      <c r="H11" s="28" t="s">
        <v>51</v>
      </c>
      <c r="I11" s="36"/>
    </row>
    <row r="12" spans="2:9" ht="16.5" thickBot="1" x14ac:dyDescent="0.45">
      <c r="B12" s="34"/>
      <c r="C12" s="35"/>
      <c r="D12" s="35"/>
      <c r="E12" s="35"/>
      <c r="F12" s="35"/>
      <c r="G12" s="35"/>
      <c r="H12" s="30" t="s">
        <v>54</v>
      </c>
      <c r="I12" s="36"/>
    </row>
    <row r="13" spans="2:9" ht="16.5" thickBot="1" x14ac:dyDescent="0.45">
      <c r="B13" s="34"/>
      <c r="C13" s="28" t="s">
        <v>56</v>
      </c>
      <c r="D13" s="41"/>
      <c r="E13" s="35"/>
      <c r="F13" s="35"/>
      <c r="G13" s="35"/>
      <c r="H13" s="29" t="s">
        <v>50</v>
      </c>
      <c r="I13" s="36"/>
    </row>
    <row r="14" spans="2:9" x14ac:dyDescent="0.4">
      <c r="B14" s="34"/>
      <c r="C14" s="42" t="s">
        <v>59</v>
      </c>
      <c r="D14" s="41"/>
      <c r="E14" s="35"/>
      <c r="F14" s="35"/>
      <c r="G14" s="35"/>
      <c r="H14" s="35"/>
      <c r="I14" s="36"/>
    </row>
    <row r="15" spans="2:9" ht="16.5" thickBot="1" x14ac:dyDescent="0.45">
      <c r="B15" s="34"/>
      <c r="C15" s="29" t="s">
        <v>134</v>
      </c>
      <c r="D15" s="41"/>
      <c r="E15" s="35"/>
      <c r="F15" s="35"/>
      <c r="G15" s="35"/>
      <c r="H15" s="35"/>
      <c r="I15" s="36"/>
    </row>
    <row r="16" spans="2:9" x14ac:dyDescent="0.4">
      <c r="B16" s="34"/>
      <c r="C16" s="35"/>
      <c r="D16" s="35"/>
      <c r="E16" s="35"/>
      <c r="F16" s="35"/>
      <c r="G16" s="35"/>
      <c r="H16" s="28" t="s">
        <v>52</v>
      </c>
      <c r="I16" s="36"/>
    </row>
    <row r="17" spans="2:9" ht="16.5" thickBot="1" x14ac:dyDescent="0.45">
      <c r="B17" s="34"/>
      <c r="C17" s="35"/>
      <c r="D17" s="35"/>
      <c r="E17" s="35"/>
      <c r="F17" s="35"/>
      <c r="G17" s="35"/>
      <c r="H17" s="30" t="s">
        <v>315</v>
      </c>
      <c r="I17" s="36"/>
    </row>
    <row r="18" spans="2:9" ht="16.5" thickBot="1" x14ac:dyDescent="0.45">
      <c r="B18" s="34"/>
      <c r="C18" s="35"/>
      <c r="D18" s="35"/>
      <c r="E18" s="35"/>
      <c r="F18" s="28" t="s">
        <v>62</v>
      </c>
      <c r="G18" s="35"/>
      <c r="H18" s="29" t="s">
        <v>314</v>
      </c>
      <c r="I18" s="36"/>
    </row>
    <row r="19" spans="2:9" x14ac:dyDescent="0.4">
      <c r="B19" s="34"/>
      <c r="C19" s="35"/>
      <c r="D19" s="35"/>
      <c r="E19" s="35"/>
      <c r="F19" s="30" t="s">
        <v>60</v>
      </c>
      <c r="G19" s="35"/>
      <c r="H19" s="35"/>
      <c r="I19" s="36"/>
    </row>
    <row r="20" spans="2:9" ht="16.5" thickBot="1" x14ac:dyDescent="0.45">
      <c r="B20" s="34"/>
      <c r="C20" s="35"/>
      <c r="D20" s="35"/>
      <c r="E20" s="35"/>
      <c r="F20" s="29" t="s">
        <v>318</v>
      </c>
      <c r="G20" s="35"/>
      <c r="H20" s="35"/>
      <c r="I20" s="36"/>
    </row>
    <row r="21" spans="2:9" x14ac:dyDescent="0.4">
      <c r="B21" s="34"/>
      <c r="C21" s="35"/>
      <c r="D21" s="35"/>
      <c r="E21" s="35"/>
      <c r="F21" s="35"/>
      <c r="G21" s="35"/>
      <c r="H21" s="28" t="s">
        <v>55</v>
      </c>
      <c r="I21" s="36"/>
    </row>
    <row r="22" spans="2:9" x14ac:dyDescent="0.4">
      <c r="B22" s="34"/>
      <c r="C22" s="35"/>
      <c r="D22" s="35"/>
      <c r="E22" s="35"/>
      <c r="F22" s="35"/>
      <c r="G22" s="35"/>
      <c r="H22" s="40" t="s">
        <v>58</v>
      </c>
      <c r="I22" s="36"/>
    </row>
    <row r="23" spans="2:9" ht="16.5" thickBot="1" x14ac:dyDescent="0.45">
      <c r="B23" s="34"/>
      <c r="C23" s="35"/>
      <c r="D23" s="35"/>
      <c r="E23" s="35"/>
      <c r="F23" s="35"/>
      <c r="G23" s="35"/>
      <c r="H23" s="29" t="s">
        <v>50</v>
      </c>
      <c r="I23" s="36"/>
    </row>
    <row r="24" spans="2:9" x14ac:dyDescent="0.4">
      <c r="B24" s="34"/>
      <c r="C24" s="35"/>
      <c r="D24" s="35"/>
      <c r="E24" s="35"/>
      <c r="F24" s="35"/>
      <c r="G24" s="35"/>
      <c r="H24" s="35"/>
      <c r="I24" s="36"/>
    </row>
    <row r="25" spans="2:9" ht="16.5" thickBot="1" x14ac:dyDescent="0.45">
      <c r="B25" s="37"/>
      <c r="C25" s="38"/>
      <c r="D25" s="38"/>
      <c r="E25" s="38"/>
      <c r="F25" s="38"/>
      <c r="G25" s="38"/>
      <c r="H25" s="38"/>
      <c r="I25" s="39"/>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M54"/>
  <sheetViews>
    <sheetView workbookViewId="0">
      <selection activeCell="K27" sqref="K27"/>
    </sheetView>
  </sheetViews>
  <sheetFormatPr defaultRowHeight="15.75" x14ac:dyDescent="0.4"/>
  <cols>
    <col min="1" max="1" width="2.875" style="6" customWidth="1"/>
    <col min="2" max="2" width="24" style="6" customWidth="1"/>
    <col min="3" max="3" width="8.875" style="1" customWidth="1"/>
    <col min="4" max="16384" width="9" style="6"/>
  </cols>
  <sheetData>
    <row r="2" spans="2:39" x14ac:dyDescent="0.4">
      <c r="B2" s="6" t="s">
        <v>115</v>
      </c>
    </row>
    <row r="3" spans="2:39" ht="16.5" thickBot="1" x14ac:dyDescent="0.45"/>
    <row r="4" spans="2:39" x14ac:dyDescent="0.4">
      <c r="B4" s="57"/>
      <c r="C4" s="60"/>
      <c r="D4" s="118" t="s">
        <v>39</v>
      </c>
      <c r="E4" s="118"/>
      <c r="F4" s="119"/>
      <c r="G4" s="45" t="s">
        <v>0</v>
      </c>
      <c r="H4" s="45" t="s">
        <v>1</v>
      </c>
      <c r="I4" s="45" t="s">
        <v>2</v>
      </c>
      <c r="J4" s="45" t="s">
        <v>3</v>
      </c>
      <c r="K4" s="45" t="s">
        <v>63</v>
      </c>
      <c r="L4" s="45" t="s">
        <v>64</v>
      </c>
      <c r="M4" s="45" t="s">
        <v>65</v>
      </c>
      <c r="N4" s="45" t="s">
        <v>66</v>
      </c>
      <c r="O4" s="45" t="s">
        <v>67</v>
      </c>
      <c r="P4" s="45" t="s">
        <v>68</v>
      </c>
      <c r="Q4" s="45" t="s">
        <v>69</v>
      </c>
      <c r="R4" s="45" t="s">
        <v>70</v>
      </c>
      <c r="S4" s="45" t="s">
        <v>71</v>
      </c>
      <c r="T4" s="45" t="s">
        <v>72</v>
      </c>
      <c r="U4" s="45" t="s">
        <v>73</v>
      </c>
      <c r="V4" s="45" t="s">
        <v>74</v>
      </c>
      <c r="W4" s="45" t="s">
        <v>75</v>
      </c>
      <c r="X4" s="45" t="s">
        <v>76</v>
      </c>
      <c r="Y4" s="45" t="s">
        <v>77</v>
      </c>
      <c r="Z4" s="45" t="s">
        <v>78</v>
      </c>
      <c r="AA4" s="45" t="s">
        <v>79</v>
      </c>
      <c r="AB4" s="45" t="s">
        <v>80</v>
      </c>
      <c r="AC4" s="45" t="s">
        <v>81</v>
      </c>
      <c r="AD4" s="45" t="s">
        <v>82</v>
      </c>
      <c r="AE4" s="45" t="s">
        <v>83</v>
      </c>
      <c r="AF4" s="45" t="s">
        <v>84</v>
      </c>
      <c r="AG4" s="45" t="s">
        <v>85</v>
      </c>
      <c r="AH4" s="45" t="s">
        <v>86</v>
      </c>
      <c r="AI4" s="45" t="s">
        <v>87</v>
      </c>
      <c r="AJ4" s="45" t="s">
        <v>88</v>
      </c>
      <c r="AK4" s="45" t="s">
        <v>89</v>
      </c>
      <c r="AL4" s="45" t="s">
        <v>90</v>
      </c>
      <c r="AM4" s="46" t="s">
        <v>91</v>
      </c>
    </row>
    <row r="5" spans="2:39" ht="16.5" thickBot="1" x14ac:dyDescent="0.45">
      <c r="B5" s="58"/>
      <c r="C5" s="59" t="s">
        <v>116</v>
      </c>
      <c r="D5" s="55" t="s">
        <v>4</v>
      </c>
      <c r="E5" s="43" t="s">
        <v>5</v>
      </c>
      <c r="F5" s="43" t="s">
        <v>6</v>
      </c>
      <c r="G5" s="43" t="s">
        <v>7</v>
      </c>
      <c r="H5" s="43" t="s">
        <v>8</v>
      </c>
      <c r="I5" s="43" t="s">
        <v>9</v>
      </c>
      <c r="J5" s="43" t="s">
        <v>10</v>
      </c>
      <c r="K5" s="43" t="s">
        <v>11</v>
      </c>
      <c r="L5" s="43" t="s">
        <v>12</v>
      </c>
      <c r="M5" s="43" t="s">
        <v>13</v>
      </c>
      <c r="N5" s="43" t="s">
        <v>14</v>
      </c>
      <c r="O5" s="43" t="s">
        <v>15</v>
      </c>
      <c r="P5" s="43" t="s">
        <v>92</v>
      </c>
      <c r="Q5" s="43" t="s">
        <v>93</v>
      </c>
      <c r="R5" s="43" t="s">
        <v>94</v>
      </c>
      <c r="S5" s="43" t="s">
        <v>95</v>
      </c>
      <c r="T5" s="43" t="s">
        <v>96</v>
      </c>
      <c r="U5" s="43" t="s">
        <v>97</v>
      </c>
      <c r="V5" s="43" t="s">
        <v>98</v>
      </c>
      <c r="W5" s="43" t="s">
        <v>99</v>
      </c>
      <c r="X5" s="43" t="s">
        <v>100</v>
      </c>
      <c r="Y5" s="43" t="s">
        <v>101</v>
      </c>
      <c r="Z5" s="43" t="s">
        <v>102</v>
      </c>
      <c r="AA5" s="43" t="s">
        <v>103</v>
      </c>
      <c r="AB5" s="43" t="s">
        <v>104</v>
      </c>
      <c r="AC5" s="43" t="s">
        <v>105</v>
      </c>
      <c r="AD5" s="43" t="s">
        <v>106</v>
      </c>
      <c r="AE5" s="43" t="s">
        <v>107</v>
      </c>
      <c r="AF5" s="43" t="s">
        <v>108</v>
      </c>
      <c r="AG5" s="43" t="s">
        <v>109</v>
      </c>
      <c r="AH5" s="43" t="s">
        <v>110</v>
      </c>
      <c r="AI5" s="43" t="s">
        <v>111</v>
      </c>
      <c r="AJ5" s="43" t="s">
        <v>112</v>
      </c>
      <c r="AK5" s="43" t="s">
        <v>113</v>
      </c>
      <c r="AL5" s="43" t="s">
        <v>114</v>
      </c>
      <c r="AM5" s="47" t="s">
        <v>114</v>
      </c>
    </row>
    <row r="6" spans="2:39" x14ac:dyDescent="0.4">
      <c r="B6" s="56" t="s">
        <v>56</v>
      </c>
      <c r="C6" s="61">
        <f>SUM(D6:AM6)</f>
        <v>36</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49">
        <v>1</v>
      </c>
    </row>
    <row r="7" spans="2:39" x14ac:dyDescent="0.4">
      <c r="B7" s="48" t="s">
        <v>61</v>
      </c>
      <c r="C7" s="62">
        <f>SUM(D7:AM7)</f>
        <v>34</v>
      </c>
      <c r="D7" s="44"/>
      <c r="E7" s="44"/>
      <c r="F7" s="3">
        <v>1</v>
      </c>
      <c r="G7" s="3">
        <v>1</v>
      </c>
      <c r="H7" s="3">
        <v>1</v>
      </c>
      <c r="I7" s="3">
        <v>1</v>
      </c>
      <c r="J7" s="3">
        <v>1</v>
      </c>
      <c r="K7" s="3">
        <v>1</v>
      </c>
      <c r="L7" s="3">
        <v>1</v>
      </c>
      <c r="M7" s="3">
        <v>1</v>
      </c>
      <c r="N7" s="3">
        <v>1</v>
      </c>
      <c r="O7" s="3">
        <v>1</v>
      </c>
      <c r="P7" s="3">
        <v>1</v>
      </c>
      <c r="Q7" s="3">
        <v>1</v>
      </c>
      <c r="R7" s="3">
        <v>1</v>
      </c>
      <c r="S7" s="3">
        <v>1</v>
      </c>
      <c r="T7" s="3">
        <v>1</v>
      </c>
      <c r="U7" s="3">
        <v>1</v>
      </c>
      <c r="V7" s="3">
        <v>1</v>
      </c>
      <c r="W7" s="3">
        <v>1</v>
      </c>
      <c r="X7" s="3">
        <v>1</v>
      </c>
      <c r="Y7" s="3">
        <v>1</v>
      </c>
      <c r="Z7" s="3">
        <v>1</v>
      </c>
      <c r="AA7" s="3">
        <v>1</v>
      </c>
      <c r="AB7" s="3">
        <v>1</v>
      </c>
      <c r="AC7" s="3">
        <v>1</v>
      </c>
      <c r="AD7" s="3">
        <v>1</v>
      </c>
      <c r="AE7" s="3">
        <v>1</v>
      </c>
      <c r="AF7" s="3">
        <v>1</v>
      </c>
      <c r="AG7" s="3">
        <v>1</v>
      </c>
      <c r="AH7" s="3">
        <v>1</v>
      </c>
      <c r="AI7" s="3">
        <v>1</v>
      </c>
      <c r="AJ7" s="3">
        <v>1</v>
      </c>
      <c r="AK7" s="3">
        <v>1</v>
      </c>
      <c r="AL7" s="3">
        <v>1</v>
      </c>
      <c r="AM7" s="49">
        <v>1</v>
      </c>
    </row>
    <row r="8" spans="2:39" x14ac:dyDescent="0.4">
      <c r="B8" s="48" t="s">
        <v>62</v>
      </c>
      <c r="C8" s="62">
        <f>SUM(D8:AM8)</f>
        <v>33</v>
      </c>
      <c r="D8" s="44"/>
      <c r="E8" s="44"/>
      <c r="F8" s="44"/>
      <c r="G8" s="3">
        <v>1</v>
      </c>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49">
        <v>1</v>
      </c>
    </row>
    <row r="9" spans="2:39" ht="5.25" customHeight="1" x14ac:dyDescent="0.4">
      <c r="B9" s="52"/>
      <c r="C9" s="63"/>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4"/>
    </row>
    <row r="10" spans="2:39" x14ac:dyDescent="0.4">
      <c r="B10" s="48" t="s">
        <v>49</v>
      </c>
      <c r="C10" s="62">
        <f>SUM(D10:AM10)</f>
        <v>36</v>
      </c>
      <c r="D10" s="3">
        <v>1</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49">
        <v>1</v>
      </c>
    </row>
    <row r="11" spans="2:39" x14ac:dyDescent="0.4">
      <c r="B11" s="48" t="s">
        <v>51</v>
      </c>
      <c r="C11" s="62">
        <f>SUM(D11:AM11)</f>
        <v>36</v>
      </c>
      <c r="D11" s="3">
        <v>1</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49">
        <v>1</v>
      </c>
    </row>
    <row r="12" spans="2:39" x14ac:dyDescent="0.4">
      <c r="B12" s="48" t="s">
        <v>52</v>
      </c>
      <c r="C12" s="62">
        <f>SUM(D12:AM12)</f>
        <v>36</v>
      </c>
      <c r="D12" s="3">
        <v>1</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1</v>
      </c>
      <c r="AF12" s="3">
        <v>1</v>
      </c>
      <c r="AG12" s="3">
        <v>1</v>
      </c>
      <c r="AH12" s="3">
        <v>1</v>
      </c>
      <c r="AI12" s="3">
        <v>1</v>
      </c>
      <c r="AJ12" s="3">
        <v>1</v>
      </c>
      <c r="AK12" s="3">
        <v>1</v>
      </c>
      <c r="AL12" s="3">
        <v>1</v>
      </c>
      <c r="AM12" s="49">
        <v>1</v>
      </c>
    </row>
    <row r="13" spans="2:39" x14ac:dyDescent="0.4">
      <c r="B13" s="48" t="s">
        <v>55</v>
      </c>
      <c r="C13" s="62">
        <f>SUM(D13:AM13)</f>
        <v>36</v>
      </c>
      <c r="D13" s="3">
        <v>1</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49">
        <v>1</v>
      </c>
    </row>
    <row r="14" spans="2:39" x14ac:dyDescent="0.4">
      <c r="B14" s="48"/>
      <c r="C14" s="62"/>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49"/>
    </row>
    <row r="15" spans="2:39" x14ac:dyDescent="0.4">
      <c r="B15" s="48"/>
      <c r="C15" s="62"/>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49"/>
    </row>
    <row r="16" spans="2:39" x14ac:dyDescent="0.4">
      <c r="B16" s="48"/>
      <c r="C16" s="62"/>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49"/>
    </row>
    <row r="17" spans="2:39" x14ac:dyDescent="0.4">
      <c r="B17" s="48"/>
      <c r="C17" s="62"/>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49"/>
    </row>
    <row r="18" spans="2:39" x14ac:dyDescent="0.4">
      <c r="B18" s="48"/>
      <c r="C18" s="62"/>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49"/>
    </row>
    <row r="19" spans="2:39" x14ac:dyDescent="0.4">
      <c r="B19" s="48"/>
      <c r="C19" s="62"/>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49"/>
    </row>
    <row r="20" spans="2:39" x14ac:dyDescent="0.4">
      <c r="B20" s="48"/>
      <c r="C20" s="62"/>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49"/>
    </row>
    <row r="21" spans="2:39" x14ac:dyDescent="0.4">
      <c r="B21" s="48"/>
      <c r="C21" s="62"/>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49"/>
    </row>
    <row r="22" spans="2:39" x14ac:dyDescent="0.4">
      <c r="B22" s="48"/>
      <c r="C22" s="62"/>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49"/>
    </row>
    <row r="23" spans="2:39" x14ac:dyDescent="0.4">
      <c r="B23" s="48"/>
      <c r="C23" s="62"/>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49"/>
    </row>
    <row r="24" spans="2:39" x14ac:dyDescent="0.4">
      <c r="B24" s="48"/>
      <c r="C24" s="62"/>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49"/>
    </row>
    <row r="25" spans="2:39" x14ac:dyDescent="0.4">
      <c r="B25" s="48"/>
      <c r="C25" s="62"/>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49"/>
    </row>
    <row r="26" spans="2:39" x14ac:dyDescent="0.4">
      <c r="B26" s="48"/>
      <c r="C26" s="62"/>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49"/>
    </row>
    <row r="27" spans="2:39" x14ac:dyDescent="0.4">
      <c r="B27" s="48"/>
      <c r="C27" s="62"/>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49"/>
    </row>
    <row r="28" spans="2:39" x14ac:dyDescent="0.4">
      <c r="B28" s="48"/>
      <c r="C28" s="62"/>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49"/>
    </row>
    <row r="29" spans="2:39" x14ac:dyDescent="0.4">
      <c r="B29" s="48"/>
      <c r="C29" s="62"/>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49"/>
    </row>
    <row r="30" spans="2:39" x14ac:dyDescent="0.4">
      <c r="B30" s="48"/>
      <c r="C30" s="62"/>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49"/>
    </row>
    <row r="31" spans="2:39" x14ac:dyDescent="0.4">
      <c r="B31" s="48"/>
      <c r="C31" s="62"/>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49"/>
    </row>
    <row r="32" spans="2:39" x14ac:dyDescent="0.4">
      <c r="B32" s="48"/>
      <c r="C32" s="62"/>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49"/>
    </row>
    <row r="33" spans="2:39" x14ac:dyDescent="0.4">
      <c r="B33" s="48"/>
      <c r="C33" s="62"/>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49"/>
    </row>
    <row r="34" spans="2:39" x14ac:dyDescent="0.4">
      <c r="B34" s="48"/>
      <c r="C34" s="62"/>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49"/>
    </row>
    <row r="35" spans="2:39" x14ac:dyDescent="0.4">
      <c r="B35" s="48"/>
      <c r="C35" s="62"/>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49"/>
    </row>
    <row r="36" spans="2:39" x14ac:dyDescent="0.4">
      <c r="B36" s="48"/>
      <c r="C36" s="62"/>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49"/>
    </row>
    <row r="37" spans="2:39" x14ac:dyDescent="0.4">
      <c r="B37" s="48"/>
      <c r="C37" s="62"/>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49"/>
    </row>
    <row r="38" spans="2:39" x14ac:dyDescent="0.4">
      <c r="B38" s="48"/>
      <c r="C38" s="62"/>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9"/>
    </row>
    <row r="39" spans="2:39" x14ac:dyDescent="0.4">
      <c r="B39" s="48"/>
      <c r="C39" s="62"/>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49"/>
    </row>
    <row r="40" spans="2:39" x14ac:dyDescent="0.4">
      <c r="B40" s="48"/>
      <c r="C40" s="62"/>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49"/>
    </row>
    <row r="41" spans="2:39" ht="16.5" thickBot="1" x14ac:dyDescent="0.45">
      <c r="B41" s="64"/>
      <c r="C41" s="65"/>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1"/>
    </row>
    <row r="42" spans="2:39" ht="16.5" thickBot="1" x14ac:dyDescent="0.45">
      <c r="B42" s="66" t="s">
        <v>117</v>
      </c>
      <c r="C42" s="67">
        <f>SUM(C6:C41)</f>
        <v>247</v>
      </c>
    </row>
    <row r="43" spans="2:39" ht="16.5" thickBot="1" x14ac:dyDescent="0.45"/>
    <row r="44" spans="2:39" x14ac:dyDescent="0.4">
      <c r="E44" s="68" t="s">
        <v>119</v>
      </c>
      <c r="F44" s="45" t="s">
        <v>120</v>
      </c>
      <c r="G44" s="45" t="s">
        <v>121</v>
      </c>
      <c r="H44" s="120" t="s">
        <v>122</v>
      </c>
      <c r="I44" s="121"/>
    </row>
    <row r="45" spans="2:39" x14ac:dyDescent="0.4">
      <c r="E45" s="69">
        <v>100</v>
      </c>
      <c r="F45" s="3"/>
      <c r="G45" s="3"/>
      <c r="H45" s="105"/>
      <c r="I45" s="117"/>
    </row>
    <row r="46" spans="2:39" x14ac:dyDescent="0.4">
      <c r="E46" s="69">
        <v>90</v>
      </c>
      <c r="F46" s="3"/>
      <c r="G46" s="3"/>
      <c r="H46" s="105"/>
      <c r="I46" s="117"/>
    </row>
    <row r="47" spans="2:39" x14ac:dyDescent="0.4">
      <c r="E47" s="69">
        <v>85</v>
      </c>
      <c r="F47" s="3"/>
      <c r="G47" s="3"/>
      <c r="H47" s="105"/>
      <c r="I47" s="117"/>
    </row>
    <row r="48" spans="2:39" x14ac:dyDescent="0.4">
      <c r="E48" s="69">
        <v>80</v>
      </c>
      <c r="F48" s="3"/>
      <c r="G48" s="3"/>
      <c r="H48" s="105"/>
      <c r="I48" s="117"/>
    </row>
    <row r="49" spans="5:9" x14ac:dyDescent="0.4">
      <c r="E49" s="69">
        <v>75</v>
      </c>
      <c r="F49" s="3"/>
      <c r="G49" s="3"/>
      <c r="H49" s="105"/>
      <c r="I49" s="117"/>
    </row>
    <row r="50" spans="5:9" x14ac:dyDescent="0.4">
      <c r="E50" s="69">
        <v>70</v>
      </c>
      <c r="F50" s="3"/>
      <c r="G50" s="3"/>
      <c r="H50" s="105"/>
      <c r="I50" s="117"/>
    </row>
    <row r="51" spans="5:9" x14ac:dyDescent="0.4">
      <c r="E51" s="69">
        <v>65</v>
      </c>
      <c r="F51" s="3"/>
      <c r="G51" s="3"/>
      <c r="H51" s="105"/>
      <c r="I51" s="117"/>
    </row>
    <row r="52" spans="5:9" x14ac:dyDescent="0.4">
      <c r="E52" s="72">
        <v>60</v>
      </c>
      <c r="F52" s="73"/>
      <c r="G52" s="73"/>
      <c r="H52" s="105"/>
      <c r="I52" s="117"/>
    </row>
    <row r="53" spans="5:9" ht="16.5" thickBot="1" x14ac:dyDescent="0.45">
      <c r="E53" s="70">
        <v>55</v>
      </c>
      <c r="F53" s="50"/>
      <c r="G53" s="50"/>
      <c r="H53" s="122"/>
      <c r="I53" s="123"/>
    </row>
    <row r="54" spans="5:9" ht="16.5" thickBot="1" x14ac:dyDescent="0.45">
      <c r="G54" s="71">
        <f>SUM(C6:C41)</f>
        <v>247</v>
      </c>
      <c r="H54" s="124"/>
      <c r="I54" s="125"/>
    </row>
  </sheetData>
  <mergeCells count="12">
    <mergeCell ref="H49:I49"/>
    <mergeCell ref="H51:I51"/>
    <mergeCell ref="H53:I53"/>
    <mergeCell ref="H54:I54"/>
    <mergeCell ref="H50:I50"/>
    <mergeCell ref="H52:I52"/>
    <mergeCell ref="H48:I48"/>
    <mergeCell ref="D4:F4"/>
    <mergeCell ref="H44:I44"/>
    <mergeCell ref="H45:I45"/>
    <mergeCell ref="H46:I46"/>
    <mergeCell ref="H47:I47"/>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F272C-7EBA-42A9-AB4D-8B99B673CBA8}">
  <dimension ref="D5:G16"/>
  <sheetViews>
    <sheetView workbookViewId="0">
      <selection activeCell="G14" sqref="G14"/>
    </sheetView>
  </sheetViews>
  <sheetFormatPr defaultRowHeight="18.75" x14ac:dyDescent="0.4"/>
  <cols>
    <col min="4" max="4" width="20.125" customWidth="1"/>
    <col min="5" max="5" width="38.375" customWidth="1"/>
    <col min="6" max="6" width="28.5" customWidth="1"/>
    <col min="7" max="7" width="7.75" customWidth="1"/>
  </cols>
  <sheetData>
    <row r="5" spans="4:7" x14ac:dyDescent="0.4">
      <c r="D5" s="133" t="s">
        <v>319</v>
      </c>
      <c r="E5" s="133" t="s">
        <v>320</v>
      </c>
      <c r="F5" s="133" t="s">
        <v>321</v>
      </c>
      <c r="G5" s="133" t="s">
        <v>175</v>
      </c>
    </row>
    <row r="6" spans="4:7" x14ac:dyDescent="0.4">
      <c r="D6" t="s">
        <v>189</v>
      </c>
      <c r="E6" t="s">
        <v>202</v>
      </c>
      <c r="F6" s="127" t="s">
        <v>209</v>
      </c>
      <c r="G6">
        <v>1</v>
      </c>
    </row>
    <row r="7" spans="4:7" x14ac:dyDescent="0.4">
      <c r="D7" t="s">
        <v>263</v>
      </c>
      <c r="E7" t="s">
        <v>264</v>
      </c>
      <c r="F7" s="159" t="s">
        <v>265</v>
      </c>
      <c r="G7">
        <v>18</v>
      </c>
    </row>
    <row r="8" spans="4:7" x14ac:dyDescent="0.4">
      <c r="D8" t="s">
        <v>190</v>
      </c>
      <c r="E8" t="s">
        <v>203</v>
      </c>
      <c r="G8">
        <v>20</v>
      </c>
    </row>
    <row r="9" spans="4:7" x14ac:dyDescent="0.4">
      <c r="D9" t="s">
        <v>191</v>
      </c>
      <c r="E9" t="s">
        <v>204</v>
      </c>
      <c r="G9">
        <v>20</v>
      </c>
    </row>
    <row r="10" spans="4:7" x14ac:dyDescent="0.4">
      <c r="D10" t="s">
        <v>199</v>
      </c>
      <c r="E10" t="s">
        <v>205</v>
      </c>
      <c r="G10">
        <v>40</v>
      </c>
    </row>
    <row r="11" spans="4:7" x14ac:dyDescent="0.4">
      <c r="D11" t="s">
        <v>200</v>
      </c>
      <c r="E11" t="s">
        <v>206</v>
      </c>
      <c r="G11">
        <v>40</v>
      </c>
    </row>
    <row r="12" spans="4:7" x14ac:dyDescent="0.4">
      <c r="D12" t="s">
        <v>201</v>
      </c>
      <c r="E12" t="s">
        <v>207</v>
      </c>
      <c r="F12" s="127" t="s">
        <v>210</v>
      </c>
      <c r="G12">
        <v>20</v>
      </c>
    </row>
    <row r="13" spans="4:7" x14ac:dyDescent="0.4">
      <c r="D13" t="s">
        <v>198</v>
      </c>
      <c r="E13" t="s">
        <v>208</v>
      </c>
      <c r="G13">
        <v>3</v>
      </c>
    </row>
    <row r="14" spans="4:7" ht="37.5" x14ac:dyDescent="0.4">
      <c r="D14" t="s">
        <v>171</v>
      </c>
      <c r="E14" s="128" t="s">
        <v>211</v>
      </c>
      <c r="G14">
        <v>100</v>
      </c>
    </row>
    <row r="15" spans="4:7" x14ac:dyDescent="0.4">
      <c r="D15" t="s">
        <v>173</v>
      </c>
      <c r="E15" t="s">
        <v>212</v>
      </c>
      <c r="G15">
        <v>10</v>
      </c>
    </row>
    <row r="16" spans="4:7" x14ac:dyDescent="0.4">
      <c r="D16" t="s">
        <v>325</v>
      </c>
      <c r="E16" t="s">
        <v>326</v>
      </c>
      <c r="G16">
        <v>12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21845-BF52-470F-85E5-613A24522890}">
  <dimension ref="D5:F14"/>
  <sheetViews>
    <sheetView workbookViewId="0">
      <selection activeCell="D22" sqref="D22"/>
    </sheetView>
  </sheetViews>
  <sheetFormatPr defaultRowHeight="18.75" x14ac:dyDescent="0.4"/>
  <cols>
    <col min="4" max="4" width="23.875" customWidth="1"/>
    <col min="5" max="5" width="30.25" customWidth="1"/>
    <col min="6" max="6" width="61.125" customWidth="1"/>
  </cols>
  <sheetData>
    <row r="5" spans="4:6" x14ac:dyDescent="0.4">
      <c r="D5" t="s">
        <v>312</v>
      </c>
      <c r="E5" s="126">
        <f>36*850000*3</f>
        <v>91800000</v>
      </c>
      <c r="F5" t="s">
        <v>313</v>
      </c>
    </row>
    <row r="6" spans="4:6" x14ac:dyDescent="0.4">
      <c r="D6" t="s">
        <v>224</v>
      </c>
      <c r="E6" s="126">
        <f>Art工数試算表!G6</f>
        <v>167237500</v>
      </c>
    </row>
    <row r="7" spans="4:6" x14ac:dyDescent="0.4">
      <c r="D7" t="s">
        <v>225</v>
      </c>
      <c r="E7" s="126">
        <f>Plan工数試算表!G6</f>
        <v>214880000</v>
      </c>
    </row>
    <row r="8" spans="4:6" x14ac:dyDescent="0.4">
      <c r="D8" t="s">
        <v>17</v>
      </c>
      <c r="E8" s="126">
        <f>Model工数試算表!F6</f>
        <v>236300000</v>
      </c>
    </row>
    <row r="9" spans="4:6" x14ac:dyDescent="0.4">
      <c r="D9" t="s">
        <v>316</v>
      </c>
      <c r="E9" s="126">
        <f>Environmentl工数試算表!F6</f>
        <v>76500000</v>
      </c>
    </row>
    <row r="10" spans="4:6" x14ac:dyDescent="0.4">
      <c r="D10" t="s">
        <v>21</v>
      </c>
      <c r="E10" s="126">
        <f>Motion工数試算表!F6</f>
        <v>540600000</v>
      </c>
    </row>
    <row r="11" spans="4:6" x14ac:dyDescent="0.4">
      <c r="D11" t="s">
        <v>226</v>
      </c>
      <c r="E11" s="126"/>
    </row>
    <row r="12" spans="4:6" x14ac:dyDescent="0.4">
      <c r="D12" t="s">
        <v>253</v>
      </c>
      <c r="E12" s="126">
        <f>Effect工数試算表!F6</f>
        <v>323850000</v>
      </c>
    </row>
    <row r="13" spans="4:6" x14ac:dyDescent="0.4">
      <c r="D13" t="s">
        <v>227</v>
      </c>
      <c r="E13" s="126">
        <f>UI工数試算表!F6</f>
        <v>65875000</v>
      </c>
    </row>
    <row r="14" spans="4:6" x14ac:dyDescent="0.4">
      <c r="E14" s="126">
        <f>SUM(E5:E13)</f>
        <v>1717042500</v>
      </c>
      <c r="F14" s="126"/>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E4C8-D980-4649-96B1-E5D59E52E880}">
  <dimension ref="C1:H20"/>
  <sheetViews>
    <sheetView workbookViewId="0">
      <selection activeCell="E21" sqref="E21"/>
    </sheetView>
  </sheetViews>
  <sheetFormatPr defaultRowHeight="18.75" x14ac:dyDescent="0.4"/>
  <cols>
    <col min="3" max="3" width="27.5" customWidth="1"/>
    <col min="4" max="4" width="7.625" customWidth="1"/>
    <col min="5" max="5" width="10.375" customWidth="1"/>
    <col min="6" max="6" width="13.125" customWidth="1"/>
    <col min="7" max="7" width="12.75" customWidth="1"/>
    <col min="8" max="8" width="6.875" customWidth="1"/>
  </cols>
  <sheetData>
    <row r="1" spans="3:8" ht="19.5" thickBot="1" x14ac:dyDescent="0.45"/>
    <row r="2" spans="3:8" x14ac:dyDescent="0.4">
      <c r="E2" s="148" t="s">
        <v>223</v>
      </c>
      <c r="F2" s="149"/>
      <c r="G2" s="154">
        <f>SUM(D9:D102)</f>
        <v>391</v>
      </c>
      <c r="H2" s="136" t="s">
        <v>219</v>
      </c>
    </row>
    <row r="3" spans="3:8" x14ac:dyDescent="0.4">
      <c r="E3" s="150" t="s">
        <v>215</v>
      </c>
      <c r="F3" s="151"/>
      <c r="G3" s="155">
        <f>SUM(F9:F204)</f>
        <v>3935</v>
      </c>
      <c r="H3" s="137" t="s">
        <v>220</v>
      </c>
    </row>
    <row r="4" spans="3:8" x14ac:dyDescent="0.4">
      <c r="E4" s="150" t="s">
        <v>216</v>
      </c>
      <c r="F4" s="151"/>
      <c r="G4" s="155">
        <f>G3/20</f>
        <v>196.75</v>
      </c>
      <c r="H4" s="137" t="s">
        <v>221</v>
      </c>
    </row>
    <row r="5" spans="3:8" x14ac:dyDescent="0.4">
      <c r="E5" s="150" t="s">
        <v>217</v>
      </c>
      <c r="F5" s="151"/>
      <c r="G5" s="156">
        <v>850000</v>
      </c>
      <c r="H5" s="137" t="s">
        <v>222</v>
      </c>
    </row>
    <row r="6" spans="3:8" ht="19.5" thickBot="1" x14ac:dyDescent="0.45">
      <c r="E6" s="152" t="s">
        <v>218</v>
      </c>
      <c r="F6" s="153"/>
      <c r="G6" s="157">
        <f>G4*G5</f>
        <v>167237500</v>
      </c>
      <c r="H6" s="138" t="s">
        <v>222</v>
      </c>
    </row>
    <row r="8" spans="3:8" x14ac:dyDescent="0.4">
      <c r="C8" s="144" t="s">
        <v>197</v>
      </c>
      <c r="D8" s="144" t="s">
        <v>175</v>
      </c>
      <c r="E8" s="144" t="s">
        <v>176</v>
      </c>
      <c r="F8" s="145" t="s">
        <v>213</v>
      </c>
    </row>
    <row r="9" spans="3:8" x14ac:dyDescent="0.4">
      <c r="C9" s="146" t="s">
        <v>301</v>
      </c>
      <c r="D9" s="146">
        <v>1</v>
      </c>
      <c r="E9" s="146">
        <v>720</v>
      </c>
      <c r="F9" s="146">
        <f>D9*E9</f>
        <v>720</v>
      </c>
    </row>
    <row r="10" spans="3:8" x14ac:dyDescent="0.4">
      <c r="C10" s="146" t="s">
        <v>135</v>
      </c>
      <c r="D10" s="146">
        <v>30</v>
      </c>
      <c r="E10" s="146">
        <v>10</v>
      </c>
      <c r="F10" s="146">
        <f>D10*E10</f>
        <v>300</v>
      </c>
    </row>
    <row r="11" spans="3:8" x14ac:dyDescent="0.4">
      <c r="C11" s="146" t="s">
        <v>136</v>
      </c>
      <c r="D11" s="146">
        <f>物量試算!G6</f>
        <v>1</v>
      </c>
      <c r="E11" s="146">
        <v>40</v>
      </c>
      <c r="F11" s="146">
        <f t="shared" ref="F11:F20" si="0">D11*E11</f>
        <v>40</v>
      </c>
    </row>
    <row r="12" spans="3:8" x14ac:dyDescent="0.4">
      <c r="C12" s="146" t="s">
        <v>137</v>
      </c>
      <c r="D12" s="146">
        <v>5</v>
      </c>
      <c r="E12" s="146">
        <v>40</v>
      </c>
      <c r="F12" s="146">
        <f t="shared" si="0"/>
        <v>200</v>
      </c>
    </row>
    <row r="13" spans="3:8" x14ac:dyDescent="0.4">
      <c r="C13" s="146" t="s">
        <v>138</v>
      </c>
      <c r="D13" s="146">
        <f>物量試算!G9</f>
        <v>20</v>
      </c>
      <c r="E13" s="146">
        <v>10</v>
      </c>
      <c r="F13" s="146">
        <f t="shared" si="0"/>
        <v>200</v>
      </c>
    </row>
    <row r="14" spans="3:8" x14ac:dyDescent="0.4">
      <c r="C14" s="158" t="s">
        <v>254</v>
      </c>
      <c r="D14" s="146">
        <v>1</v>
      </c>
      <c r="E14" s="158">
        <v>30</v>
      </c>
      <c r="F14" s="146">
        <f t="shared" si="0"/>
        <v>30</v>
      </c>
    </row>
    <row r="15" spans="3:8" x14ac:dyDescent="0.4">
      <c r="C15" s="146" t="s">
        <v>139</v>
      </c>
      <c r="D15" s="146">
        <f>物量試算!G10</f>
        <v>40</v>
      </c>
      <c r="E15" s="146">
        <v>10</v>
      </c>
      <c r="F15" s="146">
        <f t="shared" si="0"/>
        <v>400</v>
      </c>
    </row>
    <row r="16" spans="3:8" x14ac:dyDescent="0.4">
      <c r="C16" s="146" t="s">
        <v>140</v>
      </c>
      <c r="D16" s="146">
        <f>物量試算!G11</f>
        <v>40</v>
      </c>
      <c r="E16" s="146">
        <v>10</v>
      </c>
      <c r="F16" s="146">
        <f t="shared" si="0"/>
        <v>400</v>
      </c>
    </row>
    <row r="17" spans="3:6" x14ac:dyDescent="0.4">
      <c r="C17" s="146" t="s">
        <v>141</v>
      </c>
      <c r="D17" s="146">
        <f>物量試算!G8</f>
        <v>20</v>
      </c>
      <c r="E17" s="146">
        <v>10</v>
      </c>
      <c r="F17" s="146">
        <f t="shared" si="0"/>
        <v>200</v>
      </c>
    </row>
    <row r="18" spans="3:6" x14ac:dyDescent="0.4">
      <c r="C18" s="146" t="s">
        <v>142</v>
      </c>
      <c r="D18" s="146">
        <f>物量試算!G12</f>
        <v>20</v>
      </c>
      <c r="E18" s="146">
        <v>10</v>
      </c>
      <c r="F18" s="146">
        <f t="shared" si="0"/>
        <v>200</v>
      </c>
    </row>
    <row r="19" spans="3:6" x14ac:dyDescent="0.4">
      <c r="C19" s="146" t="s">
        <v>143</v>
      </c>
      <c r="D19" s="146">
        <f>UI工数試算表!F2</f>
        <v>201</v>
      </c>
      <c r="E19" s="146">
        <v>5</v>
      </c>
      <c r="F19" s="146">
        <f t="shared" si="0"/>
        <v>1005</v>
      </c>
    </row>
    <row r="20" spans="3:6" x14ac:dyDescent="0.4">
      <c r="C20" s="158" t="s">
        <v>327</v>
      </c>
      <c r="D20">
        <f>物量試算!G16</f>
        <v>12</v>
      </c>
      <c r="E20" s="158">
        <v>20</v>
      </c>
      <c r="F20" s="158">
        <f t="shared" si="0"/>
        <v>240</v>
      </c>
    </row>
  </sheetData>
  <mergeCells count="5">
    <mergeCell ref="E2:F2"/>
    <mergeCell ref="E3:F3"/>
    <mergeCell ref="E4:F4"/>
    <mergeCell ref="E5:F5"/>
    <mergeCell ref="E6:F6"/>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52490-15A1-4F60-8EA0-27304E08D866}">
  <dimension ref="C1:H73"/>
  <sheetViews>
    <sheetView workbookViewId="0">
      <selection activeCell="D78" sqref="D78"/>
    </sheetView>
  </sheetViews>
  <sheetFormatPr defaultRowHeight="18.75" x14ac:dyDescent="0.4"/>
  <cols>
    <col min="3" max="3" width="26.25" customWidth="1"/>
    <col min="4" max="4" width="34.75" customWidth="1"/>
    <col min="5" max="5" width="48.125" customWidth="1"/>
    <col min="6" max="6" width="7.625" customWidth="1"/>
    <col min="7" max="7" width="13.5" customWidth="1"/>
    <col min="8" max="8" width="13.125" customWidth="1"/>
    <col min="9" max="9" width="12.75" customWidth="1"/>
    <col min="10" max="10" width="6.875" customWidth="1"/>
  </cols>
  <sheetData>
    <row r="1" spans="3:8" ht="19.5" thickBot="1" x14ac:dyDescent="0.45"/>
    <row r="2" spans="3:8" x14ac:dyDescent="0.4">
      <c r="E2" s="148" t="s">
        <v>228</v>
      </c>
      <c r="F2" s="149"/>
      <c r="G2" s="154">
        <f>SUM(F9:F128)</f>
        <v>246</v>
      </c>
      <c r="H2" s="136" t="s">
        <v>219</v>
      </c>
    </row>
    <row r="3" spans="3:8" x14ac:dyDescent="0.4">
      <c r="E3" s="150" t="s">
        <v>215</v>
      </c>
      <c r="F3" s="151"/>
      <c r="G3" s="155">
        <f>SUM(H9:H230)</f>
        <v>5056</v>
      </c>
      <c r="H3" s="137" t="s">
        <v>220</v>
      </c>
    </row>
    <row r="4" spans="3:8" x14ac:dyDescent="0.4">
      <c r="E4" s="150" t="s">
        <v>216</v>
      </c>
      <c r="F4" s="151"/>
      <c r="G4" s="155">
        <f>G3/20</f>
        <v>252.8</v>
      </c>
      <c r="H4" s="137" t="s">
        <v>221</v>
      </c>
    </row>
    <row r="5" spans="3:8" x14ac:dyDescent="0.4">
      <c r="E5" s="150" t="s">
        <v>217</v>
      </c>
      <c r="F5" s="151"/>
      <c r="G5" s="156">
        <v>850000</v>
      </c>
      <c r="H5" s="137" t="s">
        <v>222</v>
      </c>
    </row>
    <row r="6" spans="3:8" ht="19.5" thickBot="1" x14ac:dyDescent="0.45">
      <c r="E6" s="152" t="s">
        <v>218</v>
      </c>
      <c r="F6" s="153"/>
      <c r="G6" s="157">
        <f>G4*G5</f>
        <v>214880000</v>
      </c>
      <c r="H6" s="138" t="s">
        <v>222</v>
      </c>
    </row>
    <row r="8" spans="3:8" x14ac:dyDescent="0.4">
      <c r="C8" s="162" t="s">
        <v>323</v>
      </c>
      <c r="D8" s="130"/>
      <c r="E8" s="144" t="s">
        <v>197</v>
      </c>
      <c r="F8" s="144" t="s">
        <v>175</v>
      </c>
      <c r="G8" s="144" t="s">
        <v>176</v>
      </c>
      <c r="H8" s="145" t="s">
        <v>213</v>
      </c>
    </row>
    <row r="9" spans="3:8" x14ac:dyDescent="0.4">
      <c r="C9" s="146" t="s">
        <v>303</v>
      </c>
      <c r="D9" s="146" t="s">
        <v>305</v>
      </c>
      <c r="E9" s="146"/>
      <c r="F9" s="146">
        <v>1</v>
      </c>
      <c r="G9" s="146">
        <v>720</v>
      </c>
      <c r="H9" s="146">
        <f>F9*G9</f>
        <v>720</v>
      </c>
    </row>
    <row r="10" spans="3:8" x14ac:dyDescent="0.4">
      <c r="C10" s="160" t="s">
        <v>255</v>
      </c>
      <c r="D10" s="146" t="s">
        <v>229</v>
      </c>
      <c r="E10" s="146" t="s">
        <v>324</v>
      </c>
      <c r="F10" s="146">
        <v>1</v>
      </c>
      <c r="G10" s="146">
        <v>60</v>
      </c>
      <c r="H10" s="146">
        <f>F10*G10</f>
        <v>60</v>
      </c>
    </row>
    <row r="11" spans="3:8" x14ac:dyDescent="0.4">
      <c r="C11" s="129"/>
      <c r="D11" s="146" t="s">
        <v>256</v>
      </c>
      <c r="E11" s="146"/>
      <c r="F11" s="146">
        <v>1</v>
      </c>
      <c r="G11" s="146">
        <v>20</v>
      </c>
      <c r="H11" s="146">
        <f>F11*G11</f>
        <v>20</v>
      </c>
    </row>
    <row r="12" spans="3:8" x14ac:dyDescent="0.4">
      <c r="C12" s="129"/>
      <c r="D12" s="146" t="s">
        <v>257</v>
      </c>
      <c r="E12" s="146"/>
      <c r="F12" s="146">
        <f>物量試算!G6</f>
        <v>1</v>
      </c>
      <c r="G12" s="146">
        <v>120</v>
      </c>
      <c r="H12" s="146">
        <f>F12*G12</f>
        <v>120</v>
      </c>
    </row>
    <row r="13" spans="3:8" x14ac:dyDescent="0.4">
      <c r="C13" s="160" t="s">
        <v>268</v>
      </c>
      <c r="D13" s="158" t="s">
        <v>269</v>
      </c>
      <c r="E13" s="158"/>
      <c r="F13" s="158">
        <v>1</v>
      </c>
      <c r="G13" s="158">
        <v>40</v>
      </c>
      <c r="H13" s="146">
        <f>F13*G13</f>
        <v>40</v>
      </c>
    </row>
    <row r="14" spans="3:8" x14ac:dyDescent="0.4">
      <c r="C14" s="129"/>
      <c r="D14" s="158" t="s">
        <v>270</v>
      </c>
      <c r="E14" s="158"/>
      <c r="F14" s="158">
        <v>1</v>
      </c>
      <c r="G14" s="158">
        <v>30</v>
      </c>
      <c r="H14" s="146">
        <f>F14*G14</f>
        <v>30</v>
      </c>
    </row>
    <row r="15" spans="3:8" x14ac:dyDescent="0.4">
      <c r="C15" s="129"/>
      <c r="D15" s="158" t="s">
        <v>271</v>
      </c>
      <c r="E15" s="158"/>
      <c r="F15" s="158">
        <v>1</v>
      </c>
      <c r="G15" s="158">
        <v>60</v>
      </c>
      <c r="H15" s="146">
        <f>F15*G15</f>
        <v>60</v>
      </c>
    </row>
    <row r="16" spans="3:8" x14ac:dyDescent="0.4">
      <c r="C16" s="160" t="s">
        <v>260</v>
      </c>
      <c r="D16" s="158" t="s">
        <v>261</v>
      </c>
      <c r="E16" s="158"/>
      <c r="F16" s="158">
        <v>1</v>
      </c>
      <c r="G16" s="158">
        <v>40</v>
      </c>
      <c r="H16" s="146">
        <f>F16*G16</f>
        <v>40</v>
      </c>
    </row>
    <row r="17" spans="3:8" x14ac:dyDescent="0.4">
      <c r="C17" s="129"/>
      <c r="D17" s="158" t="s">
        <v>262</v>
      </c>
      <c r="E17" s="158"/>
      <c r="F17" s="146">
        <f>物量試算!G7</f>
        <v>18</v>
      </c>
      <c r="G17" s="158">
        <v>10</v>
      </c>
      <c r="H17" s="146">
        <f>F17*G17</f>
        <v>180</v>
      </c>
    </row>
    <row r="18" spans="3:8" x14ac:dyDescent="0.4">
      <c r="C18" s="160" t="s">
        <v>294</v>
      </c>
      <c r="D18" s="158" t="s">
        <v>296</v>
      </c>
      <c r="E18" s="158"/>
      <c r="F18" s="158">
        <v>1</v>
      </c>
      <c r="G18" s="158">
        <v>20</v>
      </c>
      <c r="H18" s="146">
        <f t="shared" ref="H18:H21" si="0">F18*G18</f>
        <v>20</v>
      </c>
    </row>
    <row r="19" spans="3:8" x14ac:dyDescent="0.4">
      <c r="C19" s="129"/>
      <c r="D19" s="158" t="s">
        <v>295</v>
      </c>
      <c r="E19" s="158"/>
      <c r="F19" s="158">
        <v>1</v>
      </c>
      <c r="G19" s="158">
        <v>20</v>
      </c>
      <c r="H19" s="146">
        <f t="shared" si="0"/>
        <v>20</v>
      </c>
    </row>
    <row r="20" spans="3:8" x14ac:dyDescent="0.4">
      <c r="C20" s="129"/>
      <c r="D20" s="158" t="s">
        <v>297</v>
      </c>
      <c r="E20" s="158"/>
      <c r="F20" s="158">
        <v>1</v>
      </c>
      <c r="G20" s="158">
        <v>20</v>
      </c>
      <c r="H20" s="146">
        <f t="shared" si="0"/>
        <v>20</v>
      </c>
    </row>
    <row r="21" spans="3:8" x14ac:dyDescent="0.4">
      <c r="C21" s="129"/>
      <c r="D21" s="158" t="s">
        <v>298</v>
      </c>
      <c r="E21" s="158"/>
      <c r="F21" s="158">
        <v>1</v>
      </c>
      <c r="G21" s="158">
        <v>20</v>
      </c>
      <c r="H21" s="146">
        <f t="shared" si="0"/>
        <v>20</v>
      </c>
    </row>
    <row r="22" spans="3:8" x14ac:dyDescent="0.4">
      <c r="C22" s="160" t="s">
        <v>233</v>
      </c>
      <c r="D22" s="146" t="s">
        <v>230</v>
      </c>
      <c r="E22" s="146"/>
      <c r="F22" s="146">
        <f>物量試算!G6</f>
        <v>1</v>
      </c>
      <c r="G22" s="146">
        <v>40</v>
      </c>
      <c r="H22" s="146">
        <f t="shared" ref="H22:H73" si="1">F22*G22</f>
        <v>40</v>
      </c>
    </row>
    <row r="23" spans="3:8" x14ac:dyDescent="0.4">
      <c r="C23" s="129"/>
      <c r="D23" s="146" t="s">
        <v>231</v>
      </c>
      <c r="E23" s="146"/>
      <c r="F23" s="146">
        <v>1</v>
      </c>
      <c r="G23" s="146">
        <v>40</v>
      </c>
      <c r="H23" s="146">
        <f t="shared" si="1"/>
        <v>40</v>
      </c>
    </row>
    <row r="24" spans="3:8" x14ac:dyDescent="0.4">
      <c r="C24" s="129"/>
      <c r="D24" s="146" t="s">
        <v>232</v>
      </c>
      <c r="E24" s="146"/>
      <c r="F24" s="146">
        <v>1</v>
      </c>
      <c r="G24" s="146">
        <v>40</v>
      </c>
      <c r="H24" s="146">
        <f t="shared" si="1"/>
        <v>40</v>
      </c>
    </row>
    <row r="25" spans="3:8" x14ac:dyDescent="0.4">
      <c r="C25" s="129"/>
      <c r="D25" s="158" t="s">
        <v>234</v>
      </c>
      <c r="E25" s="158"/>
      <c r="F25" s="146">
        <v>1</v>
      </c>
      <c r="G25" s="146">
        <v>20</v>
      </c>
      <c r="H25" s="146">
        <f t="shared" si="1"/>
        <v>20</v>
      </c>
    </row>
    <row r="26" spans="3:8" x14ac:dyDescent="0.4">
      <c r="C26" s="129"/>
      <c r="D26" s="158" t="s">
        <v>235</v>
      </c>
      <c r="E26" s="158"/>
      <c r="F26" s="158">
        <v>1</v>
      </c>
      <c r="G26" s="158">
        <v>60</v>
      </c>
      <c r="H26" s="158">
        <f t="shared" si="1"/>
        <v>60</v>
      </c>
    </row>
    <row r="27" spans="3:8" x14ac:dyDescent="0.4">
      <c r="C27" s="160" t="s">
        <v>236</v>
      </c>
      <c r="D27" s="158" t="s">
        <v>237</v>
      </c>
      <c r="E27" s="158"/>
      <c r="F27" s="158">
        <v>1</v>
      </c>
      <c r="G27" s="158">
        <v>20</v>
      </c>
      <c r="H27" s="158">
        <f t="shared" si="1"/>
        <v>20</v>
      </c>
    </row>
    <row r="28" spans="3:8" x14ac:dyDescent="0.4">
      <c r="C28" s="129"/>
      <c r="D28" s="158" t="s">
        <v>238</v>
      </c>
      <c r="E28" s="158"/>
      <c r="F28" s="158">
        <v>1</v>
      </c>
      <c r="G28" s="158">
        <v>20</v>
      </c>
      <c r="H28" s="158">
        <f t="shared" si="1"/>
        <v>20</v>
      </c>
    </row>
    <row r="29" spans="3:8" x14ac:dyDescent="0.4">
      <c r="C29" s="129"/>
      <c r="D29" s="158" t="s">
        <v>239</v>
      </c>
      <c r="E29" s="158"/>
      <c r="F29" s="158">
        <v>1</v>
      </c>
      <c r="G29" s="158">
        <v>40</v>
      </c>
      <c r="H29" s="158">
        <f t="shared" si="1"/>
        <v>40</v>
      </c>
    </row>
    <row r="30" spans="3:8" x14ac:dyDescent="0.4">
      <c r="C30" s="160" t="s">
        <v>266</v>
      </c>
      <c r="D30" s="146" t="s">
        <v>244</v>
      </c>
      <c r="E30" s="146"/>
      <c r="F30" s="158">
        <v>1</v>
      </c>
      <c r="G30" s="158">
        <v>40</v>
      </c>
      <c r="H30" s="158">
        <f t="shared" si="1"/>
        <v>40</v>
      </c>
    </row>
    <row r="31" spans="3:8" x14ac:dyDescent="0.4">
      <c r="C31" s="129"/>
      <c r="D31" s="146" t="s">
        <v>267</v>
      </c>
      <c r="E31" s="146"/>
      <c r="F31" s="158">
        <v>1</v>
      </c>
      <c r="G31" s="158">
        <v>40</v>
      </c>
      <c r="H31" s="158">
        <f t="shared" si="1"/>
        <v>40</v>
      </c>
    </row>
    <row r="32" spans="3:8" x14ac:dyDescent="0.4">
      <c r="C32" s="160" t="s">
        <v>245</v>
      </c>
      <c r="D32" s="129"/>
      <c r="E32" s="147"/>
      <c r="F32" s="158">
        <v>1</v>
      </c>
      <c r="G32" s="158">
        <v>60</v>
      </c>
      <c r="H32" s="158">
        <f t="shared" si="1"/>
        <v>60</v>
      </c>
    </row>
    <row r="33" spans="3:8" x14ac:dyDescent="0.4">
      <c r="C33" s="161" t="s">
        <v>246</v>
      </c>
      <c r="D33" s="129"/>
      <c r="E33" s="147"/>
      <c r="F33" s="158">
        <v>1</v>
      </c>
      <c r="G33" s="158">
        <v>40</v>
      </c>
      <c r="H33" s="158">
        <f t="shared" si="1"/>
        <v>40</v>
      </c>
    </row>
    <row r="34" spans="3:8" x14ac:dyDescent="0.4">
      <c r="C34" s="160" t="s">
        <v>240</v>
      </c>
      <c r="D34" s="129"/>
      <c r="E34" s="147"/>
      <c r="F34" s="158">
        <f>物量試算!G10</f>
        <v>40</v>
      </c>
      <c r="G34" s="158">
        <v>10</v>
      </c>
      <c r="H34" s="158">
        <f t="shared" si="1"/>
        <v>400</v>
      </c>
    </row>
    <row r="35" spans="3:8" x14ac:dyDescent="0.4">
      <c r="C35" s="160" t="s">
        <v>241</v>
      </c>
      <c r="D35" s="129"/>
      <c r="E35" s="147"/>
      <c r="F35" s="146">
        <f>物量試算!G11</f>
        <v>40</v>
      </c>
      <c r="G35" s="146">
        <v>10</v>
      </c>
      <c r="H35" s="158">
        <f t="shared" si="1"/>
        <v>400</v>
      </c>
    </row>
    <row r="36" spans="3:8" x14ac:dyDescent="0.4">
      <c r="C36" s="160" t="s">
        <v>258</v>
      </c>
      <c r="D36" s="146" t="s">
        <v>242</v>
      </c>
      <c r="E36" s="146"/>
      <c r="F36" s="146">
        <f>物量試算!G8</f>
        <v>20</v>
      </c>
      <c r="G36" s="146">
        <v>10</v>
      </c>
      <c r="H36" s="146">
        <f t="shared" si="1"/>
        <v>200</v>
      </c>
    </row>
    <row r="37" spans="3:8" x14ac:dyDescent="0.4">
      <c r="C37" s="129"/>
      <c r="D37" s="146" t="s">
        <v>259</v>
      </c>
      <c r="E37" s="146"/>
      <c r="F37" s="146">
        <v>1</v>
      </c>
      <c r="G37" s="158">
        <v>20</v>
      </c>
      <c r="H37" s="146">
        <f t="shared" si="1"/>
        <v>20</v>
      </c>
    </row>
    <row r="38" spans="3:8" x14ac:dyDescent="0.4">
      <c r="C38" s="129"/>
      <c r="D38" s="146" t="s">
        <v>275</v>
      </c>
      <c r="E38" s="146"/>
      <c r="F38" s="146">
        <f>物量試算!G8</f>
        <v>20</v>
      </c>
      <c r="G38" s="158">
        <v>20</v>
      </c>
      <c r="H38" s="146">
        <f t="shared" si="1"/>
        <v>400</v>
      </c>
    </row>
    <row r="39" spans="3:8" x14ac:dyDescent="0.4">
      <c r="C39" s="161" t="s">
        <v>272</v>
      </c>
      <c r="D39" s="146" t="s">
        <v>273</v>
      </c>
      <c r="E39" s="146"/>
      <c r="F39" s="146">
        <f>物量試算!G9</f>
        <v>20</v>
      </c>
      <c r="G39" s="158">
        <v>10</v>
      </c>
      <c r="H39" s="146">
        <f t="shared" si="1"/>
        <v>200</v>
      </c>
    </row>
    <row r="40" spans="3:8" x14ac:dyDescent="0.4">
      <c r="C40" s="129"/>
      <c r="D40" s="158" t="s">
        <v>274</v>
      </c>
      <c r="E40" s="158"/>
      <c r="F40" s="146">
        <v>1</v>
      </c>
      <c r="G40" s="158">
        <v>20</v>
      </c>
      <c r="H40" s="146">
        <f t="shared" si="1"/>
        <v>20</v>
      </c>
    </row>
    <row r="41" spans="3:8" x14ac:dyDescent="0.4">
      <c r="C41" s="129"/>
      <c r="D41" s="158" t="s">
        <v>276</v>
      </c>
      <c r="E41" s="158"/>
      <c r="F41" s="146">
        <f>物量試算!G9</f>
        <v>20</v>
      </c>
      <c r="G41" s="158">
        <v>20</v>
      </c>
      <c r="H41" s="146">
        <f t="shared" si="1"/>
        <v>400</v>
      </c>
    </row>
    <row r="42" spans="3:8" x14ac:dyDescent="0.4">
      <c r="C42" s="160" t="s">
        <v>243</v>
      </c>
      <c r="D42" s="129"/>
      <c r="E42" s="147"/>
      <c r="F42" s="146">
        <v>1</v>
      </c>
      <c r="G42" s="146">
        <v>20</v>
      </c>
      <c r="H42" s="146">
        <f t="shared" si="1"/>
        <v>20</v>
      </c>
    </row>
    <row r="43" spans="3:8" x14ac:dyDescent="0.4">
      <c r="C43" s="160" t="s">
        <v>247</v>
      </c>
      <c r="D43" s="129"/>
      <c r="E43" s="147"/>
      <c r="F43" s="146">
        <v>1</v>
      </c>
      <c r="G43" s="146">
        <v>40</v>
      </c>
      <c r="H43" s="146">
        <f t="shared" si="1"/>
        <v>40</v>
      </c>
    </row>
    <row r="44" spans="3:8" x14ac:dyDescent="0.4">
      <c r="C44" s="161" t="s">
        <v>248</v>
      </c>
      <c r="D44" t="s">
        <v>249</v>
      </c>
      <c r="F44">
        <f>物量試算!G13</f>
        <v>3</v>
      </c>
      <c r="G44" s="158">
        <v>20</v>
      </c>
      <c r="H44" s="158">
        <f t="shared" si="1"/>
        <v>60</v>
      </c>
    </row>
    <row r="45" spans="3:8" x14ac:dyDescent="0.4">
      <c r="C45" s="129"/>
      <c r="D45" t="s">
        <v>250</v>
      </c>
      <c r="F45">
        <f>物量試算!G13</f>
        <v>3</v>
      </c>
      <c r="G45" s="158">
        <v>60</v>
      </c>
      <c r="H45" s="158">
        <f t="shared" si="1"/>
        <v>180</v>
      </c>
    </row>
    <row r="46" spans="3:8" x14ac:dyDescent="0.4">
      <c r="C46" s="129"/>
      <c r="D46" t="s">
        <v>251</v>
      </c>
      <c r="F46">
        <f>物量試算!G13</f>
        <v>3</v>
      </c>
      <c r="G46" s="158">
        <v>40</v>
      </c>
      <c r="H46" s="158">
        <f t="shared" si="1"/>
        <v>120</v>
      </c>
    </row>
    <row r="47" spans="3:8" x14ac:dyDescent="0.4">
      <c r="C47" s="129"/>
      <c r="D47" t="s">
        <v>252</v>
      </c>
      <c r="F47">
        <f>物量試算!G13</f>
        <v>3</v>
      </c>
      <c r="G47" s="158">
        <v>40</v>
      </c>
      <c r="H47" s="158">
        <f t="shared" si="1"/>
        <v>120</v>
      </c>
    </row>
    <row r="48" spans="3:8" x14ac:dyDescent="0.4">
      <c r="C48" s="129" t="s">
        <v>311</v>
      </c>
      <c r="D48" s="129"/>
      <c r="E48" s="147"/>
      <c r="F48">
        <v>1</v>
      </c>
      <c r="G48" s="158">
        <v>10</v>
      </c>
      <c r="H48" s="158">
        <f t="shared" si="1"/>
        <v>10</v>
      </c>
    </row>
    <row r="49" spans="3:8" x14ac:dyDescent="0.4">
      <c r="C49" s="129" t="s">
        <v>299</v>
      </c>
      <c r="D49" s="129"/>
      <c r="E49" s="147"/>
      <c r="F49">
        <v>1</v>
      </c>
      <c r="G49" s="158">
        <v>40</v>
      </c>
      <c r="H49" s="158">
        <f t="shared" si="1"/>
        <v>40</v>
      </c>
    </row>
    <row r="50" spans="3:8" x14ac:dyDescent="0.4">
      <c r="C50" s="129" t="s">
        <v>300</v>
      </c>
      <c r="D50" s="129"/>
      <c r="E50" s="147"/>
      <c r="F50">
        <v>1</v>
      </c>
      <c r="G50" s="158">
        <v>40</v>
      </c>
      <c r="H50" s="158">
        <f t="shared" si="1"/>
        <v>40</v>
      </c>
    </row>
    <row r="51" spans="3:8" x14ac:dyDescent="0.4">
      <c r="C51" s="129" t="s">
        <v>277</v>
      </c>
      <c r="D51" s="129"/>
      <c r="E51" s="147"/>
      <c r="F51">
        <v>1</v>
      </c>
      <c r="G51" s="158">
        <v>10</v>
      </c>
      <c r="H51" s="158">
        <f t="shared" si="1"/>
        <v>10</v>
      </c>
    </row>
    <row r="52" spans="3:8" x14ac:dyDescent="0.4">
      <c r="C52" s="129" t="s">
        <v>278</v>
      </c>
      <c r="D52" s="129"/>
      <c r="E52" s="147"/>
      <c r="F52">
        <v>1</v>
      </c>
      <c r="G52" s="158">
        <v>20</v>
      </c>
      <c r="H52" s="158">
        <f t="shared" si="1"/>
        <v>20</v>
      </c>
    </row>
    <row r="53" spans="3:8" x14ac:dyDescent="0.4">
      <c r="C53" s="129" t="s">
        <v>279</v>
      </c>
      <c r="D53" s="129"/>
      <c r="E53" s="147"/>
      <c r="F53">
        <v>1</v>
      </c>
      <c r="G53" s="158">
        <v>20</v>
      </c>
      <c r="H53" s="158">
        <f t="shared" si="1"/>
        <v>20</v>
      </c>
    </row>
    <row r="54" spans="3:8" x14ac:dyDescent="0.4">
      <c r="C54" s="129" t="s">
        <v>280</v>
      </c>
      <c r="D54" s="129"/>
      <c r="E54" s="147"/>
      <c r="F54">
        <v>1</v>
      </c>
      <c r="G54" s="158">
        <v>20</v>
      </c>
      <c r="H54" s="158">
        <f t="shared" si="1"/>
        <v>20</v>
      </c>
    </row>
    <row r="55" spans="3:8" x14ac:dyDescent="0.4">
      <c r="C55" s="129" t="s">
        <v>281</v>
      </c>
      <c r="D55" s="129"/>
      <c r="E55" s="147"/>
      <c r="F55">
        <v>1</v>
      </c>
      <c r="G55" s="158">
        <v>40</v>
      </c>
      <c r="H55" s="158">
        <f t="shared" si="1"/>
        <v>40</v>
      </c>
    </row>
    <row r="56" spans="3:8" x14ac:dyDescent="0.4">
      <c r="C56" s="129" t="s">
        <v>282</v>
      </c>
      <c r="D56" t="s">
        <v>306</v>
      </c>
      <c r="F56">
        <v>1</v>
      </c>
      <c r="G56" s="158">
        <v>3</v>
      </c>
      <c r="H56" s="158">
        <f t="shared" si="1"/>
        <v>3</v>
      </c>
    </row>
    <row r="57" spans="3:8" x14ac:dyDescent="0.4">
      <c r="C57" s="129"/>
      <c r="D57" t="s">
        <v>307</v>
      </c>
      <c r="F57">
        <v>1</v>
      </c>
      <c r="G57" s="158">
        <v>3</v>
      </c>
      <c r="H57" s="158">
        <f t="shared" si="1"/>
        <v>3</v>
      </c>
    </row>
    <row r="58" spans="3:8" x14ac:dyDescent="0.4">
      <c r="C58" s="129"/>
      <c r="D58" t="s">
        <v>308</v>
      </c>
      <c r="F58">
        <v>1</v>
      </c>
      <c r="G58" s="158">
        <v>10</v>
      </c>
      <c r="H58" s="158">
        <f t="shared" si="1"/>
        <v>10</v>
      </c>
    </row>
    <row r="59" spans="3:8" x14ac:dyDescent="0.4">
      <c r="C59" s="129"/>
      <c r="D59" t="s">
        <v>309</v>
      </c>
      <c r="F59">
        <v>1</v>
      </c>
      <c r="G59" s="158">
        <v>20</v>
      </c>
      <c r="H59" s="158">
        <f t="shared" si="1"/>
        <v>20</v>
      </c>
    </row>
    <row r="60" spans="3:8" x14ac:dyDescent="0.4">
      <c r="C60" s="129"/>
      <c r="D60" t="s">
        <v>310</v>
      </c>
      <c r="F60">
        <v>1</v>
      </c>
      <c r="G60" s="158">
        <v>20</v>
      </c>
      <c r="H60" s="158">
        <f t="shared" si="1"/>
        <v>20</v>
      </c>
    </row>
    <row r="61" spans="3:8" x14ac:dyDescent="0.4">
      <c r="C61" s="129" t="s">
        <v>283</v>
      </c>
      <c r="D61" s="129"/>
      <c r="E61" s="147"/>
      <c r="F61">
        <v>1</v>
      </c>
      <c r="G61" s="158">
        <v>20</v>
      </c>
      <c r="H61" s="158">
        <f t="shared" si="1"/>
        <v>20</v>
      </c>
    </row>
    <row r="62" spans="3:8" x14ac:dyDescent="0.4">
      <c r="C62" s="129" t="s">
        <v>284</v>
      </c>
      <c r="D62" s="129"/>
      <c r="E62" s="147"/>
      <c r="F62">
        <v>1</v>
      </c>
      <c r="G62" s="158">
        <v>20</v>
      </c>
      <c r="H62" s="158">
        <f t="shared" si="1"/>
        <v>20</v>
      </c>
    </row>
    <row r="63" spans="3:8" x14ac:dyDescent="0.4">
      <c r="C63" s="129" t="s">
        <v>285</v>
      </c>
      <c r="D63" s="129"/>
      <c r="E63" s="147"/>
      <c r="F63">
        <v>1</v>
      </c>
      <c r="G63" s="158">
        <v>20</v>
      </c>
      <c r="H63" s="158">
        <f t="shared" si="1"/>
        <v>20</v>
      </c>
    </row>
    <row r="64" spans="3:8" x14ac:dyDescent="0.4">
      <c r="C64" s="129" t="s">
        <v>286</v>
      </c>
      <c r="D64" s="129"/>
      <c r="E64" s="147"/>
      <c r="F64">
        <v>1</v>
      </c>
      <c r="G64" s="158">
        <v>10</v>
      </c>
      <c r="H64" s="158">
        <f t="shared" si="1"/>
        <v>10</v>
      </c>
    </row>
    <row r="65" spans="3:8" x14ac:dyDescent="0.4">
      <c r="C65" s="129" t="s">
        <v>287</v>
      </c>
      <c r="D65" s="129"/>
      <c r="E65" s="147"/>
      <c r="F65">
        <v>1</v>
      </c>
      <c r="G65" s="158">
        <v>20</v>
      </c>
      <c r="H65" s="158">
        <f t="shared" si="1"/>
        <v>20</v>
      </c>
    </row>
    <row r="66" spans="3:8" x14ac:dyDescent="0.4">
      <c r="C66" s="129" t="s">
        <v>288</v>
      </c>
      <c r="D66" s="129"/>
      <c r="E66" s="147"/>
      <c r="F66">
        <v>1</v>
      </c>
      <c r="G66" s="158">
        <v>30</v>
      </c>
      <c r="H66" s="158">
        <f t="shared" si="1"/>
        <v>30</v>
      </c>
    </row>
    <row r="67" spans="3:8" x14ac:dyDescent="0.4">
      <c r="C67" s="129" t="s">
        <v>289</v>
      </c>
      <c r="D67" s="129"/>
      <c r="E67" s="147"/>
      <c r="F67">
        <v>1</v>
      </c>
      <c r="G67" s="158">
        <v>30</v>
      </c>
      <c r="H67" s="158">
        <f t="shared" si="1"/>
        <v>30</v>
      </c>
    </row>
    <row r="68" spans="3:8" x14ac:dyDescent="0.4">
      <c r="C68" s="129" t="s">
        <v>290</v>
      </c>
      <c r="D68" s="129"/>
      <c r="E68" s="147"/>
      <c r="F68">
        <v>1</v>
      </c>
      <c r="G68" s="158">
        <v>40</v>
      </c>
      <c r="H68" s="158">
        <f t="shared" si="1"/>
        <v>40</v>
      </c>
    </row>
    <row r="69" spans="3:8" x14ac:dyDescent="0.4">
      <c r="C69" s="129" t="s">
        <v>291</v>
      </c>
      <c r="D69" s="129"/>
      <c r="E69" s="147"/>
      <c r="F69">
        <v>1</v>
      </c>
      <c r="G69" s="158">
        <v>40</v>
      </c>
      <c r="H69" s="158">
        <f t="shared" si="1"/>
        <v>40</v>
      </c>
    </row>
    <row r="70" spans="3:8" x14ac:dyDescent="0.4">
      <c r="C70" s="129" t="s">
        <v>292</v>
      </c>
      <c r="D70" s="129"/>
      <c r="E70" s="147"/>
      <c r="F70">
        <v>1</v>
      </c>
      <c r="G70" s="158">
        <v>20</v>
      </c>
      <c r="H70" s="158">
        <f t="shared" si="1"/>
        <v>20</v>
      </c>
    </row>
    <row r="71" spans="3:8" x14ac:dyDescent="0.4">
      <c r="C71" s="129" t="s">
        <v>293</v>
      </c>
      <c r="D71" s="129"/>
      <c r="E71" s="147"/>
      <c r="F71">
        <v>1</v>
      </c>
      <c r="G71" s="158">
        <v>10</v>
      </c>
      <c r="H71" s="158">
        <f t="shared" si="1"/>
        <v>10</v>
      </c>
    </row>
    <row r="72" spans="3:8" x14ac:dyDescent="0.4">
      <c r="C72" s="129" t="s">
        <v>328</v>
      </c>
      <c r="D72" s="129"/>
      <c r="F72">
        <v>1</v>
      </c>
      <c r="G72" s="158">
        <v>60</v>
      </c>
      <c r="H72" s="158">
        <f t="shared" si="1"/>
        <v>60</v>
      </c>
    </row>
    <row r="73" spans="3:8" x14ac:dyDescent="0.4">
      <c r="C73" s="129" t="s">
        <v>329</v>
      </c>
      <c r="D73" s="129"/>
      <c r="F73">
        <v>3</v>
      </c>
      <c r="G73" s="158">
        <v>30</v>
      </c>
      <c r="H73" s="158">
        <f t="shared" si="1"/>
        <v>90</v>
      </c>
    </row>
  </sheetData>
  <mergeCells count="44">
    <mergeCell ref="C72:D72"/>
    <mergeCell ref="C73:D73"/>
    <mergeCell ref="C8:D8"/>
    <mergeCell ref="E2:F2"/>
    <mergeCell ref="E3:F3"/>
    <mergeCell ref="E4:F4"/>
    <mergeCell ref="E5:F5"/>
    <mergeCell ref="E6:F6"/>
    <mergeCell ref="C50:D50"/>
    <mergeCell ref="C48:D48"/>
    <mergeCell ref="C49:D49"/>
    <mergeCell ref="C32:D32"/>
    <mergeCell ref="C33:D33"/>
    <mergeCell ref="C34:D34"/>
    <mergeCell ref="C35:D35"/>
    <mergeCell ref="C42:D42"/>
    <mergeCell ref="C43:D43"/>
    <mergeCell ref="C68:D68"/>
    <mergeCell ref="C69:D69"/>
    <mergeCell ref="C70:D70"/>
    <mergeCell ref="C71:D71"/>
    <mergeCell ref="C10:C12"/>
    <mergeCell ref="C13:C15"/>
    <mergeCell ref="C16:C17"/>
    <mergeCell ref="C18:C21"/>
    <mergeCell ref="C22:C26"/>
    <mergeCell ref="C27:C29"/>
    <mergeCell ref="C62:D62"/>
    <mergeCell ref="C63:D63"/>
    <mergeCell ref="C64:D64"/>
    <mergeCell ref="C65:D65"/>
    <mergeCell ref="C66:D66"/>
    <mergeCell ref="C67:D67"/>
    <mergeCell ref="C52:D52"/>
    <mergeCell ref="C53:D53"/>
    <mergeCell ref="C54:D54"/>
    <mergeCell ref="C55:D55"/>
    <mergeCell ref="C56:C60"/>
    <mergeCell ref="C61:D61"/>
    <mergeCell ref="C51:D51"/>
    <mergeCell ref="C30:C31"/>
    <mergeCell ref="C36:C38"/>
    <mergeCell ref="C39:C41"/>
    <mergeCell ref="C44:C47"/>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62C68-27CE-44FF-AC9E-9300FE5BBC38}">
  <dimension ref="C1:I16"/>
  <sheetViews>
    <sheetView workbookViewId="0">
      <selection activeCell="G13" sqref="G13"/>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41" t="s">
        <v>214</v>
      </c>
      <c r="F2" s="139">
        <f>SUM(F9:F88)</f>
        <v>154</v>
      </c>
      <c r="G2" s="136" t="s">
        <v>219</v>
      </c>
    </row>
    <row r="3" spans="3:9" x14ac:dyDescent="0.4">
      <c r="E3" s="142" t="s">
        <v>215</v>
      </c>
      <c r="F3" s="134">
        <f>SUM(H9:H88)</f>
        <v>5560</v>
      </c>
      <c r="G3" s="137" t="s">
        <v>220</v>
      </c>
    </row>
    <row r="4" spans="3:9" x14ac:dyDescent="0.4">
      <c r="E4" s="142" t="s">
        <v>216</v>
      </c>
      <c r="F4" s="134">
        <f>F3/20</f>
        <v>278</v>
      </c>
      <c r="G4" s="137" t="s">
        <v>221</v>
      </c>
    </row>
    <row r="5" spans="3:9" x14ac:dyDescent="0.4">
      <c r="E5" s="142" t="s">
        <v>217</v>
      </c>
      <c r="F5" s="135">
        <v>850000</v>
      </c>
      <c r="G5" s="137" t="s">
        <v>222</v>
      </c>
    </row>
    <row r="6" spans="3:9" ht="19.5" thickBot="1" x14ac:dyDescent="0.45">
      <c r="E6" s="143" t="s">
        <v>218</v>
      </c>
      <c r="F6" s="140">
        <f>F4*F5</f>
        <v>236300000</v>
      </c>
      <c r="G6" s="138" t="s">
        <v>222</v>
      </c>
    </row>
    <row r="8" spans="3:9" x14ac:dyDescent="0.4">
      <c r="C8" s="132" t="s">
        <v>323</v>
      </c>
      <c r="D8" s="132"/>
      <c r="E8" s="133" t="s">
        <v>197</v>
      </c>
      <c r="F8" s="133" t="s">
        <v>175</v>
      </c>
      <c r="G8" s="133" t="s">
        <v>176</v>
      </c>
      <c r="H8" s="133" t="s">
        <v>213</v>
      </c>
      <c r="I8" s="131"/>
    </row>
    <row r="9" spans="3:9" x14ac:dyDescent="0.4">
      <c r="C9" s="129" t="s">
        <v>330</v>
      </c>
      <c r="D9" s="129"/>
      <c r="E9" t="s">
        <v>331</v>
      </c>
      <c r="F9">
        <v>1</v>
      </c>
      <c r="G9">
        <v>720</v>
      </c>
      <c r="H9">
        <f>F9*G9</f>
        <v>720</v>
      </c>
    </row>
    <row r="10" spans="3:9" x14ac:dyDescent="0.4">
      <c r="C10" s="129" t="s">
        <v>255</v>
      </c>
      <c r="D10" s="129"/>
      <c r="F10">
        <v>1</v>
      </c>
      <c r="G10">
        <v>120</v>
      </c>
      <c r="H10">
        <f>F10*G10</f>
        <v>120</v>
      </c>
    </row>
    <row r="11" spans="3:9" x14ac:dyDescent="0.4">
      <c r="C11" s="129" t="s">
        <v>258</v>
      </c>
      <c r="D11" s="129"/>
      <c r="F11">
        <f>物量試算!G8</f>
        <v>20</v>
      </c>
      <c r="G11">
        <v>30</v>
      </c>
      <c r="H11">
        <f t="shared" ref="H11:H16" si="0">F11*G11</f>
        <v>600</v>
      </c>
    </row>
    <row r="12" spans="3:9" x14ac:dyDescent="0.4">
      <c r="C12" s="129" t="s">
        <v>272</v>
      </c>
      <c r="D12" s="129"/>
      <c r="E12" s="128"/>
      <c r="F12">
        <f>物量試算!G9</f>
        <v>20</v>
      </c>
      <c r="G12">
        <v>20</v>
      </c>
      <c r="H12">
        <f t="shared" si="0"/>
        <v>400</v>
      </c>
    </row>
    <row r="13" spans="3:9" x14ac:dyDescent="0.4">
      <c r="C13" s="129" t="s">
        <v>192</v>
      </c>
      <c r="D13" s="129"/>
      <c r="E13" s="128"/>
      <c r="F13">
        <f>物量試算!G10</f>
        <v>40</v>
      </c>
      <c r="G13">
        <v>30</v>
      </c>
      <c r="H13">
        <f t="shared" si="0"/>
        <v>1200</v>
      </c>
    </row>
    <row r="14" spans="3:9" x14ac:dyDescent="0.4">
      <c r="C14" s="129" t="s">
        <v>193</v>
      </c>
      <c r="D14" s="129"/>
      <c r="F14">
        <f>物量試算!G11</f>
        <v>40</v>
      </c>
      <c r="G14">
        <v>30</v>
      </c>
      <c r="H14">
        <f t="shared" si="0"/>
        <v>1200</v>
      </c>
    </row>
    <row r="15" spans="3:9" x14ac:dyDescent="0.4">
      <c r="C15" s="129" t="s">
        <v>194</v>
      </c>
      <c r="D15" s="129"/>
      <c r="F15">
        <f>物量試算!G12</f>
        <v>20</v>
      </c>
      <c r="G15">
        <v>30</v>
      </c>
      <c r="H15">
        <f t="shared" si="0"/>
        <v>600</v>
      </c>
    </row>
    <row r="16" spans="3:9" x14ac:dyDescent="0.4">
      <c r="C16" s="129" t="s">
        <v>332</v>
      </c>
      <c r="D16" s="129"/>
      <c r="F16">
        <f>物量試算!G16</f>
        <v>12</v>
      </c>
      <c r="G16">
        <v>60</v>
      </c>
      <c r="H16">
        <f t="shared" si="0"/>
        <v>720</v>
      </c>
    </row>
  </sheetData>
  <mergeCells count="9">
    <mergeCell ref="C14:D14"/>
    <mergeCell ref="C15:D15"/>
    <mergeCell ref="C16:D16"/>
    <mergeCell ref="C8:D8"/>
    <mergeCell ref="C9:D9"/>
    <mergeCell ref="C10:D10"/>
    <mergeCell ref="C11:D11"/>
    <mergeCell ref="C12:D12"/>
    <mergeCell ref="C13:D13"/>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予算</vt:lpstr>
      <vt:lpstr>マイルストーン</vt:lpstr>
      <vt:lpstr>組織図</vt:lpstr>
      <vt:lpstr>人月表</vt:lpstr>
      <vt:lpstr>物量試算</vt:lpstr>
      <vt:lpstr>予算概算</vt:lpstr>
      <vt:lpstr>Art工数試算表</vt:lpstr>
      <vt:lpstr>Plan工数試算表</vt:lpstr>
      <vt:lpstr>Model工数試算表</vt:lpstr>
      <vt:lpstr>Environmentl工数試算表</vt:lpstr>
      <vt:lpstr>Motion工数試算表</vt:lpstr>
      <vt:lpstr>Effect工数試算表</vt:lpstr>
      <vt:lpstr>UI工数試算表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村上貴宏</dc:creator>
  <cp:lastModifiedBy>西村仁</cp:lastModifiedBy>
  <dcterms:created xsi:type="dcterms:W3CDTF">2020-03-24T05:55:14Z</dcterms:created>
  <dcterms:modified xsi:type="dcterms:W3CDTF">2020-04-03T09:47:56Z</dcterms:modified>
</cp:coreProperties>
</file>