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OneDrive\minha-pasta\Challenge-final\QAChallenge-final\Documentos\Jira\"/>
    </mc:Choice>
  </mc:AlternateContent>
  <xr:revisionPtr revIDLastSave="0" documentId="13_ncr:1_{0469C05B-A83C-4899-BDF1-DFCD746BF50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1" sheetId="2" r:id="rId1"/>
    <sheet name="Sheet1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</calcChain>
</file>

<file path=xl/sharedStrings.xml><?xml version="1.0" encoding="utf-8"?>
<sst xmlns="http://schemas.openxmlformats.org/spreadsheetml/2006/main" count="417" uniqueCount="120">
  <si>
    <t>ID</t>
  </si>
  <si>
    <t>Test Case</t>
  </si>
  <si>
    <t>Status</t>
  </si>
  <si>
    <t>Execution Assignee</t>
  </si>
  <si>
    <t>Bug Relacionado</t>
  </si>
  <si>
    <t>CIN-69</t>
  </si>
  <si>
    <t>CIN-68</t>
  </si>
  <si>
    <t>CIN-67</t>
  </si>
  <si>
    <t>CIN-66</t>
  </si>
  <si>
    <t>CIN-65</t>
  </si>
  <si>
    <t>CIN-64</t>
  </si>
  <si>
    <t>CIN-63</t>
  </si>
  <si>
    <t>CIN-62</t>
  </si>
  <si>
    <t>CIN-61</t>
  </si>
  <si>
    <t>CIN-60</t>
  </si>
  <si>
    <t>CIN-59</t>
  </si>
  <si>
    <t>CIN-58</t>
  </si>
  <si>
    <t>CIN-57</t>
  </si>
  <si>
    <t>CIN-56</t>
  </si>
  <si>
    <t>CIN-55</t>
  </si>
  <si>
    <t>CIN-54</t>
  </si>
  <si>
    <t>CIN-53</t>
  </si>
  <si>
    <t>CIN-52</t>
  </si>
  <si>
    <t>CIN-51</t>
  </si>
  <si>
    <t>CIN-50</t>
  </si>
  <si>
    <t>CIN-49</t>
  </si>
  <si>
    <t>CIN-48</t>
  </si>
  <si>
    <t>CIN-47</t>
  </si>
  <si>
    <t>CIN-46</t>
  </si>
  <si>
    <t>CIN-45</t>
  </si>
  <si>
    <t>CIN-44</t>
  </si>
  <si>
    <t>CIN-43</t>
  </si>
  <si>
    <t>CIN-42</t>
  </si>
  <si>
    <t>CIN-41</t>
  </si>
  <si>
    <t>CIN-40</t>
  </si>
  <si>
    <t>CIN-39</t>
  </si>
  <si>
    <t>CIN-38</t>
  </si>
  <si>
    <t>CIN-37</t>
  </si>
  <si>
    <t>CIN-36</t>
  </si>
  <si>
    <t>CIN-70</t>
  </si>
  <si>
    <t>CIN-71</t>
  </si>
  <si>
    <t>CIN-72</t>
  </si>
  <si>
    <t>CIN-73</t>
  </si>
  <si>
    <t>CIN-74</t>
  </si>
  <si>
    <t>Excluir uma reserva (Admin)</t>
  </si>
  <si>
    <t>Atualizar status de uma reserva (Admin)</t>
  </si>
  <si>
    <t>Listar todas as reservas (Admin)</t>
  </si>
  <si>
    <t>Reset de assentos de uma sessão (Admin)</t>
  </si>
  <si>
    <t>Excluir sessão por Admin</t>
  </si>
  <si>
    <t>Atualizar sessão existente por Admin</t>
  </si>
  <si>
    <t>Criar nova sessão de filme por Admin</t>
  </si>
  <si>
    <t>Bloqueio ao tentar excluir teatro com sessões ativas</t>
  </si>
  <si>
    <t>Bloqueio de CRUD de teatro por usuário comum</t>
  </si>
  <si>
    <t>Validação de payload inválido ao criar ou editar teatro</t>
  </si>
  <si>
    <t>CRUD de teatro por Admin (sucesso)</t>
  </si>
  <si>
    <t>Bloqueio de CRUD de filme por usuário comum</t>
  </si>
  <si>
    <t>Validação de payload inválido ao criar filme</t>
  </si>
  <si>
    <t>CRUD de filme por Admin (sucesso)</t>
  </si>
  <si>
    <t>Histórico de reservas</t>
  </si>
  <si>
    <t>Tentar reservar assentos ocupados</t>
  </si>
  <si>
    <t>Fluxo de reserva com sucesso</t>
  </si>
  <si>
    <t>Listagem de sessões por filme</t>
  </si>
  <si>
    <t>Detalhes de filme com sessões</t>
  </si>
  <si>
    <t>Listagem de filmes com filtros e paginação</t>
  </si>
  <si>
    <t>Exibir banner e lista de filmes na home</t>
  </si>
  <si>
    <t>Navegação personalizada e responsiva</t>
  </si>
  <si>
    <t>Logout e proteção de sessão</t>
  </si>
  <si>
    <t>Editar senha com senha atual incorreta</t>
  </si>
  <si>
    <t>Editar senha com sucesso</t>
  </si>
  <si>
    <t>Editar nome do perfil</t>
  </si>
  <si>
    <t>Visualizar perfil autenticado</t>
  </si>
  <si>
    <t>Login com e-mail não cadastrado</t>
  </si>
  <si>
    <t>Login com senha incorreta</t>
  </si>
  <si>
    <t>Login com sucesso</t>
  </si>
  <si>
    <t>Registro com senha inválida</t>
  </si>
  <si>
    <t>Registro com e-mail inválido</t>
  </si>
  <si>
    <t>Registro com e-mail duplicado</t>
  </si>
  <si>
    <t>Registro de usuário com sucesso</t>
  </si>
  <si>
    <t>Listar e visualizar dados de usuários como admin</t>
  </si>
  <si>
    <t>Editar dados de um usuário para promovê-lo à admin</t>
  </si>
  <si>
    <t>Excluir usuário sem reservas como admin</t>
  </si>
  <si>
    <t>Tentar excluir usuário com reservas como admin</t>
  </si>
  <si>
    <t>Bloqueio de acesso aos endpoints de usuários por usuário comum</t>
  </si>
  <si>
    <t>Failed</t>
  </si>
  <si>
    <t>Passed</t>
  </si>
  <si>
    <t>Maria Eduarda Martins Rodrigues</t>
  </si>
  <si>
    <t>BUG012: Divergência na mensagem de retorno ao excluir reserva</t>
  </si>
  <si>
    <t>No issues found</t>
  </si>
  <si>
    <t>BUG011: Violação de permissão ao resetar assentos de sessão</t>
  </si>
  <si>
    <t>BUG010: Divergência na mensagem de retorno ao excluir sessão</t>
  </si>
  <si>
    <t>BUG009: Exclusão indevida de teatro com sessões ativas</t>
  </si>
  <si>
    <t>BUG008: Sessões exibidas sem informação de lugares disponíveis</t>
  </si>
  <si>
    <t>BUG006 e BUG007: Pôsteres não exibidos e elenco ausente</t>
  </si>
  <si>
    <t>BUG006: Pôsteres dos filmes não exibidos</t>
  </si>
  <si>
    <t>BUG015 a BUG021: Diversos problemas na navegação e layout</t>
  </si>
  <si>
    <t>BUG010: Erro ao alterar senha autenticada</t>
  </si>
  <si>
    <t>BUG004: Ambiguidade no código 401</t>
  </si>
  <si>
    <t>BUG003: Código HTTP incorreto</t>
  </si>
  <si>
    <t>BUG002: Inconsistência com documentação</t>
  </si>
  <si>
    <t>BUG001: Falta de política de senha</t>
  </si>
  <si>
    <t>BUG013: Campo ausente na resposta</t>
  </si>
  <si>
    <t>CT038: Exclusão de usuário com reservas ativas permitida indevidamente</t>
  </si>
  <si>
    <t>Tipo de item</t>
  </si>
  <si>
    <t>Chave</t>
  </si>
  <si>
    <t>Resumo</t>
  </si>
  <si>
    <t>Prioridade</t>
  </si>
  <si>
    <t>QAlity Test</t>
  </si>
  <si>
    <t>Concluído</t>
  </si>
  <si>
    <t>High</t>
  </si>
  <si>
    <t>Low</t>
  </si>
  <si>
    <t>Medium</t>
  </si>
  <si>
    <t>Bug</t>
  </si>
  <si>
    <t>Tarefas pendentes</t>
  </si>
  <si>
    <t>CIN-97</t>
  </si>
  <si>
    <t>BUG023: Divergência entre descrição do script e saída real no terminal</t>
  </si>
  <si>
    <t>Andamento</t>
  </si>
  <si>
    <t>Rótulos de Linha</t>
  </si>
  <si>
    <t>Total Geral</t>
  </si>
  <si>
    <t>Contagem de ID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</si>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</sst>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2">
    <cellStyle name="Hiperlink" xfId="1" builtinId="8"/>
    <cellStyle name="Normal" xfId="0" builtinId="0"/>
  </cellStyles>
  <dxfs count="14">
    <dxf>
      <font>
        <b/>
        <i val="0"/>
      </font>
      <fill>
        <patternFill>
          <bgColor rgb="FFFC8E8E"/>
        </patternFill>
      </fill>
    </dxf>
    <dxf>
      <fill>
        <patternFill>
          <bgColor theme="6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C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Eduarda Martins Rodrigues" refreshedDate="45840.563287152778" createdVersion="8" refreshedVersion="8" minRefreshableVersion="3" recordCount="39" xr:uid="{53A2616A-6473-4250-A6AD-31C3CFD4B2F4}">
  <cacheSource type="worksheet">
    <worksheetSource name="Tabela3"/>
  </cacheSource>
  <cacheFields count="7">
    <cacheField name="ID" numFmtId="0">
      <sharedItems count="39">
        <s v="CIN-69"/>
        <s v="CIN-68"/>
        <s v="CIN-67"/>
        <s v="CIN-66"/>
        <s v="CIN-65"/>
        <s v="CIN-64"/>
        <s v="CIN-63"/>
        <s v="CIN-62"/>
        <s v="CIN-61"/>
        <s v="CIN-60"/>
        <s v="CIN-59"/>
        <s v="CIN-58"/>
        <s v="CIN-57"/>
        <s v="CIN-56"/>
        <s v="CIN-55"/>
        <s v="CIN-54"/>
        <s v="CIN-53"/>
        <s v="CIN-52"/>
        <s v="CIN-51"/>
        <s v="CIN-50"/>
        <s v="CIN-49"/>
        <s v="CIN-48"/>
        <s v="CIN-47"/>
        <s v="CIN-46"/>
        <s v="CIN-45"/>
        <s v="CIN-44"/>
        <s v="CIN-43"/>
        <s v="CIN-42"/>
        <s v="CIN-41"/>
        <s v="CIN-40"/>
        <s v="CIN-39"/>
        <s v="CIN-38"/>
        <s v="CIN-37"/>
        <s v="CIN-36"/>
        <s v="CIN-70"/>
        <s v="CIN-71"/>
        <s v="CIN-72"/>
        <s v="CIN-73"/>
        <s v="CIN-74"/>
      </sharedItems>
    </cacheField>
    <cacheField name="Test Case" numFmtId="0">
      <sharedItems/>
    </cacheField>
    <cacheField name="Status" numFmtId="0">
      <sharedItems count="2">
        <s v="Failed"/>
        <s v="Passed"/>
      </sharedItems>
    </cacheField>
    <cacheField name="Execution Assignee" numFmtId="0">
      <sharedItems/>
    </cacheField>
    <cacheField name="Prioridade" numFmtId="0">
      <sharedItems count="3">
        <s v="Low"/>
        <s v="Medium"/>
        <s v="High"/>
      </sharedItems>
    </cacheField>
    <cacheField name="Andamento" numFmtId="0">
      <sharedItems/>
    </cacheField>
    <cacheField name="Bug Relacion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Excluir uma reserva (Admin)"/>
    <x v="0"/>
    <s v="Maria Eduarda Martins Rodrigues"/>
    <x v="0"/>
    <s v="Concluído"/>
    <s v="BUG012: Divergência na mensagem de retorno ao excluir reserva"/>
  </r>
  <r>
    <x v="1"/>
    <s v="Atualizar status de uma reserva (Admin)"/>
    <x v="1"/>
    <s v="Maria Eduarda Martins Rodrigues"/>
    <x v="1"/>
    <s v="Concluído"/>
    <s v="No issues found"/>
  </r>
  <r>
    <x v="2"/>
    <s v="Listar todas as reservas (Admin)"/>
    <x v="1"/>
    <s v="Maria Eduarda Martins Rodrigues"/>
    <x v="0"/>
    <s v="Concluído"/>
    <s v="No issues found"/>
  </r>
  <r>
    <x v="3"/>
    <s v="Reset de assentos de uma sessão (Admin)"/>
    <x v="0"/>
    <s v="Maria Eduarda Martins Rodrigues"/>
    <x v="0"/>
    <s v="Concluído"/>
    <s v="BUG011: Violação de permissão ao resetar assentos de sessão"/>
  </r>
  <r>
    <x v="4"/>
    <s v="Excluir sessão por Admin"/>
    <x v="0"/>
    <s v="Maria Eduarda Martins Rodrigues"/>
    <x v="1"/>
    <s v="Concluído"/>
    <s v="BUG010: Divergência na mensagem de retorno ao excluir sessão"/>
  </r>
  <r>
    <x v="5"/>
    <s v="Atualizar sessão existente por Admin"/>
    <x v="1"/>
    <s v="Maria Eduarda Martins Rodrigues"/>
    <x v="0"/>
    <s v="Concluído"/>
    <s v="No issues found"/>
  </r>
  <r>
    <x v="6"/>
    <s v="Criar nova sessão de filme por Admin"/>
    <x v="1"/>
    <s v="Maria Eduarda Martins Rodrigues"/>
    <x v="1"/>
    <s v="Concluído"/>
    <s v="No issues found"/>
  </r>
  <r>
    <x v="7"/>
    <s v="Bloqueio ao tentar excluir teatro com sessões ativas"/>
    <x v="0"/>
    <s v="Maria Eduarda Martins Rodrigues"/>
    <x v="1"/>
    <s v="Concluído"/>
    <s v="BUG009: Exclusão indevida de teatro com sessões ativas"/>
  </r>
  <r>
    <x v="8"/>
    <s v="Bloqueio de CRUD de teatro por usuário comum"/>
    <x v="1"/>
    <s v="Maria Eduarda Martins Rodrigues"/>
    <x v="0"/>
    <s v="Concluído"/>
    <s v="No issues found"/>
  </r>
  <r>
    <x v="9"/>
    <s v="Validação de payload inválido ao criar ou editar teatro"/>
    <x v="1"/>
    <s v="Maria Eduarda Martins Rodrigues"/>
    <x v="1"/>
    <s v="Concluído"/>
    <s v="No issues found"/>
  </r>
  <r>
    <x v="10"/>
    <s v="CRUD de teatro por Admin (sucesso)"/>
    <x v="1"/>
    <s v="Maria Eduarda Martins Rodrigues"/>
    <x v="2"/>
    <s v="Concluído"/>
    <s v="No issues found"/>
  </r>
  <r>
    <x v="11"/>
    <s v="Bloqueio de CRUD de filme por usuário comum"/>
    <x v="1"/>
    <s v="Maria Eduarda Martins Rodrigues"/>
    <x v="0"/>
    <s v="Concluído"/>
    <s v="No issues found"/>
  </r>
  <r>
    <x v="12"/>
    <s v="Validação de payload inválido ao criar filme"/>
    <x v="1"/>
    <s v="Maria Eduarda Martins Rodrigues"/>
    <x v="1"/>
    <s v="Concluído"/>
    <s v="No issues found"/>
  </r>
  <r>
    <x v="13"/>
    <s v="CRUD de filme por Admin (sucesso)"/>
    <x v="1"/>
    <s v="Maria Eduarda Martins Rodrigues"/>
    <x v="2"/>
    <s v="Concluído"/>
    <s v="No issues found"/>
  </r>
  <r>
    <x v="14"/>
    <s v="Histórico de reservas"/>
    <x v="1"/>
    <s v="Maria Eduarda Martins Rodrigues"/>
    <x v="2"/>
    <s v="Concluído"/>
    <s v="No issues found"/>
  </r>
  <r>
    <x v="15"/>
    <s v="Tentar reservar assentos ocupados"/>
    <x v="1"/>
    <s v="Maria Eduarda Martins Rodrigues"/>
    <x v="1"/>
    <s v="Concluído"/>
    <s v="No issues found"/>
  </r>
  <r>
    <x v="16"/>
    <s v="Fluxo de reserva com sucesso"/>
    <x v="1"/>
    <s v="Maria Eduarda Martins Rodrigues"/>
    <x v="2"/>
    <s v="Concluído"/>
    <s v="No issues found"/>
  </r>
  <r>
    <x v="17"/>
    <s v="Listagem de sessões por filme"/>
    <x v="0"/>
    <s v="Maria Eduarda Martins Rodrigues"/>
    <x v="1"/>
    <s v="Concluído"/>
    <s v="BUG008: Sessões exibidas sem informação de lugares disponíveis"/>
  </r>
  <r>
    <x v="18"/>
    <s v="Detalhes de filme com sessões"/>
    <x v="0"/>
    <s v="Maria Eduarda Martins Rodrigues"/>
    <x v="1"/>
    <s v="Concluído"/>
    <s v="BUG006 e BUG007: Pôsteres não exibidos e elenco ausente"/>
  </r>
  <r>
    <x v="19"/>
    <s v="Listagem de filmes com filtros e paginação"/>
    <x v="1"/>
    <s v="Maria Eduarda Martins Rodrigues"/>
    <x v="1"/>
    <s v="Concluído"/>
    <s v="No issues found"/>
  </r>
  <r>
    <x v="20"/>
    <s v="Exibir banner e lista de filmes na home"/>
    <x v="0"/>
    <s v="Maria Eduarda Martins Rodrigues"/>
    <x v="0"/>
    <s v="Concluído"/>
    <s v="BUG006: Pôsteres dos filmes não exibidos"/>
  </r>
  <r>
    <x v="21"/>
    <s v="Navegação personalizada e responsiva"/>
    <x v="0"/>
    <s v="Maria Eduarda Martins Rodrigues"/>
    <x v="1"/>
    <s v="Concluído"/>
    <s v="BUG015 a BUG021: Diversos problemas na navegação e layout"/>
  </r>
  <r>
    <x v="22"/>
    <s v="Logout e proteção de sessão"/>
    <x v="1"/>
    <s v="Maria Eduarda Martins Rodrigues"/>
    <x v="0"/>
    <s v="Concluído"/>
    <s v="No issues found"/>
  </r>
  <r>
    <x v="23"/>
    <s v="Editar senha com senha atual incorreta"/>
    <x v="0"/>
    <s v="Maria Eduarda Martins Rodrigues"/>
    <x v="0"/>
    <s v="Concluído"/>
    <s v="BUG010: Erro ao alterar senha autenticada"/>
  </r>
  <r>
    <x v="24"/>
    <s v="Editar senha com sucesso"/>
    <x v="0"/>
    <s v="Maria Eduarda Martins Rodrigues"/>
    <x v="0"/>
    <s v="Concluído"/>
    <s v="BUG010: Erro ao alterar senha autenticada"/>
  </r>
  <r>
    <x v="25"/>
    <s v="Editar nome do perfil"/>
    <x v="0"/>
    <s v="Maria Eduarda Martins Rodrigues"/>
    <x v="0"/>
    <s v="Concluído"/>
    <s v="BUG004: Ambiguidade no código 401"/>
  </r>
  <r>
    <x v="26"/>
    <s v="Visualizar perfil autenticado"/>
    <x v="1"/>
    <s v="Maria Eduarda Martins Rodrigues"/>
    <x v="0"/>
    <s v="Concluído"/>
    <s v="No issues found"/>
  </r>
  <r>
    <x v="27"/>
    <s v="Login com e-mail não cadastrado"/>
    <x v="0"/>
    <s v="Maria Eduarda Martins Rodrigues"/>
    <x v="1"/>
    <s v="Concluído"/>
    <s v="BUG003: Código HTTP incorreto"/>
  </r>
  <r>
    <x v="28"/>
    <s v="Login com senha incorreta"/>
    <x v="0"/>
    <s v="Maria Eduarda Martins Rodrigues"/>
    <x v="2"/>
    <s v="Concluído"/>
    <s v="BUG002: Inconsistência com documentação"/>
  </r>
  <r>
    <x v="29"/>
    <s v="Login com sucesso"/>
    <x v="1"/>
    <s v="Maria Eduarda Martins Rodrigues"/>
    <x v="2"/>
    <s v="Concluído"/>
    <s v="No issues found"/>
  </r>
  <r>
    <x v="30"/>
    <s v="Registro com senha inválida"/>
    <x v="0"/>
    <s v="Maria Eduarda Martins Rodrigues"/>
    <x v="2"/>
    <s v="Concluído"/>
    <s v="BUG001: Falta de política de senha"/>
  </r>
  <r>
    <x v="31"/>
    <s v="Registro com e-mail inválido"/>
    <x v="1"/>
    <s v="Maria Eduarda Martins Rodrigues"/>
    <x v="2"/>
    <s v="Concluído"/>
    <s v="No issues found"/>
  </r>
  <r>
    <x v="32"/>
    <s v="Registro com e-mail duplicado"/>
    <x v="1"/>
    <s v="Maria Eduarda Martins Rodrigues"/>
    <x v="2"/>
    <s v="Concluído"/>
    <s v="No issues found"/>
  </r>
  <r>
    <x v="33"/>
    <s v="Registro de usuário com sucesso"/>
    <x v="1"/>
    <s v="Maria Eduarda Martins Rodrigues"/>
    <x v="2"/>
    <s v="Concluído"/>
    <s v="No issues found"/>
  </r>
  <r>
    <x v="34"/>
    <s v="Listar e visualizar dados de usuários como admin"/>
    <x v="1"/>
    <s v="Maria Eduarda Martins Rodrigues"/>
    <x v="0"/>
    <s v="Concluído"/>
    <s v="No issues found"/>
  </r>
  <r>
    <x v="35"/>
    <s v="Editar dados de um usuário para promovê-lo à admin"/>
    <x v="0"/>
    <s v="Maria Eduarda Martins Rodrigues"/>
    <x v="1"/>
    <s v="Concluído"/>
    <s v="BUG013: Campo ausente na resposta"/>
  </r>
  <r>
    <x v="36"/>
    <s v="Excluir usuário sem reservas como admin"/>
    <x v="1"/>
    <s v="Maria Eduarda Martins Rodrigues"/>
    <x v="1"/>
    <s v="Concluído"/>
    <s v="No issues found"/>
  </r>
  <r>
    <x v="37"/>
    <s v="Tentar excluir usuário com reservas como admin"/>
    <x v="0"/>
    <s v="Maria Eduarda Martins Rodrigues"/>
    <x v="1"/>
    <s v="Concluído"/>
    <s v="CT038: Exclusão de usuário com reservas ativas permitida indevidamente"/>
  </r>
  <r>
    <x v="38"/>
    <s v="Bloqueio de acesso aos endpoints de usuários por usuário comum"/>
    <x v="1"/>
    <s v="Maria Eduarda Martins Rodrigues"/>
    <x v="2"/>
    <s v="Concluído"/>
    <s v="No issues fou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EA9CB-78E4-4141-90C7-01D69F7758BF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" firstHeaderRow="1" firstDataRow="2" firstDataCol="1"/>
  <pivotFields count="7">
    <pivotField dataField="1" showAll="0">
      <items count="40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4"/>
        <item x="35"/>
        <item x="36"/>
        <item x="37"/>
        <item x="3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C0AC6D-CB74-4628-9B95-4C4D95E5AB20}" name="Tabela3" displayName="Tabela3" ref="A1:G40" totalsRowShown="0" headerRowDxfId="13" headerRowBorderDxfId="12" tableBorderDxfId="11">
  <autoFilter ref="A1:G40" xr:uid="{95C0AC6D-CB74-4628-9B95-4C4D95E5AB20}"/>
  <tableColumns count="7">
    <tableColumn id="1" xr3:uid="{FA63AC9D-916D-4681-A8AC-9182BF01B6C5}" name="ID"/>
    <tableColumn id="2" xr3:uid="{461BE7DE-1301-4BB6-A8D3-8D26772632B6}" name="Test Case"/>
    <tableColumn id="3" xr3:uid="{B762D8E6-6305-4B3A-8B74-E9DBCCB840CA}" name="Status"/>
    <tableColumn id="4" xr3:uid="{60B0145A-4BA2-4FB1-8FA9-C0A212C5C939}" name="Execution Assignee"/>
    <tableColumn id="6" xr3:uid="{407B041D-AAE0-431E-B8BA-637006F2B549}" name="Prioridade" dataDxfId="10">
      <calculatedColumnFormula>VLOOKUP(Tabela3[[#This Row],[ID]],Tabela4[[Chave]:[Prioridade]],4,)</calculatedColumnFormula>
    </tableColumn>
    <tableColumn id="7" xr3:uid="{940C6026-FE77-43A5-B34E-EDED1C9CD40C}" name="Andamento" dataDxfId="9">
      <calculatedColumnFormula>VLOOKUP(Tabela3[[#This Row],[ID]],Tabela4[[Chave]:[Prioridade]],3,FALSE)</calculatedColumnFormula>
    </tableColumn>
    <tableColumn id="5" xr3:uid="{7E421F68-877F-415B-A0E7-9CCBBF4FD74A}" name="Bug Relacionad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6B8FB-7369-4DF2-AE0E-772E1362E8FB}" name="Tabela4" displayName="Tabela4" ref="I1:M40" totalsRowShown="0" headerRowDxfId="8" dataDxfId="7">
  <autoFilter ref="I1:M40" xr:uid="{B686B8FB-7369-4DF2-AE0E-772E1362E8FB}"/>
  <tableColumns count="5">
    <tableColumn id="1" xr3:uid="{E5B14541-0391-41B1-9574-4F1701FFCEE2}" name="Tipo de item" dataDxfId="6"/>
    <tableColumn id="2" xr3:uid="{68A8234E-D516-469F-858B-F08DFBF893A6}" name="Chave" dataDxfId="5" dataCellStyle="Hiperlink"/>
    <tableColumn id="3" xr3:uid="{EE1889DE-A81E-46D0-86CD-7F717990AACC}" name="Resumo" dataDxfId="4"/>
    <tableColumn id="4" xr3:uid="{B89D52E7-4739-41E8-AA1C-BA4CBFD0686A}" name="Status" dataDxfId="3"/>
    <tableColumn id="5" xr3:uid="{F18457C2-F667-43E4-BF7B-F4493817FB2A}" name="Prioridad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rodriguesmariaeduarda-1748537468365.atlassian.net/browse/CIN-60" TargetMode="External"/><Relationship Id="rId18" Type="http://schemas.openxmlformats.org/officeDocument/2006/relationships/hyperlink" Target="https://mrodriguesmariaeduarda-1748537468365.atlassian.net/browse/CIN-64" TargetMode="External"/><Relationship Id="rId26" Type="http://schemas.openxmlformats.org/officeDocument/2006/relationships/hyperlink" Target="https://mrodriguesmariaeduarda-1748537468365.atlassian.net/browse/CIN-42" TargetMode="External"/><Relationship Id="rId39" Type="http://schemas.openxmlformats.org/officeDocument/2006/relationships/hyperlink" Target="https://mrodriguesmariaeduarda-1748537468365.atlassian.net/browse/CIN-48" TargetMode="External"/><Relationship Id="rId21" Type="http://schemas.openxmlformats.org/officeDocument/2006/relationships/hyperlink" Target="https://mrodriguesmariaeduarda-1748537468365.atlassian.net/browse/CIN-70" TargetMode="External"/><Relationship Id="rId34" Type="http://schemas.openxmlformats.org/officeDocument/2006/relationships/hyperlink" Target="https://mrodriguesmariaeduarda-1748537468365.atlassian.net/browse/CIN-65" TargetMode="External"/><Relationship Id="rId42" Type="http://schemas.openxmlformats.org/officeDocument/2006/relationships/table" Target="../tables/table2.xml"/><Relationship Id="rId7" Type="http://schemas.openxmlformats.org/officeDocument/2006/relationships/hyperlink" Target="https://mrodriguesmariaeduarda-1748537468365.atlassian.net/browse/CIN-54" TargetMode="External"/><Relationship Id="rId2" Type="http://schemas.openxmlformats.org/officeDocument/2006/relationships/hyperlink" Target="https://mrodriguesmariaeduarda-1748537468365.atlassian.net/browse/CIN-38" TargetMode="External"/><Relationship Id="rId16" Type="http://schemas.openxmlformats.org/officeDocument/2006/relationships/hyperlink" Target="https://mrodriguesmariaeduarda-1748537468365.atlassian.net/browse/CIN-43" TargetMode="External"/><Relationship Id="rId20" Type="http://schemas.openxmlformats.org/officeDocument/2006/relationships/hyperlink" Target="https://mrodriguesmariaeduarda-1748537468365.atlassian.net/browse/CIN-68" TargetMode="External"/><Relationship Id="rId29" Type="http://schemas.openxmlformats.org/officeDocument/2006/relationships/hyperlink" Target="https://mrodriguesmariaeduarda-1748537468365.atlassian.net/browse/CIN-46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mrodriguesmariaeduarda-1748537468365.atlassian.net/browse/CIN-36" TargetMode="External"/><Relationship Id="rId6" Type="http://schemas.openxmlformats.org/officeDocument/2006/relationships/hyperlink" Target="https://mrodriguesmariaeduarda-1748537468365.atlassian.net/browse/CIN-53" TargetMode="External"/><Relationship Id="rId11" Type="http://schemas.openxmlformats.org/officeDocument/2006/relationships/hyperlink" Target="https://mrodriguesmariaeduarda-1748537468365.atlassian.net/browse/CIN-58" TargetMode="External"/><Relationship Id="rId24" Type="http://schemas.openxmlformats.org/officeDocument/2006/relationships/hyperlink" Target="https://mrodriguesmariaeduarda-1748537468365.atlassian.net/browse/CIN-39" TargetMode="External"/><Relationship Id="rId32" Type="http://schemas.openxmlformats.org/officeDocument/2006/relationships/hyperlink" Target="https://mrodriguesmariaeduarda-1748537468365.atlassian.net/browse/CIN-52" TargetMode="External"/><Relationship Id="rId37" Type="http://schemas.openxmlformats.org/officeDocument/2006/relationships/hyperlink" Target="https://mrodriguesmariaeduarda-1748537468365.atlassian.net/browse/CIN-71" TargetMode="External"/><Relationship Id="rId40" Type="http://schemas.openxmlformats.org/officeDocument/2006/relationships/hyperlink" Target="https://mrodriguesmariaeduarda-1748537468365.atlassian.net/browse/CIN-97" TargetMode="External"/><Relationship Id="rId5" Type="http://schemas.openxmlformats.org/officeDocument/2006/relationships/hyperlink" Target="https://mrodriguesmariaeduarda-1748537468365.atlassian.net/browse/CIN-50" TargetMode="External"/><Relationship Id="rId15" Type="http://schemas.openxmlformats.org/officeDocument/2006/relationships/hyperlink" Target="https://mrodriguesmariaeduarda-1748537468365.atlassian.net/browse/CIN-37" TargetMode="External"/><Relationship Id="rId23" Type="http://schemas.openxmlformats.org/officeDocument/2006/relationships/hyperlink" Target="https://mrodriguesmariaeduarda-1748537468365.atlassian.net/browse/CIN-74" TargetMode="External"/><Relationship Id="rId28" Type="http://schemas.openxmlformats.org/officeDocument/2006/relationships/hyperlink" Target="https://mrodriguesmariaeduarda-1748537468365.atlassian.net/browse/CIN-45" TargetMode="External"/><Relationship Id="rId36" Type="http://schemas.openxmlformats.org/officeDocument/2006/relationships/hyperlink" Target="https://mrodriguesmariaeduarda-1748537468365.atlassian.net/browse/CIN-69" TargetMode="External"/><Relationship Id="rId10" Type="http://schemas.openxmlformats.org/officeDocument/2006/relationships/hyperlink" Target="https://mrodriguesmariaeduarda-1748537468365.atlassian.net/browse/CIN-57" TargetMode="External"/><Relationship Id="rId19" Type="http://schemas.openxmlformats.org/officeDocument/2006/relationships/hyperlink" Target="https://mrodriguesmariaeduarda-1748537468365.atlassian.net/browse/CIN-67" TargetMode="External"/><Relationship Id="rId31" Type="http://schemas.openxmlformats.org/officeDocument/2006/relationships/hyperlink" Target="https://mrodriguesmariaeduarda-1748537468365.atlassian.net/browse/CIN-51" TargetMode="External"/><Relationship Id="rId4" Type="http://schemas.openxmlformats.org/officeDocument/2006/relationships/hyperlink" Target="https://mrodriguesmariaeduarda-1748537468365.atlassian.net/browse/CIN-47" TargetMode="External"/><Relationship Id="rId9" Type="http://schemas.openxmlformats.org/officeDocument/2006/relationships/hyperlink" Target="https://mrodriguesmariaeduarda-1748537468365.atlassian.net/browse/CIN-56" TargetMode="External"/><Relationship Id="rId14" Type="http://schemas.openxmlformats.org/officeDocument/2006/relationships/hyperlink" Target="https://mrodriguesmariaeduarda-1748537468365.atlassian.net/browse/CIN-61" TargetMode="External"/><Relationship Id="rId22" Type="http://schemas.openxmlformats.org/officeDocument/2006/relationships/hyperlink" Target="https://mrodriguesmariaeduarda-1748537468365.atlassian.net/browse/CIN-72" TargetMode="External"/><Relationship Id="rId27" Type="http://schemas.openxmlformats.org/officeDocument/2006/relationships/hyperlink" Target="https://mrodriguesmariaeduarda-1748537468365.atlassian.net/browse/CIN-44" TargetMode="External"/><Relationship Id="rId30" Type="http://schemas.openxmlformats.org/officeDocument/2006/relationships/hyperlink" Target="https://mrodriguesmariaeduarda-1748537468365.atlassian.net/browse/CIN-49" TargetMode="External"/><Relationship Id="rId35" Type="http://schemas.openxmlformats.org/officeDocument/2006/relationships/hyperlink" Target="https://mrodriguesmariaeduarda-1748537468365.atlassian.net/browse/CIN-66" TargetMode="External"/><Relationship Id="rId8" Type="http://schemas.openxmlformats.org/officeDocument/2006/relationships/hyperlink" Target="https://mrodriguesmariaeduarda-1748537468365.atlassian.net/browse/CIN-55" TargetMode="External"/><Relationship Id="rId3" Type="http://schemas.openxmlformats.org/officeDocument/2006/relationships/hyperlink" Target="https://mrodriguesmariaeduarda-1748537468365.atlassian.net/browse/CIN-40" TargetMode="External"/><Relationship Id="rId12" Type="http://schemas.openxmlformats.org/officeDocument/2006/relationships/hyperlink" Target="https://mrodriguesmariaeduarda-1748537468365.atlassian.net/browse/CIN-59" TargetMode="External"/><Relationship Id="rId17" Type="http://schemas.openxmlformats.org/officeDocument/2006/relationships/hyperlink" Target="https://mrodriguesmariaeduarda-1748537468365.atlassian.net/browse/CIN-63" TargetMode="External"/><Relationship Id="rId25" Type="http://schemas.openxmlformats.org/officeDocument/2006/relationships/hyperlink" Target="https://mrodriguesmariaeduarda-1748537468365.atlassian.net/browse/CIN-41" TargetMode="External"/><Relationship Id="rId33" Type="http://schemas.openxmlformats.org/officeDocument/2006/relationships/hyperlink" Target="https://mrodriguesmariaeduarda-1748537468365.atlassian.net/browse/CIN-62" TargetMode="External"/><Relationship Id="rId38" Type="http://schemas.openxmlformats.org/officeDocument/2006/relationships/hyperlink" Target="https://mrodriguesmariaeduarda-1748537468365.atlassian.net/browse/CIN-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BECB-4134-46EF-BE9D-76FAD14592A0}">
  <dimension ref="A3:J13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4.5703125" bestFit="1" customWidth="1"/>
    <col min="4" max="4" width="8.5703125" bestFit="1" customWidth="1"/>
    <col min="5" max="5" width="10.7109375" bestFit="1" customWidth="1"/>
  </cols>
  <sheetData>
    <row r="3" spans="1:10" x14ac:dyDescent="0.25">
      <c r="A3" s="5" t="s">
        <v>118</v>
      </c>
      <c r="B3" s="5" t="s">
        <v>119</v>
      </c>
    </row>
    <row r="4" spans="1:10" x14ac:dyDescent="0.25">
      <c r="A4" s="5" t="s">
        <v>116</v>
      </c>
      <c r="B4" t="s">
        <v>108</v>
      </c>
      <c r="C4" t="s">
        <v>109</v>
      </c>
      <c r="D4" t="s">
        <v>110</v>
      </c>
      <c r="E4" t="s">
        <v>117</v>
      </c>
    </row>
    <row r="5" spans="1:10" x14ac:dyDescent="0.25">
      <c r="A5" s="6" t="s">
        <v>83</v>
      </c>
      <c r="B5" s="7">
        <v>2</v>
      </c>
      <c r="C5" s="7">
        <v>6</v>
      </c>
      <c r="D5" s="7">
        <v>8</v>
      </c>
      <c r="E5" s="7">
        <v>16</v>
      </c>
    </row>
    <row r="6" spans="1:10" x14ac:dyDescent="0.25">
      <c r="A6" s="6" t="s">
        <v>84</v>
      </c>
      <c r="B6" s="7">
        <v>9</v>
      </c>
      <c r="C6" s="7">
        <v>7</v>
      </c>
      <c r="D6" s="7">
        <v>7</v>
      </c>
      <c r="E6" s="7">
        <v>23</v>
      </c>
    </row>
    <row r="7" spans="1:10" x14ac:dyDescent="0.25">
      <c r="A7" s="6" t="s">
        <v>117</v>
      </c>
      <c r="B7" s="7">
        <v>11</v>
      </c>
      <c r="C7" s="7">
        <v>13</v>
      </c>
      <c r="D7" s="7">
        <v>15</v>
      </c>
      <c r="E7" s="7">
        <v>39</v>
      </c>
    </row>
    <row r="13" spans="1:10" x14ac:dyDescent="0.25">
      <c r="J13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2" workbookViewId="0">
      <selection sqref="A1:G40"/>
    </sheetView>
  </sheetViews>
  <sheetFormatPr defaultRowHeight="15" x14ac:dyDescent="0.25"/>
  <cols>
    <col min="1" max="1" width="6.85546875" bestFit="1" customWidth="1"/>
    <col min="2" max="2" width="60.5703125" bestFit="1" customWidth="1"/>
    <col min="3" max="3" width="9.42578125" customWidth="1"/>
    <col min="4" max="4" width="30.7109375" bestFit="1" customWidth="1"/>
    <col min="5" max="5" width="14.85546875" bestFit="1" customWidth="1"/>
    <col min="6" max="6" width="12" bestFit="1" customWidth="1"/>
    <col min="7" max="7" width="67.140625" bestFit="1" customWidth="1"/>
    <col min="8" max="8" width="14.28515625" customWidth="1"/>
    <col min="9" max="9" width="18.28515625" customWidth="1"/>
    <col min="10" max="10" width="24.85546875" bestFit="1" customWidth="1"/>
    <col min="11" max="11" width="60.5703125" bestFit="1" customWidth="1"/>
    <col min="12" max="12" width="12.42578125" customWidth="1"/>
  </cols>
  <sheetData>
    <row r="1" spans="1:13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105</v>
      </c>
      <c r="F1" s="4" t="s">
        <v>115</v>
      </c>
      <c r="G1" s="4" t="s">
        <v>4</v>
      </c>
      <c r="I1" s="1" t="s">
        <v>102</v>
      </c>
      <c r="J1" s="1" t="s">
        <v>103</v>
      </c>
      <c r="K1" s="1" t="s">
        <v>104</v>
      </c>
      <c r="L1" s="1" t="s">
        <v>2</v>
      </c>
      <c r="M1" s="1" t="s">
        <v>105</v>
      </c>
    </row>
    <row r="2" spans="1:13" x14ac:dyDescent="0.25">
      <c r="A2" t="s">
        <v>5</v>
      </c>
      <c r="B2" t="s">
        <v>44</v>
      </c>
      <c r="C2" t="s">
        <v>83</v>
      </c>
      <c r="D2" t="s">
        <v>85</v>
      </c>
      <c r="E2" t="str">
        <f>VLOOKUP(Tabela3[[#This Row],[ID]],Tabela4[[Chave]:[Prioridade]],4,)</f>
        <v>Low</v>
      </c>
      <c r="F2" t="str">
        <f>VLOOKUP(Tabela3[[#This Row],[ID]],Tabela4[[Chave]:[Prioridade]],3,FALSE)</f>
        <v>Concluído</v>
      </c>
      <c r="G2" t="s">
        <v>86</v>
      </c>
      <c r="I2" s="2" t="s">
        <v>106</v>
      </c>
      <c r="J2" s="3" t="s">
        <v>38</v>
      </c>
      <c r="K2" s="2" t="s">
        <v>77</v>
      </c>
      <c r="L2" s="2" t="s">
        <v>107</v>
      </c>
      <c r="M2" s="2" t="s">
        <v>108</v>
      </c>
    </row>
    <row r="3" spans="1:13" x14ac:dyDescent="0.25">
      <c r="A3" t="s">
        <v>6</v>
      </c>
      <c r="B3" t="s">
        <v>45</v>
      </c>
      <c r="C3" t="s">
        <v>84</v>
      </c>
      <c r="D3" t="s">
        <v>85</v>
      </c>
      <c r="E3" t="str">
        <f>VLOOKUP(Tabela3[[#This Row],[ID]],Tabela4[[Chave]:[Prioridade]],4,)</f>
        <v>Medium</v>
      </c>
      <c r="F3" t="str">
        <f>VLOOKUP(Tabela3[[#This Row],[ID]],Tabela4[[Chave]:[Prioridade]],3,FALSE)</f>
        <v>Concluído</v>
      </c>
      <c r="G3" t="s">
        <v>87</v>
      </c>
      <c r="I3" s="2" t="s">
        <v>106</v>
      </c>
      <c r="J3" s="3" t="s">
        <v>36</v>
      </c>
      <c r="K3" s="2" t="s">
        <v>75</v>
      </c>
      <c r="L3" s="2" t="s">
        <v>107</v>
      </c>
      <c r="M3" s="2" t="s">
        <v>108</v>
      </c>
    </row>
    <row r="4" spans="1:13" x14ac:dyDescent="0.25">
      <c r="A4" t="s">
        <v>7</v>
      </c>
      <c r="B4" t="s">
        <v>46</v>
      </c>
      <c r="C4" t="s">
        <v>84</v>
      </c>
      <c r="D4" t="s">
        <v>85</v>
      </c>
      <c r="E4" t="str">
        <f>VLOOKUP(Tabela3[[#This Row],[ID]],Tabela4[[Chave]:[Prioridade]],4,)</f>
        <v>Low</v>
      </c>
      <c r="F4" t="str">
        <f>VLOOKUP(Tabela3[[#This Row],[ID]],Tabela4[[Chave]:[Prioridade]],3,FALSE)</f>
        <v>Concluído</v>
      </c>
      <c r="G4" t="s">
        <v>87</v>
      </c>
      <c r="I4" s="2" t="s">
        <v>106</v>
      </c>
      <c r="J4" s="3" t="s">
        <v>34</v>
      </c>
      <c r="K4" s="2" t="s">
        <v>73</v>
      </c>
      <c r="L4" s="2" t="s">
        <v>107</v>
      </c>
      <c r="M4" s="2" t="s">
        <v>108</v>
      </c>
    </row>
    <row r="5" spans="1:13" x14ac:dyDescent="0.25">
      <c r="A5" t="s">
        <v>8</v>
      </c>
      <c r="B5" t="s">
        <v>47</v>
      </c>
      <c r="C5" t="s">
        <v>83</v>
      </c>
      <c r="D5" t="s">
        <v>85</v>
      </c>
      <c r="E5" t="str">
        <f>VLOOKUP(Tabela3[[#This Row],[ID]],Tabela4[[Chave]:[Prioridade]],4,)</f>
        <v>Low</v>
      </c>
      <c r="F5" t="str">
        <f>VLOOKUP(Tabela3[[#This Row],[ID]],Tabela4[[Chave]:[Prioridade]],3,FALSE)</f>
        <v>Concluído</v>
      </c>
      <c r="G5" t="s">
        <v>88</v>
      </c>
      <c r="I5" s="2" t="s">
        <v>106</v>
      </c>
      <c r="J5" s="3" t="s">
        <v>27</v>
      </c>
      <c r="K5" s="2" t="s">
        <v>66</v>
      </c>
      <c r="L5" s="2" t="s">
        <v>107</v>
      </c>
      <c r="M5" s="2" t="s">
        <v>109</v>
      </c>
    </row>
    <row r="6" spans="1:13" x14ac:dyDescent="0.25">
      <c r="A6" t="s">
        <v>9</v>
      </c>
      <c r="B6" t="s">
        <v>48</v>
      </c>
      <c r="C6" t="s">
        <v>83</v>
      </c>
      <c r="D6" t="s">
        <v>85</v>
      </c>
      <c r="E6" t="str">
        <f>VLOOKUP(Tabela3[[#This Row],[ID]],Tabela4[[Chave]:[Prioridade]],4,)</f>
        <v>Medium</v>
      </c>
      <c r="F6" t="str">
        <f>VLOOKUP(Tabela3[[#This Row],[ID]],Tabela4[[Chave]:[Prioridade]],3,FALSE)</f>
        <v>Concluído</v>
      </c>
      <c r="G6" t="s">
        <v>89</v>
      </c>
      <c r="I6" s="2" t="s">
        <v>106</v>
      </c>
      <c r="J6" s="3" t="s">
        <v>24</v>
      </c>
      <c r="K6" s="2" t="s">
        <v>63</v>
      </c>
      <c r="L6" s="2" t="s">
        <v>107</v>
      </c>
      <c r="M6" s="2" t="s">
        <v>110</v>
      </c>
    </row>
    <row r="7" spans="1:13" x14ac:dyDescent="0.25">
      <c r="A7" t="s">
        <v>10</v>
      </c>
      <c r="B7" t="s">
        <v>49</v>
      </c>
      <c r="C7" t="s">
        <v>84</v>
      </c>
      <c r="D7" t="s">
        <v>85</v>
      </c>
      <c r="E7" t="str">
        <f>VLOOKUP(Tabela3[[#This Row],[ID]],Tabela4[[Chave]:[Prioridade]],4,)</f>
        <v>Low</v>
      </c>
      <c r="F7" t="str">
        <f>VLOOKUP(Tabela3[[#This Row],[ID]],Tabela4[[Chave]:[Prioridade]],3,FALSE)</f>
        <v>Concluído</v>
      </c>
      <c r="G7" t="s">
        <v>87</v>
      </c>
      <c r="I7" s="2" t="s">
        <v>106</v>
      </c>
      <c r="J7" s="3" t="s">
        <v>21</v>
      </c>
      <c r="K7" s="2" t="s">
        <v>60</v>
      </c>
      <c r="L7" s="2" t="s">
        <v>107</v>
      </c>
      <c r="M7" s="2" t="s">
        <v>108</v>
      </c>
    </row>
    <row r="8" spans="1:13" x14ac:dyDescent="0.25">
      <c r="A8" t="s">
        <v>11</v>
      </c>
      <c r="B8" t="s">
        <v>50</v>
      </c>
      <c r="C8" t="s">
        <v>84</v>
      </c>
      <c r="D8" t="s">
        <v>85</v>
      </c>
      <c r="E8" t="str">
        <f>VLOOKUP(Tabela3[[#This Row],[ID]],Tabela4[[Chave]:[Prioridade]],4,)</f>
        <v>Medium</v>
      </c>
      <c r="F8" t="str">
        <f>VLOOKUP(Tabela3[[#This Row],[ID]],Tabela4[[Chave]:[Prioridade]],3,FALSE)</f>
        <v>Concluído</v>
      </c>
      <c r="G8" t="s">
        <v>87</v>
      </c>
      <c r="I8" s="2" t="s">
        <v>106</v>
      </c>
      <c r="J8" s="3" t="s">
        <v>20</v>
      </c>
      <c r="K8" s="2" t="s">
        <v>59</v>
      </c>
      <c r="L8" s="2" t="s">
        <v>107</v>
      </c>
      <c r="M8" s="2" t="s">
        <v>110</v>
      </c>
    </row>
    <row r="9" spans="1:13" x14ac:dyDescent="0.25">
      <c r="A9" t="s">
        <v>12</v>
      </c>
      <c r="B9" t="s">
        <v>51</v>
      </c>
      <c r="C9" t="s">
        <v>83</v>
      </c>
      <c r="D9" t="s">
        <v>85</v>
      </c>
      <c r="E9" t="str">
        <f>VLOOKUP(Tabela3[[#This Row],[ID]],Tabela4[[Chave]:[Prioridade]],4,)</f>
        <v>Medium</v>
      </c>
      <c r="F9" t="str">
        <f>VLOOKUP(Tabela3[[#This Row],[ID]],Tabela4[[Chave]:[Prioridade]],3,FALSE)</f>
        <v>Concluído</v>
      </c>
      <c r="G9" t="s">
        <v>90</v>
      </c>
      <c r="I9" s="2" t="s">
        <v>106</v>
      </c>
      <c r="J9" s="3" t="s">
        <v>19</v>
      </c>
      <c r="K9" s="2" t="s">
        <v>58</v>
      </c>
      <c r="L9" s="2" t="s">
        <v>107</v>
      </c>
      <c r="M9" s="2" t="s">
        <v>108</v>
      </c>
    </row>
    <row r="10" spans="1:13" x14ac:dyDescent="0.25">
      <c r="A10" t="s">
        <v>13</v>
      </c>
      <c r="B10" t="s">
        <v>52</v>
      </c>
      <c r="C10" t="s">
        <v>84</v>
      </c>
      <c r="D10" t="s">
        <v>85</v>
      </c>
      <c r="E10" t="str">
        <f>VLOOKUP(Tabela3[[#This Row],[ID]],Tabela4[[Chave]:[Prioridade]],4,)</f>
        <v>Low</v>
      </c>
      <c r="F10" t="str">
        <f>VLOOKUP(Tabela3[[#This Row],[ID]],Tabela4[[Chave]:[Prioridade]],3,FALSE)</f>
        <v>Concluído</v>
      </c>
      <c r="G10" t="s">
        <v>87</v>
      </c>
      <c r="I10" s="2" t="s">
        <v>106</v>
      </c>
      <c r="J10" s="3" t="s">
        <v>18</v>
      </c>
      <c r="K10" s="2" t="s">
        <v>57</v>
      </c>
      <c r="L10" s="2" t="s">
        <v>107</v>
      </c>
      <c r="M10" s="2" t="s">
        <v>108</v>
      </c>
    </row>
    <row r="11" spans="1:13" x14ac:dyDescent="0.25">
      <c r="A11" t="s">
        <v>14</v>
      </c>
      <c r="B11" t="s">
        <v>53</v>
      </c>
      <c r="C11" t="s">
        <v>84</v>
      </c>
      <c r="D11" t="s">
        <v>85</v>
      </c>
      <c r="E11" t="str">
        <f>VLOOKUP(Tabela3[[#This Row],[ID]],Tabela4[[Chave]:[Prioridade]],4,)</f>
        <v>Medium</v>
      </c>
      <c r="F11" t="str">
        <f>VLOOKUP(Tabela3[[#This Row],[ID]],Tabela4[[Chave]:[Prioridade]],3,FALSE)</f>
        <v>Concluído</v>
      </c>
      <c r="G11" t="s">
        <v>87</v>
      </c>
      <c r="I11" s="2" t="s">
        <v>106</v>
      </c>
      <c r="J11" s="3" t="s">
        <v>17</v>
      </c>
      <c r="K11" s="2" t="s">
        <v>56</v>
      </c>
      <c r="L11" s="2" t="s">
        <v>107</v>
      </c>
      <c r="M11" s="2" t="s">
        <v>110</v>
      </c>
    </row>
    <row r="12" spans="1:13" x14ac:dyDescent="0.25">
      <c r="A12" t="s">
        <v>15</v>
      </c>
      <c r="B12" t="s">
        <v>54</v>
      </c>
      <c r="C12" t="s">
        <v>84</v>
      </c>
      <c r="D12" t="s">
        <v>85</v>
      </c>
      <c r="E12" t="str">
        <f>VLOOKUP(Tabela3[[#This Row],[ID]],Tabela4[[Chave]:[Prioridade]],4,)</f>
        <v>High</v>
      </c>
      <c r="F12" t="str">
        <f>VLOOKUP(Tabela3[[#This Row],[ID]],Tabela4[[Chave]:[Prioridade]],3,FALSE)</f>
        <v>Concluído</v>
      </c>
      <c r="G12" t="s">
        <v>87</v>
      </c>
      <c r="I12" s="2" t="s">
        <v>106</v>
      </c>
      <c r="J12" s="3" t="s">
        <v>16</v>
      </c>
      <c r="K12" s="2" t="s">
        <v>55</v>
      </c>
      <c r="L12" s="2" t="s">
        <v>107</v>
      </c>
      <c r="M12" s="2" t="s">
        <v>109</v>
      </c>
    </row>
    <row r="13" spans="1:13" x14ac:dyDescent="0.25">
      <c r="A13" t="s">
        <v>16</v>
      </c>
      <c r="B13" t="s">
        <v>55</v>
      </c>
      <c r="C13" t="s">
        <v>84</v>
      </c>
      <c r="D13" t="s">
        <v>85</v>
      </c>
      <c r="E13" t="str">
        <f>VLOOKUP(Tabela3[[#This Row],[ID]],Tabela4[[Chave]:[Prioridade]],4,)</f>
        <v>Low</v>
      </c>
      <c r="F13" t="str">
        <f>VLOOKUP(Tabela3[[#This Row],[ID]],Tabela4[[Chave]:[Prioridade]],3,FALSE)</f>
        <v>Concluído</v>
      </c>
      <c r="G13" t="s">
        <v>87</v>
      </c>
      <c r="I13" s="2" t="s">
        <v>106</v>
      </c>
      <c r="J13" s="3" t="s">
        <v>15</v>
      </c>
      <c r="K13" s="2" t="s">
        <v>54</v>
      </c>
      <c r="L13" s="2" t="s">
        <v>107</v>
      </c>
      <c r="M13" s="2" t="s">
        <v>108</v>
      </c>
    </row>
    <row r="14" spans="1:13" x14ac:dyDescent="0.25">
      <c r="A14" t="s">
        <v>17</v>
      </c>
      <c r="B14" t="s">
        <v>56</v>
      </c>
      <c r="C14" t="s">
        <v>84</v>
      </c>
      <c r="D14" t="s">
        <v>85</v>
      </c>
      <c r="E14" t="str">
        <f>VLOOKUP(Tabela3[[#This Row],[ID]],Tabela4[[Chave]:[Prioridade]],4,)</f>
        <v>Medium</v>
      </c>
      <c r="F14" t="str">
        <f>VLOOKUP(Tabela3[[#This Row],[ID]],Tabela4[[Chave]:[Prioridade]],3,FALSE)</f>
        <v>Concluído</v>
      </c>
      <c r="G14" t="s">
        <v>87</v>
      </c>
      <c r="I14" s="2" t="s">
        <v>106</v>
      </c>
      <c r="J14" s="3" t="s">
        <v>14</v>
      </c>
      <c r="K14" s="2" t="s">
        <v>53</v>
      </c>
      <c r="L14" s="2" t="s">
        <v>107</v>
      </c>
      <c r="M14" s="2" t="s">
        <v>110</v>
      </c>
    </row>
    <row r="15" spans="1:13" x14ac:dyDescent="0.25">
      <c r="A15" t="s">
        <v>18</v>
      </c>
      <c r="B15" t="s">
        <v>57</v>
      </c>
      <c r="C15" t="s">
        <v>84</v>
      </c>
      <c r="D15" t="s">
        <v>85</v>
      </c>
      <c r="E15" t="str">
        <f>VLOOKUP(Tabela3[[#This Row],[ID]],Tabela4[[Chave]:[Prioridade]],4,)</f>
        <v>High</v>
      </c>
      <c r="F15" t="str">
        <f>VLOOKUP(Tabela3[[#This Row],[ID]],Tabela4[[Chave]:[Prioridade]],3,FALSE)</f>
        <v>Concluído</v>
      </c>
      <c r="G15" t="s">
        <v>87</v>
      </c>
      <c r="I15" s="2" t="s">
        <v>106</v>
      </c>
      <c r="J15" s="3" t="s">
        <v>13</v>
      </c>
      <c r="K15" s="2" t="s">
        <v>52</v>
      </c>
      <c r="L15" s="2" t="s">
        <v>107</v>
      </c>
      <c r="M15" s="2" t="s">
        <v>109</v>
      </c>
    </row>
    <row r="16" spans="1:13" x14ac:dyDescent="0.25">
      <c r="A16" t="s">
        <v>19</v>
      </c>
      <c r="B16" t="s">
        <v>58</v>
      </c>
      <c r="C16" t="s">
        <v>84</v>
      </c>
      <c r="D16" t="s">
        <v>85</v>
      </c>
      <c r="E16" t="str">
        <f>VLOOKUP(Tabela3[[#This Row],[ID]],Tabela4[[Chave]:[Prioridade]],4,)</f>
        <v>High</v>
      </c>
      <c r="F16" t="str">
        <f>VLOOKUP(Tabela3[[#This Row],[ID]],Tabela4[[Chave]:[Prioridade]],3,FALSE)</f>
        <v>Concluído</v>
      </c>
      <c r="G16" t="s">
        <v>87</v>
      </c>
      <c r="I16" s="2" t="s">
        <v>106</v>
      </c>
      <c r="J16" s="3" t="s">
        <v>37</v>
      </c>
      <c r="K16" s="2" t="s">
        <v>76</v>
      </c>
      <c r="L16" s="2" t="s">
        <v>107</v>
      </c>
      <c r="M16" s="2" t="s">
        <v>108</v>
      </c>
    </row>
    <row r="17" spans="1:13" x14ac:dyDescent="0.25">
      <c r="A17" t="s">
        <v>20</v>
      </c>
      <c r="B17" t="s">
        <v>59</v>
      </c>
      <c r="C17" t="s">
        <v>84</v>
      </c>
      <c r="D17" t="s">
        <v>85</v>
      </c>
      <c r="E17" t="str">
        <f>VLOOKUP(Tabela3[[#This Row],[ID]],Tabela4[[Chave]:[Prioridade]],4,)</f>
        <v>Medium</v>
      </c>
      <c r="F17" t="str">
        <f>VLOOKUP(Tabela3[[#This Row],[ID]],Tabela4[[Chave]:[Prioridade]],3,FALSE)</f>
        <v>Concluído</v>
      </c>
      <c r="G17" t="s">
        <v>87</v>
      </c>
      <c r="I17" s="2" t="s">
        <v>106</v>
      </c>
      <c r="J17" s="3" t="s">
        <v>31</v>
      </c>
      <c r="K17" s="2" t="s">
        <v>70</v>
      </c>
      <c r="L17" s="2" t="s">
        <v>107</v>
      </c>
      <c r="M17" s="2" t="s">
        <v>109</v>
      </c>
    </row>
    <row r="18" spans="1:13" x14ac:dyDescent="0.25">
      <c r="A18" t="s">
        <v>21</v>
      </c>
      <c r="B18" t="s">
        <v>60</v>
      </c>
      <c r="C18" t="s">
        <v>84</v>
      </c>
      <c r="D18" t="s">
        <v>85</v>
      </c>
      <c r="E18" t="str">
        <f>VLOOKUP(Tabela3[[#This Row],[ID]],Tabela4[[Chave]:[Prioridade]],4,)</f>
        <v>High</v>
      </c>
      <c r="F18" t="str">
        <f>VLOOKUP(Tabela3[[#This Row],[ID]],Tabela4[[Chave]:[Prioridade]],3,FALSE)</f>
        <v>Concluído</v>
      </c>
      <c r="G18" t="s">
        <v>87</v>
      </c>
      <c r="I18" s="2" t="s">
        <v>106</v>
      </c>
      <c r="J18" s="3" t="s">
        <v>11</v>
      </c>
      <c r="K18" s="2" t="s">
        <v>50</v>
      </c>
      <c r="L18" s="2" t="s">
        <v>107</v>
      </c>
      <c r="M18" s="2" t="s">
        <v>110</v>
      </c>
    </row>
    <row r="19" spans="1:13" x14ac:dyDescent="0.25">
      <c r="A19" t="s">
        <v>22</v>
      </c>
      <c r="B19" t="s">
        <v>61</v>
      </c>
      <c r="C19" t="s">
        <v>83</v>
      </c>
      <c r="D19" t="s">
        <v>85</v>
      </c>
      <c r="E19" t="str">
        <f>VLOOKUP(Tabela3[[#This Row],[ID]],Tabela4[[Chave]:[Prioridade]],4,)</f>
        <v>Medium</v>
      </c>
      <c r="F19" t="str">
        <f>VLOOKUP(Tabela3[[#This Row],[ID]],Tabela4[[Chave]:[Prioridade]],3,FALSE)</f>
        <v>Concluído</v>
      </c>
      <c r="G19" t="s">
        <v>91</v>
      </c>
      <c r="I19" s="2" t="s">
        <v>106</v>
      </c>
      <c r="J19" s="3" t="s">
        <v>10</v>
      </c>
      <c r="K19" s="2" t="s">
        <v>49</v>
      </c>
      <c r="L19" s="2" t="s">
        <v>107</v>
      </c>
      <c r="M19" s="2" t="s">
        <v>109</v>
      </c>
    </row>
    <row r="20" spans="1:13" x14ac:dyDescent="0.25">
      <c r="A20" t="s">
        <v>23</v>
      </c>
      <c r="B20" t="s">
        <v>62</v>
      </c>
      <c r="C20" t="s">
        <v>83</v>
      </c>
      <c r="D20" t="s">
        <v>85</v>
      </c>
      <c r="E20" t="str">
        <f>VLOOKUP(Tabela3[[#This Row],[ID]],Tabela4[[Chave]:[Prioridade]],4,)</f>
        <v>Medium</v>
      </c>
      <c r="F20" t="str">
        <f>VLOOKUP(Tabela3[[#This Row],[ID]],Tabela4[[Chave]:[Prioridade]],3,FALSE)</f>
        <v>Concluído</v>
      </c>
      <c r="G20" t="s">
        <v>92</v>
      </c>
      <c r="I20" s="2" t="s">
        <v>106</v>
      </c>
      <c r="J20" s="3" t="s">
        <v>7</v>
      </c>
      <c r="K20" s="2" t="s">
        <v>46</v>
      </c>
      <c r="L20" s="2" t="s">
        <v>107</v>
      </c>
      <c r="M20" s="2" t="s">
        <v>109</v>
      </c>
    </row>
    <row r="21" spans="1:13" x14ac:dyDescent="0.25">
      <c r="A21" t="s">
        <v>24</v>
      </c>
      <c r="B21" t="s">
        <v>63</v>
      </c>
      <c r="C21" t="s">
        <v>84</v>
      </c>
      <c r="D21" t="s">
        <v>85</v>
      </c>
      <c r="E21" t="str">
        <f>VLOOKUP(Tabela3[[#This Row],[ID]],Tabela4[[Chave]:[Prioridade]],4,)</f>
        <v>Medium</v>
      </c>
      <c r="F21" t="str">
        <f>VLOOKUP(Tabela3[[#This Row],[ID]],Tabela4[[Chave]:[Prioridade]],3,FALSE)</f>
        <v>Concluído</v>
      </c>
      <c r="G21" t="s">
        <v>87</v>
      </c>
      <c r="I21" s="2" t="s">
        <v>106</v>
      </c>
      <c r="J21" s="3" t="s">
        <v>6</v>
      </c>
      <c r="K21" s="2" t="s">
        <v>45</v>
      </c>
      <c r="L21" s="2" t="s">
        <v>107</v>
      </c>
      <c r="M21" s="2" t="s">
        <v>110</v>
      </c>
    </row>
    <row r="22" spans="1:13" x14ac:dyDescent="0.25">
      <c r="A22" t="s">
        <v>25</v>
      </c>
      <c r="B22" t="s">
        <v>64</v>
      </c>
      <c r="C22" t="s">
        <v>83</v>
      </c>
      <c r="D22" t="s">
        <v>85</v>
      </c>
      <c r="E22" t="str">
        <f>VLOOKUP(Tabela3[[#This Row],[ID]],Tabela4[[Chave]:[Prioridade]],4,)</f>
        <v>Low</v>
      </c>
      <c r="F22" t="str">
        <f>VLOOKUP(Tabela3[[#This Row],[ID]],Tabela4[[Chave]:[Prioridade]],3,FALSE)</f>
        <v>Concluído</v>
      </c>
      <c r="G22" t="s">
        <v>93</v>
      </c>
      <c r="I22" s="2" t="s">
        <v>106</v>
      </c>
      <c r="J22" s="3" t="s">
        <v>39</v>
      </c>
      <c r="K22" s="2" t="s">
        <v>78</v>
      </c>
      <c r="L22" s="2" t="s">
        <v>107</v>
      </c>
      <c r="M22" s="2" t="s">
        <v>109</v>
      </c>
    </row>
    <row r="23" spans="1:13" x14ac:dyDescent="0.25">
      <c r="A23" t="s">
        <v>26</v>
      </c>
      <c r="B23" t="s">
        <v>65</v>
      </c>
      <c r="C23" t="s">
        <v>83</v>
      </c>
      <c r="D23" t="s">
        <v>85</v>
      </c>
      <c r="E23" t="str">
        <f>VLOOKUP(Tabela3[[#This Row],[ID]],Tabela4[[Chave]:[Prioridade]],4,)</f>
        <v>Medium</v>
      </c>
      <c r="F23" t="str">
        <f>VLOOKUP(Tabela3[[#This Row],[ID]],Tabela4[[Chave]:[Prioridade]],3,FALSE)</f>
        <v>Concluído</v>
      </c>
      <c r="G23" t="s">
        <v>94</v>
      </c>
      <c r="I23" s="2" t="s">
        <v>106</v>
      </c>
      <c r="J23" s="3" t="s">
        <v>41</v>
      </c>
      <c r="K23" s="2" t="s">
        <v>80</v>
      </c>
      <c r="L23" s="2" t="s">
        <v>107</v>
      </c>
      <c r="M23" s="2" t="s">
        <v>110</v>
      </c>
    </row>
    <row r="24" spans="1:13" x14ac:dyDescent="0.25">
      <c r="A24" t="s">
        <v>27</v>
      </c>
      <c r="B24" t="s">
        <v>66</v>
      </c>
      <c r="C24" t="s">
        <v>84</v>
      </c>
      <c r="D24" t="s">
        <v>85</v>
      </c>
      <c r="E24" t="str">
        <f>VLOOKUP(Tabela3[[#This Row],[ID]],Tabela4[[Chave]:[Prioridade]],4,)</f>
        <v>Low</v>
      </c>
      <c r="F24" t="str">
        <f>VLOOKUP(Tabela3[[#This Row],[ID]],Tabela4[[Chave]:[Prioridade]],3,FALSE)</f>
        <v>Concluído</v>
      </c>
      <c r="G24" t="s">
        <v>87</v>
      </c>
      <c r="I24" s="2" t="s">
        <v>106</v>
      </c>
      <c r="J24" s="3" t="s">
        <v>43</v>
      </c>
      <c r="K24" s="2" t="s">
        <v>82</v>
      </c>
      <c r="L24" s="2" t="s">
        <v>107</v>
      </c>
      <c r="M24" s="2" t="s">
        <v>108</v>
      </c>
    </row>
    <row r="25" spans="1:13" x14ac:dyDescent="0.25">
      <c r="A25" t="s">
        <v>28</v>
      </c>
      <c r="B25" t="s">
        <v>67</v>
      </c>
      <c r="C25" t="s">
        <v>83</v>
      </c>
      <c r="D25" t="s">
        <v>85</v>
      </c>
      <c r="E25" t="str">
        <f>VLOOKUP(Tabela3[[#This Row],[ID]],Tabela4[[Chave]:[Prioridade]],4,)</f>
        <v>Low</v>
      </c>
      <c r="F25" t="str">
        <f>VLOOKUP(Tabela3[[#This Row],[ID]],Tabela4[[Chave]:[Prioridade]],3,FALSE)</f>
        <v>Concluído</v>
      </c>
      <c r="G25" t="s">
        <v>95</v>
      </c>
      <c r="I25" s="2" t="s">
        <v>106</v>
      </c>
      <c r="J25" s="3" t="s">
        <v>35</v>
      </c>
      <c r="K25" s="2" t="s">
        <v>74</v>
      </c>
      <c r="L25" s="2" t="s">
        <v>107</v>
      </c>
      <c r="M25" s="2" t="s">
        <v>108</v>
      </c>
    </row>
    <row r="26" spans="1:13" x14ac:dyDescent="0.25">
      <c r="A26" t="s">
        <v>29</v>
      </c>
      <c r="B26" t="s">
        <v>68</v>
      </c>
      <c r="C26" t="s">
        <v>83</v>
      </c>
      <c r="D26" t="s">
        <v>85</v>
      </c>
      <c r="E26" t="str">
        <f>VLOOKUP(Tabela3[[#This Row],[ID]],Tabela4[[Chave]:[Prioridade]],4,)</f>
        <v>Low</v>
      </c>
      <c r="F26" t="str">
        <f>VLOOKUP(Tabela3[[#This Row],[ID]],Tabela4[[Chave]:[Prioridade]],3,FALSE)</f>
        <v>Concluído</v>
      </c>
      <c r="G26" t="s">
        <v>95</v>
      </c>
      <c r="I26" s="2" t="s">
        <v>106</v>
      </c>
      <c r="J26" s="3" t="s">
        <v>33</v>
      </c>
      <c r="K26" s="2" t="s">
        <v>72</v>
      </c>
      <c r="L26" s="2" t="s">
        <v>107</v>
      </c>
      <c r="M26" s="2" t="s">
        <v>108</v>
      </c>
    </row>
    <row r="27" spans="1:13" x14ac:dyDescent="0.25">
      <c r="A27" t="s">
        <v>30</v>
      </c>
      <c r="B27" t="s">
        <v>69</v>
      </c>
      <c r="C27" t="s">
        <v>83</v>
      </c>
      <c r="D27" t="s">
        <v>85</v>
      </c>
      <c r="E27" t="str">
        <f>VLOOKUP(Tabela3[[#This Row],[ID]],Tabela4[[Chave]:[Prioridade]],4,)</f>
        <v>Low</v>
      </c>
      <c r="F27" t="str">
        <f>VLOOKUP(Tabela3[[#This Row],[ID]],Tabela4[[Chave]:[Prioridade]],3,FALSE)</f>
        <v>Concluído</v>
      </c>
      <c r="G27" t="s">
        <v>96</v>
      </c>
      <c r="I27" s="2" t="s">
        <v>106</v>
      </c>
      <c r="J27" s="3" t="s">
        <v>32</v>
      </c>
      <c r="K27" s="2" t="s">
        <v>71</v>
      </c>
      <c r="L27" s="2" t="s">
        <v>107</v>
      </c>
      <c r="M27" s="2" t="s">
        <v>110</v>
      </c>
    </row>
    <row r="28" spans="1:13" x14ac:dyDescent="0.25">
      <c r="A28" t="s">
        <v>31</v>
      </c>
      <c r="B28" t="s">
        <v>70</v>
      </c>
      <c r="C28" t="s">
        <v>84</v>
      </c>
      <c r="D28" t="s">
        <v>85</v>
      </c>
      <c r="E28" t="str">
        <f>VLOOKUP(Tabela3[[#This Row],[ID]],Tabela4[[Chave]:[Prioridade]],4,)</f>
        <v>Low</v>
      </c>
      <c r="F28" t="str">
        <f>VLOOKUP(Tabela3[[#This Row],[ID]],Tabela4[[Chave]:[Prioridade]],3,FALSE)</f>
        <v>Concluído</v>
      </c>
      <c r="G28" t="s">
        <v>87</v>
      </c>
      <c r="I28" s="2" t="s">
        <v>106</v>
      </c>
      <c r="J28" s="3" t="s">
        <v>30</v>
      </c>
      <c r="K28" s="2" t="s">
        <v>69</v>
      </c>
      <c r="L28" s="2" t="s">
        <v>107</v>
      </c>
      <c r="M28" s="2" t="s">
        <v>109</v>
      </c>
    </row>
    <row r="29" spans="1:13" x14ac:dyDescent="0.25">
      <c r="A29" t="s">
        <v>32</v>
      </c>
      <c r="B29" t="s">
        <v>71</v>
      </c>
      <c r="C29" t="s">
        <v>83</v>
      </c>
      <c r="D29" t="s">
        <v>85</v>
      </c>
      <c r="E29" t="str">
        <f>VLOOKUP(Tabela3[[#This Row],[ID]],Tabela4[[Chave]:[Prioridade]],4,)</f>
        <v>Medium</v>
      </c>
      <c r="F29" t="str">
        <f>VLOOKUP(Tabela3[[#This Row],[ID]],Tabela4[[Chave]:[Prioridade]],3,FALSE)</f>
        <v>Concluído</v>
      </c>
      <c r="G29" t="s">
        <v>97</v>
      </c>
      <c r="I29" s="2" t="s">
        <v>106</v>
      </c>
      <c r="J29" s="3" t="s">
        <v>29</v>
      </c>
      <c r="K29" s="2" t="s">
        <v>68</v>
      </c>
      <c r="L29" s="2" t="s">
        <v>107</v>
      </c>
      <c r="M29" s="2" t="s">
        <v>109</v>
      </c>
    </row>
    <row r="30" spans="1:13" x14ac:dyDescent="0.25">
      <c r="A30" t="s">
        <v>33</v>
      </c>
      <c r="B30" t="s">
        <v>72</v>
      </c>
      <c r="C30" t="s">
        <v>83</v>
      </c>
      <c r="D30" t="s">
        <v>85</v>
      </c>
      <c r="E30" t="str">
        <f>VLOOKUP(Tabela3[[#This Row],[ID]],Tabela4[[Chave]:[Prioridade]],4,)</f>
        <v>High</v>
      </c>
      <c r="F30" t="str">
        <f>VLOOKUP(Tabela3[[#This Row],[ID]],Tabela4[[Chave]:[Prioridade]],3,FALSE)</f>
        <v>Concluído</v>
      </c>
      <c r="G30" t="s">
        <v>98</v>
      </c>
      <c r="I30" s="2" t="s">
        <v>106</v>
      </c>
      <c r="J30" s="3" t="s">
        <v>28</v>
      </c>
      <c r="K30" s="2" t="s">
        <v>67</v>
      </c>
      <c r="L30" s="2" t="s">
        <v>107</v>
      </c>
      <c r="M30" s="2" t="s">
        <v>109</v>
      </c>
    </row>
    <row r="31" spans="1:13" x14ac:dyDescent="0.25">
      <c r="A31" t="s">
        <v>34</v>
      </c>
      <c r="B31" t="s">
        <v>73</v>
      </c>
      <c r="C31" t="s">
        <v>84</v>
      </c>
      <c r="D31" t="s">
        <v>85</v>
      </c>
      <c r="E31" t="str">
        <f>VLOOKUP(Tabela3[[#This Row],[ID]],Tabela4[[Chave]:[Prioridade]],4,)</f>
        <v>High</v>
      </c>
      <c r="F31" t="str">
        <f>VLOOKUP(Tabela3[[#This Row],[ID]],Tabela4[[Chave]:[Prioridade]],3,FALSE)</f>
        <v>Concluído</v>
      </c>
      <c r="G31" t="s">
        <v>87</v>
      </c>
      <c r="I31" s="2" t="s">
        <v>106</v>
      </c>
      <c r="J31" s="3" t="s">
        <v>25</v>
      </c>
      <c r="K31" s="2" t="s">
        <v>64</v>
      </c>
      <c r="L31" s="2" t="s">
        <v>107</v>
      </c>
      <c r="M31" s="2" t="s">
        <v>109</v>
      </c>
    </row>
    <row r="32" spans="1:13" x14ac:dyDescent="0.25">
      <c r="A32" t="s">
        <v>35</v>
      </c>
      <c r="B32" t="s">
        <v>74</v>
      </c>
      <c r="C32" t="s">
        <v>83</v>
      </c>
      <c r="D32" t="s">
        <v>85</v>
      </c>
      <c r="E32" t="str">
        <f>VLOOKUP(Tabela3[[#This Row],[ID]],Tabela4[[Chave]:[Prioridade]],4,)</f>
        <v>High</v>
      </c>
      <c r="F32" t="str">
        <f>VLOOKUP(Tabela3[[#This Row],[ID]],Tabela4[[Chave]:[Prioridade]],3,FALSE)</f>
        <v>Concluído</v>
      </c>
      <c r="G32" t="s">
        <v>99</v>
      </c>
      <c r="I32" s="2" t="s">
        <v>106</v>
      </c>
      <c r="J32" s="3" t="s">
        <v>23</v>
      </c>
      <c r="K32" s="2" t="s">
        <v>62</v>
      </c>
      <c r="L32" s="2" t="s">
        <v>107</v>
      </c>
      <c r="M32" s="2" t="s">
        <v>110</v>
      </c>
    </row>
    <row r="33" spans="1:13" x14ac:dyDescent="0.25">
      <c r="A33" t="s">
        <v>36</v>
      </c>
      <c r="B33" t="s">
        <v>75</v>
      </c>
      <c r="C33" t="s">
        <v>84</v>
      </c>
      <c r="D33" t="s">
        <v>85</v>
      </c>
      <c r="E33" t="str">
        <f>VLOOKUP(Tabela3[[#This Row],[ID]],Tabela4[[Chave]:[Prioridade]],4,)</f>
        <v>High</v>
      </c>
      <c r="F33" t="str">
        <f>VLOOKUP(Tabela3[[#This Row],[ID]],Tabela4[[Chave]:[Prioridade]],3,FALSE)</f>
        <v>Concluído</v>
      </c>
      <c r="G33" t="s">
        <v>87</v>
      </c>
      <c r="I33" s="2" t="s">
        <v>106</v>
      </c>
      <c r="J33" s="3" t="s">
        <v>22</v>
      </c>
      <c r="K33" s="2" t="s">
        <v>61</v>
      </c>
      <c r="L33" s="2" t="s">
        <v>107</v>
      </c>
      <c r="M33" s="2" t="s">
        <v>110</v>
      </c>
    </row>
    <row r="34" spans="1:13" x14ac:dyDescent="0.25">
      <c r="A34" t="s">
        <v>37</v>
      </c>
      <c r="B34" t="s">
        <v>76</v>
      </c>
      <c r="C34" t="s">
        <v>84</v>
      </c>
      <c r="D34" t="s">
        <v>85</v>
      </c>
      <c r="E34" t="str">
        <f>VLOOKUP(Tabela3[[#This Row],[ID]],Tabela4[[Chave]:[Prioridade]],4,)</f>
        <v>High</v>
      </c>
      <c r="F34" t="str">
        <f>VLOOKUP(Tabela3[[#This Row],[ID]],Tabela4[[Chave]:[Prioridade]],3,FALSE)</f>
        <v>Concluído</v>
      </c>
      <c r="G34" t="s">
        <v>87</v>
      </c>
      <c r="I34" s="2" t="s">
        <v>106</v>
      </c>
      <c r="J34" s="3" t="s">
        <v>12</v>
      </c>
      <c r="K34" s="2" t="s">
        <v>51</v>
      </c>
      <c r="L34" s="2" t="s">
        <v>107</v>
      </c>
      <c r="M34" s="2" t="s">
        <v>110</v>
      </c>
    </row>
    <row r="35" spans="1:13" x14ac:dyDescent="0.25">
      <c r="A35" t="s">
        <v>38</v>
      </c>
      <c r="B35" t="s">
        <v>77</v>
      </c>
      <c r="C35" t="s">
        <v>84</v>
      </c>
      <c r="D35" t="s">
        <v>85</v>
      </c>
      <c r="E35" t="str">
        <f>VLOOKUP(Tabela3[[#This Row],[ID]],Tabela4[[Chave]:[Prioridade]],4,)</f>
        <v>High</v>
      </c>
      <c r="F35" t="str">
        <f>VLOOKUP(Tabela3[[#This Row],[ID]],Tabela4[[Chave]:[Prioridade]],3,FALSE)</f>
        <v>Concluído</v>
      </c>
      <c r="G35" t="s">
        <v>87</v>
      </c>
      <c r="I35" s="2" t="s">
        <v>106</v>
      </c>
      <c r="J35" s="3" t="s">
        <v>9</v>
      </c>
      <c r="K35" s="2" t="s">
        <v>48</v>
      </c>
      <c r="L35" s="2" t="s">
        <v>107</v>
      </c>
      <c r="M35" s="2" t="s">
        <v>110</v>
      </c>
    </row>
    <row r="36" spans="1:13" x14ac:dyDescent="0.25">
      <c r="A36" t="s">
        <v>39</v>
      </c>
      <c r="B36" t="s">
        <v>78</v>
      </c>
      <c r="C36" t="s">
        <v>84</v>
      </c>
      <c r="D36" t="s">
        <v>85</v>
      </c>
      <c r="E36" t="str">
        <f>VLOOKUP(Tabela3[[#This Row],[ID]],Tabela4[[Chave]:[Prioridade]],4,)</f>
        <v>Low</v>
      </c>
      <c r="F36" t="str">
        <f>VLOOKUP(Tabela3[[#This Row],[ID]],Tabela4[[Chave]:[Prioridade]],3,FALSE)</f>
        <v>Concluído</v>
      </c>
      <c r="G36" t="s">
        <v>87</v>
      </c>
      <c r="I36" s="2" t="s">
        <v>106</v>
      </c>
      <c r="J36" s="3" t="s">
        <v>8</v>
      </c>
      <c r="K36" s="2" t="s">
        <v>47</v>
      </c>
      <c r="L36" s="2" t="s">
        <v>107</v>
      </c>
      <c r="M36" s="2" t="s">
        <v>109</v>
      </c>
    </row>
    <row r="37" spans="1:13" x14ac:dyDescent="0.25">
      <c r="A37" t="s">
        <v>40</v>
      </c>
      <c r="B37" t="s">
        <v>79</v>
      </c>
      <c r="C37" t="s">
        <v>83</v>
      </c>
      <c r="D37" t="s">
        <v>85</v>
      </c>
      <c r="E37" t="str">
        <f>VLOOKUP(Tabela3[[#This Row],[ID]],Tabela4[[Chave]:[Prioridade]],4,)</f>
        <v>Medium</v>
      </c>
      <c r="F37" t="str">
        <f>VLOOKUP(Tabela3[[#This Row],[ID]],Tabela4[[Chave]:[Prioridade]],3,FALSE)</f>
        <v>Concluído</v>
      </c>
      <c r="G37" t="s">
        <v>100</v>
      </c>
      <c r="I37" s="2" t="s">
        <v>106</v>
      </c>
      <c r="J37" s="3" t="s">
        <v>5</v>
      </c>
      <c r="K37" s="2" t="s">
        <v>44</v>
      </c>
      <c r="L37" s="2" t="s">
        <v>107</v>
      </c>
      <c r="M37" s="2" t="s">
        <v>109</v>
      </c>
    </row>
    <row r="38" spans="1:13" x14ac:dyDescent="0.25">
      <c r="A38" t="s">
        <v>41</v>
      </c>
      <c r="B38" t="s">
        <v>80</v>
      </c>
      <c r="C38" t="s">
        <v>84</v>
      </c>
      <c r="D38" t="s">
        <v>85</v>
      </c>
      <c r="E38" t="str">
        <f>VLOOKUP(Tabela3[[#This Row],[ID]],Tabela4[[Chave]:[Prioridade]],4,)</f>
        <v>Medium</v>
      </c>
      <c r="F38" t="str">
        <f>VLOOKUP(Tabela3[[#This Row],[ID]],Tabela4[[Chave]:[Prioridade]],3,FALSE)</f>
        <v>Concluído</v>
      </c>
      <c r="G38" t="s">
        <v>87</v>
      </c>
      <c r="I38" s="2" t="s">
        <v>106</v>
      </c>
      <c r="J38" s="3" t="s">
        <v>40</v>
      </c>
      <c r="K38" s="2" t="s">
        <v>79</v>
      </c>
      <c r="L38" s="2" t="s">
        <v>107</v>
      </c>
      <c r="M38" s="2" t="s">
        <v>110</v>
      </c>
    </row>
    <row r="39" spans="1:13" x14ac:dyDescent="0.25">
      <c r="A39" t="s">
        <v>42</v>
      </c>
      <c r="B39" t="s">
        <v>81</v>
      </c>
      <c r="C39" t="s">
        <v>83</v>
      </c>
      <c r="D39" t="s">
        <v>85</v>
      </c>
      <c r="E39" t="str">
        <f>VLOOKUP(Tabela3[[#This Row],[ID]],Tabela4[[Chave]:[Prioridade]],4,)</f>
        <v>Medium</v>
      </c>
      <c r="F39" t="str">
        <f>VLOOKUP(Tabela3[[#This Row],[ID]],Tabela4[[Chave]:[Prioridade]],3,FALSE)</f>
        <v>Concluído</v>
      </c>
      <c r="G39" t="s">
        <v>101</v>
      </c>
      <c r="I39" s="2" t="s">
        <v>106</v>
      </c>
      <c r="J39" s="3" t="s">
        <v>42</v>
      </c>
      <c r="K39" s="2" t="s">
        <v>81</v>
      </c>
      <c r="L39" s="2" t="s">
        <v>107</v>
      </c>
      <c r="M39" s="2" t="s">
        <v>110</v>
      </c>
    </row>
    <row r="40" spans="1:13" x14ac:dyDescent="0.25">
      <c r="A40" t="s">
        <v>43</v>
      </c>
      <c r="B40" t="s">
        <v>82</v>
      </c>
      <c r="C40" t="s">
        <v>84</v>
      </c>
      <c r="D40" t="s">
        <v>85</v>
      </c>
      <c r="E40" t="str">
        <f>VLOOKUP(Tabela3[[#This Row],[ID]],Tabela4[[Chave]:[Prioridade]],4,)</f>
        <v>High</v>
      </c>
      <c r="F40" t="str">
        <f>VLOOKUP(Tabela3[[#This Row],[ID]],Tabela4[[Chave]:[Prioridade]],3,FALSE)</f>
        <v>Concluído</v>
      </c>
      <c r="G40" t="s">
        <v>87</v>
      </c>
      <c r="I40" s="2" t="s">
        <v>106</v>
      </c>
      <c r="J40" s="3" t="s">
        <v>26</v>
      </c>
      <c r="K40" s="2" t="s">
        <v>65</v>
      </c>
      <c r="L40" s="2" t="s">
        <v>107</v>
      </c>
      <c r="M40" s="2" t="s">
        <v>110</v>
      </c>
    </row>
    <row r="41" spans="1:13" x14ac:dyDescent="0.25">
      <c r="H41" s="2"/>
      <c r="I41" s="3"/>
      <c r="J41" s="2"/>
      <c r="K41" s="2"/>
      <c r="L41" s="2"/>
    </row>
    <row r="42" spans="1:13" x14ac:dyDescent="0.25">
      <c r="H42" s="2"/>
      <c r="I42" s="3"/>
      <c r="J42" s="2"/>
      <c r="K42" s="2"/>
      <c r="L42" s="2"/>
    </row>
    <row r="43" spans="1:13" x14ac:dyDescent="0.25">
      <c r="H43" s="2"/>
      <c r="I43" s="3"/>
      <c r="J43" s="2"/>
      <c r="K43" s="2"/>
      <c r="L43" s="2"/>
    </row>
    <row r="44" spans="1:13" x14ac:dyDescent="0.25">
      <c r="H44" s="2"/>
      <c r="I44" s="3"/>
      <c r="J44" s="2"/>
      <c r="K44" s="2"/>
      <c r="L44" s="2"/>
    </row>
    <row r="45" spans="1:13" x14ac:dyDescent="0.25">
      <c r="H45" s="2"/>
      <c r="I45" s="3"/>
      <c r="J45" s="2"/>
      <c r="K45" s="2"/>
      <c r="L45" s="2"/>
    </row>
    <row r="46" spans="1:13" x14ac:dyDescent="0.25">
      <c r="H46" s="2"/>
      <c r="I46" s="3"/>
      <c r="J46" s="2"/>
      <c r="K46" s="2"/>
      <c r="L46" s="2"/>
    </row>
    <row r="47" spans="1:13" x14ac:dyDescent="0.25">
      <c r="H47" s="2"/>
      <c r="I47" s="3"/>
      <c r="J47" s="2"/>
      <c r="K47" s="2"/>
      <c r="L47" s="2"/>
    </row>
    <row r="48" spans="1:13" x14ac:dyDescent="0.25">
      <c r="H48" s="2"/>
      <c r="I48" s="3"/>
      <c r="J48" s="2"/>
      <c r="K48" s="2"/>
      <c r="L48" s="2"/>
    </row>
    <row r="49" spans="8:12" x14ac:dyDescent="0.25">
      <c r="H49" s="2"/>
      <c r="I49" s="3"/>
      <c r="J49" s="2"/>
      <c r="K49" s="2"/>
      <c r="L49" s="2"/>
    </row>
    <row r="50" spans="8:12" x14ac:dyDescent="0.25">
      <c r="H50" s="2"/>
      <c r="I50" s="3"/>
      <c r="J50" s="2"/>
      <c r="K50" s="2"/>
      <c r="L50" s="2"/>
    </row>
    <row r="51" spans="8:12" x14ac:dyDescent="0.25">
      <c r="H51" s="2"/>
      <c r="I51" s="3"/>
      <c r="J51" s="2"/>
      <c r="K51" s="2"/>
      <c r="L51" s="2"/>
    </row>
    <row r="52" spans="8:12" x14ac:dyDescent="0.25">
      <c r="H52" s="2"/>
      <c r="I52" s="3"/>
      <c r="J52" s="2"/>
      <c r="K52" s="2"/>
      <c r="L52" s="2"/>
    </row>
    <row r="53" spans="8:12" x14ac:dyDescent="0.25">
      <c r="H53" s="2"/>
      <c r="I53" s="3"/>
      <c r="J53" s="2"/>
      <c r="K53" s="2"/>
      <c r="L53" s="2"/>
    </row>
    <row r="54" spans="8:12" x14ac:dyDescent="0.25">
      <c r="H54" s="2"/>
      <c r="I54" s="3"/>
      <c r="J54" s="2"/>
      <c r="K54" s="2"/>
      <c r="L54" s="2"/>
    </row>
    <row r="55" spans="8:12" x14ac:dyDescent="0.25">
      <c r="H55" s="2"/>
      <c r="I55" s="3"/>
      <c r="J55" s="2"/>
      <c r="K55" s="2"/>
      <c r="L55" s="2"/>
    </row>
    <row r="56" spans="8:12" x14ac:dyDescent="0.25">
      <c r="H56" s="2"/>
      <c r="I56" s="3"/>
      <c r="J56" s="2"/>
      <c r="K56" s="2"/>
      <c r="L56" s="2"/>
    </row>
    <row r="57" spans="8:12" x14ac:dyDescent="0.25">
      <c r="H57" s="2"/>
      <c r="I57" s="3"/>
      <c r="J57" s="2"/>
      <c r="K57" s="2"/>
      <c r="L57" s="2"/>
    </row>
    <row r="58" spans="8:12" x14ac:dyDescent="0.25">
      <c r="H58" s="2"/>
      <c r="I58" s="3"/>
      <c r="J58" s="2"/>
      <c r="K58" s="2"/>
      <c r="L58" s="2"/>
    </row>
    <row r="59" spans="8:12" x14ac:dyDescent="0.25">
      <c r="H59" s="2"/>
      <c r="I59" s="3"/>
      <c r="J59" s="2"/>
      <c r="K59" s="2"/>
      <c r="L59" s="2"/>
    </row>
    <row r="60" spans="8:12" x14ac:dyDescent="0.25">
      <c r="H60" s="2"/>
      <c r="I60" s="3"/>
      <c r="J60" s="2"/>
      <c r="K60" s="2"/>
      <c r="L60" s="2"/>
    </row>
    <row r="61" spans="8:12" x14ac:dyDescent="0.25">
      <c r="H61" s="2"/>
      <c r="I61" s="3"/>
      <c r="J61" s="2"/>
      <c r="K61" s="2"/>
      <c r="L61" s="2"/>
    </row>
    <row r="62" spans="8:12" x14ac:dyDescent="0.25">
      <c r="H62" s="2"/>
      <c r="I62" s="3"/>
      <c r="J62" s="2"/>
      <c r="K62" s="2"/>
      <c r="L62" s="2"/>
    </row>
    <row r="63" spans="8:12" ht="45" x14ac:dyDescent="0.25">
      <c r="H63" s="2" t="s">
        <v>111</v>
      </c>
      <c r="I63" s="3" t="s">
        <v>113</v>
      </c>
      <c r="J63" s="2" t="s">
        <v>114</v>
      </c>
      <c r="K63" s="2" t="s">
        <v>112</v>
      </c>
      <c r="L63" s="2" t="s">
        <v>108</v>
      </c>
    </row>
  </sheetData>
  <conditionalFormatting sqref="A1:G40">
    <cfRule type="expression" dxfId="1" priority="1">
      <formula>$C1="Passed"</formula>
    </cfRule>
    <cfRule type="expression" dxfId="0" priority="2">
      <formula>$C1="Failed"</formula>
    </cfRule>
  </conditionalFormatting>
  <hyperlinks>
    <hyperlink ref="J2" r:id="rId1" display="https://mrodriguesmariaeduarda-1748537468365.atlassian.net/browse/CIN-36" xr:uid="{2EE83FC0-C1B0-4BAB-AE5F-8413B06075C5}"/>
    <hyperlink ref="J3" r:id="rId2" display="https://mrodriguesmariaeduarda-1748537468365.atlassian.net/browse/CIN-38" xr:uid="{6A601BBC-F0F0-4F53-87C3-615C65523A82}"/>
    <hyperlink ref="J4" r:id="rId3" display="https://mrodriguesmariaeduarda-1748537468365.atlassian.net/browse/CIN-40" xr:uid="{E76BA6FC-8621-4ADD-87FB-80A516F53FBD}"/>
    <hyperlink ref="J5" r:id="rId4" display="https://mrodriguesmariaeduarda-1748537468365.atlassian.net/browse/CIN-47" xr:uid="{C0E9F4FB-74FE-4904-9DCB-B176B4C71E53}"/>
    <hyperlink ref="J6" r:id="rId5" display="https://mrodriguesmariaeduarda-1748537468365.atlassian.net/browse/CIN-50" xr:uid="{536AA71E-3DE9-4AC4-B2EB-76F2A2400306}"/>
    <hyperlink ref="J7" r:id="rId6" display="https://mrodriguesmariaeduarda-1748537468365.atlassian.net/browse/CIN-53" xr:uid="{C4D0483B-D14D-4D2D-B408-E81ACA56A6BD}"/>
    <hyperlink ref="J8" r:id="rId7" display="https://mrodriguesmariaeduarda-1748537468365.atlassian.net/browse/CIN-54" xr:uid="{92503B36-64CA-4FDE-AFE4-C3E8A32A5CCA}"/>
    <hyperlink ref="J9" r:id="rId8" display="https://mrodriguesmariaeduarda-1748537468365.atlassian.net/browse/CIN-55" xr:uid="{FF53CEC6-C5A7-442F-98B2-99D64681D976}"/>
    <hyperlink ref="J10" r:id="rId9" display="https://mrodriguesmariaeduarda-1748537468365.atlassian.net/browse/CIN-56" xr:uid="{4614B134-2439-47CF-BDF9-96892DE95DDB}"/>
    <hyperlink ref="J11" r:id="rId10" display="https://mrodriguesmariaeduarda-1748537468365.atlassian.net/browse/CIN-57" xr:uid="{424787DD-ECF6-4BBD-B1D9-55EE30825366}"/>
    <hyperlink ref="J12" r:id="rId11" display="https://mrodriguesmariaeduarda-1748537468365.atlassian.net/browse/CIN-58" xr:uid="{B6959A98-FA2E-4310-B77D-449DDE12D179}"/>
    <hyperlink ref="J13" r:id="rId12" display="https://mrodriguesmariaeduarda-1748537468365.atlassian.net/browse/CIN-59" xr:uid="{8E43790F-9668-4E33-9126-E93043DA02C6}"/>
    <hyperlink ref="J14" r:id="rId13" display="https://mrodriguesmariaeduarda-1748537468365.atlassian.net/browse/CIN-60" xr:uid="{DAFF007D-11A2-4555-AC93-AC87B922AAF2}"/>
    <hyperlink ref="J15" r:id="rId14" display="https://mrodriguesmariaeduarda-1748537468365.atlassian.net/browse/CIN-61" xr:uid="{188102EB-8A96-4E22-8BEF-CD0C2FA396CF}"/>
    <hyperlink ref="J16" r:id="rId15" display="https://mrodriguesmariaeduarda-1748537468365.atlassian.net/browse/CIN-37" xr:uid="{8D68490A-1C73-41FE-A356-8D5639CD066B}"/>
    <hyperlink ref="J17" r:id="rId16" display="https://mrodriguesmariaeduarda-1748537468365.atlassian.net/browse/CIN-43" xr:uid="{14F26CC8-15D6-48CA-997C-12C841A633D3}"/>
    <hyperlink ref="J18" r:id="rId17" display="https://mrodriguesmariaeduarda-1748537468365.atlassian.net/browse/CIN-63" xr:uid="{820B12F8-4747-4C9A-8886-48E4AEBB4BFB}"/>
    <hyperlink ref="J19" r:id="rId18" display="https://mrodriguesmariaeduarda-1748537468365.atlassian.net/browse/CIN-64" xr:uid="{028A266B-27F5-4F30-9667-70F11F081A5B}"/>
    <hyperlink ref="J20" r:id="rId19" display="https://mrodriguesmariaeduarda-1748537468365.atlassian.net/browse/CIN-67" xr:uid="{4CC76BB3-89A5-4A5F-9F11-475196B677B8}"/>
    <hyperlink ref="J21" r:id="rId20" display="https://mrodriguesmariaeduarda-1748537468365.atlassian.net/browse/CIN-68" xr:uid="{52A50179-78E5-480B-A89C-D684F2B2A2A4}"/>
    <hyperlink ref="J22" r:id="rId21" display="https://mrodriguesmariaeduarda-1748537468365.atlassian.net/browse/CIN-70" xr:uid="{90B3F5E2-4030-4B50-821A-C41A8B1121F7}"/>
    <hyperlink ref="J23" r:id="rId22" display="https://mrodriguesmariaeduarda-1748537468365.atlassian.net/browse/CIN-72" xr:uid="{3152A6BD-3A9B-4FDC-9DA9-13DF55CE44FA}"/>
    <hyperlink ref="J24" r:id="rId23" display="https://mrodriguesmariaeduarda-1748537468365.atlassian.net/browse/CIN-74" xr:uid="{063D5BD1-FCEE-4E5F-BD0F-3530F4FBB149}"/>
    <hyperlink ref="J25" r:id="rId24" display="https://mrodriguesmariaeduarda-1748537468365.atlassian.net/browse/CIN-39" xr:uid="{E8B41A6C-9728-4A3C-B7F9-CC1524279790}"/>
    <hyperlink ref="J26" r:id="rId25" display="https://mrodriguesmariaeduarda-1748537468365.atlassian.net/browse/CIN-41" xr:uid="{21897BD6-DD12-4C8A-B839-E962E5307CE2}"/>
    <hyperlink ref="J27" r:id="rId26" display="https://mrodriguesmariaeduarda-1748537468365.atlassian.net/browse/CIN-42" xr:uid="{00E8272A-5DDE-48EB-9B70-0BEB2CB8BB63}"/>
    <hyperlink ref="J28" r:id="rId27" display="https://mrodriguesmariaeduarda-1748537468365.atlassian.net/browse/CIN-44" xr:uid="{17D6388E-4FC2-4400-8357-9A7DD7B7A08E}"/>
    <hyperlink ref="J29" r:id="rId28" display="https://mrodriguesmariaeduarda-1748537468365.atlassian.net/browse/CIN-45" xr:uid="{3CBE5CA1-BDA0-4D32-94FE-0B92329C4A40}"/>
    <hyperlink ref="J30" r:id="rId29" display="https://mrodriguesmariaeduarda-1748537468365.atlassian.net/browse/CIN-46" xr:uid="{B8935EDE-D342-4A8A-8F96-57DF352FF75A}"/>
    <hyperlink ref="J31" r:id="rId30" display="https://mrodriguesmariaeduarda-1748537468365.atlassian.net/browse/CIN-49" xr:uid="{3744CC2A-65A0-41EE-B478-06784D7D2560}"/>
    <hyperlink ref="J32" r:id="rId31" display="https://mrodriguesmariaeduarda-1748537468365.atlassian.net/browse/CIN-51" xr:uid="{353ED304-CD02-48E8-92B4-4E85120C526C}"/>
    <hyperlink ref="J33" r:id="rId32" display="https://mrodriguesmariaeduarda-1748537468365.atlassian.net/browse/CIN-52" xr:uid="{DE5845E3-DE8D-4CC2-81E9-A76C9144DEF0}"/>
    <hyperlink ref="J34" r:id="rId33" display="https://mrodriguesmariaeduarda-1748537468365.atlassian.net/browse/CIN-62" xr:uid="{E675CD27-2895-4156-8755-251AAFE0C015}"/>
    <hyperlink ref="J35" r:id="rId34" display="https://mrodriguesmariaeduarda-1748537468365.atlassian.net/browse/CIN-65" xr:uid="{BC8B28AE-6473-4A73-9779-74CEB00D8693}"/>
    <hyperlink ref="J36" r:id="rId35" display="https://mrodriguesmariaeduarda-1748537468365.atlassian.net/browse/CIN-66" xr:uid="{A1DAC410-A696-4073-861E-CCBABBE8C0CC}"/>
    <hyperlink ref="J37" r:id="rId36" display="https://mrodriguesmariaeduarda-1748537468365.atlassian.net/browse/CIN-69" xr:uid="{21F60F6B-45E2-413D-AD2D-4C6CC76DC5DB}"/>
    <hyperlink ref="J38" r:id="rId37" display="https://mrodriguesmariaeduarda-1748537468365.atlassian.net/browse/CIN-71" xr:uid="{3FA53C3E-C0EB-462F-B260-54D9593B200B}"/>
    <hyperlink ref="J39" r:id="rId38" display="https://mrodriguesmariaeduarda-1748537468365.atlassian.net/browse/CIN-73" xr:uid="{96421E25-B5E4-410D-8BBC-E95CB2F3680A}"/>
    <hyperlink ref="J40" r:id="rId39" display="https://mrodriguesmariaeduarda-1748537468365.atlassian.net/browse/CIN-48" xr:uid="{9DA26C17-FDFA-484D-8BFB-F19307CC32C8}"/>
    <hyperlink ref="I63" r:id="rId40" display="https://mrodriguesmariaeduarda-1748537468365.atlassian.net/browse/CIN-97" xr:uid="{E147E094-A931-49C6-B711-99ACDE12BDD2}"/>
  </hyperlinks>
  <pageMargins left="0.7" right="0.7" top="0.75" bottom="0.75" header="0.3" footer="0.3"/>
  <tableParts count="2">
    <tablePart r:id="rId41"/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Martins Rodrigues</dc:creator>
  <cp:lastModifiedBy>Maria Eduarda Martins Rodrigues</cp:lastModifiedBy>
  <dcterms:created xsi:type="dcterms:W3CDTF">2025-07-02T12:27:13Z</dcterms:created>
  <dcterms:modified xsi:type="dcterms:W3CDTF">2025-07-02T16:39:31Z</dcterms:modified>
</cp:coreProperties>
</file>