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Excel Avançado\"/>
    </mc:Choice>
  </mc:AlternateContent>
  <xr:revisionPtr revIDLastSave="0" documentId="14_{541F9AFA-4FC0-4B04-90BF-DD80F0B9C93C}" xr6:coauthVersionLast="47" xr6:coauthVersionMax="47" xr10:uidLastSave="{00000000-0000-0000-0000-000000000000}"/>
  <bookViews>
    <workbookView xWindow="-120" yWindow="-120" windowWidth="24240" windowHeight="13020" activeTab="5" xr2:uid="{641A2E14-BDB3-4336-B03D-A38C1F1B6901}"/>
  </bookViews>
  <sheets>
    <sheet name="Países" sheetId="1" r:id="rId1"/>
    <sheet name="Região" sheetId="2" r:id="rId2"/>
    <sheet name="Idiomas" sheetId="3" r:id="rId3"/>
    <sheet name="Moedas" sheetId="4" r:id="rId4"/>
    <sheet name="Países e Idiomas" sheetId="5" r:id="rId5"/>
    <sheet name="Consulta" sheetId="6" r:id="rId6"/>
  </sheets>
  <definedNames>
    <definedName name="DadosExternos_1" localSheetId="2" hidden="1">Idiomas!$A$1:$B$122</definedName>
    <definedName name="DadosExternos_1" localSheetId="3" hidden="1">Moedas!$A$1:$B$145</definedName>
    <definedName name="DadosExternos_1" localSheetId="0" hidden="1">Países!$A$1:$G$194</definedName>
    <definedName name="DadosExternos_1" localSheetId="4" hidden="1">'Países e Idiomas'!$A$1:$C$305</definedName>
    <definedName name="DadosExternos_1" localSheetId="1" hidden="1">'Região'!$A$1:$B$8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6" l="1"/>
  <c r="B7" i="6"/>
  <c r="B6" i="6"/>
  <c r="B5" i="6"/>
  <c r="B4" i="6"/>
  <c r="B3" i="6"/>
  <c r="D4" i="5"/>
  <c r="D15" i="5"/>
  <c r="D20" i="5"/>
  <c r="D27" i="5"/>
  <c r="D30" i="5"/>
  <c r="D31" i="5"/>
  <c r="D34" i="5"/>
  <c r="D38" i="5"/>
  <c r="D49" i="5"/>
  <c r="D52" i="5"/>
  <c r="D60" i="5"/>
  <c r="D63" i="5"/>
  <c r="D89" i="5"/>
  <c r="D101" i="5"/>
  <c r="D102" i="5"/>
  <c r="D105" i="5"/>
  <c r="D108" i="5"/>
  <c r="D114" i="5"/>
  <c r="D115" i="5"/>
  <c r="D117" i="5"/>
  <c r="D120" i="5"/>
  <c r="D134" i="5"/>
  <c r="D136" i="5"/>
  <c r="D137" i="5"/>
  <c r="D143" i="5"/>
  <c r="D149" i="5"/>
  <c r="D154" i="5"/>
  <c r="D159" i="5"/>
  <c r="D170" i="5"/>
  <c r="D172" i="5"/>
  <c r="D176" i="5"/>
  <c r="D179" i="5"/>
  <c r="D188" i="5"/>
  <c r="D194" i="5"/>
  <c r="D196" i="5"/>
  <c r="D203" i="5"/>
  <c r="D206" i="5"/>
  <c r="D211" i="5"/>
  <c r="D214" i="5"/>
  <c r="D215" i="5"/>
  <c r="D225" i="5"/>
  <c r="D229" i="5"/>
  <c r="D231" i="5"/>
  <c r="D243" i="5"/>
  <c r="D247" i="5"/>
  <c r="D250" i="5"/>
  <c r="D252" i="5"/>
  <c r="D254" i="5"/>
  <c r="D256" i="5"/>
  <c r="D258" i="5"/>
  <c r="D261" i="5"/>
  <c r="D269" i="5"/>
  <c r="D271" i="5"/>
  <c r="D280" i="5"/>
  <c r="D286" i="5"/>
  <c r="D291" i="5"/>
  <c r="D295" i="5"/>
  <c r="D302" i="5"/>
  <c r="D303" i="5"/>
  <c r="D25" i="5"/>
  <c r="D43" i="5"/>
  <c r="D69" i="5"/>
  <c r="D74" i="5"/>
  <c r="D82" i="5"/>
  <c r="D91" i="5"/>
  <c r="D93" i="5"/>
  <c r="D98" i="5"/>
  <c r="D119" i="5"/>
  <c r="D125" i="5"/>
  <c r="D131" i="5"/>
  <c r="D183" i="5"/>
  <c r="D199" i="5"/>
  <c r="D213" i="5"/>
  <c r="D217" i="5"/>
  <c r="D219" i="5"/>
  <c r="D240" i="5"/>
  <c r="D293" i="5"/>
  <c r="D300" i="5"/>
  <c r="D22" i="5"/>
  <c r="D35" i="5"/>
  <c r="D40" i="5"/>
  <c r="D55" i="5"/>
  <c r="D56" i="5"/>
  <c r="D61" i="5"/>
  <c r="D64" i="5"/>
  <c r="D67" i="5"/>
  <c r="D75" i="5"/>
  <c r="D78" i="5"/>
  <c r="D81" i="5"/>
  <c r="D87" i="5"/>
  <c r="D112" i="5"/>
  <c r="D113" i="5"/>
  <c r="D123" i="5"/>
  <c r="D124" i="5"/>
  <c r="D126" i="5"/>
  <c r="D129" i="5"/>
  <c r="D157" i="5"/>
  <c r="D163" i="5"/>
  <c r="D168" i="5"/>
  <c r="D175" i="5"/>
  <c r="D180" i="5"/>
  <c r="D181" i="5"/>
  <c r="D189" i="5"/>
  <c r="D200" i="5"/>
  <c r="D232" i="5"/>
  <c r="D234" i="5"/>
  <c r="D244" i="5"/>
  <c r="D251" i="5"/>
  <c r="D255" i="5"/>
  <c r="D259" i="5"/>
  <c r="D274" i="5"/>
  <c r="D284" i="5"/>
  <c r="D296" i="5"/>
  <c r="D17" i="5"/>
  <c r="D28" i="5"/>
  <c r="D36" i="5"/>
  <c r="D161" i="5"/>
  <c r="D164" i="5"/>
  <c r="D275" i="5"/>
  <c r="D19" i="5"/>
  <c r="D51" i="5"/>
  <c r="D59" i="5"/>
  <c r="D127" i="5"/>
  <c r="D128" i="5"/>
  <c r="D186" i="5"/>
  <c r="D223" i="5"/>
  <c r="D253" i="5"/>
  <c r="D282" i="5"/>
  <c r="D37" i="5"/>
  <c r="D210" i="5"/>
  <c r="D277" i="5"/>
  <c r="D83" i="5"/>
  <c r="D85" i="5"/>
  <c r="D94" i="5"/>
  <c r="D99" i="5"/>
  <c r="D184" i="5"/>
  <c r="D18" i="5"/>
  <c r="D100" i="5"/>
  <c r="D46" i="5"/>
  <c r="D106" i="5"/>
  <c r="D139" i="5"/>
  <c r="D5" i="5"/>
  <c r="D212" i="5"/>
  <c r="D248" i="5"/>
  <c r="D285" i="5"/>
  <c r="D16" i="5"/>
  <c r="D166" i="5"/>
  <c r="D26" i="5"/>
  <c r="D29" i="5"/>
  <c r="D41" i="5"/>
  <c r="D42" i="5"/>
  <c r="D65" i="5"/>
  <c r="D227" i="5"/>
  <c r="D246" i="5"/>
  <c r="D54" i="5"/>
  <c r="D47" i="5"/>
  <c r="D84" i="5"/>
  <c r="D72" i="5"/>
  <c r="D118" i="5"/>
  <c r="D73" i="5"/>
  <c r="D289" i="5"/>
  <c r="D204" i="5"/>
  <c r="D241" i="5"/>
  <c r="D86" i="5"/>
  <c r="D103" i="5"/>
  <c r="D110" i="5"/>
  <c r="D111" i="5"/>
  <c r="D273" i="5"/>
  <c r="D235" i="5"/>
  <c r="D116" i="5"/>
  <c r="D132" i="5"/>
  <c r="D145" i="5"/>
  <c r="D144" i="5"/>
  <c r="D148" i="5"/>
  <c r="D190" i="5"/>
  <c r="D249" i="5"/>
  <c r="D276" i="5"/>
  <c r="D298" i="5"/>
  <c r="D66" i="5"/>
  <c r="D156" i="5"/>
  <c r="D162" i="5"/>
  <c r="D165" i="5"/>
  <c r="D167" i="5"/>
  <c r="D177" i="5"/>
  <c r="D187" i="5"/>
  <c r="D236" i="5"/>
  <c r="D192" i="5"/>
  <c r="D205" i="5"/>
  <c r="D222" i="5"/>
  <c r="D242" i="5"/>
  <c r="D48" i="5"/>
  <c r="D193" i="5"/>
  <c r="D257" i="5"/>
  <c r="D96" i="5"/>
  <c r="D97" i="5"/>
  <c r="D201" i="5"/>
  <c r="D23" i="5"/>
  <c r="D290" i="5"/>
  <c r="D299" i="5"/>
  <c r="D6" i="5"/>
  <c r="D21" i="5"/>
  <c r="D24" i="5"/>
  <c r="D32" i="5"/>
  <c r="D68" i="5"/>
  <c r="D76" i="5"/>
  <c r="D88" i="5"/>
  <c r="D90" i="5"/>
  <c r="D92" i="5"/>
  <c r="D95" i="5"/>
  <c r="D133" i="5"/>
  <c r="D141" i="5"/>
  <c r="D146" i="5"/>
  <c r="D151" i="5"/>
  <c r="D152" i="5"/>
  <c r="D158" i="5"/>
  <c r="D160" i="5"/>
  <c r="D178" i="5"/>
  <c r="D182" i="5"/>
  <c r="D209" i="5"/>
  <c r="D224" i="5"/>
  <c r="D264" i="5"/>
  <c r="D265" i="5"/>
  <c r="D272" i="5"/>
  <c r="D287" i="5"/>
  <c r="D267" i="5"/>
  <c r="D33" i="5"/>
  <c r="D79" i="5"/>
  <c r="D80" i="5"/>
  <c r="D109" i="5"/>
  <c r="D70" i="5"/>
  <c r="D121" i="5"/>
  <c r="D138" i="5"/>
  <c r="D2" i="5"/>
  <c r="D140" i="5"/>
  <c r="D142" i="5"/>
  <c r="D147" i="5"/>
  <c r="D150" i="5"/>
  <c r="D71" i="5"/>
  <c r="D262" i="5"/>
  <c r="D7" i="5"/>
  <c r="D191" i="5"/>
  <c r="D198" i="5"/>
  <c r="D122" i="5"/>
  <c r="D216" i="5"/>
  <c r="D53" i="5"/>
  <c r="D171" i="5"/>
  <c r="D263" i="5"/>
  <c r="D268" i="5"/>
  <c r="D279" i="5"/>
  <c r="D294" i="5"/>
  <c r="D301" i="5"/>
  <c r="D58" i="5"/>
  <c r="D62" i="5"/>
  <c r="D153" i="5"/>
  <c r="D174" i="5"/>
  <c r="D185" i="5"/>
  <c r="D228" i="5"/>
  <c r="D288" i="5"/>
  <c r="D278" i="5"/>
  <c r="D8" i="5"/>
  <c r="D195" i="5"/>
  <c r="D50" i="5"/>
  <c r="D155" i="5"/>
  <c r="D169" i="5"/>
  <c r="D173" i="5"/>
  <c r="D3" i="5"/>
  <c r="D77" i="5"/>
  <c r="D9" i="5"/>
  <c r="D304" i="5"/>
  <c r="D226" i="5"/>
  <c r="D237" i="5"/>
  <c r="D281" i="5"/>
  <c r="D292" i="5"/>
  <c r="D10" i="5"/>
  <c r="D270" i="5"/>
  <c r="D104" i="5"/>
  <c r="D11" i="5"/>
  <c r="D266" i="5"/>
  <c r="D57" i="5"/>
  <c r="D245" i="5"/>
  <c r="D12" i="5"/>
  <c r="D202" i="5"/>
  <c r="D238" i="5"/>
  <c r="D233" i="5"/>
  <c r="D239" i="5"/>
  <c r="D135" i="5"/>
  <c r="D230" i="5"/>
  <c r="D297" i="5"/>
  <c r="D197" i="5"/>
  <c r="D130" i="5"/>
  <c r="D260" i="5"/>
  <c r="D13" i="5"/>
  <c r="D305" i="5"/>
  <c r="D14" i="5"/>
  <c r="D107" i="5"/>
  <c r="D44" i="5"/>
  <c r="D220" i="5"/>
  <c r="D45" i="5"/>
  <c r="D221" i="5"/>
  <c r="D218" i="5"/>
  <c r="D39" i="5"/>
  <c r="D207" i="5"/>
  <c r="D208" i="5"/>
  <c r="D283" i="5"/>
  <c r="B225" i="5"/>
  <c r="B229" i="5"/>
  <c r="B231" i="5"/>
  <c r="B243" i="5"/>
  <c r="B247" i="5"/>
  <c r="B250" i="5"/>
  <c r="B252" i="5"/>
  <c r="B254" i="5"/>
  <c r="B256" i="5"/>
  <c r="B258" i="5"/>
  <c r="B261" i="5"/>
  <c r="B269" i="5"/>
  <c r="B271" i="5"/>
  <c r="B280" i="5"/>
  <c r="B286" i="5"/>
  <c r="B291" i="5"/>
  <c r="B295" i="5"/>
  <c r="B302" i="5"/>
  <c r="B303" i="5"/>
  <c r="B27" i="5"/>
  <c r="B20" i="5"/>
  <c r="B4" i="5"/>
  <c r="B15" i="5"/>
  <c r="B30" i="5"/>
  <c r="B31" i="5"/>
  <c r="B34" i="5"/>
  <c r="B38" i="5"/>
  <c r="B49" i="5"/>
  <c r="B52" i="5"/>
  <c r="B60" i="5"/>
  <c r="B63" i="5"/>
  <c r="B89" i="5"/>
  <c r="B101" i="5"/>
  <c r="B102" i="5"/>
  <c r="B105" i="5"/>
  <c r="B108" i="5"/>
  <c r="B114" i="5"/>
  <c r="B115" i="5"/>
  <c r="B117" i="5"/>
  <c r="B120" i="5"/>
  <c r="B134" i="5"/>
  <c r="B136" i="5"/>
  <c r="B137" i="5"/>
  <c r="B143" i="5"/>
  <c r="B149" i="5"/>
  <c r="B154" i="5"/>
  <c r="B159" i="5"/>
  <c r="B170" i="5"/>
  <c r="B172" i="5"/>
  <c r="B176" i="5"/>
  <c r="B179" i="5"/>
  <c r="B188" i="5"/>
  <c r="B194" i="5"/>
  <c r="B196" i="5"/>
  <c r="B203" i="5"/>
  <c r="B206" i="5"/>
  <c r="B211" i="5"/>
  <c r="B214" i="5"/>
  <c r="B215" i="5"/>
  <c r="B240" i="5"/>
  <c r="B293" i="5"/>
  <c r="B300" i="5"/>
  <c r="B82" i="5"/>
  <c r="B93" i="5"/>
  <c r="B25" i="5"/>
  <c r="B43" i="5"/>
  <c r="B69" i="5"/>
  <c r="B74" i="5"/>
  <c r="B91" i="5"/>
  <c r="B98" i="5"/>
  <c r="B119" i="5"/>
  <c r="B125" i="5"/>
  <c r="B131" i="5"/>
  <c r="B183" i="5"/>
  <c r="B199" i="5"/>
  <c r="B213" i="5"/>
  <c r="B217" i="5"/>
  <c r="B219" i="5"/>
  <c r="B232" i="5"/>
  <c r="B234" i="5"/>
  <c r="B244" i="5"/>
  <c r="B251" i="5"/>
  <c r="B255" i="5"/>
  <c r="B259" i="5"/>
  <c r="B274" i="5"/>
  <c r="B284" i="5"/>
  <c r="B296" i="5"/>
  <c r="B180" i="5"/>
  <c r="B200" i="5"/>
  <c r="B35" i="5"/>
  <c r="B22" i="5"/>
  <c r="B40" i="5"/>
  <c r="B55" i="5"/>
  <c r="B56" i="5"/>
  <c r="B61" i="5"/>
  <c r="B64" i="5"/>
  <c r="B67" i="5"/>
  <c r="B75" i="5"/>
  <c r="B78" i="5"/>
  <c r="B81" i="5"/>
  <c r="B87" i="5"/>
  <c r="B112" i="5"/>
  <c r="B113" i="5"/>
  <c r="B123" i="5"/>
  <c r="B124" i="5"/>
  <c r="B126" i="5"/>
  <c r="B129" i="5"/>
  <c r="B157" i="5"/>
  <c r="B163" i="5"/>
  <c r="B168" i="5"/>
  <c r="B175" i="5"/>
  <c r="B181" i="5"/>
  <c r="B189" i="5"/>
  <c r="B275" i="5"/>
  <c r="B36" i="5"/>
  <c r="B17" i="5"/>
  <c r="B28" i="5"/>
  <c r="B161" i="5"/>
  <c r="B164" i="5"/>
  <c r="B223" i="5"/>
  <c r="B253" i="5"/>
  <c r="B282" i="5"/>
  <c r="B19" i="5"/>
  <c r="B51" i="5"/>
  <c r="B59" i="5"/>
  <c r="B127" i="5"/>
  <c r="B128" i="5"/>
  <c r="B186" i="5"/>
  <c r="B277" i="5"/>
  <c r="B37" i="5"/>
  <c r="B210" i="5"/>
  <c r="B83" i="5"/>
  <c r="B85" i="5"/>
  <c r="B94" i="5"/>
  <c r="B99" i="5"/>
  <c r="B184" i="5"/>
  <c r="B18" i="5"/>
  <c r="B100" i="5"/>
  <c r="B46" i="5"/>
  <c r="B106" i="5"/>
  <c r="B139" i="5"/>
  <c r="B5" i="5"/>
  <c r="B212" i="5"/>
  <c r="B248" i="5"/>
  <c r="B285" i="5"/>
  <c r="B166" i="5"/>
  <c r="B16" i="5"/>
  <c r="B26" i="5"/>
  <c r="B29" i="5"/>
  <c r="B41" i="5"/>
  <c r="B227" i="5"/>
  <c r="B246" i="5"/>
  <c r="B42" i="5"/>
  <c r="B65" i="5"/>
  <c r="B54" i="5"/>
  <c r="B47" i="5"/>
  <c r="B84" i="5"/>
  <c r="B72" i="5"/>
  <c r="B118" i="5"/>
  <c r="B289" i="5"/>
  <c r="B73" i="5"/>
  <c r="B204" i="5"/>
  <c r="B241" i="5"/>
  <c r="B86" i="5"/>
  <c r="B103" i="5"/>
  <c r="B110" i="5"/>
  <c r="B273" i="5"/>
  <c r="B111" i="5"/>
  <c r="B235" i="5"/>
  <c r="B116" i="5"/>
  <c r="B132" i="5"/>
  <c r="B145" i="5"/>
  <c r="B144" i="5"/>
  <c r="B249" i="5"/>
  <c r="B276" i="5"/>
  <c r="B298" i="5"/>
  <c r="B148" i="5"/>
  <c r="B190" i="5"/>
  <c r="B66" i="5"/>
  <c r="B156" i="5"/>
  <c r="B162" i="5"/>
  <c r="B165" i="5"/>
  <c r="B167" i="5"/>
  <c r="B177" i="5"/>
  <c r="B187" i="5"/>
  <c r="B236" i="5"/>
  <c r="B192" i="5"/>
  <c r="B205" i="5"/>
  <c r="B222" i="5"/>
  <c r="B242" i="5"/>
  <c r="B257" i="5"/>
  <c r="B48" i="5"/>
  <c r="B193" i="5"/>
  <c r="B96" i="5"/>
  <c r="B97" i="5"/>
  <c r="B201" i="5"/>
  <c r="B23" i="5"/>
  <c r="B290" i="5"/>
  <c r="B299" i="5"/>
  <c r="B6" i="5"/>
  <c r="B224" i="5"/>
  <c r="B264" i="5"/>
  <c r="B265" i="5"/>
  <c r="B272" i="5"/>
  <c r="B287" i="5"/>
  <c r="B95" i="5"/>
  <c r="B21" i="5"/>
  <c r="B24" i="5"/>
  <c r="B32" i="5"/>
  <c r="B68" i="5"/>
  <c r="B76" i="5"/>
  <c r="B88" i="5"/>
  <c r="B90" i="5"/>
  <c r="B92" i="5"/>
  <c r="B133" i="5"/>
  <c r="B141" i="5"/>
  <c r="B146" i="5"/>
  <c r="B151" i="5"/>
  <c r="B152" i="5"/>
  <c r="B158" i="5"/>
  <c r="B160" i="5"/>
  <c r="B178" i="5"/>
  <c r="B182" i="5"/>
  <c r="B209" i="5"/>
  <c r="B267" i="5"/>
  <c r="B33" i="5"/>
  <c r="B79" i="5"/>
  <c r="B80" i="5"/>
  <c r="B109" i="5"/>
  <c r="B70" i="5"/>
  <c r="B121" i="5"/>
  <c r="B138" i="5"/>
  <c r="B2" i="5"/>
  <c r="B140" i="5"/>
  <c r="B142" i="5"/>
  <c r="B147" i="5"/>
  <c r="B150" i="5"/>
  <c r="B262" i="5"/>
  <c r="B71" i="5"/>
  <c r="B7" i="5"/>
  <c r="B191" i="5"/>
  <c r="B198" i="5"/>
  <c r="B122" i="5"/>
  <c r="B216" i="5"/>
  <c r="B263" i="5"/>
  <c r="B53" i="5"/>
  <c r="B171" i="5"/>
  <c r="B268" i="5"/>
  <c r="B279" i="5"/>
  <c r="B294" i="5"/>
  <c r="B301" i="5"/>
  <c r="B58" i="5"/>
  <c r="B62" i="5"/>
  <c r="B153" i="5"/>
  <c r="B174" i="5"/>
  <c r="B185" i="5"/>
  <c r="B228" i="5"/>
  <c r="B288" i="5"/>
  <c r="B278" i="5"/>
  <c r="B8" i="5"/>
  <c r="B195" i="5"/>
  <c r="B50" i="5"/>
  <c r="B155" i="5"/>
  <c r="B169" i="5"/>
  <c r="B173" i="5"/>
  <c r="B3" i="5"/>
  <c r="B77" i="5"/>
  <c r="B9" i="5"/>
  <c r="B304" i="5"/>
  <c r="B226" i="5"/>
  <c r="B237" i="5"/>
  <c r="B281" i="5"/>
  <c r="B292" i="5"/>
  <c r="B270" i="5"/>
  <c r="B10" i="5"/>
  <c r="B104" i="5"/>
  <c r="B11" i="5"/>
  <c r="B266" i="5"/>
  <c r="B57" i="5"/>
  <c r="B245" i="5"/>
  <c r="B12" i="5"/>
  <c r="B202" i="5"/>
  <c r="B238" i="5"/>
  <c r="B233" i="5"/>
  <c r="B239" i="5"/>
  <c r="B135" i="5"/>
  <c r="B230" i="5"/>
  <c r="B297" i="5"/>
  <c r="B197" i="5"/>
  <c r="B260" i="5"/>
  <c r="B130" i="5"/>
  <c r="B305" i="5"/>
  <c r="B13" i="5"/>
  <c r="B14" i="5"/>
  <c r="B107" i="5"/>
  <c r="B44" i="5"/>
  <c r="B220" i="5"/>
  <c r="B45" i="5"/>
  <c r="B221" i="5"/>
  <c r="B218" i="5"/>
  <c r="B39" i="5"/>
  <c r="B207" i="5"/>
  <c r="B208" i="5"/>
  <c r="B283" i="5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H3" i="1"/>
  <c r="H2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9A2BCB5-E124-4D18-B9C5-8FE902F1BB73}" keepAlive="1" name="Consulta - Idiomas" description="Conexão com a consulta 'Idiomas' na pasta de trabalho." type="5" refreshedVersion="8" background="1" saveData="1">
    <dbPr connection="Provider=Microsoft.Mashup.OleDb.1;Data Source=$Workbook$;Location=Idiomas;Extended Properties=&quot;&quot;" command="SELECT * FROM [Idiomas]"/>
  </connection>
  <connection id="2" xr16:uid="{CFC61F24-4E91-4F8F-BCBA-743105A4E5C4}" keepAlive="1" name="Consulta - Moedas" description="Conexão com a consulta 'Moedas' na pasta de trabalho." type="5" refreshedVersion="8" background="1" saveData="1">
    <dbPr connection="Provider=Microsoft.Mashup.OleDb.1;Data Source=$Workbook$;Location=Moedas;Extended Properties=&quot;&quot;" command="SELECT * FROM [Moedas]"/>
  </connection>
  <connection id="3" xr16:uid="{657D3920-6997-4258-BBE7-E7DB6B4A4DC2}" keepAlive="1" name="Consulta - Países" description="Conexão com a consulta 'Países' na pasta de trabalho." type="5" refreshedVersion="8" background="1" saveData="1">
    <dbPr connection="Provider=Microsoft.Mashup.OleDb.1;Data Source=$Workbook$;Location=Países;Extended Properties=&quot;&quot;" command="SELECT * FROM [Países]"/>
  </connection>
  <connection id="4" xr16:uid="{3DF988D0-12F6-451A-9748-1A2A404B5088}" keepAlive="1" name="Consulta - Países&amp;Idiomas" description="Conexão com a consulta 'Países&amp;Idiomas' na pasta de trabalho." type="5" refreshedVersion="8" background="1" saveData="1">
    <dbPr connection="Provider=Microsoft.Mashup.OleDb.1;Data Source=$Workbook$;Location=Países&amp;Idiomas;Extended Properties=&quot;&quot;" command="SELECT * FROM [Países&amp;Idiomas]"/>
  </connection>
  <connection id="5" xr16:uid="{B21BD5DE-03FC-4415-ADC1-FD48156AF4EB}" keepAlive="1" name="Consulta - Região" description="Conexão com a consulta 'Região' na pasta de trabalho." type="5" refreshedVersion="8" background="1" saveData="1">
    <dbPr connection="Provider=Microsoft.Mashup.OleDb.1;Data Source=$Workbook$;Location=Região;Extended Properties=&quot;&quot;" command="SELECT * FROM [Região]"/>
  </connection>
</connections>
</file>

<file path=xl/sharedStrings.xml><?xml version="1.0" encoding="utf-8"?>
<sst xmlns="http://schemas.openxmlformats.org/spreadsheetml/2006/main" count="683" uniqueCount="675">
  <si>
    <t>Código</t>
  </si>
  <si>
    <t>Código da região</t>
  </si>
  <si>
    <t>País</t>
  </si>
  <si>
    <t>Capital</t>
  </si>
  <si>
    <t>População (2015)</t>
  </si>
  <si>
    <t>Código da Moeda</t>
  </si>
  <si>
    <t>Área (km²)</t>
  </si>
  <si>
    <t>Brasil</t>
  </si>
  <si>
    <t>Brasília</t>
  </si>
  <si>
    <t>Estados Unidos</t>
  </si>
  <si>
    <t>Washington</t>
  </si>
  <si>
    <t>Austrália</t>
  </si>
  <si>
    <t>Camberra</t>
  </si>
  <si>
    <t>Fiji</t>
  </si>
  <si>
    <t>Suva</t>
  </si>
  <si>
    <t>Indonésia</t>
  </si>
  <si>
    <t>Jacarta</t>
  </si>
  <si>
    <t>Venezuela</t>
  </si>
  <si>
    <t>Caracas</t>
  </si>
  <si>
    <t>Bolívia</t>
  </si>
  <si>
    <t>La Paz</t>
  </si>
  <si>
    <t>Chile</t>
  </si>
  <si>
    <t>Santiago</t>
  </si>
  <si>
    <t>Peru</t>
  </si>
  <si>
    <t>Lima</t>
  </si>
  <si>
    <t>Colômbia</t>
  </si>
  <si>
    <t>Bogotá</t>
  </si>
  <si>
    <t>Argentina</t>
  </si>
  <si>
    <t>Buenos Aires</t>
  </si>
  <si>
    <t>Uruguai</t>
  </si>
  <si>
    <t>Montevidéu</t>
  </si>
  <si>
    <t>Paraguai</t>
  </si>
  <si>
    <t>Assunção</t>
  </si>
  <si>
    <t>Equador</t>
  </si>
  <si>
    <t>Quito</t>
  </si>
  <si>
    <t>Guiana</t>
  </si>
  <si>
    <t>Georgetown</t>
  </si>
  <si>
    <t>Suriname</t>
  </si>
  <si>
    <t>Paramaribo</t>
  </si>
  <si>
    <t>Guiana Francesa</t>
  </si>
  <si>
    <t>Caiena</t>
  </si>
  <si>
    <t>Canadá</t>
  </si>
  <si>
    <t>Ottawa</t>
  </si>
  <si>
    <t>México</t>
  </si>
  <si>
    <t>Cidade do México</t>
  </si>
  <si>
    <t>Belize</t>
  </si>
  <si>
    <t>Belmopan</t>
  </si>
  <si>
    <t>Costa Rica</t>
  </si>
  <si>
    <t>San José</t>
  </si>
  <si>
    <t>El Salvador</t>
  </si>
  <si>
    <t>San Salvador</t>
  </si>
  <si>
    <t>Guatemala</t>
  </si>
  <si>
    <t>Cidade da Guatemala</t>
  </si>
  <si>
    <t>Honduras</t>
  </si>
  <si>
    <t>Tegucigalpa</t>
  </si>
  <si>
    <t>Nicarágua</t>
  </si>
  <si>
    <t>Manágua</t>
  </si>
  <si>
    <t>Panamá</t>
  </si>
  <si>
    <t>Cidade do Panamá</t>
  </si>
  <si>
    <t>Nova Zelândia</t>
  </si>
  <si>
    <t>Wellington</t>
  </si>
  <si>
    <t>Timor-Leste</t>
  </si>
  <si>
    <t>Dili</t>
  </si>
  <si>
    <t>Papua-Nova Guiné</t>
  </si>
  <si>
    <t>Port Moresby</t>
  </si>
  <si>
    <t>Palau</t>
  </si>
  <si>
    <t>Melequeoque</t>
  </si>
  <si>
    <t>Samoa</t>
  </si>
  <si>
    <t>Apia</t>
  </si>
  <si>
    <t>Tonga</t>
  </si>
  <si>
    <t>Nuku'alofa</t>
  </si>
  <si>
    <t>Albânia</t>
  </si>
  <si>
    <t>Tirana</t>
  </si>
  <si>
    <t>Andorra</t>
  </si>
  <si>
    <t>Andorra La Vella</t>
  </si>
  <si>
    <t>Armênia</t>
  </si>
  <si>
    <t>Erevan</t>
  </si>
  <si>
    <t>Áustria</t>
  </si>
  <si>
    <t>Viena</t>
  </si>
  <si>
    <t>Azerbaijão</t>
  </si>
  <si>
    <t>Baku</t>
  </si>
  <si>
    <t>Bielorússia</t>
  </si>
  <si>
    <t>Minsk</t>
  </si>
  <si>
    <t>Bélgica</t>
  </si>
  <si>
    <t>Bruxelas</t>
  </si>
  <si>
    <t>Bósnia e Herzegovina</t>
  </si>
  <si>
    <t>Sarajevo</t>
  </si>
  <si>
    <t>Bulgária</t>
  </si>
  <si>
    <t>Sófia</t>
  </si>
  <si>
    <t>Croácia</t>
  </si>
  <si>
    <t>Zagreb</t>
  </si>
  <si>
    <t>Chipre</t>
  </si>
  <si>
    <t>Nicósia</t>
  </si>
  <si>
    <t>República Tcheca</t>
  </si>
  <si>
    <t>Praga</t>
  </si>
  <si>
    <t>Dinamarca</t>
  </si>
  <si>
    <t>Copenhagen</t>
  </si>
  <si>
    <t>Estônia</t>
  </si>
  <si>
    <t>Tallinn</t>
  </si>
  <si>
    <t>Finlândia</t>
  </si>
  <si>
    <t>Helsinque</t>
  </si>
  <si>
    <t>França</t>
  </si>
  <si>
    <t>Paris</t>
  </si>
  <si>
    <t>Geórgia</t>
  </si>
  <si>
    <t>Tíflis</t>
  </si>
  <si>
    <t>Alemanha</t>
  </si>
  <si>
    <t>Berlim</t>
  </si>
  <si>
    <t>Grécia</t>
  </si>
  <si>
    <t>Atenas</t>
  </si>
  <si>
    <t>Hungria</t>
  </si>
  <si>
    <t>Budapeste</t>
  </si>
  <si>
    <t>Islândia</t>
  </si>
  <si>
    <t>Reykjavík</t>
  </si>
  <si>
    <t>Irlanda</t>
  </si>
  <si>
    <t>Dublin</t>
  </si>
  <si>
    <t>Itália</t>
  </si>
  <si>
    <t>Roma</t>
  </si>
  <si>
    <t>Cazaquistão</t>
  </si>
  <si>
    <t>Astana</t>
  </si>
  <si>
    <t>Letônia</t>
  </si>
  <si>
    <t>Riga</t>
  </si>
  <si>
    <t>Liechtenstein</t>
  </si>
  <si>
    <t>Vaduz</t>
  </si>
  <si>
    <t>Lituânia</t>
  </si>
  <si>
    <t>Vilnius</t>
  </si>
  <si>
    <t>Luxemburgo</t>
  </si>
  <si>
    <t>Macedônia</t>
  </si>
  <si>
    <t>Skopje</t>
  </si>
  <si>
    <t>Malta</t>
  </si>
  <si>
    <t>Valletta</t>
  </si>
  <si>
    <t>Moldávia</t>
  </si>
  <si>
    <t>Chişinău</t>
  </si>
  <si>
    <t>Mônaco</t>
  </si>
  <si>
    <t>Mônaco-Ville</t>
  </si>
  <si>
    <t>Montenegro</t>
  </si>
  <si>
    <t>Podgorica</t>
  </si>
  <si>
    <t>Países Baixos</t>
  </si>
  <si>
    <t>Amsterdã</t>
  </si>
  <si>
    <t>Noruega</t>
  </si>
  <si>
    <t>Oslo</t>
  </si>
  <si>
    <t>Polônia</t>
  </si>
  <si>
    <t>Varsóvia</t>
  </si>
  <si>
    <t>Portugal</t>
  </si>
  <si>
    <t>Lisboa</t>
  </si>
  <si>
    <t>Romênia</t>
  </si>
  <si>
    <t>Bucareste</t>
  </si>
  <si>
    <t>Rússia</t>
  </si>
  <si>
    <t>Moscou</t>
  </si>
  <si>
    <t>San Marino</t>
  </si>
  <si>
    <t>Cidade de San Marino</t>
  </si>
  <si>
    <t>Sérvia</t>
  </si>
  <si>
    <t>Belgrado</t>
  </si>
  <si>
    <t>Eslováquia</t>
  </si>
  <si>
    <t>Bratislava</t>
  </si>
  <si>
    <t>Eslovênia</t>
  </si>
  <si>
    <t>Liubliana</t>
  </si>
  <si>
    <t>Espanha</t>
  </si>
  <si>
    <t>Madri</t>
  </si>
  <si>
    <t>Suécia</t>
  </si>
  <si>
    <t>Estocolmo</t>
  </si>
  <si>
    <t>Suíça</t>
  </si>
  <si>
    <t>Berna</t>
  </si>
  <si>
    <t>Turquia</t>
  </si>
  <si>
    <t>Ankara</t>
  </si>
  <si>
    <t>Ucrânia</t>
  </si>
  <si>
    <t>Kiev</t>
  </si>
  <si>
    <t>Reino Unido</t>
  </si>
  <si>
    <t>Londres</t>
  </si>
  <si>
    <t>Vaticano</t>
  </si>
  <si>
    <t>Cidade do Vaticano</t>
  </si>
  <si>
    <t>Afeganistão</t>
  </si>
  <si>
    <t>Cabul</t>
  </si>
  <si>
    <t>Arábia Saudita</t>
  </si>
  <si>
    <t>Riade</t>
  </si>
  <si>
    <t>Bahrein</t>
  </si>
  <si>
    <t>Manama</t>
  </si>
  <si>
    <t>Bangladesh</t>
  </si>
  <si>
    <t>Daca</t>
  </si>
  <si>
    <t>Coreia do Norte</t>
  </si>
  <si>
    <t>Pyongyang</t>
  </si>
  <si>
    <t>Coreia do Sul</t>
  </si>
  <si>
    <t>Seul</t>
  </si>
  <si>
    <t>Egito</t>
  </si>
  <si>
    <t>Cairo</t>
  </si>
  <si>
    <t>Emirados Árabes Unidos</t>
  </si>
  <si>
    <t>Abu Dhabi</t>
  </si>
  <si>
    <t>Filipinas</t>
  </si>
  <si>
    <t>Manila</t>
  </si>
  <si>
    <t>China</t>
  </si>
  <si>
    <t>Pequim</t>
  </si>
  <si>
    <t>Índia</t>
  </si>
  <si>
    <t>Nova Deli</t>
  </si>
  <si>
    <t>Irã</t>
  </si>
  <si>
    <t>Teerã</t>
  </si>
  <si>
    <t>Iraque</t>
  </si>
  <si>
    <t>Bagdá</t>
  </si>
  <si>
    <t>Israel</t>
  </si>
  <si>
    <t>Jerusalém</t>
  </si>
  <si>
    <t>Japão</t>
  </si>
  <si>
    <t>Tóquio</t>
  </si>
  <si>
    <t>Kuwait</t>
  </si>
  <si>
    <t>Al Kuwait</t>
  </si>
  <si>
    <t>Líbano</t>
  </si>
  <si>
    <t>Beirute</t>
  </si>
  <si>
    <t>Malásia</t>
  </si>
  <si>
    <t>Kuala Lumpur</t>
  </si>
  <si>
    <t>Mongólia</t>
  </si>
  <si>
    <t>Ulaanbaatar</t>
  </si>
  <si>
    <t>Nepal</t>
  </si>
  <si>
    <t>Catmandu</t>
  </si>
  <si>
    <t>Paquistão</t>
  </si>
  <si>
    <t>Islamabad</t>
  </si>
  <si>
    <t>Singapura</t>
  </si>
  <si>
    <t>Cidade de Singapura</t>
  </si>
  <si>
    <t>Síria</t>
  </si>
  <si>
    <t>Damasco</t>
  </si>
  <si>
    <t>Sri Lanka</t>
  </si>
  <si>
    <t>Kotte</t>
  </si>
  <si>
    <t>Tailândia</t>
  </si>
  <si>
    <t>Bangcoc</t>
  </si>
  <si>
    <t>Uzbequistão</t>
  </si>
  <si>
    <t>Tashkent</t>
  </si>
  <si>
    <t>Vietnã</t>
  </si>
  <si>
    <t>Hanói</t>
  </si>
  <si>
    <t>Brunei</t>
  </si>
  <si>
    <t>Bandar Seri Begawan</t>
  </si>
  <si>
    <t>Butão</t>
  </si>
  <si>
    <t>Thimphu</t>
  </si>
  <si>
    <t>Camboja</t>
  </si>
  <si>
    <t>Phnom Penh</t>
  </si>
  <si>
    <t>Iêmen</t>
  </si>
  <si>
    <t>Sana</t>
  </si>
  <si>
    <t>Jordânia</t>
  </si>
  <si>
    <t>Amã</t>
  </si>
  <si>
    <t>Laos</t>
  </si>
  <si>
    <t>Vientiane</t>
  </si>
  <si>
    <t>Maldivas</t>
  </si>
  <si>
    <t>Malé</t>
  </si>
  <si>
    <t>Mianmar</t>
  </si>
  <si>
    <t>Pyinmana</t>
  </si>
  <si>
    <t>Omã</t>
  </si>
  <si>
    <t>Mascate</t>
  </si>
  <si>
    <t>Qatar</t>
  </si>
  <si>
    <t>Doha</t>
  </si>
  <si>
    <t>Quirguistão</t>
  </si>
  <si>
    <t>Bisqueque</t>
  </si>
  <si>
    <t>Turcomenistão</t>
  </si>
  <si>
    <t>Asgabate</t>
  </si>
  <si>
    <t>Tadjiquistão</t>
  </si>
  <si>
    <t>Duchambe</t>
  </si>
  <si>
    <t>África do Sul</t>
  </si>
  <si>
    <t>Cidade do Cabo</t>
  </si>
  <si>
    <t>Angola</t>
  </si>
  <si>
    <t>Luanda</t>
  </si>
  <si>
    <t>Botsuana</t>
  </si>
  <si>
    <t>Gaborone</t>
  </si>
  <si>
    <t>Lesoto</t>
  </si>
  <si>
    <t>Maseru</t>
  </si>
  <si>
    <t>Madagáscar</t>
  </si>
  <si>
    <t>Antananarivo</t>
  </si>
  <si>
    <t>Maláui</t>
  </si>
  <si>
    <t>Lilongwe</t>
  </si>
  <si>
    <t>Moçambique</t>
  </si>
  <si>
    <t>Maputo</t>
  </si>
  <si>
    <t>Namíbia</t>
  </si>
  <si>
    <t>Windhoek</t>
  </si>
  <si>
    <t>Cabo Verde</t>
  </si>
  <si>
    <t>Praia</t>
  </si>
  <si>
    <t>Camarões</t>
  </si>
  <si>
    <t>Yaoundé</t>
  </si>
  <si>
    <t>Nigéria</t>
  </si>
  <si>
    <t>Abuja</t>
  </si>
  <si>
    <t>Senegal</t>
  </si>
  <si>
    <t>Dakar</t>
  </si>
  <si>
    <t>Serra Leoa</t>
  </si>
  <si>
    <t>Freetown</t>
  </si>
  <si>
    <t>Argélia</t>
  </si>
  <si>
    <t>Argel</t>
  </si>
  <si>
    <t>Marrocos</t>
  </si>
  <si>
    <t>Rabat</t>
  </si>
  <si>
    <t>Sudão</t>
  </si>
  <si>
    <t>Khartoum</t>
  </si>
  <si>
    <t>Tunísia</t>
  </si>
  <si>
    <t>Tunes</t>
  </si>
  <si>
    <t>Congo</t>
  </si>
  <si>
    <t>Brazzaville</t>
  </si>
  <si>
    <t>Etiópia</t>
  </si>
  <si>
    <t>Addis Ababa</t>
  </si>
  <si>
    <t>Quênia</t>
  </si>
  <si>
    <t>Nairobi</t>
  </si>
  <si>
    <t>Somália</t>
  </si>
  <si>
    <t>Mogadíscio</t>
  </si>
  <si>
    <t>Tanzânia</t>
  </si>
  <si>
    <t>Dodoma</t>
  </si>
  <si>
    <t>Comores</t>
  </si>
  <si>
    <t>Moroni</t>
  </si>
  <si>
    <t>Maurícia</t>
  </si>
  <si>
    <t>Port Louis</t>
  </si>
  <si>
    <t>Suazilândia</t>
  </si>
  <si>
    <t>Mbabane</t>
  </si>
  <si>
    <t>Zâmbia</t>
  </si>
  <si>
    <t>Lusaka</t>
  </si>
  <si>
    <t>Zimbábue</t>
  </si>
  <si>
    <t>Harare</t>
  </si>
  <si>
    <t>Chade</t>
  </si>
  <si>
    <t>N'Djamena</t>
  </si>
  <si>
    <t>Uganda</t>
  </si>
  <si>
    <t>Kampala</t>
  </si>
  <si>
    <t>Benin</t>
  </si>
  <si>
    <t>Porto Novo</t>
  </si>
  <si>
    <t>Costa do Marfim</t>
  </si>
  <si>
    <t>Yamoussoukro</t>
  </si>
  <si>
    <t>Gabão</t>
  </si>
  <si>
    <t>Libreville</t>
  </si>
  <si>
    <t>Gâmbia</t>
  </si>
  <si>
    <t>Banjul</t>
  </si>
  <si>
    <t>Burkina Faso</t>
  </si>
  <si>
    <t>Ouagadougou</t>
  </si>
  <si>
    <t>Gana</t>
  </si>
  <si>
    <t>Acra</t>
  </si>
  <si>
    <t>Libéria</t>
  </si>
  <si>
    <t>Monróvia</t>
  </si>
  <si>
    <t>São Tomé e Príncipe</t>
  </si>
  <si>
    <t>São Tomé</t>
  </si>
  <si>
    <t>Togo</t>
  </si>
  <si>
    <t>Lomé</t>
  </si>
  <si>
    <t>Líbia</t>
  </si>
  <si>
    <t>Tripoli</t>
  </si>
  <si>
    <t>Burundi</t>
  </si>
  <si>
    <t>Bujumbura</t>
  </si>
  <si>
    <t>Eritreia</t>
  </si>
  <si>
    <t>Asmara</t>
  </si>
  <si>
    <t>Ruanda</t>
  </si>
  <si>
    <t>Kigali</t>
  </si>
  <si>
    <t>Seychelles</t>
  </si>
  <si>
    <t>Victoria</t>
  </si>
  <si>
    <t>Djibouti</t>
  </si>
  <si>
    <t>Níger</t>
  </si>
  <si>
    <t>Niamey</t>
  </si>
  <si>
    <t>Mauritânia</t>
  </si>
  <si>
    <t>Nouakchott</t>
  </si>
  <si>
    <t>Guiné</t>
  </si>
  <si>
    <t>Conacri</t>
  </si>
  <si>
    <t>Guiné-Bissau</t>
  </si>
  <si>
    <t>Bissau</t>
  </si>
  <si>
    <t>Guiné Equatorial</t>
  </si>
  <si>
    <t>Malabo</t>
  </si>
  <si>
    <t>Mali</t>
  </si>
  <si>
    <t>Bamako</t>
  </si>
  <si>
    <t>República Centro-Africana</t>
  </si>
  <si>
    <t>Bangui</t>
  </si>
  <si>
    <t>República Democrática do Congo</t>
  </si>
  <si>
    <t>Kinshasa</t>
  </si>
  <si>
    <t>Ilhas Salomão</t>
  </si>
  <si>
    <t>Honiara</t>
  </si>
  <si>
    <t>Ilhas Marshall</t>
  </si>
  <si>
    <t>Majuro</t>
  </si>
  <si>
    <t>Quiribáti</t>
  </si>
  <si>
    <t>Bairiki</t>
  </si>
  <si>
    <t>Vanuatu</t>
  </si>
  <si>
    <t>Port Vila</t>
  </si>
  <si>
    <t>Nauru</t>
  </si>
  <si>
    <t>Estados Federados da Micronésia</t>
  </si>
  <si>
    <t>Palikir</t>
  </si>
  <si>
    <t>Cuba</t>
  </si>
  <si>
    <t>Havana</t>
  </si>
  <si>
    <t>Bahamas</t>
  </si>
  <si>
    <t>Nassau</t>
  </si>
  <si>
    <t>Barbados</t>
  </si>
  <si>
    <t>Bridgetown</t>
  </si>
  <si>
    <t>Dominica</t>
  </si>
  <si>
    <t>Roseau</t>
  </si>
  <si>
    <t>República Dominicana</t>
  </si>
  <si>
    <t>Santo Domingo</t>
  </si>
  <si>
    <t>Granada</t>
  </si>
  <si>
    <t>Saint George's</t>
  </si>
  <si>
    <t>Haiti</t>
  </si>
  <si>
    <t>Porto Príncipe</t>
  </si>
  <si>
    <t>Jamaica</t>
  </si>
  <si>
    <t>Kingston</t>
  </si>
  <si>
    <t>Santa Lúcia</t>
  </si>
  <si>
    <t>Castries</t>
  </si>
  <si>
    <t>Trinidad e Tobago</t>
  </si>
  <si>
    <t>Port Of Spain</t>
  </si>
  <si>
    <t>Antígua e Barbuda</t>
  </si>
  <si>
    <t>Saint John's</t>
  </si>
  <si>
    <t>São Cristovão e Nevis</t>
  </si>
  <si>
    <t>Basseterre</t>
  </si>
  <si>
    <t>São Vicente e Granadinas</t>
  </si>
  <si>
    <t>Kingstown</t>
  </si>
  <si>
    <t>Região</t>
  </si>
  <si>
    <t>América do Sul</t>
  </si>
  <si>
    <t>América do Norte</t>
  </si>
  <si>
    <t>América Central</t>
  </si>
  <si>
    <t>Europa</t>
  </si>
  <si>
    <t>África</t>
  </si>
  <si>
    <t>Oceania</t>
  </si>
  <si>
    <t>Ásia</t>
  </si>
  <si>
    <t>Código do Idioma</t>
  </si>
  <si>
    <t>Idioma</t>
  </si>
  <si>
    <t>inglês</t>
  </si>
  <si>
    <t>espanhol</t>
  </si>
  <si>
    <t>francês</t>
  </si>
  <si>
    <t>alemão</t>
  </si>
  <si>
    <t>português</t>
  </si>
  <si>
    <t>neerlandês</t>
  </si>
  <si>
    <t>castelhano</t>
  </si>
  <si>
    <t>catalão</t>
  </si>
  <si>
    <t>bósnio</t>
  </si>
  <si>
    <t>fijiano</t>
  </si>
  <si>
    <t>Língua indonésia</t>
  </si>
  <si>
    <t>xhosa</t>
  </si>
  <si>
    <t>palauno</t>
  </si>
  <si>
    <t>samoano</t>
  </si>
  <si>
    <t>tonganês</t>
  </si>
  <si>
    <t>albanês</t>
  </si>
  <si>
    <t>armênio</t>
  </si>
  <si>
    <t>azeri</t>
  </si>
  <si>
    <t>bielorrusso</t>
  </si>
  <si>
    <t>russo</t>
  </si>
  <si>
    <t>búlgaro</t>
  </si>
  <si>
    <t>croata</t>
  </si>
  <si>
    <t>grego</t>
  </si>
  <si>
    <t>turco</t>
  </si>
  <si>
    <t>sami</t>
  </si>
  <si>
    <t>checo</t>
  </si>
  <si>
    <t>dinamarquês</t>
  </si>
  <si>
    <t>estoniano</t>
  </si>
  <si>
    <t>finlandês</t>
  </si>
  <si>
    <t>sueco</t>
  </si>
  <si>
    <t>kituba</t>
  </si>
  <si>
    <t>georgiano</t>
  </si>
  <si>
    <t>húngaro</t>
  </si>
  <si>
    <t>islandês</t>
  </si>
  <si>
    <t>irlandês</t>
  </si>
  <si>
    <t>italiano</t>
  </si>
  <si>
    <t>cazaque</t>
  </si>
  <si>
    <t>letão</t>
  </si>
  <si>
    <t>lituano</t>
  </si>
  <si>
    <t>luxemburguês</t>
  </si>
  <si>
    <t>macedônio</t>
  </si>
  <si>
    <t>maltês</t>
  </si>
  <si>
    <t>Língua moldávia</t>
  </si>
  <si>
    <t>tshiluba</t>
  </si>
  <si>
    <t>montenegrino</t>
  </si>
  <si>
    <t>norueguês</t>
  </si>
  <si>
    <t>polaco</t>
  </si>
  <si>
    <t>romeno</t>
  </si>
  <si>
    <t>sérvio</t>
  </si>
  <si>
    <t>eslovaco</t>
  </si>
  <si>
    <t>esloveno</t>
  </si>
  <si>
    <t>hauçá</t>
  </si>
  <si>
    <t>línguas bérberes</t>
  </si>
  <si>
    <t>ucraniano</t>
  </si>
  <si>
    <t>latim</t>
  </si>
  <si>
    <t>soto do norte</t>
  </si>
  <si>
    <t>árabe</t>
  </si>
  <si>
    <t>tâmil</t>
  </si>
  <si>
    <t>bengali</t>
  </si>
  <si>
    <t>coreano</t>
  </si>
  <si>
    <t>filipino</t>
  </si>
  <si>
    <t>chinês</t>
  </si>
  <si>
    <t>hindi</t>
  </si>
  <si>
    <t>persa</t>
  </si>
  <si>
    <t>curdo</t>
  </si>
  <si>
    <t>hebraico</t>
  </si>
  <si>
    <t>japonês</t>
  </si>
  <si>
    <t>mandarim</t>
  </si>
  <si>
    <t>soto</t>
  </si>
  <si>
    <t>mongol</t>
  </si>
  <si>
    <t>nepalês</t>
  </si>
  <si>
    <t>urdu</t>
  </si>
  <si>
    <t>malaio</t>
  </si>
  <si>
    <t>cingalês</t>
  </si>
  <si>
    <t>tailândes</t>
  </si>
  <si>
    <t>uzbeque</t>
  </si>
  <si>
    <t>vietnamita</t>
  </si>
  <si>
    <t>butanês</t>
  </si>
  <si>
    <t>khmer</t>
  </si>
  <si>
    <t>laociano</t>
  </si>
  <si>
    <t>divehi</t>
  </si>
  <si>
    <t>birmanês</t>
  </si>
  <si>
    <t>quirguiz</t>
  </si>
  <si>
    <t>turcomeno</t>
  </si>
  <si>
    <t>tajique</t>
  </si>
  <si>
    <t>africâner</t>
  </si>
  <si>
    <t>setswana</t>
  </si>
  <si>
    <t>sesotho</t>
  </si>
  <si>
    <t>malgaxe</t>
  </si>
  <si>
    <t>chichewa</t>
  </si>
  <si>
    <t>patcho dari</t>
  </si>
  <si>
    <t>shikomor</t>
  </si>
  <si>
    <t>tsonga</t>
  </si>
  <si>
    <t>shona</t>
  </si>
  <si>
    <t>suaíli</t>
  </si>
  <si>
    <t>suazí</t>
  </si>
  <si>
    <t>amárico</t>
  </si>
  <si>
    <t>venda</t>
  </si>
  <si>
    <t>somáli</t>
  </si>
  <si>
    <t>kirundi</t>
  </si>
  <si>
    <t>kinyarwanda</t>
  </si>
  <si>
    <t>tsuana</t>
  </si>
  <si>
    <t>francês tuaregue</t>
  </si>
  <si>
    <t>quicongo</t>
  </si>
  <si>
    <t>Sangho</t>
  </si>
  <si>
    <t>lingala</t>
  </si>
  <si>
    <t>marshalês</t>
  </si>
  <si>
    <t>gilbertês</t>
  </si>
  <si>
    <t>bislama</t>
  </si>
  <si>
    <t>nauruano</t>
  </si>
  <si>
    <t>crioulo</t>
  </si>
  <si>
    <t>ndebele</t>
  </si>
  <si>
    <t>zulu</t>
  </si>
  <si>
    <t>indostático</t>
  </si>
  <si>
    <t>quíchua</t>
  </si>
  <si>
    <t>aimará</t>
  </si>
  <si>
    <t>guarani</t>
  </si>
  <si>
    <t>crioulo belizenho</t>
  </si>
  <si>
    <t>maori</t>
  </si>
  <si>
    <t>língua de sinais neozelandesa</t>
  </si>
  <si>
    <t>tétum</t>
  </si>
  <si>
    <t>Moeda</t>
  </si>
  <si>
    <t>Real</t>
  </si>
  <si>
    <t>Dólar Americano</t>
  </si>
  <si>
    <t>Dólar Australiano</t>
  </si>
  <si>
    <t>Dólar Fijiano</t>
  </si>
  <si>
    <t>Rupia Indonésia</t>
  </si>
  <si>
    <t>Bolivar Venezuelano</t>
  </si>
  <si>
    <t>Boliviano</t>
  </si>
  <si>
    <t>Peso Chileno</t>
  </si>
  <si>
    <t>Nuevo Sol</t>
  </si>
  <si>
    <t>Peso Colombiano</t>
  </si>
  <si>
    <t>Peso Argentino</t>
  </si>
  <si>
    <t>Peso Uruguaio</t>
  </si>
  <si>
    <t>Guarani</t>
  </si>
  <si>
    <t>Dólar Guianense</t>
  </si>
  <si>
    <t>Dólar do Suriname</t>
  </si>
  <si>
    <t>Euro</t>
  </si>
  <si>
    <t>Dólar Canadense</t>
  </si>
  <si>
    <t>Peso Mexicano</t>
  </si>
  <si>
    <t>Dólar de Belize</t>
  </si>
  <si>
    <t>Colón Costa-riquenho</t>
  </si>
  <si>
    <t>Quetzal</t>
  </si>
  <si>
    <t>Lempira</t>
  </si>
  <si>
    <t>Córdoba</t>
  </si>
  <si>
    <t>Balboa Panamenha</t>
  </si>
  <si>
    <t>Dólar da Nova Zelândia</t>
  </si>
  <si>
    <t>Escudo Timorense</t>
  </si>
  <si>
    <t>Kina</t>
  </si>
  <si>
    <t>Tala</t>
  </si>
  <si>
    <t>Pa'anga</t>
  </si>
  <si>
    <t>Lek</t>
  </si>
  <si>
    <t>Dram</t>
  </si>
  <si>
    <t>Manat</t>
  </si>
  <si>
    <t>Rublo Bielorrusso</t>
  </si>
  <si>
    <t>Marco Convertível</t>
  </si>
  <si>
    <t>Lev</t>
  </si>
  <si>
    <t>Kuna Croata</t>
  </si>
  <si>
    <t>Coroa</t>
  </si>
  <si>
    <t>Coroa Estoniana</t>
  </si>
  <si>
    <t>Lari</t>
  </si>
  <si>
    <t>Florim Húngaro</t>
  </si>
  <si>
    <t>Coroa Islandesa</t>
  </si>
  <si>
    <t>Tenge</t>
  </si>
  <si>
    <t>Lat</t>
  </si>
  <si>
    <t>Rial</t>
  </si>
  <si>
    <t>Litas</t>
  </si>
  <si>
    <t>Dinar Macedônio</t>
  </si>
  <si>
    <t>Leu Moldávio</t>
  </si>
  <si>
    <t>Coroa Norueguesa</t>
  </si>
  <si>
    <t>Złoty</t>
  </si>
  <si>
    <t>Leu Romeno</t>
  </si>
  <si>
    <t>Rublo</t>
  </si>
  <si>
    <t>Dinar Sérvio</t>
  </si>
  <si>
    <t>Coroa Sueca</t>
  </si>
  <si>
    <t>Franco Suíço</t>
  </si>
  <si>
    <t>Nova Lira Turca</t>
  </si>
  <si>
    <t>Hryvnia</t>
  </si>
  <si>
    <t>Libra Esterlina</t>
  </si>
  <si>
    <t>Afegani</t>
  </si>
  <si>
    <t>Ryial</t>
  </si>
  <si>
    <t>Dinar do Bahrein</t>
  </si>
  <si>
    <t>Taka</t>
  </si>
  <si>
    <t>Won Norte-coreano</t>
  </si>
  <si>
    <t>Won</t>
  </si>
  <si>
    <t>Libra Egípcia</t>
  </si>
  <si>
    <t>Dirham dos Emirados</t>
  </si>
  <si>
    <t>Peso Filipino</t>
  </si>
  <si>
    <t>Yuan</t>
  </si>
  <si>
    <t>Rupia Indiana</t>
  </si>
  <si>
    <t>Rial Iraniano</t>
  </si>
  <si>
    <t>Dinar Iraquiano</t>
  </si>
  <si>
    <t>Novo Sheqel</t>
  </si>
  <si>
    <t>Iene</t>
  </si>
  <si>
    <t>Dinar</t>
  </si>
  <si>
    <t>Libra Libanesa</t>
  </si>
  <si>
    <t>Ringgit</t>
  </si>
  <si>
    <t>togrog</t>
  </si>
  <si>
    <t>Rupia Nepalesa</t>
  </si>
  <si>
    <t>Rupia</t>
  </si>
  <si>
    <t>Dólar de Singapura</t>
  </si>
  <si>
    <t>Libra Síria</t>
  </si>
  <si>
    <t>Rupia Ceilandesa</t>
  </si>
  <si>
    <t>Baht Tailandês</t>
  </si>
  <si>
    <t>Som Uzbeque</t>
  </si>
  <si>
    <t>Dong</t>
  </si>
  <si>
    <t>Dólar de Brunei</t>
  </si>
  <si>
    <t>Riel</t>
  </si>
  <si>
    <t>Rial Iemenita</t>
  </si>
  <si>
    <t>Dinar Jordaniano</t>
  </si>
  <si>
    <t>Kip Laosiano</t>
  </si>
  <si>
    <t>Rupia Maldívia</t>
  </si>
  <si>
    <t>Quiat</t>
  </si>
  <si>
    <t>Rial do Qatar</t>
  </si>
  <si>
    <t>Som Quirguiz</t>
  </si>
  <si>
    <t>Manat Turcomano</t>
  </si>
  <si>
    <t>Somoni</t>
  </si>
  <si>
    <t>Rand</t>
  </si>
  <si>
    <t>kwanza</t>
  </si>
  <si>
    <t>Pula</t>
  </si>
  <si>
    <t>Loti</t>
  </si>
  <si>
    <t>Ariary</t>
  </si>
  <si>
    <t>Kwacha Malawiana</t>
  </si>
  <si>
    <t>Metical</t>
  </si>
  <si>
    <t>Dólar Namibiano</t>
  </si>
  <si>
    <t>Escudo Cabo-verdiano</t>
  </si>
  <si>
    <t>Franco CFA</t>
  </si>
  <si>
    <t>Naira</t>
  </si>
  <si>
    <t>Leone</t>
  </si>
  <si>
    <t>Dinar Argelino</t>
  </si>
  <si>
    <t>Dirham</t>
  </si>
  <si>
    <t>Dinar Sudanês</t>
  </si>
  <si>
    <t>Dinar Tunisiano</t>
  </si>
  <si>
    <t>Birr Etíope</t>
  </si>
  <si>
    <t>Xelim Queniano</t>
  </si>
  <si>
    <t>Xelim Somali</t>
  </si>
  <si>
    <t>Xelim Tanzaniano</t>
  </si>
  <si>
    <t>Franco Comorense</t>
  </si>
  <si>
    <t>Rupia da Maurícia</t>
  </si>
  <si>
    <t>Lilangeni Suazi</t>
  </si>
  <si>
    <t>Kwacha Zambiana</t>
  </si>
  <si>
    <t>Dólar Zimbabuano</t>
  </si>
  <si>
    <t>Xelim Ungandês</t>
  </si>
  <si>
    <t>Dalasi</t>
  </si>
  <si>
    <t>Cedi</t>
  </si>
  <si>
    <t>Dólar Liberiano</t>
  </si>
  <si>
    <t>Dobra</t>
  </si>
  <si>
    <t>Dólar de Trinidad e Tobago</t>
  </si>
  <si>
    <t>Franco de Burundi</t>
  </si>
  <si>
    <t>Nakfa</t>
  </si>
  <si>
    <t>Franco Ruandês</t>
  </si>
  <si>
    <t>Rupia de Seychelles</t>
  </si>
  <si>
    <t>Franco Djiboutiano</t>
  </si>
  <si>
    <t>Ouguiya</t>
  </si>
  <si>
    <t>Franco Guineense</t>
  </si>
  <si>
    <t>Franco CFA da África Ocidental</t>
  </si>
  <si>
    <t>Franco Congolês</t>
  </si>
  <si>
    <t>Dólar das Ilhas Salomão</t>
  </si>
  <si>
    <t>Vatu</t>
  </si>
  <si>
    <t>Peso</t>
  </si>
  <si>
    <t>Dólar das Bahamas</t>
  </si>
  <si>
    <t>Dólar de Barbados</t>
  </si>
  <si>
    <t>Dólar do Caribe Oriental</t>
  </si>
  <si>
    <t>Peso Dominicano</t>
  </si>
  <si>
    <t>Gourde</t>
  </si>
  <si>
    <t>Dólar Jamaicano</t>
  </si>
  <si>
    <t>Código do País</t>
  </si>
  <si>
    <t xml:space="preserve">País </t>
  </si>
  <si>
    <t>Região:</t>
  </si>
  <si>
    <t>País:</t>
  </si>
  <si>
    <t>Capital:</t>
  </si>
  <si>
    <t>População:</t>
  </si>
  <si>
    <t>Área(km²):</t>
  </si>
  <si>
    <t>Moeda:</t>
  </si>
  <si>
    <t>Idioma(s):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</si>
</sst>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Drop" dropLines="10" dropStyle="combo" dx="22" fmlaLink="J1" fmlaRange="Países!$C$2:$C$194" noThreeD="1" sel="23" val="17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</xdr:row>
          <xdr:rowOff>0</xdr:rowOff>
        </xdr:from>
        <xdr:to>
          <xdr:col>5</xdr:col>
          <xdr:colOff>0</xdr:colOff>
          <xdr:row>2</xdr:row>
          <xdr:rowOff>9525</xdr:rowOff>
        </xdr:to>
        <xdr:sp macro="" textlink="">
          <xdr:nvSpPr>
            <xdr:cNvPr id="6145" name="Drop Down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5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3" xr16:uid="{D47C3901-D6E9-438D-B4C1-C584F31FA3DD}" autoFormatId="16" applyNumberFormats="0" applyBorderFormats="0" applyFontFormats="0" applyPatternFormats="0" applyAlignmentFormats="0" applyWidthHeightFormats="0">
  <queryTableRefresh nextId="10" unboundColumnsRight="2">
    <queryTableFields count="9">
      <queryTableField id="1" name="Código" tableColumnId="1"/>
      <queryTableField id="2" name="Código da região" tableColumnId="2"/>
      <queryTableField id="3" name="País" tableColumnId="3"/>
      <queryTableField id="4" name="Capital" tableColumnId="4"/>
      <queryTableField id="5" name="População (2015)" tableColumnId="5"/>
      <queryTableField id="6" name="Código da Moeda" tableColumnId="6"/>
      <queryTableField id="7" name="Área (km²)" tableColumnId="7"/>
      <queryTableField id="8" dataBound="0" tableColumnId="8"/>
      <queryTableField id="9" dataBound="0" tableColumnId="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5" xr16:uid="{83EFC03D-E90C-4163-89BD-0FDFA50D312B}" autoFormatId="16" applyNumberFormats="0" applyBorderFormats="0" applyFontFormats="0" applyPatternFormats="0" applyAlignmentFormats="0" applyWidthHeightFormats="0">
  <queryTableRefresh nextId="3">
    <queryTableFields count="2">
      <queryTableField id="1" name="Código da região" tableColumnId="1"/>
      <queryTableField id="2" name="Região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ED14DB4A-FC11-4D11-AEFB-668A19EB058D}" autoFormatId="16" applyNumberFormats="0" applyBorderFormats="0" applyFontFormats="0" applyPatternFormats="0" applyAlignmentFormats="0" applyWidthHeightFormats="0">
  <queryTableRefresh nextId="3">
    <queryTableFields count="2">
      <queryTableField id="1" name="Código do Idioma" tableColumnId="1"/>
      <queryTableField id="2" name="Idioma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2" xr16:uid="{DAF52374-E0D1-4A04-9474-EB24138F242C}" autoFormatId="16" applyNumberFormats="0" applyBorderFormats="0" applyFontFormats="0" applyPatternFormats="0" applyAlignmentFormats="0" applyWidthHeightFormats="0">
  <queryTableRefresh nextId="3">
    <queryTableFields count="2">
      <queryTableField id="1" name="Código da Moeda" tableColumnId="1"/>
      <queryTableField id="2" name="Moeda" tableColumnId="2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4" xr16:uid="{BCD425FC-FF28-4320-9882-38F53A63F8FB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Código do Idioma" tableColumnId="1"/>
      <queryTableField id="3" dataBound="0" tableColumnId="3"/>
      <queryTableField id="2" name="Código do País" tableColumnId="2"/>
      <queryTableField id="4" dataBound="0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5C7B539-50DF-4413-8AC3-A416E6275F94}" name="Países" displayName="Países" ref="A1:I194" tableType="queryTable" totalsRowShown="0">
  <autoFilter ref="A1:I194" xr:uid="{C5C7B539-50DF-4413-8AC3-A416E6275F94}"/>
  <sortState xmlns:xlrd2="http://schemas.microsoft.com/office/spreadsheetml/2017/richdata2" ref="A2:G194">
    <sortCondition ref="C1:C194"/>
  </sortState>
  <tableColumns count="9">
    <tableColumn id="1" xr3:uid="{0BBB42A5-412E-478D-824B-64501C4FF039}" uniqueName="1" name="Código" queryTableFieldId="1"/>
    <tableColumn id="2" xr3:uid="{BB428D7F-496A-4A4A-A91F-B2ED3D394484}" uniqueName="2" name="Código da região" queryTableFieldId="2"/>
    <tableColumn id="3" xr3:uid="{538E6D70-A64D-47BC-9027-1D1EB7217998}" uniqueName="3" name="País" queryTableFieldId="3" dataDxfId="8"/>
    <tableColumn id="4" xr3:uid="{626FDD45-6949-4AE5-9066-C435931FDCC0}" uniqueName="4" name="Capital" queryTableFieldId="4" dataDxfId="7"/>
    <tableColumn id="5" xr3:uid="{A729555A-D924-40F6-9455-5B06EA09649F}" uniqueName="5" name="População (2015)" queryTableFieldId="5"/>
    <tableColumn id="6" xr3:uid="{0D90B394-D4DC-42D0-A782-79815039B580}" uniqueName="6" name="Código da Moeda" queryTableFieldId="6"/>
    <tableColumn id="7" xr3:uid="{F27E8E68-5BFB-4238-8917-EC0D1EBE49BC}" uniqueName="7" name="Área (km²)" queryTableFieldId="7"/>
    <tableColumn id="8" xr3:uid="{558FD21B-E812-4F03-9549-3671DA4C274F}" uniqueName="8" name="Região" queryTableFieldId="8" dataDxfId="3">
      <calculatedColumnFormula>VLOOKUP(Países[[#This Row],[Código da região]],Região[],2)</calculatedColumnFormula>
    </tableColumn>
    <tableColumn id="9" xr3:uid="{47E6B237-D8B4-436C-9B9D-A46431EB6EEE}" uniqueName="9" name="Moeda" queryTableFieldId="9" dataDxfId="2">
      <calculatedColumnFormula>VLOOKUP(Países[[#This Row],[Código da Moeda]],Moedas!A:B,2)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D5D0866-DE9E-4A50-AE1F-7CD2CBADF902}" name="Região" displayName="Região" ref="A1:B8" tableType="queryTable" totalsRowShown="0">
  <autoFilter ref="A1:B8" xr:uid="{0D5D0866-DE9E-4A50-AE1F-7CD2CBADF902}"/>
  <tableColumns count="2">
    <tableColumn id="1" xr3:uid="{EEF81FEA-FA5B-4538-A1A4-A10629DEAA1E}" uniqueName="1" name="Código da região" queryTableFieldId="1"/>
    <tableColumn id="2" xr3:uid="{4C6F714B-030D-44A2-A45F-F18533CD97FB}" uniqueName="2" name="Região" queryTableFieldId="2" dataDxfId="6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FA2B014-72D1-46F3-ACDE-5DF0AC31544C}" name="Idiomas" displayName="Idiomas" ref="A1:B122" tableType="queryTable" totalsRowShown="0">
  <autoFilter ref="A1:B122" xr:uid="{CFA2B014-72D1-46F3-ACDE-5DF0AC31544C}"/>
  <tableColumns count="2">
    <tableColumn id="1" xr3:uid="{5EABE5FF-93E8-4CC7-A91D-213CC6797E0C}" uniqueName="1" name="Código do Idioma" queryTableFieldId="1"/>
    <tableColumn id="2" xr3:uid="{AF5421D9-F09B-4BA5-BA81-5F8B86C85AEC}" uniqueName="2" name="Idioma" queryTableFieldId="2" dataDxfId="5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26B2DEF-FB94-4189-A65A-F20DA94FB79B}" name="Moedas" displayName="Moedas" ref="A1:B145" tableType="queryTable" totalsRowShown="0">
  <autoFilter ref="A1:B145" xr:uid="{A26B2DEF-FB94-4189-A65A-F20DA94FB79B}"/>
  <tableColumns count="2">
    <tableColumn id="1" xr3:uid="{0746BB9B-9168-487C-817F-463E5EE535B4}" uniqueName="1" name="Código da Moeda" queryTableFieldId="1"/>
    <tableColumn id="2" xr3:uid="{B99DFACB-5C7C-476E-9109-790C15A17613}" uniqueName="2" name="Moeda" queryTableFieldId="2" dataDxfId="4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F8B129A-1491-48E0-854F-E0F419FB40D4}" name="Países_Idiomas" displayName="Países_Idiomas" ref="A1:D305" tableType="queryTable" totalsRowShown="0">
  <autoFilter ref="A1:D305" xr:uid="{AF8B129A-1491-48E0-854F-E0F419FB40D4}"/>
  <sortState xmlns:xlrd2="http://schemas.microsoft.com/office/spreadsheetml/2017/richdata2" ref="A2:D305">
    <sortCondition ref="D1:D305"/>
  </sortState>
  <tableColumns count="4">
    <tableColumn id="1" xr3:uid="{79D8BB7C-D0BF-4F76-96F4-C759589C3294}" uniqueName="1" name="Código do Idioma" queryTableFieldId="1"/>
    <tableColumn id="3" xr3:uid="{8E4DB6F9-CE06-4A1A-972D-23370D3C01DD}" uniqueName="3" name="Idioma" queryTableFieldId="3" dataDxfId="1">
      <calculatedColumnFormula>VLOOKUP(Países_Idiomas[[#This Row],[Código do Idioma]],Idiomas[],2)</calculatedColumnFormula>
    </tableColumn>
    <tableColumn id="2" xr3:uid="{002DFAC9-822C-4652-A15F-F4B192D0708E}" uniqueName="2" name="Código do País" queryTableFieldId="2"/>
    <tableColumn id="4" xr3:uid="{E807F6E4-BEE7-4517-92AF-D8EF2284C1EA}" uniqueName="4" name="País " queryTableFieldId="4" dataDxfId="0">
      <calculatedColumnFormula>VLOOKUP(Países_Idiomas[[#This Row],[Código do País]],Países[[Código]:[País]],3)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63ACB-C8BD-43AA-959E-BB6EB5901A1D}">
  <dimension ref="A1:I194"/>
  <sheetViews>
    <sheetView workbookViewId="0">
      <selection activeCell="G2" activeCellId="1" sqref="E2 G2"/>
    </sheetView>
  </sheetViews>
  <sheetFormatPr defaultRowHeight="15" x14ac:dyDescent="0.25"/>
  <cols>
    <col min="1" max="1" width="9.42578125" bestFit="1" customWidth="1"/>
    <col min="2" max="2" width="18.140625" bestFit="1" customWidth="1"/>
    <col min="3" max="3" width="30.85546875" bestFit="1" customWidth="1"/>
    <col min="4" max="4" width="20.42578125" bestFit="1" customWidth="1"/>
    <col min="5" max="5" width="18.42578125" bestFit="1" customWidth="1"/>
    <col min="6" max="6" width="18.85546875" bestFit="1" customWidth="1"/>
    <col min="7" max="7" width="12.7109375" bestFit="1" customWidth="1"/>
    <col min="8" max="8" width="16.7109375" bestFit="1" customWidth="1"/>
    <col min="9" max="9" width="28.425781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390</v>
      </c>
      <c r="I1" t="s">
        <v>521</v>
      </c>
    </row>
    <row r="2" spans="1:9" x14ac:dyDescent="0.25">
      <c r="A2">
        <v>1</v>
      </c>
      <c r="B2">
        <v>7</v>
      </c>
      <c r="C2" s="1" t="s">
        <v>170</v>
      </c>
      <c r="D2" s="1" t="s">
        <v>171</v>
      </c>
      <c r="E2" s="2">
        <v>26023100</v>
      </c>
      <c r="F2">
        <v>58</v>
      </c>
      <c r="G2" s="2">
        <v>652090</v>
      </c>
      <c r="H2" t="str">
        <f>VLOOKUP(Países[[#This Row],[Código da região]],Região[],2)</f>
        <v>Ásia</v>
      </c>
      <c r="I2" t="str">
        <f>VLOOKUP(Países[[#This Row],[Código da Moeda]],Moedas!A:B,2)</f>
        <v>Afegani</v>
      </c>
    </row>
    <row r="3" spans="1:9" x14ac:dyDescent="0.25">
      <c r="A3">
        <v>2</v>
      </c>
      <c r="B3">
        <v>5</v>
      </c>
      <c r="C3" s="1" t="s">
        <v>250</v>
      </c>
      <c r="D3" s="1" t="s">
        <v>251</v>
      </c>
      <c r="E3">
        <v>54956900</v>
      </c>
      <c r="F3">
        <v>96</v>
      </c>
      <c r="G3">
        <v>1221037</v>
      </c>
      <c r="H3" t="str">
        <f>VLOOKUP(Países[[#This Row],[Código da região]],Região[],2)</f>
        <v>África</v>
      </c>
      <c r="I3" t="str">
        <f>VLOOKUP(Países[[#This Row],[Código da Moeda]],Moedas!A:B,2)</f>
        <v>Rand</v>
      </c>
    </row>
    <row r="4" spans="1:9" x14ac:dyDescent="0.25">
      <c r="A4">
        <v>3</v>
      </c>
      <c r="B4">
        <v>4</v>
      </c>
      <c r="C4" s="1" t="s">
        <v>71</v>
      </c>
      <c r="D4" s="1" t="s">
        <v>72</v>
      </c>
      <c r="E4">
        <v>2893005</v>
      </c>
      <c r="F4">
        <v>30</v>
      </c>
      <c r="G4">
        <v>28748</v>
      </c>
      <c r="H4" t="str">
        <f>VLOOKUP(Países[[#This Row],[Código da região]],Região[],2)</f>
        <v>Europa</v>
      </c>
      <c r="I4" t="str">
        <f>VLOOKUP(Países[[#This Row],[Código da Moeda]],Moedas!A:B,2)</f>
        <v>Lek</v>
      </c>
    </row>
    <row r="5" spans="1:9" x14ac:dyDescent="0.25">
      <c r="A5">
        <v>4</v>
      </c>
      <c r="B5">
        <v>4</v>
      </c>
      <c r="C5" s="1" t="s">
        <v>105</v>
      </c>
      <c r="D5" s="1" t="s">
        <v>106</v>
      </c>
      <c r="E5">
        <v>81197500</v>
      </c>
      <c r="F5">
        <v>16</v>
      </c>
      <c r="G5">
        <v>357050</v>
      </c>
      <c r="H5" t="str">
        <f>VLOOKUP(Países[[#This Row],[Código da região]],Região[],2)</f>
        <v>Europa</v>
      </c>
      <c r="I5" t="str">
        <f>VLOOKUP(Países[[#This Row],[Código da Moeda]],Moedas!A:B,2)</f>
        <v>Euro</v>
      </c>
    </row>
    <row r="6" spans="1:9" x14ac:dyDescent="0.25">
      <c r="A6">
        <v>5</v>
      </c>
      <c r="B6">
        <v>4</v>
      </c>
      <c r="C6" s="1" t="s">
        <v>73</v>
      </c>
      <c r="D6" s="1" t="s">
        <v>74</v>
      </c>
      <c r="E6">
        <v>76949</v>
      </c>
      <c r="F6">
        <v>16</v>
      </c>
      <c r="G6">
        <v>468</v>
      </c>
      <c r="H6" t="str">
        <f>VLOOKUP(Países[[#This Row],[Código da região]],Região[],2)</f>
        <v>Europa</v>
      </c>
      <c r="I6" t="str">
        <f>VLOOKUP(Países[[#This Row],[Código da Moeda]],Moedas!A:B,2)</f>
        <v>Euro</v>
      </c>
    </row>
    <row r="7" spans="1:9" x14ac:dyDescent="0.25">
      <c r="A7">
        <v>6</v>
      </c>
      <c r="B7">
        <v>5</v>
      </c>
      <c r="C7" s="1" t="s">
        <v>252</v>
      </c>
      <c r="D7" s="1" t="s">
        <v>253</v>
      </c>
      <c r="E7">
        <v>24383301</v>
      </c>
      <c r="F7">
        <v>97</v>
      </c>
      <c r="G7">
        <v>1246700</v>
      </c>
      <c r="H7" t="str">
        <f>VLOOKUP(Países[[#This Row],[Código da região]],Região[],2)</f>
        <v>África</v>
      </c>
      <c r="I7" t="str">
        <f>VLOOKUP(Países[[#This Row],[Código da Moeda]],Moedas!A:B,2)</f>
        <v>kwanza</v>
      </c>
    </row>
    <row r="8" spans="1:9" x14ac:dyDescent="0.25">
      <c r="A8">
        <v>7</v>
      </c>
      <c r="B8">
        <v>3</v>
      </c>
      <c r="C8" s="1" t="s">
        <v>384</v>
      </c>
      <c r="D8" s="1" t="s">
        <v>385</v>
      </c>
      <c r="E8">
        <v>86295</v>
      </c>
      <c r="F8">
        <v>141</v>
      </c>
      <c r="G8">
        <v>280</v>
      </c>
      <c r="H8" t="str">
        <f>VLOOKUP(Países[[#This Row],[Código da região]],Região[],2)</f>
        <v>América Central</v>
      </c>
      <c r="I8" t="str">
        <f>VLOOKUP(Países[[#This Row],[Código da Moeda]],Moedas!A:B,2)</f>
        <v>Dólar do Caribe Oriental</v>
      </c>
    </row>
    <row r="9" spans="1:9" x14ac:dyDescent="0.25">
      <c r="A9">
        <v>8</v>
      </c>
      <c r="B9">
        <v>7</v>
      </c>
      <c r="C9" s="1" t="s">
        <v>172</v>
      </c>
      <c r="D9" s="1" t="s">
        <v>173</v>
      </c>
      <c r="E9">
        <v>31521418</v>
      </c>
      <c r="F9">
        <v>59</v>
      </c>
      <c r="G9">
        <v>2149690</v>
      </c>
      <c r="H9" t="str">
        <f>VLOOKUP(Países[[#This Row],[Código da região]],Região[],2)</f>
        <v>Ásia</v>
      </c>
      <c r="I9" t="str">
        <f>VLOOKUP(Países[[#This Row],[Código da Moeda]],Moedas!A:B,2)</f>
        <v>Ryial</v>
      </c>
    </row>
    <row r="10" spans="1:9" x14ac:dyDescent="0.25">
      <c r="A10">
        <v>9</v>
      </c>
      <c r="B10">
        <v>5</v>
      </c>
      <c r="C10" s="1" t="s">
        <v>276</v>
      </c>
      <c r="D10" s="1" t="s">
        <v>277</v>
      </c>
      <c r="E10">
        <v>39500000</v>
      </c>
      <c r="F10">
        <v>108</v>
      </c>
      <c r="G10">
        <v>2381750</v>
      </c>
      <c r="H10" t="str">
        <f>VLOOKUP(Países[[#This Row],[Código da região]],Região[],2)</f>
        <v>África</v>
      </c>
      <c r="I10" t="str">
        <f>VLOOKUP(Países[[#This Row],[Código da Moeda]],Moedas!A:B,2)</f>
        <v>Dinar Argelino</v>
      </c>
    </row>
    <row r="11" spans="1:9" x14ac:dyDescent="0.25">
      <c r="A11">
        <v>10</v>
      </c>
      <c r="B11">
        <v>1</v>
      </c>
      <c r="C11" s="1" t="s">
        <v>27</v>
      </c>
      <c r="D11" s="1" t="s">
        <v>28</v>
      </c>
      <c r="E11">
        <v>43131966</v>
      </c>
      <c r="F11">
        <v>11</v>
      </c>
      <c r="G11">
        <v>2780400</v>
      </c>
      <c r="H11" t="str">
        <f>VLOOKUP(Países[[#This Row],[Código da região]],Região[],2)</f>
        <v>América do Sul</v>
      </c>
      <c r="I11" t="str">
        <f>VLOOKUP(Países[[#This Row],[Código da Moeda]],Moedas!A:B,2)</f>
        <v>Peso Argentino</v>
      </c>
    </row>
    <row r="12" spans="1:9" x14ac:dyDescent="0.25">
      <c r="A12">
        <v>11</v>
      </c>
      <c r="B12">
        <v>4</v>
      </c>
      <c r="C12" s="1" t="s">
        <v>75</v>
      </c>
      <c r="D12" s="1" t="s">
        <v>76</v>
      </c>
      <c r="E12">
        <v>3005500</v>
      </c>
      <c r="F12">
        <v>31</v>
      </c>
      <c r="G12">
        <v>29800</v>
      </c>
      <c r="H12" t="str">
        <f>VLOOKUP(Países[[#This Row],[Código da região]],Região[],2)</f>
        <v>Europa</v>
      </c>
      <c r="I12" t="str">
        <f>VLOOKUP(Países[[#This Row],[Código da Moeda]],Moedas!A:B,2)</f>
        <v>Dram</v>
      </c>
    </row>
    <row r="13" spans="1:9" x14ac:dyDescent="0.25">
      <c r="A13">
        <v>12</v>
      </c>
      <c r="B13">
        <v>6</v>
      </c>
      <c r="C13" s="1" t="s">
        <v>11</v>
      </c>
      <c r="D13" s="1" t="s">
        <v>12</v>
      </c>
      <c r="E13">
        <v>23919400</v>
      </c>
      <c r="F13">
        <v>3</v>
      </c>
      <c r="G13">
        <v>7741220</v>
      </c>
      <c r="H13" t="str">
        <f>VLOOKUP(Países[[#This Row],[Código da região]],Região[],2)</f>
        <v>Oceania</v>
      </c>
      <c r="I13" t="str">
        <f>VLOOKUP(Países[[#This Row],[Código da Moeda]],Moedas!A:B,2)</f>
        <v>Dólar Australiano</v>
      </c>
    </row>
    <row r="14" spans="1:9" x14ac:dyDescent="0.25">
      <c r="A14">
        <v>13</v>
      </c>
      <c r="B14">
        <v>4</v>
      </c>
      <c r="C14" s="1" t="s">
        <v>77</v>
      </c>
      <c r="D14" s="1" t="s">
        <v>78</v>
      </c>
      <c r="E14">
        <v>8602112</v>
      </c>
      <c r="F14">
        <v>16</v>
      </c>
      <c r="G14">
        <v>83858</v>
      </c>
      <c r="H14" t="str">
        <f>VLOOKUP(Países[[#This Row],[Código da região]],Região[],2)</f>
        <v>Europa</v>
      </c>
      <c r="I14" t="str">
        <f>VLOOKUP(Países[[#This Row],[Código da Moeda]],Moedas!A:B,2)</f>
        <v>Euro</v>
      </c>
    </row>
    <row r="15" spans="1:9" x14ac:dyDescent="0.25">
      <c r="A15">
        <v>14</v>
      </c>
      <c r="B15">
        <v>4</v>
      </c>
      <c r="C15" s="1" t="s">
        <v>79</v>
      </c>
      <c r="D15" s="1" t="s">
        <v>80</v>
      </c>
      <c r="E15">
        <v>9654900</v>
      </c>
      <c r="F15">
        <v>32</v>
      </c>
      <c r="G15">
        <v>86600</v>
      </c>
      <c r="H15" t="str">
        <f>VLOOKUP(Países[[#This Row],[Código da região]],Região[],2)</f>
        <v>Europa</v>
      </c>
      <c r="I15" t="str">
        <f>VLOOKUP(Países[[#This Row],[Código da Moeda]],Moedas!A:B,2)</f>
        <v>Manat</v>
      </c>
    </row>
    <row r="16" spans="1:9" x14ac:dyDescent="0.25">
      <c r="A16">
        <v>15</v>
      </c>
      <c r="B16">
        <v>3</v>
      </c>
      <c r="C16" s="1" t="s">
        <v>366</v>
      </c>
      <c r="D16" s="1" t="s">
        <v>367</v>
      </c>
      <c r="E16">
        <v>368390</v>
      </c>
      <c r="F16">
        <v>139</v>
      </c>
      <c r="G16">
        <v>13878</v>
      </c>
      <c r="H16" t="str">
        <f>VLOOKUP(Países[[#This Row],[Código da região]],Região[],2)</f>
        <v>América Central</v>
      </c>
      <c r="I16" t="str">
        <f>VLOOKUP(Países[[#This Row],[Código da Moeda]],Moedas!A:B,2)</f>
        <v>Dólar das Bahamas</v>
      </c>
    </row>
    <row r="17" spans="1:9" x14ac:dyDescent="0.25">
      <c r="A17">
        <v>16</v>
      </c>
      <c r="B17">
        <v>7</v>
      </c>
      <c r="C17" s="1" t="s">
        <v>174</v>
      </c>
      <c r="D17" s="1" t="s">
        <v>175</v>
      </c>
      <c r="E17">
        <v>1359800</v>
      </c>
      <c r="F17">
        <v>60</v>
      </c>
      <c r="G17">
        <v>665</v>
      </c>
      <c r="H17" t="str">
        <f>VLOOKUP(Países[[#This Row],[Código da região]],Região[],2)</f>
        <v>Ásia</v>
      </c>
      <c r="I17" t="str">
        <f>VLOOKUP(Países[[#This Row],[Código da Moeda]],Moedas!A:B,2)</f>
        <v>Dinar do Bahrein</v>
      </c>
    </row>
    <row r="18" spans="1:9" x14ac:dyDescent="0.25">
      <c r="A18">
        <v>17</v>
      </c>
      <c r="B18">
        <v>7</v>
      </c>
      <c r="C18" s="1" t="s">
        <v>176</v>
      </c>
      <c r="D18" s="1" t="s">
        <v>177</v>
      </c>
      <c r="E18">
        <v>159145000</v>
      </c>
      <c r="F18">
        <v>61</v>
      </c>
      <c r="G18">
        <v>143998</v>
      </c>
      <c r="H18" t="str">
        <f>VLOOKUP(Países[[#This Row],[Código da região]],Região[],2)</f>
        <v>Ásia</v>
      </c>
      <c r="I18" t="str">
        <f>VLOOKUP(Países[[#This Row],[Código da Moeda]],Moedas!A:B,2)</f>
        <v>Taka</v>
      </c>
    </row>
    <row r="19" spans="1:9" x14ac:dyDescent="0.25">
      <c r="A19">
        <v>18</v>
      </c>
      <c r="B19">
        <v>3</v>
      </c>
      <c r="C19" s="1" t="s">
        <v>368</v>
      </c>
      <c r="D19" s="1" t="s">
        <v>369</v>
      </c>
      <c r="E19">
        <v>285000</v>
      </c>
      <c r="F19">
        <v>140</v>
      </c>
      <c r="G19">
        <v>431</v>
      </c>
      <c r="H19" t="str">
        <f>VLOOKUP(Países[[#This Row],[Código da região]],Região[],2)</f>
        <v>América Central</v>
      </c>
      <c r="I19" t="str">
        <f>VLOOKUP(Países[[#This Row],[Código da Moeda]],Moedas!A:B,2)</f>
        <v>Dólar de Barbados</v>
      </c>
    </row>
    <row r="20" spans="1:9" x14ac:dyDescent="0.25">
      <c r="A20">
        <v>19</v>
      </c>
      <c r="B20">
        <v>4</v>
      </c>
      <c r="C20" s="1" t="s">
        <v>83</v>
      </c>
      <c r="D20" s="1" t="s">
        <v>84</v>
      </c>
      <c r="E20">
        <v>11250659</v>
      </c>
      <c r="F20">
        <v>16</v>
      </c>
      <c r="G20">
        <v>30528</v>
      </c>
      <c r="H20" t="str">
        <f>VLOOKUP(Países[[#This Row],[Código da região]],Região[],2)</f>
        <v>Europa</v>
      </c>
      <c r="I20" t="str">
        <f>VLOOKUP(Países[[#This Row],[Código da Moeda]],Moedas!A:B,2)</f>
        <v>Euro</v>
      </c>
    </row>
    <row r="21" spans="1:9" x14ac:dyDescent="0.25">
      <c r="A21">
        <v>20</v>
      </c>
      <c r="B21">
        <v>3</v>
      </c>
      <c r="C21" s="1" t="s">
        <v>45</v>
      </c>
      <c r="D21" s="1" t="s">
        <v>46</v>
      </c>
      <c r="E21">
        <v>368310</v>
      </c>
      <c r="F21">
        <v>19</v>
      </c>
      <c r="G21">
        <v>22966</v>
      </c>
      <c r="H21" t="str">
        <f>VLOOKUP(Países[[#This Row],[Código da região]],Região[],2)</f>
        <v>América Central</v>
      </c>
      <c r="I21" t="str">
        <f>VLOOKUP(Países[[#This Row],[Código da Moeda]],Moedas!A:B,2)</f>
        <v>Dólar de Belize</v>
      </c>
    </row>
    <row r="22" spans="1:9" x14ac:dyDescent="0.25">
      <c r="A22">
        <v>21</v>
      </c>
      <c r="B22">
        <v>5</v>
      </c>
      <c r="C22" s="1" t="s">
        <v>308</v>
      </c>
      <c r="D22" s="1" t="s">
        <v>309</v>
      </c>
      <c r="E22">
        <v>10315244</v>
      </c>
      <c r="F22">
        <v>105</v>
      </c>
      <c r="G22">
        <v>112622</v>
      </c>
      <c r="H22" t="str">
        <f>VLOOKUP(Países[[#This Row],[Código da região]],Região[],2)</f>
        <v>África</v>
      </c>
      <c r="I22" t="str">
        <f>VLOOKUP(Países[[#This Row],[Código da Moeda]],Moedas!A:B,2)</f>
        <v>Franco CFA</v>
      </c>
    </row>
    <row r="23" spans="1:9" x14ac:dyDescent="0.25">
      <c r="A23">
        <v>22</v>
      </c>
      <c r="B23">
        <v>4</v>
      </c>
      <c r="C23" s="1" t="s">
        <v>81</v>
      </c>
      <c r="D23" s="1" t="s">
        <v>82</v>
      </c>
      <c r="E23">
        <v>9689800</v>
      </c>
      <c r="F23">
        <v>33</v>
      </c>
      <c r="G23">
        <v>207600</v>
      </c>
      <c r="H23" t="str">
        <f>VLOOKUP(Países[[#This Row],[Código da região]],Região[],2)</f>
        <v>Europa</v>
      </c>
      <c r="I23" t="str">
        <f>VLOOKUP(Países[[#This Row],[Código da Moeda]],Moedas!A:B,2)</f>
        <v>Rublo Bielorrusso</v>
      </c>
    </row>
    <row r="24" spans="1:9" x14ac:dyDescent="0.25">
      <c r="A24">
        <v>23</v>
      </c>
      <c r="B24">
        <v>1</v>
      </c>
      <c r="C24" s="1" t="s">
        <v>19</v>
      </c>
      <c r="D24" s="1" t="s">
        <v>20</v>
      </c>
      <c r="E24">
        <v>11410651</v>
      </c>
      <c r="F24">
        <v>7</v>
      </c>
      <c r="G24">
        <v>1098581</v>
      </c>
      <c r="H24" t="str">
        <f>VLOOKUP(Países[[#This Row],[Código da região]],Região[],2)</f>
        <v>América do Sul</v>
      </c>
      <c r="I24" t="str">
        <f>VLOOKUP(Países[[#This Row],[Código da Moeda]],Moedas!A:B,2)</f>
        <v>Boliviano</v>
      </c>
    </row>
    <row r="25" spans="1:9" x14ac:dyDescent="0.25">
      <c r="A25">
        <v>24</v>
      </c>
      <c r="B25">
        <v>4</v>
      </c>
      <c r="C25" s="1" t="s">
        <v>85</v>
      </c>
      <c r="D25" s="1" t="s">
        <v>86</v>
      </c>
      <c r="E25">
        <v>3791622</v>
      </c>
      <c r="F25">
        <v>34</v>
      </c>
      <c r="G25">
        <v>51197</v>
      </c>
      <c r="H25" t="str">
        <f>VLOOKUP(Países[[#This Row],[Código da região]],Região[],2)</f>
        <v>Europa</v>
      </c>
      <c r="I25" t="str">
        <f>VLOOKUP(Países[[#This Row],[Código da Moeda]],Moedas!A:B,2)</f>
        <v>Marco Convertível</v>
      </c>
    </row>
    <row r="26" spans="1:9" x14ac:dyDescent="0.25">
      <c r="A26">
        <v>25</v>
      </c>
      <c r="B26">
        <v>5</v>
      </c>
      <c r="C26" s="1" t="s">
        <v>254</v>
      </c>
      <c r="D26" s="1" t="s">
        <v>255</v>
      </c>
      <c r="E26">
        <v>2070984</v>
      </c>
      <c r="F26">
        <v>98</v>
      </c>
      <c r="G26">
        <v>581730</v>
      </c>
      <c r="H26" t="str">
        <f>VLOOKUP(Países[[#This Row],[Código da região]],Região[],2)</f>
        <v>África</v>
      </c>
      <c r="I26" t="str">
        <f>VLOOKUP(Países[[#This Row],[Código da Moeda]],Moedas!A:B,2)</f>
        <v>Pula</v>
      </c>
    </row>
    <row r="27" spans="1:9" x14ac:dyDescent="0.25">
      <c r="A27">
        <v>26</v>
      </c>
      <c r="B27">
        <v>1</v>
      </c>
      <c r="C27" s="1" t="s">
        <v>7</v>
      </c>
      <c r="D27" s="1" t="s">
        <v>8</v>
      </c>
      <c r="E27">
        <v>205002000</v>
      </c>
      <c r="F27">
        <v>1</v>
      </c>
      <c r="G27">
        <v>8514877</v>
      </c>
      <c r="H27" t="str">
        <f>VLOOKUP(Países[[#This Row],[Código da região]],Região[],2)</f>
        <v>América do Sul</v>
      </c>
      <c r="I27" t="str">
        <f>VLOOKUP(Países[[#This Row],[Código da Moeda]],Moedas!A:B,2)</f>
        <v>Real</v>
      </c>
    </row>
    <row r="28" spans="1:9" x14ac:dyDescent="0.25">
      <c r="A28">
        <v>27</v>
      </c>
      <c r="B28">
        <v>7</v>
      </c>
      <c r="C28" s="1" t="s">
        <v>224</v>
      </c>
      <c r="D28" s="1" t="s">
        <v>225</v>
      </c>
      <c r="E28">
        <v>393372</v>
      </c>
      <c r="F28">
        <v>85</v>
      </c>
      <c r="G28">
        <v>5765</v>
      </c>
      <c r="H28" t="str">
        <f>VLOOKUP(Países[[#This Row],[Código da região]],Região[],2)</f>
        <v>Ásia</v>
      </c>
      <c r="I28" t="str">
        <f>VLOOKUP(Países[[#This Row],[Código da Moeda]],Moedas!A:B,2)</f>
        <v>Dólar de Brunei</v>
      </c>
    </row>
    <row r="29" spans="1:9" x14ac:dyDescent="0.25">
      <c r="A29">
        <v>28</v>
      </c>
      <c r="B29">
        <v>4</v>
      </c>
      <c r="C29" s="1" t="s">
        <v>87</v>
      </c>
      <c r="D29" s="1" t="s">
        <v>88</v>
      </c>
      <c r="E29">
        <v>7202198</v>
      </c>
      <c r="F29">
        <v>35</v>
      </c>
      <c r="G29">
        <v>110910</v>
      </c>
      <c r="H29" t="str">
        <f>VLOOKUP(Países[[#This Row],[Código da região]],Região[],2)</f>
        <v>Europa</v>
      </c>
      <c r="I29" t="str">
        <f>VLOOKUP(Países[[#This Row],[Código da Moeda]],Moedas!A:B,2)</f>
        <v>Lev</v>
      </c>
    </row>
    <row r="30" spans="1:9" x14ac:dyDescent="0.25">
      <c r="A30">
        <v>29</v>
      </c>
      <c r="B30">
        <v>5</v>
      </c>
      <c r="C30" s="1" t="s">
        <v>316</v>
      </c>
      <c r="D30" s="1" t="s">
        <v>317</v>
      </c>
      <c r="E30">
        <v>18450494</v>
      </c>
      <c r="F30">
        <v>105</v>
      </c>
      <c r="G30">
        <v>274000</v>
      </c>
      <c r="H30" t="str">
        <f>VLOOKUP(Países[[#This Row],[Código da região]],Região[],2)</f>
        <v>África</v>
      </c>
      <c r="I30" t="str">
        <f>VLOOKUP(Países[[#This Row],[Código da Moeda]],Moedas!A:B,2)</f>
        <v>Franco CFA</v>
      </c>
    </row>
    <row r="31" spans="1:9" x14ac:dyDescent="0.25">
      <c r="A31">
        <v>30</v>
      </c>
      <c r="B31">
        <v>5</v>
      </c>
      <c r="C31" s="1" t="s">
        <v>328</v>
      </c>
      <c r="D31" s="1" t="s">
        <v>329</v>
      </c>
      <c r="E31">
        <v>9823827</v>
      </c>
      <c r="F31">
        <v>127</v>
      </c>
      <c r="G31">
        <v>27834</v>
      </c>
      <c r="H31" t="str">
        <f>VLOOKUP(Países[[#This Row],[Código da região]],Região[],2)</f>
        <v>África</v>
      </c>
      <c r="I31" t="str">
        <f>VLOOKUP(Países[[#This Row],[Código da Moeda]],Moedas!A:B,2)</f>
        <v>Franco de Burundi</v>
      </c>
    </row>
    <row r="32" spans="1:9" x14ac:dyDescent="0.25">
      <c r="A32">
        <v>31</v>
      </c>
      <c r="B32">
        <v>7</v>
      </c>
      <c r="C32" s="1" t="s">
        <v>226</v>
      </c>
      <c r="D32" s="1" t="s">
        <v>227</v>
      </c>
      <c r="E32">
        <v>765650</v>
      </c>
      <c r="F32">
        <v>68</v>
      </c>
      <c r="G32">
        <v>47000</v>
      </c>
      <c r="H32" t="str">
        <f>VLOOKUP(Países[[#This Row],[Código da região]],Região[],2)</f>
        <v>Ásia</v>
      </c>
      <c r="I32" t="str">
        <f>VLOOKUP(Países[[#This Row],[Código da Moeda]],Moedas!A:B,2)</f>
        <v>Rupia Indiana</v>
      </c>
    </row>
    <row r="33" spans="1:9" x14ac:dyDescent="0.25">
      <c r="A33">
        <v>32</v>
      </c>
      <c r="B33">
        <v>5</v>
      </c>
      <c r="C33" s="1" t="s">
        <v>266</v>
      </c>
      <c r="D33" s="1" t="s">
        <v>267</v>
      </c>
      <c r="E33">
        <v>524833</v>
      </c>
      <c r="F33">
        <v>104</v>
      </c>
      <c r="G33">
        <v>4033</v>
      </c>
      <c r="H33" t="str">
        <f>VLOOKUP(Países[[#This Row],[Código da região]],Região[],2)</f>
        <v>África</v>
      </c>
      <c r="I33" t="str">
        <f>VLOOKUP(Países[[#This Row],[Código da Moeda]],Moedas!A:B,2)</f>
        <v>Escudo Cabo-verdiano</v>
      </c>
    </row>
    <row r="34" spans="1:9" x14ac:dyDescent="0.25">
      <c r="A34">
        <v>33</v>
      </c>
      <c r="B34">
        <v>5</v>
      </c>
      <c r="C34" s="1" t="s">
        <v>268</v>
      </c>
      <c r="D34" s="1" t="s">
        <v>269</v>
      </c>
      <c r="E34">
        <v>23344000</v>
      </c>
      <c r="F34">
        <v>105</v>
      </c>
      <c r="G34">
        <v>475442</v>
      </c>
      <c r="H34" t="str">
        <f>VLOOKUP(Países[[#This Row],[Código da região]],Região[],2)</f>
        <v>África</v>
      </c>
      <c r="I34" t="str">
        <f>VLOOKUP(Países[[#This Row],[Código da Moeda]],Moedas!A:B,2)</f>
        <v>Franco CFA</v>
      </c>
    </row>
    <row r="35" spans="1:9" x14ac:dyDescent="0.25">
      <c r="A35">
        <v>34</v>
      </c>
      <c r="B35">
        <v>7</v>
      </c>
      <c r="C35" s="1" t="s">
        <v>228</v>
      </c>
      <c r="D35" s="1" t="s">
        <v>229</v>
      </c>
      <c r="E35">
        <v>15405157</v>
      </c>
      <c r="F35">
        <v>86</v>
      </c>
      <c r="G35">
        <v>181035</v>
      </c>
      <c r="H35" t="str">
        <f>VLOOKUP(Países[[#This Row],[Código da região]],Região[],2)</f>
        <v>Ásia</v>
      </c>
      <c r="I35" t="str">
        <f>VLOOKUP(Países[[#This Row],[Código da Moeda]],Moedas!A:B,2)</f>
        <v>Riel</v>
      </c>
    </row>
    <row r="36" spans="1:9" x14ac:dyDescent="0.25">
      <c r="A36">
        <v>35</v>
      </c>
      <c r="B36">
        <v>2</v>
      </c>
      <c r="C36" s="1" t="s">
        <v>41</v>
      </c>
      <c r="D36" s="1" t="s">
        <v>42</v>
      </c>
      <c r="E36">
        <v>35851774</v>
      </c>
      <c r="F36">
        <v>17</v>
      </c>
      <c r="G36">
        <v>9984670</v>
      </c>
      <c r="H36" t="str">
        <f>VLOOKUP(Países[[#This Row],[Código da região]],Região[],2)</f>
        <v>América do Norte</v>
      </c>
      <c r="I36" t="str">
        <f>VLOOKUP(Países[[#This Row],[Código da Moeda]],Moedas!A:B,2)</f>
        <v>Dólar Canadense</v>
      </c>
    </row>
    <row r="37" spans="1:9" x14ac:dyDescent="0.25">
      <c r="A37">
        <v>36</v>
      </c>
      <c r="B37">
        <v>4</v>
      </c>
      <c r="C37" s="1" t="s">
        <v>117</v>
      </c>
      <c r="D37" s="1" t="s">
        <v>118</v>
      </c>
      <c r="E37">
        <v>17563300</v>
      </c>
      <c r="F37">
        <v>42</v>
      </c>
      <c r="G37">
        <v>2724900</v>
      </c>
      <c r="H37" t="str">
        <f>VLOOKUP(Países[[#This Row],[Código da região]],Região[],2)</f>
        <v>Europa</v>
      </c>
      <c r="I37" t="str">
        <f>VLOOKUP(Países[[#This Row],[Código da Moeda]],Moedas!A:B,2)</f>
        <v>Tenge</v>
      </c>
    </row>
    <row r="38" spans="1:9" x14ac:dyDescent="0.25">
      <c r="A38">
        <v>37</v>
      </c>
      <c r="B38">
        <v>5</v>
      </c>
      <c r="C38" s="1" t="s">
        <v>304</v>
      </c>
      <c r="D38" s="1" t="s">
        <v>305</v>
      </c>
      <c r="E38">
        <v>14037000</v>
      </c>
      <c r="F38">
        <v>105</v>
      </c>
      <c r="G38">
        <v>1284000</v>
      </c>
      <c r="H38" t="str">
        <f>VLOOKUP(Países[[#This Row],[Código da região]],Região[],2)</f>
        <v>África</v>
      </c>
      <c r="I38" t="str">
        <f>VLOOKUP(Países[[#This Row],[Código da Moeda]],Moedas!A:B,2)</f>
        <v>Franco CFA</v>
      </c>
    </row>
    <row r="39" spans="1:9" x14ac:dyDescent="0.25">
      <c r="A39">
        <v>38</v>
      </c>
      <c r="B39">
        <v>1</v>
      </c>
      <c r="C39" s="1" t="s">
        <v>21</v>
      </c>
      <c r="D39" s="1" t="s">
        <v>22</v>
      </c>
      <c r="E39">
        <v>18006407</v>
      </c>
      <c r="F39">
        <v>8</v>
      </c>
      <c r="G39">
        <v>756950</v>
      </c>
      <c r="H39" t="str">
        <f>VLOOKUP(Países[[#This Row],[Código da região]],Região[],2)</f>
        <v>América do Sul</v>
      </c>
      <c r="I39" t="str">
        <f>VLOOKUP(Países[[#This Row],[Código da Moeda]],Moedas!A:B,2)</f>
        <v>Peso Chileno</v>
      </c>
    </row>
    <row r="40" spans="1:9" x14ac:dyDescent="0.25">
      <c r="A40">
        <v>39</v>
      </c>
      <c r="B40">
        <v>7</v>
      </c>
      <c r="C40" s="1" t="s">
        <v>188</v>
      </c>
      <c r="D40" s="1" t="s">
        <v>189</v>
      </c>
      <c r="E40">
        <v>1372470000</v>
      </c>
      <c r="F40">
        <v>67</v>
      </c>
      <c r="G40">
        <v>9596960</v>
      </c>
      <c r="H40" t="str">
        <f>VLOOKUP(Países[[#This Row],[Código da região]],Região[],2)</f>
        <v>Ásia</v>
      </c>
      <c r="I40" t="str">
        <f>VLOOKUP(Países[[#This Row],[Código da Moeda]],Moedas!A:B,2)</f>
        <v>Yuan</v>
      </c>
    </row>
    <row r="41" spans="1:9" x14ac:dyDescent="0.25">
      <c r="A41">
        <v>40</v>
      </c>
      <c r="B41">
        <v>4</v>
      </c>
      <c r="C41" s="1" t="s">
        <v>91</v>
      </c>
      <c r="D41" s="1" t="s">
        <v>92</v>
      </c>
      <c r="E41">
        <v>858000</v>
      </c>
      <c r="F41">
        <v>16</v>
      </c>
      <c r="G41">
        <v>9251</v>
      </c>
      <c r="H41" t="str">
        <f>VLOOKUP(Países[[#This Row],[Código da região]],Região[],2)</f>
        <v>Europa</v>
      </c>
      <c r="I41" t="str">
        <f>VLOOKUP(Países[[#This Row],[Código da Moeda]],Moedas!A:B,2)</f>
        <v>Euro</v>
      </c>
    </row>
    <row r="42" spans="1:9" x14ac:dyDescent="0.25">
      <c r="A42">
        <v>41</v>
      </c>
      <c r="B42">
        <v>1</v>
      </c>
      <c r="C42" s="1" t="s">
        <v>25</v>
      </c>
      <c r="D42" s="1" t="s">
        <v>26</v>
      </c>
      <c r="E42">
        <v>48336300</v>
      </c>
      <c r="F42">
        <v>10</v>
      </c>
      <c r="G42">
        <v>1138914</v>
      </c>
      <c r="H42" t="str">
        <f>VLOOKUP(Países[[#This Row],[Código da região]],Região[],2)</f>
        <v>América do Sul</v>
      </c>
      <c r="I42" t="str">
        <f>VLOOKUP(Países[[#This Row],[Código da Moeda]],Moedas!A:B,2)</f>
        <v>Peso Colombiano</v>
      </c>
    </row>
    <row r="43" spans="1:9" x14ac:dyDescent="0.25">
      <c r="A43">
        <v>42</v>
      </c>
      <c r="B43">
        <v>5</v>
      </c>
      <c r="C43" s="1" t="s">
        <v>294</v>
      </c>
      <c r="D43" s="1" t="s">
        <v>295</v>
      </c>
      <c r="E43">
        <v>784745</v>
      </c>
      <c r="F43">
        <v>116</v>
      </c>
      <c r="G43">
        <v>1862</v>
      </c>
      <c r="H43" t="str">
        <f>VLOOKUP(Países[[#This Row],[Código da região]],Região[],2)</f>
        <v>África</v>
      </c>
      <c r="I43" t="str">
        <f>VLOOKUP(Países[[#This Row],[Código da Moeda]],Moedas!A:B,2)</f>
        <v>Franco Comorense</v>
      </c>
    </row>
    <row r="44" spans="1:9" x14ac:dyDescent="0.25">
      <c r="A44">
        <v>43</v>
      </c>
      <c r="B44">
        <v>5</v>
      </c>
      <c r="C44" s="1" t="s">
        <v>284</v>
      </c>
      <c r="D44" s="1" t="s">
        <v>285</v>
      </c>
      <c r="E44">
        <v>3905010</v>
      </c>
      <c r="F44">
        <v>105</v>
      </c>
      <c r="G44">
        <v>342000</v>
      </c>
      <c r="H44" t="str">
        <f>VLOOKUP(Países[[#This Row],[Código da região]],Região[],2)</f>
        <v>África</v>
      </c>
      <c r="I44" t="str">
        <f>VLOOKUP(Países[[#This Row],[Código da Moeda]],Moedas!A:B,2)</f>
        <v>Franco CFA</v>
      </c>
    </row>
    <row r="45" spans="1:9" x14ac:dyDescent="0.25">
      <c r="A45">
        <v>44</v>
      </c>
      <c r="B45">
        <v>7</v>
      </c>
      <c r="C45" s="1" t="s">
        <v>178</v>
      </c>
      <c r="D45" s="1" t="s">
        <v>179</v>
      </c>
      <c r="E45">
        <v>25155000</v>
      </c>
      <c r="F45">
        <v>62</v>
      </c>
      <c r="G45">
        <v>120540</v>
      </c>
      <c r="H45" t="str">
        <f>VLOOKUP(Países[[#This Row],[Código da região]],Região[],2)</f>
        <v>Ásia</v>
      </c>
      <c r="I45" t="str">
        <f>VLOOKUP(Países[[#This Row],[Código da Moeda]],Moedas!A:B,2)</f>
        <v>Won Norte-coreano</v>
      </c>
    </row>
    <row r="46" spans="1:9" x14ac:dyDescent="0.25">
      <c r="A46">
        <v>45</v>
      </c>
      <c r="B46">
        <v>7</v>
      </c>
      <c r="C46" s="1" t="s">
        <v>180</v>
      </c>
      <c r="D46" s="1" t="s">
        <v>181</v>
      </c>
      <c r="E46">
        <v>51482816</v>
      </c>
      <c r="F46">
        <v>63</v>
      </c>
      <c r="G46">
        <v>100032</v>
      </c>
      <c r="H46" t="str">
        <f>VLOOKUP(Países[[#This Row],[Código da região]],Região[],2)</f>
        <v>Ásia</v>
      </c>
      <c r="I46" t="str">
        <f>VLOOKUP(Países[[#This Row],[Código da Moeda]],Moedas!A:B,2)</f>
        <v>Won</v>
      </c>
    </row>
    <row r="47" spans="1:9" x14ac:dyDescent="0.25">
      <c r="A47">
        <v>46</v>
      </c>
      <c r="B47">
        <v>5</v>
      </c>
      <c r="C47" s="1" t="s">
        <v>310</v>
      </c>
      <c r="D47" s="1" t="s">
        <v>311</v>
      </c>
      <c r="E47">
        <v>22671331</v>
      </c>
      <c r="F47">
        <v>105</v>
      </c>
      <c r="G47">
        <v>322463</v>
      </c>
      <c r="H47" t="str">
        <f>VLOOKUP(Países[[#This Row],[Código da região]],Região[],2)</f>
        <v>África</v>
      </c>
      <c r="I47" t="str">
        <f>VLOOKUP(Países[[#This Row],[Código da Moeda]],Moedas!A:B,2)</f>
        <v>Franco CFA</v>
      </c>
    </row>
    <row r="48" spans="1:9" x14ac:dyDescent="0.25">
      <c r="A48">
        <v>47</v>
      </c>
      <c r="B48">
        <v>3</v>
      </c>
      <c r="C48" s="1" t="s">
        <v>47</v>
      </c>
      <c r="D48" s="1" t="s">
        <v>48</v>
      </c>
      <c r="E48">
        <v>4773130</v>
      </c>
      <c r="F48">
        <v>20</v>
      </c>
      <c r="G48">
        <v>51100</v>
      </c>
      <c r="H48" t="str">
        <f>VLOOKUP(Países[[#This Row],[Código da região]],Região[],2)</f>
        <v>América Central</v>
      </c>
      <c r="I48" t="str">
        <f>VLOOKUP(Países[[#This Row],[Código da Moeda]],Moedas!A:B,2)</f>
        <v>Colón Costa-riquenho</v>
      </c>
    </row>
    <row r="49" spans="1:9" x14ac:dyDescent="0.25">
      <c r="A49">
        <v>48</v>
      </c>
      <c r="B49">
        <v>4</v>
      </c>
      <c r="C49" s="1" t="s">
        <v>89</v>
      </c>
      <c r="D49" s="1" t="s">
        <v>90</v>
      </c>
      <c r="E49">
        <v>4225316</v>
      </c>
      <c r="F49">
        <v>36</v>
      </c>
      <c r="G49">
        <v>56542</v>
      </c>
      <c r="H49" t="str">
        <f>VLOOKUP(Países[[#This Row],[Código da região]],Região[],2)</f>
        <v>Europa</v>
      </c>
      <c r="I49" t="str">
        <f>VLOOKUP(Países[[#This Row],[Código da Moeda]],Moedas!A:B,2)</f>
        <v>Kuna Croata</v>
      </c>
    </row>
    <row r="50" spans="1:9" x14ac:dyDescent="0.25">
      <c r="A50">
        <v>49</v>
      </c>
      <c r="B50">
        <v>3</v>
      </c>
      <c r="C50" s="1" t="s">
        <v>364</v>
      </c>
      <c r="D50" s="1" t="s">
        <v>365</v>
      </c>
      <c r="E50">
        <v>11238317</v>
      </c>
      <c r="F50">
        <v>138</v>
      </c>
      <c r="G50">
        <v>110861</v>
      </c>
      <c r="H50" t="str">
        <f>VLOOKUP(Países[[#This Row],[Código da região]],Região[],2)</f>
        <v>América Central</v>
      </c>
      <c r="I50" t="str">
        <f>VLOOKUP(Países[[#This Row],[Código da Moeda]],Moedas!A:B,2)</f>
        <v>Peso</v>
      </c>
    </row>
    <row r="51" spans="1:9" x14ac:dyDescent="0.25">
      <c r="A51">
        <v>50</v>
      </c>
      <c r="B51">
        <v>4</v>
      </c>
      <c r="C51" s="1" t="s">
        <v>95</v>
      </c>
      <c r="D51" s="1" t="s">
        <v>96</v>
      </c>
      <c r="E51">
        <v>5678348</v>
      </c>
      <c r="F51">
        <v>37</v>
      </c>
      <c r="G51">
        <v>43094</v>
      </c>
      <c r="H51" t="str">
        <f>VLOOKUP(Países[[#This Row],[Código da região]],Região[],2)</f>
        <v>Europa</v>
      </c>
      <c r="I51" t="str">
        <f>VLOOKUP(Países[[#This Row],[Código da Moeda]],Moedas!A:B,2)</f>
        <v>Coroa</v>
      </c>
    </row>
    <row r="52" spans="1:9" x14ac:dyDescent="0.25">
      <c r="A52">
        <v>51</v>
      </c>
      <c r="B52">
        <v>5</v>
      </c>
      <c r="C52" s="1" t="s">
        <v>336</v>
      </c>
      <c r="D52" s="1" t="s">
        <v>336</v>
      </c>
      <c r="E52">
        <v>888000</v>
      </c>
      <c r="F52">
        <v>131</v>
      </c>
      <c r="G52">
        <v>23200</v>
      </c>
      <c r="H52" t="str">
        <f>VLOOKUP(Países[[#This Row],[Código da região]],Região[],2)</f>
        <v>África</v>
      </c>
      <c r="I52" t="str">
        <f>VLOOKUP(Países[[#This Row],[Código da Moeda]],Moedas!A:B,2)</f>
        <v>Franco Djiboutiano</v>
      </c>
    </row>
    <row r="53" spans="1:9" x14ac:dyDescent="0.25">
      <c r="A53">
        <v>52</v>
      </c>
      <c r="B53">
        <v>3</v>
      </c>
      <c r="C53" s="1" t="s">
        <v>370</v>
      </c>
      <c r="D53" s="1" t="s">
        <v>371</v>
      </c>
      <c r="E53">
        <v>71293</v>
      </c>
      <c r="F53">
        <v>141</v>
      </c>
      <c r="G53">
        <v>751</v>
      </c>
      <c r="H53" t="str">
        <f>VLOOKUP(Países[[#This Row],[Código da região]],Região[],2)</f>
        <v>América Central</v>
      </c>
      <c r="I53" t="str">
        <f>VLOOKUP(Países[[#This Row],[Código da Moeda]],Moedas!A:B,2)</f>
        <v>Dólar do Caribe Oriental</v>
      </c>
    </row>
    <row r="54" spans="1:9" x14ac:dyDescent="0.25">
      <c r="A54">
        <v>53</v>
      </c>
      <c r="B54">
        <v>5</v>
      </c>
      <c r="C54" s="1" t="s">
        <v>182</v>
      </c>
      <c r="D54" s="1" t="s">
        <v>183</v>
      </c>
      <c r="E54">
        <v>89619300</v>
      </c>
      <c r="F54">
        <v>64</v>
      </c>
      <c r="G54">
        <v>1002450</v>
      </c>
      <c r="H54" t="str">
        <f>VLOOKUP(Países[[#This Row],[Código da região]],Região[],2)</f>
        <v>África</v>
      </c>
      <c r="I54" t="str">
        <f>VLOOKUP(Países[[#This Row],[Código da Moeda]],Moedas!A:B,2)</f>
        <v>Libra Egípcia</v>
      </c>
    </row>
    <row r="55" spans="1:9" x14ac:dyDescent="0.25">
      <c r="A55">
        <v>54</v>
      </c>
      <c r="B55">
        <v>3</v>
      </c>
      <c r="C55" s="1" t="s">
        <v>49</v>
      </c>
      <c r="D55" s="1" t="s">
        <v>50</v>
      </c>
      <c r="E55">
        <v>6401240</v>
      </c>
      <c r="F55">
        <v>2</v>
      </c>
      <c r="G55">
        <v>21041</v>
      </c>
      <c r="H55" t="str">
        <f>VLOOKUP(Países[[#This Row],[Código da região]],Região[],2)</f>
        <v>América Central</v>
      </c>
      <c r="I55" t="str">
        <f>VLOOKUP(Países[[#This Row],[Código da Moeda]],Moedas!A:B,2)</f>
        <v>Dólar Americano</v>
      </c>
    </row>
    <row r="56" spans="1:9" x14ac:dyDescent="0.25">
      <c r="A56">
        <v>55</v>
      </c>
      <c r="B56">
        <v>7</v>
      </c>
      <c r="C56" s="1" t="s">
        <v>184</v>
      </c>
      <c r="D56" s="1" t="s">
        <v>185</v>
      </c>
      <c r="E56">
        <v>9157000</v>
      </c>
      <c r="F56">
        <v>57</v>
      </c>
      <c r="G56">
        <v>83600</v>
      </c>
      <c r="H56" t="str">
        <f>VLOOKUP(Países[[#This Row],[Código da região]],Região[],2)</f>
        <v>Ásia</v>
      </c>
      <c r="I56" t="str">
        <f>VLOOKUP(Países[[#This Row],[Código da Moeda]],Moedas!A:B,2)</f>
        <v>Libra Esterlina</v>
      </c>
    </row>
    <row r="57" spans="1:9" x14ac:dyDescent="0.25">
      <c r="A57">
        <v>56</v>
      </c>
      <c r="B57">
        <v>1</v>
      </c>
      <c r="C57" s="1" t="s">
        <v>33</v>
      </c>
      <c r="D57" s="1" t="s">
        <v>34</v>
      </c>
      <c r="E57">
        <v>16027500</v>
      </c>
      <c r="F57">
        <v>2</v>
      </c>
      <c r="G57">
        <v>256370</v>
      </c>
      <c r="H57" t="str">
        <f>VLOOKUP(Países[[#This Row],[Código da região]],Região[],2)</f>
        <v>América do Sul</v>
      </c>
      <c r="I57" t="str">
        <f>VLOOKUP(Países[[#This Row],[Código da Moeda]],Moedas!A:B,2)</f>
        <v>Dólar Americano</v>
      </c>
    </row>
    <row r="58" spans="1:9" x14ac:dyDescent="0.25">
      <c r="A58">
        <v>57</v>
      </c>
      <c r="B58">
        <v>5</v>
      </c>
      <c r="C58" s="1" t="s">
        <v>330</v>
      </c>
      <c r="D58" s="1" t="s">
        <v>331</v>
      </c>
      <c r="E58">
        <v>5228000</v>
      </c>
      <c r="F58">
        <v>128</v>
      </c>
      <c r="G58">
        <v>121320</v>
      </c>
      <c r="H58" t="str">
        <f>VLOOKUP(Países[[#This Row],[Código da região]],Região[],2)</f>
        <v>África</v>
      </c>
      <c r="I58" t="str">
        <f>VLOOKUP(Países[[#This Row],[Código da Moeda]],Moedas!A:B,2)</f>
        <v>Nakfa</v>
      </c>
    </row>
    <row r="59" spans="1:9" x14ac:dyDescent="0.25">
      <c r="A59">
        <v>58</v>
      </c>
      <c r="B59">
        <v>4</v>
      </c>
      <c r="C59" s="1" t="s">
        <v>152</v>
      </c>
      <c r="D59" s="1" t="s">
        <v>153</v>
      </c>
      <c r="E59">
        <v>5421349</v>
      </c>
      <c r="F59">
        <v>16</v>
      </c>
      <c r="G59">
        <v>49035</v>
      </c>
      <c r="H59" t="str">
        <f>VLOOKUP(Países[[#This Row],[Código da região]],Região[],2)</f>
        <v>Europa</v>
      </c>
      <c r="I59" t="str">
        <f>VLOOKUP(Países[[#This Row],[Código da Moeda]],Moedas!A:B,2)</f>
        <v>Euro</v>
      </c>
    </row>
    <row r="60" spans="1:9" x14ac:dyDescent="0.25">
      <c r="A60">
        <v>59</v>
      </c>
      <c r="B60">
        <v>4</v>
      </c>
      <c r="C60" s="1" t="s">
        <v>154</v>
      </c>
      <c r="D60" s="1" t="s">
        <v>155</v>
      </c>
      <c r="E60">
        <v>2068211</v>
      </c>
      <c r="F60">
        <v>16</v>
      </c>
      <c r="G60">
        <v>20273</v>
      </c>
      <c r="H60" t="str">
        <f>VLOOKUP(Países[[#This Row],[Código da região]],Região[],2)</f>
        <v>Europa</v>
      </c>
      <c r="I60" t="str">
        <f>VLOOKUP(Países[[#This Row],[Código da Moeda]],Moedas!A:B,2)</f>
        <v>Euro</v>
      </c>
    </row>
    <row r="61" spans="1:9" x14ac:dyDescent="0.25">
      <c r="A61">
        <v>60</v>
      </c>
      <c r="B61">
        <v>4</v>
      </c>
      <c r="C61" s="1" t="s">
        <v>156</v>
      </c>
      <c r="D61" s="1" t="s">
        <v>157</v>
      </c>
      <c r="E61">
        <v>46439864</v>
      </c>
      <c r="F61">
        <v>16</v>
      </c>
      <c r="G61">
        <v>504030</v>
      </c>
      <c r="H61" t="str">
        <f>VLOOKUP(Países[[#This Row],[Código da região]],Região[],2)</f>
        <v>Europa</v>
      </c>
      <c r="I61" t="str">
        <f>VLOOKUP(Países[[#This Row],[Código da Moeda]],Moedas!A:B,2)</f>
        <v>Euro</v>
      </c>
    </row>
    <row r="62" spans="1:9" x14ac:dyDescent="0.25">
      <c r="A62">
        <v>61</v>
      </c>
      <c r="B62">
        <v>6</v>
      </c>
      <c r="C62" s="1" t="s">
        <v>362</v>
      </c>
      <c r="D62" s="1" t="s">
        <v>363</v>
      </c>
      <c r="E62">
        <v>107862</v>
      </c>
      <c r="F62">
        <v>2</v>
      </c>
      <c r="G62">
        <v>702</v>
      </c>
      <c r="H62" t="str">
        <f>VLOOKUP(Países[[#This Row],[Código da região]],Região[],2)</f>
        <v>Oceania</v>
      </c>
      <c r="I62" t="str">
        <f>VLOOKUP(Países[[#This Row],[Código da Moeda]],Moedas!A:B,2)</f>
        <v>Dólar Americano</v>
      </c>
    </row>
    <row r="63" spans="1:9" x14ac:dyDescent="0.25">
      <c r="A63">
        <v>62</v>
      </c>
      <c r="B63">
        <v>2</v>
      </c>
      <c r="C63" s="1" t="s">
        <v>9</v>
      </c>
      <c r="D63" s="1" t="s">
        <v>10</v>
      </c>
      <c r="E63">
        <v>321968000</v>
      </c>
      <c r="F63">
        <v>2</v>
      </c>
      <c r="G63">
        <v>9629091</v>
      </c>
      <c r="H63" t="str">
        <f>VLOOKUP(Países[[#This Row],[Código da região]],Região[],2)</f>
        <v>América do Norte</v>
      </c>
      <c r="I63" t="str">
        <f>VLOOKUP(Países[[#This Row],[Código da Moeda]],Moedas!A:B,2)</f>
        <v>Dólar Americano</v>
      </c>
    </row>
    <row r="64" spans="1:9" x14ac:dyDescent="0.25">
      <c r="A64">
        <v>63</v>
      </c>
      <c r="B64">
        <v>4</v>
      </c>
      <c r="C64" s="1" t="s">
        <v>97</v>
      </c>
      <c r="D64" s="1" t="s">
        <v>98</v>
      </c>
      <c r="E64">
        <v>1313271</v>
      </c>
      <c r="F64">
        <v>38</v>
      </c>
      <c r="G64">
        <v>45226</v>
      </c>
      <c r="H64" t="str">
        <f>VLOOKUP(Países[[#This Row],[Código da região]],Região[],2)</f>
        <v>Europa</v>
      </c>
      <c r="I64" t="str">
        <f>VLOOKUP(Países[[#This Row],[Código da Moeda]],Moedas!A:B,2)</f>
        <v>Coroa Estoniana</v>
      </c>
    </row>
    <row r="65" spans="1:9" x14ac:dyDescent="0.25">
      <c r="A65">
        <v>64</v>
      </c>
      <c r="B65">
        <v>5</v>
      </c>
      <c r="C65" s="1" t="s">
        <v>286</v>
      </c>
      <c r="D65" s="1" t="s">
        <v>287</v>
      </c>
      <c r="E65">
        <v>90076012</v>
      </c>
      <c r="F65">
        <v>112</v>
      </c>
      <c r="G65">
        <v>1104300</v>
      </c>
      <c r="H65" t="str">
        <f>VLOOKUP(Países[[#This Row],[Código da região]],Região[],2)</f>
        <v>África</v>
      </c>
      <c r="I65" t="str">
        <f>VLOOKUP(Países[[#This Row],[Código da Moeda]],Moedas!A:B,2)</f>
        <v>Birr Etíope</v>
      </c>
    </row>
    <row r="66" spans="1:9" x14ac:dyDescent="0.25">
      <c r="A66">
        <v>65</v>
      </c>
      <c r="B66">
        <v>6</v>
      </c>
      <c r="C66" s="1" t="s">
        <v>13</v>
      </c>
      <c r="D66" s="1" t="s">
        <v>14</v>
      </c>
      <c r="E66">
        <v>859178</v>
      </c>
      <c r="F66">
        <v>4</v>
      </c>
      <c r="G66">
        <v>18274</v>
      </c>
      <c r="H66" t="str">
        <f>VLOOKUP(Países[[#This Row],[Código da região]],Região[],2)</f>
        <v>Oceania</v>
      </c>
      <c r="I66" t="str">
        <f>VLOOKUP(Países[[#This Row],[Código da Moeda]],Moedas!A:B,2)</f>
        <v>Dólar Fijiano</v>
      </c>
    </row>
    <row r="67" spans="1:9" x14ac:dyDescent="0.25">
      <c r="A67">
        <v>66</v>
      </c>
      <c r="B67">
        <v>7</v>
      </c>
      <c r="C67" s="1" t="s">
        <v>186</v>
      </c>
      <c r="D67" s="1" t="s">
        <v>187</v>
      </c>
      <c r="E67">
        <v>102157500</v>
      </c>
      <c r="F67">
        <v>66</v>
      </c>
      <c r="G67">
        <v>300000</v>
      </c>
      <c r="H67" t="str">
        <f>VLOOKUP(Países[[#This Row],[Código da região]],Região[],2)</f>
        <v>Ásia</v>
      </c>
      <c r="I67" t="str">
        <f>VLOOKUP(Países[[#This Row],[Código da Moeda]],Moedas!A:B,2)</f>
        <v>Peso Filipino</v>
      </c>
    </row>
    <row r="68" spans="1:9" x14ac:dyDescent="0.25">
      <c r="A68">
        <v>67</v>
      </c>
      <c r="B68">
        <v>4</v>
      </c>
      <c r="C68" s="1" t="s">
        <v>99</v>
      </c>
      <c r="D68" s="1" t="s">
        <v>100</v>
      </c>
      <c r="E68">
        <v>5489007</v>
      </c>
      <c r="F68">
        <v>16</v>
      </c>
      <c r="G68">
        <v>338145</v>
      </c>
      <c r="H68" t="str">
        <f>VLOOKUP(Países[[#This Row],[Código da região]],Região[],2)</f>
        <v>Europa</v>
      </c>
      <c r="I68" t="str">
        <f>VLOOKUP(Países[[#This Row],[Código da Moeda]],Moedas!A:B,2)</f>
        <v>Euro</v>
      </c>
    </row>
    <row r="69" spans="1:9" x14ac:dyDescent="0.25">
      <c r="A69">
        <v>68</v>
      </c>
      <c r="B69">
        <v>4</v>
      </c>
      <c r="C69" s="1" t="s">
        <v>101</v>
      </c>
      <c r="D69" s="1" t="s">
        <v>102</v>
      </c>
      <c r="E69">
        <v>67087000</v>
      </c>
      <c r="F69">
        <v>16</v>
      </c>
      <c r="G69">
        <v>547030</v>
      </c>
      <c r="H69" t="str">
        <f>VLOOKUP(Países[[#This Row],[Código da região]],Região[],2)</f>
        <v>Europa</v>
      </c>
      <c r="I69" t="str">
        <f>VLOOKUP(Países[[#This Row],[Código da Moeda]],Moedas!A:B,2)</f>
        <v>Euro</v>
      </c>
    </row>
    <row r="70" spans="1:9" x14ac:dyDescent="0.25">
      <c r="A70">
        <v>69</v>
      </c>
      <c r="B70">
        <v>5</v>
      </c>
      <c r="C70" s="1" t="s">
        <v>312</v>
      </c>
      <c r="D70" s="1" t="s">
        <v>313</v>
      </c>
      <c r="E70">
        <v>1725000</v>
      </c>
      <c r="F70">
        <v>105</v>
      </c>
      <c r="G70">
        <v>267668</v>
      </c>
      <c r="H70" t="str">
        <f>VLOOKUP(Países[[#This Row],[Código da região]],Região[],2)</f>
        <v>África</v>
      </c>
      <c r="I70" t="str">
        <f>VLOOKUP(Países[[#This Row],[Código da Moeda]],Moedas!A:B,2)</f>
        <v>Franco CFA</v>
      </c>
    </row>
    <row r="71" spans="1:9" x14ac:dyDescent="0.25">
      <c r="A71">
        <v>70</v>
      </c>
      <c r="B71">
        <v>5</v>
      </c>
      <c r="C71" s="1" t="s">
        <v>314</v>
      </c>
      <c r="D71" s="1" t="s">
        <v>315</v>
      </c>
      <c r="E71">
        <v>1882450</v>
      </c>
      <c r="F71">
        <v>122</v>
      </c>
      <c r="G71">
        <v>11295</v>
      </c>
      <c r="H71" t="str">
        <f>VLOOKUP(Países[[#This Row],[Código da região]],Região[],2)</f>
        <v>África</v>
      </c>
      <c r="I71" t="str">
        <f>VLOOKUP(Países[[#This Row],[Código da Moeda]],Moedas!A:B,2)</f>
        <v>Dalasi</v>
      </c>
    </row>
    <row r="72" spans="1:9" x14ac:dyDescent="0.25">
      <c r="A72">
        <v>71</v>
      </c>
      <c r="B72">
        <v>5</v>
      </c>
      <c r="C72" s="1" t="s">
        <v>318</v>
      </c>
      <c r="D72" s="1" t="s">
        <v>319</v>
      </c>
      <c r="E72">
        <v>27043093</v>
      </c>
      <c r="F72">
        <v>123</v>
      </c>
      <c r="G72">
        <v>238533</v>
      </c>
      <c r="H72" t="str">
        <f>VLOOKUP(Países[[#This Row],[Código da região]],Região[],2)</f>
        <v>África</v>
      </c>
      <c r="I72" t="str">
        <f>VLOOKUP(Países[[#This Row],[Código da Moeda]],Moedas!A:B,2)</f>
        <v>Cedi</v>
      </c>
    </row>
    <row r="73" spans="1:9" x14ac:dyDescent="0.25">
      <c r="A73">
        <v>72</v>
      </c>
      <c r="B73">
        <v>4</v>
      </c>
      <c r="C73" s="1" t="s">
        <v>103</v>
      </c>
      <c r="D73" s="1" t="s">
        <v>104</v>
      </c>
      <c r="E73">
        <v>3729500</v>
      </c>
      <c r="F73">
        <v>39</v>
      </c>
      <c r="G73">
        <v>69700</v>
      </c>
      <c r="H73" t="str">
        <f>VLOOKUP(Países[[#This Row],[Código da região]],Região[],2)</f>
        <v>Europa</v>
      </c>
      <c r="I73" t="str">
        <f>VLOOKUP(Países[[#This Row],[Código da Moeda]],Moedas!A:B,2)</f>
        <v>Lari</v>
      </c>
    </row>
    <row r="74" spans="1:9" x14ac:dyDescent="0.25">
      <c r="A74">
        <v>73</v>
      </c>
      <c r="B74">
        <v>3</v>
      </c>
      <c r="C74" s="1" t="s">
        <v>374</v>
      </c>
      <c r="D74" s="1" t="s">
        <v>375</v>
      </c>
      <c r="E74">
        <v>103328</v>
      </c>
      <c r="F74">
        <v>141</v>
      </c>
      <c r="G74">
        <v>344</v>
      </c>
      <c r="H74" t="str">
        <f>VLOOKUP(Países[[#This Row],[Código da região]],Região[],2)</f>
        <v>América Central</v>
      </c>
      <c r="I74" t="str">
        <f>VLOOKUP(Países[[#This Row],[Código da Moeda]],Moedas!A:B,2)</f>
        <v>Dólar do Caribe Oriental</v>
      </c>
    </row>
    <row r="75" spans="1:9" x14ac:dyDescent="0.25">
      <c r="A75">
        <v>74</v>
      </c>
      <c r="B75">
        <v>4</v>
      </c>
      <c r="C75" s="1" t="s">
        <v>107</v>
      </c>
      <c r="D75" s="1" t="s">
        <v>108</v>
      </c>
      <c r="E75">
        <v>10846979</v>
      </c>
      <c r="F75">
        <v>16</v>
      </c>
      <c r="G75">
        <v>131990</v>
      </c>
      <c r="H75" t="str">
        <f>VLOOKUP(Países[[#This Row],[Código da região]],Região[],2)</f>
        <v>Europa</v>
      </c>
      <c r="I75" t="str">
        <f>VLOOKUP(Países[[#This Row],[Código da Moeda]],Moedas!A:B,2)</f>
        <v>Euro</v>
      </c>
    </row>
    <row r="76" spans="1:9" x14ac:dyDescent="0.25">
      <c r="A76">
        <v>75</v>
      </c>
      <c r="B76">
        <v>3</v>
      </c>
      <c r="C76" s="1" t="s">
        <v>51</v>
      </c>
      <c r="D76" s="1" t="s">
        <v>52</v>
      </c>
      <c r="E76">
        <v>16176133</v>
      </c>
      <c r="F76">
        <v>21</v>
      </c>
      <c r="G76">
        <v>108890</v>
      </c>
      <c r="H76" t="str">
        <f>VLOOKUP(Países[[#This Row],[Código da região]],Região[],2)</f>
        <v>América Central</v>
      </c>
      <c r="I76" t="str">
        <f>VLOOKUP(Países[[#This Row],[Código da Moeda]],Moedas!A:B,2)</f>
        <v>Quetzal</v>
      </c>
    </row>
    <row r="77" spans="1:9" x14ac:dyDescent="0.25">
      <c r="A77">
        <v>76</v>
      </c>
      <c r="B77">
        <v>1</v>
      </c>
      <c r="C77" s="1" t="s">
        <v>35</v>
      </c>
      <c r="D77" s="1" t="s">
        <v>36</v>
      </c>
      <c r="E77">
        <v>746900</v>
      </c>
      <c r="F77">
        <v>14</v>
      </c>
      <c r="G77">
        <v>214970</v>
      </c>
      <c r="H77" t="str">
        <f>VLOOKUP(Países[[#This Row],[Código da região]],Região[],2)</f>
        <v>América do Sul</v>
      </c>
      <c r="I77" t="str">
        <f>VLOOKUP(Países[[#This Row],[Código da Moeda]],Moedas!A:B,2)</f>
        <v>Dólar Guianense</v>
      </c>
    </row>
    <row r="78" spans="1:9" x14ac:dyDescent="0.25">
      <c r="A78">
        <v>77</v>
      </c>
      <c r="B78">
        <v>1</v>
      </c>
      <c r="C78" s="1" t="s">
        <v>39</v>
      </c>
      <c r="D78" s="1" t="s">
        <v>40</v>
      </c>
      <c r="E78">
        <v>239648</v>
      </c>
      <c r="F78">
        <v>16</v>
      </c>
      <c r="G78">
        <v>86504</v>
      </c>
      <c r="H78" t="str">
        <f>VLOOKUP(Países[[#This Row],[Código da região]],Região[],2)</f>
        <v>América do Sul</v>
      </c>
      <c r="I78" t="str">
        <f>VLOOKUP(Países[[#This Row],[Código da Moeda]],Moedas!A:B,2)</f>
        <v>Euro</v>
      </c>
    </row>
    <row r="79" spans="1:9" x14ac:dyDescent="0.25">
      <c r="A79">
        <v>78</v>
      </c>
      <c r="B79">
        <v>5</v>
      </c>
      <c r="C79" s="1" t="s">
        <v>341</v>
      </c>
      <c r="D79" s="1" t="s">
        <v>342</v>
      </c>
      <c r="E79">
        <v>10628972</v>
      </c>
      <c r="F79">
        <v>133</v>
      </c>
      <c r="G79">
        <v>245857</v>
      </c>
      <c r="H79" t="str">
        <f>VLOOKUP(Países[[#This Row],[Código da região]],Região[],2)</f>
        <v>África</v>
      </c>
      <c r="I79" t="str">
        <f>VLOOKUP(Países[[#This Row],[Código da Moeda]],Moedas!A:B,2)</f>
        <v>Franco Guineense</v>
      </c>
    </row>
    <row r="80" spans="1:9" x14ac:dyDescent="0.25">
      <c r="A80">
        <v>79</v>
      </c>
      <c r="B80">
        <v>5</v>
      </c>
      <c r="C80" s="1" t="s">
        <v>345</v>
      </c>
      <c r="D80" s="1" t="s">
        <v>346</v>
      </c>
      <c r="E80">
        <v>1222442</v>
      </c>
      <c r="F80">
        <v>105</v>
      </c>
      <c r="G80">
        <v>28051</v>
      </c>
      <c r="H80" t="str">
        <f>VLOOKUP(Países[[#This Row],[Código da região]],Região[],2)</f>
        <v>África</v>
      </c>
      <c r="I80" t="str">
        <f>VLOOKUP(Países[[#This Row],[Código da Moeda]],Moedas!A:B,2)</f>
        <v>Franco CFA</v>
      </c>
    </row>
    <row r="81" spans="1:9" x14ac:dyDescent="0.25">
      <c r="A81">
        <v>80</v>
      </c>
      <c r="B81">
        <v>5</v>
      </c>
      <c r="C81" s="1" t="s">
        <v>343</v>
      </c>
      <c r="D81" s="1" t="s">
        <v>344</v>
      </c>
      <c r="E81">
        <v>1844000</v>
      </c>
      <c r="F81">
        <v>134</v>
      </c>
      <c r="G81">
        <v>36544</v>
      </c>
      <c r="H81" t="str">
        <f>VLOOKUP(Países[[#This Row],[Código da região]],Região[],2)</f>
        <v>África</v>
      </c>
      <c r="I81" t="str">
        <f>VLOOKUP(Países[[#This Row],[Código da Moeda]],Moedas!A:B,2)</f>
        <v>Franco CFA da África Ocidental</v>
      </c>
    </row>
    <row r="82" spans="1:9" x14ac:dyDescent="0.25">
      <c r="A82">
        <v>81</v>
      </c>
      <c r="B82">
        <v>3</v>
      </c>
      <c r="C82" s="1" t="s">
        <v>376</v>
      </c>
      <c r="D82" s="1" t="s">
        <v>377</v>
      </c>
      <c r="E82">
        <v>10911819</v>
      </c>
      <c r="F82">
        <v>143</v>
      </c>
      <c r="G82">
        <v>27750</v>
      </c>
      <c r="H82" t="str">
        <f>VLOOKUP(Países[[#This Row],[Código da região]],Região[],2)</f>
        <v>América Central</v>
      </c>
      <c r="I82" t="str">
        <f>VLOOKUP(Países[[#This Row],[Código da Moeda]],Moedas!A:B,2)</f>
        <v>Gourde</v>
      </c>
    </row>
    <row r="83" spans="1:9" x14ac:dyDescent="0.25">
      <c r="A83">
        <v>82</v>
      </c>
      <c r="B83">
        <v>3</v>
      </c>
      <c r="C83" s="1" t="s">
        <v>53</v>
      </c>
      <c r="D83" s="1" t="s">
        <v>54</v>
      </c>
      <c r="E83">
        <v>8725111</v>
      </c>
      <c r="F83">
        <v>22</v>
      </c>
      <c r="G83">
        <v>112088</v>
      </c>
      <c r="H83" t="str">
        <f>VLOOKUP(Países[[#This Row],[Código da região]],Região[],2)</f>
        <v>América Central</v>
      </c>
      <c r="I83" t="str">
        <f>VLOOKUP(Países[[#This Row],[Código da Moeda]],Moedas!A:B,2)</f>
        <v>Lempira</v>
      </c>
    </row>
    <row r="84" spans="1:9" x14ac:dyDescent="0.25">
      <c r="A84">
        <v>83</v>
      </c>
      <c r="B84">
        <v>4</v>
      </c>
      <c r="C84" s="1" t="s">
        <v>109</v>
      </c>
      <c r="D84" s="1" t="s">
        <v>110</v>
      </c>
      <c r="E84">
        <v>9849000</v>
      </c>
      <c r="F84">
        <v>40</v>
      </c>
      <c r="G84">
        <v>93030</v>
      </c>
      <c r="H84" t="str">
        <f>VLOOKUP(Países[[#This Row],[Código da região]],Região[],2)</f>
        <v>Europa</v>
      </c>
      <c r="I84" t="str">
        <f>VLOOKUP(Países[[#This Row],[Código da Moeda]],Moedas!A:B,2)</f>
        <v>Florim Húngaro</v>
      </c>
    </row>
    <row r="85" spans="1:9" x14ac:dyDescent="0.25">
      <c r="A85">
        <v>84</v>
      </c>
      <c r="B85">
        <v>7</v>
      </c>
      <c r="C85" s="1" t="s">
        <v>230</v>
      </c>
      <c r="D85" s="1" t="s">
        <v>231</v>
      </c>
      <c r="E85">
        <v>25956000</v>
      </c>
      <c r="F85">
        <v>87</v>
      </c>
      <c r="G85">
        <v>527968</v>
      </c>
      <c r="H85" t="str">
        <f>VLOOKUP(Países[[#This Row],[Código da região]],Região[],2)</f>
        <v>Ásia</v>
      </c>
      <c r="I85" t="str">
        <f>VLOOKUP(Países[[#This Row],[Código da Moeda]],Moedas!A:B,2)</f>
        <v>Rial Iemenita</v>
      </c>
    </row>
    <row r="86" spans="1:9" x14ac:dyDescent="0.25">
      <c r="A86">
        <v>85</v>
      </c>
      <c r="B86">
        <v>6</v>
      </c>
      <c r="C86" s="1" t="s">
        <v>355</v>
      </c>
      <c r="D86" s="1" t="s">
        <v>356</v>
      </c>
      <c r="E86">
        <v>56086</v>
      </c>
      <c r="F86">
        <v>2</v>
      </c>
      <c r="G86">
        <v>181.4</v>
      </c>
      <c r="H86" t="str">
        <f>VLOOKUP(Países[[#This Row],[Código da região]],Região[],2)</f>
        <v>Oceania</v>
      </c>
      <c r="I86" t="str">
        <f>VLOOKUP(Países[[#This Row],[Código da Moeda]],Moedas!A:B,2)</f>
        <v>Dólar Americano</v>
      </c>
    </row>
    <row r="87" spans="1:9" x14ac:dyDescent="0.25">
      <c r="A87">
        <v>86</v>
      </c>
      <c r="B87">
        <v>6</v>
      </c>
      <c r="C87" s="1" t="s">
        <v>353</v>
      </c>
      <c r="D87" s="1" t="s">
        <v>354</v>
      </c>
      <c r="E87">
        <v>581344</v>
      </c>
      <c r="F87">
        <v>136</v>
      </c>
      <c r="G87">
        <v>28450</v>
      </c>
      <c r="H87" t="str">
        <f>VLOOKUP(Países[[#This Row],[Código da região]],Região[],2)</f>
        <v>Oceania</v>
      </c>
      <c r="I87" t="str">
        <f>VLOOKUP(Países[[#This Row],[Código da Moeda]],Moedas!A:B,2)</f>
        <v>Dólar das Ilhas Salomão</v>
      </c>
    </row>
    <row r="88" spans="1:9" x14ac:dyDescent="0.25">
      <c r="A88">
        <v>87</v>
      </c>
      <c r="B88">
        <v>7</v>
      </c>
      <c r="C88" s="1" t="s">
        <v>190</v>
      </c>
      <c r="D88" s="1" t="s">
        <v>191</v>
      </c>
      <c r="E88">
        <v>1278160000</v>
      </c>
      <c r="F88">
        <v>68</v>
      </c>
      <c r="G88">
        <v>3287590</v>
      </c>
      <c r="H88" t="str">
        <f>VLOOKUP(Países[[#This Row],[Código da região]],Região[],2)</f>
        <v>Ásia</v>
      </c>
      <c r="I88" t="str">
        <f>VLOOKUP(Países[[#This Row],[Código da Moeda]],Moedas!A:B,2)</f>
        <v>Rupia Indiana</v>
      </c>
    </row>
    <row r="89" spans="1:9" x14ac:dyDescent="0.25">
      <c r="A89">
        <v>88</v>
      </c>
      <c r="B89">
        <v>6</v>
      </c>
      <c r="C89" s="1" t="s">
        <v>15</v>
      </c>
      <c r="D89" s="1" t="s">
        <v>16</v>
      </c>
      <c r="E89">
        <v>255780000</v>
      </c>
      <c r="F89">
        <v>5</v>
      </c>
      <c r="G89">
        <v>1904569</v>
      </c>
      <c r="H89" t="str">
        <f>VLOOKUP(Países[[#This Row],[Código da região]],Região[],2)</f>
        <v>Oceania</v>
      </c>
      <c r="I89" t="str">
        <f>VLOOKUP(Países[[#This Row],[Código da Moeda]],Moedas!A:B,2)</f>
        <v>Rupia Indonésia</v>
      </c>
    </row>
    <row r="90" spans="1:9" x14ac:dyDescent="0.25">
      <c r="A90">
        <v>89</v>
      </c>
      <c r="B90">
        <v>7</v>
      </c>
      <c r="C90" s="1" t="s">
        <v>192</v>
      </c>
      <c r="D90" s="1" t="s">
        <v>193</v>
      </c>
      <c r="E90">
        <v>78690300</v>
      </c>
      <c r="F90">
        <v>69</v>
      </c>
      <c r="G90">
        <v>1648195</v>
      </c>
      <c r="H90" t="str">
        <f>VLOOKUP(Países[[#This Row],[Código da região]],Região[],2)</f>
        <v>Ásia</v>
      </c>
      <c r="I90" t="str">
        <f>VLOOKUP(Países[[#This Row],[Código da Moeda]],Moedas!A:B,2)</f>
        <v>Rial Iraniano</v>
      </c>
    </row>
    <row r="91" spans="1:9" x14ac:dyDescent="0.25">
      <c r="A91">
        <v>90</v>
      </c>
      <c r="B91">
        <v>7</v>
      </c>
      <c r="C91" s="1" t="s">
        <v>194</v>
      </c>
      <c r="D91" s="1" t="s">
        <v>195</v>
      </c>
      <c r="E91">
        <v>36004552</v>
      </c>
      <c r="F91">
        <v>70</v>
      </c>
      <c r="G91">
        <v>438.31</v>
      </c>
      <c r="H91" t="str">
        <f>VLOOKUP(Países[[#This Row],[Código da região]],Região[],2)</f>
        <v>Ásia</v>
      </c>
      <c r="I91" t="str">
        <f>VLOOKUP(Países[[#This Row],[Código da Moeda]],Moedas!A:B,2)</f>
        <v>Dinar Iraquiano</v>
      </c>
    </row>
    <row r="92" spans="1:9" x14ac:dyDescent="0.25">
      <c r="A92">
        <v>91</v>
      </c>
      <c r="B92">
        <v>4</v>
      </c>
      <c r="C92" s="1" t="s">
        <v>113</v>
      </c>
      <c r="D92" s="1" t="s">
        <v>114</v>
      </c>
      <c r="E92">
        <v>4635400</v>
      </c>
      <c r="F92">
        <v>16</v>
      </c>
      <c r="G92">
        <v>70273</v>
      </c>
      <c r="H92" t="str">
        <f>VLOOKUP(Países[[#This Row],[Código da região]],Região[],2)</f>
        <v>Europa</v>
      </c>
      <c r="I92" t="str">
        <f>VLOOKUP(Países[[#This Row],[Código da Moeda]],Moedas!A:B,2)</f>
        <v>Euro</v>
      </c>
    </row>
    <row r="93" spans="1:9" x14ac:dyDescent="0.25">
      <c r="A93">
        <v>92</v>
      </c>
      <c r="B93">
        <v>4</v>
      </c>
      <c r="C93" s="1" t="s">
        <v>111</v>
      </c>
      <c r="D93" s="1" t="s">
        <v>112</v>
      </c>
      <c r="E93">
        <v>330610</v>
      </c>
      <c r="F93">
        <v>41</v>
      </c>
      <c r="G93">
        <v>103000</v>
      </c>
      <c r="H93" t="str">
        <f>VLOOKUP(Países[[#This Row],[Código da região]],Região[],2)</f>
        <v>Europa</v>
      </c>
      <c r="I93" t="str">
        <f>VLOOKUP(Países[[#This Row],[Código da Moeda]],Moedas!A:B,2)</f>
        <v>Coroa Islandesa</v>
      </c>
    </row>
    <row r="94" spans="1:9" x14ac:dyDescent="0.25">
      <c r="A94">
        <v>93</v>
      </c>
      <c r="B94">
        <v>7</v>
      </c>
      <c r="C94" s="1" t="s">
        <v>196</v>
      </c>
      <c r="D94" s="1" t="s">
        <v>197</v>
      </c>
      <c r="E94">
        <v>8412000</v>
      </c>
      <c r="F94">
        <v>71</v>
      </c>
      <c r="G94">
        <v>20770</v>
      </c>
      <c r="H94" t="str">
        <f>VLOOKUP(Países[[#This Row],[Código da região]],Região[],2)</f>
        <v>Ásia</v>
      </c>
      <c r="I94" t="str">
        <f>VLOOKUP(Países[[#This Row],[Código da Moeda]],Moedas!A:B,2)</f>
        <v>Novo Sheqel</v>
      </c>
    </row>
    <row r="95" spans="1:9" x14ac:dyDescent="0.25">
      <c r="A95">
        <v>94</v>
      </c>
      <c r="B95">
        <v>4</v>
      </c>
      <c r="C95" s="1" t="s">
        <v>115</v>
      </c>
      <c r="D95" s="1" t="s">
        <v>116</v>
      </c>
      <c r="E95">
        <v>60725000</v>
      </c>
      <c r="F95">
        <v>16</v>
      </c>
      <c r="G95">
        <v>301230</v>
      </c>
      <c r="H95" t="str">
        <f>VLOOKUP(Países[[#This Row],[Código da região]],Região[],2)</f>
        <v>Europa</v>
      </c>
      <c r="I95" t="str">
        <f>VLOOKUP(Países[[#This Row],[Código da Moeda]],Moedas!A:B,2)</f>
        <v>Euro</v>
      </c>
    </row>
    <row r="96" spans="1:9" x14ac:dyDescent="0.25">
      <c r="A96">
        <v>95</v>
      </c>
      <c r="B96">
        <v>3</v>
      </c>
      <c r="C96" s="1" t="s">
        <v>378</v>
      </c>
      <c r="D96" s="1" t="s">
        <v>379</v>
      </c>
      <c r="E96">
        <v>2717991</v>
      </c>
      <c r="F96">
        <v>144</v>
      </c>
      <c r="G96">
        <v>10991</v>
      </c>
      <c r="H96" t="str">
        <f>VLOOKUP(Países[[#This Row],[Código da região]],Região[],2)</f>
        <v>América Central</v>
      </c>
      <c r="I96" t="str">
        <f>VLOOKUP(Países[[#This Row],[Código da Moeda]],Moedas!A:B,2)</f>
        <v>Dólar Jamaicano</v>
      </c>
    </row>
    <row r="97" spans="1:9" x14ac:dyDescent="0.25">
      <c r="A97">
        <v>96</v>
      </c>
      <c r="B97">
        <v>7</v>
      </c>
      <c r="C97" s="1" t="s">
        <v>198</v>
      </c>
      <c r="D97" s="1" t="s">
        <v>199</v>
      </c>
      <c r="E97">
        <v>126832000</v>
      </c>
      <c r="F97">
        <v>72</v>
      </c>
      <c r="G97">
        <v>377873</v>
      </c>
      <c r="H97" t="str">
        <f>VLOOKUP(Países[[#This Row],[Código da região]],Região[],2)</f>
        <v>Ásia</v>
      </c>
      <c r="I97" t="str">
        <f>VLOOKUP(Países[[#This Row],[Código da Moeda]],Moedas!A:B,2)</f>
        <v>Iene</v>
      </c>
    </row>
    <row r="98" spans="1:9" x14ac:dyDescent="0.25">
      <c r="A98">
        <v>97</v>
      </c>
      <c r="B98">
        <v>7</v>
      </c>
      <c r="C98" s="1" t="s">
        <v>232</v>
      </c>
      <c r="D98" s="1" t="s">
        <v>233</v>
      </c>
      <c r="E98">
        <v>7595000</v>
      </c>
      <c r="F98">
        <v>88</v>
      </c>
      <c r="G98">
        <v>89342</v>
      </c>
      <c r="H98" t="str">
        <f>VLOOKUP(Países[[#This Row],[Código da região]],Região[],2)</f>
        <v>Ásia</v>
      </c>
      <c r="I98" t="str">
        <f>VLOOKUP(Países[[#This Row],[Código da Moeda]],Moedas!A:B,2)</f>
        <v>Dinar Jordaniano</v>
      </c>
    </row>
    <row r="99" spans="1:9" x14ac:dyDescent="0.25">
      <c r="A99">
        <v>98</v>
      </c>
      <c r="B99">
        <v>7</v>
      </c>
      <c r="C99" s="1" t="s">
        <v>200</v>
      </c>
      <c r="D99" s="1" t="s">
        <v>201</v>
      </c>
      <c r="E99">
        <v>3268431</v>
      </c>
      <c r="F99">
        <v>73</v>
      </c>
      <c r="G99">
        <v>17820</v>
      </c>
      <c r="H99" t="str">
        <f>VLOOKUP(Países[[#This Row],[Código da região]],Região[],2)</f>
        <v>Ásia</v>
      </c>
      <c r="I99" t="str">
        <f>VLOOKUP(Países[[#This Row],[Código da Moeda]],Moedas!A:B,2)</f>
        <v>Dinar</v>
      </c>
    </row>
    <row r="100" spans="1:9" x14ac:dyDescent="0.25">
      <c r="A100">
        <v>99</v>
      </c>
      <c r="B100">
        <v>7</v>
      </c>
      <c r="C100" s="1" t="s">
        <v>234</v>
      </c>
      <c r="D100" s="1" t="s">
        <v>235</v>
      </c>
      <c r="E100">
        <v>6802000</v>
      </c>
      <c r="F100">
        <v>89</v>
      </c>
      <c r="G100">
        <v>236800</v>
      </c>
      <c r="H100" t="str">
        <f>VLOOKUP(Países[[#This Row],[Código da região]],Região[],2)</f>
        <v>Ásia</v>
      </c>
      <c r="I100" t="str">
        <f>VLOOKUP(Países[[#This Row],[Código da Moeda]],Moedas!A:B,2)</f>
        <v>Kip Laosiano</v>
      </c>
    </row>
    <row r="101" spans="1:9" x14ac:dyDescent="0.25">
      <c r="A101">
        <v>100</v>
      </c>
      <c r="B101">
        <v>5</v>
      </c>
      <c r="C101" s="1" t="s">
        <v>256</v>
      </c>
      <c r="D101" s="1" t="s">
        <v>257</v>
      </c>
      <c r="E101">
        <v>2135000</v>
      </c>
      <c r="F101">
        <v>99</v>
      </c>
      <c r="G101">
        <v>30355</v>
      </c>
      <c r="H101" t="str">
        <f>VLOOKUP(Países[[#This Row],[Código da região]],Região[],2)</f>
        <v>África</v>
      </c>
      <c r="I101" t="str">
        <f>VLOOKUP(Países[[#This Row],[Código da Moeda]],Moedas!A:B,2)</f>
        <v>Loti</v>
      </c>
    </row>
    <row r="102" spans="1:9" x14ac:dyDescent="0.25">
      <c r="A102">
        <v>101</v>
      </c>
      <c r="B102">
        <v>4</v>
      </c>
      <c r="C102" s="1" t="s">
        <v>119</v>
      </c>
      <c r="D102" s="1" t="s">
        <v>120</v>
      </c>
      <c r="E102">
        <v>1978300</v>
      </c>
      <c r="F102">
        <v>43</v>
      </c>
      <c r="G102">
        <v>64589</v>
      </c>
      <c r="H102" t="str">
        <f>VLOOKUP(Países[[#This Row],[Código da região]],Região[],2)</f>
        <v>Europa</v>
      </c>
      <c r="I102" t="str">
        <f>VLOOKUP(Países[[#This Row],[Código da Moeda]],Moedas!A:B,2)</f>
        <v>Lat</v>
      </c>
    </row>
    <row r="103" spans="1:9" x14ac:dyDescent="0.25">
      <c r="A103">
        <v>102</v>
      </c>
      <c r="B103">
        <v>7</v>
      </c>
      <c r="C103" s="1" t="s">
        <v>202</v>
      </c>
      <c r="D103" s="1" t="s">
        <v>203</v>
      </c>
      <c r="E103">
        <v>4168000</v>
      </c>
      <c r="F103">
        <v>74</v>
      </c>
      <c r="G103">
        <v>10400</v>
      </c>
      <c r="H103" t="str">
        <f>VLOOKUP(Países[[#This Row],[Código da região]],Região[],2)</f>
        <v>Ásia</v>
      </c>
      <c r="I103" t="str">
        <f>VLOOKUP(Países[[#This Row],[Código da Moeda]],Moedas!A:B,2)</f>
        <v>Libra Libanesa</v>
      </c>
    </row>
    <row r="104" spans="1:9" x14ac:dyDescent="0.25">
      <c r="A104">
        <v>103</v>
      </c>
      <c r="B104">
        <v>5</v>
      </c>
      <c r="C104" s="1" t="s">
        <v>320</v>
      </c>
      <c r="D104" s="1" t="s">
        <v>321</v>
      </c>
      <c r="E104">
        <v>4503000</v>
      </c>
      <c r="F104">
        <v>124</v>
      </c>
      <c r="G104">
        <v>111369</v>
      </c>
      <c r="H104" t="str">
        <f>VLOOKUP(Países[[#This Row],[Código da região]],Região[],2)</f>
        <v>África</v>
      </c>
      <c r="I104" t="str">
        <f>VLOOKUP(Países[[#This Row],[Código da Moeda]],Moedas!A:B,2)</f>
        <v>Dólar Liberiano</v>
      </c>
    </row>
    <row r="105" spans="1:9" x14ac:dyDescent="0.25">
      <c r="A105">
        <v>104</v>
      </c>
      <c r="B105">
        <v>5</v>
      </c>
      <c r="C105" s="1" t="s">
        <v>326</v>
      </c>
      <c r="D105" s="1" t="s">
        <v>327</v>
      </c>
      <c r="E105">
        <v>6278000</v>
      </c>
      <c r="F105">
        <v>73</v>
      </c>
      <c r="G105">
        <v>1759540</v>
      </c>
      <c r="H105" t="str">
        <f>VLOOKUP(Países[[#This Row],[Código da região]],Região[],2)</f>
        <v>África</v>
      </c>
      <c r="I105" t="str">
        <f>VLOOKUP(Países[[#This Row],[Código da Moeda]],Moedas!A:B,2)</f>
        <v>Dinar</v>
      </c>
    </row>
    <row r="106" spans="1:9" x14ac:dyDescent="0.25">
      <c r="A106">
        <v>105</v>
      </c>
      <c r="B106">
        <v>4</v>
      </c>
      <c r="C106" s="1" t="s">
        <v>121</v>
      </c>
      <c r="D106" s="1" t="s">
        <v>122</v>
      </c>
      <c r="E106">
        <v>37370</v>
      </c>
      <c r="F106">
        <v>54</v>
      </c>
      <c r="G106">
        <v>160</v>
      </c>
      <c r="H106" t="str">
        <f>VLOOKUP(Países[[#This Row],[Código da região]],Região[],2)</f>
        <v>Europa</v>
      </c>
      <c r="I106" t="str">
        <f>VLOOKUP(Países[[#This Row],[Código da Moeda]],Moedas!A:B,2)</f>
        <v>Franco Suíço</v>
      </c>
    </row>
    <row r="107" spans="1:9" x14ac:dyDescent="0.25">
      <c r="A107">
        <v>106</v>
      </c>
      <c r="B107">
        <v>4</v>
      </c>
      <c r="C107" s="1" t="s">
        <v>123</v>
      </c>
      <c r="D107" s="1" t="s">
        <v>124</v>
      </c>
      <c r="E107">
        <v>2900787</v>
      </c>
      <c r="F107">
        <v>45</v>
      </c>
      <c r="G107">
        <v>65200</v>
      </c>
      <c r="H107" t="str">
        <f>VLOOKUP(Países[[#This Row],[Código da região]],Região[],2)</f>
        <v>Europa</v>
      </c>
      <c r="I107" t="str">
        <f>VLOOKUP(Países[[#This Row],[Código da Moeda]],Moedas!A:B,2)</f>
        <v>Litas</v>
      </c>
    </row>
    <row r="108" spans="1:9" x14ac:dyDescent="0.25">
      <c r="A108">
        <v>107</v>
      </c>
      <c r="B108">
        <v>4</v>
      </c>
      <c r="C108" s="1" t="s">
        <v>125</v>
      </c>
      <c r="D108" s="1" t="s">
        <v>125</v>
      </c>
      <c r="E108">
        <v>562958</v>
      </c>
      <c r="F108">
        <v>16</v>
      </c>
      <c r="G108">
        <v>2586</v>
      </c>
      <c r="H108" t="str">
        <f>VLOOKUP(Países[[#This Row],[Código da região]],Região[],2)</f>
        <v>Europa</v>
      </c>
      <c r="I108" t="str">
        <f>VLOOKUP(Países[[#This Row],[Código da Moeda]],Moedas!A:B,2)</f>
        <v>Euro</v>
      </c>
    </row>
    <row r="109" spans="1:9" x14ac:dyDescent="0.25">
      <c r="A109">
        <v>108</v>
      </c>
      <c r="B109">
        <v>4</v>
      </c>
      <c r="C109" s="1" t="s">
        <v>126</v>
      </c>
      <c r="D109" s="1" t="s">
        <v>127</v>
      </c>
      <c r="E109">
        <v>2069172</v>
      </c>
      <c r="F109">
        <v>46</v>
      </c>
      <c r="G109">
        <v>25713</v>
      </c>
      <c r="H109" t="str">
        <f>VLOOKUP(Países[[#This Row],[Código da região]],Região[],2)</f>
        <v>Europa</v>
      </c>
      <c r="I109" t="str">
        <f>VLOOKUP(Países[[#This Row],[Código da Moeda]],Moedas!A:B,2)</f>
        <v>Dinar Macedônio</v>
      </c>
    </row>
    <row r="110" spans="1:9" x14ac:dyDescent="0.25">
      <c r="A110">
        <v>109</v>
      </c>
      <c r="B110">
        <v>5</v>
      </c>
      <c r="C110" s="1" t="s">
        <v>258</v>
      </c>
      <c r="D110" s="1" t="s">
        <v>259</v>
      </c>
      <c r="E110">
        <v>22434363</v>
      </c>
      <c r="F110">
        <v>100</v>
      </c>
      <c r="G110">
        <v>587041</v>
      </c>
      <c r="H110" t="str">
        <f>VLOOKUP(Países[[#This Row],[Código da região]],Região[],2)</f>
        <v>África</v>
      </c>
      <c r="I110" t="str">
        <f>VLOOKUP(Países[[#This Row],[Código da Moeda]],Moedas!A:B,2)</f>
        <v>Ariary</v>
      </c>
    </row>
    <row r="111" spans="1:9" x14ac:dyDescent="0.25">
      <c r="A111">
        <v>110</v>
      </c>
      <c r="B111">
        <v>7</v>
      </c>
      <c r="C111" s="1" t="s">
        <v>204</v>
      </c>
      <c r="D111" s="1" t="s">
        <v>205</v>
      </c>
      <c r="E111">
        <v>30727000</v>
      </c>
      <c r="F111">
        <v>75</v>
      </c>
      <c r="G111">
        <v>329847</v>
      </c>
      <c r="H111" t="str">
        <f>VLOOKUP(Países[[#This Row],[Código da região]],Região[],2)</f>
        <v>Ásia</v>
      </c>
      <c r="I111" t="str">
        <f>VLOOKUP(Países[[#This Row],[Código da Moeda]],Moedas!A:B,2)</f>
        <v>Ringgit</v>
      </c>
    </row>
    <row r="112" spans="1:9" x14ac:dyDescent="0.25">
      <c r="A112">
        <v>111</v>
      </c>
      <c r="B112">
        <v>5</v>
      </c>
      <c r="C112" s="1" t="s">
        <v>260</v>
      </c>
      <c r="D112" s="1" t="s">
        <v>261</v>
      </c>
      <c r="E112">
        <v>16310431</v>
      </c>
      <c r="F112">
        <v>101</v>
      </c>
      <c r="G112">
        <v>118484</v>
      </c>
      <c r="H112" t="str">
        <f>VLOOKUP(Países[[#This Row],[Código da região]],Região[],2)</f>
        <v>África</v>
      </c>
      <c r="I112" t="str">
        <f>VLOOKUP(Países[[#This Row],[Código da Moeda]],Moedas!A:B,2)</f>
        <v>Kwacha Malawiana</v>
      </c>
    </row>
    <row r="113" spans="1:9" x14ac:dyDescent="0.25">
      <c r="A113">
        <v>112</v>
      </c>
      <c r="B113">
        <v>7</v>
      </c>
      <c r="C113" s="1" t="s">
        <v>236</v>
      </c>
      <c r="D113" s="1" t="s">
        <v>237</v>
      </c>
      <c r="E113">
        <v>341256</v>
      </c>
      <c r="F113">
        <v>90</v>
      </c>
      <c r="G113">
        <v>298</v>
      </c>
      <c r="H113" t="str">
        <f>VLOOKUP(Países[[#This Row],[Código da região]],Região[],2)</f>
        <v>Ásia</v>
      </c>
      <c r="I113" t="str">
        <f>VLOOKUP(Países[[#This Row],[Código da Moeda]],Moedas!A:B,2)</f>
        <v>Rupia Maldívia</v>
      </c>
    </row>
    <row r="114" spans="1:9" x14ac:dyDescent="0.25">
      <c r="A114">
        <v>113</v>
      </c>
      <c r="B114">
        <v>5</v>
      </c>
      <c r="C114" s="1" t="s">
        <v>347</v>
      </c>
      <c r="D114" s="1" t="s">
        <v>348</v>
      </c>
      <c r="E114">
        <v>17600000</v>
      </c>
      <c r="F114">
        <v>105</v>
      </c>
      <c r="G114">
        <v>1240192</v>
      </c>
      <c r="H114" t="str">
        <f>VLOOKUP(Países[[#This Row],[Código da região]],Região[],2)</f>
        <v>África</v>
      </c>
      <c r="I114" t="str">
        <f>VLOOKUP(Países[[#This Row],[Código da Moeda]],Moedas!A:B,2)</f>
        <v>Franco CFA</v>
      </c>
    </row>
    <row r="115" spans="1:9" x14ac:dyDescent="0.25">
      <c r="A115">
        <v>114</v>
      </c>
      <c r="B115">
        <v>4</v>
      </c>
      <c r="C115" s="1" t="s">
        <v>128</v>
      </c>
      <c r="D115" s="1" t="s">
        <v>129</v>
      </c>
      <c r="E115">
        <v>445426</v>
      </c>
      <c r="F115">
        <v>16</v>
      </c>
      <c r="G115">
        <v>316</v>
      </c>
      <c r="H115" t="str">
        <f>VLOOKUP(Países[[#This Row],[Código da região]],Região[],2)</f>
        <v>Europa</v>
      </c>
      <c r="I115" t="str">
        <f>VLOOKUP(Países[[#This Row],[Código da Moeda]],Moedas!A:B,2)</f>
        <v>Euro</v>
      </c>
    </row>
    <row r="116" spans="1:9" x14ac:dyDescent="0.25">
      <c r="A116">
        <v>115</v>
      </c>
      <c r="B116">
        <v>5</v>
      </c>
      <c r="C116" s="1" t="s">
        <v>278</v>
      </c>
      <c r="D116" s="1" t="s">
        <v>279</v>
      </c>
      <c r="E116">
        <v>33337529</v>
      </c>
      <c r="F116">
        <v>109</v>
      </c>
      <c r="G116">
        <v>446550</v>
      </c>
      <c r="H116" t="str">
        <f>VLOOKUP(Países[[#This Row],[Código da região]],Região[],2)</f>
        <v>África</v>
      </c>
      <c r="I116" t="str">
        <f>VLOOKUP(Países[[#This Row],[Código da Moeda]],Moedas!A:B,2)</f>
        <v>Dirham</v>
      </c>
    </row>
    <row r="117" spans="1:9" x14ac:dyDescent="0.25">
      <c r="A117">
        <v>116</v>
      </c>
      <c r="B117">
        <v>5</v>
      </c>
      <c r="C117" s="1" t="s">
        <v>296</v>
      </c>
      <c r="D117" s="1" t="s">
        <v>297</v>
      </c>
      <c r="E117">
        <v>1261208</v>
      </c>
      <c r="F117">
        <v>117</v>
      </c>
      <c r="G117">
        <v>2040</v>
      </c>
      <c r="H117" t="str">
        <f>VLOOKUP(Países[[#This Row],[Código da região]],Região[],2)</f>
        <v>África</v>
      </c>
      <c r="I117" t="str">
        <f>VLOOKUP(Países[[#This Row],[Código da Moeda]],Moedas!A:B,2)</f>
        <v>Rupia da Maurícia</v>
      </c>
    </row>
    <row r="118" spans="1:9" x14ac:dyDescent="0.25">
      <c r="A118">
        <v>117</v>
      </c>
      <c r="B118">
        <v>5</v>
      </c>
      <c r="C118" s="1" t="s">
        <v>339</v>
      </c>
      <c r="D118" s="1" t="s">
        <v>340</v>
      </c>
      <c r="E118">
        <v>3631775</v>
      </c>
      <c r="F118">
        <v>132</v>
      </c>
      <c r="G118">
        <v>1030700</v>
      </c>
      <c r="H118" t="str">
        <f>VLOOKUP(Países[[#This Row],[Código da região]],Região[],2)</f>
        <v>África</v>
      </c>
      <c r="I118" t="str">
        <f>VLOOKUP(Países[[#This Row],[Código da Moeda]],Moedas!A:B,2)</f>
        <v>Ouguiya</v>
      </c>
    </row>
    <row r="119" spans="1:9" x14ac:dyDescent="0.25">
      <c r="A119">
        <v>118</v>
      </c>
      <c r="B119">
        <v>2</v>
      </c>
      <c r="C119" s="1" t="s">
        <v>43</v>
      </c>
      <c r="D119" s="1" t="s">
        <v>44</v>
      </c>
      <c r="E119">
        <v>121005815</v>
      </c>
      <c r="F119">
        <v>18</v>
      </c>
      <c r="G119">
        <v>1958201</v>
      </c>
      <c r="H119" t="str">
        <f>VLOOKUP(Países[[#This Row],[Código da região]],Região[],2)</f>
        <v>América do Norte</v>
      </c>
      <c r="I119" t="str">
        <f>VLOOKUP(Países[[#This Row],[Código da Moeda]],Moedas!A:B,2)</f>
        <v>Peso Mexicano</v>
      </c>
    </row>
    <row r="120" spans="1:9" x14ac:dyDescent="0.25">
      <c r="A120">
        <v>119</v>
      </c>
      <c r="B120">
        <v>7</v>
      </c>
      <c r="C120" s="1" t="s">
        <v>238</v>
      </c>
      <c r="D120" s="1" t="s">
        <v>239</v>
      </c>
      <c r="E120">
        <v>48798000</v>
      </c>
      <c r="F120">
        <v>91</v>
      </c>
      <c r="G120">
        <v>676578</v>
      </c>
      <c r="H120" t="str">
        <f>VLOOKUP(Países[[#This Row],[Código da região]],Região[],2)</f>
        <v>Ásia</v>
      </c>
      <c r="I120" t="str">
        <f>VLOOKUP(Países[[#This Row],[Código da Moeda]],Moedas!A:B,2)</f>
        <v>Quiat</v>
      </c>
    </row>
    <row r="121" spans="1:9" x14ac:dyDescent="0.25">
      <c r="A121">
        <v>120</v>
      </c>
      <c r="B121">
        <v>5</v>
      </c>
      <c r="C121" s="1" t="s">
        <v>262</v>
      </c>
      <c r="D121" s="1" t="s">
        <v>263</v>
      </c>
      <c r="E121">
        <v>25727911</v>
      </c>
      <c r="F121">
        <v>102</v>
      </c>
      <c r="G121">
        <v>801590</v>
      </c>
      <c r="H121" t="str">
        <f>VLOOKUP(Países[[#This Row],[Código da região]],Região[],2)</f>
        <v>África</v>
      </c>
      <c r="I121" t="str">
        <f>VLOOKUP(Países[[#This Row],[Código da Moeda]],Moedas!A:B,2)</f>
        <v>Metical</v>
      </c>
    </row>
    <row r="122" spans="1:9" x14ac:dyDescent="0.25">
      <c r="A122">
        <v>121</v>
      </c>
      <c r="B122">
        <v>4</v>
      </c>
      <c r="C122" s="1" t="s">
        <v>130</v>
      </c>
      <c r="D122" s="1" t="s">
        <v>131</v>
      </c>
      <c r="E122">
        <v>3555200</v>
      </c>
      <c r="F122">
        <v>47</v>
      </c>
      <c r="G122">
        <v>33844</v>
      </c>
      <c r="H122" t="str">
        <f>VLOOKUP(Países[[#This Row],[Código da região]],Região[],2)</f>
        <v>Europa</v>
      </c>
      <c r="I122" t="str">
        <f>VLOOKUP(Países[[#This Row],[Código da Moeda]],Moedas!A:B,2)</f>
        <v>Leu Moldávio</v>
      </c>
    </row>
    <row r="123" spans="1:9" x14ac:dyDescent="0.25">
      <c r="A123">
        <v>122</v>
      </c>
      <c r="B123">
        <v>4</v>
      </c>
      <c r="C123" s="1" t="s">
        <v>132</v>
      </c>
      <c r="D123" s="1" t="s">
        <v>133</v>
      </c>
      <c r="E123">
        <v>37800</v>
      </c>
      <c r="F123">
        <v>16</v>
      </c>
      <c r="G123">
        <v>1.95</v>
      </c>
      <c r="H123" t="str">
        <f>VLOOKUP(Países[[#This Row],[Código da região]],Região[],2)</f>
        <v>Europa</v>
      </c>
      <c r="I123" t="str">
        <f>VLOOKUP(Países[[#This Row],[Código da Moeda]],Moedas!A:B,2)</f>
        <v>Euro</v>
      </c>
    </row>
    <row r="124" spans="1:9" x14ac:dyDescent="0.25">
      <c r="A124">
        <v>123</v>
      </c>
      <c r="B124">
        <v>7</v>
      </c>
      <c r="C124" s="1" t="s">
        <v>206</v>
      </c>
      <c r="D124" s="1" t="s">
        <v>207</v>
      </c>
      <c r="E124">
        <v>3037675</v>
      </c>
      <c r="F124">
        <v>76</v>
      </c>
      <c r="G124">
        <v>1566500</v>
      </c>
      <c r="H124" t="str">
        <f>VLOOKUP(Países[[#This Row],[Código da região]],Região[],2)</f>
        <v>Ásia</v>
      </c>
      <c r="I124" t="str">
        <f>VLOOKUP(Países[[#This Row],[Código da Moeda]],Moedas!A:B,2)</f>
        <v>togrog</v>
      </c>
    </row>
    <row r="125" spans="1:9" x14ac:dyDescent="0.25">
      <c r="A125">
        <v>124</v>
      </c>
      <c r="B125">
        <v>4</v>
      </c>
      <c r="C125" s="1" t="s">
        <v>134</v>
      </c>
      <c r="D125" s="1" t="s">
        <v>135</v>
      </c>
      <c r="E125">
        <v>621207</v>
      </c>
      <c r="F125">
        <v>16</v>
      </c>
      <c r="G125">
        <v>13812</v>
      </c>
      <c r="H125" t="str">
        <f>VLOOKUP(Países[[#This Row],[Código da região]],Região[],2)</f>
        <v>Europa</v>
      </c>
      <c r="I125" t="str">
        <f>VLOOKUP(Países[[#This Row],[Código da Moeda]],Moedas!A:B,2)</f>
        <v>Euro</v>
      </c>
    </row>
    <row r="126" spans="1:9" x14ac:dyDescent="0.25">
      <c r="A126">
        <v>125</v>
      </c>
      <c r="B126">
        <v>5</v>
      </c>
      <c r="C126" s="1" t="s">
        <v>264</v>
      </c>
      <c r="D126" s="1" t="s">
        <v>265</v>
      </c>
      <c r="E126">
        <v>2280700</v>
      </c>
      <c r="F126">
        <v>103</v>
      </c>
      <c r="G126">
        <v>825418</v>
      </c>
      <c r="H126" t="str">
        <f>VLOOKUP(Países[[#This Row],[Código da região]],Região[],2)</f>
        <v>África</v>
      </c>
      <c r="I126" t="str">
        <f>VLOOKUP(Países[[#This Row],[Código da Moeda]],Moedas!A:B,2)</f>
        <v>Dólar Namibiano</v>
      </c>
    </row>
    <row r="127" spans="1:9" x14ac:dyDescent="0.25">
      <c r="A127">
        <v>126</v>
      </c>
      <c r="B127">
        <v>6</v>
      </c>
      <c r="C127" s="1" t="s">
        <v>361</v>
      </c>
      <c r="D127" s="1"/>
      <c r="E127">
        <v>10084</v>
      </c>
      <c r="F127">
        <v>3</v>
      </c>
      <c r="G127">
        <v>21</v>
      </c>
      <c r="H127" t="str">
        <f>VLOOKUP(Países[[#This Row],[Código da região]],Região[],2)</f>
        <v>Oceania</v>
      </c>
      <c r="I127" t="str">
        <f>VLOOKUP(Países[[#This Row],[Código da Moeda]],Moedas!A:B,2)</f>
        <v>Dólar Australiano</v>
      </c>
    </row>
    <row r="128" spans="1:9" x14ac:dyDescent="0.25">
      <c r="A128">
        <v>127</v>
      </c>
      <c r="B128">
        <v>7</v>
      </c>
      <c r="C128" s="1" t="s">
        <v>208</v>
      </c>
      <c r="D128" s="1" t="s">
        <v>209</v>
      </c>
      <c r="E128">
        <v>28037904</v>
      </c>
      <c r="F128">
        <v>77</v>
      </c>
      <c r="G128">
        <v>147181</v>
      </c>
      <c r="H128" t="str">
        <f>VLOOKUP(Países[[#This Row],[Código da região]],Região[],2)</f>
        <v>Ásia</v>
      </c>
      <c r="I128" t="str">
        <f>VLOOKUP(Países[[#This Row],[Código da Moeda]],Moedas!A:B,2)</f>
        <v>Rupia Nepalesa</v>
      </c>
    </row>
    <row r="129" spans="1:9" x14ac:dyDescent="0.25">
      <c r="A129">
        <v>128</v>
      </c>
      <c r="B129">
        <v>3</v>
      </c>
      <c r="C129" s="1" t="s">
        <v>55</v>
      </c>
      <c r="D129" s="1" t="s">
        <v>56</v>
      </c>
      <c r="E129">
        <v>6198154</v>
      </c>
      <c r="F129">
        <v>23</v>
      </c>
      <c r="G129">
        <v>129494</v>
      </c>
      <c r="H129" t="str">
        <f>VLOOKUP(Países[[#This Row],[Código da região]],Região[],2)</f>
        <v>América Central</v>
      </c>
      <c r="I129" t="str">
        <f>VLOOKUP(Países[[#This Row],[Código da Moeda]],Moedas!A:B,2)</f>
        <v>Córdoba</v>
      </c>
    </row>
    <row r="130" spans="1:9" x14ac:dyDescent="0.25">
      <c r="A130">
        <v>129</v>
      </c>
      <c r="B130">
        <v>5</v>
      </c>
      <c r="C130" s="1" t="s">
        <v>337</v>
      </c>
      <c r="D130" s="1" t="s">
        <v>338</v>
      </c>
      <c r="E130">
        <v>19899000</v>
      </c>
      <c r="F130">
        <v>105</v>
      </c>
      <c r="G130">
        <v>1267000</v>
      </c>
      <c r="H130" t="str">
        <f>VLOOKUP(Países[[#This Row],[Código da região]],Região[],2)</f>
        <v>África</v>
      </c>
      <c r="I130" t="str">
        <f>VLOOKUP(Países[[#This Row],[Código da Moeda]],Moedas!A:B,2)</f>
        <v>Franco CFA</v>
      </c>
    </row>
    <row r="131" spans="1:9" x14ac:dyDescent="0.25">
      <c r="A131">
        <v>130</v>
      </c>
      <c r="B131">
        <v>5</v>
      </c>
      <c r="C131" s="1" t="s">
        <v>270</v>
      </c>
      <c r="D131" s="1" t="s">
        <v>271</v>
      </c>
      <c r="E131">
        <v>182202000</v>
      </c>
      <c r="F131">
        <v>106</v>
      </c>
      <c r="G131">
        <v>923768</v>
      </c>
      <c r="H131" t="str">
        <f>VLOOKUP(Países[[#This Row],[Código da região]],Região[],2)</f>
        <v>África</v>
      </c>
      <c r="I131" t="str">
        <f>VLOOKUP(Países[[#This Row],[Código da Moeda]],Moedas!A:B,2)</f>
        <v>Naira</v>
      </c>
    </row>
    <row r="132" spans="1:9" x14ac:dyDescent="0.25">
      <c r="A132">
        <v>131</v>
      </c>
      <c r="B132">
        <v>4</v>
      </c>
      <c r="C132" s="1" t="s">
        <v>138</v>
      </c>
      <c r="D132" s="1" t="s">
        <v>139</v>
      </c>
      <c r="E132">
        <v>5189435</v>
      </c>
      <c r="F132">
        <v>48</v>
      </c>
      <c r="G132">
        <v>385155</v>
      </c>
      <c r="H132" t="str">
        <f>VLOOKUP(Países[[#This Row],[Código da região]],Região[],2)</f>
        <v>Europa</v>
      </c>
      <c r="I132" t="str">
        <f>VLOOKUP(Países[[#This Row],[Código da Moeda]],Moedas!A:B,2)</f>
        <v>Coroa Norueguesa</v>
      </c>
    </row>
    <row r="133" spans="1:9" x14ac:dyDescent="0.25">
      <c r="A133">
        <v>132</v>
      </c>
      <c r="B133">
        <v>6</v>
      </c>
      <c r="C133" s="1" t="s">
        <v>59</v>
      </c>
      <c r="D133" s="1" t="s">
        <v>60</v>
      </c>
      <c r="E133">
        <v>4621680</v>
      </c>
      <c r="F133">
        <v>25</v>
      </c>
      <c r="G133">
        <v>268680</v>
      </c>
      <c r="H133" t="str">
        <f>VLOOKUP(Países[[#This Row],[Código da região]],Região[],2)</f>
        <v>Oceania</v>
      </c>
      <c r="I133" t="str">
        <f>VLOOKUP(Países[[#This Row],[Código da Moeda]],Moedas!A:B,2)</f>
        <v>Dólar da Nova Zelândia</v>
      </c>
    </row>
    <row r="134" spans="1:9" x14ac:dyDescent="0.25">
      <c r="A134">
        <v>133</v>
      </c>
      <c r="B134">
        <v>7</v>
      </c>
      <c r="C134" s="1" t="s">
        <v>240</v>
      </c>
      <c r="D134" s="1" t="s">
        <v>241</v>
      </c>
      <c r="E134">
        <v>4257568</v>
      </c>
      <c r="F134">
        <v>44</v>
      </c>
      <c r="G134">
        <v>309500</v>
      </c>
      <c r="H134" t="str">
        <f>VLOOKUP(Países[[#This Row],[Código da região]],Região[],2)</f>
        <v>Ásia</v>
      </c>
      <c r="I134" t="str">
        <f>VLOOKUP(Países[[#This Row],[Código da Moeda]],Moedas!A:B,2)</f>
        <v>Rial</v>
      </c>
    </row>
    <row r="135" spans="1:9" x14ac:dyDescent="0.25">
      <c r="A135">
        <v>134</v>
      </c>
      <c r="B135">
        <v>4</v>
      </c>
      <c r="C135" s="1" t="s">
        <v>136</v>
      </c>
      <c r="D135" s="1" t="s">
        <v>137</v>
      </c>
      <c r="E135">
        <v>16922900</v>
      </c>
      <c r="F135">
        <v>16</v>
      </c>
      <c r="G135">
        <v>41526</v>
      </c>
      <c r="H135" t="str">
        <f>VLOOKUP(Países[[#This Row],[Código da região]],Região[],2)</f>
        <v>Europa</v>
      </c>
      <c r="I135" t="str">
        <f>VLOOKUP(Países[[#This Row],[Código da Moeda]],Moedas!A:B,2)</f>
        <v>Euro</v>
      </c>
    </row>
    <row r="136" spans="1:9" x14ac:dyDescent="0.25">
      <c r="A136">
        <v>135</v>
      </c>
      <c r="B136">
        <v>6</v>
      </c>
      <c r="C136" s="1" t="s">
        <v>65</v>
      </c>
      <c r="D136" s="1" t="s">
        <v>66</v>
      </c>
      <c r="E136">
        <v>20901</v>
      </c>
      <c r="F136">
        <v>2</v>
      </c>
      <c r="G136">
        <v>459</v>
      </c>
      <c r="H136" t="str">
        <f>VLOOKUP(Países[[#This Row],[Código da região]],Região[],2)</f>
        <v>Oceania</v>
      </c>
      <c r="I136" t="str">
        <f>VLOOKUP(Países[[#This Row],[Código da Moeda]],Moedas!A:B,2)</f>
        <v>Dólar Americano</v>
      </c>
    </row>
    <row r="137" spans="1:9" x14ac:dyDescent="0.25">
      <c r="A137">
        <v>136</v>
      </c>
      <c r="B137">
        <v>3</v>
      </c>
      <c r="C137" s="1" t="s">
        <v>57</v>
      </c>
      <c r="D137" s="1" t="s">
        <v>58</v>
      </c>
      <c r="E137">
        <v>3764166</v>
      </c>
      <c r="F137">
        <v>24</v>
      </c>
      <c r="G137">
        <v>75517</v>
      </c>
      <c r="H137" t="str">
        <f>VLOOKUP(Países[[#This Row],[Código da região]],Região[],2)</f>
        <v>América Central</v>
      </c>
      <c r="I137" t="str">
        <f>VLOOKUP(Países[[#This Row],[Código da Moeda]],Moedas!A:B,2)</f>
        <v>Balboa Panamenha</v>
      </c>
    </row>
    <row r="138" spans="1:9" x14ac:dyDescent="0.25">
      <c r="A138">
        <v>137</v>
      </c>
      <c r="B138">
        <v>6</v>
      </c>
      <c r="C138" s="1" t="s">
        <v>63</v>
      </c>
      <c r="D138" s="1" t="s">
        <v>64</v>
      </c>
      <c r="E138">
        <v>7398500</v>
      </c>
      <c r="F138">
        <v>27</v>
      </c>
      <c r="G138">
        <v>462840</v>
      </c>
      <c r="H138" t="str">
        <f>VLOOKUP(Países[[#This Row],[Código da região]],Região[],2)</f>
        <v>Oceania</v>
      </c>
      <c r="I138" t="str">
        <f>VLOOKUP(Países[[#This Row],[Código da Moeda]],Moedas!A:B,2)</f>
        <v>Kina</v>
      </c>
    </row>
    <row r="139" spans="1:9" x14ac:dyDescent="0.25">
      <c r="A139">
        <v>138</v>
      </c>
      <c r="B139">
        <v>7</v>
      </c>
      <c r="C139" s="1" t="s">
        <v>210</v>
      </c>
      <c r="D139" s="1" t="s">
        <v>211</v>
      </c>
      <c r="E139">
        <v>188925000</v>
      </c>
      <c r="F139">
        <v>78</v>
      </c>
      <c r="G139">
        <v>880940</v>
      </c>
      <c r="H139" t="str">
        <f>VLOOKUP(Países[[#This Row],[Código da região]],Região[],2)</f>
        <v>Ásia</v>
      </c>
      <c r="I139" t="str">
        <f>VLOOKUP(Países[[#This Row],[Código da Moeda]],Moedas!A:B,2)</f>
        <v>Rupia</v>
      </c>
    </row>
    <row r="140" spans="1:9" x14ac:dyDescent="0.25">
      <c r="A140">
        <v>139</v>
      </c>
      <c r="B140">
        <v>1</v>
      </c>
      <c r="C140" s="1" t="s">
        <v>31</v>
      </c>
      <c r="D140" s="1" t="s">
        <v>32</v>
      </c>
      <c r="E140">
        <v>7003406</v>
      </c>
      <c r="F140">
        <v>13</v>
      </c>
      <c r="G140">
        <v>406750</v>
      </c>
      <c r="H140" t="str">
        <f>VLOOKUP(Países[[#This Row],[Código da região]],Região[],2)</f>
        <v>América do Sul</v>
      </c>
      <c r="I140" t="str">
        <f>VLOOKUP(Países[[#This Row],[Código da Moeda]],Moedas!A:B,2)</f>
        <v>Guarani</v>
      </c>
    </row>
    <row r="141" spans="1:9" x14ac:dyDescent="0.25">
      <c r="A141">
        <v>140</v>
      </c>
      <c r="B141">
        <v>1</v>
      </c>
      <c r="C141" s="1" t="s">
        <v>23</v>
      </c>
      <c r="D141" s="1" t="s">
        <v>24</v>
      </c>
      <c r="E141">
        <v>31151643</v>
      </c>
      <c r="F141">
        <v>9</v>
      </c>
      <c r="G141">
        <v>1285220</v>
      </c>
      <c r="H141" t="str">
        <f>VLOOKUP(Países[[#This Row],[Código da região]],Região[],2)</f>
        <v>América do Sul</v>
      </c>
      <c r="I141" t="str">
        <f>VLOOKUP(Países[[#This Row],[Código da Moeda]],Moedas!A:B,2)</f>
        <v>Nuevo Sol</v>
      </c>
    </row>
    <row r="142" spans="1:9" x14ac:dyDescent="0.25">
      <c r="A142">
        <v>141</v>
      </c>
      <c r="B142">
        <v>4</v>
      </c>
      <c r="C142" s="1" t="s">
        <v>140</v>
      </c>
      <c r="D142" s="1" t="s">
        <v>141</v>
      </c>
      <c r="E142">
        <v>38484000</v>
      </c>
      <c r="F142">
        <v>49</v>
      </c>
      <c r="G142">
        <v>312679</v>
      </c>
      <c r="H142" t="str">
        <f>VLOOKUP(Países[[#This Row],[Código da região]],Região[],2)</f>
        <v>Europa</v>
      </c>
      <c r="I142" t="str">
        <f>VLOOKUP(Países[[#This Row],[Código da Moeda]],Moedas!A:B,2)</f>
        <v>Złoty</v>
      </c>
    </row>
    <row r="143" spans="1:9" x14ac:dyDescent="0.25">
      <c r="A143">
        <v>142</v>
      </c>
      <c r="B143">
        <v>4</v>
      </c>
      <c r="C143" s="1" t="s">
        <v>142</v>
      </c>
      <c r="D143" s="1" t="s">
        <v>143</v>
      </c>
      <c r="E143">
        <v>10374822</v>
      </c>
      <c r="F143">
        <v>16</v>
      </c>
      <c r="G143">
        <v>93391</v>
      </c>
      <c r="H143" t="str">
        <f>VLOOKUP(Países[[#This Row],[Código da região]],Região[],2)</f>
        <v>Europa</v>
      </c>
      <c r="I143" t="str">
        <f>VLOOKUP(Países[[#This Row],[Código da Moeda]],Moedas!A:B,2)</f>
        <v>Euro</v>
      </c>
    </row>
    <row r="144" spans="1:9" x14ac:dyDescent="0.25">
      <c r="A144">
        <v>143</v>
      </c>
      <c r="B144">
        <v>7</v>
      </c>
      <c r="C144" s="1" t="s">
        <v>242</v>
      </c>
      <c r="D144" s="1" t="s">
        <v>243</v>
      </c>
      <c r="E144">
        <v>2120129</v>
      </c>
      <c r="F144">
        <v>92</v>
      </c>
      <c r="G144">
        <v>11437</v>
      </c>
      <c r="H144" t="str">
        <f>VLOOKUP(Países[[#This Row],[Código da região]],Região[],2)</f>
        <v>Ásia</v>
      </c>
      <c r="I144" t="str">
        <f>VLOOKUP(Países[[#This Row],[Código da Moeda]],Moedas!A:B,2)</f>
        <v>Rial do Qatar</v>
      </c>
    </row>
    <row r="145" spans="1:9" x14ac:dyDescent="0.25">
      <c r="A145">
        <v>144</v>
      </c>
      <c r="B145">
        <v>5</v>
      </c>
      <c r="C145" s="1" t="s">
        <v>288</v>
      </c>
      <c r="D145" s="1" t="s">
        <v>289</v>
      </c>
      <c r="E145">
        <v>46050000</v>
      </c>
      <c r="F145">
        <v>113</v>
      </c>
      <c r="G145">
        <v>580367</v>
      </c>
      <c r="H145" t="str">
        <f>VLOOKUP(Países[[#This Row],[Código da região]],Região[],2)</f>
        <v>África</v>
      </c>
      <c r="I145" t="str">
        <f>VLOOKUP(Países[[#This Row],[Código da Moeda]],Moedas!A:B,2)</f>
        <v>Xelim Queniano</v>
      </c>
    </row>
    <row r="146" spans="1:9" x14ac:dyDescent="0.25">
      <c r="A146">
        <v>145</v>
      </c>
      <c r="B146">
        <v>7</v>
      </c>
      <c r="C146" s="1" t="s">
        <v>244</v>
      </c>
      <c r="D146" s="1" t="s">
        <v>245</v>
      </c>
      <c r="E146">
        <v>5944400</v>
      </c>
      <c r="F146">
        <v>93</v>
      </c>
      <c r="G146">
        <v>199900</v>
      </c>
      <c r="H146" t="str">
        <f>VLOOKUP(Países[[#This Row],[Código da região]],Região[],2)</f>
        <v>Ásia</v>
      </c>
      <c r="I146" t="str">
        <f>VLOOKUP(Países[[#This Row],[Código da Moeda]],Moedas!A:B,2)</f>
        <v>Som Quirguiz</v>
      </c>
    </row>
    <row r="147" spans="1:9" x14ac:dyDescent="0.25">
      <c r="A147">
        <v>146</v>
      </c>
      <c r="B147">
        <v>6</v>
      </c>
      <c r="C147" s="1" t="s">
        <v>357</v>
      </c>
      <c r="D147" s="1" t="s">
        <v>358</v>
      </c>
      <c r="E147">
        <v>105092</v>
      </c>
      <c r="F147">
        <v>3</v>
      </c>
      <c r="G147">
        <v>811</v>
      </c>
      <c r="H147" t="str">
        <f>VLOOKUP(Países[[#This Row],[Código da região]],Região[],2)</f>
        <v>Oceania</v>
      </c>
      <c r="I147" t="str">
        <f>VLOOKUP(Países[[#This Row],[Código da Moeda]],Moedas!A:B,2)</f>
        <v>Dólar Australiano</v>
      </c>
    </row>
    <row r="148" spans="1:9" x14ac:dyDescent="0.25">
      <c r="A148">
        <v>147</v>
      </c>
      <c r="B148">
        <v>4</v>
      </c>
      <c r="C148" s="1" t="s">
        <v>166</v>
      </c>
      <c r="D148" s="1" t="s">
        <v>167</v>
      </c>
      <c r="E148">
        <v>64800000</v>
      </c>
      <c r="F148">
        <v>57</v>
      </c>
      <c r="G148">
        <v>244820</v>
      </c>
      <c r="H148" t="str">
        <f>VLOOKUP(Países[[#This Row],[Código da região]],Região[],2)</f>
        <v>Europa</v>
      </c>
      <c r="I148" t="str">
        <f>VLOOKUP(Países[[#This Row],[Código da Moeda]],Moedas!A:B,2)</f>
        <v>Libra Esterlina</v>
      </c>
    </row>
    <row r="149" spans="1:9" x14ac:dyDescent="0.25">
      <c r="A149">
        <v>148</v>
      </c>
      <c r="B149">
        <v>5</v>
      </c>
      <c r="C149" s="1" t="s">
        <v>349</v>
      </c>
      <c r="D149" s="1" t="s">
        <v>350</v>
      </c>
      <c r="E149">
        <v>4900000</v>
      </c>
      <c r="F149">
        <v>105</v>
      </c>
      <c r="G149">
        <v>622984</v>
      </c>
      <c r="H149" t="str">
        <f>VLOOKUP(Países[[#This Row],[Código da região]],Região[],2)</f>
        <v>África</v>
      </c>
      <c r="I149" t="str">
        <f>VLOOKUP(Países[[#This Row],[Código da Moeda]],Moedas!A:B,2)</f>
        <v>Franco CFA</v>
      </c>
    </row>
    <row r="150" spans="1:9" x14ac:dyDescent="0.25">
      <c r="A150">
        <v>149</v>
      </c>
      <c r="B150">
        <v>5</v>
      </c>
      <c r="C150" s="1" t="s">
        <v>351</v>
      </c>
      <c r="D150" s="1" t="s">
        <v>352</v>
      </c>
      <c r="E150">
        <v>77267000</v>
      </c>
      <c r="F150">
        <v>135</v>
      </c>
      <c r="G150">
        <v>2344858</v>
      </c>
      <c r="H150" t="str">
        <f>VLOOKUP(Países[[#This Row],[Código da região]],Região[],2)</f>
        <v>África</v>
      </c>
      <c r="I150" t="str">
        <f>VLOOKUP(Países[[#This Row],[Código da Moeda]],Moedas!A:B,2)</f>
        <v>Franco Congolês</v>
      </c>
    </row>
    <row r="151" spans="1:9" x14ac:dyDescent="0.25">
      <c r="A151">
        <v>150</v>
      </c>
      <c r="B151">
        <v>3</v>
      </c>
      <c r="C151" s="1" t="s">
        <v>372</v>
      </c>
      <c r="D151" s="1" t="s">
        <v>373</v>
      </c>
      <c r="E151">
        <v>10528000</v>
      </c>
      <c r="F151">
        <v>142</v>
      </c>
      <c r="G151">
        <v>48442</v>
      </c>
      <c r="H151" t="str">
        <f>VLOOKUP(Países[[#This Row],[Código da região]],Região[],2)</f>
        <v>América Central</v>
      </c>
      <c r="I151" t="str">
        <f>VLOOKUP(Países[[#This Row],[Código da Moeda]],Moedas!A:B,2)</f>
        <v>Peso Dominicano</v>
      </c>
    </row>
    <row r="152" spans="1:9" x14ac:dyDescent="0.25">
      <c r="A152">
        <v>151</v>
      </c>
      <c r="B152">
        <v>4</v>
      </c>
      <c r="C152" s="1" t="s">
        <v>93</v>
      </c>
      <c r="D152" s="1" t="s">
        <v>94</v>
      </c>
      <c r="E152">
        <v>10537818</v>
      </c>
      <c r="F152">
        <v>37</v>
      </c>
      <c r="G152">
        <v>78866</v>
      </c>
      <c r="H152" t="str">
        <f>VLOOKUP(Países[[#This Row],[Código da região]],Região[],2)</f>
        <v>Europa</v>
      </c>
      <c r="I152" t="str">
        <f>VLOOKUP(Países[[#This Row],[Código da Moeda]],Moedas!A:B,2)</f>
        <v>Coroa</v>
      </c>
    </row>
    <row r="153" spans="1:9" x14ac:dyDescent="0.25">
      <c r="A153">
        <v>152</v>
      </c>
      <c r="B153">
        <v>4</v>
      </c>
      <c r="C153" s="1" t="s">
        <v>144</v>
      </c>
      <c r="D153" s="1" t="s">
        <v>145</v>
      </c>
      <c r="E153">
        <v>19942642</v>
      </c>
      <c r="F153">
        <v>50</v>
      </c>
      <c r="G153">
        <v>237500</v>
      </c>
      <c r="H153" t="str">
        <f>VLOOKUP(Países[[#This Row],[Código da região]],Região[],2)</f>
        <v>Europa</v>
      </c>
      <c r="I153" t="str">
        <f>VLOOKUP(Países[[#This Row],[Código da Moeda]],Moedas!A:B,2)</f>
        <v>Leu Romeno</v>
      </c>
    </row>
    <row r="154" spans="1:9" x14ac:dyDescent="0.25">
      <c r="A154">
        <v>153</v>
      </c>
      <c r="B154">
        <v>5</v>
      </c>
      <c r="C154" s="1" t="s">
        <v>332</v>
      </c>
      <c r="D154" s="1" t="s">
        <v>333</v>
      </c>
      <c r="E154">
        <v>11262564</v>
      </c>
      <c r="F154">
        <v>129</v>
      </c>
      <c r="G154">
        <v>26338</v>
      </c>
      <c r="H154" t="str">
        <f>VLOOKUP(Países[[#This Row],[Código da região]],Região[],2)</f>
        <v>África</v>
      </c>
      <c r="I154" t="str">
        <f>VLOOKUP(Países[[#This Row],[Código da Moeda]],Moedas!A:B,2)</f>
        <v>Franco Ruandês</v>
      </c>
    </row>
    <row r="155" spans="1:9" x14ac:dyDescent="0.25">
      <c r="A155">
        <v>154</v>
      </c>
      <c r="B155">
        <v>4</v>
      </c>
      <c r="C155" s="1" t="s">
        <v>146</v>
      </c>
      <c r="D155" s="1" t="s">
        <v>147</v>
      </c>
      <c r="E155">
        <v>146606730</v>
      </c>
      <c r="F155">
        <v>51</v>
      </c>
      <c r="G155">
        <v>17075200</v>
      </c>
      <c r="H155" t="str">
        <f>VLOOKUP(Países[[#This Row],[Código da região]],Região[],2)</f>
        <v>Europa</v>
      </c>
      <c r="I155" t="str">
        <f>VLOOKUP(Países[[#This Row],[Código da Moeda]],Moedas!A:B,2)</f>
        <v>Rublo</v>
      </c>
    </row>
    <row r="156" spans="1:9" x14ac:dyDescent="0.25">
      <c r="A156">
        <v>155</v>
      </c>
      <c r="B156">
        <v>6</v>
      </c>
      <c r="C156" s="1" t="s">
        <v>67</v>
      </c>
      <c r="D156" s="1" t="s">
        <v>68</v>
      </c>
      <c r="E156">
        <v>187820</v>
      </c>
      <c r="F156">
        <v>28</v>
      </c>
      <c r="G156">
        <v>2831</v>
      </c>
      <c r="H156" t="str">
        <f>VLOOKUP(Países[[#This Row],[Código da região]],Região[],2)</f>
        <v>Oceania</v>
      </c>
      <c r="I156" t="str">
        <f>VLOOKUP(Países[[#This Row],[Código da Moeda]],Moedas!A:B,2)</f>
        <v>Tala</v>
      </c>
    </row>
    <row r="157" spans="1:9" x14ac:dyDescent="0.25">
      <c r="A157">
        <v>156</v>
      </c>
      <c r="B157">
        <v>4</v>
      </c>
      <c r="C157" s="1" t="s">
        <v>148</v>
      </c>
      <c r="D157" s="1" t="s">
        <v>149</v>
      </c>
      <c r="E157">
        <v>32831</v>
      </c>
      <c r="F157">
        <v>16</v>
      </c>
      <c r="G157">
        <v>61</v>
      </c>
      <c r="H157" t="str">
        <f>VLOOKUP(Países[[#This Row],[Código da região]],Região[],2)</f>
        <v>Europa</v>
      </c>
      <c r="I157" t="str">
        <f>VLOOKUP(Países[[#This Row],[Código da Moeda]],Moedas!A:B,2)</f>
        <v>Euro</v>
      </c>
    </row>
    <row r="158" spans="1:9" x14ac:dyDescent="0.25">
      <c r="A158">
        <v>157</v>
      </c>
      <c r="B158">
        <v>3</v>
      </c>
      <c r="C158" s="1" t="s">
        <v>380</v>
      </c>
      <c r="D158" s="1" t="s">
        <v>381</v>
      </c>
      <c r="E158">
        <v>185000</v>
      </c>
      <c r="F158">
        <v>141</v>
      </c>
      <c r="G158">
        <v>539</v>
      </c>
      <c r="H158" t="str">
        <f>VLOOKUP(Países[[#This Row],[Código da região]],Região[],2)</f>
        <v>América Central</v>
      </c>
      <c r="I158" t="str">
        <f>VLOOKUP(Países[[#This Row],[Código da Moeda]],Moedas!A:B,2)</f>
        <v>Dólar do Caribe Oriental</v>
      </c>
    </row>
    <row r="159" spans="1:9" x14ac:dyDescent="0.25">
      <c r="A159">
        <v>158</v>
      </c>
      <c r="B159">
        <v>3</v>
      </c>
      <c r="C159" s="1" t="s">
        <v>386</v>
      </c>
      <c r="D159" s="1" t="s">
        <v>387</v>
      </c>
      <c r="E159">
        <v>56000</v>
      </c>
      <c r="F159">
        <v>141</v>
      </c>
      <c r="G159">
        <v>261</v>
      </c>
      <c r="H159" t="str">
        <f>VLOOKUP(Países[[#This Row],[Código da região]],Região[],2)</f>
        <v>América Central</v>
      </c>
      <c r="I159" t="str">
        <f>VLOOKUP(Países[[#This Row],[Código da Moeda]],Moedas!A:B,2)</f>
        <v>Dólar do Caribe Oriental</v>
      </c>
    </row>
    <row r="160" spans="1:9" x14ac:dyDescent="0.25">
      <c r="A160">
        <v>159</v>
      </c>
      <c r="B160">
        <v>5</v>
      </c>
      <c r="C160" s="1" t="s">
        <v>322</v>
      </c>
      <c r="D160" s="1" t="s">
        <v>323</v>
      </c>
      <c r="E160">
        <v>187356</v>
      </c>
      <c r="F160">
        <v>125</v>
      </c>
      <c r="G160">
        <v>1001</v>
      </c>
      <c r="H160" t="str">
        <f>VLOOKUP(Países[[#This Row],[Código da região]],Região[],2)</f>
        <v>África</v>
      </c>
      <c r="I160" t="str">
        <f>VLOOKUP(Países[[#This Row],[Código da Moeda]],Moedas!A:B,2)</f>
        <v>Dobra</v>
      </c>
    </row>
    <row r="161" spans="1:9" x14ac:dyDescent="0.25">
      <c r="A161">
        <v>160</v>
      </c>
      <c r="B161">
        <v>3</v>
      </c>
      <c r="C161" s="1" t="s">
        <v>388</v>
      </c>
      <c r="D161" s="1" t="s">
        <v>389</v>
      </c>
      <c r="E161">
        <v>109991</v>
      </c>
      <c r="F161">
        <v>141</v>
      </c>
      <c r="G161">
        <v>389</v>
      </c>
      <c r="H161" t="str">
        <f>VLOOKUP(Países[[#This Row],[Código da região]],Região[],2)</f>
        <v>América Central</v>
      </c>
      <c r="I161" t="str">
        <f>VLOOKUP(Países[[#This Row],[Código da Moeda]],Moedas!A:B,2)</f>
        <v>Dólar do Caribe Oriental</v>
      </c>
    </row>
    <row r="162" spans="1:9" x14ac:dyDescent="0.25">
      <c r="A162">
        <v>161</v>
      </c>
      <c r="B162">
        <v>5</v>
      </c>
      <c r="C162" s="1" t="s">
        <v>272</v>
      </c>
      <c r="D162" s="1" t="s">
        <v>273</v>
      </c>
      <c r="E162">
        <v>13508715</v>
      </c>
      <c r="F162">
        <v>105</v>
      </c>
      <c r="G162">
        <v>196722</v>
      </c>
      <c r="H162" t="str">
        <f>VLOOKUP(Países[[#This Row],[Código da região]],Região[],2)</f>
        <v>África</v>
      </c>
      <c r="I162" t="str">
        <f>VLOOKUP(Países[[#This Row],[Código da Moeda]],Moedas!A:B,2)</f>
        <v>Franco CFA</v>
      </c>
    </row>
    <row r="163" spans="1:9" x14ac:dyDescent="0.25">
      <c r="A163">
        <v>162</v>
      </c>
      <c r="B163">
        <v>5</v>
      </c>
      <c r="C163" s="1" t="s">
        <v>274</v>
      </c>
      <c r="D163" s="1" t="s">
        <v>275</v>
      </c>
      <c r="E163">
        <v>6453000</v>
      </c>
      <c r="F163">
        <v>107</v>
      </c>
      <c r="G163">
        <v>71740</v>
      </c>
      <c r="H163" t="str">
        <f>VLOOKUP(Países[[#This Row],[Código da região]],Região[],2)</f>
        <v>África</v>
      </c>
      <c r="I163" t="str">
        <f>VLOOKUP(Países[[#This Row],[Código da Moeda]],Moedas!A:B,2)</f>
        <v>Leone</v>
      </c>
    </row>
    <row r="164" spans="1:9" x14ac:dyDescent="0.25">
      <c r="A164">
        <v>163</v>
      </c>
      <c r="B164">
        <v>4</v>
      </c>
      <c r="C164" s="1" t="s">
        <v>150</v>
      </c>
      <c r="D164" s="1" t="s">
        <v>151</v>
      </c>
      <c r="E164">
        <v>7114393</v>
      </c>
      <c r="F164">
        <v>52</v>
      </c>
      <c r="G164">
        <v>88361</v>
      </c>
      <c r="H164" t="str">
        <f>VLOOKUP(Países[[#This Row],[Código da região]],Região[],2)</f>
        <v>Europa</v>
      </c>
      <c r="I164" t="str">
        <f>VLOOKUP(Países[[#This Row],[Código da Moeda]],Moedas!A:B,2)</f>
        <v>Dinar Sérvio</v>
      </c>
    </row>
    <row r="165" spans="1:9" x14ac:dyDescent="0.25">
      <c r="A165">
        <v>164</v>
      </c>
      <c r="B165">
        <v>5</v>
      </c>
      <c r="C165" s="1" t="s">
        <v>334</v>
      </c>
      <c r="D165" s="1" t="s">
        <v>335</v>
      </c>
      <c r="E165">
        <v>89949</v>
      </c>
      <c r="F165">
        <v>130</v>
      </c>
      <c r="G165">
        <v>455</v>
      </c>
      <c r="H165" t="str">
        <f>VLOOKUP(Países[[#This Row],[Código da região]],Região[],2)</f>
        <v>África</v>
      </c>
      <c r="I165" t="str">
        <f>VLOOKUP(Países[[#This Row],[Código da Moeda]],Moedas!A:B,2)</f>
        <v>Rupia de Seychelles</v>
      </c>
    </row>
    <row r="166" spans="1:9" x14ac:dyDescent="0.25">
      <c r="A166">
        <v>165</v>
      </c>
      <c r="B166">
        <v>7</v>
      </c>
      <c r="C166" s="1" t="s">
        <v>212</v>
      </c>
      <c r="D166" s="1" t="s">
        <v>213</v>
      </c>
      <c r="E166">
        <v>5535000</v>
      </c>
      <c r="F166">
        <v>79</v>
      </c>
      <c r="G166">
        <v>710.2</v>
      </c>
      <c r="H166" t="str">
        <f>VLOOKUP(Países[[#This Row],[Código da região]],Região[],2)</f>
        <v>Ásia</v>
      </c>
      <c r="I166" t="str">
        <f>VLOOKUP(Países[[#This Row],[Código da Moeda]],Moedas!A:B,2)</f>
        <v>Dólar de Singapura</v>
      </c>
    </row>
    <row r="167" spans="1:9" x14ac:dyDescent="0.25">
      <c r="A167">
        <v>166</v>
      </c>
      <c r="B167">
        <v>7</v>
      </c>
      <c r="C167" s="1" t="s">
        <v>214</v>
      </c>
      <c r="D167" s="1" t="s">
        <v>215</v>
      </c>
      <c r="E167">
        <v>23412429</v>
      </c>
      <c r="F167">
        <v>80</v>
      </c>
      <c r="G167">
        <v>185180</v>
      </c>
      <c r="H167" t="str">
        <f>VLOOKUP(Países[[#This Row],[Código da região]],Região[],2)</f>
        <v>Ásia</v>
      </c>
      <c r="I167" t="str">
        <f>VLOOKUP(Países[[#This Row],[Código da Moeda]],Moedas!A:B,2)</f>
        <v>Libra Síria</v>
      </c>
    </row>
    <row r="168" spans="1:9" x14ac:dyDescent="0.25">
      <c r="A168">
        <v>167</v>
      </c>
      <c r="B168">
        <v>5</v>
      </c>
      <c r="C168" s="1" t="s">
        <v>290</v>
      </c>
      <c r="D168" s="1" t="s">
        <v>291</v>
      </c>
      <c r="E168">
        <v>10787000</v>
      </c>
      <c r="F168">
        <v>114</v>
      </c>
      <c r="G168">
        <v>637657</v>
      </c>
      <c r="H168" t="str">
        <f>VLOOKUP(Países[[#This Row],[Código da região]],Região[],2)</f>
        <v>África</v>
      </c>
      <c r="I168" t="str">
        <f>VLOOKUP(Países[[#This Row],[Código da Moeda]],Moedas!A:B,2)</f>
        <v>Xelim Somali</v>
      </c>
    </row>
    <row r="169" spans="1:9" x14ac:dyDescent="0.25">
      <c r="A169">
        <v>168</v>
      </c>
      <c r="B169">
        <v>7</v>
      </c>
      <c r="C169" s="1" t="s">
        <v>216</v>
      </c>
      <c r="D169" s="1" t="s">
        <v>217</v>
      </c>
      <c r="E169">
        <v>20675000</v>
      </c>
      <c r="F169">
        <v>81</v>
      </c>
      <c r="G169">
        <v>65610</v>
      </c>
      <c r="H169" t="str">
        <f>VLOOKUP(Países[[#This Row],[Código da região]],Região[],2)</f>
        <v>Ásia</v>
      </c>
      <c r="I169" t="str">
        <f>VLOOKUP(Países[[#This Row],[Código da Moeda]],Moedas!A:B,2)</f>
        <v>Rupia Ceilandesa</v>
      </c>
    </row>
    <row r="170" spans="1:9" x14ac:dyDescent="0.25">
      <c r="A170">
        <v>169</v>
      </c>
      <c r="B170">
        <v>5</v>
      </c>
      <c r="C170" s="1" t="s">
        <v>298</v>
      </c>
      <c r="D170" s="1" t="s">
        <v>299</v>
      </c>
      <c r="E170">
        <v>1119375</v>
      </c>
      <c r="F170">
        <v>118</v>
      </c>
      <c r="G170">
        <v>17364</v>
      </c>
      <c r="H170" t="str">
        <f>VLOOKUP(Países[[#This Row],[Código da região]],Região[],2)</f>
        <v>África</v>
      </c>
      <c r="I170" t="str">
        <f>VLOOKUP(Países[[#This Row],[Código da Moeda]],Moedas!A:B,2)</f>
        <v>Lilangeni Suazi</v>
      </c>
    </row>
    <row r="171" spans="1:9" x14ac:dyDescent="0.25">
      <c r="A171">
        <v>170</v>
      </c>
      <c r="B171">
        <v>5</v>
      </c>
      <c r="C171" s="1" t="s">
        <v>280</v>
      </c>
      <c r="D171" s="1" t="s">
        <v>281</v>
      </c>
      <c r="E171">
        <v>38435252</v>
      </c>
      <c r="F171">
        <v>110</v>
      </c>
      <c r="G171">
        <v>2505813</v>
      </c>
      <c r="H171" t="str">
        <f>VLOOKUP(Países[[#This Row],[Código da região]],Região[],2)</f>
        <v>África</v>
      </c>
      <c r="I171" t="str">
        <f>VLOOKUP(Países[[#This Row],[Código da Moeda]],Moedas!A:B,2)</f>
        <v>Dinar Sudanês</v>
      </c>
    </row>
    <row r="172" spans="1:9" x14ac:dyDescent="0.25">
      <c r="A172">
        <v>171</v>
      </c>
      <c r="B172">
        <v>4</v>
      </c>
      <c r="C172" s="1" t="s">
        <v>158</v>
      </c>
      <c r="D172" s="1" t="s">
        <v>159</v>
      </c>
      <c r="E172">
        <v>9816666</v>
      </c>
      <c r="F172">
        <v>53</v>
      </c>
      <c r="G172">
        <v>449964</v>
      </c>
      <c r="H172" t="str">
        <f>VLOOKUP(Países[[#This Row],[Código da região]],Região[],2)</f>
        <v>Europa</v>
      </c>
      <c r="I172" t="str">
        <f>VLOOKUP(Países[[#This Row],[Código da Moeda]],Moedas!A:B,2)</f>
        <v>Coroa Sueca</v>
      </c>
    </row>
    <row r="173" spans="1:9" x14ac:dyDescent="0.25">
      <c r="A173">
        <v>172</v>
      </c>
      <c r="B173">
        <v>4</v>
      </c>
      <c r="C173" s="1" t="s">
        <v>160</v>
      </c>
      <c r="D173" s="1" t="s">
        <v>161</v>
      </c>
      <c r="E173">
        <v>8279700</v>
      </c>
      <c r="F173">
        <v>54</v>
      </c>
      <c r="G173">
        <v>41290</v>
      </c>
      <c r="H173" t="str">
        <f>VLOOKUP(Países[[#This Row],[Código da região]],Região[],2)</f>
        <v>Europa</v>
      </c>
      <c r="I173" t="str">
        <f>VLOOKUP(Países[[#This Row],[Código da Moeda]],Moedas!A:B,2)</f>
        <v>Franco Suíço</v>
      </c>
    </row>
    <row r="174" spans="1:9" x14ac:dyDescent="0.25">
      <c r="A174">
        <v>173</v>
      </c>
      <c r="B174">
        <v>1</v>
      </c>
      <c r="C174" s="1" t="s">
        <v>37</v>
      </c>
      <c r="D174" s="1" t="s">
        <v>38</v>
      </c>
      <c r="E174">
        <v>534189</v>
      </c>
      <c r="F174">
        <v>15</v>
      </c>
      <c r="G174">
        <v>163821</v>
      </c>
      <c r="H174" t="str">
        <f>VLOOKUP(Países[[#This Row],[Código da região]],Região[],2)</f>
        <v>América do Sul</v>
      </c>
      <c r="I174" t="str">
        <f>VLOOKUP(Países[[#This Row],[Código da Moeda]],Moedas!A:B,2)</f>
        <v>Dólar do Suriname</v>
      </c>
    </row>
    <row r="175" spans="1:9" x14ac:dyDescent="0.25">
      <c r="A175">
        <v>174</v>
      </c>
      <c r="B175">
        <v>7</v>
      </c>
      <c r="C175" s="1" t="s">
        <v>248</v>
      </c>
      <c r="D175" s="1" t="s">
        <v>249</v>
      </c>
      <c r="E175">
        <v>8354000</v>
      </c>
      <c r="F175">
        <v>95</v>
      </c>
      <c r="G175">
        <v>143100</v>
      </c>
      <c r="H175" t="str">
        <f>VLOOKUP(Países[[#This Row],[Código da região]],Região[],2)</f>
        <v>Ásia</v>
      </c>
      <c r="I175" t="str">
        <f>VLOOKUP(Países[[#This Row],[Código da Moeda]],Moedas!A:B,2)</f>
        <v>Somoni</v>
      </c>
    </row>
    <row r="176" spans="1:9" x14ac:dyDescent="0.25">
      <c r="A176">
        <v>175</v>
      </c>
      <c r="B176">
        <v>7</v>
      </c>
      <c r="C176" s="1" t="s">
        <v>218</v>
      </c>
      <c r="D176" s="1" t="s">
        <v>219</v>
      </c>
      <c r="E176">
        <v>65104000</v>
      </c>
      <c r="F176">
        <v>82</v>
      </c>
      <c r="G176">
        <v>513115</v>
      </c>
      <c r="H176" t="str">
        <f>VLOOKUP(Países[[#This Row],[Código da região]],Região[],2)</f>
        <v>Ásia</v>
      </c>
      <c r="I176" t="str">
        <f>VLOOKUP(Países[[#This Row],[Código da Moeda]],Moedas!A:B,2)</f>
        <v>Baht Tailandês</v>
      </c>
    </row>
    <row r="177" spans="1:9" x14ac:dyDescent="0.25">
      <c r="A177">
        <v>176</v>
      </c>
      <c r="B177">
        <v>5</v>
      </c>
      <c r="C177" s="1" t="s">
        <v>292</v>
      </c>
      <c r="D177" s="1" t="s">
        <v>293</v>
      </c>
      <c r="E177">
        <v>53470000</v>
      </c>
      <c r="F177">
        <v>115</v>
      </c>
      <c r="G177">
        <v>945087</v>
      </c>
      <c r="H177" t="str">
        <f>VLOOKUP(Países[[#This Row],[Código da região]],Região[],2)</f>
        <v>África</v>
      </c>
      <c r="I177" t="str">
        <f>VLOOKUP(Países[[#This Row],[Código da Moeda]],Moedas!A:B,2)</f>
        <v>Xelim Tanzaniano</v>
      </c>
    </row>
    <row r="178" spans="1:9" x14ac:dyDescent="0.25">
      <c r="A178">
        <v>177</v>
      </c>
      <c r="B178">
        <v>6</v>
      </c>
      <c r="C178" s="1" t="s">
        <v>61</v>
      </c>
      <c r="D178" s="1" t="s">
        <v>62</v>
      </c>
      <c r="E178">
        <v>1212107</v>
      </c>
      <c r="F178">
        <v>26</v>
      </c>
      <c r="G178">
        <v>14609</v>
      </c>
      <c r="H178" t="str">
        <f>VLOOKUP(Países[[#This Row],[Código da região]],Região[],2)</f>
        <v>Oceania</v>
      </c>
      <c r="I178" t="str">
        <f>VLOOKUP(Países[[#This Row],[Código da Moeda]],Moedas!A:B,2)</f>
        <v>Escudo Timorense</v>
      </c>
    </row>
    <row r="179" spans="1:9" x14ac:dyDescent="0.25">
      <c r="A179">
        <v>178</v>
      </c>
      <c r="B179">
        <v>5</v>
      </c>
      <c r="C179" s="1" t="s">
        <v>324</v>
      </c>
      <c r="D179" s="1" t="s">
        <v>325</v>
      </c>
      <c r="E179">
        <v>7305000</v>
      </c>
      <c r="F179">
        <v>105</v>
      </c>
      <c r="G179">
        <v>56785</v>
      </c>
      <c r="H179" t="str">
        <f>VLOOKUP(Países[[#This Row],[Código da região]],Região[],2)</f>
        <v>África</v>
      </c>
      <c r="I179" t="str">
        <f>VLOOKUP(Países[[#This Row],[Código da Moeda]],Moedas!A:B,2)</f>
        <v>Franco CFA</v>
      </c>
    </row>
    <row r="180" spans="1:9" x14ac:dyDescent="0.25">
      <c r="A180">
        <v>179</v>
      </c>
      <c r="B180">
        <v>6</v>
      </c>
      <c r="C180" s="1" t="s">
        <v>69</v>
      </c>
      <c r="D180" s="1" t="s">
        <v>70</v>
      </c>
      <c r="E180">
        <v>103252</v>
      </c>
      <c r="F180">
        <v>29</v>
      </c>
      <c r="G180">
        <v>747</v>
      </c>
      <c r="H180" t="str">
        <f>VLOOKUP(Países[[#This Row],[Código da região]],Região[],2)</f>
        <v>Oceania</v>
      </c>
      <c r="I180" t="str">
        <f>VLOOKUP(Países[[#This Row],[Código da Moeda]],Moedas!A:B,2)</f>
        <v>Pa'anga</v>
      </c>
    </row>
    <row r="181" spans="1:9" x14ac:dyDescent="0.25">
      <c r="A181">
        <v>180</v>
      </c>
      <c r="B181">
        <v>3</v>
      </c>
      <c r="C181" s="1" t="s">
        <v>382</v>
      </c>
      <c r="D181" s="1" t="s">
        <v>383</v>
      </c>
      <c r="E181">
        <v>1340557</v>
      </c>
      <c r="F181">
        <v>126</v>
      </c>
      <c r="G181">
        <v>5130</v>
      </c>
      <c r="H181" t="str">
        <f>VLOOKUP(Países[[#This Row],[Código da região]],Região[],2)</f>
        <v>América Central</v>
      </c>
      <c r="I181" t="str">
        <f>VLOOKUP(Países[[#This Row],[Código da Moeda]],Moedas!A:B,2)</f>
        <v>Dólar de Trinidad e Tobago</v>
      </c>
    </row>
    <row r="182" spans="1:9" x14ac:dyDescent="0.25">
      <c r="A182">
        <v>181</v>
      </c>
      <c r="B182">
        <v>5</v>
      </c>
      <c r="C182" s="1" t="s">
        <v>282</v>
      </c>
      <c r="D182" s="1" t="s">
        <v>283</v>
      </c>
      <c r="E182">
        <v>10982754</v>
      </c>
      <c r="F182">
        <v>111</v>
      </c>
      <c r="G182">
        <v>163610</v>
      </c>
      <c r="H182" t="str">
        <f>VLOOKUP(Países[[#This Row],[Código da região]],Região[],2)</f>
        <v>África</v>
      </c>
      <c r="I182" t="str">
        <f>VLOOKUP(Países[[#This Row],[Código da Moeda]],Moedas!A:B,2)</f>
        <v>Dinar Tunisiano</v>
      </c>
    </row>
    <row r="183" spans="1:9" x14ac:dyDescent="0.25">
      <c r="A183">
        <v>182</v>
      </c>
      <c r="B183">
        <v>7</v>
      </c>
      <c r="C183" s="1" t="s">
        <v>246</v>
      </c>
      <c r="D183" s="1" t="s">
        <v>247</v>
      </c>
      <c r="E183">
        <v>4751120</v>
      </c>
      <c r="F183">
        <v>94</v>
      </c>
      <c r="G183">
        <v>488100</v>
      </c>
      <c r="H183" t="str">
        <f>VLOOKUP(Países[[#This Row],[Código da região]],Região[],2)</f>
        <v>Ásia</v>
      </c>
      <c r="I183" t="str">
        <f>VLOOKUP(Países[[#This Row],[Código da Moeda]],Moedas!A:B,2)</f>
        <v>Manat Turcomano</v>
      </c>
    </row>
    <row r="184" spans="1:9" x14ac:dyDescent="0.25">
      <c r="A184">
        <v>183</v>
      </c>
      <c r="B184">
        <v>4</v>
      </c>
      <c r="C184" s="1" t="s">
        <v>162</v>
      </c>
      <c r="D184" s="1" t="s">
        <v>163</v>
      </c>
      <c r="E184">
        <v>77695000</v>
      </c>
      <c r="F184">
        <v>55</v>
      </c>
      <c r="G184">
        <v>783562</v>
      </c>
      <c r="H184" t="str">
        <f>VLOOKUP(Países[[#This Row],[Código da região]],Região[],2)</f>
        <v>Europa</v>
      </c>
      <c r="I184" t="str">
        <f>VLOOKUP(Países[[#This Row],[Código da Moeda]],Moedas!A:B,2)</f>
        <v>Nova Lira Turca</v>
      </c>
    </row>
    <row r="185" spans="1:9" x14ac:dyDescent="0.25">
      <c r="A185">
        <v>184</v>
      </c>
      <c r="B185">
        <v>4</v>
      </c>
      <c r="C185" s="1" t="s">
        <v>164</v>
      </c>
      <c r="D185" s="1" t="s">
        <v>165</v>
      </c>
      <c r="E185">
        <v>42813557</v>
      </c>
      <c r="F185">
        <v>56</v>
      </c>
      <c r="G185">
        <v>603628</v>
      </c>
      <c r="H185" t="str">
        <f>VLOOKUP(Países[[#This Row],[Código da região]],Região[],2)</f>
        <v>Europa</v>
      </c>
      <c r="I185" t="str">
        <f>VLOOKUP(Países[[#This Row],[Código da Moeda]],Moedas!A:B,2)</f>
        <v>Hryvnia</v>
      </c>
    </row>
    <row r="186" spans="1:9" x14ac:dyDescent="0.25">
      <c r="A186">
        <v>185</v>
      </c>
      <c r="B186">
        <v>5</v>
      </c>
      <c r="C186" s="1" t="s">
        <v>306</v>
      </c>
      <c r="D186" s="1" t="s">
        <v>307</v>
      </c>
      <c r="E186">
        <v>34856813</v>
      </c>
      <c r="F186">
        <v>121</v>
      </c>
      <c r="G186">
        <v>241038</v>
      </c>
      <c r="H186" t="str">
        <f>VLOOKUP(Países[[#This Row],[Código da região]],Região[],2)</f>
        <v>África</v>
      </c>
      <c r="I186" t="str">
        <f>VLOOKUP(Países[[#This Row],[Código da Moeda]],Moedas!A:B,2)</f>
        <v>Xelim Ungandês</v>
      </c>
    </row>
    <row r="187" spans="1:9" x14ac:dyDescent="0.25">
      <c r="A187">
        <v>186</v>
      </c>
      <c r="B187">
        <v>1</v>
      </c>
      <c r="C187" s="1" t="s">
        <v>29</v>
      </c>
      <c r="D187" s="1" t="s">
        <v>30</v>
      </c>
      <c r="E187">
        <v>3415866</v>
      </c>
      <c r="F187">
        <v>12</v>
      </c>
      <c r="G187">
        <v>176215</v>
      </c>
      <c r="H187" t="str">
        <f>VLOOKUP(Países[[#This Row],[Código da região]],Região[],2)</f>
        <v>América do Sul</v>
      </c>
      <c r="I187" t="str">
        <f>VLOOKUP(Países[[#This Row],[Código da Moeda]],Moedas!A:B,2)</f>
        <v>Peso Uruguaio</v>
      </c>
    </row>
    <row r="188" spans="1:9" x14ac:dyDescent="0.25">
      <c r="A188">
        <v>187</v>
      </c>
      <c r="B188">
        <v>7</v>
      </c>
      <c r="C188" s="1" t="s">
        <v>220</v>
      </c>
      <c r="D188" s="1" t="s">
        <v>221</v>
      </c>
      <c r="E188">
        <v>31022500</v>
      </c>
      <c r="F188">
        <v>83</v>
      </c>
      <c r="G188">
        <v>447400</v>
      </c>
      <c r="H188" t="str">
        <f>VLOOKUP(Países[[#This Row],[Código da região]],Região[],2)</f>
        <v>Ásia</v>
      </c>
      <c r="I188" t="str">
        <f>VLOOKUP(Países[[#This Row],[Código da Moeda]],Moedas!A:B,2)</f>
        <v>Som Uzbeque</v>
      </c>
    </row>
    <row r="189" spans="1:9" x14ac:dyDescent="0.25">
      <c r="A189">
        <v>188</v>
      </c>
      <c r="B189">
        <v>6</v>
      </c>
      <c r="C189" s="1" t="s">
        <v>359</v>
      </c>
      <c r="D189" s="1" t="s">
        <v>360</v>
      </c>
      <c r="E189">
        <v>264652</v>
      </c>
      <c r="F189">
        <v>137</v>
      </c>
      <c r="G189">
        <v>12189</v>
      </c>
      <c r="H189" t="str">
        <f>VLOOKUP(Países[[#This Row],[Código da região]],Região[],2)</f>
        <v>Oceania</v>
      </c>
      <c r="I189" t="str">
        <f>VLOOKUP(Países[[#This Row],[Código da Moeda]],Moedas!A:B,2)</f>
        <v>Vatu</v>
      </c>
    </row>
    <row r="190" spans="1:9" x14ac:dyDescent="0.25">
      <c r="A190">
        <v>189</v>
      </c>
      <c r="B190">
        <v>4</v>
      </c>
      <c r="C190" s="1" t="s">
        <v>168</v>
      </c>
      <c r="D190" s="1" t="s">
        <v>169</v>
      </c>
      <c r="E190">
        <v>839</v>
      </c>
      <c r="F190">
        <v>16</v>
      </c>
      <c r="G190">
        <v>0.44</v>
      </c>
      <c r="H190" t="str">
        <f>VLOOKUP(Países[[#This Row],[Código da região]],Região[],2)</f>
        <v>Europa</v>
      </c>
      <c r="I190" t="str">
        <f>VLOOKUP(Países[[#This Row],[Código da Moeda]],Moedas!A:B,2)</f>
        <v>Euro</v>
      </c>
    </row>
    <row r="191" spans="1:9" x14ac:dyDescent="0.25">
      <c r="A191">
        <v>190</v>
      </c>
      <c r="B191">
        <v>1</v>
      </c>
      <c r="C191" s="1" t="s">
        <v>17</v>
      </c>
      <c r="D191" s="1" t="s">
        <v>18</v>
      </c>
      <c r="E191">
        <v>30620404</v>
      </c>
      <c r="F191">
        <v>6</v>
      </c>
      <c r="G191">
        <v>916445</v>
      </c>
      <c r="H191" t="str">
        <f>VLOOKUP(Países[[#This Row],[Código da região]],Região[],2)</f>
        <v>América do Sul</v>
      </c>
      <c r="I191" t="str">
        <f>VLOOKUP(Países[[#This Row],[Código da Moeda]],Moedas!A:B,2)</f>
        <v>Bolivar Venezuelano</v>
      </c>
    </row>
    <row r="192" spans="1:9" x14ac:dyDescent="0.25">
      <c r="A192">
        <v>191</v>
      </c>
      <c r="B192">
        <v>7</v>
      </c>
      <c r="C192" s="1" t="s">
        <v>222</v>
      </c>
      <c r="D192" s="1" t="s">
        <v>223</v>
      </c>
      <c r="E192">
        <v>93448000</v>
      </c>
      <c r="F192">
        <v>84</v>
      </c>
      <c r="G192">
        <v>331689</v>
      </c>
      <c r="H192" t="str">
        <f>VLOOKUP(Países[[#This Row],[Código da região]],Região[],2)</f>
        <v>Ásia</v>
      </c>
      <c r="I192" t="str">
        <f>VLOOKUP(Países[[#This Row],[Código da Moeda]],Moedas!A:B,2)</f>
        <v>Dong</v>
      </c>
    </row>
    <row r="193" spans="1:9" x14ac:dyDescent="0.25">
      <c r="A193">
        <v>192</v>
      </c>
      <c r="B193">
        <v>5</v>
      </c>
      <c r="C193" s="1" t="s">
        <v>300</v>
      </c>
      <c r="D193" s="1" t="s">
        <v>301</v>
      </c>
      <c r="E193">
        <v>15473905</v>
      </c>
      <c r="F193">
        <v>119</v>
      </c>
      <c r="G193">
        <v>752618</v>
      </c>
      <c r="H193" t="str">
        <f>VLOOKUP(Países[[#This Row],[Código da região]],Região[],2)</f>
        <v>África</v>
      </c>
      <c r="I193" t="str">
        <f>VLOOKUP(Países[[#This Row],[Código da Moeda]],Moedas!A:B,2)</f>
        <v>Kwacha Zambiana</v>
      </c>
    </row>
    <row r="194" spans="1:9" x14ac:dyDescent="0.25">
      <c r="A194">
        <v>193</v>
      </c>
      <c r="B194">
        <v>5</v>
      </c>
      <c r="C194" s="1" t="s">
        <v>302</v>
      </c>
      <c r="D194" s="1" t="s">
        <v>303</v>
      </c>
      <c r="E194">
        <v>13061239</v>
      </c>
      <c r="F194">
        <v>120</v>
      </c>
      <c r="G194">
        <v>390759</v>
      </c>
      <c r="H194" t="str">
        <f>VLOOKUP(Países[[#This Row],[Código da região]],Região[],2)</f>
        <v>África</v>
      </c>
      <c r="I194" t="str">
        <f>VLOOKUP(Países[[#This Row],[Código da Moeda]],Moedas!A:B,2)</f>
        <v>Dólar Zimbabuano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A23BC-3C71-4306-9C2A-5C89FE4A8A67}">
  <dimension ref="A1:B8"/>
  <sheetViews>
    <sheetView workbookViewId="0"/>
  </sheetViews>
  <sheetFormatPr defaultRowHeight="15" x14ac:dyDescent="0.25"/>
  <cols>
    <col min="1" max="1" width="18.140625" bestFit="1" customWidth="1"/>
    <col min="2" max="2" width="16.7109375" bestFit="1" customWidth="1"/>
  </cols>
  <sheetData>
    <row r="1" spans="1:2" x14ac:dyDescent="0.25">
      <c r="A1" t="s">
        <v>1</v>
      </c>
      <c r="B1" t="s">
        <v>390</v>
      </c>
    </row>
    <row r="2" spans="1:2" x14ac:dyDescent="0.25">
      <c r="A2">
        <v>1</v>
      </c>
      <c r="B2" s="1" t="s">
        <v>391</v>
      </c>
    </row>
    <row r="3" spans="1:2" x14ac:dyDescent="0.25">
      <c r="A3">
        <v>2</v>
      </c>
      <c r="B3" s="1" t="s">
        <v>392</v>
      </c>
    </row>
    <row r="4" spans="1:2" x14ac:dyDescent="0.25">
      <c r="A4">
        <v>3</v>
      </c>
      <c r="B4" s="1" t="s">
        <v>393</v>
      </c>
    </row>
    <row r="5" spans="1:2" x14ac:dyDescent="0.25">
      <c r="A5">
        <v>4</v>
      </c>
      <c r="B5" s="1" t="s">
        <v>394</v>
      </c>
    </row>
    <row r="6" spans="1:2" x14ac:dyDescent="0.25">
      <c r="A6">
        <v>5</v>
      </c>
      <c r="B6" s="1" t="s">
        <v>395</v>
      </c>
    </row>
    <row r="7" spans="1:2" x14ac:dyDescent="0.25">
      <c r="A7">
        <v>6</v>
      </c>
      <c r="B7" s="1" t="s">
        <v>396</v>
      </c>
    </row>
    <row r="8" spans="1:2" x14ac:dyDescent="0.25">
      <c r="A8">
        <v>7</v>
      </c>
      <c r="B8" s="1" t="s">
        <v>397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EC6C6-3B42-4F1E-9324-5123C47617A0}">
  <dimension ref="A1:B122"/>
  <sheetViews>
    <sheetView topLeftCell="A117" workbookViewId="0"/>
  </sheetViews>
  <sheetFormatPr defaultRowHeight="15" x14ac:dyDescent="0.25"/>
  <cols>
    <col min="1" max="1" width="18.85546875" bestFit="1" customWidth="1"/>
    <col min="2" max="2" width="27.7109375" bestFit="1" customWidth="1"/>
  </cols>
  <sheetData>
    <row r="1" spans="1:2" x14ac:dyDescent="0.25">
      <c r="A1" t="s">
        <v>398</v>
      </c>
      <c r="B1" t="s">
        <v>399</v>
      </c>
    </row>
    <row r="2" spans="1:2" x14ac:dyDescent="0.25">
      <c r="A2">
        <v>1</v>
      </c>
      <c r="B2" s="1" t="s">
        <v>400</v>
      </c>
    </row>
    <row r="3" spans="1:2" x14ac:dyDescent="0.25">
      <c r="A3">
        <v>2</v>
      </c>
      <c r="B3" s="1" t="s">
        <v>401</v>
      </c>
    </row>
    <row r="4" spans="1:2" x14ac:dyDescent="0.25">
      <c r="A4">
        <v>3</v>
      </c>
      <c r="B4" s="1" t="s">
        <v>402</v>
      </c>
    </row>
    <row r="5" spans="1:2" x14ac:dyDescent="0.25">
      <c r="A5">
        <v>4</v>
      </c>
      <c r="B5" s="1" t="s">
        <v>403</v>
      </c>
    </row>
    <row r="6" spans="1:2" x14ac:dyDescent="0.25">
      <c r="A6">
        <v>5</v>
      </c>
      <c r="B6" s="1" t="s">
        <v>404</v>
      </c>
    </row>
    <row r="7" spans="1:2" x14ac:dyDescent="0.25">
      <c r="A7">
        <v>6</v>
      </c>
      <c r="B7" s="1" t="s">
        <v>405</v>
      </c>
    </row>
    <row r="8" spans="1:2" x14ac:dyDescent="0.25">
      <c r="A8">
        <v>7</v>
      </c>
      <c r="B8" s="1" t="s">
        <v>406</v>
      </c>
    </row>
    <row r="9" spans="1:2" x14ac:dyDescent="0.25">
      <c r="A9">
        <v>8</v>
      </c>
      <c r="B9" s="1" t="s">
        <v>407</v>
      </c>
    </row>
    <row r="10" spans="1:2" x14ac:dyDescent="0.25">
      <c r="A10">
        <v>9</v>
      </c>
      <c r="B10" s="1" t="s">
        <v>408</v>
      </c>
    </row>
    <row r="11" spans="1:2" x14ac:dyDescent="0.25">
      <c r="A11">
        <v>10</v>
      </c>
      <c r="B11" s="1" t="s">
        <v>409</v>
      </c>
    </row>
    <row r="12" spans="1:2" x14ac:dyDescent="0.25">
      <c r="A12">
        <v>11</v>
      </c>
      <c r="B12" s="1" t="s">
        <v>410</v>
      </c>
    </row>
    <row r="13" spans="1:2" x14ac:dyDescent="0.25">
      <c r="A13">
        <v>12</v>
      </c>
      <c r="B13" s="1" t="s">
        <v>411</v>
      </c>
    </row>
    <row r="14" spans="1:2" x14ac:dyDescent="0.25">
      <c r="A14">
        <v>13</v>
      </c>
      <c r="B14" s="1" t="s">
        <v>412</v>
      </c>
    </row>
    <row r="15" spans="1:2" x14ac:dyDescent="0.25">
      <c r="A15">
        <v>14</v>
      </c>
      <c r="B15" s="1" t="s">
        <v>413</v>
      </c>
    </row>
    <row r="16" spans="1:2" x14ac:dyDescent="0.25">
      <c r="A16">
        <v>15</v>
      </c>
      <c r="B16" s="1" t="s">
        <v>414</v>
      </c>
    </row>
    <row r="17" spans="1:2" x14ac:dyDescent="0.25">
      <c r="A17">
        <v>16</v>
      </c>
      <c r="B17" s="1" t="s">
        <v>415</v>
      </c>
    </row>
    <row r="18" spans="1:2" x14ac:dyDescent="0.25">
      <c r="A18">
        <v>17</v>
      </c>
      <c r="B18" s="1" t="s">
        <v>416</v>
      </c>
    </row>
    <row r="19" spans="1:2" x14ac:dyDescent="0.25">
      <c r="A19">
        <v>18</v>
      </c>
      <c r="B19" s="1" t="s">
        <v>417</v>
      </c>
    </row>
    <row r="20" spans="1:2" x14ac:dyDescent="0.25">
      <c r="A20">
        <v>19</v>
      </c>
      <c r="B20" s="1" t="s">
        <v>418</v>
      </c>
    </row>
    <row r="21" spans="1:2" x14ac:dyDescent="0.25">
      <c r="A21">
        <v>20</v>
      </c>
      <c r="B21" s="1" t="s">
        <v>419</v>
      </c>
    </row>
    <row r="22" spans="1:2" x14ac:dyDescent="0.25">
      <c r="A22">
        <v>21</v>
      </c>
      <c r="B22" s="1" t="s">
        <v>420</v>
      </c>
    </row>
    <row r="23" spans="1:2" x14ac:dyDescent="0.25">
      <c r="A23">
        <v>22</v>
      </c>
      <c r="B23" s="1" t="s">
        <v>421</v>
      </c>
    </row>
    <row r="24" spans="1:2" x14ac:dyDescent="0.25">
      <c r="A24">
        <v>23</v>
      </c>
      <c r="B24" s="1" t="s">
        <v>422</v>
      </c>
    </row>
    <row r="25" spans="1:2" x14ac:dyDescent="0.25">
      <c r="A25">
        <v>24</v>
      </c>
      <c r="B25" s="1" t="s">
        <v>423</v>
      </c>
    </row>
    <row r="26" spans="1:2" x14ac:dyDescent="0.25">
      <c r="A26">
        <v>25</v>
      </c>
      <c r="B26" s="1" t="s">
        <v>424</v>
      </c>
    </row>
    <row r="27" spans="1:2" x14ac:dyDescent="0.25">
      <c r="A27">
        <v>26</v>
      </c>
      <c r="B27" s="1" t="s">
        <v>425</v>
      </c>
    </row>
    <row r="28" spans="1:2" x14ac:dyDescent="0.25">
      <c r="A28">
        <v>27</v>
      </c>
      <c r="B28" s="1" t="s">
        <v>426</v>
      </c>
    </row>
    <row r="29" spans="1:2" x14ac:dyDescent="0.25">
      <c r="A29">
        <v>28</v>
      </c>
      <c r="B29" s="1" t="s">
        <v>427</v>
      </c>
    </row>
    <row r="30" spans="1:2" x14ac:dyDescent="0.25">
      <c r="A30">
        <v>29</v>
      </c>
      <c r="B30" s="1" t="s">
        <v>428</v>
      </c>
    </row>
    <row r="31" spans="1:2" x14ac:dyDescent="0.25">
      <c r="A31">
        <v>30</v>
      </c>
      <c r="B31" s="1" t="s">
        <v>429</v>
      </c>
    </row>
    <row r="32" spans="1:2" x14ac:dyDescent="0.25">
      <c r="A32">
        <v>31</v>
      </c>
      <c r="B32" s="1" t="s">
        <v>430</v>
      </c>
    </row>
    <row r="33" spans="1:2" x14ac:dyDescent="0.25">
      <c r="A33">
        <v>32</v>
      </c>
      <c r="B33" s="1" t="s">
        <v>431</v>
      </c>
    </row>
    <row r="34" spans="1:2" x14ac:dyDescent="0.25">
      <c r="A34">
        <v>33</v>
      </c>
      <c r="B34" s="1" t="s">
        <v>432</v>
      </c>
    </row>
    <row r="35" spans="1:2" x14ac:dyDescent="0.25">
      <c r="A35">
        <v>34</v>
      </c>
      <c r="B35" s="1" t="s">
        <v>433</v>
      </c>
    </row>
    <row r="36" spans="1:2" x14ac:dyDescent="0.25">
      <c r="A36">
        <v>35</v>
      </c>
      <c r="B36" s="1" t="s">
        <v>434</v>
      </c>
    </row>
    <row r="37" spans="1:2" x14ac:dyDescent="0.25">
      <c r="A37">
        <v>36</v>
      </c>
      <c r="B37" s="1" t="s">
        <v>435</v>
      </c>
    </row>
    <row r="38" spans="1:2" x14ac:dyDescent="0.25">
      <c r="A38">
        <v>37</v>
      </c>
      <c r="B38" s="1" t="s">
        <v>436</v>
      </c>
    </row>
    <row r="39" spans="1:2" x14ac:dyDescent="0.25">
      <c r="A39">
        <v>38</v>
      </c>
      <c r="B39" s="1" t="s">
        <v>437</v>
      </c>
    </row>
    <row r="40" spans="1:2" x14ac:dyDescent="0.25">
      <c r="A40">
        <v>39</v>
      </c>
      <c r="B40" s="1" t="s">
        <v>438</v>
      </c>
    </row>
    <row r="41" spans="1:2" x14ac:dyDescent="0.25">
      <c r="A41">
        <v>40</v>
      </c>
      <c r="B41" s="1" t="s">
        <v>439</v>
      </c>
    </row>
    <row r="42" spans="1:2" x14ac:dyDescent="0.25">
      <c r="A42">
        <v>41</v>
      </c>
      <c r="B42" s="1" t="s">
        <v>440</v>
      </c>
    </row>
    <row r="43" spans="1:2" x14ac:dyDescent="0.25">
      <c r="A43">
        <v>42</v>
      </c>
      <c r="B43" s="1" t="s">
        <v>441</v>
      </c>
    </row>
    <row r="44" spans="1:2" x14ac:dyDescent="0.25">
      <c r="A44">
        <v>43</v>
      </c>
      <c r="B44" s="1" t="s">
        <v>442</v>
      </c>
    </row>
    <row r="45" spans="1:2" x14ac:dyDescent="0.25">
      <c r="A45">
        <v>44</v>
      </c>
      <c r="B45" s="1" t="s">
        <v>443</v>
      </c>
    </row>
    <row r="46" spans="1:2" x14ac:dyDescent="0.25">
      <c r="A46">
        <v>45</v>
      </c>
      <c r="B46" s="1" t="s">
        <v>444</v>
      </c>
    </row>
    <row r="47" spans="1:2" x14ac:dyDescent="0.25">
      <c r="A47">
        <v>46</v>
      </c>
      <c r="B47" s="1" t="s">
        <v>445</v>
      </c>
    </row>
    <row r="48" spans="1:2" x14ac:dyDescent="0.25">
      <c r="A48">
        <v>47</v>
      </c>
      <c r="B48" s="1" t="s">
        <v>446</v>
      </c>
    </row>
    <row r="49" spans="1:2" x14ac:dyDescent="0.25">
      <c r="A49">
        <v>48</v>
      </c>
      <c r="B49" s="1" t="s">
        <v>447</v>
      </c>
    </row>
    <row r="50" spans="1:2" x14ac:dyDescent="0.25">
      <c r="A50">
        <v>49</v>
      </c>
      <c r="B50" s="1" t="s">
        <v>448</v>
      </c>
    </row>
    <row r="51" spans="1:2" x14ac:dyDescent="0.25">
      <c r="A51">
        <v>50</v>
      </c>
      <c r="B51" s="1" t="s">
        <v>449</v>
      </c>
    </row>
    <row r="52" spans="1:2" x14ac:dyDescent="0.25">
      <c r="A52">
        <v>51</v>
      </c>
      <c r="B52" s="1" t="s">
        <v>450</v>
      </c>
    </row>
    <row r="53" spans="1:2" x14ac:dyDescent="0.25">
      <c r="A53">
        <v>52</v>
      </c>
      <c r="B53" s="1" t="s">
        <v>451</v>
      </c>
    </row>
    <row r="54" spans="1:2" x14ac:dyDescent="0.25">
      <c r="A54">
        <v>53</v>
      </c>
      <c r="B54" s="1" t="s">
        <v>452</v>
      </c>
    </row>
    <row r="55" spans="1:2" x14ac:dyDescent="0.25">
      <c r="A55">
        <v>54</v>
      </c>
      <c r="B55" s="1" t="s">
        <v>453</v>
      </c>
    </row>
    <row r="56" spans="1:2" x14ac:dyDescent="0.25">
      <c r="A56">
        <v>55</v>
      </c>
      <c r="B56" s="1" t="s">
        <v>454</v>
      </c>
    </row>
    <row r="57" spans="1:2" x14ac:dyDescent="0.25">
      <c r="A57">
        <v>56</v>
      </c>
      <c r="B57" s="1" t="s">
        <v>455</v>
      </c>
    </row>
    <row r="58" spans="1:2" x14ac:dyDescent="0.25">
      <c r="A58">
        <v>57</v>
      </c>
      <c r="B58" s="1" t="s">
        <v>456</v>
      </c>
    </row>
    <row r="59" spans="1:2" x14ac:dyDescent="0.25">
      <c r="A59">
        <v>58</v>
      </c>
      <c r="B59" s="1" t="s">
        <v>457</v>
      </c>
    </row>
    <row r="60" spans="1:2" x14ac:dyDescent="0.25">
      <c r="A60">
        <v>59</v>
      </c>
      <c r="B60" s="1" t="s">
        <v>458</v>
      </c>
    </row>
    <row r="61" spans="1:2" x14ac:dyDescent="0.25">
      <c r="A61">
        <v>60</v>
      </c>
      <c r="B61" s="1" t="s">
        <v>459</v>
      </c>
    </row>
    <row r="62" spans="1:2" x14ac:dyDescent="0.25">
      <c r="A62">
        <v>61</v>
      </c>
      <c r="B62" s="1" t="s">
        <v>460</v>
      </c>
    </row>
    <row r="63" spans="1:2" x14ac:dyDescent="0.25">
      <c r="A63">
        <v>62</v>
      </c>
      <c r="B63" s="1" t="s">
        <v>461</v>
      </c>
    </row>
    <row r="64" spans="1:2" x14ac:dyDescent="0.25">
      <c r="A64">
        <v>63</v>
      </c>
      <c r="B64" s="1" t="s">
        <v>462</v>
      </c>
    </row>
    <row r="65" spans="1:2" x14ac:dyDescent="0.25">
      <c r="A65">
        <v>64</v>
      </c>
      <c r="B65" s="1" t="s">
        <v>463</v>
      </c>
    </row>
    <row r="66" spans="1:2" x14ac:dyDescent="0.25">
      <c r="A66">
        <v>65</v>
      </c>
      <c r="B66" s="1" t="s">
        <v>464</v>
      </c>
    </row>
    <row r="67" spans="1:2" x14ac:dyDescent="0.25">
      <c r="A67">
        <v>66</v>
      </c>
      <c r="B67" s="1" t="s">
        <v>465</v>
      </c>
    </row>
    <row r="68" spans="1:2" x14ac:dyDescent="0.25">
      <c r="A68">
        <v>67</v>
      </c>
      <c r="B68" s="1" t="s">
        <v>466</v>
      </c>
    </row>
    <row r="69" spans="1:2" x14ac:dyDescent="0.25">
      <c r="A69">
        <v>68</v>
      </c>
      <c r="B69" s="1" t="s">
        <v>467</v>
      </c>
    </row>
    <row r="70" spans="1:2" x14ac:dyDescent="0.25">
      <c r="A70">
        <v>69</v>
      </c>
      <c r="B70" s="1" t="s">
        <v>468</v>
      </c>
    </row>
    <row r="71" spans="1:2" x14ac:dyDescent="0.25">
      <c r="A71">
        <v>70</v>
      </c>
      <c r="B71" s="1" t="s">
        <v>469</v>
      </c>
    </row>
    <row r="72" spans="1:2" x14ac:dyDescent="0.25">
      <c r="A72">
        <v>71</v>
      </c>
      <c r="B72" s="1" t="s">
        <v>470</v>
      </c>
    </row>
    <row r="73" spans="1:2" x14ac:dyDescent="0.25">
      <c r="A73">
        <v>72</v>
      </c>
      <c r="B73" s="1" t="s">
        <v>471</v>
      </c>
    </row>
    <row r="74" spans="1:2" x14ac:dyDescent="0.25">
      <c r="A74">
        <v>73</v>
      </c>
      <c r="B74" s="1" t="s">
        <v>472</v>
      </c>
    </row>
    <row r="75" spans="1:2" x14ac:dyDescent="0.25">
      <c r="A75">
        <v>74</v>
      </c>
      <c r="B75" s="1" t="s">
        <v>473</v>
      </c>
    </row>
    <row r="76" spans="1:2" x14ac:dyDescent="0.25">
      <c r="A76">
        <v>75</v>
      </c>
      <c r="B76" s="1" t="s">
        <v>474</v>
      </c>
    </row>
    <row r="77" spans="1:2" x14ac:dyDescent="0.25">
      <c r="A77">
        <v>76</v>
      </c>
      <c r="B77" s="1" t="s">
        <v>475</v>
      </c>
    </row>
    <row r="78" spans="1:2" x14ac:dyDescent="0.25">
      <c r="A78">
        <v>77</v>
      </c>
      <c r="B78" s="1" t="s">
        <v>476</v>
      </c>
    </row>
    <row r="79" spans="1:2" x14ac:dyDescent="0.25">
      <c r="A79">
        <v>78</v>
      </c>
      <c r="B79" s="1" t="s">
        <v>477</v>
      </c>
    </row>
    <row r="80" spans="1:2" x14ac:dyDescent="0.25">
      <c r="A80">
        <v>79</v>
      </c>
      <c r="B80" s="1" t="s">
        <v>478</v>
      </c>
    </row>
    <row r="81" spans="1:2" x14ac:dyDescent="0.25">
      <c r="A81">
        <v>80</v>
      </c>
      <c r="B81" s="1" t="s">
        <v>479</v>
      </c>
    </row>
    <row r="82" spans="1:2" x14ac:dyDescent="0.25">
      <c r="A82">
        <v>81</v>
      </c>
      <c r="B82" s="1" t="s">
        <v>480</v>
      </c>
    </row>
    <row r="83" spans="1:2" x14ac:dyDescent="0.25">
      <c r="A83">
        <v>82</v>
      </c>
      <c r="B83" s="1" t="s">
        <v>481</v>
      </c>
    </row>
    <row r="84" spans="1:2" x14ac:dyDescent="0.25">
      <c r="A84">
        <v>83</v>
      </c>
      <c r="B84" s="1" t="s">
        <v>482</v>
      </c>
    </row>
    <row r="85" spans="1:2" x14ac:dyDescent="0.25">
      <c r="A85">
        <v>84</v>
      </c>
      <c r="B85" s="1" t="s">
        <v>483</v>
      </c>
    </row>
    <row r="86" spans="1:2" x14ac:dyDescent="0.25">
      <c r="A86">
        <v>85</v>
      </c>
      <c r="B86" s="1" t="s">
        <v>484</v>
      </c>
    </row>
    <row r="87" spans="1:2" x14ac:dyDescent="0.25">
      <c r="A87">
        <v>86</v>
      </c>
      <c r="B87" s="1" t="s">
        <v>485</v>
      </c>
    </row>
    <row r="88" spans="1:2" x14ac:dyDescent="0.25">
      <c r="A88">
        <v>87</v>
      </c>
      <c r="B88" s="1" t="s">
        <v>486</v>
      </c>
    </row>
    <row r="89" spans="1:2" x14ac:dyDescent="0.25">
      <c r="A89">
        <v>88</v>
      </c>
      <c r="B89" s="1" t="s">
        <v>487</v>
      </c>
    </row>
    <row r="90" spans="1:2" x14ac:dyDescent="0.25">
      <c r="A90">
        <v>89</v>
      </c>
      <c r="B90" s="1" t="s">
        <v>488</v>
      </c>
    </row>
    <row r="91" spans="1:2" x14ac:dyDescent="0.25">
      <c r="A91">
        <v>90</v>
      </c>
      <c r="B91" s="1" t="s">
        <v>489</v>
      </c>
    </row>
    <row r="92" spans="1:2" x14ac:dyDescent="0.25">
      <c r="A92">
        <v>91</v>
      </c>
      <c r="B92" s="1" t="s">
        <v>490</v>
      </c>
    </row>
    <row r="93" spans="1:2" x14ac:dyDescent="0.25">
      <c r="A93">
        <v>92</v>
      </c>
      <c r="B93" s="1" t="s">
        <v>491</v>
      </c>
    </row>
    <row r="94" spans="1:2" x14ac:dyDescent="0.25">
      <c r="A94">
        <v>93</v>
      </c>
      <c r="B94" s="1" t="s">
        <v>492</v>
      </c>
    </row>
    <row r="95" spans="1:2" x14ac:dyDescent="0.25">
      <c r="A95">
        <v>94</v>
      </c>
      <c r="B95" s="1" t="s">
        <v>493</v>
      </c>
    </row>
    <row r="96" spans="1:2" x14ac:dyDescent="0.25">
      <c r="A96">
        <v>95</v>
      </c>
      <c r="B96" s="1" t="s">
        <v>494</v>
      </c>
    </row>
    <row r="97" spans="1:2" x14ac:dyDescent="0.25">
      <c r="A97">
        <v>96</v>
      </c>
      <c r="B97" s="1" t="s">
        <v>495</v>
      </c>
    </row>
    <row r="98" spans="1:2" x14ac:dyDescent="0.25">
      <c r="A98">
        <v>97</v>
      </c>
      <c r="B98" s="1" t="s">
        <v>496</v>
      </c>
    </row>
    <row r="99" spans="1:2" x14ac:dyDescent="0.25">
      <c r="A99">
        <v>98</v>
      </c>
      <c r="B99" s="1" t="s">
        <v>497</v>
      </c>
    </row>
    <row r="100" spans="1:2" x14ac:dyDescent="0.25">
      <c r="A100">
        <v>99</v>
      </c>
      <c r="B100" s="1" t="s">
        <v>498</v>
      </c>
    </row>
    <row r="101" spans="1:2" x14ac:dyDescent="0.25">
      <c r="A101">
        <v>100</v>
      </c>
      <c r="B101" s="1" t="s">
        <v>499</v>
      </c>
    </row>
    <row r="102" spans="1:2" x14ac:dyDescent="0.25">
      <c r="A102">
        <v>101</v>
      </c>
      <c r="B102" s="1" t="s">
        <v>500</v>
      </c>
    </row>
    <row r="103" spans="1:2" x14ac:dyDescent="0.25">
      <c r="A103">
        <v>102</v>
      </c>
      <c r="B103" s="1" t="s">
        <v>501</v>
      </c>
    </row>
    <row r="104" spans="1:2" x14ac:dyDescent="0.25">
      <c r="A104">
        <v>103</v>
      </c>
      <c r="B104" s="1" t="s">
        <v>502</v>
      </c>
    </row>
    <row r="105" spans="1:2" x14ac:dyDescent="0.25">
      <c r="A105">
        <v>104</v>
      </c>
      <c r="B105" s="1" t="s">
        <v>503</v>
      </c>
    </row>
    <row r="106" spans="1:2" x14ac:dyDescent="0.25">
      <c r="A106">
        <v>105</v>
      </c>
      <c r="B106" s="1" t="s">
        <v>504</v>
      </c>
    </row>
    <row r="107" spans="1:2" x14ac:dyDescent="0.25">
      <c r="A107">
        <v>106</v>
      </c>
      <c r="B107" s="1" t="s">
        <v>505</v>
      </c>
    </row>
    <row r="108" spans="1:2" x14ac:dyDescent="0.25">
      <c r="A108">
        <v>107</v>
      </c>
      <c r="B108" s="1" t="s">
        <v>506</v>
      </c>
    </row>
    <row r="109" spans="1:2" x14ac:dyDescent="0.25">
      <c r="A109">
        <v>108</v>
      </c>
      <c r="B109" s="1" t="s">
        <v>507</v>
      </c>
    </row>
    <row r="110" spans="1:2" x14ac:dyDescent="0.25">
      <c r="A110">
        <v>109</v>
      </c>
      <c r="B110" s="1" t="s">
        <v>508</v>
      </c>
    </row>
    <row r="111" spans="1:2" x14ac:dyDescent="0.25">
      <c r="A111">
        <v>110</v>
      </c>
      <c r="B111" s="1" t="s">
        <v>509</v>
      </c>
    </row>
    <row r="112" spans="1:2" x14ac:dyDescent="0.25">
      <c r="A112">
        <v>111</v>
      </c>
      <c r="B112" s="1" t="s">
        <v>510</v>
      </c>
    </row>
    <row r="113" spans="1:2" x14ac:dyDescent="0.25">
      <c r="A113">
        <v>112</v>
      </c>
      <c r="B113" s="1" t="s">
        <v>511</v>
      </c>
    </row>
    <row r="114" spans="1:2" x14ac:dyDescent="0.25">
      <c r="A114">
        <v>113</v>
      </c>
      <c r="B114" s="1" t="s">
        <v>512</v>
      </c>
    </row>
    <row r="115" spans="1:2" x14ac:dyDescent="0.25">
      <c r="A115">
        <v>114</v>
      </c>
      <c r="B115" s="1" t="s">
        <v>513</v>
      </c>
    </row>
    <row r="116" spans="1:2" x14ac:dyDescent="0.25">
      <c r="A116">
        <v>115</v>
      </c>
      <c r="B116" s="1" t="s">
        <v>514</v>
      </c>
    </row>
    <row r="117" spans="1:2" x14ac:dyDescent="0.25">
      <c r="A117">
        <v>116</v>
      </c>
      <c r="B117" s="1" t="s">
        <v>515</v>
      </c>
    </row>
    <row r="118" spans="1:2" x14ac:dyDescent="0.25">
      <c r="A118">
        <v>117</v>
      </c>
      <c r="B118" s="1" t="s">
        <v>516</v>
      </c>
    </row>
    <row r="119" spans="1:2" x14ac:dyDescent="0.25">
      <c r="A119">
        <v>118</v>
      </c>
      <c r="B119" s="1" t="s">
        <v>517</v>
      </c>
    </row>
    <row r="120" spans="1:2" x14ac:dyDescent="0.25">
      <c r="A120">
        <v>119</v>
      </c>
      <c r="B120" s="1" t="s">
        <v>518</v>
      </c>
    </row>
    <row r="121" spans="1:2" x14ac:dyDescent="0.25">
      <c r="A121">
        <v>120</v>
      </c>
      <c r="B121" s="1" t="s">
        <v>519</v>
      </c>
    </row>
    <row r="122" spans="1:2" x14ac:dyDescent="0.25">
      <c r="A122">
        <v>121</v>
      </c>
      <c r="B122" s="1" t="s">
        <v>520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B2D419-E602-46D2-B2FD-663870E86117}">
  <dimension ref="A1:B145"/>
  <sheetViews>
    <sheetView workbookViewId="0"/>
  </sheetViews>
  <sheetFormatPr defaultRowHeight="15" x14ac:dyDescent="0.25"/>
  <cols>
    <col min="1" max="1" width="18.85546875" bestFit="1" customWidth="1"/>
    <col min="2" max="2" width="28.42578125" bestFit="1" customWidth="1"/>
  </cols>
  <sheetData>
    <row r="1" spans="1:2" x14ac:dyDescent="0.25">
      <c r="A1" t="s">
        <v>5</v>
      </c>
      <c r="B1" t="s">
        <v>521</v>
      </c>
    </row>
    <row r="2" spans="1:2" x14ac:dyDescent="0.25">
      <c r="A2">
        <v>1</v>
      </c>
      <c r="B2" s="1" t="s">
        <v>522</v>
      </c>
    </row>
    <row r="3" spans="1:2" x14ac:dyDescent="0.25">
      <c r="A3">
        <v>2</v>
      </c>
      <c r="B3" s="1" t="s">
        <v>523</v>
      </c>
    </row>
    <row r="4" spans="1:2" x14ac:dyDescent="0.25">
      <c r="A4">
        <v>3</v>
      </c>
      <c r="B4" s="1" t="s">
        <v>524</v>
      </c>
    </row>
    <row r="5" spans="1:2" x14ac:dyDescent="0.25">
      <c r="A5">
        <v>4</v>
      </c>
      <c r="B5" s="1" t="s">
        <v>525</v>
      </c>
    </row>
    <row r="6" spans="1:2" x14ac:dyDescent="0.25">
      <c r="A6">
        <v>5</v>
      </c>
      <c r="B6" s="1" t="s">
        <v>526</v>
      </c>
    </row>
    <row r="7" spans="1:2" x14ac:dyDescent="0.25">
      <c r="A7">
        <v>6</v>
      </c>
      <c r="B7" s="1" t="s">
        <v>527</v>
      </c>
    </row>
    <row r="8" spans="1:2" x14ac:dyDescent="0.25">
      <c r="A8">
        <v>7</v>
      </c>
      <c r="B8" s="1" t="s">
        <v>528</v>
      </c>
    </row>
    <row r="9" spans="1:2" x14ac:dyDescent="0.25">
      <c r="A9">
        <v>8</v>
      </c>
      <c r="B9" s="1" t="s">
        <v>529</v>
      </c>
    </row>
    <row r="10" spans="1:2" x14ac:dyDescent="0.25">
      <c r="A10">
        <v>9</v>
      </c>
      <c r="B10" s="1" t="s">
        <v>530</v>
      </c>
    </row>
    <row r="11" spans="1:2" x14ac:dyDescent="0.25">
      <c r="A11">
        <v>10</v>
      </c>
      <c r="B11" s="1" t="s">
        <v>531</v>
      </c>
    </row>
    <row r="12" spans="1:2" x14ac:dyDescent="0.25">
      <c r="A12">
        <v>11</v>
      </c>
      <c r="B12" s="1" t="s">
        <v>532</v>
      </c>
    </row>
    <row r="13" spans="1:2" x14ac:dyDescent="0.25">
      <c r="A13">
        <v>12</v>
      </c>
      <c r="B13" s="1" t="s">
        <v>533</v>
      </c>
    </row>
    <row r="14" spans="1:2" x14ac:dyDescent="0.25">
      <c r="A14">
        <v>13</v>
      </c>
      <c r="B14" s="1" t="s">
        <v>534</v>
      </c>
    </row>
    <row r="15" spans="1:2" x14ac:dyDescent="0.25">
      <c r="A15">
        <v>14</v>
      </c>
      <c r="B15" s="1" t="s">
        <v>535</v>
      </c>
    </row>
    <row r="16" spans="1:2" x14ac:dyDescent="0.25">
      <c r="A16">
        <v>15</v>
      </c>
      <c r="B16" s="1" t="s">
        <v>536</v>
      </c>
    </row>
    <row r="17" spans="1:2" x14ac:dyDescent="0.25">
      <c r="A17">
        <v>16</v>
      </c>
      <c r="B17" s="1" t="s">
        <v>537</v>
      </c>
    </row>
    <row r="18" spans="1:2" x14ac:dyDescent="0.25">
      <c r="A18">
        <v>17</v>
      </c>
      <c r="B18" s="1" t="s">
        <v>538</v>
      </c>
    </row>
    <row r="19" spans="1:2" x14ac:dyDescent="0.25">
      <c r="A19">
        <v>18</v>
      </c>
      <c r="B19" s="1" t="s">
        <v>539</v>
      </c>
    </row>
    <row r="20" spans="1:2" x14ac:dyDescent="0.25">
      <c r="A20">
        <v>19</v>
      </c>
      <c r="B20" s="1" t="s">
        <v>540</v>
      </c>
    </row>
    <row r="21" spans="1:2" x14ac:dyDescent="0.25">
      <c r="A21">
        <v>20</v>
      </c>
      <c r="B21" s="1" t="s">
        <v>541</v>
      </c>
    </row>
    <row r="22" spans="1:2" x14ac:dyDescent="0.25">
      <c r="A22">
        <v>21</v>
      </c>
      <c r="B22" s="1" t="s">
        <v>542</v>
      </c>
    </row>
    <row r="23" spans="1:2" x14ac:dyDescent="0.25">
      <c r="A23">
        <v>22</v>
      </c>
      <c r="B23" s="1" t="s">
        <v>543</v>
      </c>
    </row>
    <row r="24" spans="1:2" x14ac:dyDescent="0.25">
      <c r="A24">
        <v>23</v>
      </c>
      <c r="B24" s="1" t="s">
        <v>544</v>
      </c>
    </row>
    <row r="25" spans="1:2" x14ac:dyDescent="0.25">
      <c r="A25">
        <v>24</v>
      </c>
      <c r="B25" s="1" t="s">
        <v>545</v>
      </c>
    </row>
    <row r="26" spans="1:2" x14ac:dyDescent="0.25">
      <c r="A26">
        <v>25</v>
      </c>
      <c r="B26" s="1" t="s">
        <v>546</v>
      </c>
    </row>
    <row r="27" spans="1:2" x14ac:dyDescent="0.25">
      <c r="A27">
        <v>26</v>
      </c>
      <c r="B27" s="1" t="s">
        <v>547</v>
      </c>
    </row>
    <row r="28" spans="1:2" x14ac:dyDescent="0.25">
      <c r="A28">
        <v>27</v>
      </c>
      <c r="B28" s="1" t="s">
        <v>548</v>
      </c>
    </row>
    <row r="29" spans="1:2" x14ac:dyDescent="0.25">
      <c r="A29">
        <v>28</v>
      </c>
      <c r="B29" s="1" t="s">
        <v>549</v>
      </c>
    </row>
    <row r="30" spans="1:2" x14ac:dyDescent="0.25">
      <c r="A30">
        <v>29</v>
      </c>
      <c r="B30" s="1" t="s">
        <v>550</v>
      </c>
    </row>
    <row r="31" spans="1:2" x14ac:dyDescent="0.25">
      <c r="A31">
        <v>30</v>
      </c>
      <c r="B31" s="1" t="s">
        <v>551</v>
      </c>
    </row>
    <row r="32" spans="1:2" x14ac:dyDescent="0.25">
      <c r="A32">
        <v>31</v>
      </c>
      <c r="B32" s="1" t="s">
        <v>552</v>
      </c>
    </row>
    <row r="33" spans="1:2" x14ac:dyDescent="0.25">
      <c r="A33">
        <v>32</v>
      </c>
      <c r="B33" s="1" t="s">
        <v>553</v>
      </c>
    </row>
    <row r="34" spans="1:2" x14ac:dyDescent="0.25">
      <c r="A34">
        <v>33</v>
      </c>
      <c r="B34" s="1" t="s">
        <v>554</v>
      </c>
    </row>
    <row r="35" spans="1:2" x14ac:dyDescent="0.25">
      <c r="A35">
        <v>34</v>
      </c>
      <c r="B35" s="1" t="s">
        <v>555</v>
      </c>
    </row>
    <row r="36" spans="1:2" x14ac:dyDescent="0.25">
      <c r="A36">
        <v>35</v>
      </c>
      <c r="B36" s="1" t="s">
        <v>556</v>
      </c>
    </row>
    <row r="37" spans="1:2" x14ac:dyDescent="0.25">
      <c r="A37">
        <v>36</v>
      </c>
      <c r="B37" s="1" t="s">
        <v>557</v>
      </c>
    </row>
    <row r="38" spans="1:2" x14ac:dyDescent="0.25">
      <c r="A38">
        <v>37</v>
      </c>
      <c r="B38" s="1" t="s">
        <v>558</v>
      </c>
    </row>
    <row r="39" spans="1:2" x14ac:dyDescent="0.25">
      <c r="A39">
        <v>38</v>
      </c>
      <c r="B39" s="1" t="s">
        <v>559</v>
      </c>
    </row>
    <row r="40" spans="1:2" x14ac:dyDescent="0.25">
      <c r="A40">
        <v>39</v>
      </c>
      <c r="B40" s="1" t="s">
        <v>560</v>
      </c>
    </row>
    <row r="41" spans="1:2" x14ac:dyDescent="0.25">
      <c r="A41">
        <v>40</v>
      </c>
      <c r="B41" s="1" t="s">
        <v>561</v>
      </c>
    </row>
    <row r="42" spans="1:2" x14ac:dyDescent="0.25">
      <c r="A42">
        <v>41</v>
      </c>
      <c r="B42" s="1" t="s">
        <v>562</v>
      </c>
    </row>
    <row r="43" spans="1:2" x14ac:dyDescent="0.25">
      <c r="A43">
        <v>42</v>
      </c>
      <c r="B43" s="1" t="s">
        <v>563</v>
      </c>
    </row>
    <row r="44" spans="1:2" x14ac:dyDescent="0.25">
      <c r="A44">
        <v>43</v>
      </c>
      <c r="B44" s="1" t="s">
        <v>564</v>
      </c>
    </row>
    <row r="45" spans="1:2" x14ac:dyDescent="0.25">
      <c r="A45">
        <v>44</v>
      </c>
      <c r="B45" s="1" t="s">
        <v>565</v>
      </c>
    </row>
    <row r="46" spans="1:2" x14ac:dyDescent="0.25">
      <c r="A46">
        <v>45</v>
      </c>
      <c r="B46" s="1" t="s">
        <v>566</v>
      </c>
    </row>
    <row r="47" spans="1:2" x14ac:dyDescent="0.25">
      <c r="A47">
        <v>46</v>
      </c>
      <c r="B47" s="1" t="s">
        <v>567</v>
      </c>
    </row>
    <row r="48" spans="1:2" x14ac:dyDescent="0.25">
      <c r="A48">
        <v>47</v>
      </c>
      <c r="B48" s="1" t="s">
        <v>568</v>
      </c>
    </row>
    <row r="49" spans="1:2" x14ac:dyDescent="0.25">
      <c r="A49">
        <v>48</v>
      </c>
      <c r="B49" s="1" t="s">
        <v>569</v>
      </c>
    </row>
    <row r="50" spans="1:2" x14ac:dyDescent="0.25">
      <c r="A50">
        <v>49</v>
      </c>
      <c r="B50" s="1" t="s">
        <v>570</v>
      </c>
    </row>
    <row r="51" spans="1:2" x14ac:dyDescent="0.25">
      <c r="A51">
        <v>50</v>
      </c>
      <c r="B51" s="1" t="s">
        <v>571</v>
      </c>
    </row>
    <row r="52" spans="1:2" x14ac:dyDescent="0.25">
      <c r="A52">
        <v>51</v>
      </c>
      <c r="B52" s="1" t="s">
        <v>572</v>
      </c>
    </row>
    <row r="53" spans="1:2" x14ac:dyDescent="0.25">
      <c r="A53">
        <v>52</v>
      </c>
      <c r="B53" s="1" t="s">
        <v>573</v>
      </c>
    </row>
    <row r="54" spans="1:2" x14ac:dyDescent="0.25">
      <c r="A54">
        <v>53</v>
      </c>
      <c r="B54" s="1" t="s">
        <v>574</v>
      </c>
    </row>
    <row r="55" spans="1:2" x14ac:dyDescent="0.25">
      <c r="A55">
        <v>54</v>
      </c>
      <c r="B55" s="1" t="s">
        <v>575</v>
      </c>
    </row>
    <row r="56" spans="1:2" x14ac:dyDescent="0.25">
      <c r="A56">
        <v>55</v>
      </c>
      <c r="B56" s="1" t="s">
        <v>576</v>
      </c>
    </row>
    <row r="57" spans="1:2" x14ac:dyDescent="0.25">
      <c r="A57">
        <v>56</v>
      </c>
      <c r="B57" s="1" t="s">
        <v>577</v>
      </c>
    </row>
    <row r="58" spans="1:2" x14ac:dyDescent="0.25">
      <c r="A58">
        <v>57</v>
      </c>
      <c r="B58" s="1" t="s">
        <v>578</v>
      </c>
    </row>
    <row r="59" spans="1:2" x14ac:dyDescent="0.25">
      <c r="A59">
        <v>58</v>
      </c>
      <c r="B59" s="1" t="s">
        <v>579</v>
      </c>
    </row>
    <row r="60" spans="1:2" x14ac:dyDescent="0.25">
      <c r="A60">
        <v>59</v>
      </c>
      <c r="B60" s="1" t="s">
        <v>580</v>
      </c>
    </row>
    <row r="61" spans="1:2" x14ac:dyDescent="0.25">
      <c r="A61">
        <v>60</v>
      </c>
      <c r="B61" s="1" t="s">
        <v>581</v>
      </c>
    </row>
    <row r="62" spans="1:2" x14ac:dyDescent="0.25">
      <c r="A62">
        <v>61</v>
      </c>
      <c r="B62" s="1" t="s">
        <v>582</v>
      </c>
    </row>
    <row r="63" spans="1:2" x14ac:dyDescent="0.25">
      <c r="A63">
        <v>62</v>
      </c>
      <c r="B63" s="1" t="s">
        <v>583</v>
      </c>
    </row>
    <row r="64" spans="1:2" x14ac:dyDescent="0.25">
      <c r="A64">
        <v>63</v>
      </c>
      <c r="B64" s="1" t="s">
        <v>584</v>
      </c>
    </row>
    <row r="65" spans="1:2" x14ac:dyDescent="0.25">
      <c r="A65">
        <v>64</v>
      </c>
      <c r="B65" s="1" t="s">
        <v>585</v>
      </c>
    </row>
    <row r="66" spans="1:2" x14ac:dyDescent="0.25">
      <c r="A66">
        <v>65</v>
      </c>
      <c r="B66" s="1" t="s">
        <v>586</v>
      </c>
    </row>
    <row r="67" spans="1:2" x14ac:dyDescent="0.25">
      <c r="A67">
        <v>66</v>
      </c>
      <c r="B67" s="1" t="s">
        <v>587</v>
      </c>
    </row>
    <row r="68" spans="1:2" x14ac:dyDescent="0.25">
      <c r="A68">
        <v>67</v>
      </c>
      <c r="B68" s="1" t="s">
        <v>588</v>
      </c>
    </row>
    <row r="69" spans="1:2" x14ac:dyDescent="0.25">
      <c r="A69">
        <v>68</v>
      </c>
      <c r="B69" s="1" t="s">
        <v>589</v>
      </c>
    </row>
    <row r="70" spans="1:2" x14ac:dyDescent="0.25">
      <c r="A70">
        <v>69</v>
      </c>
      <c r="B70" s="1" t="s">
        <v>590</v>
      </c>
    </row>
    <row r="71" spans="1:2" x14ac:dyDescent="0.25">
      <c r="A71">
        <v>70</v>
      </c>
      <c r="B71" s="1" t="s">
        <v>591</v>
      </c>
    </row>
    <row r="72" spans="1:2" x14ac:dyDescent="0.25">
      <c r="A72">
        <v>71</v>
      </c>
      <c r="B72" s="1" t="s">
        <v>592</v>
      </c>
    </row>
    <row r="73" spans="1:2" x14ac:dyDescent="0.25">
      <c r="A73">
        <v>72</v>
      </c>
      <c r="B73" s="1" t="s">
        <v>593</v>
      </c>
    </row>
    <row r="74" spans="1:2" x14ac:dyDescent="0.25">
      <c r="A74">
        <v>73</v>
      </c>
      <c r="B74" s="1" t="s">
        <v>594</v>
      </c>
    </row>
    <row r="75" spans="1:2" x14ac:dyDescent="0.25">
      <c r="A75">
        <v>74</v>
      </c>
      <c r="B75" s="1" t="s">
        <v>595</v>
      </c>
    </row>
    <row r="76" spans="1:2" x14ac:dyDescent="0.25">
      <c r="A76">
        <v>75</v>
      </c>
      <c r="B76" s="1" t="s">
        <v>596</v>
      </c>
    </row>
    <row r="77" spans="1:2" x14ac:dyDescent="0.25">
      <c r="A77">
        <v>76</v>
      </c>
      <c r="B77" s="1" t="s">
        <v>597</v>
      </c>
    </row>
    <row r="78" spans="1:2" x14ac:dyDescent="0.25">
      <c r="A78">
        <v>77</v>
      </c>
      <c r="B78" s="1" t="s">
        <v>598</v>
      </c>
    </row>
    <row r="79" spans="1:2" x14ac:dyDescent="0.25">
      <c r="A79">
        <v>78</v>
      </c>
      <c r="B79" s="1" t="s">
        <v>599</v>
      </c>
    </row>
    <row r="80" spans="1:2" x14ac:dyDescent="0.25">
      <c r="A80">
        <v>79</v>
      </c>
      <c r="B80" s="1" t="s">
        <v>600</v>
      </c>
    </row>
    <row r="81" spans="1:2" x14ac:dyDescent="0.25">
      <c r="A81">
        <v>80</v>
      </c>
      <c r="B81" s="1" t="s">
        <v>601</v>
      </c>
    </row>
    <row r="82" spans="1:2" x14ac:dyDescent="0.25">
      <c r="A82">
        <v>81</v>
      </c>
      <c r="B82" s="1" t="s">
        <v>602</v>
      </c>
    </row>
    <row r="83" spans="1:2" x14ac:dyDescent="0.25">
      <c r="A83">
        <v>82</v>
      </c>
      <c r="B83" s="1" t="s">
        <v>603</v>
      </c>
    </row>
    <row r="84" spans="1:2" x14ac:dyDescent="0.25">
      <c r="A84">
        <v>83</v>
      </c>
      <c r="B84" s="1" t="s">
        <v>604</v>
      </c>
    </row>
    <row r="85" spans="1:2" x14ac:dyDescent="0.25">
      <c r="A85">
        <v>84</v>
      </c>
      <c r="B85" s="1" t="s">
        <v>605</v>
      </c>
    </row>
    <row r="86" spans="1:2" x14ac:dyDescent="0.25">
      <c r="A86">
        <v>85</v>
      </c>
      <c r="B86" s="1" t="s">
        <v>606</v>
      </c>
    </row>
    <row r="87" spans="1:2" x14ac:dyDescent="0.25">
      <c r="A87">
        <v>86</v>
      </c>
      <c r="B87" s="1" t="s">
        <v>607</v>
      </c>
    </row>
    <row r="88" spans="1:2" x14ac:dyDescent="0.25">
      <c r="A88">
        <v>87</v>
      </c>
      <c r="B88" s="1" t="s">
        <v>608</v>
      </c>
    </row>
    <row r="89" spans="1:2" x14ac:dyDescent="0.25">
      <c r="A89">
        <v>88</v>
      </c>
      <c r="B89" s="1" t="s">
        <v>609</v>
      </c>
    </row>
    <row r="90" spans="1:2" x14ac:dyDescent="0.25">
      <c r="A90">
        <v>89</v>
      </c>
      <c r="B90" s="1" t="s">
        <v>610</v>
      </c>
    </row>
    <row r="91" spans="1:2" x14ac:dyDescent="0.25">
      <c r="A91">
        <v>90</v>
      </c>
      <c r="B91" s="1" t="s">
        <v>611</v>
      </c>
    </row>
    <row r="92" spans="1:2" x14ac:dyDescent="0.25">
      <c r="A92">
        <v>91</v>
      </c>
      <c r="B92" s="1" t="s">
        <v>612</v>
      </c>
    </row>
    <row r="93" spans="1:2" x14ac:dyDescent="0.25">
      <c r="A93">
        <v>92</v>
      </c>
      <c r="B93" s="1" t="s">
        <v>613</v>
      </c>
    </row>
    <row r="94" spans="1:2" x14ac:dyDescent="0.25">
      <c r="A94">
        <v>93</v>
      </c>
      <c r="B94" s="1" t="s">
        <v>614</v>
      </c>
    </row>
    <row r="95" spans="1:2" x14ac:dyDescent="0.25">
      <c r="A95">
        <v>94</v>
      </c>
      <c r="B95" s="1" t="s">
        <v>615</v>
      </c>
    </row>
    <row r="96" spans="1:2" x14ac:dyDescent="0.25">
      <c r="A96">
        <v>95</v>
      </c>
      <c r="B96" s="1" t="s">
        <v>616</v>
      </c>
    </row>
    <row r="97" spans="1:2" x14ac:dyDescent="0.25">
      <c r="A97">
        <v>96</v>
      </c>
      <c r="B97" s="1" t="s">
        <v>617</v>
      </c>
    </row>
    <row r="98" spans="1:2" x14ac:dyDescent="0.25">
      <c r="A98">
        <v>97</v>
      </c>
      <c r="B98" s="1" t="s">
        <v>618</v>
      </c>
    </row>
    <row r="99" spans="1:2" x14ac:dyDescent="0.25">
      <c r="A99">
        <v>98</v>
      </c>
      <c r="B99" s="1" t="s">
        <v>619</v>
      </c>
    </row>
    <row r="100" spans="1:2" x14ac:dyDescent="0.25">
      <c r="A100">
        <v>99</v>
      </c>
      <c r="B100" s="1" t="s">
        <v>620</v>
      </c>
    </row>
    <row r="101" spans="1:2" x14ac:dyDescent="0.25">
      <c r="A101">
        <v>100</v>
      </c>
      <c r="B101" s="1" t="s">
        <v>621</v>
      </c>
    </row>
    <row r="102" spans="1:2" x14ac:dyDescent="0.25">
      <c r="A102">
        <v>101</v>
      </c>
      <c r="B102" s="1" t="s">
        <v>622</v>
      </c>
    </row>
    <row r="103" spans="1:2" x14ac:dyDescent="0.25">
      <c r="A103">
        <v>102</v>
      </c>
      <c r="B103" s="1" t="s">
        <v>623</v>
      </c>
    </row>
    <row r="104" spans="1:2" x14ac:dyDescent="0.25">
      <c r="A104">
        <v>103</v>
      </c>
      <c r="B104" s="1" t="s">
        <v>624</v>
      </c>
    </row>
    <row r="105" spans="1:2" x14ac:dyDescent="0.25">
      <c r="A105">
        <v>104</v>
      </c>
      <c r="B105" s="1" t="s">
        <v>625</v>
      </c>
    </row>
    <row r="106" spans="1:2" x14ac:dyDescent="0.25">
      <c r="A106">
        <v>105</v>
      </c>
      <c r="B106" s="1" t="s">
        <v>626</v>
      </c>
    </row>
    <row r="107" spans="1:2" x14ac:dyDescent="0.25">
      <c r="A107">
        <v>106</v>
      </c>
      <c r="B107" s="1" t="s">
        <v>627</v>
      </c>
    </row>
    <row r="108" spans="1:2" x14ac:dyDescent="0.25">
      <c r="A108">
        <v>107</v>
      </c>
      <c r="B108" s="1" t="s">
        <v>628</v>
      </c>
    </row>
    <row r="109" spans="1:2" x14ac:dyDescent="0.25">
      <c r="A109">
        <v>108</v>
      </c>
      <c r="B109" s="1" t="s">
        <v>629</v>
      </c>
    </row>
    <row r="110" spans="1:2" x14ac:dyDescent="0.25">
      <c r="A110">
        <v>109</v>
      </c>
      <c r="B110" s="1" t="s">
        <v>630</v>
      </c>
    </row>
    <row r="111" spans="1:2" x14ac:dyDescent="0.25">
      <c r="A111">
        <v>110</v>
      </c>
      <c r="B111" s="1" t="s">
        <v>631</v>
      </c>
    </row>
    <row r="112" spans="1:2" x14ac:dyDescent="0.25">
      <c r="A112">
        <v>111</v>
      </c>
      <c r="B112" s="1" t="s">
        <v>632</v>
      </c>
    </row>
    <row r="113" spans="1:2" x14ac:dyDescent="0.25">
      <c r="A113">
        <v>112</v>
      </c>
      <c r="B113" s="1" t="s">
        <v>633</v>
      </c>
    </row>
    <row r="114" spans="1:2" x14ac:dyDescent="0.25">
      <c r="A114">
        <v>113</v>
      </c>
      <c r="B114" s="1" t="s">
        <v>634</v>
      </c>
    </row>
    <row r="115" spans="1:2" x14ac:dyDescent="0.25">
      <c r="A115">
        <v>114</v>
      </c>
      <c r="B115" s="1" t="s">
        <v>635</v>
      </c>
    </row>
    <row r="116" spans="1:2" x14ac:dyDescent="0.25">
      <c r="A116">
        <v>115</v>
      </c>
      <c r="B116" s="1" t="s">
        <v>636</v>
      </c>
    </row>
    <row r="117" spans="1:2" x14ac:dyDescent="0.25">
      <c r="A117">
        <v>116</v>
      </c>
      <c r="B117" s="1" t="s">
        <v>637</v>
      </c>
    </row>
    <row r="118" spans="1:2" x14ac:dyDescent="0.25">
      <c r="A118">
        <v>117</v>
      </c>
      <c r="B118" s="1" t="s">
        <v>638</v>
      </c>
    </row>
    <row r="119" spans="1:2" x14ac:dyDescent="0.25">
      <c r="A119">
        <v>118</v>
      </c>
      <c r="B119" s="1" t="s">
        <v>639</v>
      </c>
    </row>
    <row r="120" spans="1:2" x14ac:dyDescent="0.25">
      <c r="A120">
        <v>119</v>
      </c>
      <c r="B120" s="1" t="s">
        <v>640</v>
      </c>
    </row>
    <row r="121" spans="1:2" x14ac:dyDescent="0.25">
      <c r="A121">
        <v>120</v>
      </c>
      <c r="B121" s="1" t="s">
        <v>641</v>
      </c>
    </row>
    <row r="122" spans="1:2" x14ac:dyDescent="0.25">
      <c r="A122">
        <v>121</v>
      </c>
      <c r="B122" s="1" t="s">
        <v>642</v>
      </c>
    </row>
    <row r="123" spans="1:2" x14ac:dyDescent="0.25">
      <c r="A123">
        <v>122</v>
      </c>
      <c r="B123" s="1" t="s">
        <v>643</v>
      </c>
    </row>
    <row r="124" spans="1:2" x14ac:dyDescent="0.25">
      <c r="A124">
        <v>123</v>
      </c>
      <c r="B124" s="1" t="s">
        <v>644</v>
      </c>
    </row>
    <row r="125" spans="1:2" x14ac:dyDescent="0.25">
      <c r="A125">
        <v>124</v>
      </c>
      <c r="B125" s="1" t="s">
        <v>645</v>
      </c>
    </row>
    <row r="126" spans="1:2" x14ac:dyDescent="0.25">
      <c r="A126">
        <v>125</v>
      </c>
      <c r="B126" s="1" t="s">
        <v>646</v>
      </c>
    </row>
    <row r="127" spans="1:2" x14ac:dyDescent="0.25">
      <c r="A127">
        <v>126</v>
      </c>
      <c r="B127" s="1" t="s">
        <v>647</v>
      </c>
    </row>
    <row r="128" spans="1:2" x14ac:dyDescent="0.25">
      <c r="A128">
        <v>127</v>
      </c>
      <c r="B128" s="1" t="s">
        <v>648</v>
      </c>
    </row>
    <row r="129" spans="1:2" x14ac:dyDescent="0.25">
      <c r="A129">
        <v>128</v>
      </c>
      <c r="B129" s="1" t="s">
        <v>649</v>
      </c>
    </row>
    <row r="130" spans="1:2" x14ac:dyDescent="0.25">
      <c r="A130">
        <v>129</v>
      </c>
      <c r="B130" s="1" t="s">
        <v>650</v>
      </c>
    </row>
    <row r="131" spans="1:2" x14ac:dyDescent="0.25">
      <c r="A131">
        <v>130</v>
      </c>
      <c r="B131" s="1" t="s">
        <v>651</v>
      </c>
    </row>
    <row r="132" spans="1:2" x14ac:dyDescent="0.25">
      <c r="A132">
        <v>131</v>
      </c>
      <c r="B132" s="1" t="s">
        <v>652</v>
      </c>
    </row>
    <row r="133" spans="1:2" x14ac:dyDescent="0.25">
      <c r="A133">
        <v>132</v>
      </c>
      <c r="B133" s="1" t="s">
        <v>653</v>
      </c>
    </row>
    <row r="134" spans="1:2" x14ac:dyDescent="0.25">
      <c r="A134">
        <v>133</v>
      </c>
      <c r="B134" s="1" t="s">
        <v>654</v>
      </c>
    </row>
    <row r="135" spans="1:2" x14ac:dyDescent="0.25">
      <c r="A135">
        <v>134</v>
      </c>
      <c r="B135" s="1" t="s">
        <v>655</v>
      </c>
    </row>
    <row r="136" spans="1:2" x14ac:dyDescent="0.25">
      <c r="A136">
        <v>135</v>
      </c>
      <c r="B136" s="1" t="s">
        <v>656</v>
      </c>
    </row>
    <row r="137" spans="1:2" x14ac:dyDescent="0.25">
      <c r="A137">
        <v>136</v>
      </c>
      <c r="B137" s="1" t="s">
        <v>657</v>
      </c>
    </row>
    <row r="138" spans="1:2" x14ac:dyDescent="0.25">
      <c r="A138">
        <v>137</v>
      </c>
      <c r="B138" s="1" t="s">
        <v>658</v>
      </c>
    </row>
    <row r="139" spans="1:2" x14ac:dyDescent="0.25">
      <c r="A139">
        <v>138</v>
      </c>
      <c r="B139" s="1" t="s">
        <v>659</v>
      </c>
    </row>
    <row r="140" spans="1:2" x14ac:dyDescent="0.25">
      <c r="A140">
        <v>139</v>
      </c>
      <c r="B140" s="1" t="s">
        <v>660</v>
      </c>
    </row>
    <row r="141" spans="1:2" x14ac:dyDescent="0.25">
      <c r="A141">
        <v>140</v>
      </c>
      <c r="B141" s="1" t="s">
        <v>661</v>
      </c>
    </row>
    <row r="142" spans="1:2" x14ac:dyDescent="0.25">
      <c r="A142">
        <v>141</v>
      </c>
      <c r="B142" s="1" t="s">
        <v>662</v>
      </c>
    </row>
    <row r="143" spans="1:2" x14ac:dyDescent="0.25">
      <c r="A143">
        <v>142</v>
      </c>
      <c r="B143" s="1" t="s">
        <v>663</v>
      </c>
    </row>
    <row r="144" spans="1:2" x14ac:dyDescent="0.25">
      <c r="A144">
        <v>143</v>
      </c>
      <c r="B144" s="1" t="s">
        <v>664</v>
      </c>
    </row>
    <row r="145" spans="1:2" x14ac:dyDescent="0.25">
      <c r="A145">
        <v>144</v>
      </c>
      <c r="B145" s="1" t="s">
        <v>665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B5BEB2-4FFB-4B23-9787-7B1EF163196A}">
  <dimension ref="A1:D305"/>
  <sheetViews>
    <sheetView workbookViewId="0">
      <selection activeCell="I14" sqref="I14"/>
    </sheetView>
  </sheetViews>
  <sheetFormatPr defaultRowHeight="15" x14ac:dyDescent="0.25"/>
  <cols>
    <col min="1" max="1" width="18.85546875" bestFit="1" customWidth="1"/>
    <col min="2" max="2" width="18.85546875" customWidth="1"/>
    <col min="3" max="3" width="16.28515625" bestFit="1" customWidth="1"/>
    <col min="4" max="4" width="30.85546875" bestFit="1" customWidth="1"/>
  </cols>
  <sheetData>
    <row r="1" spans="1:4" x14ac:dyDescent="0.25">
      <c r="A1" t="s">
        <v>398</v>
      </c>
      <c r="B1" t="s">
        <v>399</v>
      </c>
      <c r="C1" t="s">
        <v>666</v>
      </c>
      <c r="D1" t="s">
        <v>667</v>
      </c>
    </row>
    <row r="2" spans="1:4" x14ac:dyDescent="0.25">
      <c r="A2">
        <v>64</v>
      </c>
      <c r="B2" t="str">
        <f>VLOOKUP(Países_Idiomas[[#This Row],[Código do Idioma]],Idiomas[],2)</f>
        <v>persa</v>
      </c>
      <c r="C2">
        <v>1</v>
      </c>
      <c r="D2" t="str">
        <f>VLOOKUP(Países_Idiomas[[#This Row],[Código do País]],Países[[Código]:[País]],3)</f>
        <v>Afeganistão</v>
      </c>
    </row>
    <row r="3" spans="1:4" x14ac:dyDescent="0.25">
      <c r="A3">
        <v>91</v>
      </c>
      <c r="B3" t="str">
        <f>VLOOKUP(Países_Idiomas[[#This Row],[Código do Idioma]],Idiomas[],2)</f>
        <v>patcho dari</v>
      </c>
      <c r="C3">
        <v>1</v>
      </c>
      <c r="D3" t="str">
        <f>VLOOKUP(Países_Idiomas[[#This Row],[Código do País]],Países[[Código]:[País]],3)</f>
        <v>Afeganistão</v>
      </c>
    </row>
    <row r="4" spans="1:4" x14ac:dyDescent="0.25">
      <c r="A4">
        <v>1</v>
      </c>
      <c r="B4" t="str">
        <f>VLOOKUP(Países_Idiomas[[#This Row],[Código do Idioma]],Idiomas[],2)</f>
        <v>inglês</v>
      </c>
      <c r="C4">
        <v>2</v>
      </c>
      <c r="D4" t="str">
        <f>VLOOKUP(Países_Idiomas[[#This Row],[Código do País]],Países[[Código]:[País]],3)</f>
        <v>África do Sul</v>
      </c>
    </row>
    <row r="5" spans="1:4" x14ac:dyDescent="0.25">
      <c r="A5">
        <v>12</v>
      </c>
      <c r="B5" t="str">
        <f>VLOOKUP(Países_Idiomas[[#This Row],[Código do Idioma]],Idiomas[],2)</f>
        <v>xhosa</v>
      </c>
      <c r="C5">
        <v>2</v>
      </c>
      <c r="D5" t="str">
        <f>VLOOKUP(Países_Idiomas[[#This Row],[Código do País]],Países[[Código]:[País]],3)</f>
        <v>África do Sul</v>
      </c>
    </row>
    <row r="6" spans="1:4" x14ac:dyDescent="0.25">
      <c r="A6">
        <v>56</v>
      </c>
      <c r="B6" t="str">
        <f>VLOOKUP(Países_Idiomas[[#This Row],[Código do Idioma]],Idiomas[],2)</f>
        <v>soto do norte</v>
      </c>
      <c r="C6">
        <v>2</v>
      </c>
      <c r="D6" t="str">
        <f>VLOOKUP(Países_Idiomas[[#This Row],[Código do País]],Países[[Código]:[País]],3)</f>
        <v>África do Sul</v>
      </c>
    </row>
    <row r="7" spans="1:4" x14ac:dyDescent="0.25">
      <c r="A7">
        <v>69</v>
      </c>
      <c r="B7" t="str">
        <f>VLOOKUP(Países_Idiomas[[#This Row],[Código do Idioma]],Idiomas[],2)</f>
        <v>soto</v>
      </c>
      <c r="C7">
        <v>2</v>
      </c>
      <c r="D7" t="str">
        <f>VLOOKUP(Países_Idiomas[[#This Row],[Código do País]],Países[[Código]:[País]],3)</f>
        <v>África do Sul</v>
      </c>
    </row>
    <row r="8" spans="1:4" x14ac:dyDescent="0.25">
      <c r="A8">
        <v>86</v>
      </c>
      <c r="B8" t="str">
        <f>VLOOKUP(Países_Idiomas[[#This Row],[Código do Idioma]],Idiomas[],2)</f>
        <v>africâner</v>
      </c>
      <c r="C8">
        <v>2</v>
      </c>
      <c r="D8" t="str">
        <f>VLOOKUP(Países_Idiomas[[#This Row],[Código do País]],Países[[Código]:[País]],3)</f>
        <v>África do Sul</v>
      </c>
    </row>
    <row r="9" spans="1:4" x14ac:dyDescent="0.25">
      <c r="A9">
        <v>93</v>
      </c>
      <c r="B9" t="str">
        <f>VLOOKUP(Países_Idiomas[[#This Row],[Código do Idioma]],Idiomas[],2)</f>
        <v>tsonga</v>
      </c>
      <c r="C9">
        <v>2</v>
      </c>
      <c r="D9" t="str">
        <f>VLOOKUP(Países_Idiomas[[#This Row],[Código do País]],Países[[Código]:[País]],3)</f>
        <v>África do Sul</v>
      </c>
    </row>
    <row r="10" spans="1:4" x14ac:dyDescent="0.25">
      <c r="A10">
        <v>96</v>
      </c>
      <c r="B10" t="str">
        <f>VLOOKUP(Países_Idiomas[[#This Row],[Código do Idioma]],Idiomas[],2)</f>
        <v>suazí</v>
      </c>
      <c r="C10">
        <v>2</v>
      </c>
      <c r="D10" t="str">
        <f>VLOOKUP(Países_Idiomas[[#This Row],[Código do País]],Países[[Código]:[País]],3)</f>
        <v>África do Sul</v>
      </c>
    </row>
    <row r="11" spans="1:4" x14ac:dyDescent="0.25">
      <c r="A11">
        <v>98</v>
      </c>
      <c r="B11" t="str">
        <f>VLOOKUP(Países_Idiomas[[#This Row],[Código do Idioma]],Idiomas[],2)</f>
        <v>venda</v>
      </c>
      <c r="C11">
        <v>2</v>
      </c>
      <c r="D11" t="str">
        <f>VLOOKUP(Países_Idiomas[[#This Row],[Código do País]],Países[[Código]:[País]],3)</f>
        <v>África do Sul</v>
      </c>
    </row>
    <row r="12" spans="1:4" x14ac:dyDescent="0.25">
      <c r="A12">
        <v>102</v>
      </c>
      <c r="B12" t="str">
        <f>VLOOKUP(Países_Idiomas[[#This Row],[Código do Idioma]],Idiomas[],2)</f>
        <v>tsuana</v>
      </c>
      <c r="C12">
        <v>2</v>
      </c>
      <c r="D12" t="str">
        <f>VLOOKUP(Países_Idiomas[[#This Row],[Código do País]],Países[[Código]:[País]],3)</f>
        <v>África do Sul</v>
      </c>
    </row>
    <row r="13" spans="1:4" x14ac:dyDescent="0.25">
      <c r="A13">
        <v>112</v>
      </c>
      <c r="B13" t="str">
        <f>VLOOKUP(Países_Idiomas[[#This Row],[Código do Idioma]],Idiomas[],2)</f>
        <v>ndebele</v>
      </c>
      <c r="C13">
        <v>2</v>
      </c>
      <c r="D13" t="str">
        <f>VLOOKUP(Países_Idiomas[[#This Row],[Código do País]],Países[[Código]:[País]],3)</f>
        <v>África do Sul</v>
      </c>
    </row>
    <row r="14" spans="1:4" x14ac:dyDescent="0.25">
      <c r="A14">
        <v>113</v>
      </c>
      <c r="B14" t="str">
        <f>VLOOKUP(Países_Idiomas[[#This Row],[Código do Idioma]],Idiomas[],2)</f>
        <v>zulu</v>
      </c>
      <c r="C14">
        <v>2</v>
      </c>
      <c r="D14" t="str">
        <f>VLOOKUP(Países_Idiomas[[#This Row],[Código do País]],Países[[Código]:[País]],3)</f>
        <v>África do Sul</v>
      </c>
    </row>
    <row r="15" spans="1:4" x14ac:dyDescent="0.25">
      <c r="A15">
        <v>1</v>
      </c>
      <c r="B15" t="str">
        <f>VLOOKUP(Países_Idiomas[[#This Row],[Código do Idioma]],Idiomas[],2)</f>
        <v>inglês</v>
      </c>
      <c r="C15">
        <v>3</v>
      </c>
      <c r="D15" t="str">
        <f>VLOOKUP(Países_Idiomas[[#This Row],[Código do País]],Países[[Código]:[País]],3)</f>
        <v>Albânia</v>
      </c>
    </row>
    <row r="16" spans="1:4" x14ac:dyDescent="0.25">
      <c r="A16">
        <v>16</v>
      </c>
      <c r="B16" t="str">
        <f>VLOOKUP(Países_Idiomas[[#This Row],[Código do Idioma]],Idiomas[],2)</f>
        <v>albanês</v>
      </c>
      <c r="C16">
        <v>3</v>
      </c>
      <c r="D16" t="str">
        <f>VLOOKUP(Países_Idiomas[[#This Row],[Código do País]],Países[[Código]:[País]],3)</f>
        <v>Albânia</v>
      </c>
    </row>
    <row r="17" spans="1:4" x14ac:dyDescent="0.25">
      <c r="A17">
        <v>4</v>
      </c>
      <c r="B17" t="str">
        <f>VLOOKUP(Países_Idiomas[[#This Row],[Código do Idioma]],Idiomas[],2)</f>
        <v>alemão</v>
      </c>
      <c r="C17">
        <v>4</v>
      </c>
      <c r="D17" t="str">
        <f>VLOOKUP(Países_Idiomas[[#This Row],[Código do País]],Países[[Código]:[País]],3)</f>
        <v>Alemanha</v>
      </c>
    </row>
    <row r="18" spans="1:4" x14ac:dyDescent="0.25">
      <c r="A18">
        <v>8</v>
      </c>
      <c r="B18" t="str">
        <f>VLOOKUP(Países_Idiomas[[#This Row],[Código do Idioma]],Idiomas[],2)</f>
        <v>catalão</v>
      </c>
      <c r="C18">
        <v>5</v>
      </c>
      <c r="D18" t="str">
        <f>VLOOKUP(Países_Idiomas[[#This Row],[Código do País]],Países[[Código]:[País]],3)</f>
        <v>Andorra</v>
      </c>
    </row>
    <row r="19" spans="1:4" x14ac:dyDescent="0.25">
      <c r="A19">
        <v>5</v>
      </c>
      <c r="B19" t="str">
        <f>VLOOKUP(Países_Idiomas[[#This Row],[Código do Idioma]],Idiomas[],2)</f>
        <v>português</v>
      </c>
      <c r="C19">
        <v>6</v>
      </c>
      <c r="D19" t="str">
        <f>VLOOKUP(Países_Idiomas[[#This Row],[Código do País]],Países[[Código]:[País]],3)</f>
        <v>Angola</v>
      </c>
    </row>
    <row r="20" spans="1:4" x14ac:dyDescent="0.25">
      <c r="A20">
        <v>1</v>
      </c>
      <c r="B20" t="str">
        <f>VLOOKUP(Países_Idiomas[[#This Row],[Código do Idioma]],Idiomas[],2)</f>
        <v>inglês</v>
      </c>
      <c r="C20">
        <v>7</v>
      </c>
      <c r="D20" t="str">
        <f>VLOOKUP(Países_Idiomas[[#This Row],[Código do País]],Países[[Código]:[País]],3)</f>
        <v>Antígua e Barbuda</v>
      </c>
    </row>
    <row r="21" spans="1:4" x14ac:dyDescent="0.25">
      <c r="A21">
        <v>57</v>
      </c>
      <c r="B21" t="str">
        <f>VLOOKUP(Países_Idiomas[[#This Row],[Código do Idioma]],Idiomas[],2)</f>
        <v>árabe</v>
      </c>
      <c r="C21">
        <v>8</v>
      </c>
      <c r="D21" t="str">
        <f>VLOOKUP(Países_Idiomas[[#This Row],[Código do País]],Países[[Código]:[País]],3)</f>
        <v>Arábia Saudita</v>
      </c>
    </row>
    <row r="22" spans="1:4" x14ac:dyDescent="0.25">
      <c r="A22">
        <v>3</v>
      </c>
      <c r="B22" t="str">
        <f>VLOOKUP(Países_Idiomas[[#This Row],[Código do Idioma]],Idiomas[],2)</f>
        <v>francês</v>
      </c>
      <c r="C22">
        <v>9</v>
      </c>
      <c r="D22" t="str">
        <f>VLOOKUP(Países_Idiomas[[#This Row],[Código do País]],Países[[Código]:[País]],3)</f>
        <v>Argélia</v>
      </c>
    </row>
    <row r="23" spans="1:4" x14ac:dyDescent="0.25">
      <c r="A23">
        <v>53</v>
      </c>
      <c r="B23" t="str">
        <f>VLOOKUP(Países_Idiomas[[#This Row],[Código do Idioma]],Idiomas[],2)</f>
        <v>línguas bérberes</v>
      </c>
      <c r="C23">
        <v>9</v>
      </c>
      <c r="D23" t="str">
        <f>VLOOKUP(Países_Idiomas[[#This Row],[Código do País]],Países[[Código]:[País]],3)</f>
        <v>Argélia</v>
      </c>
    </row>
    <row r="24" spans="1:4" x14ac:dyDescent="0.25">
      <c r="A24">
        <v>57</v>
      </c>
      <c r="B24" t="str">
        <f>VLOOKUP(Países_Idiomas[[#This Row],[Código do Idioma]],Idiomas[],2)</f>
        <v>árabe</v>
      </c>
      <c r="C24">
        <v>9</v>
      </c>
      <c r="D24" t="str">
        <f>VLOOKUP(Países_Idiomas[[#This Row],[Código do País]],Países[[Código]:[País]],3)</f>
        <v>Argélia</v>
      </c>
    </row>
    <row r="25" spans="1:4" x14ac:dyDescent="0.25">
      <c r="A25">
        <v>2</v>
      </c>
      <c r="B25" t="str">
        <f>VLOOKUP(Países_Idiomas[[#This Row],[Código do Idioma]],Idiomas[],2)</f>
        <v>espanhol</v>
      </c>
      <c r="C25">
        <v>10</v>
      </c>
      <c r="D25" t="str">
        <f>VLOOKUP(Países_Idiomas[[#This Row],[Código do País]],Países[[Código]:[País]],3)</f>
        <v>Argentina</v>
      </c>
    </row>
    <row r="26" spans="1:4" x14ac:dyDescent="0.25">
      <c r="A26">
        <v>17</v>
      </c>
      <c r="B26" t="str">
        <f>VLOOKUP(Países_Idiomas[[#This Row],[Código do Idioma]],Idiomas[],2)</f>
        <v>armênio</v>
      </c>
      <c r="C26">
        <v>11</v>
      </c>
      <c r="D26" t="str">
        <f>VLOOKUP(Países_Idiomas[[#This Row],[Código do País]],Países[[Código]:[País]],3)</f>
        <v>Armênia</v>
      </c>
    </row>
    <row r="27" spans="1:4" x14ac:dyDescent="0.25">
      <c r="A27">
        <v>1</v>
      </c>
      <c r="B27" t="str">
        <f>VLOOKUP(Países_Idiomas[[#This Row],[Código do Idioma]],Idiomas[],2)</f>
        <v>inglês</v>
      </c>
      <c r="C27">
        <v>12</v>
      </c>
      <c r="D27" t="str">
        <f>VLOOKUP(Países_Idiomas[[#This Row],[Código do País]],Países[[Código]:[País]],3)</f>
        <v>Austrália</v>
      </c>
    </row>
    <row r="28" spans="1:4" x14ac:dyDescent="0.25">
      <c r="A28">
        <v>4</v>
      </c>
      <c r="B28" t="str">
        <f>VLOOKUP(Países_Idiomas[[#This Row],[Código do Idioma]],Idiomas[],2)</f>
        <v>alemão</v>
      </c>
      <c r="C28">
        <v>13</v>
      </c>
      <c r="D28" t="str">
        <f>VLOOKUP(Países_Idiomas[[#This Row],[Código do País]],Países[[Código]:[País]],3)</f>
        <v>Áustria</v>
      </c>
    </row>
    <row r="29" spans="1:4" x14ac:dyDescent="0.25">
      <c r="A29">
        <v>18</v>
      </c>
      <c r="B29" t="str">
        <f>VLOOKUP(Países_Idiomas[[#This Row],[Código do Idioma]],Idiomas[],2)</f>
        <v>azeri</v>
      </c>
      <c r="C29">
        <v>14</v>
      </c>
      <c r="D29" t="str">
        <f>VLOOKUP(Países_Idiomas[[#This Row],[Código do País]],Países[[Código]:[País]],3)</f>
        <v>Azerbaijão</v>
      </c>
    </row>
    <row r="30" spans="1:4" x14ac:dyDescent="0.25">
      <c r="A30">
        <v>1</v>
      </c>
      <c r="B30" t="str">
        <f>VLOOKUP(Países_Idiomas[[#This Row],[Código do Idioma]],Idiomas[],2)</f>
        <v>inglês</v>
      </c>
      <c r="C30">
        <v>15</v>
      </c>
      <c r="D30" t="str">
        <f>VLOOKUP(Países_Idiomas[[#This Row],[Código do País]],Países[[Código]:[País]],3)</f>
        <v>Bahamas</v>
      </c>
    </row>
    <row r="31" spans="1:4" x14ac:dyDescent="0.25">
      <c r="A31">
        <v>1</v>
      </c>
      <c r="B31" t="str">
        <f>VLOOKUP(Países_Idiomas[[#This Row],[Código do Idioma]],Idiomas[],2)</f>
        <v>inglês</v>
      </c>
      <c r="C31">
        <v>16</v>
      </c>
      <c r="D31" t="str">
        <f>VLOOKUP(Países_Idiomas[[#This Row],[Código do País]],Países[[Código]:[País]],3)</f>
        <v>Bahrein</v>
      </c>
    </row>
    <row r="32" spans="1:4" x14ac:dyDescent="0.25">
      <c r="A32">
        <v>57</v>
      </c>
      <c r="B32" t="str">
        <f>VLOOKUP(Países_Idiomas[[#This Row],[Código do Idioma]],Idiomas[],2)</f>
        <v>árabe</v>
      </c>
      <c r="C32">
        <v>16</v>
      </c>
      <c r="D32" t="str">
        <f>VLOOKUP(Países_Idiomas[[#This Row],[Código do País]],Países[[Código]:[País]],3)</f>
        <v>Bahrein</v>
      </c>
    </row>
    <row r="33" spans="1:4" x14ac:dyDescent="0.25">
      <c r="A33">
        <v>59</v>
      </c>
      <c r="B33" t="str">
        <f>VLOOKUP(Países_Idiomas[[#This Row],[Código do Idioma]],Idiomas[],2)</f>
        <v>bengali</v>
      </c>
      <c r="C33">
        <v>17</v>
      </c>
      <c r="D33" t="str">
        <f>VLOOKUP(Países_Idiomas[[#This Row],[Código do País]],Países[[Código]:[País]],3)</f>
        <v>Bangladesh</v>
      </c>
    </row>
    <row r="34" spans="1:4" x14ac:dyDescent="0.25">
      <c r="A34">
        <v>1</v>
      </c>
      <c r="B34" t="str">
        <f>VLOOKUP(Países_Idiomas[[#This Row],[Código do Idioma]],Idiomas[],2)</f>
        <v>inglês</v>
      </c>
      <c r="C34">
        <v>18</v>
      </c>
      <c r="D34" t="str">
        <f>VLOOKUP(Países_Idiomas[[#This Row],[Código do País]],Países[[Código]:[País]],3)</f>
        <v>Barbados</v>
      </c>
    </row>
    <row r="35" spans="1:4" x14ac:dyDescent="0.25">
      <c r="A35">
        <v>3</v>
      </c>
      <c r="B35" t="str">
        <f>VLOOKUP(Países_Idiomas[[#This Row],[Código do Idioma]],Idiomas[],2)</f>
        <v>francês</v>
      </c>
      <c r="C35">
        <v>19</v>
      </c>
      <c r="D35" t="str">
        <f>VLOOKUP(Países_Idiomas[[#This Row],[Código do País]],Países[[Código]:[País]],3)</f>
        <v>Bélgica</v>
      </c>
    </row>
    <row r="36" spans="1:4" x14ac:dyDescent="0.25">
      <c r="A36">
        <v>4</v>
      </c>
      <c r="B36" t="str">
        <f>VLOOKUP(Países_Idiomas[[#This Row],[Código do Idioma]],Idiomas[],2)</f>
        <v>alemão</v>
      </c>
      <c r="C36">
        <v>19</v>
      </c>
      <c r="D36" t="str">
        <f>VLOOKUP(Países_Idiomas[[#This Row],[Código do País]],Países[[Código]:[País]],3)</f>
        <v>Bélgica</v>
      </c>
    </row>
    <row r="37" spans="1:4" x14ac:dyDescent="0.25">
      <c r="A37">
        <v>6</v>
      </c>
      <c r="B37" t="str">
        <f>VLOOKUP(Países_Idiomas[[#This Row],[Código do Idioma]],Idiomas[],2)</f>
        <v>neerlandês</v>
      </c>
      <c r="C37">
        <v>19</v>
      </c>
      <c r="D37" t="str">
        <f>VLOOKUP(Países_Idiomas[[#This Row],[Código do País]],Países[[Código]:[País]],3)</f>
        <v>Bélgica</v>
      </c>
    </row>
    <row r="38" spans="1:4" x14ac:dyDescent="0.25">
      <c r="A38">
        <v>1</v>
      </c>
      <c r="B38" t="str">
        <f>VLOOKUP(Países_Idiomas[[#This Row],[Código do Idioma]],Idiomas[],2)</f>
        <v>inglês</v>
      </c>
      <c r="C38">
        <v>20</v>
      </c>
      <c r="D38" t="str">
        <f>VLOOKUP(Países_Idiomas[[#This Row],[Código do País]],Países[[Código]:[País]],3)</f>
        <v>Belize</v>
      </c>
    </row>
    <row r="39" spans="1:4" x14ac:dyDescent="0.25">
      <c r="A39">
        <v>118</v>
      </c>
      <c r="B39" t="str">
        <f>VLOOKUP(Países_Idiomas[[#This Row],[Código do Idioma]],Idiomas[],2)</f>
        <v>crioulo belizenho</v>
      </c>
      <c r="C39">
        <v>20</v>
      </c>
      <c r="D39" t="str">
        <f>VLOOKUP(Países_Idiomas[[#This Row],[Código do País]],Países[[Código]:[País]],3)</f>
        <v>Belize</v>
      </c>
    </row>
    <row r="40" spans="1:4" x14ac:dyDescent="0.25">
      <c r="A40">
        <v>3</v>
      </c>
      <c r="B40" t="str">
        <f>VLOOKUP(Países_Idiomas[[#This Row],[Código do Idioma]],Idiomas[],2)</f>
        <v>francês</v>
      </c>
      <c r="C40">
        <v>21</v>
      </c>
      <c r="D40" t="str">
        <f>VLOOKUP(Países_Idiomas[[#This Row],[Código do País]],Países[[Código]:[País]],3)</f>
        <v>Benin</v>
      </c>
    </row>
    <row r="41" spans="1:4" x14ac:dyDescent="0.25">
      <c r="A41">
        <v>19</v>
      </c>
      <c r="B41" t="str">
        <f>VLOOKUP(Países_Idiomas[[#This Row],[Código do Idioma]],Idiomas[],2)</f>
        <v>bielorrusso</v>
      </c>
      <c r="C41">
        <v>22</v>
      </c>
      <c r="D41" t="str">
        <f>VLOOKUP(Países_Idiomas[[#This Row],[Código do País]],Países[[Código]:[País]],3)</f>
        <v>Bielorússia</v>
      </c>
    </row>
    <row r="42" spans="1:4" x14ac:dyDescent="0.25">
      <c r="A42">
        <v>20</v>
      </c>
      <c r="B42" t="str">
        <f>VLOOKUP(Países_Idiomas[[#This Row],[Código do Idioma]],Idiomas[],2)</f>
        <v>russo</v>
      </c>
      <c r="C42">
        <v>22</v>
      </c>
      <c r="D42" t="str">
        <f>VLOOKUP(Países_Idiomas[[#This Row],[Código do País]],Países[[Código]:[País]],3)</f>
        <v>Bielorússia</v>
      </c>
    </row>
    <row r="43" spans="1:4" x14ac:dyDescent="0.25">
      <c r="A43">
        <v>2</v>
      </c>
      <c r="B43" t="str">
        <f>VLOOKUP(Países_Idiomas[[#This Row],[Código do Idioma]],Idiomas[],2)</f>
        <v>espanhol</v>
      </c>
      <c r="C43">
        <v>23</v>
      </c>
      <c r="D43" t="str">
        <f>VLOOKUP(Países_Idiomas[[#This Row],[Código do País]],Países[[Código]:[País]],3)</f>
        <v>Bolívia</v>
      </c>
    </row>
    <row r="44" spans="1:4" x14ac:dyDescent="0.25">
      <c r="A44">
        <v>115</v>
      </c>
      <c r="B44" t="str">
        <f>VLOOKUP(Países_Idiomas[[#This Row],[Código do Idioma]],Idiomas[],2)</f>
        <v>quíchua</v>
      </c>
      <c r="C44">
        <v>23</v>
      </c>
      <c r="D44" t="str">
        <f>VLOOKUP(Países_Idiomas[[#This Row],[Código do País]],Países[[Código]:[País]],3)</f>
        <v>Bolívia</v>
      </c>
    </row>
    <row r="45" spans="1:4" x14ac:dyDescent="0.25">
      <c r="A45">
        <v>116</v>
      </c>
      <c r="B45" t="str">
        <f>VLOOKUP(Países_Idiomas[[#This Row],[Código do Idioma]],Idiomas[],2)</f>
        <v>aimará</v>
      </c>
      <c r="C45">
        <v>23</v>
      </c>
      <c r="D45" t="str">
        <f>VLOOKUP(Países_Idiomas[[#This Row],[Código do País]],Países[[Código]:[País]],3)</f>
        <v>Bolívia</v>
      </c>
    </row>
    <row r="46" spans="1:4" x14ac:dyDescent="0.25">
      <c r="A46">
        <v>9</v>
      </c>
      <c r="B46" t="str">
        <f>VLOOKUP(Países_Idiomas[[#This Row],[Código do Idioma]],Idiomas[],2)</f>
        <v>bósnio</v>
      </c>
      <c r="C46">
        <v>24</v>
      </c>
      <c r="D46" t="str">
        <f>VLOOKUP(Países_Idiomas[[#This Row],[Código do País]],Países[[Código]:[País]],3)</f>
        <v>Bósnia e Herzegovina</v>
      </c>
    </row>
    <row r="47" spans="1:4" x14ac:dyDescent="0.25">
      <c r="A47">
        <v>22</v>
      </c>
      <c r="B47" t="str">
        <f>VLOOKUP(Países_Idiomas[[#This Row],[Código do Idioma]],Idiomas[],2)</f>
        <v>croata</v>
      </c>
      <c r="C47">
        <v>24</v>
      </c>
      <c r="D47" t="str">
        <f>VLOOKUP(Países_Idiomas[[#This Row],[Código do País]],Países[[Código]:[País]],3)</f>
        <v>Bósnia e Herzegovina</v>
      </c>
    </row>
    <row r="48" spans="1:4" x14ac:dyDescent="0.25">
      <c r="A48">
        <v>49</v>
      </c>
      <c r="B48" t="str">
        <f>VLOOKUP(Países_Idiomas[[#This Row],[Código do Idioma]],Idiomas[],2)</f>
        <v>sérvio</v>
      </c>
      <c r="C48">
        <v>24</v>
      </c>
      <c r="D48" t="str">
        <f>VLOOKUP(Países_Idiomas[[#This Row],[Código do País]],Países[[Código]:[País]],3)</f>
        <v>Bósnia e Herzegovina</v>
      </c>
    </row>
    <row r="49" spans="1:4" x14ac:dyDescent="0.25">
      <c r="A49">
        <v>1</v>
      </c>
      <c r="B49" t="str">
        <f>VLOOKUP(Países_Idiomas[[#This Row],[Código do Idioma]],Idiomas[],2)</f>
        <v>inglês</v>
      </c>
      <c r="C49">
        <v>25</v>
      </c>
      <c r="D49" t="str">
        <f>VLOOKUP(Países_Idiomas[[#This Row],[Código do País]],Países[[Código]:[País]],3)</f>
        <v>Botsuana</v>
      </c>
    </row>
    <row r="50" spans="1:4" x14ac:dyDescent="0.25">
      <c r="A50">
        <v>87</v>
      </c>
      <c r="B50" t="str">
        <f>VLOOKUP(Países_Idiomas[[#This Row],[Código do Idioma]],Idiomas[],2)</f>
        <v>setswana</v>
      </c>
      <c r="C50">
        <v>25</v>
      </c>
      <c r="D50" t="str">
        <f>VLOOKUP(Países_Idiomas[[#This Row],[Código do País]],Países[[Código]:[País]],3)</f>
        <v>Botsuana</v>
      </c>
    </row>
    <row r="51" spans="1:4" x14ac:dyDescent="0.25">
      <c r="A51">
        <v>5</v>
      </c>
      <c r="B51" t="str">
        <f>VLOOKUP(Países_Idiomas[[#This Row],[Código do Idioma]],Idiomas[],2)</f>
        <v>português</v>
      </c>
      <c r="C51">
        <v>26</v>
      </c>
      <c r="D51" t="str">
        <f>VLOOKUP(Países_Idiomas[[#This Row],[Código do País]],Países[[Código]:[País]],3)</f>
        <v>Brasil</v>
      </c>
    </row>
    <row r="52" spans="1:4" x14ac:dyDescent="0.25">
      <c r="A52">
        <v>1</v>
      </c>
      <c r="B52" t="str">
        <f>VLOOKUP(Países_Idiomas[[#This Row],[Código do Idioma]],Idiomas[],2)</f>
        <v>inglês</v>
      </c>
      <c r="C52">
        <v>27</v>
      </c>
      <c r="D52" t="str">
        <f>VLOOKUP(Países_Idiomas[[#This Row],[Código do País]],Países[[Código]:[País]],3)</f>
        <v>Brunei</v>
      </c>
    </row>
    <row r="53" spans="1:4" x14ac:dyDescent="0.25">
      <c r="A53">
        <v>73</v>
      </c>
      <c r="B53" t="str">
        <f>VLOOKUP(Países_Idiomas[[#This Row],[Código do Idioma]],Idiomas[],2)</f>
        <v>malaio</v>
      </c>
      <c r="C53">
        <v>27</v>
      </c>
      <c r="D53" t="str">
        <f>VLOOKUP(Países_Idiomas[[#This Row],[Código do País]],Países[[Código]:[País]],3)</f>
        <v>Brunei</v>
      </c>
    </row>
    <row r="54" spans="1:4" x14ac:dyDescent="0.25">
      <c r="A54">
        <v>21</v>
      </c>
      <c r="B54" t="str">
        <f>VLOOKUP(Países_Idiomas[[#This Row],[Código do Idioma]],Idiomas[],2)</f>
        <v>búlgaro</v>
      </c>
      <c r="C54">
        <v>28</v>
      </c>
      <c r="D54" t="str">
        <f>VLOOKUP(Países_Idiomas[[#This Row],[Código do País]],Países[[Código]:[País]],3)</f>
        <v>Bulgária</v>
      </c>
    </row>
    <row r="55" spans="1:4" x14ac:dyDescent="0.25">
      <c r="A55">
        <v>3</v>
      </c>
      <c r="B55" t="str">
        <f>VLOOKUP(Países_Idiomas[[#This Row],[Código do Idioma]],Idiomas[],2)</f>
        <v>francês</v>
      </c>
      <c r="C55">
        <v>29</v>
      </c>
      <c r="D55" t="str">
        <f>VLOOKUP(Países_Idiomas[[#This Row],[Código do País]],Países[[Código]:[País]],3)</f>
        <v>Burkina Faso</v>
      </c>
    </row>
    <row r="56" spans="1:4" x14ac:dyDescent="0.25">
      <c r="A56">
        <v>3</v>
      </c>
      <c r="B56" t="str">
        <f>VLOOKUP(Países_Idiomas[[#This Row],[Código do Idioma]],Idiomas[],2)</f>
        <v>francês</v>
      </c>
      <c r="C56">
        <v>30</v>
      </c>
      <c r="D56" t="str">
        <f>VLOOKUP(Países_Idiomas[[#This Row],[Código do País]],Países[[Código]:[País]],3)</f>
        <v>Burundi</v>
      </c>
    </row>
    <row r="57" spans="1:4" x14ac:dyDescent="0.25">
      <c r="A57">
        <v>100</v>
      </c>
      <c r="B57" t="str">
        <f>VLOOKUP(Países_Idiomas[[#This Row],[Código do Idioma]],Idiomas[],2)</f>
        <v>kirundi</v>
      </c>
      <c r="C57">
        <v>30</v>
      </c>
      <c r="D57" t="str">
        <f>VLOOKUP(Países_Idiomas[[#This Row],[Código do País]],Países[[Código]:[País]],3)</f>
        <v>Burundi</v>
      </c>
    </row>
    <row r="58" spans="1:4" x14ac:dyDescent="0.25">
      <c r="A58">
        <v>78</v>
      </c>
      <c r="B58" t="str">
        <f>VLOOKUP(Países_Idiomas[[#This Row],[Código do Idioma]],Idiomas[],2)</f>
        <v>butanês</v>
      </c>
      <c r="C58">
        <v>31</v>
      </c>
      <c r="D58" t="str">
        <f>VLOOKUP(Países_Idiomas[[#This Row],[Código do País]],Países[[Código]:[País]],3)</f>
        <v>Butão</v>
      </c>
    </row>
    <row r="59" spans="1:4" x14ac:dyDescent="0.25">
      <c r="A59">
        <v>5</v>
      </c>
      <c r="B59" t="str">
        <f>VLOOKUP(Países_Idiomas[[#This Row],[Código do Idioma]],Idiomas[],2)</f>
        <v>português</v>
      </c>
      <c r="C59">
        <v>32</v>
      </c>
      <c r="D59" t="str">
        <f>VLOOKUP(Países_Idiomas[[#This Row],[Código do País]],Países[[Código]:[País]],3)</f>
        <v>Cabo Verde</v>
      </c>
    </row>
    <row r="60" spans="1:4" x14ac:dyDescent="0.25">
      <c r="A60">
        <v>1</v>
      </c>
      <c r="B60" t="str">
        <f>VLOOKUP(Países_Idiomas[[#This Row],[Código do Idioma]],Idiomas[],2)</f>
        <v>inglês</v>
      </c>
      <c r="C60">
        <v>33</v>
      </c>
      <c r="D60" t="str">
        <f>VLOOKUP(Países_Idiomas[[#This Row],[Código do País]],Países[[Código]:[País]],3)</f>
        <v>Camarões</v>
      </c>
    </row>
    <row r="61" spans="1:4" x14ac:dyDescent="0.25">
      <c r="A61">
        <v>3</v>
      </c>
      <c r="B61" t="str">
        <f>VLOOKUP(Países_Idiomas[[#This Row],[Código do Idioma]],Idiomas[],2)</f>
        <v>francês</v>
      </c>
      <c r="C61">
        <v>33</v>
      </c>
      <c r="D61" t="str">
        <f>VLOOKUP(Países_Idiomas[[#This Row],[Código do País]],Países[[Código]:[País]],3)</f>
        <v>Camarões</v>
      </c>
    </row>
    <row r="62" spans="1:4" x14ac:dyDescent="0.25">
      <c r="A62">
        <v>79</v>
      </c>
      <c r="B62" t="str">
        <f>VLOOKUP(Países_Idiomas[[#This Row],[Código do Idioma]],Idiomas[],2)</f>
        <v>khmer</v>
      </c>
      <c r="C62">
        <v>34</v>
      </c>
      <c r="D62" t="str">
        <f>VLOOKUP(Países_Idiomas[[#This Row],[Código do País]],Países[[Código]:[País]],3)</f>
        <v>Camboja</v>
      </c>
    </row>
    <row r="63" spans="1:4" x14ac:dyDescent="0.25">
      <c r="A63">
        <v>1</v>
      </c>
      <c r="B63" t="str">
        <f>VLOOKUP(Países_Idiomas[[#This Row],[Código do Idioma]],Idiomas[],2)</f>
        <v>inglês</v>
      </c>
      <c r="C63">
        <v>35</v>
      </c>
      <c r="D63" t="str">
        <f>VLOOKUP(Países_Idiomas[[#This Row],[Código do País]],Países[[Código]:[País]],3)</f>
        <v>Canadá</v>
      </c>
    </row>
    <row r="64" spans="1:4" x14ac:dyDescent="0.25">
      <c r="A64">
        <v>3</v>
      </c>
      <c r="B64" t="str">
        <f>VLOOKUP(Países_Idiomas[[#This Row],[Código do Idioma]],Idiomas[],2)</f>
        <v>francês</v>
      </c>
      <c r="C64">
        <v>35</v>
      </c>
      <c r="D64" t="str">
        <f>VLOOKUP(Países_Idiomas[[#This Row],[Código do País]],Países[[Código]:[País]],3)</f>
        <v>Canadá</v>
      </c>
    </row>
    <row r="65" spans="1:4" x14ac:dyDescent="0.25">
      <c r="A65">
        <v>20</v>
      </c>
      <c r="B65" t="str">
        <f>VLOOKUP(Países_Idiomas[[#This Row],[Código do Idioma]],Idiomas[],2)</f>
        <v>russo</v>
      </c>
      <c r="C65">
        <v>36</v>
      </c>
      <c r="D65" t="str">
        <f>VLOOKUP(Países_Idiomas[[#This Row],[Código do País]],Países[[Código]:[País]],3)</f>
        <v>Cazaquistão</v>
      </c>
    </row>
    <row r="66" spans="1:4" x14ac:dyDescent="0.25">
      <c r="A66">
        <v>37</v>
      </c>
      <c r="B66" t="str">
        <f>VLOOKUP(Países_Idiomas[[#This Row],[Código do Idioma]],Idiomas[],2)</f>
        <v>cazaque</v>
      </c>
      <c r="C66">
        <v>36</v>
      </c>
      <c r="D66" t="str">
        <f>VLOOKUP(Países_Idiomas[[#This Row],[Código do País]],Países[[Código]:[País]],3)</f>
        <v>Cazaquistão</v>
      </c>
    </row>
    <row r="67" spans="1:4" x14ac:dyDescent="0.25">
      <c r="A67">
        <v>3</v>
      </c>
      <c r="B67" t="str">
        <f>VLOOKUP(Países_Idiomas[[#This Row],[Código do Idioma]],Idiomas[],2)</f>
        <v>francês</v>
      </c>
      <c r="C67">
        <v>37</v>
      </c>
      <c r="D67" t="str">
        <f>VLOOKUP(Países_Idiomas[[#This Row],[Código do País]],Países[[Código]:[País]],3)</f>
        <v>Chade</v>
      </c>
    </row>
    <row r="68" spans="1:4" x14ac:dyDescent="0.25">
      <c r="A68">
        <v>57</v>
      </c>
      <c r="B68" t="str">
        <f>VLOOKUP(Países_Idiomas[[#This Row],[Código do Idioma]],Idiomas[],2)</f>
        <v>árabe</v>
      </c>
      <c r="C68">
        <v>37</v>
      </c>
      <c r="D68" t="str">
        <f>VLOOKUP(Países_Idiomas[[#This Row],[Código do País]],Países[[Código]:[País]],3)</f>
        <v>Chade</v>
      </c>
    </row>
    <row r="69" spans="1:4" x14ac:dyDescent="0.25">
      <c r="A69">
        <v>2</v>
      </c>
      <c r="B69" t="str">
        <f>VLOOKUP(Países_Idiomas[[#This Row],[Código do Idioma]],Idiomas[],2)</f>
        <v>espanhol</v>
      </c>
      <c r="C69">
        <v>38</v>
      </c>
      <c r="D69" t="str">
        <f>VLOOKUP(Países_Idiomas[[#This Row],[Código do País]],Países[[Código]:[País]],3)</f>
        <v>Chile</v>
      </c>
    </row>
    <row r="70" spans="1:4" x14ac:dyDescent="0.25">
      <c r="A70">
        <v>62</v>
      </c>
      <c r="B70" t="str">
        <f>VLOOKUP(Países_Idiomas[[#This Row],[Código do Idioma]],Idiomas[],2)</f>
        <v>chinês</v>
      </c>
      <c r="C70">
        <v>39</v>
      </c>
      <c r="D70" t="str">
        <f>VLOOKUP(Países_Idiomas[[#This Row],[Código do País]],Países[[Código]:[País]],3)</f>
        <v>China</v>
      </c>
    </row>
    <row r="71" spans="1:4" x14ac:dyDescent="0.25">
      <c r="A71">
        <v>68</v>
      </c>
      <c r="B71" t="str">
        <f>VLOOKUP(Países_Idiomas[[#This Row],[Código do Idioma]],Idiomas[],2)</f>
        <v>mandarim</v>
      </c>
      <c r="C71">
        <v>39</v>
      </c>
      <c r="D71" t="str">
        <f>VLOOKUP(Países_Idiomas[[#This Row],[Código do País]],Países[[Código]:[País]],3)</f>
        <v>China</v>
      </c>
    </row>
    <row r="72" spans="1:4" x14ac:dyDescent="0.25">
      <c r="A72">
        <v>23</v>
      </c>
      <c r="B72" t="str">
        <f>VLOOKUP(Países_Idiomas[[#This Row],[Código do Idioma]],Idiomas[],2)</f>
        <v>grego</v>
      </c>
      <c r="C72">
        <v>40</v>
      </c>
      <c r="D72" t="str">
        <f>VLOOKUP(Países_Idiomas[[#This Row],[Código do País]],Países[[Código]:[País]],3)</f>
        <v>Chipre</v>
      </c>
    </row>
    <row r="73" spans="1:4" x14ac:dyDescent="0.25">
      <c r="A73">
        <v>24</v>
      </c>
      <c r="B73" t="str">
        <f>VLOOKUP(Países_Idiomas[[#This Row],[Código do Idioma]],Idiomas[],2)</f>
        <v>turco</v>
      </c>
      <c r="C73">
        <v>40</v>
      </c>
      <c r="D73" t="str">
        <f>VLOOKUP(Países_Idiomas[[#This Row],[Código do País]],Países[[Código]:[País]],3)</f>
        <v>Chipre</v>
      </c>
    </row>
    <row r="74" spans="1:4" x14ac:dyDescent="0.25">
      <c r="A74">
        <v>2</v>
      </c>
      <c r="B74" t="str">
        <f>VLOOKUP(Países_Idiomas[[#This Row],[Código do Idioma]],Idiomas[],2)</f>
        <v>espanhol</v>
      </c>
      <c r="C74">
        <v>41</v>
      </c>
      <c r="D74" t="str">
        <f>VLOOKUP(Países_Idiomas[[#This Row],[Código do País]],Países[[Código]:[País]],3)</f>
        <v>Colômbia</v>
      </c>
    </row>
    <row r="75" spans="1:4" x14ac:dyDescent="0.25">
      <c r="A75">
        <v>3</v>
      </c>
      <c r="B75" t="str">
        <f>VLOOKUP(Países_Idiomas[[#This Row],[Código do Idioma]],Idiomas[],2)</f>
        <v>francês</v>
      </c>
      <c r="C75">
        <v>42</v>
      </c>
      <c r="D75" t="str">
        <f>VLOOKUP(Países_Idiomas[[#This Row],[Código do País]],Países[[Código]:[País]],3)</f>
        <v>Comores</v>
      </c>
    </row>
    <row r="76" spans="1:4" x14ac:dyDescent="0.25">
      <c r="A76">
        <v>57</v>
      </c>
      <c r="B76" t="str">
        <f>VLOOKUP(Países_Idiomas[[#This Row],[Código do Idioma]],Idiomas[],2)</f>
        <v>árabe</v>
      </c>
      <c r="C76">
        <v>42</v>
      </c>
      <c r="D76" t="str">
        <f>VLOOKUP(Países_Idiomas[[#This Row],[Código do País]],Países[[Código]:[País]],3)</f>
        <v>Comores</v>
      </c>
    </row>
    <row r="77" spans="1:4" x14ac:dyDescent="0.25">
      <c r="A77">
        <v>92</v>
      </c>
      <c r="B77" t="str">
        <f>VLOOKUP(Países_Idiomas[[#This Row],[Código do Idioma]],Idiomas[],2)</f>
        <v>shikomor</v>
      </c>
      <c r="C77">
        <v>42</v>
      </c>
      <c r="D77" t="str">
        <f>VLOOKUP(Países_Idiomas[[#This Row],[Código do País]],Países[[Código]:[País]],3)</f>
        <v>Comores</v>
      </c>
    </row>
    <row r="78" spans="1:4" x14ac:dyDescent="0.25">
      <c r="A78">
        <v>3</v>
      </c>
      <c r="B78" t="str">
        <f>VLOOKUP(Países_Idiomas[[#This Row],[Código do Idioma]],Idiomas[],2)</f>
        <v>francês</v>
      </c>
      <c r="C78">
        <v>43</v>
      </c>
      <c r="D78" t="str">
        <f>VLOOKUP(Países_Idiomas[[#This Row],[Código do País]],Países[[Código]:[País]],3)</f>
        <v>Congo</v>
      </c>
    </row>
    <row r="79" spans="1:4" x14ac:dyDescent="0.25">
      <c r="A79">
        <v>60</v>
      </c>
      <c r="B79" t="str">
        <f>VLOOKUP(Países_Idiomas[[#This Row],[Código do Idioma]],Idiomas[],2)</f>
        <v>coreano</v>
      </c>
      <c r="C79">
        <v>44</v>
      </c>
      <c r="D79" t="str">
        <f>VLOOKUP(Países_Idiomas[[#This Row],[Código do País]],Países[[Código]:[País]],3)</f>
        <v>Coreia do Norte</v>
      </c>
    </row>
    <row r="80" spans="1:4" x14ac:dyDescent="0.25">
      <c r="A80">
        <v>60</v>
      </c>
      <c r="B80" t="str">
        <f>VLOOKUP(Países_Idiomas[[#This Row],[Código do Idioma]],Idiomas[],2)</f>
        <v>coreano</v>
      </c>
      <c r="C80">
        <v>45</v>
      </c>
      <c r="D80" t="str">
        <f>VLOOKUP(Países_Idiomas[[#This Row],[Código do País]],Países[[Código]:[País]],3)</f>
        <v>Coreia do Sul</v>
      </c>
    </row>
    <row r="81" spans="1:4" x14ac:dyDescent="0.25">
      <c r="A81">
        <v>3</v>
      </c>
      <c r="B81" t="str">
        <f>VLOOKUP(Países_Idiomas[[#This Row],[Código do Idioma]],Idiomas[],2)</f>
        <v>francês</v>
      </c>
      <c r="C81">
        <v>46</v>
      </c>
      <c r="D81" t="str">
        <f>VLOOKUP(Países_Idiomas[[#This Row],[Código do País]],Países[[Código]:[País]],3)</f>
        <v>Costa do Marfim</v>
      </c>
    </row>
    <row r="82" spans="1:4" x14ac:dyDescent="0.25">
      <c r="A82">
        <v>2</v>
      </c>
      <c r="B82" t="str">
        <f>VLOOKUP(Países_Idiomas[[#This Row],[Código do Idioma]],Idiomas[],2)</f>
        <v>espanhol</v>
      </c>
      <c r="C82">
        <v>47</v>
      </c>
      <c r="D82" t="str">
        <f>VLOOKUP(Países_Idiomas[[#This Row],[Código do País]],Países[[Código]:[País]],3)</f>
        <v>Costa Rica</v>
      </c>
    </row>
    <row r="83" spans="1:4" x14ac:dyDescent="0.25">
      <c r="A83">
        <v>7</v>
      </c>
      <c r="B83" t="str">
        <f>VLOOKUP(Países_Idiomas[[#This Row],[Código do Idioma]],Idiomas[],2)</f>
        <v>castelhano</v>
      </c>
      <c r="C83">
        <v>47</v>
      </c>
      <c r="D83" t="str">
        <f>VLOOKUP(Países_Idiomas[[#This Row],[Código do País]],Países[[Código]:[País]],3)</f>
        <v>Costa Rica</v>
      </c>
    </row>
    <row r="84" spans="1:4" x14ac:dyDescent="0.25">
      <c r="A84">
        <v>22</v>
      </c>
      <c r="B84" t="str">
        <f>VLOOKUP(Países_Idiomas[[#This Row],[Código do Idioma]],Idiomas[],2)</f>
        <v>croata</v>
      </c>
      <c r="C84">
        <v>48</v>
      </c>
      <c r="D84" t="str">
        <f>VLOOKUP(Países_Idiomas[[#This Row],[Código do País]],Países[[Código]:[País]],3)</f>
        <v>Croácia</v>
      </c>
    </row>
    <row r="85" spans="1:4" x14ac:dyDescent="0.25">
      <c r="A85">
        <v>7</v>
      </c>
      <c r="B85" t="str">
        <f>VLOOKUP(Países_Idiomas[[#This Row],[Código do Idioma]],Idiomas[],2)</f>
        <v>castelhano</v>
      </c>
      <c r="C85">
        <v>49</v>
      </c>
      <c r="D85" t="str">
        <f>VLOOKUP(Países_Idiomas[[#This Row],[Código do País]],Países[[Código]:[País]],3)</f>
        <v>Cuba</v>
      </c>
    </row>
    <row r="86" spans="1:4" x14ac:dyDescent="0.25">
      <c r="A86">
        <v>27</v>
      </c>
      <c r="B86" t="str">
        <f>VLOOKUP(Países_Idiomas[[#This Row],[Código do Idioma]],Idiomas[],2)</f>
        <v>dinamarquês</v>
      </c>
      <c r="C86">
        <v>50</v>
      </c>
      <c r="D86" t="str">
        <f>VLOOKUP(Países_Idiomas[[#This Row],[Código do País]],Países[[Código]:[País]],3)</f>
        <v>Dinamarca</v>
      </c>
    </row>
    <row r="87" spans="1:4" x14ac:dyDescent="0.25">
      <c r="A87">
        <v>3</v>
      </c>
      <c r="B87" t="str">
        <f>VLOOKUP(Países_Idiomas[[#This Row],[Código do Idioma]],Idiomas[],2)</f>
        <v>francês</v>
      </c>
      <c r="C87">
        <v>51</v>
      </c>
      <c r="D87" t="str">
        <f>VLOOKUP(Países_Idiomas[[#This Row],[Código do País]],Países[[Código]:[País]],3)</f>
        <v>Djibouti</v>
      </c>
    </row>
    <row r="88" spans="1:4" x14ac:dyDescent="0.25">
      <c r="A88">
        <v>57</v>
      </c>
      <c r="B88" t="str">
        <f>VLOOKUP(Países_Idiomas[[#This Row],[Código do Idioma]],Idiomas[],2)</f>
        <v>árabe</v>
      </c>
      <c r="C88">
        <v>51</v>
      </c>
      <c r="D88" t="str">
        <f>VLOOKUP(Países_Idiomas[[#This Row],[Código do País]],Países[[Código]:[País]],3)</f>
        <v>Djibouti</v>
      </c>
    </row>
    <row r="89" spans="1:4" x14ac:dyDescent="0.25">
      <c r="A89">
        <v>1</v>
      </c>
      <c r="B89" t="str">
        <f>VLOOKUP(Países_Idiomas[[#This Row],[Código do Idioma]],Idiomas[],2)</f>
        <v>inglês</v>
      </c>
      <c r="C89">
        <v>52</v>
      </c>
      <c r="D89" t="str">
        <f>VLOOKUP(Países_Idiomas[[#This Row],[Código do País]],Países[[Código]:[País]],3)</f>
        <v>Dominica</v>
      </c>
    </row>
    <row r="90" spans="1:4" x14ac:dyDescent="0.25">
      <c r="A90">
        <v>57</v>
      </c>
      <c r="B90" t="str">
        <f>VLOOKUP(Países_Idiomas[[#This Row],[Código do Idioma]],Idiomas[],2)</f>
        <v>árabe</v>
      </c>
      <c r="C90">
        <v>53</v>
      </c>
      <c r="D90" t="str">
        <f>VLOOKUP(Países_Idiomas[[#This Row],[Código do País]],Países[[Código]:[País]],3)</f>
        <v>Egito</v>
      </c>
    </row>
    <row r="91" spans="1:4" x14ac:dyDescent="0.25">
      <c r="A91">
        <v>2</v>
      </c>
      <c r="B91" t="str">
        <f>VLOOKUP(Países_Idiomas[[#This Row],[Código do Idioma]],Idiomas[],2)</f>
        <v>espanhol</v>
      </c>
      <c r="C91">
        <v>54</v>
      </c>
      <c r="D91" t="str">
        <f>VLOOKUP(Países_Idiomas[[#This Row],[Código do País]],Países[[Código]:[País]],3)</f>
        <v>El Salvador</v>
      </c>
    </row>
    <row r="92" spans="1:4" x14ac:dyDescent="0.25">
      <c r="A92">
        <v>57</v>
      </c>
      <c r="B92" t="str">
        <f>VLOOKUP(Países_Idiomas[[#This Row],[Código do Idioma]],Idiomas[],2)</f>
        <v>árabe</v>
      </c>
      <c r="C92">
        <v>55</v>
      </c>
      <c r="D92" t="str">
        <f>VLOOKUP(Países_Idiomas[[#This Row],[Código do País]],Países[[Código]:[País]],3)</f>
        <v>Emirados Árabes Unidos</v>
      </c>
    </row>
    <row r="93" spans="1:4" x14ac:dyDescent="0.25">
      <c r="A93">
        <v>2</v>
      </c>
      <c r="B93" t="str">
        <f>VLOOKUP(Países_Idiomas[[#This Row],[Código do Idioma]],Idiomas[],2)</f>
        <v>espanhol</v>
      </c>
      <c r="C93">
        <v>56</v>
      </c>
      <c r="D93" t="str">
        <f>VLOOKUP(Países_Idiomas[[#This Row],[Código do País]],Países[[Código]:[País]],3)</f>
        <v>Equador</v>
      </c>
    </row>
    <row r="94" spans="1:4" x14ac:dyDescent="0.25">
      <c r="A94">
        <v>7</v>
      </c>
      <c r="B94" t="str">
        <f>VLOOKUP(Países_Idiomas[[#This Row],[Código do Idioma]],Idiomas[],2)</f>
        <v>castelhano</v>
      </c>
      <c r="C94">
        <v>56</v>
      </c>
      <c r="D94" t="str">
        <f>VLOOKUP(Países_Idiomas[[#This Row],[Código do País]],Países[[Código]:[País]],3)</f>
        <v>Equador</v>
      </c>
    </row>
    <row r="95" spans="1:4" x14ac:dyDescent="0.25">
      <c r="A95">
        <v>57</v>
      </c>
      <c r="B95" t="str">
        <f>VLOOKUP(Países_Idiomas[[#This Row],[Código do Idioma]],Idiomas[],2)</f>
        <v>árabe</v>
      </c>
      <c r="C95">
        <v>57</v>
      </c>
      <c r="D95" t="str">
        <f>VLOOKUP(Países_Idiomas[[#This Row],[Código do País]],Países[[Código]:[País]],3)</f>
        <v>Eritreia</v>
      </c>
    </row>
    <row r="96" spans="1:4" x14ac:dyDescent="0.25">
      <c r="A96">
        <v>50</v>
      </c>
      <c r="B96" t="str">
        <f>VLOOKUP(Países_Idiomas[[#This Row],[Código do Idioma]],Idiomas[],2)</f>
        <v>eslovaco</v>
      </c>
      <c r="C96">
        <v>58</v>
      </c>
      <c r="D96" t="str">
        <f>VLOOKUP(Países_Idiomas[[#This Row],[Código do País]],Países[[Código]:[País]],3)</f>
        <v>Eslováquia</v>
      </c>
    </row>
    <row r="97" spans="1:4" x14ac:dyDescent="0.25">
      <c r="A97">
        <v>51</v>
      </c>
      <c r="B97" t="str">
        <f>VLOOKUP(Países_Idiomas[[#This Row],[Código do Idioma]],Idiomas[],2)</f>
        <v>esloveno</v>
      </c>
      <c r="C97">
        <v>59</v>
      </c>
      <c r="D97" t="str">
        <f>VLOOKUP(Países_Idiomas[[#This Row],[Código do País]],Países[[Código]:[País]],3)</f>
        <v>Eslovênia</v>
      </c>
    </row>
    <row r="98" spans="1:4" x14ac:dyDescent="0.25">
      <c r="A98">
        <v>2</v>
      </c>
      <c r="B98" t="str">
        <f>VLOOKUP(Países_Idiomas[[#This Row],[Código do Idioma]],Idiomas[],2)</f>
        <v>espanhol</v>
      </c>
      <c r="C98">
        <v>60</v>
      </c>
      <c r="D98" t="str">
        <f>VLOOKUP(Países_Idiomas[[#This Row],[Código do País]],Países[[Código]:[País]],3)</f>
        <v>Espanha</v>
      </c>
    </row>
    <row r="99" spans="1:4" x14ac:dyDescent="0.25">
      <c r="A99">
        <v>7</v>
      </c>
      <c r="B99" t="str">
        <f>VLOOKUP(Países_Idiomas[[#This Row],[Código do Idioma]],Idiomas[],2)</f>
        <v>castelhano</v>
      </c>
      <c r="C99">
        <v>60</v>
      </c>
      <c r="D99" t="str">
        <f>VLOOKUP(Países_Idiomas[[#This Row],[Código do País]],Países[[Código]:[País]],3)</f>
        <v>Espanha</v>
      </c>
    </row>
    <row r="100" spans="1:4" x14ac:dyDescent="0.25">
      <c r="A100">
        <v>8</v>
      </c>
      <c r="B100" t="str">
        <f>VLOOKUP(Países_Idiomas[[#This Row],[Código do Idioma]],Idiomas[],2)</f>
        <v>catalão</v>
      </c>
      <c r="C100">
        <v>60</v>
      </c>
      <c r="D100" t="str">
        <f>VLOOKUP(Países_Idiomas[[#This Row],[Código do País]],Países[[Código]:[País]],3)</f>
        <v>Espanha</v>
      </c>
    </row>
    <row r="101" spans="1:4" x14ac:dyDescent="0.25">
      <c r="A101">
        <v>1</v>
      </c>
      <c r="B101" t="str">
        <f>VLOOKUP(Países_Idiomas[[#This Row],[Código do Idioma]],Idiomas[],2)</f>
        <v>inglês</v>
      </c>
      <c r="C101">
        <v>61</v>
      </c>
      <c r="D101" t="str">
        <f>VLOOKUP(Países_Idiomas[[#This Row],[Código do País]],Países[[Código]:[País]],3)</f>
        <v>Estados Federados da Micronésia</v>
      </c>
    </row>
    <row r="102" spans="1:4" x14ac:dyDescent="0.25">
      <c r="A102">
        <v>1</v>
      </c>
      <c r="B102" t="str">
        <f>VLOOKUP(Países_Idiomas[[#This Row],[Código do Idioma]],Idiomas[],2)</f>
        <v>inglês</v>
      </c>
      <c r="C102">
        <v>62</v>
      </c>
      <c r="D102" t="str">
        <f>VLOOKUP(Países_Idiomas[[#This Row],[Código do País]],Países[[Código]:[País]],3)</f>
        <v>Estados Unidos</v>
      </c>
    </row>
    <row r="103" spans="1:4" x14ac:dyDescent="0.25">
      <c r="A103">
        <v>28</v>
      </c>
      <c r="B103" t="str">
        <f>VLOOKUP(Países_Idiomas[[#This Row],[Código do Idioma]],Idiomas[],2)</f>
        <v>estoniano</v>
      </c>
      <c r="C103">
        <v>63</v>
      </c>
      <c r="D103" t="str">
        <f>VLOOKUP(Países_Idiomas[[#This Row],[Código do País]],Países[[Código]:[País]],3)</f>
        <v>Estônia</v>
      </c>
    </row>
    <row r="104" spans="1:4" x14ac:dyDescent="0.25">
      <c r="A104">
        <v>97</v>
      </c>
      <c r="B104" t="str">
        <f>VLOOKUP(Países_Idiomas[[#This Row],[Código do Idioma]],Idiomas[],2)</f>
        <v>amárico</v>
      </c>
      <c r="C104">
        <v>64</v>
      </c>
      <c r="D104" t="str">
        <f>VLOOKUP(Países_Idiomas[[#This Row],[Código do País]],Países[[Código]:[País]],3)</f>
        <v>Etiópia</v>
      </c>
    </row>
    <row r="105" spans="1:4" x14ac:dyDescent="0.25">
      <c r="A105">
        <v>1</v>
      </c>
      <c r="B105" t="str">
        <f>VLOOKUP(Países_Idiomas[[#This Row],[Código do Idioma]],Idiomas[],2)</f>
        <v>inglês</v>
      </c>
      <c r="C105">
        <v>65</v>
      </c>
      <c r="D105" t="str">
        <f>VLOOKUP(Países_Idiomas[[#This Row],[Código do País]],Países[[Código]:[País]],3)</f>
        <v>Fiji</v>
      </c>
    </row>
    <row r="106" spans="1:4" x14ac:dyDescent="0.25">
      <c r="A106">
        <v>10</v>
      </c>
      <c r="B106" t="str">
        <f>VLOOKUP(Países_Idiomas[[#This Row],[Código do Idioma]],Idiomas[],2)</f>
        <v>fijiano</v>
      </c>
      <c r="C106">
        <v>65</v>
      </c>
      <c r="D106" t="str">
        <f>VLOOKUP(Países_Idiomas[[#This Row],[Código do País]],Países[[Código]:[País]],3)</f>
        <v>Fiji</v>
      </c>
    </row>
    <row r="107" spans="1:4" x14ac:dyDescent="0.25">
      <c r="A107">
        <v>114</v>
      </c>
      <c r="B107" t="str">
        <f>VLOOKUP(Países_Idiomas[[#This Row],[Código do Idioma]],Idiomas[],2)</f>
        <v>indostático</v>
      </c>
      <c r="C107">
        <v>65</v>
      </c>
      <c r="D107" t="str">
        <f>VLOOKUP(Países_Idiomas[[#This Row],[Código do País]],Países[[Código]:[País]],3)</f>
        <v>Fiji</v>
      </c>
    </row>
    <row r="108" spans="1:4" x14ac:dyDescent="0.25">
      <c r="A108">
        <v>1</v>
      </c>
      <c r="B108" t="str">
        <f>VLOOKUP(Países_Idiomas[[#This Row],[Código do Idioma]],Idiomas[],2)</f>
        <v>inglês</v>
      </c>
      <c r="C108">
        <v>66</v>
      </c>
      <c r="D108" t="str">
        <f>VLOOKUP(Países_Idiomas[[#This Row],[Código do País]],Países[[Código]:[País]],3)</f>
        <v>Filipinas</v>
      </c>
    </row>
    <row r="109" spans="1:4" x14ac:dyDescent="0.25">
      <c r="A109">
        <v>61</v>
      </c>
      <c r="B109" t="str">
        <f>VLOOKUP(Países_Idiomas[[#This Row],[Código do Idioma]],Idiomas[],2)</f>
        <v>filipino</v>
      </c>
      <c r="C109">
        <v>66</v>
      </c>
      <c r="D109" t="str">
        <f>VLOOKUP(Países_Idiomas[[#This Row],[Código do País]],Países[[Código]:[País]],3)</f>
        <v>Filipinas</v>
      </c>
    </row>
    <row r="110" spans="1:4" x14ac:dyDescent="0.25">
      <c r="A110">
        <v>29</v>
      </c>
      <c r="B110" t="str">
        <f>VLOOKUP(Países_Idiomas[[#This Row],[Código do Idioma]],Idiomas[],2)</f>
        <v>finlandês</v>
      </c>
      <c r="C110">
        <v>67</v>
      </c>
      <c r="D110" t="str">
        <f>VLOOKUP(Países_Idiomas[[#This Row],[Código do País]],Países[[Código]:[País]],3)</f>
        <v>Finlândia</v>
      </c>
    </row>
    <row r="111" spans="1:4" x14ac:dyDescent="0.25">
      <c r="A111">
        <v>30</v>
      </c>
      <c r="B111" t="str">
        <f>VLOOKUP(Países_Idiomas[[#This Row],[Código do Idioma]],Idiomas[],2)</f>
        <v>sueco</v>
      </c>
      <c r="C111">
        <v>67</v>
      </c>
      <c r="D111" t="str">
        <f>VLOOKUP(Países_Idiomas[[#This Row],[Código do País]],Países[[Código]:[País]],3)</f>
        <v>Finlândia</v>
      </c>
    </row>
    <row r="112" spans="1:4" x14ac:dyDescent="0.25">
      <c r="A112">
        <v>3</v>
      </c>
      <c r="B112" t="str">
        <f>VLOOKUP(Países_Idiomas[[#This Row],[Código do Idioma]],Idiomas[],2)</f>
        <v>francês</v>
      </c>
      <c r="C112">
        <v>68</v>
      </c>
      <c r="D112" t="str">
        <f>VLOOKUP(Países_Idiomas[[#This Row],[Código do País]],Países[[Código]:[País]],3)</f>
        <v>França</v>
      </c>
    </row>
    <row r="113" spans="1:4" x14ac:dyDescent="0.25">
      <c r="A113">
        <v>3</v>
      </c>
      <c r="B113" t="str">
        <f>VLOOKUP(Países_Idiomas[[#This Row],[Código do Idioma]],Idiomas[],2)</f>
        <v>francês</v>
      </c>
      <c r="C113">
        <v>69</v>
      </c>
      <c r="D113" t="str">
        <f>VLOOKUP(Países_Idiomas[[#This Row],[Código do País]],Países[[Código]:[País]],3)</f>
        <v>Gabão</v>
      </c>
    </row>
    <row r="114" spans="1:4" x14ac:dyDescent="0.25">
      <c r="A114">
        <v>1</v>
      </c>
      <c r="B114" t="str">
        <f>VLOOKUP(Países_Idiomas[[#This Row],[Código do Idioma]],Idiomas[],2)</f>
        <v>inglês</v>
      </c>
      <c r="C114">
        <v>70</v>
      </c>
      <c r="D114" t="str">
        <f>VLOOKUP(Países_Idiomas[[#This Row],[Código do País]],Países[[Código]:[País]],3)</f>
        <v>Gâmbia</v>
      </c>
    </row>
    <row r="115" spans="1:4" x14ac:dyDescent="0.25">
      <c r="A115">
        <v>1</v>
      </c>
      <c r="B115" t="str">
        <f>VLOOKUP(Países_Idiomas[[#This Row],[Código do Idioma]],Idiomas[],2)</f>
        <v>inglês</v>
      </c>
      <c r="C115">
        <v>71</v>
      </c>
      <c r="D115" t="str">
        <f>VLOOKUP(Países_Idiomas[[#This Row],[Código do País]],Países[[Código]:[País]],3)</f>
        <v>Gana</v>
      </c>
    </row>
    <row r="116" spans="1:4" x14ac:dyDescent="0.25">
      <c r="A116">
        <v>32</v>
      </c>
      <c r="B116" t="str">
        <f>VLOOKUP(Países_Idiomas[[#This Row],[Código do Idioma]],Idiomas[],2)</f>
        <v>georgiano</v>
      </c>
      <c r="C116">
        <v>72</v>
      </c>
      <c r="D116" t="str">
        <f>VLOOKUP(Países_Idiomas[[#This Row],[Código do País]],Países[[Código]:[País]],3)</f>
        <v>Geórgia</v>
      </c>
    </row>
    <row r="117" spans="1:4" x14ac:dyDescent="0.25">
      <c r="A117">
        <v>1</v>
      </c>
      <c r="B117" t="str">
        <f>VLOOKUP(Países_Idiomas[[#This Row],[Código do Idioma]],Idiomas[],2)</f>
        <v>inglês</v>
      </c>
      <c r="C117">
        <v>73</v>
      </c>
      <c r="D117" t="str">
        <f>VLOOKUP(Países_Idiomas[[#This Row],[Código do País]],Países[[Código]:[País]],3)</f>
        <v>Granada</v>
      </c>
    </row>
    <row r="118" spans="1:4" x14ac:dyDescent="0.25">
      <c r="A118">
        <v>23</v>
      </c>
      <c r="B118" t="str">
        <f>VLOOKUP(Países_Idiomas[[#This Row],[Código do Idioma]],Idiomas[],2)</f>
        <v>grego</v>
      </c>
      <c r="C118">
        <v>74</v>
      </c>
      <c r="D118" t="str">
        <f>VLOOKUP(Países_Idiomas[[#This Row],[Código do País]],Países[[Código]:[País]],3)</f>
        <v>Grécia</v>
      </c>
    </row>
    <row r="119" spans="1:4" x14ac:dyDescent="0.25">
      <c r="A119">
        <v>2</v>
      </c>
      <c r="B119" t="str">
        <f>VLOOKUP(Países_Idiomas[[#This Row],[Código do Idioma]],Idiomas[],2)</f>
        <v>espanhol</v>
      </c>
      <c r="C119">
        <v>75</v>
      </c>
      <c r="D119" t="str">
        <f>VLOOKUP(Países_Idiomas[[#This Row],[Código do País]],Países[[Código]:[País]],3)</f>
        <v>Guatemala</v>
      </c>
    </row>
    <row r="120" spans="1:4" x14ac:dyDescent="0.25">
      <c r="A120">
        <v>1</v>
      </c>
      <c r="B120" t="str">
        <f>VLOOKUP(Países_Idiomas[[#This Row],[Código do Idioma]],Idiomas[],2)</f>
        <v>inglês</v>
      </c>
      <c r="C120">
        <v>76</v>
      </c>
      <c r="D120" t="str">
        <f>VLOOKUP(Países_Idiomas[[#This Row],[Código do País]],Países[[Código]:[País]],3)</f>
        <v>Guiana</v>
      </c>
    </row>
    <row r="121" spans="1:4" x14ac:dyDescent="0.25">
      <c r="A121">
        <v>63</v>
      </c>
      <c r="B121" t="str">
        <f>VLOOKUP(Países_Idiomas[[#This Row],[Código do Idioma]],Idiomas[],2)</f>
        <v>hindi</v>
      </c>
      <c r="C121">
        <v>76</v>
      </c>
      <c r="D121" t="str">
        <f>VLOOKUP(Países_Idiomas[[#This Row],[Código do País]],Países[[Código]:[País]],3)</f>
        <v>Guiana</v>
      </c>
    </row>
    <row r="122" spans="1:4" x14ac:dyDescent="0.25">
      <c r="A122">
        <v>72</v>
      </c>
      <c r="B122" t="str">
        <f>VLOOKUP(Países_Idiomas[[#This Row],[Código do Idioma]],Idiomas[],2)</f>
        <v>urdu</v>
      </c>
      <c r="C122">
        <v>76</v>
      </c>
      <c r="D122" t="str">
        <f>VLOOKUP(Países_Idiomas[[#This Row],[Código do País]],Países[[Código]:[País]],3)</f>
        <v>Guiana</v>
      </c>
    </row>
    <row r="123" spans="1:4" x14ac:dyDescent="0.25">
      <c r="A123">
        <v>3</v>
      </c>
      <c r="B123" t="str">
        <f>VLOOKUP(Países_Idiomas[[#This Row],[Código do Idioma]],Idiomas[],2)</f>
        <v>francês</v>
      </c>
      <c r="C123">
        <v>77</v>
      </c>
      <c r="D123" t="str">
        <f>VLOOKUP(Países_Idiomas[[#This Row],[Código do País]],Países[[Código]:[País]],3)</f>
        <v>Guiana Francesa</v>
      </c>
    </row>
    <row r="124" spans="1:4" x14ac:dyDescent="0.25">
      <c r="A124">
        <v>3</v>
      </c>
      <c r="B124" t="str">
        <f>VLOOKUP(Países_Idiomas[[#This Row],[Código do Idioma]],Idiomas[],2)</f>
        <v>francês</v>
      </c>
      <c r="C124">
        <v>78</v>
      </c>
      <c r="D124" t="str">
        <f>VLOOKUP(Países_Idiomas[[#This Row],[Código do País]],Países[[Código]:[País]],3)</f>
        <v>Guiné</v>
      </c>
    </row>
    <row r="125" spans="1:4" x14ac:dyDescent="0.25">
      <c r="A125">
        <v>2</v>
      </c>
      <c r="B125" t="str">
        <f>VLOOKUP(Países_Idiomas[[#This Row],[Código do Idioma]],Idiomas[],2)</f>
        <v>espanhol</v>
      </c>
      <c r="C125">
        <v>79</v>
      </c>
      <c r="D125" t="str">
        <f>VLOOKUP(Países_Idiomas[[#This Row],[Código do País]],Países[[Código]:[País]],3)</f>
        <v>Guiné Equatorial</v>
      </c>
    </row>
    <row r="126" spans="1:4" x14ac:dyDescent="0.25">
      <c r="A126">
        <v>3</v>
      </c>
      <c r="B126" t="str">
        <f>VLOOKUP(Países_Idiomas[[#This Row],[Código do Idioma]],Idiomas[],2)</f>
        <v>francês</v>
      </c>
      <c r="C126">
        <v>79</v>
      </c>
      <c r="D126" t="str">
        <f>VLOOKUP(Países_Idiomas[[#This Row],[Código do País]],Países[[Código]:[País]],3)</f>
        <v>Guiné Equatorial</v>
      </c>
    </row>
    <row r="127" spans="1:4" x14ac:dyDescent="0.25">
      <c r="A127">
        <v>5</v>
      </c>
      <c r="B127" t="str">
        <f>VLOOKUP(Países_Idiomas[[#This Row],[Código do Idioma]],Idiomas[],2)</f>
        <v>português</v>
      </c>
      <c r="C127">
        <v>79</v>
      </c>
      <c r="D127" t="str">
        <f>VLOOKUP(Países_Idiomas[[#This Row],[Código do País]],Países[[Código]:[País]],3)</f>
        <v>Guiné Equatorial</v>
      </c>
    </row>
    <row r="128" spans="1:4" x14ac:dyDescent="0.25">
      <c r="A128">
        <v>5</v>
      </c>
      <c r="B128" t="str">
        <f>VLOOKUP(Países_Idiomas[[#This Row],[Código do Idioma]],Idiomas[],2)</f>
        <v>português</v>
      </c>
      <c r="C128">
        <v>80</v>
      </c>
      <c r="D128" t="str">
        <f>VLOOKUP(Países_Idiomas[[#This Row],[Código do País]],Países[[Código]:[País]],3)</f>
        <v>Guiné-Bissau</v>
      </c>
    </row>
    <row r="129" spans="1:4" x14ac:dyDescent="0.25">
      <c r="A129">
        <v>3</v>
      </c>
      <c r="B129" t="str">
        <f>VLOOKUP(Países_Idiomas[[#This Row],[Código do Idioma]],Idiomas[],2)</f>
        <v>francês</v>
      </c>
      <c r="C129">
        <v>81</v>
      </c>
      <c r="D129" t="str">
        <f>VLOOKUP(Países_Idiomas[[#This Row],[Código do País]],Países[[Código]:[País]],3)</f>
        <v>Haiti</v>
      </c>
    </row>
    <row r="130" spans="1:4" x14ac:dyDescent="0.25">
      <c r="A130">
        <v>111</v>
      </c>
      <c r="B130" t="str">
        <f>VLOOKUP(Países_Idiomas[[#This Row],[Código do Idioma]],Idiomas[],2)</f>
        <v>crioulo</v>
      </c>
      <c r="C130">
        <v>81</v>
      </c>
      <c r="D130" t="str">
        <f>VLOOKUP(Países_Idiomas[[#This Row],[Código do País]],Países[[Código]:[País]],3)</f>
        <v>Haiti</v>
      </c>
    </row>
    <row r="131" spans="1:4" x14ac:dyDescent="0.25">
      <c r="A131">
        <v>2</v>
      </c>
      <c r="B131" t="str">
        <f>VLOOKUP(Países_Idiomas[[#This Row],[Código do Idioma]],Idiomas[],2)</f>
        <v>espanhol</v>
      </c>
      <c r="C131">
        <v>82</v>
      </c>
      <c r="D131" t="str">
        <f>VLOOKUP(Países_Idiomas[[#This Row],[Código do País]],Países[[Código]:[País]],3)</f>
        <v>Honduras</v>
      </c>
    </row>
    <row r="132" spans="1:4" x14ac:dyDescent="0.25">
      <c r="A132">
        <v>33</v>
      </c>
      <c r="B132" t="str">
        <f>VLOOKUP(Países_Idiomas[[#This Row],[Código do Idioma]],Idiomas[],2)</f>
        <v>húngaro</v>
      </c>
      <c r="C132">
        <v>83</v>
      </c>
      <c r="D132" t="str">
        <f>VLOOKUP(Países_Idiomas[[#This Row],[Código do País]],Países[[Código]:[País]],3)</f>
        <v>Hungria</v>
      </c>
    </row>
    <row r="133" spans="1:4" x14ac:dyDescent="0.25">
      <c r="A133">
        <v>57</v>
      </c>
      <c r="B133" t="str">
        <f>VLOOKUP(Países_Idiomas[[#This Row],[Código do Idioma]],Idiomas[],2)</f>
        <v>árabe</v>
      </c>
      <c r="C133">
        <v>84</v>
      </c>
      <c r="D133" t="str">
        <f>VLOOKUP(Países_Idiomas[[#This Row],[Código do País]],Países[[Código]:[País]],3)</f>
        <v>Iêmen</v>
      </c>
    </row>
    <row r="134" spans="1:4" x14ac:dyDescent="0.25">
      <c r="A134">
        <v>1</v>
      </c>
      <c r="B134" t="str">
        <f>VLOOKUP(Países_Idiomas[[#This Row],[Código do Idioma]],Idiomas[],2)</f>
        <v>inglês</v>
      </c>
      <c r="C134">
        <v>85</v>
      </c>
      <c r="D134" t="str">
        <f>VLOOKUP(Países_Idiomas[[#This Row],[Código do País]],Países[[Código]:[País]],3)</f>
        <v>Ilhas Marshall</v>
      </c>
    </row>
    <row r="135" spans="1:4" x14ac:dyDescent="0.25">
      <c r="A135">
        <v>107</v>
      </c>
      <c r="B135" t="str">
        <f>VLOOKUP(Países_Idiomas[[#This Row],[Código do Idioma]],Idiomas[],2)</f>
        <v>marshalês</v>
      </c>
      <c r="C135">
        <v>85</v>
      </c>
      <c r="D135" t="str">
        <f>VLOOKUP(Países_Idiomas[[#This Row],[Código do País]],Países[[Código]:[País]],3)</f>
        <v>Ilhas Marshall</v>
      </c>
    </row>
    <row r="136" spans="1:4" x14ac:dyDescent="0.25">
      <c r="A136">
        <v>1</v>
      </c>
      <c r="B136" t="str">
        <f>VLOOKUP(Países_Idiomas[[#This Row],[Código do Idioma]],Idiomas[],2)</f>
        <v>inglês</v>
      </c>
      <c r="C136">
        <v>86</v>
      </c>
      <c r="D136" t="str">
        <f>VLOOKUP(Países_Idiomas[[#This Row],[Código do País]],Países[[Código]:[País]],3)</f>
        <v>Ilhas Salomão</v>
      </c>
    </row>
    <row r="137" spans="1:4" x14ac:dyDescent="0.25">
      <c r="A137">
        <v>1</v>
      </c>
      <c r="B137" t="str">
        <f>VLOOKUP(Países_Idiomas[[#This Row],[Código do Idioma]],Idiomas[],2)</f>
        <v>inglês</v>
      </c>
      <c r="C137">
        <v>87</v>
      </c>
      <c r="D137" t="str">
        <f>VLOOKUP(Países_Idiomas[[#This Row],[Código do País]],Países[[Código]:[País]],3)</f>
        <v>Índia</v>
      </c>
    </row>
    <row r="138" spans="1:4" x14ac:dyDescent="0.25">
      <c r="A138">
        <v>63</v>
      </c>
      <c r="B138" t="str">
        <f>VLOOKUP(Países_Idiomas[[#This Row],[Código do Idioma]],Idiomas[],2)</f>
        <v>hindi</v>
      </c>
      <c r="C138">
        <v>87</v>
      </c>
      <c r="D138" t="str">
        <f>VLOOKUP(Países_Idiomas[[#This Row],[Código do País]],Países[[Código]:[País]],3)</f>
        <v>Índia</v>
      </c>
    </row>
    <row r="139" spans="1:4" x14ac:dyDescent="0.25">
      <c r="A139">
        <v>11</v>
      </c>
      <c r="B139" t="str">
        <f>VLOOKUP(Países_Idiomas[[#This Row],[Código do Idioma]],Idiomas[],2)</f>
        <v>Língua indonésia</v>
      </c>
      <c r="C139">
        <v>88</v>
      </c>
      <c r="D139" t="str">
        <f>VLOOKUP(Países_Idiomas[[#This Row],[Código do País]],Países[[Código]:[País]],3)</f>
        <v>Indonésia</v>
      </c>
    </row>
    <row r="140" spans="1:4" x14ac:dyDescent="0.25">
      <c r="A140">
        <v>64</v>
      </c>
      <c r="B140" t="str">
        <f>VLOOKUP(Países_Idiomas[[#This Row],[Código do Idioma]],Idiomas[],2)</f>
        <v>persa</v>
      </c>
      <c r="C140">
        <v>89</v>
      </c>
      <c r="D140" t="str">
        <f>VLOOKUP(Países_Idiomas[[#This Row],[Código do País]],Países[[Código]:[País]],3)</f>
        <v>Irã</v>
      </c>
    </row>
    <row r="141" spans="1:4" x14ac:dyDescent="0.25">
      <c r="A141">
        <v>57</v>
      </c>
      <c r="B141" t="str">
        <f>VLOOKUP(Países_Idiomas[[#This Row],[Código do Idioma]],Idiomas[],2)</f>
        <v>árabe</v>
      </c>
      <c r="C141">
        <v>90</v>
      </c>
      <c r="D141" t="str">
        <f>VLOOKUP(Países_Idiomas[[#This Row],[Código do País]],Países[[Código]:[País]],3)</f>
        <v>Iraque</v>
      </c>
    </row>
    <row r="142" spans="1:4" x14ac:dyDescent="0.25">
      <c r="A142">
        <v>65</v>
      </c>
      <c r="B142" t="str">
        <f>VLOOKUP(Países_Idiomas[[#This Row],[Código do Idioma]],Idiomas[],2)</f>
        <v>curdo</v>
      </c>
      <c r="C142">
        <v>90</v>
      </c>
      <c r="D142" t="str">
        <f>VLOOKUP(Países_Idiomas[[#This Row],[Código do País]],Países[[Código]:[País]],3)</f>
        <v>Iraque</v>
      </c>
    </row>
    <row r="143" spans="1:4" x14ac:dyDescent="0.25">
      <c r="A143">
        <v>1</v>
      </c>
      <c r="B143" t="str">
        <f>VLOOKUP(Países_Idiomas[[#This Row],[Código do Idioma]],Idiomas[],2)</f>
        <v>inglês</v>
      </c>
      <c r="C143">
        <v>91</v>
      </c>
      <c r="D143" t="str">
        <f>VLOOKUP(Países_Idiomas[[#This Row],[Código do País]],Países[[Código]:[País]],3)</f>
        <v>Irlanda</v>
      </c>
    </row>
    <row r="144" spans="1:4" x14ac:dyDescent="0.25">
      <c r="A144">
        <v>35</v>
      </c>
      <c r="B144" t="str">
        <f>VLOOKUP(Países_Idiomas[[#This Row],[Código do Idioma]],Idiomas[],2)</f>
        <v>irlandês</v>
      </c>
      <c r="C144">
        <v>91</v>
      </c>
      <c r="D144" t="str">
        <f>VLOOKUP(Países_Idiomas[[#This Row],[Código do País]],Países[[Código]:[País]],3)</f>
        <v>Irlanda</v>
      </c>
    </row>
    <row r="145" spans="1:4" x14ac:dyDescent="0.25">
      <c r="A145">
        <v>34</v>
      </c>
      <c r="B145" t="str">
        <f>VLOOKUP(Países_Idiomas[[#This Row],[Código do Idioma]],Idiomas[],2)</f>
        <v>islandês</v>
      </c>
      <c r="C145">
        <v>92</v>
      </c>
      <c r="D145" t="str">
        <f>VLOOKUP(Países_Idiomas[[#This Row],[Código do País]],Países[[Código]:[País]],3)</f>
        <v>Islândia</v>
      </c>
    </row>
    <row r="146" spans="1:4" x14ac:dyDescent="0.25">
      <c r="A146">
        <v>57</v>
      </c>
      <c r="B146" t="str">
        <f>VLOOKUP(Países_Idiomas[[#This Row],[Código do Idioma]],Idiomas[],2)</f>
        <v>árabe</v>
      </c>
      <c r="C146">
        <v>93</v>
      </c>
      <c r="D146" t="str">
        <f>VLOOKUP(Países_Idiomas[[#This Row],[Código do País]],Países[[Código]:[País]],3)</f>
        <v>Israel</v>
      </c>
    </row>
    <row r="147" spans="1:4" x14ac:dyDescent="0.25">
      <c r="A147">
        <v>66</v>
      </c>
      <c r="B147" t="str">
        <f>VLOOKUP(Países_Idiomas[[#This Row],[Código do Idioma]],Idiomas[],2)</f>
        <v>hebraico</v>
      </c>
      <c r="C147">
        <v>93</v>
      </c>
      <c r="D147" t="str">
        <f>VLOOKUP(Países_Idiomas[[#This Row],[Código do País]],Países[[Código]:[País]],3)</f>
        <v>Israel</v>
      </c>
    </row>
    <row r="148" spans="1:4" x14ac:dyDescent="0.25">
      <c r="A148">
        <v>36</v>
      </c>
      <c r="B148" t="str">
        <f>VLOOKUP(Países_Idiomas[[#This Row],[Código do Idioma]],Idiomas[],2)</f>
        <v>italiano</v>
      </c>
      <c r="C148">
        <v>94</v>
      </c>
      <c r="D148" t="str">
        <f>VLOOKUP(Países_Idiomas[[#This Row],[Código do País]],Países[[Código]:[País]],3)</f>
        <v>Itália</v>
      </c>
    </row>
    <row r="149" spans="1:4" x14ac:dyDescent="0.25">
      <c r="A149">
        <v>1</v>
      </c>
      <c r="B149" t="str">
        <f>VLOOKUP(Países_Idiomas[[#This Row],[Código do Idioma]],Idiomas[],2)</f>
        <v>inglês</v>
      </c>
      <c r="C149">
        <v>95</v>
      </c>
      <c r="D149" t="str">
        <f>VLOOKUP(Países_Idiomas[[#This Row],[Código do País]],Países[[Código]:[País]],3)</f>
        <v>Jamaica</v>
      </c>
    </row>
    <row r="150" spans="1:4" x14ac:dyDescent="0.25">
      <c r="A150">
        <v>67</v>
      </c>
      <c r="B150" t="str">
        <f>VLOOKUP(Países_Idiomas[[#This Row],[Código do Idioma]],Idiomas[],2)</f>
        <v>japonês</v>
      </c>
      <c r="C150">
        <v>96</v>
      </c>
      <c r="D150" t="str">
        <f>VLOOKUP(Países_Idiomas[[#This Row],[Código do País]],Países[[Código]:[País]],3)</f>
        <v>Japão</v>
      </c>
    </row>
    <row r="151" spans="1:4" x14ac:dyDescent="0.25">
      <c r="A151">
        <v>57</v>
      </c>
      <c r="B151" t="str">
        <f>VLOOKUP(Países_Idiomas[[#This Row],[Código do Idioma]],Idiomas[],2)</f>
        <v>árabe</v>
      </c>
      <c r="C151">
        <v>97</v>
      </c>
      <c r="D151" t="str">
        <f>VLOOKUP(Países_Idiomas[[#This Row],[Código do País]],Países[[Código]:[País]],3)</f>
        <v>Jordânia</v>
      </c>
    </row>
    <row r="152" spans="1:4" x14ac:dyDescent="0.25">
      <c r="A152">
        <v>57</v>
      </c>
      <c r="B152" t="str">
        <f>VLOOKUP(Países_Idiomas[[#This Row],[Código do Idioma]],Idiomas[],2)</f>
        <v>árabe</v>
      </c>
      <c r="C152">
        <v>98</v>
      </c>
      <c r="D152" t="str">
        <f>VLOOKUP(Países_Idiomas[[#This Row],[Código do País]],Países[[Código]:[País]],3)</f>
        <v>Kuwait</v>
      </c>
    </row>
    <row r="153" spans="1:4" x14ac:dyDescent="0.25">
      <c r="A153">
        <v>80</v>
      </c>
      <c r="B153" t="str">
        <f>VLOOKUP(Países_Idiomas[[#This Row],[Código do Idioma]],Idiomas[],2)</f>
        <v>laociano</v>
      </c>
      <c r="C153">
        <v>99</v>
      </c>
      <c r="D153" t="str">
        <f>VLOOKUP(Países_Idiomas[[#This Row],[Código do País]],Países[[Código]:[País]],3)</f>
        <v>Laos</v>
      </c>
    </row>
    <row r="154" spans="1:4" x14ac:dyDescent="0.25">
      <c r="A154">
        <v>1</v>
      </c>
      <c r="B154" t="str">
        <f>VLOOKUP(Países_Idiomas[[#This Row],[Código do Idioma]],Idiomas[],2)</f>
        <v>inglês</v>
      </c>
      <c r="C154">
        <v>100</v>
      </c>
      <c r="D154" t="str">
        <f>VLOOKUP(Países_Idiomas[[#This Row],[Código do País]],Países[[Código]:[País]],3)</f>
        <v>Lesoto</v>
      </c>
    </row>
    <row r="155" spans="1:4" x14ac:dyDescent="0.25">
      <c r="A155">
        <v>88</v>
      </c>
      <c r="B155" t="str">
        <f>VLOOKUP(Países_Idiomas[[#This Row],[Código do Idioma]],Idiomas[],2)</f>
        <v>sesotho</v>
      </c>
      <c r="C155">
        <v>100</v>
      </c>
      <c r="D155" t="str">
        <f>VLOOKUP(Países_Idiomas[[#This Row],[Código do País]],Países[[Código]:[País]],3)</f>
        <v>Lesoto</v>
      </c>
    </row>
    <row r="156" spans="1:4" x14ac:dyDescent="0.25">
      <c r="A156">
        <v>38</v>
      </c>
      <c r="B156" t="str">
        <f>VLOOKUP(Países_Idiomas[[#This Row],[Código do Idioma]],Idiomas[],2)</f>
        <v>letão</v>
      </c>
      <c r="C156">
        <v>101</v>
      </c>
      <c r="D156" t="str">
        <f>VLOOKUP(Países_Idiomas[[#This Row],[Código do País]],Países[[Código]:[País]],3)</f>
        <v>Letônia</v>
      </c>
    </row>
    <row r="157" spans="1:4" x14ac:dyDescent="0.25">
      <c r="A157">
        <v>3</v>
      </c>
      <c r="B157" t="str">
        <f>VLOOKUP(Países_Idiomas[[#This Row],[Código do Idioma]],Idiomas[],2)</f>
        <v>francês</v>
      </c>
      <c r="C157">
        <v>102</v>
      </c>
      <c r="D157" t="str">
        <f>VLOOKUP(Países_Idiomas[[#This Row],[Código do País]],Países[[Código]:[País]],3)</f>
        <v>Líbano</v>
      </c>
    </row>
    <row r="158" spans="1:4" x14ac:dyDescent="0.25">
      <c r="A158">
        <v>57</v>
      </c>
      <c r="B158" t="str">
        <f>VLOOKUP(Países_Idiomas[[#This Row],[Código do Idioma]],Idiomas[],2)</f>
        <v>árabe</v>
      </c>
      <c r="C158">
        <v>102</v>
      </c>
      <c r="D158" t="str">
        <f>VLOOKUP(Países_Idiomas[[#This Row],[Código do País]],Países[[Código]:[País]],3)</f>
        <v>Líbano</v>
      </c>
    </row>
    <row r="159" spans="1:4" x14ac:dyDescent="0.25">
      <c r="A159">
        <v>1</v>
      </c>
      <c r="B159" t="str">
        <f>VLOOKUP(Países_Idiomas[[#This Row],[Código do Idioma]],Idiomas[],2)</f>
        <v>inglês</v>
      </c>
      <c r="C159">
        <v>103</v>
      </c>
      <c r="D159" t="str">
        <f>VLOOKUP(Países_Idiomas[[#This Row],[Código do País]],Países[[Código]:[País]],3)</f>
        <v>Libéria</v>
      </c>
    </row>
    <row r="160" spans="1:4" x14ac:dyDescent="0.25">
      <c r="A160">
        <v>57</v>
      </c>
      <c r="B160" t="str">
        <f>VLOOKUP(Países_Idiomas[[#This Row],[Código do Idioma]],Idiomas[],2)</f>
        <v>árabe</v>
      </c>
      <c r="C160">
        <v>104</v>
      </c>
      <c r="D160" t="str">
        <f>VLOOKUP(Países_Idiomas[[#This Row],[Código do País]],Países[[Código]:[País]],3)</f>
        <v>Líbia</v>
      </c>
    </row>
    <row r="161" spans="1:4" x14ac:dyDescent="0.25">
      <c r="A161">
        <v>4</v>
      </c>
      <c r="B161" t="str">
        <f>VLOOKUP(Países_Idiomas[[#This Row],[Código do Idioma]],Idiomas[],2)</f>
        <v>alemão</v>
      </c>
      <c r="C161">
        <v>105</v>
      </c>
      <c r="D161" t="str">
        <f>VLOOKUP(Países_Idiomas[[#This Row],[Código do País]],Países[[Código]:[País]],3)</f>
        <v>Liechtenstein</v>
      </c>
    </row>
    <row r="162" spans="1:4" x14ac:dyDescent="0.25">
      <c r="A162">
        <v>39</v>
      </c>
      <c r="B162" t="str">
        <f>VLOOKUP(Países_Idiomas[[#This Row],[Código do Idioma]],Idiomas[],2)</f>
        <v>lituano</v>
      </c>
      <c r="C162">
        <v>106</v>
      </c>
      <c r="D162" t="str">
        <f>VLOOKUP(Países_Idiomas[[#This Row],[Código do País]],Países[[Código]:[País]],3)</f>
        <v>Lituânia</v>
      </c>
    </row>
    <row r="163" spans="1:4" x14ac:dyDescent="0.25">
      <c r="A163">
        <v>3</v>
      </c>
      <c r="B163" t="str">
        <f>VLOOKUP(Países_Idiomas[[#This Row],[Código do Idioma]],Idiomas[],2)</f>
        <v>francês</v>
      </c>
      <c r="C163">
        <v>107</v>
      </c>
      <c r="D163" t="str">
        <f>VLOOKUP(Países_Idiomas[[#This Row],[Código do País]],Países[[Código]:[País]],3)</f>
        <v>Luxemburgo</v>
      </c>
    </row>
    <row r="164" spans="1:4" x14ac:dyDescent="0.25">
      <c r="A164">
        <v>4</v>
      </c>
      <c r="B164" t="str">
        <f>VLOOKUP(Países_Idiomas[[#This Row],[Código do Idioma]],Idiomas[],2)</f>
        <v>alemão</v>
      </c>
      <c r="C164">
        <v>107</v>
      </c>
      <c r="D164" t="str">
        <f>VLOOKUP(Países_Idiomas[[#This Row],[Código do País]],Países[[Código]:[País]],3)</f>
        <v>Luxemburgo</v>
      </c>
    </row>
    <row r="165" spans="1:4" x14ac:dyDescent="0.25">
      <c r="A165">
        <v>40</v>
      </c>
      <c r="B165" t="str">
        <f>VLOOKUP(Países_Idiomas[[#This Row],[Código do Idioma]],Idiomas[],2)</f>
        <v>luxemburguês</v>
      </c>
      <c r="C165">
        <v>107</v>
      </c>
      <c r="D165" t="str">
        <f>VLOOKUP(Países_Idiomas[[#This Row],[Código do País]],Países[[Código]:[País]],3)</f>
        <v>Luxemburgo</v>
      </c>
    </row>
    <row r="166" spans="1:4" x14ac:dyDescent="0.25">
      <c r="A166">
        <v>16</v>
      </c>
      <c r="B166" t="str">
        <f>VLOOKUP(Países_Idiomas[[#This Row],[Código do Idioma]],Idiomas[],2)</f>
        <v>albanês</v>
      </c>
      <c r="C166">
        <v>108</v>
      </c>
      <c r="D166" t="str">
        <f>VLOOKUP(Países_Idiomas[[#This Row],[Código do País]],Países[[Código]:[País]],3)</f>
        <v>Macedônia</v>
      </c>
    </row>
    <row r="167" spans="1:4" x14ac:dyDescent="0.25">
      <c r="A167">
        <v>41</v>
      </c>
      <c r="B167" t="str">
        <f>VLOOKUP(Países_Idiomas[[#This Row],[Código do Idioma]],Idiomas[],2)</f>
        <v>macedônio</v>
      </c>
      <c r="C167">
        <v>108</v>
      </c>
      <c r="D167" t="str">
        <f>VLOOKUP(Países_Idiomas[[#This Row],[Código do País]],Países[[Código]:[País]],3)</f>
        <v>Macedônia</v>
      </c>
    </row>
    <row r="168" spans="1:4" x14ac:dyDescent="0.25">
      <c r="A168">
        <v>3</v>
      </c>
      <c r="B168" t="str">
        <f>VLOOKUP(Países_Idiomas[[#This Row],[Código do Idioma]],Idiomas[],2)</f>
        <v>francês</v>
      </c>
      <c r="C168">
        <v>109</v>
      </c>
      <c r="D168" t="str">
        <f>VLOOKUP(Países_Idiomas[[#This Row],[Código do País]],Países[[Código]:[País]],3)</f>
        <v>Madagáscar</v>
      </c>
    </row>
    <row r="169" spans="1:4" x14ac:dyDescent="0.25">
      <c r="A169">
        <v>89</v>
      </c>
      <c r="B169" t="str">
        <f>VLOOKUP(Países_Idiomas[[#This Row],[Código do Idioma]],Idiomas[],2)</f>
        <v>malgaxe</v>
      </c>
      <c r="C169">
        <v>109</v>
      </c>
      <c r="D169" t="str">
        <f>VLOOKUP(Países_Idiomas[[#This Row],[Código do País]],Países[[Código]:[País]],3)</f>
        <v>Madagáscar</v>
      </c>
    </row>
    <row r="170" spans="1:4" x14ac:dyDescent="0.25">
      <c r="A170">
        <v>1</v>
      </c>
      <c r="B170" t="str">
        <f>VLOOKUP(Países_Idiomas[[#This Row],[Código do Idioma]],Idiomas[],2)</f>
        <v>inglês</v>
      </c>
      <c r="C170">
        <v>110</v>
      </c>
      <c r="D170" t="str">
        <f>VLOOKUP(Países_Idiomas[[#This Row],[Código do País]],Países[[Código]:[País]],3)</f>
        <v>Malásia</v>
      </c>
    </row>
    <row r="171" spans="1:4" x14ac:dyDescent="0.25">
      <c r="A171">
        <v>73</v>
      </c>
      <c r="B171" t="str">
        <f>VLOOKUP(Países_Idiomas[[#This Row],[Código do Idioma]],Idiomas[],2)</f>
        <v>malaio</v>
      </c>
      <c r="C171">
        <v>110</v>
      </c>
      <c r="D171" t="str">
        <f>VLOOKUP(Países_Idiomas[[#This Row],[Código do País]],Países[[Código]:[País]],3)</f>
        <v>Malásia</v>
      </c>
    </row>
    <row r="172" spans="1:4" x14ac:dyDescent="0.25">
      <c r="A172">
        <v>1</v>
      </c>
      <c r="B172" t="str">
        <f>VLOOKUP(Países_Idiomas[[#This Row],[Código do Idioma]],Idiomas[],2)</f>
        <v>inglês</v>
      </c>
      <c r="C172">
        <v>111</v>
      </c>
      <c r="D172" t="str">
        <f>VLOOKUP(Países_Idiomas[[#This Row],[Código do País]],Países[[Código]:[País]],3)</f>
        <v>Maláui</v>
      </c>
    </row>
    <row r="173" spans="1:4" x14ac:dyDescent="0.25">
      <c r="A173">
        <v>90</v>
      </c>
      <c r="B173" t="str">
        <f>VLOOKUP(Países_Idiomas[[#This Row],[Código do Idioma]],Idiomas[],2)</f>
        <v>chichewa</v>
      </c>
      <c r="C173">
        <v>111</v>
      </c>
      <c r="D173" t="str">
        <f>VLOOKUP(Países_Idiomas[[#This Row],[Código do País]],Países[[Código]:[País]],3)</f>
        <v>Maláui</v>
      </c>
    </row>
    <row r="174" spans="1:4" x14ac:dyDescent="0.25">
      <c r="A174">
        <v>81</v>
      </c>
      <c r="B174" t="str">
        <f>VLOOKUP(Países_Idiomas[[#This Row],[Código do Idioma]],Idiomas[],2)</f>
        <v>divehi</v>
      </c>
      <c r="C174">
        <v>112</v>
      </c>
      <c r="D174" t="str">
        <f>VLOOKUP(Países_Idiomas[[#This Row],[Código do País]],Países[[Código]:[País]],3)</f>
        <v>Maldivas</v>
      </c>
    </row>
    <row r="175" spans="1:4" x14ac:dyDescent="0.25">
      <c r="A175">
        <v>3</v>
      </c>
      <c r="B175" t="str">
        <f>VLOOKUP(Países_Idiomas[[#This Row],[Código do Idioma]],Idiomas[],2)</f>
        <v>francês</v>
      </c>
      <c r="C175">
        <v>113</v>
      </c>
      <c r="D175" t="str">
        <f>VLOOKUP(Países_Idiomas[[#This Row],[Código do País]],Países[[Código]:[País]],3)</f>
        <v>Mali</v>
      </c>
    </row>
    <row r="176" spans="1:4" x14ac:dyDescent="0.25">
      <c r="A176">
        <v>1</v>
      </c>
      <c r="B176" t="str">
        <f>VLOOKUP(Países_Idiomas[[#This Row],[Código do Idioma]],Idiomas[],2)</f>
        <v>inglês</v>
      </c>
      <c r="C176">
        <v>114</v>
      </c>
      <c r="D176" t="str">
        <f>VLOOKUP(Países_Idiomas[[#This Row],[Código do País]],Países[[Código]:[País]],3)</f>
        <v>Malta</v>
      </c>
    </row>
    <row r="177" spans="1:4" x14ac:dyDescent="0.25">
      <c r="A177">
        <v>42</v>
      </c>
      <c r="B177" t="str">
        <f>VLOOKUP(Países_Idiomas[[#This Row],[Código do Idioma]],Idiomas[],2)</f>
        <v>maltês</v>
      </c>
      <c r="C177">
        <v>114</v>
      </c>
      <c r="D177" t="str">
        <f>VLOOKUP(Países_Idiomas[[#This Row],[Código do País]],Países[[Código]:[País]],3)</f>
        <v>Malta</v>
      </c>
    </row>
    <row r="178" spans="1:4" x14ac:dyDescent="0.25">
      <c r="A178">
        <v>57</v>
      </c>
      <c r="B178" t="str">
        <f>VLOOKUP(Países_Idiomas[[#This Row],[Código do Idioma]],Idiomas[],2)</f>
        <v>árabe</v>
      </c>
      <c r="C178">
        <v>115</v>
      </c>
      <c r="D178" t="str">
        <f>VLOOKUP(Países_Idiomas[[#This Row],[Código do País]],Países[[Código]:[País]],3)</f>
        <v>Marrocos</v>
      </c>
    </row>
    <row r="179" spans="1:4" x14ac:dyDescent="0.25">
      <c r="A179">
        <v>1</v>
      </c>
      <c r="B179" t="str">
        <f>VLOOKUP(Países_Idiomas[[#This Row],[Código do Idioma]],Idiomas[],2)</f>
        <v>inglês</v>
      </c>
      <c r="C179">
        <v>116</v>
      </c>
      <c r="D179" t="str">
        <f>VLOOKUP(Países_Idiomas[[#This Row],[Código do País]],Países[[Código]:[País]],3)</f>
        <v>Maurícia</v>
      </c>
    </row>
    <row r="180" spans="1:4" x14ac:dyDescent="0.25">
      <c r="A180">
        <v>3</v>
      </c>
      <c r="B180" t="str">
        <f>VLOOKUP(Países_Idiomas[[#This Row],[Código do Idioma]],Idiomas[],2)</f>
        <v>francês</v>
      </c>
      <c r="C180">
        <v>116</v>
      </c>
      <c r="D180" t="str">
        <f>VLOOKUP(Países_Idiomas[[#This Row],[Código do País]],Países[[Código]:[País]],3)</f>
        <v>Maurícia</v>
      </c>
    </row>
    <row r="181" spans="1:4" x14ac:dyDescent="0.25">
      <c r="A181">
        <v>3</v>
      </c>
      <c r="B181" t="str">
        <f>VLOOKUP(Países_Idiomas[[#This Row],[Código do Idioma]],Idiomas[],2)</f>
        <v>francês</v>
      </c>
      <c r="C181">
        <v>117</v>
      </c>
      <c r="D181" t="str">
        <f>VLOOKUP(Países_Idiomas[[#This Row],[Código do País]],Países[[Código]:[País]],3)</f>
        <v>Mauritânia</v>
      </c>
    </row>
    <row r="182" spans="1:4" x14ac:dyDescent="0.25">
      <c r="A182">
        <v>57</v>
      </c>
      <c r="B182" t="str">
        <f>VLOOKUP(Países_Idiomas[[#This Row],[Código do Idioma]],Idiomas[],2)</f>
        <v>árabe</v>
      </c>
      <c r="C182">
        <v>117</v>
      </c>
      <c r="D182" t="str">
        <f>VLOOKUP(Países_Idiomas[[#This Row],[Código do País]],Países[[Código]:[País]],3)</f>
        <v>Mauritânia</v>
      </c>
    </row>
    <row r="183" spans="1:4" x14ac:dyDescent="0.25">
      <c r="A183">
        <v>2</v>
      </c>
      <c r="B183" t="str">
        <f>VLOOKUP(Países_Idiomas[[#This Row],[Código do Idioma]],Idiomas[],2)</f>
        <v>espanhol</v>
      </c>
      <c r="C183">
        <v>118</v>
      </c>
      <c r="D183" t="str">
        <f>VLOOKUP(Países_Idiomas[[#This Row],[Código do País]],Países[[Código]:[País]],3)</f>
        <v>México</v>
      </c>
    </row>
    <row r="184" spans="1:4" x14ac:dyDescent="0.25">
      <c r="A184">
        <v>7</v>
      </c>
      <c r="B184" t="str">
        <f>VLOOKUP(Países_Idiomas[[#This Row],[Código do Idioma]],Idiomas[],2)</f>
        <v>castelhano</v>
      </c>
      <c r="C184">
        <v>118</v>
      </c>
      <c r="D184" t="str">
        <f>VLOOKUP(Países_Idiomas[[#This Row],[Código do País]],Países[[Código]:[País]],3)</f>
        <v>México</v>
      </c>
    </row>
    <row r="185" spans="1:4" x14ac:dyDescent="0.25">
      <c r="A185">
        <v>82</v>
      </c>
      <c r="B185" t="str">
        <f>VLOOKUP(Países_Idiomas[[#This Row],[Código do Idioma]],Idiomas[],2)</f>
        <v>birmanês</v>
      </c>
      <c r="C185">
        <v>119</v>
      </c>
      <c r="D185" t="str">
        <f>VLOOKUP(Países_Idiomas[[#This Row],[Código do País]],Países[[Código]:[País]],3)</f>
        <v>Mianmar</v>
      </c>
    </row>
    <row r="186" spans="1:4" x14ac:dyDescent="0.25">
      <c r="A186">
        <v>5</v>
      </c>
      <c r="B186" t="str">
        <f>VLOOKUP(Países_Idiomas[[#This Row],[Código do Idioma]],Idiomas[],2)</f>
        <v>português</v>
      </c>
      <c r="C186">
        <v>120</v>
      </c>
      <c r="D186" t="str">
        <f>VLOOKUP(Países_Idiomas[[#This Row],[Código do País]],Países[[Código]:[País]],3)</f>
        <v>Moçambique</v>
      </c>
    </row>
    <row r="187" spans="1:4" x14ac:dyDescent="0.25">
      <c r="A187">
        <v>43</v>
      </c>
      <c r="B187" t="str">
        <f>VLOOKUP(Países_Idiomas[[#This Row],[Código do Idioma]],Idiomas[],2)</f>
        <v>Língua moldávia</v>
      </c>
      <c r="C187">
        <v>121</v>
      </c>
      <c r="D187" t="str">
        <f>VLOOKUP(Países_Idiomas[[#This Row],[Código do País]],Países[[Código]:[País]],3)</f>
        <v>Moldávia</v>
      </c>
    </row>
    <row r="188" spans="1:4" x14ac:dyDescent="0.25">
      <c r="A188">
        <v>1</v>
      </c>
      <c r="B188" t="str">
        <f>VLOOKUP(Países_Idiomas[[#This Row],[Código do Idioma]],Idiomas[],2)</f>
        <v>inglês</v>
      </c>
      <c r="C188">
        <v>122</v>
      </c>
      <c r="D188" t="str">
        <f>VLOOKUP(Países_Idiomas[[#This Row],[Código do País]],Países[[Código]:[País]],3)</f>
        <v>Mônaco</v>
      </c>
    </row>
    <row r="189" spans="1:4" x14ac:dyDescent="0.25">
      <c r="A189">
        <v>3</v>
      </c>
      <c r="B189" t="str">
        <f>VLOOKUP(Países_Idiomas[[#This Row],[Código do Idioma]],Idiomas[],2)</f>
        <v>francês</v>
      </c>
      <c r="C189">
        <v>122</v>
      </c>
      <c r="D189" t="str">
        <f>VLOOKUP(Países_Idiomas[[#This Row],[Código do País]],Países[[Código]:[País]],3)</f>
        <v>Mônaco</v>
      </c>
    </row>
    <row r="190" spans="1:4" x14ac:dyDescent="0.25">
      <c r="A190">
        <v>36</v>
      </c>
      <c r="B190" t="str">
        <f>VLOOKUP(Países_Idiomas[[#This Row],[Código do Idioma]],Idiomas[],2)</f>
        <v>italiano</v>
      </c>
      <c r="C190">
        <v>122</v>
      </c>
      <c r="D190" t="str">
        <f>VLOOKUP(Países_Idiomas[[#This Row],[Código do País]],Países[[Código]:[País]],3)</f>
        <v>Mônaco</v>
      </c>
    </row>
    <row r="191" spans="1:4" x14ac:dyDescent="0.25">
      <c r="A191">
        <v>70</v>
      </c>
      <c r="B191" t="str">
        <f>VLOOKUP(Países_Idiomas[[#This Row],[Código do Idioma]],Idiomas[],2)</f>
        <v>mongol</v>
      </c>
      <c r="C191">
        <v>123</v>
      </c>
      <c r="D191" t="str">
        <f>VLOOKUP(Países_Idiomas[[#This Row],[Código do País]],Países[[Código]:[País]],3)</f>
        <v>Mongólia</v>
      </c>
    </row>
    <row r="192" spans="1:4" x14ac:dyDescent="0.25">
      <c r="A192">
        <v>45</v>
      </c>
      <c r="B192" t="str">
        <f>VLOOKUP(Países_Idiomas[[#This Row],[Código do Idioma]],Idiomas[],2)</f>
        <v>montenegrino</v>
      </c>
      <c r="C192">
        <v>124</v>
      </c>
      <c r="D192" t="str">
        <f>VLOOKUP(Países_Idiomas[[#This Row],[Código do País]],Países[[Código]:[País]],3)</f>
        <v>Montenegro</v>
      </c>
    </row>
    <row r="193" spans="1:4" x14ac:dyDescent="0.25">
      <c r="A193">
        <v>49</v>
      </c>
      <c r="B193" t="str">
        <f>VLOOKUP(Países_Idiomas[[#This Row],[Código do Idioma]],Idiomas[],2)</f>
        <v>sérvio</v>
      </c>
      <c r="C193">
        <v>124</v>
      </c>
      <c r="D193" t="str">
        <f>VLOOKUP(Países_Idiomas[[#This Row],[Código do País]],Países[[Código]:[País]],3)</f>
        <v>Montenegro</v>
      </c>
    </row>
    <row r="194" spans="1:4" x14ac:dyDescent="0.25">
      <c r="A194">
        <v>1</v>
      </c>
      <c r="B194" t="str">
        <f>VLOOKUP(Países_Idiomas[[#This Row],[Código do Idioma]],Idiomas[],2)</f>
        <v>inglês</v>
      </c>
      <c r="C194">
        <v>125</v>
      </c>
      <c r="D194" t="str">
        <f>VLOOKUP(Países_Idiomas[[#This Row],[Código do País]],Países[[Código]:[País]],3)</f>
        <v>Namíbia</v>
      </c>
    </row>
    <row r="195" spans="1:4" x14ac:dyDescent="0.25">
      <c r="A195">
        <v>86</v>
      </c>
      <c r="B195" t="str">
        <f>VLOOKUP(Países_Idiomas[[#This Row],[Código do Idioma]],Idiomas[],2)</f>
        <v>africâner</v>
      </c>
      <c r="C195">
        <v>125</v>
      </c>
      <c r="D195" t="str">
        <f>VLOOKUP(Países_Idiomas[[#This Row],[Código do País]],Países[[Código]:[País]],3)</f>
        <v>Namíbia</v>
      </c>
    </row>
    <row r="196" spans="1:4" x14ac:dyDescent="0.25">
      <c r="A196">
        <v>1</v>
      </c>
      <c r="B196" t="str">
        <f>VLOOKUP(Países_Idiomas[[#This Row],[Código do Idioma]],Idiomas[],2)</f>
        <v>inglês</v>
      </c>
      <c r="C196">
        <v>126</v>
      </c>
      <c r="D196" t="str">
        <f>VLOOKUP(Países_Idiomas[[#This Row],[Código do País]],Países[[Código]:[País]],3)</f>
        <v>Nauru</v>
      </c>
    </row>
    <row r="197" spans="1:4" x14ac:dyDescent="0.25">
      <c r="A197">
        <v>110</v>
      </c>
      <c r="B197" t="str">
        <f>VLOOKUP(Países_Idiomas[[#This Row],[Código do Idioma]],Idiomas[],2)</f>
        <v>nauruano</v>
      </c>
      <c r="C197">
        <v>126</v>
      </c>
      <c r="D197" t="str">
        <f>VLOOKUP(Países_Idiomas[[#This Row],[Código do País]],Países[[Código]:[País]],3)</f>
        <v>Nauru</v>
      </c>
    </row>
    <row r="198" spans="1:4" x14ac:dyDescent="0.25">
      <c r="A198">
        <v>71</v>
      </c>
      <c r="B198" t="str">
        <f>VLOOKUP(Países_Idiomas[[#This Row],[Código do Idioma]],Idiomas[],2)</f>
        <v>nepalês</v>
      </c>
      <c r="C198">
        <v>127</v>
      </c>
      <c r="D198" t="str">
        <f>VLOOKUP(Países_Idiomas[[#This Row],[Código do País]],Países[[Código]:[País]],3)</f>
        <v>Nepal</v>
      </c>
    </row>
    <row r="199" spans="1:4" x14ac:dyDescent="0.25">
      <c r="A199">
        <v>2</v>
      </c>
      <c r="B199" t="str">
        <f>VLOOKUP(Países_Idiomas[[#This Row],[Código do Idioma]],Idiomas[],2)</f>
        <v>espanhol</v>
      </c>
      <c r="C199">
        <v>128</v>
      </c>
      <c r="D199" t="str">
        <f>VLOOKUP(Países_Idiomas[[#This Row],[Código do País]],Países[[Código]:[País]],3)</f>
        <v>Nicarágua</v>
      </c>
    </row>
    <row r="200" spans="1:4" x14ac:dyDescent="0.25">
      <c r="A200">
        <v>3</v>
      </c>
      <c r="B200" t="str">
        <f>VLOOKUP(Países_Idiomas[[#This Row],[Código do Idioma]],Idiomas[],2)</f>
        <v>francês</v>
      </c>
      <c r="C200">
        <v>129</v>
      </c>
      <c r="D200" t="str">
        <f>VLOOKUP(Países_Idiomas[[#This Row],[Código do País]],Países[[Código]:[País]],3)</f>
        <v>Níger</v>
      </c>
    </row>
    <row r="201" spans="1:4" x14ac:dyDescent="0.25">
      <c r="A201">
        <v>52</v>
      </c>
      <c r="B201" t="str">
        <f>VLOOKUP(Países_Idiomas[[#This Row],[Código do Idioma]],Idiomas[],2)</f>
        <v>hauçá</v>
      </c>
      <c r="C201">
        <v>129</v>
      </c>
      <c r="D201" t="str">
        <f>VLOOKUP(Países_Idiomas[[#This Row],[Código do País]],Países[[Código]:[País]],3)</f>
        <v>Níger</v>
      </c>
    </row>
    <row r="202" spans="1:4" x14ac:dyDescent="0.25">
      <c r="A202">
        <v>103</v>
      </c>
      <c r="B202" t="str">
        <f>VLOOKUP(Países_Idiomas[[#This Row],[Código do Idioma]],Idiomas[],2)</f>
        <v>francês tuaregue</v>
      </c>
      <c r="C202">
        <v>129</v>
      </c>
      <c r="D202" t="str">
        <f>VLOOKUP(Países_Idiomas[[#This Row],[Código do País]],Países[[Código]:[País]],3)</f>
        <v>Níger</v>
      </c>
    </row>
    <row r="203" spans="1:4" x14ac:dyDescent="0.25">
      <c r="A203">
        <v>1</v>
      </c>
      <c r="B203" t="str">
        <f>VLOOKUP(Países_Idiomas[[#This Row],[Código do Idioma]],Idiomas[],2)</f>
        <v>inglês</v>
      </c>
      <c r="C203">
        <v>130</v>
      </c>
      <c r="D203" t="str">
        <f>VLOOKUP(Países_Idiomas[[#This Row],[Código do País]],Países[[Código]:[País]],3)</f>
        <v>Nigéria</v>
      </c>
    </row>
    <row r="204" spans="1:4" x14ac:dyDescent="0.25">
      <c r="A204">
        <v>25</v>
      </c>
      <c r="B204" t="str">
        <f>VLOOKUP(Países_Idiomas[[#This Row],[Código do Idioma]],Idiomas[],2)</f>
        <v>sami</v>
      </c>
      <c r="C204">
        <v>131</v>
      </c>
      <c r="D204" t="str">
        <f>VLOOKUP(Países_Idiomas[[#This Row],[Código do País]],Países[[Código]:[País]],3)</f>
        <v>Noruega</v>
      </c>
    </row>
    <row r="205" spans="1:4" x14ac:dyDescent="0.25">
      <c r="A205">
        <v>46</v>
      </c>
      <c r="B205" t="str">
        <f>VLOOKUP(Países_Idiomas[[#This Row],[Código do Idioma]],Idiomas[],2)</f>
        <v>norueguês</v>
      </c>
      <c r="C205">
        <v>131</v>
      </c>
      <c r="D205" t="str">
        <f>VLOOKUP(Países_Idiomas[[#This Row],[Código do País]],Países[[Código]:[País]],3)</f>
        <v>Noruega</v>
      </c>
    </row>
    <row r="206" spans="1:4" x14ac:dyDescent="0.25">
      <c r="A206">
        <v>1</v>
      </c>
      <c r="B206" t="str">
        <f>VLOOKUP(Países_Idiomas[[#This Row],[Código do Idioma]],Idiomas[],2)</f>
        <v>inglês</v>
      </c>
      <c r="C206">
        <v>132</v>
      </c>
      <c r="D206" t="str">
        <f>VLOOKUP(Países_Idiomas[[#This Row],[Código do País]],Países[[Código]:[País]],3)</f>
        <v>Nova Zelândia</v>
      </c>
    </row>
    <row r="207" spans="1:4" x14ac:dyDescent="0.25">
      <c r="A207">
        <v>119</v>
      </c>
      <c r="B207" t="str">
        <f>VLOOKUP(Países_Idiomas[[#This Row],[Código do Idioma]],Idiomas[],2)</f>
        <v>maori</v>
      </c>
      <c r="C207">
        <v>132</v>
      </c>
      <c r="D207" t="str">
        <f>VLOOKUP(Países_Idiomas[[#This Row],[Código do País]],Países[[Código]:[País]],3)</f>
        <v>Nova Zelândia</v>
      </c>
    </row>
    <row r="208" spans="1:4" x14ac:dyDescent="0.25">
      <c r="A208">
        <v>120</v>
      </c>
      <c r="B208" t="str">
        <f>VLOOKUP(Países_Idiomas[[#This Row],[Código do Idioma]],Idiomas[],2)</f>
        <v>língua de sinais neozelandesa</v>
      </c>
      <c r="C208">
        <v>132</v>
      </c>
      <c r="D208" t="str">
        <f>VLOOKUP(Países_Idiomas[[#This Row],[Código do País]],Países[[Código]:[País]],3)</f>
        <v>Nova Zelândia</v>
      </c>
    </row>
    <row r="209" spans="1:4" x14ac:dyDescent="0.25">
      <c r="A209">
        <v>57</v>
      </c>
      <c r="B209" t="str">
        <f>VLOOKUP(Países_Idiomas[[#This Row],[Código do Idioma]],Idiomas[],2)</f>
        <v>árabe</v>
      </c>
      <c r="C209">
        <v>133</v>
      </c>
      <c r="D209" t="str">
        <f>VLOOKUP(Países_Idiomas[[#This Row],[Código do País]],Países[[Código]:[País]],3)</f>
        <v>Omã</v>
      </c>
    </row>
    <row r="210" spans="1:4" x14ac:dyDescent="0.25">
      <c r="A210">
        <v>6</v>
      </c>
      <c r="B210" t="str">
        <f>VLOOKUP(Países_Idiomas[[#This Row],[Código do Idioma]],Idiomas[],2)</f>
        <v>neerlandês</v>
      </c>
      <c r="C210">
        <v>134</v>
      </c>
      <c r="D210" t="str">
        <f>VLOOKUP(Países_Idiomas[[#This Row],[Código do País]],Países[[Código]:[País]],3)</f>
        <v>Países Baixos</v>
      </c>
    </row>
    <row r="211" spans="1:4" x14ac:dyDescent="0.25">
      <c r="A211">
        <v>1</v>
      </c>
      <c r="B211" t="str">
        <f>VLOOKUP(Países_Idiomas[[#This Row],[Código do Idioma]],Idiomas[],2)</f>
        <v>inglês</v>
      </c>
      <c r="C211">
        <v>135</v>
      </c>
      <c r="D211" t="str">
        <f>VLOOKUP(Países_Idiomas[[#This Row],[Código do País]],Países[[Código]:[País]],3)</f>
        <v>Palau</v>
      </c>
    </row>
    <row r="212" spans="1:4" x14ac:dyDescent="0.25">
      <c r="A212">
        <v>13</v>
      </c>
      <c r="B212" t="str">
        <f>VLOOKUP(Países_Idiomas[[#This Row],[Código do Idioma]],Idiomas[],2)</f>
        <v>palauno</v>
      </c>
      <c r="C212">
        <v>135</v>
      </c>
      <c r="D212" t="str">
        <f>VLOOKUP(Países_Idiomas[[#This Row],[Código do País]],Países[[Código]:[País]],3)</f>
        <v>Palau</v>
      </c>
    </row>
    <row r="213" spans="1:4" x14ac:dyDescent="0.25">
      <c r="A213">
        <v>2</v>
      </c>
      <c r="B213" t="str">
        <f>VLOOKUP(Países_Idiomas[[#This Row],[Código do Idioma]],Idiomas[],2)</f>
        <v>espanhol</v>
      </c>
      <c r="C213">
        <v>136</v>
      </c>
      <c r="D213" t="str">
        <f>VLOOKUP(Países_Idiomas[[#This Row],[Código do País]],Países[[Código]:[País]],3)</f>
        <v>Panamá</v>
      </c>
    </row>
    <row r="214" spans="1:4" x14ac:dyDescent="0.25">
      <c r="A214">
        <v>1</v>
      </c>
      <c r="B214" t="str">
        <f>VLOOKUP(Países_Idiomas[[#This Row],[Código do Idioma]],Idiomas[],2)</f>
        <v>inglês</v>
      </c>
      <c r="C214">
        <v>137</v>
      </c>
      <c r="D214" t="str">
        <f>VLOOKUP(Países_Idiomas[[#This Row],[Código do País]],Países[[Código]:[País]],3)</f>
        <v>Papua-Nova Guiné</v>
      </c>
    </row>
    <row r="215" spans="1:4" x14ac:dyDescent="0.25">
      <c r="A215">
        <v>1</v>
      </c>
      <c r="B215" t="str">
        <f>VLOOKUP(Países_Idiomas[[#This Row],[Código do Idioma]],Idiomas[],2)</f>
        <v>inglês</v>
      </c>
      <c r="C215">
        <v>138</v>
      </c>
      <c r="D215" t="str">
        <f>VLOOKUP(Países_Idiomas[[#This Row],[Código do País]],Países[[Código]:[País]],3)</f>
        <v>Paquistão</v>
      </c>
    </row>
    <row r="216" spans="1:4" x14ac:dyDescent="0.25">
      <c r="A216">
        <v>72</v>
      </c>
      <c r="B216" t="str">
        <f>VLOOKUP(Países_Idiomas[[#This Row],[Código do Idioma]],Idiomas[],2)</f>
        <v>urdu</v>
      </c>
      <c r="C216">
        <v>138</v>
      </c>
      <c r="D216" t="str">
        <f>VLOOKUP(Países_Idiomas[[#This Row],[Código do País]],Países[[Código]:[País]],3)</f>
        <v>Paquistão</v>
      </c>
    </row>
    <row r="217" spans="1:4" x14ac:dyDescent="0.25">
      <c r="A217">
        <v>2</v>
      </c>
      <c r="B217" t="str">
        <f>VLOOKUP(Países_Idiomas[[#This Row],[Código do Idioma]],Idiomas[],2)</f>
        <v>espanhol</v>
      </c>
      <c r="C217">
        <v>139</v>
      </c>
      <c r="D217" t="str">
        <f>VLOOKUP(Países_Idiomas[[#This Row],[Código do País]],Países[[Código]:[País]],3)</f>
        <v>Paraguai</v>
      </c>
    </row>
    <row r="218" spans="1:4" x14ac:dyDescent="0.25">
      <c r="A218">
        <v>117</v>
      </c>
      <c r="B218" t="str">
        <f>VLOOKUP(Países_Idiomas[[#This Row],[Código do Idioma]],Idiomas[],2)</f>
        <v>guarani</v>
      </c>
      <c r="C218">
        <v>139</v>
      </c>
      <c r="D218" t="str">
        <f>VLOOKUP(Países_Idiomas[[#This Row],[Código do País]],Países[[Código]:[País]],3)</f>
        <v>Paraguai</v>
      </c>
    </row>
    <row r="219" spans="1:4" x14ac:dyDescent="0.25">
      <c r="A219">
        <v>2</v>
      </c>
      <c r="B219" t="str">
        <f>VLOOKUP(Países_Idiomas[[#This Row],[Código do Idioma]],Idiomas[],2)</f>
        <v>espanhol</v>
      </c>
      <c r="C219">
        <v>140</v>
      </c>
      <c r="D219" t="str">
        <f>VLOOKUP(Países_Idiomas[[#This Row],[Código do País]],Países[[Código]:[País]],3)</f>
        <v>Peru</v>
      </c>
    </row>
    <row r="220" spans="1:4" x14ac:dyDescent="0.25">
      <c r="A220">
        <v>115</v>
      </c>
      <c r="B220" t="str">
        <f>VLOOKUP(Países_Idiomas[[#This Row],[Código do Idioma]],Idiomas[],2)</f>
        <v>quíchua</v>
      </c>
      <c r="C220">
        <v>140</v>
      </c>
      <c r="D220" t="str">
        <f>VLOOKUP(Países_Idiomas[[#This Row],[Código do País]],Países[[Código]:[País]],3)</f>
        <v>Peru</v>
      </c>
    </row>
    <row r="221" spans="1:4" x14ac:dyDescent="0.25">
      <c r="A221">
        <v>116</v>
      </c>
      <c r="B221" t="str">
        <f>VLOOKUP(Países_Idiomas[[#This Row],[Código do Idioma]],Idiomas[],2)</f>
        <v>aimará</v>
      </c>
      <c r="C221">
        <v>140</v>
      </c>
      <c r="D221" t="str">
        <f>VLOOKUP(Países_Idiomas[[#This Row],[Código do País]],Países[[Código]:[País]],3)</f>
        <v>Peru</v>
      </c>
    </row>
    <row r="222" spans="1:4" x14ac:dyDescent="0.25">
      <c r="A222">
        <v>47</v>
      </c>
      <c r="B222" t="str">
        <f>VLOOKUP(Países_Idiomas[[#This Row],[Código do Idioma]],Idiomas[],2)</f>
        <v>polaco</v>
      </c>
      <c r="C222">
        <v>141</v>
      </c>
      <c r="D222" t="str">
        <f>VLOOKUP(Países_Idiomas[[#This Row],[Código do País]],Países[[Código]:[País]],3)</f>
        <v>Polônia</v>
      </c>
    </row>
    <row r="223" spans="1:4" x14ac:dyDescent="0.25">
      <c r="A223">
        <v>5</v>
      </c>
      <c r="B223" t="str">
        <f>VLOOKUP(Países_Idiomas[[#This Row],[Código do Idioma]],Idiomas[],2)</f>
        <v>português</v>
      </c>
      <c r="C223">
        <v>142</v>
      </c>
      <c r="D223" t="str">
        <f>VLOOKUP(Países_Idiomas[[#This Row],[Código do País]],Países[[Código]:[País]],3)</f>
        <v>Portugal</v>
      </c>
    </row>
    <row r="224" spans="1:4" x14ac:dyDescent="0.25">
      <c r="A224">
        <v>57</v>
      </c>
      <c r="B224" t="str">
        <f>VLOOKUP(Países_Idiomas[[#This Row],[Código do Idioma]],Idiomas[],2)</f>
        <v>árabe</v>
      </c>
      <c r="C224">
        <v>143</v>
      </c>
      <c r="D224" t="str">
        <f>VLOOKUP(Países_Idiomas[[#This Row],[Código do País]],Países[[Código]:[País]],3)</f>
        <v>Qatar</v>
      </c>
    </row>
    <row r="225" spans="1:4" x14ac:dyDescent="0.25">
      <c r="A225">
        <v>1</v>
      </c>
      <c r="B225" t="str">
        <f>VLOOKUP(Países_Idiomas[[#This Row],[Código do Idioma]],Idiomas[],2)</f>
        <v>inglês</v>
      </c>
      <c r="C225">
        <v>144</v>
      </c>
      <c r="D225" t="str">
        <f>VLOOKUP(Países_Idiomas[[#This Row],[Código do País]],Países[[Código]:[País]],3)</f>
        <v>Quênia</v>
      </c>
    </row>
    <row r="226" spans="1:4" x14ac:dyDescent="0.25">
      <c r="A226">
        <v>95</v>
      </c>
      <c r="B226" t="str">
        <f>VLOOKUP(Países_Idiomas[[#This Row],[Código do Idioma]],Idiomas[],2)</f>
        <v>suaíli</v>
      </c>
      <c r="C226">
        <v>144</v>
      </c>
      <c r="D226" t="str">
        <f>VLOOKUP(Países_Idiomas[[#This Row],[Código do País]],Países[[Código]:[País]],3)</f>
        <v>Quênia</v>
      </c>
    </row>
    <row r="227" spans="1:4" x14ac:dyDescent="0.25">
      <c r="A227">
        <v>20</v>
      </c>
      <c r="B227" t="str">
        <f>VLOOKUP(Países_Idiomas[[#This Row],[Código do Idioma]],Idiomas[],2)</f>
        <v>russo</v>
      </c>
      <c r="C227">
        <v>145</v>
      </c>
      <c r="D227" t="str">
        <f>VLOOKUP(Países_Idiomas[[#This Row],[Código do País]],Países[[Código]:[País]],3)</f>
        <v>Quirguistão</v>
      </c>
    </row>
    <row r="228" spans="1:4" x14ac:dyDescent="0.25">
      <c r="A228">
        <v>83</v>
      </c>
      <c r="B228" t="str">
        <f>VLOOKUP(Países_Idiomas[[#This Row],[Código do Idioma]],Idiomas[],2)</f>
        <v>quirguiz</v>
      </c>
      <c r="C228">
        <v>145</v>
      </c>
      <c r="D228" t="str">
        <f>VLOOKUP(Países_Idiomas[[#This Row],[Código do País]],Países[[Código]:[País]],3)</f>
        <v>Quirguistão</v>
      </c>
    </row>
    <row r="229" spans="1:4" x14ac:dyDescent="0.25">
      <c r="A229">
        <v>1</v>
      </c>
      <c r="B229" t="str">
        <f>VLOOKUP(Países_Idiomas[[#This Row],[Código do Idioma]],Idiomas[],2)</f>
        <v>inglês</v>
      </c>
      <c r="C229">
        <v>146</v>
      </c>
      <c r="D229" t="str">
        <f>VLOOKUP(Países_Idiomas[[#This Row],[Código do País]],Países[[Código]:[País]],3)</f>
        <v>Quiribáti</v>
      </c>
    </row>
    <row r="230" spans="1:4" x14ac:dyDescent="0.25">
      <c r="A230">
        <v>108</v>
      </c>
      <c r="B230" t="str">
        <f>VLOOKUP(Países_Idiomas[[#This Row],[Código do Idioma]],Idiomas[],2)</f>
        <v>gilbertês</v>
      </c>
      <c r="C230">
        <v>146</v>
      </c>
      <c r="D230" t="str">
        <f>VLOOKUP(Países_Idiomas[[#This Row],[Código do País]],Países[[Código]:[País]],3)</f>
        <v>Quiribáti</v>
      </c>
    </row>
    <row r="231" spans="1:4" x14ac:dyDescent="0.25">
      <c r="A231">
        <v>1</v>
      </c>
      <c r="B231" t="str">
        <f>VLOOKUP(Países_Idiomas[[#This Row],[Código do Idioma]],Idiomas[],2)</f>
        <v>inglês</v>
      </c>
      <c r="C231">
        <v>147</v>
      </c>
      <c r="D231" t="str">
        <f>VLOOKUP(Países_Idiomas[[#This Row],[Código do País]],Países[[Código]:[País]],3)</f>
        <v>Reino Unido</v>
      </c>
    </row>
    <row r="232" spans="1:4" x14ac:dyDescent="0.25">
      <c r="A232">
        <v>3</v>
      </c>
      <c r="B232" t="str">
        <f>VLOOKUP(Países_Idiomas[[#This Row],[Código do Idioma]],Idiomas[],2)</f>
        <v>francês</v>
      </c>
      <c r="C232">
        <v>148</v>
      </c>
      <c r="D232" t="str">
        <f>VLOOKUP(Países_Idiomas[[#This Row],[Código do País]],Países[[Código]:[País]],3)</f>
        <v>República Centro-Africana</v>
      </c>
    </row>
    <row r="233" spans="1:4" x14ac:dyDescent="0.25">
      <c r="A233">
        <v>105</v>
      </c>
      <c r="B233" t="str">
        <f>VLOOKUP(Países_Idiomas[[#This Row],[Código do Idioma]],Idiomas[],2)</f>
        <v>Sangho</v>
      </c>
      <c r="C233">
        <v>148</v>
      </c>
      <c r="D233" t="str">
        <f>VLOOKUP(Países_Idiomas[[#This Row],[Código do País]],Países[[Código]:[País]],3)</f>
        <v>República Centro-Africana</v>
      </c>
    </row>
    <row r="234" spans="1:4" x14ac:dyDescent="0.25">
      <c r="A234">
        <v>3</v>
      </c>
      <c r="B234" t="str">
        <f>VLOOKUP(Países_Idiomas[[#This Row],[Código do Idioma]],Idiomas[],2)</f>
        <v>francês</v>
      </c>
      <c r="C234">
        <v>149</v>
      </c>
      <c r="D234" t="str">
        <f>VLOOKUP(Países_Idiomas[[#This Row],[Código do País]],Países[[Código]:[País]],3)</f>
        <v>República Democrática do Congo</v>
      </c>
    </row>
    <row r="235" spans="1:4" x14ac:dyDescent="0.25">
      <c r="A235">
        <v>31</v>
      </c>
      <c r="B235" t="str">
        <f>VLOOKUP(Países_Idiomas[[#This Row],[Código do Idioma]],Idiomas[],2)</f>
        <v>kituba</v>
      </c>
      <c r="C235">
        <v>149</v>
      </c>
      <c r="D235" t="str">
        <f>VLOOKUP(Países_Idiomas[[#This Row],[Código do País]],Países[[Código]:[País]],3)</f>
        <v>República Democrática do Congo</v>
      </c>
    </row>
    <row r="236" spans="1:4" x14ac:dyDescent="0.25">
      <c r="A236">
        <v>44</v>
      </c>
      <c r="B236" t="str">
        <f>VLOOKUP(Países_Idiomas[[#This Row],[Código do Idioma]],Idiomas[],2)</f>
        <v>tshiluba</v>
      </c>
      <c r="C236">
        <v>149</v>
      </c>
      <c r="D236" t="str">
        <f>VLOOKUP(Países_Idiomas[[#This Row],[Código do País]],Países[[Código]:[País]],3)</f>
        <v>República Democrática do Congo</v>
      </c>
    </row>
    <row r="237" spans="1:4" x14ac:dyDescent="0.25">
      <c r="A237">
        <v>95</v>
      </c>
      <c r="B237" t="str">
        <f>VLOOKUP(Países_Idiomas[[#This Row],[Código do Idioma]],Idiomas[],2)</f>
        <v>suaíli</v>
      </c>
      <c r="C237">
        <v>149</v>
      </c>
      <c r="D237" t="str">
        <f>VLOOKUP(Países_Idiomas[[#This Row],[Código do País]],Países[[Código]:[País]],3)</f>
        <v>República Democrática do Congo</v>
      </c>
    </row>
    <row r="238" spans="1:4" x14ac:dyDescent="0.25">
      <c r="A238">
        <v>104</v>
      </c>
      <c r="B238" t="str">
        <f>VLOOKUP(Países_Idiomas[[#This Row],[Código do Idioma]],Idiomas[],2)</f>
        <v>quicongo</v>
      </c>
      <c r="C238">
        <v>149</v>
      </c>
      <c r="D238" t="str">
        <f>VLOOKUP(Países_Idiomas[[#This Row],[Código do País]],Países[[Código]:[País]],3)</f>
        <v>República Democrática do Congo</v>
      </c>
    </row>
    <row r="239" spans="1:4" x14ac:dyDescent="0.25">
      <c r="A239">
        <v>106</v>
      </c>
      <c r="B239" t="str">
        <f>VLOOKUP(Países_Idiomas[[#This Row],[Código do Idioma]],Idiomas[],2)</f>
        <v>lingala</v>
      </c>
      <c r="C239">
        <v>149</v>
      </c>
      <c r="D239" t="str">
        <f>VLOOKUP(Países_Idiomas[[#This Row],[Código do País]],Países[[Código]:[País]],3)</f>
        <v>República Democrática do Congo</v>
      </c>
    </row>
    <row r="240" spans="1:4" x14ac:dyDescent="0.25">
      <c r="A240">
        <v>2</v>
      </c>
      <c r="B240" t="str">
        <f>VLOOKUP(Países_Idiomas[[#This Row],[Código do Idioma]],Idiomas[],2)</f>
        <v>espanhol</v>
      </c>
      <c r="C240">
        <v>150</v>
      </c>
      <c r="D240" t="str">
        <f>VLOOKUP(Países_Idiomas[[#This Row],[Código do País]],Países[[Código]:[País]],3)</f>
        <v>República Dominicana</v>
      </c>
    </row>
    <row r="241" spans="1:4" x14ac:dyDescent="0.25">
      <c r="A241">
        <v>26</v>
      </c>
      <c r="B241" t="str">
        <f>VLOOKUP(Países_Idiomas[[#This Row],[Código do Idioma]],Idiomas[],2)</f>
        <v>checo</v>
      </c>
      <c r="C241">
        <v>151</v>
      </c>
      <c r="D241" t="str">
        <f>VLOOKUP(Países_Idiomas[[#This Row],[Código do País]],Países[[Código]:[País]],3)</f>
        <v>República Tcheca</v>
      </c>
    </row>
    <row r="242" spans="1:4" x14ac:dyDescent="0.25">
      <c r="A242">
        <v>48</v>
      </c>
      <c r="B242" t="str">
        <f>VLOOKUP(Países_Idiomas[[#This Row],[Código do Idioma]],Idiomas[],2)</f>
        <v>romeno</v>
      </c>
      <c r="C242">
        <v>152</v>
      </c>
      <c r="D242" t="str">
        <f>VLOOKUP(Países_Idiomas[[#This Row],[Código do País]],Países[[Código]:[País]],3)</f>
        <v>Romênia</v>
      </c>
    </row>
    <row r="243" spans="1:4" x14ac:dyDescent="0.25">
      <c r="A243">
        <v>1</v>
      </c>
      <c r="B243" t="str">
        <f>VLOOKUP(Países_Idiomas[[#This Row],[Código do Idioma]],Idiomas[],2)</f>
        <v>inglês</v>
      </c>
      <c r="C243">
        <v>153</v>
      </c>
      <c r="D243" t="str">
        <f>VLOOKUP(Países_Idiomas[[#This Row],[Código do País]],Países[[Código]:[País]],3)</f>
        <v>Ruanda</v>
      </c>
    </row>
    <row r="244" spans="1:4" x14ac:dyDescent="0.25">
      <c r="A244">
        <v>3</v>
      </c>
      <c r="B244" t="str">
        <f>VLOOKUP(Países_Idiomas[[#This Row],[Código do Idioma]],Idiomas[],2)</f>
        <v>francês</v>
      </c>
      <c r="C244">
        <v>153</v>
      </c>
      <c r="D244" t="str">
        <f>VLOOKUP(Países_Idiomas[[#This Row],[Código do País]],Países[[Código]:[País]],3)</f>
        <v>Ruanda</v>
      </c>
    </row>
    <row r="245" spans="1:4" x14ac:dyDescent="0.25">
      <c r="A245">
        <v>101</v>
      </c>
      <c r="B245" t="str">
        <f>VLOOKUP(Países_Idiomas[[#This Row],[Código do Idioma]],Idiomas[],2)</f>
        <v>kinyarwanda</v>
      </c>
      <c r="C245">
        <v>153</v>
      </c>
      <c r="D245" t="str">
        <f>VLOOKUP(Países_Idiomas[[#This Row],[Código do País]],Países[[Código]:[País]],3)</f>
        <v>Ruanda</v>
      </c>
    </row>
    <row r="246" spans="1:4" x14ac:dyDescent="0.25">
      <c r="A246">
        <v>20</v>
      </c>
      <c r="B246" t="str">
        <f>VLOOKUP(Países_Idiomas[[#This Row],[Código do Idioma]],Idiomas[],2)</f>
        <v>russo</v>
      </c>
      <c r="C246">
        <v>154</v>
      </c>
      <c r="D246" t="str">
        <f>VLOOKUP(Países_Idiomas[[#This Row],[Código do País]],Países[[Código]:[País]],3)</f>
        <v>Rússia</v>
      </c>
    </row>
    <row r="247" spans="1:4" x14ac:dyDescent="0.25">
      <c r="A247">
        <v>1</v>
      </c>
      <c r="B247" t="str">
        <f>VLOOKUP(Países_Idiomas[[#This Row],[Código do Idioma]],Idiomas[],2)</f>
        <v>inglês</v>
      </c>
      <c r="C247">
        <v>155</v>
      </c>
      <c r="D247" t="str">
        <f>VLOOKUP(Países_Idiomas[[#This Row],[Código do País]],Países[[Código]:[País]],3)</f>
        <v>Samoa</v>
      </c>
    </row>
    <row r="248" spans="1:4" x14ac:dyDescent="0.25">
      <c r="A248">
        <v>14</v>
      </c>
      <c r="B248" t="str">
        <f>VLOOKUP(Países_Idiomas[[#This Row],[Código do Idioma]],Idiomas[],2)</f>
        <v>samoano</v>
      </c>
      <c r="C248">
        <v>155</v>
      </c>
      <c r="D248" t="str">
        <f>VLOOKUP(Países_Idiomas[[#This Row],[Código do País]],Países[[Código]:[País]],3)</f>
        <v>Samoa</v>
      </c>
    </row>
    <row r="249" spans="1:4" x14ac:dyDescent="0.25">
      <c r="A249">
        <v>36</v>
      </c>
      <c r="B249" t="str">
        <f>VLOOKUP(Países_Idiomas[[#This Row],[Código do Idioma]],Idiomas[],2)</f>
        <v>italiano</v>
      </c>
      <c r="C249">
        <v>156</v>
      </c>
      <c r="D249" t="str">
        <f>VLOOKUP(Países_Idiomas[[#This Row],[Código do País]],Países[[Código]:[País]],3)</f>
        <v>San Marino</v>
      </c>
    </row>
    <row r="250" spans="1:4" x14ac:dyDescent="0.25">
      <c r="A250">
        <v>1</v>
      </c>
      <c r="B250" t="str">
        <f>VLOOKUP(Países_Idiomas[[#This Row],[Código do Idioma]],Idiomas[],2)</f>
        <v>inglês</v>
      </c>
      <c r="C250">
        <v>157</v>
      </c>
      <c r="D250" t="str">
        <f>VLOOKUP(Países_Idiomas[[#This Row],[Código do País]],Países[[Código]:[País]],3)</f>
        <v>Santa Lúcia</v>
      </c>
    </row>
    <row r="251" spans="1:4" x14ac:dyDescent="0.25">
      <c r="A251">
        <v>3</v>
      </c>
      <c r="B251" t="str">
        <f>VLOOKUP(Países_Idiomas[[#This Row],[Código do Idioma]],Idiomas[],2)</f>
        <v>francês</v>
      </c>
      <c r="C251">
        <v>157</v>
      </c>
      <c r="D251" t="str">
        <f>VLOOKUP(Países_Idiomas[[#This Row],[Código do País]],Países[[Código]:[País]],3)</f>
        <v>Santa Lúcia</v>
      </c>
    </row>
    <row r="252" spans="1:4" x14ac:dyDescent="0.25">
      <c r="A252">
        <v>1</v>
      </c>
      <c r="B252" t="str">
        <f>VLOOKUP(Países_Idiomas[[#This Row],[Código do Idioma]],Idiomas[],2)</f>
        <v>inglês</v>
      </c>
      <c r="C252">
        <v>158</v>
      </c>
      <c r="D252" t="str">
        <f>VLOOKUP(Países_Idiomas[[#This Row],[Código do País]],Países[[Código]:[País]],3)</f>
        <v>São Cristovão e Nevis</v>
      </c>
    </row>
    <row r="253" spans="1:4" x14ac:dyDescent="0.25">
      <c r="A253">
        <v>5</v>
      </c>
      <c r="B253" t="str">
        <f>VLOOKUP(Países_Idiomas[[#This Row],[Código do Idioma]],Idiomas[],2)</f>
        <v>português</v>
      </c>
      <c r="C253">
        <v>159</v>
      </c>
      <c r="D253" t="str">
        <f>VLOOKUP(Países_Idiomas[[#This Row],[Código do País]],Países[[Código]:[País]],3)</f>
        <v>São Tomé e Príncipe</v>
      </c>
    </row>
    <row r="254" spans="1:4" x14ac:dyDescent="0.25">
      <c r="A254">
        <v>1</v>
      </c>
      <c r="B254" t="str">
        <f>VLOOKUP(Países_Idiomas[[#This Row],[Código do Idioma]],Idiomas[],2)</f>
        <v>inglês</v>
      </c>
      <c r="C254">
        <v>160</v>
      </c>
      <c r="D254" t="str">
        <f>VLOOKUP(Países_Idiomas[[#This Row],[Código do País]],Países[[Código]:[País]],3)</f>
        <v>São Vicente e Granadinas</v>
      </c>
    </row>
    <row r="255" spans="1:4" x14ac:dyDescent="0.25">
      <c r="A255">
        <v>3</v>
      </c>
      <c r="B255" t="str">
        <f>VLOOKUP(Países_Idiomas[[#This Row],[Código do Idioma]],Idiomas[],2)</f>
        <v>francês</v>
      </c>
      <c r="C255">
        <v>161</v>
      </c>
      <c r="D255" t="str">
        <f>VLOOKUP(Países_Idiomas[[#This Row],[Código do País]],Países[[Código]:[País]],3)</f>
        <v>Senegal</v>
      </c>
    </row>
    <row r="256" spans="1:4" x14ac:dyDescent="0.25">
      <c r="A256">
        <v>1</v>
      </c>
      <c r="B256" t="str">
        <f>VLOOKUP(Países_Idiomas[[#This Row],[Código do Idioma]],Idiomas[],2)</f>
        <v>inglês</v>
      </c>
      <c r="C256">
        <v>162</v>
      </c>
      <c r="D256" t="str">
        <f>VLOOKUP(Países_Idiomas[[#This Row],[Código do País]],Países[[Código]:[País]],3)</f>
        <v>Serra Leoa</v>
      </c>
    </row>
    <row r="257" spans="1:4" x14ac:dyDescent="0.25">
      <c r="A257">
        <v>49</v>
      </c>
      <c r="B257" t="str">
        <f>VLOOKUP(Países_Idiomas[[#This Row],[Código do Idioma]],Idiomas[],2)</f>
        <v>sérvio</v>
      </c>
      <c r="C257">
        <v>163</v>
      </c>
      <c r="D257" t="str">
        <f>VLOOKUP(Países_Idiomas[[#This Row],[Código do País]],Países[[Código]:[País]],3)</f>
        <v>Sérvia</v>
      </c>
    </row>
    <row r="258" spans="1:4" x14ac:dyDescent="0.25">
      <c r="A258">
        <v>1</v>
      </c>
      <c r="B258" t="str">
        <f>VLOOKUP(Países_Idiomas[[#This Row],[Código do Idioma]],Idiomas[],2)</f>
        <v>inglês</v>
      </c>
      <c r="C258">
        <v>164</v>
      </c>
      <c r="D258" t="str">
        <f>VLOOKUP(Países_Idiomas[[#This Row],[Código do País]],Países[[Código]:[País]],3)</f>
        <v>Seychelles</v>
      </c>
    </row>
    <row r="259" spans="1:4" x14ac:dyDescent="0.25">
      <c r="A259">
        <v>3</v>
      </c>
      <c r="B259" t="str">
        <f>VLOOKUP(Países_Idiomas[[#This Row],[Código do Idioma]],Idiomas[],2)</f>
        <v>francês</v>
      </c>
      <c r="C259">
        <v>164</v>
      </c>
      <c r="D259" t="str">
        <f>VLOOKUP(Países_Idiomas[[#This Row],[Código do País]],Países[[Código]:[País]],3)</f>
        <v>Seychelles</v>
      </c>
    </row>
    <row r="260" spans="1:4" x14ac:dyDescent="0.25">
      <c r="A260">
        <v>111</v>
      </c>
      <c r="B260" t="str">
        <f>VLOOKUP(Países_Idiomas[[#This Row],[Código do Idioma]],Idiomas[],2)</f>
        <v>crioulo</v>
      </c>
      <c r="C260">
        <v>164</v>
      </c>
      <c r="D260" t="str">
        <f>VLOOKUP(Países_Idiomas[[#This Row],[Código do País]],Países[[Código]:[País]],3)</f>
        <v>Seychelles</v>
      </c>
    </row>
    <row r="261" spans="1:4" x14ac:dyDescent="0.25">
      <c r="A261">
        <v>1</v>
      </c>
      <c r="B261" t="str">
        <f>VLOOKUP(Países_Idiomas[[#This Row],[Código do Idioma]],Idiomas[],2)</f>
        <v>inglês</v>
      </c>
      <c r="C261">
        <v>165</v>
      </c>
      <c r="D261" t="str">
        <f>VLOOKUP(Países_Idiomas[[#This Row],[Código do País]],Países[[Código]:[País]],3)</f>
        <v>Singapura</v>
      </c>
    </row>
    <row r="262" spans="1:4" x14ac:dyDescent="0.25">
      <c r="A262">
        <v>68</v>
      </c>
      <c r="B262" t="str">
        <f>VLOOKUP(Países_Idiomas[[#This Row],[Código do Idioma]],Idiomas[],2)</f>
        <v>mandarim</v>
      </c>
      <c r="C262">
        <v>165</v>
      </c>
      <c r="D262" t="str">
        <f>VLOOKUP(Países_Idiomas[[#This Row],[Código do País]],Países[[Código]:[País]],3)</f>
        <v>Singapura</v>
      </c>
    </row>
    <row r="263" spans="1:4" x14ac:dyDescent="0.25">
      <c r="A263">
        <v>73</v>
      </c>
      <c r="B263" t="str">
        <f>VLOOKUP(Países_Idiomas[[#This Row],[Código do Idioma]],Idiomas[],2)</f>
        <v>malaio</v>
      </c>
      <c r="C263">
        <v>165</v>
      </c>
      <c r="D263" t="str">
        <f>VLOOKUP(Países_Idiomas[[#This Row],[Código do País]],Países[[Código]:[País]],3)</f>
        <v>Singapura</v>
      </c>
    </row>
    <row r="264" spans="1:4" x14ac:dyDescent="0.25">
      <c r="A264">
        <v>57</v>
      </c>
      <c r="B264" t="str">
        <f>VLOOKUP(Países_Idiomas[[#This Row],[Código do Idioma]],Idiomas[],2)</f>
        <v>árabe</v>
      </c>
      <c r="C264">
        <v>166</v>
      </c>
      <c r="D264" t="str">
        <f>VLOOKUP(Países_Idiomas[[#This Row],[Código do País]],Países[[Código]:[País]],3)</f>
        <v>Síria</v>
      </c>
    </row>
    <row r="265" spans="1:4" x14ac:dyDescent="0.25">
      <c r="A265">
        <v>57</v>
      </c>
      <c r="B265" t="str">
        <f>VLOOKUP(Países_Idiomas[[#This Row],[Código do Idioma]],Idiomas[],2)</f>
        <v>árabe</v>
      </c>
      <c r="C265">
        <v>167</v>
      </c>
      <c r="D265" t="str">
        <f>VLOOKUP(Países_Idiomas[[#This Row],[Código do País]],Países[[Código]:[País]],3)</f>
        <v>Somália</v>
      </c>
    </row>
    <row r="266" spans="1:4" x14ac:dyDescent="0.25">
      <c r="A266">
        <v>99</v>
      </c>
      <c r="B266" t="str">
        <f>VLOOKUP(Países_Idiomas[[#This Row],[Código do Idioma]],Idiomas[],2)</f>
        <v>somáli</v>
      </c>
      <c r="C266">
        <v>167</v>
      </c>
      <c r="D266" t="str">
        <f>VLOOKUP(Países_Idiomas[[#This Row],[Código do País]],Países[[Código]:[País]],3)</f>
        <v>Somália</v>
      </c>
    </row>
    <row r="267" spans="1:4" x14ac:dyDescent="0.25">
      <c r="A267">
        <v>58</v>
      </c>
      <c r="B267" t="str">
        <f>VLOOKUP(Países_Idiomas[[#This Row],[Código do Idioma]],Idiomas[],2)</f>
        <v>tâmil</v>
      </c>
      <c r="C267">
        <v>168</v>
      </c>
      <c r="D267" t="str">
        <f>VLOOKUP(Países_Idiomas[[#This Row],[Código do País]],Países[[Código]:[País]],3)</f>
        <v>Sri Lanka</v>
      </c>
    </row>
    <row r="268" spans="1:4" x14ac:dyDescent="0.25">
      <c r="A268">
        <v>74</v>
      </c>
      <c r="B268" t="str">
        <f>VLOOKUP(Países_Idiomas[[#This Row],[Código do Idioma]],Idiomas[],2)</f>
        <v>cingalês</v>
      </c>
      <c r="C268">
        <v>168</v>
      </c>
      <c r="D268" t="str">
        <f>VLOOKUP(Países_Idiomas[[#This Row],[Código do País]],Países[[Código]:[País]],3)</f>
        <v>Sri Lanka</v>
      </c>
    </row>
    <row r="269" spans="1:4" x14ac:dyDescent="0.25">
      <c r="A269">
        <v>1</v>
      </c>
      <c r="B269" t="str">
        <f>VLOOKUP(Países_Idiomas[[#This Row],[Código do Idioma]],Idiomas[],2)</f>
        <v>inglês</v>
      </c>
      <c r="C269">
        <v>169</v>
      </c>
      <c r="D269" t="str">
        <f>VLOOKUP(Países_Idiomas[[#This Row],[Código do País]],Países[[Código]:[País]],3)</f>
        <v>Suazilândia</v>
      </c>
    </row>
    <row r="270" spans="1:4" x14ac:dyDescent="0.25">
      <c r="A270">
        <v>96</v>
      </c>
      <c r="B270" t="str">
        <f>VLOOKUP(Países_Idiomas[[#This Row],[Código do Idioma]],Idiomas[],2)</f>
        <v>suazí</v>
      </c>
      <c r="C270">
        <v>169</v>
      </c>
      <c r="D270" t="str">
        <f>VLOOKUP(Países_Idiomas[[#This Row],[Código do País]],Países[[Código]:[País]],3)</f>
        <v>Suazilândia</v>
      </c>
    </row>
    <row r="271" spans="1:4" x14ac:dyDescent="0.25">
      <c r="A271">
        <v>1</v>
      </c>
      <c r="B271" t="str">
        <f>VLOOKUP(Países_Idiomas[[#This Row],[Código do Idioma]],Idiomas[],2)</f>
        <v>inglês</v>
      </c>
      <c r="C271">
        <v>170</v>
      </c>
      <c r="D271" t="str">
        <f>VLOOKUP(Países_Idiomas[[#This Row],[Código do País]],Países[[Código]:[País]],3)</f>
        <v>Sudão</v>
      </c>
    </row>
    <row r="272" spans="1:4" x14ac:dyDescent="0.25">
      <c r="A272">
        <v>57</v>
      </c>
      <c r="B272" t="str">
        <f>VLOOKUP(Países_Idiomas[[#This Row],[Código do Idioma]],Idiomas[],2)</f>
        <v>árabe</v>
      </c>
      <c r="C272">
        <v>170</v>
      </c>
      <c r="D272" t="str">
        <f>VLOOKUP(Países_Idiomas[[#This Row],[Código do País]],Países[[Código]:[País]],3)</f>
        <v>Sudão</v>
      </c>
    </row>
    <row r="273" spans="1:4" x14ac:dyDescent="0.25">
      <c r="A273">
        <v>30</v>
      </c>
      <c r="B273" t="str">
        <f>VLOOKUP(Países_Idiomas[[#This Row],[Código do Idioma]],Idiomas[],2)</f>
        <v>sueco</v>
      </c>
      <c r="C273">
        <v>171</v>
      </c>
      <c r="D273" t="str">
        <f>VLOOKUP(Países_Idiomas[[#This Row],[Código do País]],Países[[Código]:[País]],3)</f>
        <v>Suécia</v>
      </c>
    </row>
    <row r="274" spans="1:4" x14ac:dyDescent="0.25">
      <c r="A274">
        <v>3</v>
      </c>
      <c r="B274" t="str">
        <f>VLOOKUP(Países_Idiomas[[#This Row],[Código do Idioma]],Idiomas[],2)</f>
        <v>francês</v>
      </c>
      <c r="C274">
        <v>172</v>
      </c>
      <c r="D274" t="str">
        <f>VLOOKUP(Países_Idiomas[[#This Row],[Código do País]],Países[[Código]:[País]],3)</f>
        <v>Suíça</v>
      </c>
    </row>
    <row r="275" spans="1:4" x14ac:dyDescent="0.25">
      <c r="A275">
        <v>4</v>
      </c>
      <c r="B275" t="str">
        <f>VLOOKUP(Países_Idiomas[[#This Row],[Código do Idioma]],Idiomas[],2)</f>
        <v>alemão</v>
      </c>
      <c r="C275">
        <v>172</v>
      </c>
      <c r="D275" t="str">
        <f>VLOOKUP(Países_Idiomas[[#This Row],[Código do País]],Países[[Código]:[País]],3)</f>
        <v>Suíça</v>
      </c>
    </row>
    <row r="276" spans="1:4" x14ac:dyDescent="0.25">
      <c r="A276">
        <v>36</v>
      </c>
      <c r="B276" t="str">
        <f>VLOOKUP(Países_Idiomas[[#This Row],[Código do Idioma]],Idiomas[],2)</f>
        <v>italiano</v>
      </c>
      <c r="C276">
        <v>172</v>
      </c>
      <c r="D276" t="str">
        <f>VLOOKUP(Países_Idiomas[[#This Row],[Código do País]],Países[[Código]:[País]],3)</f>
        <v>Suíça</v>
      </c>
    </row>
    <row r="277" spans="1:4" x14ac:dyDescent="0.25">
      <c r="A277">
        <v>6</v>
      </c>
      <c r="B277" t="str">
        <f>VLOOKUP(Países_Idiomas[[#This Row],[Código do Idioma]],Idiomas[],2)</f>
        <v>neerlandês</v>
      </c>
      <c r="C277">
        <v>173</v>
      </c>
      <c r="D277" t="str">
        <f>VLOOKUP(Países_Idiomas[[#This Row],[Código do País]],Países[[Código]:[País]],3)</f>
        <v>Suriname</v>
      </c>
    </row>
    <row r="278" spans="1:4" x14ac:dyDescent="0.25">
      <c r="A278">
        <v>85</v>
      </c>
      <c r="B278" t="str">
        <f>VLOOKUP(Países_Idiomas[[#This Row],[Código do Idioma]],Idiomas[],2)</f>
        <v>tajique</v>
      </c>
      <c r="C278">
        <v>174</v>
      </c>
      <c r="D278" t="str">
        <f>VLOOKUP(Países_Idiomas[[#This Row],[Código do País]],Países[[Código]:[País]],3)</f>
        <v>Tadjiquistão</v>
      </c>
    </row>
    <row r="279" spans="1:4" x14ac:dyDescent="0.25">
      <c r="A279">
        <v>75</v>
      </c>
      <c r="B279" t="str">
        <f>VLOOKUP(Países_Idiomas[[#This Row],[Código do Idioma]],Idiomas[],2)</f>
        <v>tailândes</v>
      </c>
      <c r="C279">
        <v>175</v>
      </c>
      <c r="D279" t="str">
        <f>VLOOKUP(Países_Idiomas[[#This Row],[Código do País]],Países[[Código]:[País]],3)</f>
        <v>Tailândia</v>
      </c>
    </row>
    <row r="280" spans="1:4" x14ac:dyDescent="0.25">
      <c r="A280">
        <v>1</v>
      </c>
      <c r="B280" t="str">
        <f>VLOOKUP(Países_Idiomas[[#This Row],[Código do Idioma]],Idiomas[],2)</f>
        <v>inglês</v>
      </c>
      <c r="C280">
        <v>176</v>
      </c>
      <c r="D280" t="str">
        <f>VLOOKUP(Países_Idiomas[[#This Row],[Código do País]],Países[[Código]:[País]],3)</f>
        <v>Tanzânia</v>
      </c>
    </row>
    <row r="281" spans="1:4" x14ac:dyDescent="0.25">
      <c r="A281">
        <v>95</v>
      </c>
      <c r="B281" t="str">
        <f>VLOOKUP(Países_Idiomas[[#This Row],[Código do Idioma]],Idiomas[],2)</f>
        <v>suaíli</v>
      </c>
      <c r="C281">
        <v>176</v>
      </c>
      <c r="D281" t="str">
        <f>VLOOKUP(Países_Idiomas[[#This Row],[Código do País]],Países[[Código]:[País]],3)</f>
        <v>Tanzânia</v>
      </c>
    </row>
    <row r="282" spans="1:4" x14ac:dyDescent="0.25">
      <c r="A282">
        <v>5</v>
      </c>
      <c r="B282" t="str">
        <f>VLOOKUP(Países_Idiomas[[#This Row],[Código do Idioma]],Idiomas[],2)</f>
        <v>português</v>
      </c>
      <c r="C282">
        <v>177</v>
      </c>
      <c r="D282" t="str">
        <f>VLOOKUP(Países_Idiomas[[#This Row],[Código do País]],Países[[Código]:[País]],3)</f>
        <v>Timor-Leste</v>
      </c>
    </row>
    <row r="283" spans="1:4" x14ac:dyDescent="0.25">
      <c r="A283">
        <v>121</v>
      </c>
      <c r="B283" t="str">
        <f>VLOOKUP(Países_Idiomas[[#This Row],[Código do Idioma]],Idiomas[],2)</f>
        <v>tétum</v>
      </c>
      <c r="C283">
        <v>177</v>
      </c>
      <c r="D283" t="str">
        <f>VLOOKUP(Países_Idiomas[[#This Row],[Código do País]],Países[[Código]:[País]],3)</f>
        <v>Timor-Leste</v>
      </c>
    </row>
    <row r="284" spans="1:4" x14ac:dyDescent="0.25">
      <c r="A284">
        <v>3</v>
      </c>
      <c r="B284" t="str">
        <f>VLOOKUP(Países_Idiomas[[#This Row],[Código do Idioma]],Idiomas[],2)</f>
        <v>francês</v>
      </c>
      <c r="C284">
        <v>178</v>
      </c>
      <c r="D284" t="str">
        <f>VLOOKUP(Países_Idiomas[[#This Row],[Código do País]],Países[[Código]:[País]],3)</f>
        <v>Togo</v>
      </c>
    </row>
    <row r="285" spans="1:4" x14ac:dyDescent="0.25">
      <c r="A285">
        <v>15</v>
      </c>
      <c r="B285" t="str">
        <f>VLOOKUP(Países_Idiomas[[#This Row],[Código do Idioma]],Idiomas[],2)</f>
        <v>tonganês</v>
      </c>
      <c r="C285">
        <v>179</v>
      </c>
      <c r="D285" t="str">
        <f>VLOOKUP(Países_Idiomas[[#This Row],[Código do País]],Países[[Código]:[País]],3)</f>
        <v>Tonga</v>
      </c>
    </row>
    <row r="286" spans="1:4" x14ac:dyDescent="0.25">
      <c r="A286">
        <v>1</v>
      </c>
      <c r="B286" t="str">
        <f>VLOOKUP(Países_Idiomas[[#This Row],[Código do Idioma]],Idiomas[],2)</f>
        <v>inglês</v>
      </c>
      <c r="C286">
        <v>180</v>
      </c>
      <c r="D286" t="str">
        <f>VLOOKUP(Países_Idiomas[[#This Row],[Código do País]],Países[[Código]:[País]],3)</f>
        <v>Trinidad e Tobago</v>
      </c>
    </row>
    <row r="287" spans="1:4" x14ac:dyDescent="0.25">
      <c r="A287">
        <v>57</v>
      </c>
      <c r="B287" t="str">
        <f>VLOOKUP(Países_Idiomas[[#This Row],[Código do Idioma]],Idiomas[],2)</f>
        <v>árabe</v>
      </c>
      <c r="C287">
        <v>181</v>
      </c>
      <c r="D287" t="str">
        <f>VLOOKUP(Países_Idiomas[[#This Row],[Código do País]],Países[[Código]:[País]],3)</f>
        <v>Tunísia</v>
      </c>
    </row>
    <row r="288" spans="1:4" x14ac:dyDescent="0.25">
      <c r="A288">
        <v>84</v>
      </c>
      <c r="B288" t="str">
        <f>VLOOKUP(Países_Idiomas[[#This Row],[Código do Idioma]],Idiomas[],2)</f>
        <v>turcomeno</v>
      </c>
      <c r="C288">
        <v>182</v>
      </c>
      <c r="D288" t="str">
        <f>VLOOKUP(Países_Idiomas[[#This Row],[Código do País]],Países[[Código]:[País]],3)</f>
        <v>Turcomenistão</v>
      </c>
    </row>
    <row r="289" spans="1:4" x14ac:dyDescent="0.25">
      <c r="A289">
        <v>24</v>
      </c>
      <c r="B289" t="str">
        <f>VLOOKUP(Países_Idiomas[[#This Row],[Código do Idioma]],Idiomas[],2)</f>
        <v>turco</v>
      </c>
      <c r="C289">
        <v>183</v>
      </c>
      <c r="D289" t="str">
        <f>VLOOKUP(Países_Idiomas[[#This Row],[Código do País]],Países[[Código]:[País]],3)</f>
        <v>Turquia</v>
      </c>
    </row>
    <row r="290" spans="1:4" x14ac:dyDescent="0.25">
      <c r="A290">
        <v>54</v>
      </c>
      <c r="B290" t="str">
        <f>VLOOKUP(Países_Idiomas[[#This Row],[Código do Idioma]],Idiomas[],2)</f>
        <v>ucraniano</v>
      </c>
      <c r="C290">
        <v>184</v>
      </c>
      <c r="D290" t="str">
        <f>VLOOKUP(Países_Idiomas[[#This Row],[Código do País]],Países[[Código]:[País]],3)</f>
        <v>Ucrânia</v>
      </c>
    </row>
    <row r="291" spans="1:4" x14ac:dyDescent="0.25">
      <c r="A291">
        <v>1</v>
      </c>
      <c r="B291" t="str">
        <f>VLOOKUP(Países_Idiomas[[#This Row],[Código do Idioma]],Idiomas[],2)</f>
        <v>inglês</v>
      </c>
      <c r="C291">
        <v>185</v>
      </c>
      <c r="D291" t="str">
        <f>VLOOKUP(Países_Idiomas[[#This Row],[Código do País]],Países[[Código]:[País]],3)</f>
        <v>Uganda</v>
      </c>
    </row>
    <row r="292" spans="1:4" x14ac:dyDescent="0.25">
      <c r="A292">
        <v>95</v>
      </c>
      <c r="B292" t="str">
        <f>VLOOKUP(Países_Idiomas[[#This Row],[Código do Idioma]],Idiomas[],2)</f>
        <v>suaíli</v>
      </c>
      <c r="C292">
        <v>185</v>
      </c>
      <c r="D292" t="str">
        <f>VLOOKUP(Países_Idiomas[[#This Row],[Código do País]],Países[[Código]:[País]],3)</f>
        <v>Uganda</v>
      </c>
    </row>
    <row r="293" spans="1:4" x14ac:dyDescent="0.25">
      <c r="A293">
        <v>2</v>
      </c>
      <c r="B293" t="str">
        <f>VLOOKUP(Países_Idiomas[[#This Row],[Código do Idioma]],Idiomas[],2)</f>
        <v>espanhol</v>
      </c>
      <c r="C293">
        <v>186</v>
      </c>
      <c r="D293" t="str">
        <f>VLOOKUP(Países_Idiomas[[#This Row],[Código do País]],Países[[Código]:[País]],3)</f>
        <v>Uruguai</v>
      </c>
    </row>
    <row r="294" spans="1:4" x14ac:dyDescent="0.25">
      <c r="A294">
        <v>76</v>
      </c>
      <c r="B294" t="str">
        <f>VLOOKUP(Países_Idiomas[[#This Row],[Código do Idioma]],Idiomas[],2)</f>
        <v>uzbeque</v>
      </c>
      <c r="C294">
        <v>187</v>
      </c>
      <c r="D294" t="str">
        <f>VLOOKUP(Países_Idiomas[[#This Row],[Código do País]],Países[[Código]:[País]],3)</f>
        <v>Uzbequistão</v>
      </c>
    </row>
    <row r="295" spans="1:4" x14ac:dyDescent="0.25">
      <c r="A295">
        <v>1</v>
      </c>
      <c r="B295" t="str">
        <f>VLOOKUP(Países_Idiomas[[#This Row],[Código do Idioma]],Idiomas[],2)</f>
        <v>inglês</v>
      </c>
      <c r="C295">
        <v>188</v>
      </c>
      <c r="D295" t="str">
        <f>VLOOKUP(Países_Idiomas[[#This Row],[Código do País]],Países[[Código]:[País]],3)</f>
        <v>Vanuatu</v>
      </c>
    </row>
    <row r="296" spans="1:4" x14ac:dyDescent="0.25">
      <c r="A296">
        <v>3</v>
      </c>
      <c r="B296" t="str">
        <f>VLOOKUP(Países_Idiomas[[#This Row],[Código do Idioma]],Idiomas[],2)</f>
        <v>francês</v>
      </c>
      <c r="C296">
        <v>188</v>
      </c>
      <c r="D296" t="str">
        <f>VLOOKUP(Países_Idiomas[[#This Row],[Código do País]],Países[[Código]:[País]],3)</f>
        <v>Vanuatu</v>
      </c>
    </row>
    <row r="297" spans="1:4" x14ac:dyDescent="0.25">
      <c r="A297">
        <v>109</v>
      </c>
      <c r="B297" t="str">
        <f>VLOOKUP(Países_Idiomas[[#This Row],[Código do Idioma]],Idiomas[],2)</f>
        <v>bislama</v>
      </c>
      <c r="C297">
        <v>188</v>
      </c>
      <c r="D297" t="str">
        <f>VLOOKUP(Países_Idiomas[[#This Row],[Código do País]],Países[[Código]:[País]],3)</f>
        <v>Vanuatu</v>
      </c>
    </row>
    <row r="298" spans="1:4" x14ac:dyDescent="0.25">
      <c r="A298">
        <v>36</v>
      </c>
      <c r="B298" t="str">
        <f>VLOOKUP(Países_Idiomas[[#This Row],[Código do Idioma]],Idiomas[],2)</f>
        <v>italiano</v>
      </c>
      <c r="C298">
        <v>189</v>
      </c>
      <c r="D298" t="str">
        <f>VLOOKUP(Países_Idiomas[[#This Row],[Código do País]],Países[[Código]:[País]],3)</f>
        <v>Vaticano</v>
      </c>
    </row>
    <row r="299" spans="1:4" x14ac:dyDescent="0.25">
      <c r="A299">
        <v>55</v>
      </c>
      <c r="B299" t="str">
        <f>VLOOKUP(Países_Idiomas[[#This Row],[Código do Idioma]],Idiomas[],2)</f>
        <v>latim</v>
      </c>
      <c r="C299">
        <v>189</v>
      </c>
      <c r="D299" t="str">
        <f>VLOOKUP(Países_Idiomas[[#This Row],[Código do País]],Países[[Código]:[País]],3)</f>
        <v>Vaticano</v>
      </c>
    </row>
    <row r="300" spans="1:4" x14ac:dyDescent="0.25">
      <c r="A300">
        <v>2</v>
      </c>
      <c r="B300" t="str">
        <f>VLOOKUP(Países_Idiomas[[#This Row],[Código do Idioma]],Idiomas[],2)</f>
        <v>espanhol</v>
      </c>
      <c r="C300">
        <v>190</v>
      </c>
      <c r="D300" t="str">
        <f>VLOOKUP(Países_Idiomas[[#This Row],[Código do País]],Países[[Código]:[País]],3)</f>
        <v>Venezuela</v>
      </c>
    </row>
    <row r="301" spans="1:4" x14ac:dyDescent="0.25">
      <c r="A301">
        <v>77</v>
      </c>
      <c r="B301" t="str">
        <f>VLOOKUP(Países_Idiomas[[#This Row],[Código do Idioma]],Idiomas[],2)</f>
        <v>vietnamita</v>
      </c>
      <c r="C301">
        <v>191</v>
      </c>
      <c r="D301" t="str">
        <f>VLOOKUP(Países_Idiomas[[#This Row],[Código do País]],Países[[Código]:[País]],3)</f>
        <v>Vietnã</v>
      </c>
    </row>
    <row r="302" spans="1:4" x14ac:dyDescent="0.25">
      <c r="A302">
        <v>1</v>
      </c>
      <c r="B302" t="str">
        <f>VLOOKUP(Países_Idiomas[[#This Row],[Código do Idioma]],Idiomas[],2)</f>
        <v>inglês</v>
      </c>
      <c r="C302">
        <v>192</v>
      </c>
      <c r="D302" t="str">
        <f>VLOOKUP(Países_Idiomas[[#This Row],[Código do País]],Países[[Código]:[País]],3)</f>
        <v>Zâmbia</v>
      </c>
    </row>
    <row r="303" spans="1:4" x14ac:dyDescent="0.25">
      <c r="A303">
        <v>1</v>
      </c>
      <c r="B303" t="str">
        <f>VLOOKUP(Países_Idiomas[[#This Row],[Código do Idioma]],Idiomas[],2)</f>
        <v>inglês</v>
      </c>
      <c r="C303">
        <v>193</v>
      </c>
      <c r="D303" t="str">
        <f>VLOOKUP(Países_Idiomas[[#This Row],[Código do País]],Países[[Código]:[País]],3)</f>
        <v>Zimbábue</v>
      </c>
    </row>
    <row r="304" spans="1:4" x14ac:dyDescent="0.25">
      <c r="A304">
        <v>94</v>
      </c>
      <c r="B304" t="str">
        <f>VLOOKUP(Países_Idiomas[[#This Row],[Código do Idioma]],Idiomas[],2)</f>
        <v>shona</v>
      </c>
      <c r="C304">
        <v>193</v>
      </c>
      <c r="D304" t="str">
        <f>VLOOKUP(Países_Idiomas[[#This Row],[Código do País]],Países[[Código]:[País]],3)</f>
        <v>Zimbábue</v>
      </c>
    </row>
    <row r="305" spans="1:4" x14ac:dyDescent="0.25">
      <c r="A305">
        <v>112</v>
      </c>
      <c r="B305" t="str">
        <f>VLOOKUP(Países_Idiomas[[#This Row],[Código do Idioma]],Idiomas[],2)</f>
        <v>ndebele</v>
      </c>
      <c r="C305">
        <v>193</v>
      </c>
      <c r="D305" t="str">
        <f>VLOOKUP(Países_Idiomas[[#This Row],[Código do País]],Países[[Código]:[País]],3)</f>
        <v>Zimbábue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AEE7A-B31A-41AF-B0B6-6F83D7EC9A78}">
  <dimension ref="A1:J8"/>
  <sheetViews>
    <sheetView tabSelected="1" workbookViewId="0">
      <selection activeCell="J5" sqref="J5"/>
    </sheetView>
  </sheetViews>
  <sheetFormatPr defaultRowHeight="15" x14ac:dyDescent="0.25"/>
  <cols>
    <col min="1" max="1" width="10.7109375" style="3" bestFit="1" customWidth="1"/>
  </cols>
  <sheetData>
    <row r="1" spans="1:10" x14ac:dyDescent="0.25">
      <c r="J1">
        <v>23</v>
      </c>
    </row>
    <row r="2" spans="1:10" x14ac:dyDescent="0.25">
      <c r="A2" s="3" t="s">
        <v>669</v>
      </c>
    </row>
    <row r="3" spans="1:10" x14ac:dyDescent="0.25">
      <c r="A3" s="3" t="s">
        <v>670</v>
      </c>
      <c r="B3" t="str">
        <f>VLOOKUP(Consulta!J1,Países[[Código]:[Capital]],4)</f>
        <v>La Paz</v>
      </c>
    </row>
    <row r="4" spans="1:10" x14ac:dyDescent="0.25">
      <c r="A4" s="3" t="s">
        <v>671</v>
      </c>
      <c r="B4">
        <f>VLOOKUP(J1,Países[[Código]:[População (2015)]],5)</f>
        <v>11410651</v>
      </c>
      <c r="J4">
        <f>COUNTIF('Países e Idiomas'!C:D,J1)</f>
        <v>3</v>
      </c>
    </row>
    <row r="5" spans="1:10" x14ac:dyDescent="0.25">
      <c r="A5" s="3" t="s">
        <v>672</v>
      </c>
      <c r="B5">
        <f>VLOOKUP(J1,Países[[Código]:[Área (km²)]],7)</f>
        <v>1098581</v>
      </c>
    </row>
    <row r="6" spans="1:10" x14ac:dyDescent="0.25">
      <c r="A6" s="3" t="s">
        <v>668</v>
      </c>
      <c r="B6" t="str">
        <f>VLOOKUP(J1,Países[[Código]:[Região]],8)</f>
        <v>América do Sul</v>
      </c>
    </row>
    <row r="7" spans="1:10" x14ac:dyDescent="0.25">
      <c r="A7" s="3" t="s">
        <v>673</v>
      </c>
      <c r="B7" t="str">
        <f>VLOOKUP(J1,Países[],9)</f>
        <v>Boliviano</v>
      </c>
    </row>
    <row r="8" spans="1:10" x14ac:dyDescent="0.25">
      <c r="A8" s="3" t="s">
        <v>674</v>
      </c>
    </row>
  </sheetData>
  <pageMargins left="0.511811024" right="0.511811024" top="0.78740157499999996" bottom="0.78740157499999996" header="0.31496062000000002" footer="0.31496062000000002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3" name="Drop Down 1">
              <controlPr defaultSize="0" autoLine="0" autoPict="0">
                <anchor moveWithCells="1">
                  <from>
                    <xdr:col>1</xdr:col>
                    <xdr:colOff>0</xdr:colOff>
                    <xdr:row>1</xdr:row>
                    <xdr:rowOff>0</xdr:rowOff>
                  </from>
                  <to>
                    <xdr:col>5</xdr:col>
                    <xdr:colOff>0</xdr:colOff>
                    <xdr:row>2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E A A B Q S w M E F A A C A A g A 1 3 k t V x U N 7 q 6 j A A A A 9 g A A A B I A H A B D b 2 5 m a W c v U G F j a 2 F n Z S 5 4 b W w g o h g A K K A U A A A A A A A A A A A A A A A A A A A A A A A A A A A A h Y 9 N D o I w G E S v Q r r v D 3 V j y E d J d C u J 0 c S 4 b U q F R i i E F s v d X H g k r y B G U X c u 5 8 1 b z N y v N 8 j G p o 4 u u n e m t S m K C U O R t q o t j C 1 T N P g T X q J M w F a q s y x 1 N M n W J a M r U l R 5 3 y W U h h B I W J C 2 L y l n L K b H f L N X l W 4 k + s j m v 4 y N d V 5 a p Z G A w 2 u M 4 C T m j H D O C Q M 6 Q 8 i N / Q p 8 2 v t s f y C s h 9 o P v R a d x 6 s d 0 D k C f X 8 Q D 1 B L A w Q U A A I A C A D X e S 1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1 3 k t V 5 d N C l k Q A Q A A f Q Q A A B M A H A B G b 3 J t d W x h c y 9 T Z W N 0 a W 9 u M S 5 t I K I Y A C i g F A A A A A A A A A A A A A A A A A A A A A A A A A A A A M 2 T s W r D M B C G d 4 P f Q S g Q E j C G r g 0 e g k M g Q 0 J o 6 G S b c J G P R N S W g k 7 p U v o 0 n f s U e b H G t V I 7 Y H e 2 F o H + 0 9 3 / 3 U m E w k q t 2 K 7 e n 2 a + 5 3 t 0 A o M 5 2 8 L 1 m 5 B Y x A q 0 v s d u a 6 m V x d v B X A g k C h d g 4 Q C E k 6 U s M I w r U V m a 8 P g 5 f S U 0 l M 6 L i 9 L p A u n N 6 n P q E o Y g R H 7 g 0 4 A l s U G w u I F 3 e Y S q / t b o M x o r k S J r L p h N g 7 r u v v H y a + E j 2 Y k T l h B x H q w s l h F 3 A T z 7 T C p X m e 9 J 9 X i 3 j f a C R 3 n 9 0 o N A a 7 z 0 o L m A L j Q n t d F W u d Q l D G N q j Z c e N B f Q h e a k N t p a Y z 4 Q s j 8 r P W C 1 3 s V V K 2 2 s 0 f 3 x j u / t G A L i i O 8 7 b P 3 / + 8 b 9 8 + x I N / s B U E s B A i 0 A F A A C A A g A 1 3 k t V x U N 7 q 6 j A A A A 9 g A A A B I A A A A A A A A A A A A A A A A A A A A A A E N v b m Z p Z y 9 Q Y W N r Y W d l L n h t b F B L A Q I t A B Q A A g A I A N d 5 L V c P y u m r p A A A A O k A A A A T A A A A A A A A A A A A A A A A A O 8 A A A B b Q 2 9 u d G V u d F 9 U e X B l c 1 0 u e G 1 s U E s B A i 0 A F A A C A A g A 1 3 k t V 5 d N C l k Q A Q A A f Q Q A A B M A A A A A A A A A A A A A A A A A 4 A E A A E Z v c m 1 1 b G F z L 1 N l Y 3 R p b 2 4 x L m 1 Q S w U G A A A A A A M A A w D C A A A A P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6 j E A A A A A A A D I M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G E l Q z M l Q U R z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Q b G F u a W x o Y T E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U Y X J n Z X Q i I F Z h b H V l P S J z U G H D r X N l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k t M T N U M T g 6 M T I 6 M D Y u O T k 4 M j Q 0 N l o i I C 8 + P E V u d H J 5 I F R 5 c G U 9 I k Z p b G x D b 2 x 1 b W 5 U e X B l c y I g V m F s d W U 9 I n N B Z 0 l H Q m d J Q 0 R 3 P T 0 i I C 8 + P E V u d H J 5 I F R 5 c G U 9 I k Z p b G x D b 2 x 1 b W 5 O Y W 1 l c y I g V m F s d W U 9 I n N b J n F 1 b 3 Q 7 Q 8 O z Z G l n b y Z x d W 9 0 O y w m c X V v d D t D w 7 N k a W d v I G R h I H J l Z 2 n D o 2 8 m c X V v d D s s J n F 1 b 3 Q 7 U G H D r X M m c X V v d D s s J n F 1 b 3 Q 7 Q 2 F w a X R h b C Z x d W 9 0 O y w m c X V v d D t Q b 3 B 1 b G H D p 8 O j b y A o M j A x N S k m c X V v d D s s J n F 1 b 3 Q 7 Q 8 O z Z G l n b y B k Y S B N b 2 V k Y S Z x d W 9 0 O y w m c X V v d D v D g X J l Y S A o a 2 3 C s i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s m c X V v d D t D w 7 N k a W d v J n F 1 b 3 Q 7 X S w m c X V v d D t x d W V y e V J l b G F 0 a W 9 u c 2 h p c H M m c X V v d D s 6 W 1 0 s J n F 1 b 3 Q 7 Y 2 9 s d W 1 u S W R l b n R p d G l l c y Z x d W 9 0 O z p b J n F 1 b 3 Q 7 U 2 V y d m V y L k R h d G F i Y X N l X F w v M i 9 G a W x l L 2 M 6 X F x c X H V z Z X J z X F x c X G F s d W 5 v X F x c X G R l c 2 t 0 b 3 B c X F x c c G H D r X N l c y 5 h Y 2 N k Y i 8 v U G H D r X N l c y 5 7 Q 8 O z Z G l n b y w w f S Z x d W 9 0 O y w m c X V v d D t T Z X J 2 Z X I u R G F 0 Y W J h c 2 V c X C 8 y L 0 Z p b G U v Y z p c X F x c d X N l c n N c X F x c Y W x 1 b m 9 c X F x c Z G V z a 3 R v c F x c X F x w Y c O t c 2 V z L m F j Y 2 R i L y 9 Q Y c O t c 2 V z L n t D w 7 N k a W d v I G R h I H J l Z 2 n D o 2 8 s M X 0 m c X V v d D s s J n F 1 b 3 Q 7 U 2 V y d m V y L k R h d G F i Y X N l X F w v M i 9 G a W x l L 2 M 6 X F x c X H V z Z X J z X F x c X G F s d W 5 v X F x c X G R l c 2 t 0 b 3 B c X F x c c G H D r X N l c y 5 h Y 2 N k Y i 8 v U G H D r X N l c y 5 7 U G H D r X M s M n 0 m c X V v d D s s J n F 1 b 3 Q 7 U 2 V y d m V y L k R h d G F i Y X N l X F w v M i 9 G a W x l L 2 M 6 X F x c X H V z Z X J z X F x c X G F s d W 5 v X F x c X G R l c 2 t 0 b 3 B c X F x c c G H D r X N l c y 5 h Y 2 N k Y i 8 v U G H D r X N l c y 5 7 Q 2 F w a X R h b C w z f S Z x d W 9 0 O y w m c X V v d D t T Z X J 2 Z X I u R G F 0 Y W J h c 2 V c X C 8 y L 0 Z p b G U v Y z p c X F x c d X N l c n N c X F x c Y W x 1 b m 9 c X F x c Z G V z a 3 R v c F x c X F x w Y c O t c 2 V z L m F j Y 2 R i L y 9 Q Y c O t c 2 V z L n t Q b 3 B 1 b G H D p 8 O j b y A o M j A x N S k s N H 0 m c X V v d D s s J n F 1 b 3 Q 7 U 2 V y d m V y L k R h d G F i Y X N l X F w v M i 9 G a W x l L 2 M 6 X F x c X H V z Z X J z X F x c X G F s d W 5 v X F x c X G R l c 2 t 0 b 3 B c X F x c c G H D r X N l c y 5 h Y 2 N k Y i 8 v U G H D r X N l c y 5 7 Q 8 O z Z G l n b y B k Y S B N b 2 V k Y S w 1 f S Z x d W 9 0 O y w m c X V v d D t T Z X J 2 Z X I u R G F 0 Y W J h c 2 V c X C 8 y L 0 Z p b G U v Y z p c X F x c d X N l c n N c X F x c Y W x 1 b m 9 c X F x c Z G V z a 3 R v c F x c X F x w Y c O t c 2 V z L m F j Y 2 R i L y 9 Q Y c O t c 2 V z L n v D g X J l Y S A o a 2 3 C s i k s N n 0 m c X V v d D t d L C Z x d W 9 0 O 0 N v b H V t b k N v d W 5 0 J n F 1 b 3 Q 7 O j c s J n F 1 b 3 Q 7 S 2 V 5 Q 2 9 s d W 1 u T m F t Z X M m c X V v d D s 6 W y Z x d W 9 0 O 0 P D s 2 R p Z 2 8 m c X V v d D t d L C Z x d W 9 0 O 0 N v b H V t b k l k Z W 5 0 a X R p Z X M m c X V v d D s 6 W y Z x d W 9 0 O 1 N l c n Z l c i 5 E Y X R h Y m F z Z V x c L z I v R m l s Z S 9 j O l x c X F x 1 c 2 V y c 1 x c X F x h b H V u b 1 x c X F x k Z X N r d G 9 w X F x c X H B h w 6 1 z Z X M u Y W N j Z G I v L 1 B h w 6 1 z Z X M u e 0 P D s 2 R p Z 2 8 s M H 0 m c X V v d D s s J n F 1 b 3 Q 7 U 2 V y d m V y L k R h d G F i Y X N l X F w v M i 9 G a W x l L 2 M 6 X F x c X H V z Z X J z X F x c X G F s d W 5 v X F x c X G R l c 2 t 0 b 3 B c X F x c c G H D r X N l c y 5 h Y 2 N k Y i 8 v U G H D r X N l c y 5 7 Q 8 O z Z G l n b y B k Y S B y Z W d p w 6 N v L D F 9 J n F 1 b 3 Q 7 L C Z x d W 9 0 O 1 N l c n Z l c i 5 E Y X R h Y m F z Z V x c L z I v R m l s Z S 9 j O l x c X F x 1 c 2 V y c 1 x c X F x h b H V u b 1 x c X F x k Z X N r d G 9 w X F x c X H B h w 6 1 z Z X M u Y W N j Z G I v L 1 B h w 6 1 z Z X M u e 1 B h w 6 1 z L D J 9 J n F 1 b 3 Q 7 L C Z x d W 9 0 O 1 N l c n Z l c i 5 E Y X R h Y m F z Z V x c L z I v R m l s Z S 9 j O l x c X F x 1 c 2 V y c 1 x c X F x h b H V u b 1 x c X F x k Z X N r d G 9 w X F x c X H B h w 6 1 z Z X M u Y W N j Z G I v L 1 B h w 6 1 z Z X M u e 0 N h c G l 0 Y W w s M 3 0 m c X V v d D s s J n F 1 b 3 Q 7 U 2 V y d m V y L k R h d G F i Y X N l X F w v M i 9 G a W x l L 2 M 6 X F x c X H V z Z X J z X F x c X G F s d W 5 v X F x c X G R l c 2 t 0 b 3 B c X F x c c G H D r X N l c y 5 h Y 2 N k Y i 8 v U G H D r X N l c y 5 7 U G 9 w d W x h w 6 f D o 2 8 g K D I w M T U p L D R 9 J n F 1 b 3 Q 7 L C Z x d W 9 0 O 1 N l c n Z l c i 5 E Y X R h Y m F z Z V x c L z I v R m l s Z S 9 j O l x c X F x 1 c 2 V y c 1 x c X F x h b H V u b 1 x c X F x k Z X N r d G 9 w X F x c X H B h w 6 1 z Z X M u Y W N j Z G I v L 1 B h w 6 1 z Z X M u e 0 P D s 2 R p Z 2 8 g Z G E g T W 9 l Z G E s N X 0 m c X V v d D s s J n F 1 b 3 Q 7 U 2 V y d m V y L k R h d G F i Y X N l X F w v M i 9 G a W x l L 2 M 6 X F x c X H V z Z X J z X F x c X G F s d W 5 v X F x c X G R l c 2 t 0 b 3 B c X F x c c G H D r X N l c y 5 h Y 2 N k Y i 8 v U G H D r X N l c y 5 7 w 4 F y Z W E g K G t t w r I p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Y S V D M y V B R H N l c y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J U M z J U F E c 2 V z L 1 9 Q Y S V D M y V B R H N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Z 2 k l Q z M l Q T N v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U G x h b m l s a G E y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V G F y Z 2 V 0 I i B W Y W x 1 Z T 0 i c 1 J l Z 2 n D o 2 8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O S 0 x M 1 Q x O D o x M j o 1 M C 4 5 M T M y O D E 1 W i I g L z 4 8 R W 5 0 c n k g V H l w Z T 0 i R m l s b E N v b H V t b l R 5 c G V z I i B W Y W x 1 Z T 0 i c 0 F n W T 0 i I C 8 + P E V u d H J 5 I F R 5 c G U 9 I k Z p b G x D b 2 x 1 b W 5 O Y W 1 l c y I g V m F s d W U 9 I n N b J n F 1 b 3 Q 7 Q 8 O z Z G l n b y B k Y S B y Z W d p w 6 N v J n F 1 b 3 Q 7 L C Z x d W 9 0 O 1 J l Z 2 n D o 2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s m c X V v d D t D w 7 N k a W d v I G R h I H J l Z 2 n D o 2 8 m c X V v d D t d L C Z x d W 9 0 O 3 F 1 Z X J 5 U m V s Y X R p b 2 5 z a G l w c y Z x d W 9 0 O z p b X S w m c X V v d D t j b 2 x 1 b W 5 J Z G V u d G l 0 a W V z J n F 1 b 3 Q 7 O l s m c X V v d D t T Z X J 2 Z X I u R G F 0 Y W J h c 2 V c X C 8 y L 0 Z p b G U v Y z p c X F x c d X N l c n N c X F x c Y W x 1 b m 9 c X F x c Z G V z a 3 R v c F x c X F x w Y c O t c 2 V z L m F j Y 2 R i L y 9 S Z W d p w 6 N v L n t D w 7 N k a W d v I G R h I H J l Z 2 n D o 2 8 s M H 0 m c X V v d D s s J n F 1 b 3 Q 7 U 2 V y d m V y L k R h d G F i Y X N l X F w v M i 9 G a W x l L 2 M 6 X F x c X H V z Z X J z X F x c X G F s d W 5 v X F x c X G R l c 2 t 0 b 3 B c X F x c c G H D r X N l c y 5 h Y 2 N k Y i 8 v U m V n a c O j b y 5 7 U m V n a c O j b y w x f S Z x d W 9 0 O 1 0 s J n F 1 b 3 Q 7 Q 2 9 s d W 1 u Q 2 9 1 b n Q m c X V v d D s 6 M i w m c X V v d D t L Z X l D b 2 x 1 b W 5 O Y W 1 l c y Z x d W 9 0 O z p b J n F 1 b 3 Q 7 Q 8 O z Z G l n b y B k Y S B y Z W d p w 6 N v J n F 1 b 3 Q 7 X S w m c X V v d D t D b 2 x 1 b W 5 J Z G V u d G l 0 a W V z J n F 1 b 3 Q 7 O l s m c X V v d D t T Z X J 2 Z X I u R G F 0 Y W J h c 2 V c X C 8 y L 0 Z p b G U v Y z p c X F x c d X N l c n N c X F x c Y W x 1 b m 9 c X F x c Z G V z a 3 R v c F x c X F x w Y c O t c 2 V z L m F j Y 2 R i L y 9 S Z W d p w 6 N v L n t D w 7 N k a W d v I G R h I H J l Z 2 n D o 2 8 s M H 0 m c X V v d D s s J n F 1 b 3 Q 7 U 2 V y d m V y L k R h d G F i Y X N l X F w v M i 9 G a W x l L 2 M 6 X F x c X H V z Z X J z X F x c X G F s d W 5 v X F x c X G R l c 2 t 0 b 3 B c X F x c c G H D r X N l c y 5 h Y 2 N k Y i 8 v U m V n a c O j b y 5 7 U m V n a c O j b y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m V n a S V D M y V B M 2 8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d p J U M z J U E z b y 9 f U m V n a S V D M y V B M 2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Z G l v b W F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U G x h b m l s a G E z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V G F y Z 2 V 0 I i B W Y W x 1 Z T 0 i c 0 l k a W 9 t Y X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5 L T E z V D E 4 O j E z O j I x L j k 1 O D M z M D Z a I i A v P j x F b n R y e S B U e X B l P S J G a W x s Q 2 9 s d W 1 u V H l w Z X M i I F Z h b H V l P S J z Q W d Z P S I g L z 4 8 R W 5 0 c n k g V H l w Z T 0 i R m l s b E N v b H V t b k 5 h b W V z I i B W Y W x 1 Z T 0 i c 1 s m c X V v d D t D w 7 N k a W d v I G R v I E l k a W 9 t Y S Z x d W 9 0 O y w m c X V v d D t J Z G l v b W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s m c X V v d D t D w 7 N k a W d v I G R v I E l k a W 9 t Y S Z x d W 9 0 O 1 0 s J n F 1 b 3 Q 7 c X V l c n l S Z W x h d G l v b n N o a X B z J n F 1 b 3 Q 7 O l t d L C Z x d W 9 0 O 2 N v b H V t b k l k Z W 5 0 a X R p Z X M m c X V v d D s 6 W y Z x d W 9 0 O 1 N l c n Z l c i 5 E Y X R h Y m F z Z V x c L z I v R m l s Z S 9 j O l x c X F x 1 c 2 V y c 1 x c X F x h b H V u b 1 x c X F x k Z X N r d G 9 w X F x c X H B h w 6 1 z Z X M u Y W N j Z G I v L 0 l k a W 9 t Y X M u e 0 P D s 2 R p Z 2 8 g Z G 8 g S W R p b 2 1 h L D B 9 J n F 1 b 3 Q 7 L C Z x d W 9 0 O 1 N l c n Z l c i 5 E Y X R h Y m F z Z V x c L z I v R m l s Z S 9 j O l x c X F x 1 c 2 V y c 1 x c X F x h b H V u b 1 x c X F x k Z X N r d G 9 w X F x c X H B h w 6 1 z Z X M u Y W N j Z G I v L 0 l k a W 9 t Y X M u e 0 l k a W 9 t Y S w x f S Z x d W 9 0 O 1 0 s J n F 1 b 3 Q 7 Q 2 9 s d W 1 u Q 2 9 1 b n Q m c X V v d D s 6 M i w m c X V v d D t L Z X l D b 2 x 1 b W 5 O Y W 1 l c y Z x d W 9 0 O z p b J n F 1 b 3 Q 7 Q 8 O z Z G l n b y B k b y B J Z G l v b W E m c X V v d D t d L C Z x d W 9 0 O 0 N v b H V t b k l k Z W 5 0 a X R p Z X M m c X V v d D s 6 W y Z x d W 9 0 O 1 N l c n Z l c i 5 E Y X R h Y m F z Z V x c L z I v R m l s Z S 9 j O l x c X F x 1 c 2 V y c 1 x c X F x h b H V u b 1 x c X F x k Z X N r d G 9 w X F x c X H B h w 6 1 z Z X M u Y W N j Z G I v L 0 l k a W 9 t Y X M u e 0 P D s 2 R p Z 2 8 g Z G 8 g S W R p b 2 1 h L D B 9 J n F 1 b 3 Q 7 L C Z x d W 9 0 O 1 N l c n Z l c i 5 E Y X R h Y m F z Z V x c L z I v R m l s Z S 9 j O l x c X F x 1 c 2 V y c 1 x c X F x h b H V u b 1 x c X F x k Z X N r d G 9 w X F x c X H B h w 6 1 z Z X M u Y W N j Z G I v L 0 l k a W 9 t Y X M u e 0 l k a W 9 t Y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S W R p b 2 1 h c y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k a W 9 t Y X M v X 0 l k a W 9 t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2 V k Y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Q b G F u a W x o Y T Q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U Y X J n Z X Q i I F Z h b H V l P S J z T W 9 l Z G F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0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O S 0 x M 1 Q x O D o x M z o 1 N S 4 2 N z g w O D Q 5 W i I g L z 4 8 R W 5 0 c n k g V H l w Z T 0 i R m l s b E N v b H V t b l R 5 c G V z I i B W Y W x 1 Z T 0 i c 0 F n W T 0 i I C 8 + P E V u d H J 5 I F R 5 c G U 9 I k Z p b G x D b 2 x 1 b W 5 O Y W 1 l c y I g V m F s d W U 9 I n N b J n F 1 b 3 Q 7 Q 8 O z Z G l n b y B k Y S B N b 2 V k Y S Z x d W 9 0 O y w m c X V v d D t N b 2 V k Y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y Z x d W 9 0 O 0 P D s 2 R p Z 2 8 g Z G E g T W 9 l Z G E m c X V v d D t d L C Z x d W 9 0 O 3 F 1 Z X J 5 U m V s Y X R p b 2 5 z a G l w c y Z x d W 9 0 O z p b X S w m c X V v d D t j b 2 x 1 b W 5 J Z G V u d G l 0 a W V z J n F 1 b 3 Q 7 O l s m c X V v d D t T Z X J 2 Z X I u R G F 0 Y W J h c 2 V c X C 8 y L 0 Z p b G U v Y z p c X F x c d X N l c n N c X F x c Y W x 1 b m 9 c X F x c Z G V z a 3 R v c F x c X F x w Y c O t c 2 V z L m F j Y 2 R i L y 9 N b 2 V k Y X M u e 0 P D s 2 R p Z 2 8 g Z G E g T W 9 l Z G E s M H 0 m c X V v d D s s J n F 1 b 3 Q 7 U 2 V y d m V y L k R h d G F i Y X N l X F w v M i 9 G a W x l L 2 M 6 X F x c X H V z Z X J z X F x c X G F s d W 5 v X F x c X G R l c 2 t 0 b 3 B c X F x c c G H D r X N l c y 5 h Y 2 N k Y i 8 v T W 9 l Z G F z L n t N b 2 V k Y S w x f S Z x d W 9 0 O 1 0 s J n F 1 b 3 Q 7 Q 2 9 s d W 1 u Q 2 9 1 b n Q m c X V v d D s 6 M i w m c X V v d D t L Z X l D b 2 x 1 b W 5 O Y W 1 l c y Z x d W 9 0 O z p b J n F 1 b 3 Q 7 Q 8 O z Z G l n b y B k Y S B N b 2 V k Y S Z x d W 9 0 O 1 0 s J n F 1 b 3 Q 7 Q 2 9 s d W 1 u S W R l b n R p d G l l c y Z x d W 9 0 O z p b J n F 1 b 3 Q 7 U 2 V y d m V y L k R h d G F i Y X N l X F w v M i 9 G a W x l L 2 M 6 X F x c X H V z Z X J z X F x c X G F s d W 5 v X F x c X G R l c 2 t 0 b 3 B c X F x c c G H D r X N l c y 5 h Y 2 N k Y i 8 v T W 9 l Z G F z L n t D w 7 N k a W d v I G R h I E 1 v Z W R h L D B 9 J n F 1 b 3 Q 7 L C Z x d W 9 0 O 1 N l c n Z l c i 5 E Y X R h Y m F z Z V x c L z I v R m l s Z S 9 j O l x c X F x 1 c 2 V y c 1 x c X F x h b H V u b 1 x c X F x k Z X N r d G 9 w X F x c X H B h w 6 1 z Z X M u Y W N j Z G I v L 0 1 v Z W R h c y 5 7 T W 9 l Z G E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1 v Z W R h c y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Z W R h c y 9 f T W 9 l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E l Q z M l Q U R z Z X M l M j Z J Z G l v b W F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U G H D r X N l c y B l I E l k a W 9 t Y X M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U Y X J n Z X Q i I F Z h b H V l P S J z U G H D r X N l c 1 9 J Z G l v b W F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O S 0 x M 1 Q x O D o x N D o 0 N y 4 1 M T c 5 M D U 3 W i I g L z 4 8 R W 5 0 c n k g V H l w Z T 0 i R m l s b E N v b H V t b l R 5 c G V z I i B W Y W x 1 Z T 0 i c 0 F n S T 0 i I C 8 + P E V u d H J 5 I F R 5 c G U 9 I k Z p b G x D b 2 x 1 b W 5 O Y W 1 l c y I g V m F s d W U 9 I n N b J n F 1 b 3 Q 7 Q 8 O z Z G l n b y B k b y B J Z G l v b W E m c X V v d D s s J n F 1 b 3 Q 7 Q 8 O z Z G l n b y B k b y B Q Y c O t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y Z x d W 9 0 O 0 P D s 2 R p Z 2 8 g Z G 8 g S W R p b 2 1 h J n F 1 b 3 Q 7 L C Z x d W 9 0 O 0 P D s 2 R p Z 2 8 g Z G 8 g U G H D r X M m c X V v d D t d L C Z x d W 9 0 O 3 F 1 Z X J 5 U m V s Y X R p b 2 5 z a G l w c y Z x d W 9 0 O z p b X S w m c X V v d D t j b 2 x 1 b W 5 J Z G V u d G l 0 a W V z J n F 1 b 3 Q 7 O l s m c X V v d D t T Z X J 2 Z X I u R G F 0 Y W J h c 2 V c X C 8 y L 0 Z p b G U v Y z p c X F x c d X N l c n N c X F x c Y W x 1 b m 9 c X F x c Z G V z a 3 R v c F x c X F x w Y c O t c 2 V z L m F j Y 2 R i L y 9 Q Y c O t c 2 V z X H U w M D I 2 S W R p b 2 1 h c y 5 7 Q 8 O z Z G l n b y B k b y B J Z G l v b W E s M H 0 m c X V v d D s s J n F 1 b 3 Q 7 U 2 V y d m V y L k R h d G F i Y X N l X F w v M i 9 G a W x l L 2 M 6 X F x c X H V z Z X J z X F x c X G F s d W 5 v X F x c X G R l c 2 t 0 b 3 B c X F x c c G H D r X N l c y 5 h Y 2 N k Y i 8 v U G H D r X N l c 1 x 1 M D A y N k l k a W 9 t Y X M u e 0 P D s 2 R p Z 2 8 g Z G 8 g U G H D r X M s M X 0 m c X V v d D t d L C Z x d W 9 0 O 0 N v b H V t b k N v d W 5 0 J n F 1 b 3 Q 7 O j I s J n F 1 b 3 Q 7 S 2 V 5 Q 2 9 s d W 1 u T m F t Z X M m c X V v d D s 6 W y Z x d W 9 0 O 0 P D s 2 R p Z 2 8 g Z G 8 g S W R p b 2 1 h J n F 1 b 3 Q 7 L C Z x d W 9 0 O 0 P D s 2 R p Z 2 8 g Z G 8 g U G H D r X M m c X V v d D t d L C Z x d W 9 0 O 0 N v b H V t b k l k Z W 5 0 a X R p Z X M m c X V v d D s 6 W y Z x d W 9 0 O 1 N l c n Z l c i 5 E Y X R h Y m F z Z V x c L z I v R m l s Z S 9 j O l x c X F x 1 c 2 V y c 1 x c X F x h b H V u b 1 x c X F x k Z X N r d G 9 w X F x c X H B h w 6 1 z Z X M u Y W N j Z G I v L 1 B h w 6 1 z Z X N c d T A w M j Z J Z G l v b W F z L n t D w 7 N k a W d v I G R v I E l k a W 9 t Y S w w f S Z x d W 9 0 O y w m c X V v d D t T Z X J 2 Z X I u R G F 0 Y W J h c 2 V c X C 8 y L 0 Z p b G U v Y z p c X F x c d X N l c n N c X F x c Y W x 1 b m 9 c X F x c Z G V z a 3 R v c F x c X F x w Y c O t c 2 V z L m F j Y 2 R i L y 9 Q Y c O t c 2 V z X H U w M D I 2 S W R p b 2 1 h c y 5 7 Q 8 O z Z G l n b y B k b y B Q Y c O t c y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E l Q z M l Q U R z Z X M l M j Z J Z G l v b W F z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E l Q z M l Q U R z Z X M l M j Z J Z G l v b W F z L 1 9 Q Y S V D M y V B R H N l c y U y N k l k a W 9 t Y X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p 2 V 8 k 2 h l 2 0 m j K H i i P T v H U g A A A A A C A A A A A A A Q Z g A A A A E A A C A A A A D p 9 E l D 0 4 u h q w c r p Y + J H a E s X 3 P C i Q F U G C A L o v U Z 9 E v G n Q A A A A A O g A A A A A I A A C A A A A B 7 f X w u B E H j r s C X h 8 l l 9 D K i 9 f n J r d a J z 4 N 5 H M b i X D P l O l A A A A D k z 3 M L n Z f W 2 x 6 m u 9 n K 8 a u 2 5 T J n w T n x P 0 8 5 j i I + 5 G r x B 6 r N Z S Y N p w N I m e / p b j l m u 0 O q Z c h Q T C Y 5 y z z Q m 9 g S O h k J u d P z 0 A 7 h U s 6 r 1 X v r A / j W 5 E A A A A B + W m D L X R f y r c W O t 6 X Z v m E e a p d S B K 0 y F + C W c 4 r z p R E m P S 1 7 s B E L L a v c j p p e l 0 w y D o H Q D 9 F O y e H t i M X Y A q H D k g j b < / D a t a M a s h u p > 
</file>

<file path=customXml/itemProps1.xml><?xml version="1.0" encoding="utf-8"?>
<ds:datastoreItem xmlns:ds="http://schemas.openxmlformats.org/officeDocument/2006/customXml" ds:itemID="{707C13C4-5E93-41CA-A7C0-65815BFC656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Países</vt:lpstr>
      <vt:lpstr>Região</vt:lpstr>
      <vt:lpstr>Idiomas</vt:lpstr>
      <vt:lpstr>Moedas</vt:lpstr>
      <vt:lpstr>Países e Idiomas</vt:lpstr>
      <vt:lpstr>Consulta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Aluno</cp:lastModifiedBy>
  <dcterms:created xsi:type="dcterms:W3CDTF">2023-09-13T18:11:27Z</dcterms:created>
  <dcterms:modified xsi:type="dcterms:W3CDTF">2023-09-13T18:44:14Z</dcterms:modified>
</cp:coreProperties>
</file>