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9591A6A3-4F46-4B8B-8D6C-039733D7C33D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Países" sheetId="1" r:id="rId1"/>
    <sheet name="Região" sheetId="2" r:id="rId2"/>
    <sheet name="Idiomas" sheetId="3" r:id="rId3"/>
    <sheet name="Moedas" sheetId="4" r:id="rId4"/>
    <sheet name="Países e Idiomas" sheetId="5" r:id="rId5"/>
    <sheet name="Planilha2" sheetId="8" r:id="rId6"/>
    <sheet name="Planilha1" sheetId="7" r:id="rId7"/>
    <sheet name="Consulta" sheetId="6" r:id="rId8"/>
  </sheets>
  <definedNames>
    <definedName name="Países.accdb" localSheetId="2" hidden="1">Idiomas!$A$1:$B$122</definedName>
    <definedName name="Países.accdb" localSheetId="3" hidden="1">Moedas!$A$1:$B$145</definedName>
    <definedName name="Países.accdb" localSheetId="0" hidden="1">Países!$A$1:$G$194</definedName>
    <definedName name="Países.accdb" localSheetId="4" hidden="1">'Países e Idiomas'!$A$1:$C$305</definedName>
    <definedName name="Países.accdb" localSheetId="1" hidden="1">Região!$A$1:$B$8</definedName>
  </definedNames>
  <calcPr calcId="191029"/>
  <pivotCaches>
    <pivotCache cacheId="77" r:id="rId9"/>
    <pivotCache cacheId="81" r:id="rId10"/>
  </pivotCaches>
</workbook>
</file>

<file path=xl/calcChain.xml><?xml version="1.0" encoding="utf-8"?>
<calcChain xmlns="http://schemas.openxmlformats.org/spreadsheetml/2006/main">
  <c r="B125" i="5" l="1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8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153" i="5"/>
  <c r="B3" i="5"/>
  <c r="B4" i="5"/>
  <c r="B5" i="5"/>
  <c r="B6" i="5"/>
  <c r="B154" i="5"/>
  <c r="B155" i="5"/>
  <c r="B7" i="5"/>
  <c r="B281" i="5"/>
  <c r="B8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2" i="5"/>
  <c r="B83" i="5"/>
  <c r="B84" i="5"/>
  <c r="B85" i="5"/>
  <c r="B86" i="5"/>
  <c r="B87" i="5"/>
  <c r="B88" i="5"/>
  <c r="B89" i="5"/>
  <c r="B90" i="5"/>
  <c r="B91" i="5"/>
  <c r="B92" i="5"/>
  <c r="B93" i="5"/>
  <c r="B2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81" i="5"/>
  <c r="B224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8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153" i="5"/>
  <c r="D3" i="5"/>
  <c r="D4" i="5"/>
  <c r="D5" i="5"/>
  <c r="D6" i="5"/>
  <c r="D154" i="5"/>
  <c r="D155" i="5"/>
  <c r="D7" i="5"/>
  <c r="D281" i="5"/>
  <c r="D8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2" i="5"/>
  <c r="D83" i="5"/>
  <c r="D84" i="5"/>
  <c r="D85" i="5"/>
  <c r="D86" i="5"/>
  <c r="D87" i="5"/>
  <c r="D88" i="5"/>
  <c r="D89" i="5"/>
  <c r="D90" i="5"/>
  <c r="D91" i="5"/>
  <c r="D92" i="5"/>
  <c r="D93" i="5"/>
  <c r="D2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81" i="5"/>
  <c r="D224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H27" i="1"/>
  <c r="H63" i="1"/>
  <c r="H13" i="1"/>
  <c r="H66" i="1"/>
  <c r="H89" i="1"/>
  <c r="H191" i="1"/>
  <c r="H24" i="1"/>
  <c r="H39" i="1"/>
  <c r="H141" i="1"/>
  <c r="H42" i="1"/>
  <c r="H11" i="1"/>
  <c r="H187" i="1"/>
  <c r="H140" i="1"/>
  <c r="H57" i="1"/>
  <c r="H77" i="1"/>
  <c r="H174" i="1"/>
  <c r="H78" i="1"/>
  <c r="H36" i="1"/>
  <c r="H119" i="1"/>
  <c r="H21" i="1"/>
  <c r="H48" i="1"/>
  <c r="H55" i="1"/>
  <c r="H76" i="1"/>
  <c r="H83" i="1"/>
  <c r="H129" i="1"/>
  <c r="H137" i="1"/>
  <c r="H133" i="1"/>
  <c r="H178" i="1"/>
  <c r="H138" i="1"/>
  <c r="H136" i="1"/>
  <c r="H156" i="1"/>
  <c r="H180" i="1"/>
  <c r="H4" i="1"/>
  <c r="H6" i="1"/>
  <c r="H12" i="1"/>
  <c r="H14" i="1"/>
  <c r="H15" i="1"/>
  <c r="H23" i="1"/>
  <c r="H20" i="1"/>
  <c r="H25" i="1"/>
  <c r="H29" i="1"/>
  <c r="H49" i="1"/>
  <c r="H41" i="1"/>
  <c r="H152" i="1"/>
  <c r="H51" i="1"/>
  <c r="H64" i="1"/>
  <c r="H68" i="1"/>
  <c r="H69" i="1"/>
  <c r="H73" i="1"/>
  <c r="H5" i="1"/>
  <c r="H75" i="1"/>
  <c r="H84" i="1"/>
  <c r="H93" i="1"/>
  <c r="H92" i="1"/>
  <c r="H95" i="1"/>
  <c r="H37" i="1"/>
  <c r="H102" i="1"/>
  <c r="H106" i="1"/>
  <c r="H107" i="1"/>
  <c r="H108" i="1"/>
  <c r="H109" i="1"/>
  <c r="H115" i="1"/>
  <c r="H122" i="1"/>
  <c r="H123" i="1"/>
  <c r="H125" i="1"/>
  <c r="H135" i="1"/>
  <c r="H132" i="1"/>
  <c r="H142" i="1"/>
  <c r="H143" i="1"/>
  <c r="H153" i="1"/>
  <c r="H155" i="1"/>
  <c r="H157" i="1"/>
  <c r="H164" i="1"/>
  <c r="H59" i="1"/>
  <c r="H60" i="1"/>
  <c r="H61" i="1"/>
  <c r="H172" i="1"/>
  <c r="H173" i="1"/>
  <c r="H184" i="1"/>
  <c r="H185" i="1"/>
  <c r="H148" i="1"/>
  <c r="H190" i="1"/>
  <c r="H2" i="1"/>
  <c r="H9" i="1"/>
  <c r="H17" i="1"/>
  <c r="H18" i="1"/>
  <c r="H45" i="1"/>
  <c r="H46" i="1"/>
  <c r="H54" i="1"/>
  <c r="H56" i="1"/>
  <c r="H67" i="1"/>
  <c r="H40" i="1"/>
  <c r="H88" i="1"/>
  <c r="H90" i="1"/>
  <c r="H91" i="1"/>
  <c r="H94" i="1"/>
  <c r="H97" i="1"/>
  <c r="H99" i="1"/>
  <c r="H103" i="1"/>
  <c r="H111" i="1"/>
  <c r="H124" i="1"/>
  <c r="H128" i="1"/>
  <c r="H139" i="1"/>
  <c r="H166" i="1"/>
  <c r="H167" i="1"/>
  <c r="H169" i="1"/>
  <c r="H176" i="1"/>
  <c r="H188" i="1"/>
  <c r="H192" i="1"/>
  <c r="H28" i="1"/>
  <c r="H32" i="1"/>
  <c r="H35" i="1"/>
  <c r="H85" i="1"/>
  <c r="H98" i="1"/>
  <c r="H100" i="1"/>
  <c r="H113" i="1"/>
  <c r="H120" i="1"/>
  <c r="H134" i="1"/>
  <c r="H144" i="1"/>
  <c r="H146" i="1"/>
  <c r="H183" i="1"/>
  <c r="H175" i="1"/>
  <c r="H3" i="1"/>
  <c r="H7" i="1"/>
  <c r="H26" i="1"/>
  <c r="H101" i="1"/>
  <c r="H110" i="1"/>
  <c r="H112" i="1"/>
  <c r="H121" i="1"/>
  <c r="H126" i="1"/>
  <c r="H33" i="1"/>
  <c r="H34" i="1"/>
  <c r="H131" i="1"/>
  <c r="H162" i="1"/>
  <c r="H163" i="1"/>
  <c r="H10" i="1"/>
  <c r="H116" i="1"/>
  <c r="H171" i="1"/>
  <c r="H182" i="1"/>
  <c r="H44" i="1"/>
  <c r="H65" i="1"/>
  <c r="H145" i="1"/>
  <c r="H168" i="1"/>
  <c r="H177" i="1"/>
  <c r="H43" i="1"/>
  <c r="H117" i="1"/>
  <c r="H170" i="1"/>
  <c r="H193" i="1"/>
  <c r="H194" i="1"/>
  <c r="H38" i="1"/>
  <c r="H186" i="1"/>
  <c r="H22" i="1"/>
  <c r="H47" i="1"/>
  <c r="H70" i="1"/>
  <c r="H71" i="1"/>
  <c r="H30" i="1"/>
  <c r="H72" i="1"/>
  <c r="H104" i="1"/>
  <c r="H160" i="1"/>
  <c r="H179" i="1"/>
  <c r="H105" i="1"/>
  <c r="H31" i="1"/>
  <c r="H58" i="1"/>
  <c r="H154" i="1"/>
  <c r="H165" i="1"/>
  <c r="H52" i="1"/>
  <c r="H130" i="1"/>
  <c r="H118" i="1"/>
  <c r="H79" i="1"/>
  <c r="H81" i="1"/>
  <c r="H80" i="1"/>
  <c r="H114" i="1"/>
  <c r="H149" i="1"/>
  <c r="H150" i="1"/>
  <c r="H87" i="1"/>
  <c r="H86" i="1"/>
  <c r="H147" i="1"/>
  <c r="H189" i="1"/>
  <c r="H127" i="1"/>
  <c r="H62" i="1"/>
  <c r="H50" i="1"/>
  <c r="H16" i="1"/>
  <c r="H19" i="1"/>
  <c r="H53" i="1"/>
  <c r="H151" i="1"/>
  <c r="H74" i="1"/>
  <c r="H82" i="1"/>
  <c r="H96" i="1"/>
  <c r="H158" i="1"/>
  <c r="H181" i="1"/>
  <c r="H8" i="1"/>
  <c r="H159" i="1"/>
  <c r="H161" i="1"/>
  <c r="I27" i="1"/>
  <c r="I63" i="1"/>
  <c r="I13" i="1"/>
  <c r="I66" i="1"/>
  <c r="I89" i="1"/>
  <c r="I191" i="1"/>
  <c r="I24" i="1"/>
  <c r="I39" i="1"/>
  <c r="I141" i="1"/>
  <c r="I42" i="1"/>
  <c r="I11" i="1"/>
  <c r="I187" i="1"/>
  <c r="I140" i="1"/>
  <c r="I57" i="1"/>
  <c r="I77" i="1"/>
  <c r="I174" i="1"/>
  <c r="I78" i="1"/>
  <c r="I36" i="1"/>
  <c r="I119" i="1"/>
  <c r="I21" i="1"/>
  <c r="I48" i="1"/>
  <c r="I55" i="1"/>
  <c r="I76" i="1"/>
  <c r="I83" i="1"/>
  <c r="I129" i="1"/>
  <c r="I137" i="1"/>
  <c r="I133" i="1"/>
  <c r="I178" i="1"/>
  <c r="I138" i="1"/>
  <c r="I136" i="1"/>
  <c r="I156" i="1"/>
  <c r="I180" i="1"/>
  <c r="I4" i="1"/>
  <c r="I6" i="1"/>
  <c r="I12" i="1"/>
  <c r="I14" i="1"/>
  <c r="I15" i="1"/>
  <c r="I23" i="1"/>
  <c r="I20" i="1"/>
  <c r="I25" i="1"/>
  <c r="I29" i="1"/>
  <c r="I49" i="1"/>
  <c r="I41" i="1"/>
  <c r="I152" i="1"/>
  <c r="I51" i="1"/>
  <c r="I64" i="1"/>
  <c r="I68" i="1"/>
  <c r="I69" i="1"/>
  <c r="I73" i="1"/>
  <c r="I5" i="1"/>
  <c r="I75" i="1"/>
  <c r="I84" i="1"/>
  <c r="I93" i="1"/>
  <c r="I92" i="1"/>
  <c r="I95" i="1"/>
  <c r="I37" i="1"/>
  <c r="I102" i="1"/>
  <c r="I106" i="1"/>
  <c r="I107" i="1"/>
  <c r="I108" i="1"/>
  <c r="I109" i="1"/>
  <c r="I115" i="1"/>
  <c r="I122" i="1"/>
  <c r="I123" i="1"/>
  <c r="I125" i="1"/>
  <c r="I135" i="1"/>
  <c r="I132" i="1"/>
  <c r="I142" i="1"/>
  <c r="I143" i="1"/>
  <c r="I153" i="1"/>
  <c r="I155" i="1"/>
  <c r="I157" i="1"/>
  <c r="I164" i="1"/>
  <c r="I59" i="1"/>
  <c r="I60" i="1"/>
  <c r="I61" i="1"/>
  <c r="I172" i="1"/>
  <c r="I173" i="1"/>
  <c r="I184" i="1"/>
  <c r="I185" i="1"/>
  <c r="I148" i="1"/>
  <c r="I190" i="1"/>
  <c r="I2" i="1"/>
  <c r="I9" i="1"/>
  <c r="I17" i="1"/>
  <c r="I18" i="1"/>
  <c r="I45" i="1"/>
  <c r="I46" i="1"/>
  <c r="I54" i="1"/>
  <c r="I56" i="1"/>
  <c r="I67" i="1"/>
  <c r="I40" i="1"/>
  <c r="I88" i="1"/>
  <c r="I90" i="1"/>
  <c r="I91" i="1"/>
  <c r="I94" i="1"/>
  <c r="I97" i="1"/>
  <c r="I99" i="1"/>
  <c r="I103" i="1"/>
  <c r="I111" i="1"/>
  <c r="I124" i="1"/>
  <c r="I128" i="1"/>
  <c r="I139" i="1"/>
  <c r="I166" i="1"/>
  <c r="I167" i="1"/>
  <c r="I169" i="1"/>
  <c r="I176" i="1"/>
  <c r="I188" i="1"/>
  <c r="I192" i="1"/>
  <c r="I28" i="1"/>
  <c r="I32" i="1"/>
  <c r="I35" i="1"/>
  <c r="I85" i="1"/>
  <c r="I98" i="1"/>
  <c r="I100" i="1"/>
  <c r="I113" i="1"/>
  <c r="I120" i="1"/>
  <c r="I134" i="1"/>
  <c r="I144" i="1"/>
  <c r="I146" i="1"/>
  <c r="I183" i="1"/>
  <c r="I175" i="1"/>
  <c r="I3" i="1"/>
  <c r="I7" i="1"/>
  <c r="I26" i="1"/>
  <c r="I101" i="1"/>
  <c r="I110" i="1"/>
  <c r="I112" i="1"/>
  <c r="I121" i="1"/>
  <c r="I126" i="1"/>
  <c r="I33" i="1"/>
  <c r="I34" i="1"/>
  <c r="I131" i="1"/>
  <c r="I162" i="1"/>
  <c r="I163" i="1"/>
  <c r="I10" i="1"/>
  <c r="I116" i="1"/>
  <c r="I171" i="1"/>
  <c r="I182" i="1"/>
  <c r="I44" i="1"/>
  <c r="I65" i="1"/>
  <c r="I145" i="1"/>
  <c r="I168" i="1"/>
  <c r="I177" i="1"/>
  <c r="I43" i="1"/>
  <c r="I117" i="1"/>
  <c r="I170" i="1"/>
  <c r="I193" i="1"/>
  <c r="I194" i="1"/>
  <c r="I38" i="1"/>
  <c r="I186" i="1"/>
  <c r="I22" i="1"/>
  <c r="I47" i="1"/>
  <c r="I70" i="1"/>
  <c r="I71" i="1"/>
  <c r="I30" i="1"/>
  <c r="I72" i="1"/>
  <c r="I104" i="1"/>
  <c r="I160" i="1"/>
  <c r="I179" i="1"/>
  <c r="I105" i="1"/>
  <c r="I31" i="1"/>
  <c r="I58" i="1"/>
  <c r="I154" i="1"/>
  <c r="I165" i="1"/>
  <c r="I52" i="1"/>
  <c r="I130" i="1"/>
  <c r="I118" i="1"/>
  <c r="I79" i="1"/>
  <c r="I81" i="1"/>
  <c r="I80" i="1"/>
  <c r="I114" i="1"/>
  <c r="I149" i="1"/>
  <c r="I150" i="1"/>
  <c r="I87" i="1"/>
  <c r="I86" i="1"/>
  <c r="I147" i="1"/>
  <c r="I189" i="1"/>
  <c r="I127" i="1"/>
  <c r="I62" i="1"/>
  <c r="I50" i="1"/>
  <c r="I16" i="1"/>
  <c r="I19" i="1"/>
  <c r="I53" i="1"/>
  <c r="I151" i="1"/>
  <c r="I74" i="1"/>
  <c r="I82" i="1"/>
  <c r="I96" i="1"/>
  <c r="I158" i="1"/>
  <c r="I181" i="1"/>
  <c r="I8" i="1"/>
  <c r="I159" i="1"/>
  <c r="I161" i="1"/>
  <c r="B5" i="6"/>
  <c r="B4" i="6"/>
  <c r="B3" i="6"/>
  <c r="B6" i="6"/>
  <c r="J5" i="6"/>
  <c r="J4" i="6"/>
  <c r="B7" i="6"/>
  <c r="B8" i="6" l="1"/>
  <c r="J6" i="6"/>
  <c r="B9" i="6" s="1"/>
  <c r="J7" i="6" l="1"/>
  <c r="B10" i="6" l="1"/>
  <c r="J8" i="6"/>
  <c r="B11" i="6" l="1"/>
  <c r="J9" i="6"/>
  <c r="J11" i="6"/>
  <c r="B14" i="6" s="1"/>
  <c r="B12" i="6" l="1"/>
  <c r="J10" i="6"/>
  <c r="B13" i="6" s="1"/>
  <c r="J12" i="6"/>
  <c r="B15" i="6" s="1"/>
  <c r="J13" i="6" l="1"/>
  <c r="B16" i="6" s="1"/>
  <c r="J14" i="6" l="1"/>
  <c r="B17" i="6" s="1"/>
  <c r="J15" i="6" l="1"/>
  <c r="B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Local de gravação\Países.accdb" keepAlive="1" name="Países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" commandType="3"/>
  </connection>
  <connection id="2" xr16:uid="{00000000-0015-0000-FFFF-FFFF01000000}" sourceFile="C:\CGD\Local de gravação\Países.accdb" keepAlive="1" name="Países1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gião" commandType="3"/>
  </connection>
  <connection id="3" xr16:uid="{00000000-0015-0000-FFFF-FFFF02000000}" sourceFile="C:\CGD\Local de gravação\Países.accdb" keepAlive="1" name="Países2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Idiomas" commandType="3"/>
  </connection>
  <connection id="4" xr16:uid="{00000000-0015-0000-FFFF-FFFF03000000}" sourceFile="C:\CGD\Local de gravação\Países.accdb" keepAlive="1" name="Países3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oedas" commandType="3"/>
  </connection>
  <connection id="5" xr16:uid="{00000000-0015-0000-FFFF-FFFF04000000}" sourceFile="C:\CGD\Local de gravação\Países.accdb" keepAlive="1" name="Países4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&amp;Idiomas" commandType="3"/>
  </connection>
</connections>
</file>

<file path=xl/sharedStrings.xml><?xml version="1.0" encoding="utf-8"?>
<sst xmlns="http://schemas.openxmlformats.org/spreadsheetml/2006/main" count="1068" uniqueCount="680">
  <si>
    <t>Código</t>
  </si>
  <si>
    <t>Código da região</t>
  </si>
  <si>
    <t>País</t>
  </si>
  <si>
    <t>Capital</t>
  </si>
  <si>
    <t>Código da Moeda</t>
  </si>
  <si>
    <t>Área (km²)</t>
  </si>
  <si>
    <t>Afeganistão</t>
  </si>
  <si>
    <t>Cabul</t>
  </si>
  <si>
    <t>África do Sul</t>
  </si>
  <si>
    <t>Cidade do Cabo</t>
  </si>
  <si>
    <t>Albânia</t>
  </si>
  <si>
    <t>Tirana</t>
  </si>
  <si>
    <t>Alemanha</t>
  </si>
  <si>
    <t>Berlim</t>
  </si>
  <si>
    <t>Andorra</t>
  </si>
  <si>
    <t>Andorra La Vella</t>
  </si>
  <si>
    <t>Angola</t>
  </si>
  <si>
    <t>Luanda</t>
  </si>
  <si>
    <t>Antígua e Barbuda</t>
  </si>
  <si>
    <t>Saint John's</t>
  </si>
  <si>
    <t>Arábia Saudita</t>
  </si>
  <si>
    <t>Riade</t>
  </si>
  <si>
    <t>Argélia</t>
  </si>
  <si>
    <t>Argel</t>
  </si>
  <si>
    <t>Argentina</t>
  </si>
  <si>
    <t>Buenos Aires</t>
  </si>
  <si>
    <t>Armênia</t>
  </si>
  <si>
    <t>Erevan</t>
  </si>
  <si>
    <t>Austrália</t>
  </si>
  <si>
    <t>Camberra</t>
  </si>
  <si>
    <t>Áustria</t>
  </si>
  <si>
    <t>Viena</t>
  </si>
  <si>
    <t>Azerbaijão</t>
  </si>
  <si>
    <t>Baku</t>
  </si>
  <si>
    <t>Bahamas</t>
  </si>
  <si>
    <t>Nassau</t>
  </si>
  <si>
    <t>Bahrein</t>
  </si>
  <si>
    <t>Manama</t>
  </si>
  <si>
    <t>Bangladesh</t>
  </si>
  <si>
    <t>Daca</t>
  </si>
  <si>
    <t>Barbados</t>
  </si>
  <si>
    <t>Bridgetown</t>
  </si>
  <si>
    <t>Bélgica</t>
  </si>
  <si>
    <t>Bruxelas</t>
  </si>
  <si>
    <t>Belize</t>
  </si>
  <si>
    <t>Belmopan</t>
  </si>
  <si>
    <t>Benin</t>
  </si>
  <si>
    <t>Porto Novo</t>
  </si>
  <si>
    <t>Bielorússia</t>
  </si>
  <si>
    <t>Minsk</t>
  </si>
  <si>
    <t>Bolívia</t>
  </si>
  <si>
    <t>La Paz</t>
  </si>
  <si>
    <t>Bósnia e Herzegovina</t>
  </si>
  <si>
    <t>Sarajevo</t>
  </si>
  <si>
    <t>Botsuana</t>
  </si>
  <si>
    <t>Gaborone</t>
  </si>
  <si>
    <t>Brasil</t>
  </si>
  <si>
    <t>Brasília</t>
  </si>
  <si>
    <t>Brunei</t>
  </si>
  <si>
    <t>Bandar Seri Begawan</t>
  </si>
  <si>
    <t>Bulgária</t>
  </si>
  <si>
    <t>Sófia</t>
  </si>
  <si>
    <t>Burkina Faso</t>
  </si>
  <si>
    <t>Ouagadougou</t>
  </si>
  <si>
    <t>Burundi</t>
  </si>
  <si>
    <t>Bujumbura</t>
  </si>
  <si>
    <t>Butão</t>
  </si>
  <si>
    <t>Thimphu</t>
  </si>
  <si>
    <t>Cabo Verde</t>
  </si>
  <si>
    <t>Praia</t>
  </si>
  <si>
    <t>Camarões</t>
  </si>
  <si>
    <t>Yaoundé</t>
  </si>
  <si>
    <t>Camboja</t>
  </si>
  <si>
    <t>Phnom Penh</t>
  </si>
  <si>
    <t>Canadá</t>
  </si>
  <si>
    <t>Ottawa</t>
  </si>
  <si>
    <t>Cazaquistão</t>
  </si>
  <si>
    <t>Astana</t>
  </si>
  <si>
    <t>Chade</t>
  </si>
  <si>
    <t>N'Djamena</t>
  </si>
  <si>
    <t>Chile</t>
  </si>
  <si>
    <t>Santiago</t>
  </si>
  <si>
    <t>China</t>
  </si>
  <si>
    <t>Pequim</t>
  </si>
  <si>
    <t>Chipre</t>
  </si>
  <si>
    <t>Nicósia</t>
  </si>
  <si>
    <t>Colômbia</t>
  </si>
  <si>
    <t>Bogotá</t>
  </si>
  <si>
    <t>Comores</t>
  </si>
  <si>
    <t>Moroni</t>
  </si>
  <si>
    <t>Congo</t>
  </si>
  <si>
    <t>Brazzaville</t>
  </si>
  <si>
    <t>Coreia do Norte</t>
  </si>
  <si>
    <t>Pyongyang</t>
  </si>
  <si>
    <t>Coreia do Sul</t>
  </si>
  <si>
    <t>Seul</t>
  </si>
  <si>
    <t>Costa do Marfim</t>
  </si>
  <si>
    <t>Yamoussoukro</t>
  </si>
  <si>
    <t>Costa Rica</t>
  </si>
  <si>
    <t>San José</t>
  </si>
  <si>
    <t>Croácia</t>
  </si>
  <si>
    <t>Zagreb</t>
  </si>
  <si>
    <t>Cuba</t>
  </si>
  <si>
    <t>Havana</t>
  </si>
  <si>
    <t>Dinamarca</t>
  </si>
  <si>
    <t>Copenhagen</t>
  </si>
  <si>
    <t>Djibouti</t>
  </si>
  <si>
    <t>Dominica</t>
  </si>
  <si>
    <t>Roseau</t>
  </si>
  <si>
    <t>Egito</t>
  </si>
  <si>
    <t>Cairo</t>
  </si>
  <si>
    <t>El Salvador</t>
  </si>
  <si>
    <t>San Salvador</t>
  </si>
  <si>
    <t>Emirados Árabes Unidos</t>
  </si>
  <si>
    <t>Abu Dhabi</t>
  </si>
  <si>
    <t>Equador</t>
  </si>
  <si>
    <t>Quito</t>
  </si>
  <si>
    <t>Eritreia</t>
  </si>
  <si>
    <t>Asmara</t>
  </si>
  <si>
    <t>Eslováquia</t>
  </si>
  <si>
    <t>Bratislava</t>
  </si>
  <si>
    <t>Eslovênia</t>
  </si>
  <si>
    <t>Liubliana</t>
  </si>
  <si>
    <t>Espanha</t>
  </si>
  <si>
    <t>Madri</t>
  </si>
  <si>
    <t>Estados Federados da Micronésia</t>
  </si>
  <si>
    <t>Palikir</t>
  </si>
  <si>
    <t>Estados Unidos</t>
  </si>
  <si>
    <t>Washington</t>
  </si>
  <si>
    <t>Estônia</t>
  </si>
  <si>
    <t>Tallinn</t>
  </si>
  <si>
    <t>Etiópia</t>
  </si>
  <si>
    <t>Addis Ababa</t>
  </si>
  <si>
    <t>Fiji</t>
  </si>
  <si>
    <t>Suva</t>
  </si>
  <si>
    <t>Filipinas</t>
  </si>
  <si>
    <t>Manila</t>
  </si>
  <si>
    <t>Finlândia</t>
  </si>
  <si>
    <t>Helsinque</t>
  </si>
  <si>
    <t>França</t>
  </si>
  <si>
    <t>Paris</t>
  </si>
  <si>
    <t>Gabão</t>
  </si>
  <si>
    <t>Libreville</t>
  </si>
  <si>
    <t>Gâmbia</t>
  </si>
  <si>
    <t>Banjul</t>
  </si>
  <si>
    <t>Gana</t>
  </si>
  <si>
    <t>Acra</t>
  </si>
  <si>
    <t>Geórgia</t>
  </si>
  <si>
    <t>Tíflis</t>
  </si>
  <si>
    <t>Granada</t>
  </si>
  <si>
    <t>Saint George's</t>
  </si>
  <si>
    <t>Grécia</t>
  </si>
  <si>
    <t>Atenas</t>
  </si>
  <si>
    <t>Guatemala</t>
  </si>
  <si>
    <t>Cidade da Guatemala</t>
  </si>
  <si>
    <t>Guiana</t>
  </si>
  <si>
    <t>Georgetown</t>
  </si>
  <si>
    <t>Guiana Francesa</t>
  </si>
  <si>
    <t>Caiena</t>
  </si>
  <si>
    <t>Guiné</t>
  </si>
  <si>
    <t>Conacri</t>
  </si>
  <si>
    <t>Guiné Equatorial</t>
  </si>
  <si>
    <t>Malabo</t>
  </si>
  <si>
    <t>Guiné-Bissau</t>
  </si>
  <si>
    <t>Bissau</t>
  </si>
  <si>
    <t>Haiti</t>
  </si>
  <si>
    <t>Porto Príncipe</t>
  </si>
  <si>
    <t>Honduras</t>
  </si>
  <si>
    <t>Tegucigalpa</t>
  </si>
  <si>
    <t>Hungria</t>
  </si>
  <si>
    <t>Budapeste</t>
  </si>
  <si>
    <t>Iêmen</t>
  </si>
  <si>
    <t>Sana</t>
  </si>
  <si>
    <t>Ilhas Marshall</t>
  </si>
  <si>
    <t>Majuro</t>
  </si>
  <si>
    <t>Ilhas Salomão</t>
  </si>
  <si>
    <t>Honiara</t>
  </si>
  <si>
    <t>Índia</t>
  </si>
  <si>
    <t>Nova Deli</t>
  </si>
  <si>
    <t>Indonésia</t>
  </si>
  <si>
    <t>Jacarta</t>
  </si>
  <si>
    <t>Irã</t>
  </si>
  <si>
    <t>Teerã</t>
  </si>
  <si>
    <t>Iraque</t>
  </si>
  <si>
    <t>Bagdá</t>
  </si>
  <si>
    <t>Irlanda</t>
  </si>
  <si>
    <t>Dublin</t>
  </si>
  <si>
    <t>Islândia</t>
  </si>
  <si>
    <t>Reykjavík</t>
  </si>
  <si>
    <t>Israel</t>
  </si>
  <si>
    <t>Jerusalém</t>
  </si>
  <si>
    <t>Itália</t>
  </si>
  <si>
    <t>Roma</t>
  </si>
  <si>
    <t>Jamaica</t>
  </si>
  <si>
    <t>Kingston</t>
  </si>
  <si>
    <t>Japão</t>
  </si>
  <si>
    <t>Tóquio</t>
  </si>
  <si>
    <t>Jordânia</t>
  </si>
  <si>
    <t>Amã</t>
  </si>
  <si>
    <t>Kuwait</t>
  </si>
  <si>
    <t>Al Kuwait</t>
  </si>
  <si>
    <t>Laos</t>
  </si>
  <si>
    <t>Vientiane</t>
  </si>
  <si>
    <t>Lesoto</t>
  </si>
  <si>
    <t>Maseru</t>
  </si>
  <si>
    <t>Letônia</t>
  </si>
  <si>
    <t>Riga</t>
  </si>
  <si>
    <t>Líbano</t>
  </si>
  <si>
    <t>Beirute</t>
  </si>
  <si>
    <t>Libéria</t>
  </si>
  <si>
    <t>Monróvia</t>
  </si>
  <si>
    <t>Líbia</t>
  </si>
  <si>
    <t>Tripoli</t>
  </si>
  <si>
    <t>Liechtenstein</t>
  </si>
  <si>
    <t>Vaduz</t>
  </si>
  <si>
    <t>Lituânia</t>
  </si>
  <si>
    <t>Vilnius</t>
  </si>
  <si>
    <t>Luxemburgo</t>
  </si>
  <si>
    <t>Macedônia</t>
  </si>
  <si>
    <t>Skopje</t>
  </si>
  <si>
    <t>Madagáscar</t>
  </si>
  <si>
    <t>Antananarivo</t>
  </si>
  <si>
    <t>Malásia</t>
  </si>
  <si>
    <t>Kuala Lumpur</t>
  </si>
  <si>
    <t>Maláui</t>
  </si>
  <si>
    <t>Lilongwe</t>
  </si>
  <si>
    <t>Maldivas</t>
  </si>
  <si>
    <t>Malé</t>
  </si>
  <si>
    <t>Mali</t>
  </si>
  <si>
    <t>Bamako</t>
  </si>
  <si>
    <t>Malta</t>
  </si>
  <si>
    <t>Valletta</t>
  </si>
  <si>
    <t>Marrocos</t>
  </si>
  <si>
    <t>Rabat</t>
  </si>
  <si>
    <t>Maurícia</t>
  </si>
  <si>
    <t>Port Louis</t>
  </si>
  <si>
    <t>Mauritânia</t>
  </si>
  <si>
    <t>Nouakchott</t>
  </si>
  <si>
    <t>México</t>
  </si>
  <si>
    <t>Cidade do México</t>
  </si>
  <si>
    <t>Mianmar</t>
  </si>
  <si>
    <t>Pyinmana</t>
  </si>
  <si>
    <t>Moçambique</t>
  </si>
  <si>
    <t>Maputo</t>
  </si>
  <si>
    <t>Moldávia</t>
  </si>
  <si>
    <t>Chişinău</t>
  </si>
  <si>
    <t>Mônaco</t>
  </si>
  <si>
    <t>Mônaco-Ville</t>
  </si>
  <si>
    <t>Mongólia</t>
  </si>
  <si>
    <t>Ulaanbaatar</t>
  </si>
  <si>
    <t>Montenegro</t>
  </si>
  <si>
    <t>Podgorica</t>
  </si>
  <si>
    <t>Namíbia</t>
  </si>
  <si>
    <t>Windhoek</t>
  </si>
  <si>
    <t>Nauru</t>
  </si>
  <si>
    <t>Nepal</t>
  </si>
  <si>
    <t>Catmandu</t>
  </si>
  <si>
    <t>Nicarágua</t>
  </si>
  <si>
    <t>Manágua</t>
  </si>
  <si>
    <t>Níger</t>
  </si>
  <si>
    <t>Niamey</t>
  </si>
  <si>
    <t>Nigéria</t>
  </si>
  <si>
    <t>Abuja</t>
  </si>
  <si>
    <t>Noruega</t>
  </si>
  <si>
    <t>Oslo</t>
  </si>
  <si>
    <t>Nova Zelândia</t>
  </si>
  <si>
    <t>Wellington</t>
  </si>
  <si>
    <t>Omã</t>
  </si>
  <si>
    <t>Mascate</t>
  </si>
  <si>
    <t>Países Baixos</t>
  </si>
  <si>
    <t>Amsterdã</t>
  </si>
  <si>
    <t>Palau</t>
  </si>
  <si>
    <t>Melequeoque</t>
  </si>
  <si>
    <t>Panamá</t>
  </si>
  <si>
    <t>Cidade do Panamá</t>
  </si>
  <si>
    <t>Papua-Nova Guiné</t>
  </si>
  <si>
    <t>Port Moresby</t>
  </si>
  <si>
    <t>Paquistão</t>
  </si>
  <si>
    <t>Islamabad</t>
  </si>
  <si>
    <t>Paraguai</t>
  </si>
  <si>
    <t>Assunção</t>
  </si>
  <si>
    <t>Peru</t>
  </si>
  <si>
    <t>Lima</t>
  </si>
  <si>
    <t>Polônia</t>
  </si>
  <si>
    <t>Varsóvia</t>
  </si>
  <si>
    <t>Portugal</t>
  </si>
  <si>
    <t>Lisboa</t>
  </si>
  <si>
    <t>Qatar</t>
  </si>
  <si>
    <t>Doha</t>
  </si>
  <si>
    <t>Quênia</t>
  </si>
  <si>
    <t>Nairobi</t>
  </si>
  <si>
    <t>Quirguistão</t>
  </si>
  <si>
    <t>Bisqueque</t>
  </si>
  <si>
    <t>Quiribáti</t>
  </si>
  <si>
    <t>Bairiki</t>
  </si>
  <si>
    <t>Reino Unido</t>
  </si>
  <si>
    <t>Londres</t>
  </si>
  <si>
    <t>República Centro-Africana</t>
  </si>
  <si>
    <t>Bangui</t>
  </si>
  <si>
    <t>República Democrática do Congo</t>
  </si>
  <si>
    <t>Kinshasa</t>
  </si>
  <si>
    <t>República Dominicana</t>
  </si>
  <si>
    <t>Santo Domingo</t>
  </si>
  <si>
    <t>República Tcheca</t>
  </si>
  <si>
    <t>Praga</t>
  </si>
  <si>
    <t>Romênia</t>
  </si>
  <si>
    <t>Bucareste</t>
  </si>
  <si>
    <t>Ruanda</t>
  </si>
  <si>
    <t>Kigali</t>
  </si>
  <si>
    <t>Rússia</t>
  </si>
  <si>
    <t>Moscou</t>
  </si>
  <si>
    <t>Samoa</t>
  </si>
  <si>
    <t>Apia</t>
  </si>
  <si>
    <t>San Marino</t>
  </si>
  <si>
    <t>Cidade de San Marino</t>
  </si>
  <si>
    <t>Santa Lúcia</t>
  </si>
  <si>
    <t>Castries</t>
  </si>
  <si>
    <t>São Cristovão e Nevis</t>
  </si>
  <si>
    <t>Basseterre</t>
  </si>
  <si>
    <t>São Tomé e Príncipe</t>
  </si>
  <si>
    <t>São Tomé</t>
  </si>
  <si>
    <t>São Vicente e Granadinas</t>
  </si>
  <si>
    <t>Kingstown</t>
  </si>
  <si>
    <t>Senegal</t>
  </si>
  <si>
    <t>Dakar</t>
  </si>
  <si>
    <t>Serra Leoa</t>
  </si>
  <si>
    <t>Freetown</t>
  </si>
  <si>
    <t>Sérvia</t>
  </si>
  <si>
    <t>Belgrado</t>
  </si>
  <si>
    <t>Seychelles</t>
  </si>
  <si>
    <t>Victoria</t>
  </si>
  <si>
    <t>Singapura</t>
  </si>
  <si>
    <t>Cidade de Singapura</t>
  </si>
  <si>
    <t>Síria</t>
  </si>
  <si>
    <t>Damasco</t>
  </si>
  <si>
    <t>Somália</t>
  </si>
  <si>
    <t>Mogadíscio</t>
  </si>
  <si>
    <t>Sri Lanka</t>
  </si>
  <si>
    <t>Kotte</t>
  </si>
  <si>
    <t>Suazilândia</t>
  </si>
  <si>
    <t>Mbabane</t>
  </si>
  <si>
    <t>Sudão</t>
  </si>
  <si>
    <t>Khartoum</t>
  </si>
  <si>
    <t>Suécia</t>
  </si>
  <si>
    <t>Estocolmo</t>
  </si>
  <si>
    <t>Suíça</t>
  </si>
  <si>
    <t>Berna</t>
  </si>
  <si>
    <t>Suriname</t>
  </si>
  <si>
    <t>Paramaribo</t>
  </si>
  <si>
    <t>Tadjiquistão</t>
  </si>
  <si>
    <t>Duchambe</t>
  </si>
  <si>
    <t>Tailândia</t>
  </si>
  <si>
    <t>Bangcoc</t>
  </si>
  <si>
    <t>Tanzânia</t>
  </si>
  <si>
    <t>Dodoma</t>
  </si>
  <si>
    <t>Timor-Leste</t>
  </si>
  <si>
    <t>Dili</t>
  </si>
  <si>
    <t>Togo</t>
  </si>
  <si>
    <t>Lomé</t>
  </si>
  <si>
    <t>Tonga</t>
  </si>
  <si>
    <t>Nuku'alofa</t>
  </si>
  <si>
    <t>Trinidad e Tobago</t>
  </si>
  <si>
    <t>Port Of Spain</t>
  </si>
  <si>
    <t>Tunísia</t>
  </si>
  <si>
    <t>Tunes</t>
  </si>
  <si>
    <t>Turcomenistão</t>
  </si>
  <si>
    <t>Asgabate</t>
  </si>
  <si>
    <t>Turquia</t>
  </si>
  <si>
    <t>Ankara</t>
  </si>
  <si>
    <t>Ucrânia</t>
  </si>
  <si>
    <t>Kiev</t>
  </si>
  <si>
    <t>Uganda</t>
  </si>
  <si>
    <t>Kampala</t>
  </si>
  <si>
    <t>Uruguai</t>
  </si>
  <si>
    <t>Montevidéu</t>
  </si>
  <si>
    <t>Uzbequistão</t>
  </si>
  <si>
    <t>Tashkent</t>
  </si>
  <si>
    <t>Vanuatu</t>
  </si>
  <si>
    <t>Port Vila</t>
  </si>
  <si>
    <t>Vaticano</t>
  </si>
  <si>
    <t>Cidade do Vaticano</t>
  </si>
  <si>
    <t>Venezuela</t>
  </si>
  <si>
    <t>Caracas</t>
  </si>
  <si>
    <t>Vietnã</t>
  </si>
  <si>
    <t>Hanói</t>
  </si>
  <si>
    <t>Zâmbia</t>
  </si>
  <si>
    <t>Lusaka</t>
  </si>
  <si>
    <t>Zimbábue</t>
  </si>
  <si>
    <t>Harare</t>
  </si>
  <si>
    <t>Região</t>
  </si>
  <si>
    <t>América do Sul</t>
  </si>
  <si>
    <t>América do Norte</t>
  </si>
  <si>
    <t>América Central</t>
  </si>
  <si>
    <t>Europa</t>
  </si>
  <si>
    <t>África</t>
  </si>
  <si>
    <t>Oceania</t>
  </si>
  <si>
    <t>Ásia</t>
  </si>
  <si>
    <t>Código do Idioma</t>
  </si>
  <si>
    <t>Idioma</t>
  </si>
  <si>
    <t>inglês</t>
  </si>
  <si>
    <t>espanhol</t>
  </si>
  <si>
    <t>francês</t>
  </si>
  <si>
    <t>alemão</t>
  </si>
  <si>
    <t>português</t>
  </si>
  <si>
    <t>neerlandês</t>
  </si>
  <si>
    <t>castelhano</t>
  </si>
  <si>
    <t>catalão</t>
  </si>
  <si>
    <t>bósnio</t>
  </si>
  <si>
    <t>fijiano</t>
  </si>
  <si>
    <t>Língua indonésia</t>
  </si>
  <si>
    <t>xhosa</t>
  </si>
  <si>
    <t>palauno</t>
  </si>
  <si>
    <t>samoano</t>
  </si>
  <si>
    <t>tonganês</t>
  </si>
  <si>
    <t>albanês</t>
  </si>
  <si>
    <t>armênio</t>
  </si>
  <si>
    <t>azeri</t>
  </si>
  <si>
    <t>bielorrusso</t>
  </si>
  <si>
    <t>russo</t>
  </si>
  <si>
    <t>búlgaro</t>
  </si>
  <si>
    <t>croata</t>
  </si>
  <si>
    <t>grego</t>
  </si>
  <si>
    <t>turco</t>
  </si>
  <si>
    <t>sami</t>
  </si>
  <si>
    <t>checo</t>
  </si>
  <si>
    <t>dinamarquês</t>
  </si>
  <si>
    <t>estoniano</t>
  </si>
  <si>
    <t>finlandês</t>
  </si>
  <si>
    <t>sueco</t>
  </si>
  <si>
    <t>kituba</t>
  </si>
  <si>
    <t>georgiano</t>
  </si>
  <si>
    <t>húngaro</t>
  </si>
  <si>
    <t>islandês</t>
  </si>
  <si>
    <t>irlandês</t>
  </si>
  <si>
    <t>italiano</t>
  </si>
  <si>
    <t>cazaque</t>
  </si>
  <si>
    <t>letão</t>
  </si>
  <si>
    <t>lituano</t>
  </si>
  <si>
    <t>luxemburguês</t>
  </si>
  <si>
    <t>macedônio</t>
  </si>
  <si>
    <t>maltês</t>
  </si>
  <si>
    <t>Língua moldávia</t>
  </si>
  <si>
    <t>tshiluba</t>
  </si>
  <si>
    <t>montenegrino</t>
  </si>
  <si>
    <t>norueguês</t>
  </si>
  <si>
    <t>polaco</t>
  </si>
  <si>
    <t>romeno</t>
  </si>
  <si>
    <t>sérvio</t>
  </si>
  <si>
    <t>eslovaco</t>
  </si>
  <si>
    <t>esloveno</t>
  </si>
  <si>
    <t>hauçá</t>
  </si>
  <si>
    <t>línguas bérberes</t>
  </si>
  <si>
    <t>ucraniano</t>
  </si>
  <si>
    <t>latim</t>
  </si>
  <si>
    <t>soto do norte</t>
  </si>
  <si>
    <t>árabe</t>
  </si>
  <si>
    <t>tâmil</t>
  </si>
  <si>
    <t>bengali</t>
  </si>
  <si>
    <t>coreano</t>
  </si>
  <si>
    <t>filipino</t>
  </si>
  <si>
    <t>chinês</t>
  </si>
  <si>
    <t>hindi</t>
  </si>
  <si>
    <t>persa</t>
  </si>
  <si>
    <t>curdo</t>
  </si>
  <si>
    <t>hebraico</t>
  </si>
  <si>
    <t>japonês</t>
  </si>
  <si>
    <t>mandarim</t>
  </si>
  <si>
    <t>soto</t>
  </si>
  <si>
    <t>mongol</t>
  </si>
  <si>
    <t>nepalês</t>
  </si>
  <si>
    <t>urdu</t>
  </si>
  <si>
    <t>malaio</t>
  </si>
  <si>
    <t>cingalês</t>
  </si>
  <si>
    <t>tailândes</t>
  </si>
  <si>
    <t>uzbeque</t>
  </si>
  <si>
    <t>vietnamita</t>
  </si>
  <si>
    <t>butanês</t>
  </si>
  <si>
    <t>khmer</t>
  </si>
  <si>
    <t>laociano</t>
  </si>
  <si>
    <t>divehi</t>
  </si>
  <si>
    <t>birmanês</t>
  </si>
  <si>
    <t>quirguiz</t>
  </si>
  <si>
    <t>turcomeno</t>
  </si>
  <si>
    <t>tajique</t>
  </si>
  <si>
    <t>africâner</t>
  </si>
  <si>
    <t>setswana</t>
  </si>
  <si>
    <t>sesotho</t>
  </si>
  <si>
    <t>malgaxe</t>
  </si>
  <si>
    <t>chichewa</t>
  </si>
  <si>
    <t>patcho dari</t>
  </si>
  <si>
    <t>shikomor</t>
  </si>
  <si>
    <t>tsonga</t>
  </si>
  <si>
    <t>shona</t>
  </si>
  <si>
    <t>suaíli</t>
  </si>
  <si>
    <t>suazí</t>
  </si>
  <si>
    <t>amárico</t>
  </si>
  <si>
    <t>venda</t>
  </si>
  <si>
    <t>somáli</t>
  </si>
  <si>
    <t>kirundi</t>
  </si>
  <si>
    <t>kinyarwanda</t>
  </si>
  <si>
    <t>tsuana</t>
  </si>
  <si>
    <t>francês tuaregue</t>
  </si>
  <si>
    <t>quicongo</t>
  </si>
  <si>
    <t>Sangho</t>
  </si>
  <si>
    <t>lingala</t>
  </si>
  <si>
    <t>marshalês</t>
  </si>
  <si>
    <t>gilbertês</t>
  </si>
  <si>
    <t>bislama</t>
  </si>
  <si>
    <t>nauruano</t>
  </si>
  <si>
    <t>crioulo</t>
  </si>
  <si>
    <t>ndebele</t>
  </si>
  <si>
    <t>zulu</t>
  </si>
  <si>
    <t>indostático</t>
  </si>
  <si>
    <t>quíchua</t>
  </si>
  <si>
    <t>aimará</t>
  </si>
  <si>
    <t>guarani</t>
  </si>
  <si>
    <t>crioulo belizenho</t>
  </si>
  <si>
    <t>maori</t>
  </si>
  <si>
    <t>língua de sinais neozelandesa</t>
  </si>
  <si>
    <t>tétum</t>
  </si>
  <si>
    <t>Moeda</t>
  </si>
  <si>
    <t>Real</t>
  </si>
  <si>
    <t>Dólar Americano</t>
  </si>
  <si>
    <t>Dólar Australiano</t>
  </si>
  <si>
    <t>Dólar Fijiano</t>
  </si>
  <si>
    <t>Rupia Indonésia</t>
  </si>
  <si>
    <t>Bolivar Venezuelano</t>
  </si>
  <si>
    <t>Boliviano</t>
  </si>
  <si>
    <t>Peso Chileno</t>
  </si>
  <si>
    <t>Nuevo Sol</t>
  </si>
  <si>
    <t>Peso Colombiano</t>
  </si>
  <si>
    <t>Peso Argentino</t>
  </si>
  <si>
    <t>Peso Uruguaio</t>
  </si>
  <si>
    <t>Guarani</t>
  </si>
  <si>
    <t>Dólar Guianense</t>
  </si>
  <si>
    <t>Dólar do Suriname</t>
  </si>
  <si>
    <t>Euro</t>
  </si>
  <si>
    <t>Dólar Canadense</t>
  </si>
  <si>
    <t>Peso Mexicano</t>
  </si>
  <si>
    <t>Dólar de Belize</t>
  </si>
  <si>
    <t>Colón Costa-riquenho</t>
  </si>
  <si>
    <t>Quetzal</t>
  </si>
  <si>
    <t>Lempira</t>
  </si>
  <si>
    <t>Córdoba</t>
  </si>
  <si>
    <t>Balboa Panamenha</t>
  </si>
  <si>
    <t>Dólar da Nova Zelândia</t>
  </si>
  <si>
    <t>Escudo Timorense</t>
  </si>
  <si>
    <t>Kina</t>
  </si>
  <si>
    <t>Tala</t>
  </si>
  <si>
    <t>Pa'anga</t>
  </si>
  <si>
    <t>Lek</t>
  </si>
  <si>
    <t>Dram</t>
  </si>
  <si>
    <t>Manat</t>
  </si>
  <si>
    <t>Rublo Bielorrusso</t>
  </si>
  <si>
    <t>Marco Convertível</t>
  </si>
  <si>
    <t>Lev</t>
  </si>
  <si>
    <t>Kuna Croata</t>
  </si>
  <si>
    <t>Coroa</t>
  </si>
  <si>
    <t>Coroa Estoniana</t>
  </si>
  <si>
    <t>Lari</t>
  </si>
  <si>
    <t>Florim Húngaro</t>
  </si>
  <si>
    <t>Coroa Islandesa</t>
  </si>
  <si>
    <t>Tenge</t>
  </si>
  <si>
    <t>Lat</t>
  </si>
  <si>
    <t>Rial</t>
  </si>
  <si>
    <t>Litas</t>
  </si>
  <si>
    <t>Dinar Macedônio</t>
  </si>
  <si>
    <t>Leu Moldávio</t>
  </si>
  <si>
    <t>Coroa Norueguesa</t>
  </si>
  <si>
    <t>Złoty</t>
  </si>
  <si>
    <t>Leu Romeno</t>
  </si>
  <si>
    <t>Rublo</t>
  </si>
  <si>
    <t>Dinar Sérvio</t>
  </si>
  <si>
    <t>Coroa Sueca</t>
  </si>
  <si>
    <t>Franco Suíço</t>
  </si>
  <si>
    <t>Nova Lira Turca</t>
  </si>
  <si>
    <t>Hryvnia</t>
  </si>
  <si>
    <t>Libra Esterlina</t>
  </si>
  <si>
    <t>Afegani</t>
  </si>
  <si>
    <t>Ryial</t>
  </si>
  <si>
    <t>Dinar do Bahrein</t>
  </si>
  <si>
    <t>Taka</t>
  </si>
  <si>
    <t>Won Norte-coreano</t>
  </si>
  <si>
    <t>Won</t>
  </si>
  <si>
    <t>Libra Egípcia</t>
  </si>
  <si>
    <t>Dirham dos Emirados</t>
  </si>
  <si>
    <t>Peso Filipino</t>
  </si>
  <si>
    <t>Yuan</t>
  </si>
  <si>
    <t>Rupia Indiana</t>
  </si>
  <si>
    <t>Rial Iraniano</t>
  </si>
  <si>
    <t>Dinar Iraquiano</t>
  </si>
  <si>
    <t>Novo Sheqel</t>
  </si>
  <si>
    <t>Iene</t>
  </si>
  <si>
    <t>Dinar</t>
  </si>
  <si>
    <t>Libra Libanesa</t>
  </si>
  <si>
    <t>Ringgit</t>
  </si>
  <si>
    <t>togrog</t>
  </si>
  <si>
    <t>Rupia Nepalesa</t>
  </si>
  <si>
    <t>Rupia</t>
  </si>
  <si>
    <t>Dólar de Singapura</t>
  </si>
  <si>
    <t>Libra Síria</t>
  </si>
  <si>
    <t>Rupia Ceilandesa</t>
  </si>
  <si>
    <t>Baht Tailandês</t>
  </si>
  <si>
    <t>Som Uzbeque</t>
  </si>
  <si>
    <t>Dong</t>
  </si>
  <si>
    <t>Dólar de Brunei</t>
  </si>
  <si>
    <t>Riel</t>
  </si>
  <si>
    <t>Rial Iemenita</t>
  </si>
  <si>
    <t>Dinar Jordaniano</t>
  </si>
  <si>
    <t>Kip Laosiano</t>
  </si>
  <si>
    <t>Rupia Maldívia</t>
  </si>
  <si>
    <t>Quiat</t>
  </si>
  <si>
    <t>Rial do Qatar</t>
  </si>
  <si>
    <t>Som Quirguiz</t>
  </si>
  <si>
    <t>Manat Turcomano</t>
  </si>
  <si>
    <t>Somoni</t>
  </si>
  <si>
    <t>Rand</t>
  </si>
  <si>
    <t>kwanza</t>
  </si>
  <si>
    <t>Pula</t>
  </si>
  <si>
    <t>Loti</t>
  </si>
  <si>
    <t>Ariary</t>
  </si>
  <si>
    <t>Kwacha Malawiana</t>
  </si>
  <si>
    <t>Metical</t>
  </si>
  <si>
    <t>Dólar Namibiano</t>
  </si>
  <si>
    <t>Escudo Cabo-verdiano</t>
  </si>
  <si>
    <t>Franco CFA</t>
  </si>
  <si>
    <t>Naira</t>
  </si>
  <si>
    <t>Leone</t>
  </si>
  <si>
    <t>Dinar Argelino</t>
  </si>
  <si>
    <t>Dirham</t>
  </si>
  <si>
    <t>Dinar Sudanês</t>
  </si>
  <si>
    <t>Dinar Tunisiano</t>
  </si>
  <si>
    <t>Birr Etíope</t>
  </si>
  <si>
    <t>Xelim Queniano</t>
  </si>
  <si>
    <t>Xelim Somali</t>
  </si>
  <si>
    <t>Xelim Tanzaniano</t>
  </si>
  <si>
    <t>Franco Comorense</t>
  </si>
  <si>
    <t>Rupia da Maurícia</t>
  </si>
  <si>
    <t>Lilangeni Suazi</t>
  </si>
  <si>
    <t>Kwacha Zambiana</t>
  </si>
  <si>
    <t>Dólar Zimbabuano</t>
  </si>
  <si>
    <t>Xelim Ungandês</t>
  </si>
  <si>
    <t>Dalasi</t>
  </si>
  <si>
    <t>Cedi</t>
  </si>
  <si>
    <t>Dólar Liberiano</t>
  </si>
  <si>
    <t>Dobra</t>
  </si>
  <si>
    <t>Dólar de Trinidad e Tobago</t>
  </si>
  <si>
    <t>Franco de Burundi</t>
  </si>
  <si>
    <t>Nakfa</t>
  </si>
  <si>
    <t>Franco Ruandês</t>
  </si>
  <si>
    <t>Rupia de Seychelles</t>
  </si>
  <si>
    <t>Franco Djiboutiano</t>
  </si>
  <si>
    <t>Ouguiya</t>
  </si>
  <si>
    <t>Franco Guineense</t>
  </si>
  <si>
    <t>Franco CFA da África Ocidental</t>
  </si>
  <si>
    <t>Franco Congolês</t>
  </si>
  <si>
    <t>Dólar das Ilhas Salomão</t>
  </si>
  <si>
    <t>Vatu</t>
  </si>
  <si>
    <t>Peso</t>
  </si>
  <si>
    <t>Dólar das Bahamas</t>
  </si>
  <si>
    <t>Dólar de Barbados</t>
  </si>
  <si>
    <t>Dólar do Caribe Oriental</t>
  </si>
  <si>
    <t>Peso Dominicano</t>
  </si>
  <si>
    <t>Gourde</t>
  </si>
  <si>
    <t>Dólar Jamaicano</t>
  </si>
  <si>
    <t>Código do País</t>
  </si>
  <si>
    <t>País:</t>
  </si>
  <si>
    <t>Capital:</t>
  </si>
  <si>
    <t>Área (Km²):</t>
  </si>
  <si>
    <t>Região:</t>
  </si>
  <si>
    <t>Moeda:</t>
  </si>
  <si>
    <t>Idioma(s):</t>
  </si>
  <si>
    <t>População (2015)</t>
  </si>
  <si>
    <t>População (2015):</t>
  </si>
  <si>
    <t>Rótulos de Linha</t>
  </si>
  <si>
    <t>Total Geral</t>
  </si>
  <si>
    <t>Contagem de País</t>
  </si>
  <si>
    <t>Soma de População (2015)</t>
  </si>
  <si>
    <t>Soma de Área (km²)</t>
  </si>
  <si>
    <t>Contagem de 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</si>
</sst>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3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16" fmlaLink="J1" fmlaRange="Países!$C$2:$C$194" noThreeD="1" sel="26" val="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</xdr:col>
          <xdr:colOff>57150</xdr:colOff>
          <xdr:row>2</xdr:row>
          <xdr:rowOff>19050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84087499999" createdVersion="8" refreshedVersion="8" minRefreshableVersion="3" recordCount="193" xr:uid="{6BEA3DA4-3600-477E-A1A5-747795B60F05}">
  <cacheSource type="worksheet">
    <worksheetSource name="Tabela_Países.accdb"/>
  </cacheSource>
  <cacheFields count="9">
    <cacheField name="Código" numFmtId="0">
      <sharedItems containsSemiMixedTypes="0" containsString="0" containsNumber="1" containsInteger="1" minValue="1" maxValue="193"/>
    </cacheField>
    <cacheField name="Código da região" numFmtId="0">
      <sharedItems containsSemiMixedTypes="0" containsString="0" containsNumber="1" containsInteger="1" minValue="1" maxValue="7"/>
    </cacheField>
    <cacheField name="País" numFmtId="0">
      <sharedItems count="193">
        <s v="Afeganistão"/>
        <s v="África do Sul"/>
        <s v="Albânia"/>
        <s v="Alemanha"/>
        <s v="Andorra"/>
        <s v="Angola"/>
        <s v="Antígua e Barbuda"/>
        <s v="Arábia Saudita"/>
        <s v="Argélia"/>
        <s v="Argentina"/>
        <s v="Armênia"/>
        <s v="Austrália"/>
        <s v="Áustria"/>
        <s v="Azerbaijão"/>
        <s v="Bahamas"/>
        <s v="Bahrein"/>
        <s v="Bangladesh"/>
        <s v="Barbados"/>
        <s v="Bélgica"/>
        <s v="Belize"/>
        <s v="Benin"/>
        <s v="Bielorússia"/>
        <s v="Bolívia"/>
        <s v="Bósnia e Herzegovina"/>
        <s v="Botsuana"/>
        <s v="Brasil"/>
        <s v="Brunei"/>
        <s v="Bulgária"/>
        <s v="Burkina Faso"/>
        <s v="Burundi"/>
        <s v="Butão"/>
        <s v="Cabo Verde"/>
        <s v="Camarões"/>
        <s v="Camboja"/>
        <s v="Canadá"/>
        <s v="Cazaquistão"/>
        <s v="Chade"/>
        <s v="Chile"/>
        <s v="China"/>
        <s v="Chipre"/>
        <s v="Colômbia"/>
        <s v="Comores"/>
        <s v="Congo"/>
        <s v="Coreia do Norte"/>
        <s v="Coreia do Sul"/>
        <s v="Costa do Marfim"/>
        <s v="Costa Rica"/>
        <s v="Croácia"/>
        <s v="Cuba"/>
        <s v="Dinamarca"/>
        <s v="Djibouti"/>
        <s v="Dominica"/>
        <s v="Egito"/>
        <s v="El Salvador"/>
        <s v="Emirados Árabes Unidos"/>
        <s v="Equador"/>
        <s v="Eritreia"/>
        <s v="Eslováquia"/>
        <s v="Eslovênia"/>
        <s v="Espanha"/>
        <s v="Estados Federados da Micronésia"/>
        <s v="Estados Unidos"/>
        <s v="Estônia"/>
        <s v="Etiópia"/>
        <s v="Fiji"/>
        <s v="Filipinas"/>
        <s v="Finlândia"/>
        <s v="França"/>
        <s v="Gabão"/>
        <s v="Gâmbia"/>
        <s v="Gana"/>
        <s v="Geórgia"/>
        <s v="Granada"/>
        <s v="Grécia"/>
        <s v="Guatemala"/>
        <s v="Guiana"/>
        <s v="Guiana Francesa"/>
        <s v="Guiné"/>
        <s v="Guiné Equatorial"/>
        <s v="Guiné-Bissau"/>
        <s v="Haiti"/>
        <s v="Honduras"/>
        <s v="Hungria"/>
        <s v="Iêmen"/>
        <s v="Ilhas Marshall"/>
        <s v="Ilhas Salomão"/>
        <s v="Índia"/>
        <s v="Indonésia"/>
        <s v="Irã"/>
        <s v="Iraque"/>
        <s v="Irlanda"/>
        <s v="Islândia"/>
        <s v="Israel"/>
        <s v="Itália"/>
        <s v="Jamaica"/>
        <s v="Japão"/>
        <s v="Jordânia"/>
        <s v="Kuwait"/>
        <s v="Laos"/>
        <s v="Lesoto"/>
        <s v="Letônia"/>
        <s v="Líbano"/>
        <s v="Libéria"/>
        <s v="Líbia"/>
        <s v="Liechtenstein"/>
        <s v="Lituânia"/>
        <s v="Luxemburgo"/>
        <s v="Macedônia"/>
        <s v="Madagáscar"/>
        <s v="Malásia"/>
        <s v="Maláui"/>
        <s v="Maldivas"/>
        <s v="Mali"/>
        <s v="Malta"/>
        <s v="Marrocos"/>
        <s v="Maurícia"/>
        <s v="Mauritânia"/>
        <s v="México"/>
        <s v="Mianmar"/>
        <s v="Moçambique"/>
        <s v="Moldávia"/>
        <s v="Mônaco"/>
        <s v="Mongólia"/>
        <s v="Montenegro"/>
        <s v="Namíbia"/>
        <s v="Nauru"/>
        <s v="Nepal"/>
        <s v="Nicarágua"/>
        <s v="Níger"/>
        <s v="Nigéria"/>
        <s v="Noruega"/>
        <s v="Nova Zelândia"/>
        <s v="Omã"/>
        <s v="Países Baixos"/>
        <s v="Palau"/>
        <s v="Panamá"/>
        <s v="Papua-Nova Guiné"/>
        <s v="Paquistão"/>
        <s v="Paraguai"/>
        <s v="Peru"/>
        <s v="Polônia"/>
        <s v="Portugal"/>
        <s v="Qatar"/>
        <s v="Quênia"/>
        <s v="Quirguistão"/>
        <s v="Quiribáti"/>
        <s v="Reino Unido"/>
        <s v="República Centro-Africana"/>
        <s v="República Democrática do Congo"/>
        <s v="República Dominicana"/>
        <s v="República Tcheca"/>
        <s v="Romênia"/>
        <s v="Ruanda"/>
        <s v="Rússia"/>
        <s v="Samoa"/>
        <s v="San Marino"/>
        <s v="Santa Lúcia"/>
        <s v="São Cristovão e Nevis"/>
        <s v="São Tomé e Príncipe"/>
        <s v="São Vicente e Granadinas"/>
        <s v="Senegal"/>
        <s v="Serra Leoa"/>
        <s v="Sérvia"/>
        <s v="Seychelles"/>
        <s v="Singapura"/>
        <s v="Síria"/>
        <s v="Somália"/>
        <s v="Sri Lanka"/>
        <s v="Suazilândia"/>
        <s v="Sudão"/>
        <s v="Suécia"/>
        <s v="Suíça"/>
        <s v="Suriname"/>
        <s v="Tadjiquistão"/>
        <s v="Tailândia"/>
        <s v="Tanzânia"/>
        <s v="Timor-Leste"/>
        <s v="Togo"/>
        <s v="Tonga"/>
        <s v="Trinidad e Tobago"/>
        <s v="Tunísia"/>
        <s v="Turcomenistão"/>
        <s v="Turquia"/>
        <s v="Ucrânia"/>
        <s v="Uganda"/>
        <s v="Uruguai"/>
        <s v="Uzbequistão"/>
        <s v="Vanuatu"/>
        <s v="Vaticano"/>
        <s v="Venezuela"/>
        <s v="Vietnã"/>
        <s v="Zâmbia"/>
        <s v="Zimbábue"/>
      </sharedItems>
    </cacheField>
    <cacheField name="Capital" numFmtId="0">
      <sharedItems containsBlank="1"/>
    </cacheField>
    <cacheField name="Código da Moeda" numFmtId="0">
      <sharedItems containsSemiMixedTypes="0" containsString="0" containsNumber="1" containsInteger="1" minValue="1" maxValue="144"/>
    </cacheField>
    <cacheField name="Área (km²)" numFmtId="3">
      <sharedItems containsSemiMixedTypes="0" containsString="0" containsNumber="1" minValue="0.44" maxValue="17075200"/>
    </cacheField>
    <cacheField name="População (2015)" numFmtId="3">
      <sharedItems containsSemiMixedTypes="0" containsString="0" containsNumber="1" containsInteger="1" minValue="839" maxValue="1372470000"/>
    </cacheField>
    <cacheField name="Região" numFmtId="0">
      <sharedItems count="7">
        <s v="Ásia"/>
        <s v="África"/>
        <s v="Europa"/>
        <s v="América Central"/>
        <s v="América do Sul"/>
        <s v="Oceania"/>
        <s v="América do Norte"/>
      </sharedItems>
    </cacheField>
    <cacheField name="Moeda" numFmtId="0">
      <sharedItems count="143">
        <s v="Afegani"/>
        <s v="Rand"/>
        <s v="Lek"/>
        <s v="Euro"/>
        <s v="kwanza"/>
        <s v="Dólar do Caribe Oriental"/>
        <s v="Ryial"/>
        <s v="Dinar Argelino"/>
        <s v="Peso Argentino"/>
        <s v="Dram"/>
        <s v="Dólar Australiano"/>
        <s v="Manat"/>
        <s v="Dólar das Bahamas"/>
        <s v="Dinar do Bahrein"/>
        <s v="Taka"/>
        <s v="Dólar de Barbados"/>
        <s v="Dólar de Belize"/>
        <s v="Franco CFA"/>
        <s v="Rublo Bielorrusso"/>
        <s v="Boliviano"/>
        <s v="Marco Convertível"/>
        <s v="Pula"/>
        <s v="Real"/>
        <s v="Dólar de Brunei"/>
        <s v="Lev"/>
        <s v="Franco de Burundi"/>
        <s v="Rupia Indiana"/>
        <s v="Escudo Cabo-verdiano"/>
        <s v="Riel"/>
        <s v="Dólar Canadense"/>
        <s v="Tenge"/>
        <s v="Peso Chileno"/>
        <s v="Yuan"/>
        <s v="Peso Colombiano"/>
        <s v="Franco Comorense"/>
        <s v="Won Norte-coreano"/>
        <s v="Won"/>
        <s v="Colón Costa-riquenho"/>
        <s v="Kuna Croata"/>
        <s v="Peso"/>
        <s v="Coroa"/>
        <s v="Franco Djiboutiano"/>
        <s v="Libra Egípcia"/>
        <s v="Dólar Americano"/>
        <s v="Libra Esterlina"/>
        <s v="Nakfa"/>
        <s v="Coroa Estoniana"/>
        <s v="Birr Etíope"/>
        <s v="Dólar Fijiano"/>
        <s v="Peso Filipino"/>
        <s v="Dalasi"/>
        <s v="Cedi"/>
        <s v="Lari"/>
        <s v="Quetzal"/>
        <s v="Dólar Guianense"/>
        <s v="Franco Guineense"/>
        <s v="Franco CFA da África Ocidental"/>
        <s v="Gourde"/>
        <s v="Lempira"/>
        <s v="Florim Húngaro"/>
        <s v="Rial Iemenita"/>
        <s v="Dólar das Ilhas Salomão"/>
        <s v="Rupia Indonésia"/>
        <s v="Rial Iraniano"/>
        <s v="Dinar Iraquiano"/>
        <s v="Coroa Islandesa"/>
        <s v="Novo Sheqel"/>
        <s v="Dólar Jamaicano"/>
        <s v="Iene"/>
        <s v="Dinar Jordaniano"/>
        <s v="Dinar"/>
        <s v="Kip Laosiano"/>
        <s v="Loti"/>
        <s v="Lat"/>
        <s v="Libra Libanesa"/>
        <s v="Dólar Liberiano"/>
        <s v="Franco Suíço"/>
        <s v="Litas"/>
        <s v="Dinar Macedônio"/>
        <s v="Ariary"/>
        <s v="Ringgit"/>
        <s v="Kwacha Malawiana"/>
        <s v="Rupia Maldívia"/>
        <s v="Dirham"/>
        <s v="Rupia da Maurícia"/>
        <s v="Ouguiya"/>
        <s v="Peso Mexicano"/>
        <s v="Quiat"/>
        <s v="Metical"/>
        <s v="Leu Moldávio"/>
        <s v="togrog"/>
        <s v="Dólar Namibiano"/>
        <s v="Rupia Nepalesa"/>
        <s v="Córdoba"/>
        <s v="Naira"/>
        <s v="Coroa Norueguesa"/>
        <s v="Dólar da Nova Zelândia"/>
        <s v="Rial"/>
        <s v="Balboa Panamenha"/>
        <s v="Kina"/>
        <s v="Rupia"/>
        <s v="Guarani"/>
        <s v="Nuevo Sol"/>
        <s v="Złoty"/>
        <s v="Rial do Qatar"/>
        <s v="Xelim Queniano"/>
        <s v="Som Quirguiz"/>
        <s v="Franco Congolês"/>
        <s v="Peso Dominicano"/>
        <s v="Leu Romeno"/>
        <s v="Franco Ruandês"/>
        <s v="Rublo"/>
        <s v="Tala"/>
        <s v="Dobra"/>
        <s v="Leone"/>
        <s v="Dinar Sérvio"/>
        <s v="Rupia de Seychelles"/>
        <s v="Dólar de Singapura"/>
        <s v="Libra Síria"/>
        <s v="Xelim Somali"/>
        <s v="Rupia Ceilandesa"/>
        <s v="Lilangeni Suazi"/>
        <s v="Dinar Sudanês"/>
        <s v="Coroa Sueca"/>
        <s v="Dólar do Suriname"/>
        <s v="Somoni"/>
        <s v="Baht Tailandês"/>
        <s v="Xelim Tanzaniano"/>
        <s v="Escudo Timorense"/>
        <s v="Pa'anga"/>
        <s v="Dólar de Trinidad e Tobago"/>
        <s v="Dinar Tunisiano"/>
        <s v="Manat Turcomano"/>
        <s v="Nova Lira Turca"/>
        <s v="Hryvnia"/>
        <s v="Xelim Ungandês"/>
        <s v="Peso Uruguaio"/>
        <s v="Som Uzbeque"/>
        <s v="Vatu"/>
        <s v="Bolivar Venezuelano"/>
        <s v="Dong"/>
        <s v="Kwacha Zambiana"/>
        <s v="Dólar Zimbabua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91362037034" createdVersion="8" refreshedVersion="8" minRefreshableVersion="3" recordCount="304" xr:uid="{39F6B07A-4A02-4A23-8DB0-AF2F82188ABD}">
  <cacheSource type="worksheet">
    <worksheetSource name="Tabela_Países.accdb6"/>
  </cacheSource>
  <cacheFields count="4">
    <cacheField name="Código do Idioma" numFmtId="0">
      <sharedItems containsSemiMixedTypes="0" containsString="0" containsNumber="1" containsInteger="1" minValue="1" maxValue="121"/>
    </cacheField>
    <cacheField name="Idioma" numFmtId="0">
      <sharedItems count="121">
        <s v="inglês"/>
        <s v="alemão"/>
        <s v="árabe"/>
        <s v="espanhol"/>
        <s v="francês"/>
        <s v="azeri"/>
        <s v="bengali"/>
        <s v="neerlandês"/>
        <s v="crioulo belizenho"/>
        <s v="bielorrusso"/>
        <s v="russo"/>
        <s v="quíchua"/>
        <s v="aimará"/>
        <s v="bósnio"/>
        <s v="croata"/>
        <s v="sérvio"/>
        <s v="setswana"/>
        <s v="português"/>
        <s v="malaio"/>
        <s v="búlgaro"/>
        <s v="kirundi"/>
        <s v="butanês"/>
        <s v="khmer"/>
        <s v="cazaque"/>
        <s v="chinês"/>
        <s v="mandarim"/>
        <s v="grego"/>
        <s v="turco"/>
        <s v="shikomor"/>
        <s v="coreano"/>
        <s v="castelhano"/>
        <s v="dinamarquês"/>
        <s v="eslovaco"/>
        <s v="esloveno"/>
        <s v="catalão"/>
        <s v="estoniano"/>
        <s v="amárico"/>
        <s v="fijiano"/>
        <s v="indostático"/>
        <s v="filipino"/>
        <s v="finlandês"/>
        <s v="sueco"/>
        <s v="georgiano"/>
        <s v="hindi"/>
        <s v="urdu"/>
        <s v="crioulo"/>
        <s v="húngaro"/>
        <s v="marshalês"/>
        <s v="Língua indonésia"/>
        <s v="persa"/>
        <s v="curdo"/>
        <s v="irlandês"/>
        <s v="islandês"/>
        <s v="hebraico"/>
        <s v="italiano"/>
        <s v="polaco"/>
        <s v="suaíli"/>
        <s v="quirguiz"/>
        <s v="gilbertês"/>
        <s v="Sangho"/>
        <s v="kituba"/>
        <s v="tshiluba"/>
        <s v="quicongo"/>
        <s v="lingala"/>
        <s v="checo"/>
        <s v="romeno"/>
        <s v="kinyarwanda"/>
        <s v="samoano"/>
        <s v="albanês"/>
        <s v="laociano"/>
        <s v="sesotho"/>
        <s v="letão"/>
        <s v="lituano"/>
        <s v="luxemburguês"/>
        <s v="macedônio"/>
        <s v="malgaxe"/>
        <s v="chichewa"/>
        <s v="divehi"/>
        <s v="maltês"/>
        <s v="birmanês"/>
        <s v="Língua moldávia"/>
        <s v="mongol"/>
        <s v="montenegrino"/>
        <s v="africâner"/>
        <s v="nauruano"/>
        <s v="nepalês"/>
        <s v="hauçá"/>
        <s v="francês tuaregue"/>
        <s v="sami"/>
        <s v="norueguês"/>
        <s v="maori"/>
        <s v="língua de sinais neozelandesa"/>
        <s v="palauno"/>
        <s v="guarani"/>
        <s v="japonês"/>
        <s v="somáli"/>
        <s v="tâmil"/>
        <s v="cingalês"/>
        <s v="suazí"/>
        <s v="tajique"/>
        <s v="tailândes"/>
        <s v="tétum"/>
        <s v="tonganês"/>
        <s v="turcomeno"/>
        <s v="ucraniano"/>
        <s v="uzbeque"/>
        <s v="bislama"/>
        <s v="latim"/>
        <s v="vietnamita"/>
        <s v="shona"/>
        <s v="ndebele"/>
        <s v="patcho dari"/>
        <s v="xhosa"/>
        <s v="soto do norte"/>
        <s v="soto"/>
        <s v="tsonga"/>
        <s v="venda"/>
        <s v="tsuana"/>
        <s v="zulu"/>
        <s v="línguas bérberes"/>
        <s v="armênio"/>
      </sharedItems>
    </cacheField>
    <cacheField name="Código do País" numFmtId="0">
      <sharedItems containsSemiMixedTypes="0" containsString="0" containsNumber="1" containsInteger="1" minValue="1" maxValue="193"/>
    </cacheField>
    <cacheField name="País" numFmtId="0">
      <sharedItems count="193">
        <s v="Granada"/>
        <s v="Bélgica"/>
        <s v="Eritreia"/>
        <s v="Costa Rica"/>
        <s v="Equador"/>
        <s v="Austrália"/>
        <s v="Áustria"/>
        <s v="Azerbaijão"/>
        <s v="Bahamas"/>
        <s v="Bahrein"/>
        <s v="Bangladesh"/>
        <s v="Barbados"/>
        <s v="Belize"/>
        <s v="Benin"/>
        <s v="Bielorússia"/>
        <s v="Bolívia"/>
        <s v="Bósnia e Herzegovina"/>
        <s v="Botsuana"/>
        <s v="Brasil"/>
        <s v="Brunei"/>
        <s v="Bulgária"/>
        <s v="Burkina Faso"/>
        <s v="Burundi"/>
        <s v="Butão"/>
        <s v="Cabo Verde"/>
        <s v="Camarões"/>
        <s v="Camboja"/>
        <s v="Canadá"/>
        <s v="Cazaquistão"/>
        <s v="Chade"/>
        <s v="Chile"/>
        <s v="China"/>
        <s v="Chipre"/>
        <s v="Colômbia"/>
        <s v="Comores"/>
        <s v="Congo"/>
        <s v="Coreia do Norte"/>
        <s v="Coreia do Sul"/>
        <s v="Costa do Marfim"/>
        <s v="Croácia"/>
        <s v="Cuba"/>
        <s v="Dinamarca"/>
        <s v="Djibouti"/>
        <s v="Dominica"/>
        <s v="Egito"/>
        <s v="El Salvador"/>
        <s v="Emirados Árabes Unidos"/>
        <s v="Eslováquia"/>
        <s v="Eslovênia"/>
        <s v="Espanha"/>
        <s v="Estados Federados da Micronésia"/>
        <s v="Estados Unidos"/>
        <s v="Estônia"/>
        <s v="Etiópia"/>
        <s v="Jamaica"/>
        <s v="Fiji"/>
        <s v="Filipinas"/>
        <s v="Finlândia"/>
        <s v="França"/>
        <s v="Gabão"/>
        <s v="Gâmbia"/>
        <s v="Gana"/>
        <s v="Geórgia"/>
        <s v="Grécia"/>
        <s v="Guatemala"/>
        <s v="Guiana"/>
        <s v="Guiana Francesa"/>
        <s v="Guiné"/>
        <s v="Guiné Equatorial"/>
        <s v="Guiné-Bissau"/>
        <s v="Haiti"/>
        <s v="Honduras"/>
        <s v="Hungria"/>
        <s v="Iêmen"/>
        <s v="Ilhas Marshall"/>
        <s v="Ilhas Salomão"/>
        <s v="Índia"/>
        <s v="Indonésia"/>
        <s v="Irã"/>
        <s v="Iraque"/>
        <s v="Irlanda"/>
        <s v="Islândia"/>
        <s v="Israel"/>
        <s v="Itália"/>
        <s v="Polônia"/>
        <s v="Portugal"/>
        <s v="Qatar"/>
        <s v="Quênia"/>
        <s v="Quirguistão"/>
        <s v="Quiribáti"/>
        <s v="Reino Unido"/>
        <s v="República Centro-Africana"/>
        <s v="República Democrática do Congo"/>
        <s v="República Dominicana"/>
        <s v="República Tcheca"/>
        <s v="Romênia"/>
        <s v="Ruanda"/>
        <s v="Rússia"/>
        <s v="Samoa"/>
        <s v="San Marino"/>
        <s v="Macedônia"/>
        <s v="Maurícia"/>
        <s v="Níger"/>
        <s v="Jordânia"/>
        <s v="Kuwait"/>
        <s v="Laos"/>
        <s v="Lesoto"/>
        <s v="Letônia"/>
        <s v="Líbano"/>
        <s v="Libéria"/>
        <s v="Líbia"/>
        <s v="Liechtenstein"/>
        <s v="Lituânia"/>
        <s v="Luxemburgo"/>
        <s v="Madagáscar"/>
        <s v="Malásia"/>
        <s v="Maláui"/>
        <s v="Maldivas"/>
        <s v="Mali"/>
        <s v="Malta"/>
        <s v="Marrocos"/>
        <s v="Mauritânia"/>
        <s v="México"/>
        <s v="Mianmar"/>
        <s v="Moçambique"/>
        <s v="Moldávia"/>
        <s v="Mônaco"/>
        <s v="Mongólia"/>
        <s v="Montenegro"/>
        <s v="Namíbia"/>
        <s v="Nauru"/>
        <s v="Nepal"/>
        <s v="Nicarágua"/>
        <s v="Nigéria"/>
        <s v="Noruega"/>
        <s v="Nova Zelândia"/>
        <s v="Omã"/>
        <s v="Países Baixos"/>
        <s v="Palau"/>
        <s v="Panamá"/>
        <s v="Papua-Nova Guiné"/>
        <s v="Paquistão"/>
        <s v="Paraguai"/>
        <s v="Peru"/>
        <s v="Japão"/>
        <s v="Santa Lúcia"/>
        <s v="São Cristovão e Nevis"/>
        <s v="São Tomé e Príncipe"/>
        <s v="São Vicente e Granadinas"/>
        <s v="Senegal"/>
        <s v="Serra Leoa"/>
        <s v="Sérvia"/>
        <s v="Seychelles"/>
        <s v="Singapura"/>
        <s v="Síria"/>
        <s v="Somália"/>
        <s v="Sri Lanka"/>
        <s v="Suazilândia"/>
        <s v="Sudão"/>
        <s v="Suécia"/>
        <s v="Suíça"/>
        <s v="Suriname"/>
        <s v="Tadjiquistão"/>
        <s v="Tailândia"/>
        <s v="Tanzânia"/>
        <s v="Timor-Leste"/>
        <s v="Togo"/>
        <s v="Tonga"/>
        <s v="Tunísia"/>
        <s v="Turcomenistão"/>
        <s v="Turquia"/>
        <s v="Ucrânia"/>
        <s v="Uganda"/>
        <s v="Uruguai"/>
        <s v="Uzbequistão"/>
        <s v="Vanuatu"/>
        <s v="Vaticano"/>
        <s v="Venezuela"/>
        <s v="Vietnã"/>
        <s v="Zâmbia"/>
        <s v="Zimbábue"/>
        <s v="Trinidad e Tobago"/>
        <s v="Antígua e Barbuda"/>
        <s v="Afeganistão"/>
        <s v="África do Sul"/>
        <s v="Albânia"/>
        <s v="Alemanha"/>
        <s v="Andorra"/>
        <s v="Angola"/>
        <s v="Arábia Saudita"/>
        <s v="Argélia"/>
        <s v="Argentina"/>
        <s v="Armê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n v="1"/>
    <n v="7"/>
    <x v="0"/>
    <s v="Cabul"/>
    <n v="58"/>
    <n v="652090"/>
    <n v="26023100"/>
    <x v="0"/>
    <x v="0"/>
  </r>
  <r>
    <n v="2"/>
    <n v="5"/>
    <x v="1"/>
    <s v="Cidade do Cabo"/>
    <n v="96"/>
    <n v="1221037"/>
    <n v="54956900"/>
    <x v="1"/>
    <x v="1"/>
  </r>
  <r>
    <n v="3"/>
    <n v="4"/>
    <x v="2"/>
    <s v="Tirana"/>
    <n v="30"/>
    <n v="28748"/>
    <n v="2893005"/>
    <x v="2"/>
    <x v="2"/>
  </r>
  <r>
    <n v="4"/>
    <n v="4"/>
    <x v="3"/>
    <s v="Berlim"/>
    <n v="16"/>
    <n v="357050"/>
    <n v="81197500"/>
    <x v="2"/>
    <x v="3"/>
  </r>
  <r>
    <n v="5"/>
    <n v="4"/>
    <x v="4"/>
    <s v="Andorra La Vella"/>
    <n v="16"/>
    <n v="468"/>
    <n v="76949"/>
    <x v="2"/>
    <x v="3"/>
  </r>
  <r>
    <n v="6"/>
    <n v="5"/>
    <x v="5"/>
    <s v="Luanda"/>
    <n v="97"/>
    <n v="1246700"/>
    <n v="24383301"/>
    <x v="1"/>
    <x v="4"/>
  </r>
  <r>
    <n v="7"/>
    <n v="3"/>
    <x v="6"/>
    <s v="Saint John's"/>
    <n v="141"/>
    <n v="280"/>
    <n v="86295"/>
    <x v="3"/>
    <x v="5"/>
  </r>
  <r>
    <n v="8"/>
    <n v="7"/>
    <x v="7"/>
    <s v="Riade"/>
    <n v="59"/>
    <n v="2149690"/>
    <n v="31521418"/>
    <x v="0"/>
    <x v="6"/>
  </r>
  <r>
    <n v="9"/>
    <n v="5"/>
    <x v="8"/>
    <s v="Argel"/>
    <n v="108"/>
    <n v="2381750"/>
    <n v="39500000"/>
    <x v="1"/>
    <x v="7"/>
  </r>
  <r>
    <n v="10"/>
    <n v="1"/>
    <x v="9"/>
    <s v="Buenos Aires"/>
    <n v="11"/>
    <n v="2780400"/>
    <n v="43131966"/>
    <x v="4"/>
    <x v="8"/>
  </r>
  <r>
    <n v="11"/>
    <n v="4"/>
    <x v="10"/>
    <s v="Erevan"/>
    <n v="31"/>
    <n v="29800"/>
    <n v="3005500"/>
    <x v="2"/>
    <x v="9"/>
  </r>
  <r>
    <n v="12"/>
    <n v="6"/>
    <x v="11"/>
    <s v="Camberra"/>
    <n v="3"/>
    <n v="7741220"/>
    <n v="23919400"/>
    <x v="5"/>
    <x v="10"/>
  </r>
  <r>
    <n v="13"/>
    <n v="4"/>
    <x v="12"/>
    <s v="Viena"/>
    <n v="16"/>
    <n v="83858"/>
    <n v="8602112"/>
    <x v="2"/>
    <x v="3"/>
  </r>
  <r>
    <n v="14"/>
    <n v="4"/>
    <x v="13"/>
    <s v="Baku"/>
    <n v="32"/>
    <n v="86600"/>
    <n v="9654900"/>
    <x v="2"/>
    <x v="11"/>
  </r>
  <r>
    <n v="15"/>
    <n v="3"/>
    <x v="14"/>
    <s v="Nassau"/>
    <n v="139"/>
    <n v="13878"/>
    <n v="368390"/>
    <x v="3"/>
    <x v="12"/>
  </r>
  <r>
    <n v="16"/>
    <n v="7"/>
    <x v="15"/>
    <s v="Manama"/>
    <n v="60"/>
    <n v="665"/>
    <n v="1359800"/>
    <x v="0"/>
    <x v="13"/>
  </r>
  <r>
    <n v="17"/>
    <n v="7"/>
    <x v="16"/>
    <s v="Daca"/>
    <n v="61"/>
    <n v="143998"/>
    <n v="159145000"/>
    <x v="0"/>
    <x v="14"/>
  </r>
  <r>
    <n v="18"/>
    <n v="3"/>
    <x v="17"/>
    <s v="Bridgetown"/>
    <n v="140"/>
    <n v="431"/>
    <n v="285000"/>
    <x v="3"/>
    <x v="15"/>
  </r>
  <r>
    <n v="19"/>
    <n v="4"/>
    <x v="18"/>
    <s v="Bruxelas"/>
    <n v="16"/>
    <n v="30528"/>
    <n v="11250659"/>
    <x v="2"/>
    <x v="3"/>
  </r>
  <r>
    <n v="20"/>
    <n v="3"/>
    <x v="19"/>
    <s v="Belmopan"/>
    <n v="19"/>
    <n v="22966"/>
    <n v="368310"/>
    <x v="3"/>
    <x v="16"/>
  </r>
  <r>
    <n v="21"/>
    <n v="5"/>
    <x v="20"/>
    <s v="Porto Novo"/>
    <n v="105"/>
    <n v="112622"/>
    <n v="10315244"/>
    <x v="1"/>
    <x v="17"/>
  </r>
  <r>
    <n v="22"/>
    <n v="4"/>
    <x v="21"/>
    <s v="Minsk"/>
    <n v="33"/>
    <n v="207600"/>
    <n v="9689800"/>
    <x v="2"/>
    <x v="18"/>
  </r>
  <r>
    <n v="23"/>
    <n v="1"/>
    <x v="22"/>
    <s v="La Paz"/>
    <n v="7"/>
    <n v="1098581"/>
    <n v="11410651"/>
    <x v="4"/>
    <x v="19"/>
  </r>
  <r>
    <n v="24"/>
    <n v="4"/>
    <x v="23"/>
    <s v="Sarajevo"/>
    <n v="34"/>
    <n v="51197"/>
    <n v="3791622"/>
    <x v="2"/>
    <x v="20"/>
  </r>
  <r>
    <n v="25"/>
    <n v="5"/>
    <x v="24"/>
    <s v="Gaborone"/>
    <n v="98"/>
    <n v="581730"/>
    <n v="2070984"/>
    <x v="1"/>
    <x v="21"/>
  </r>
  <r>
    <n v="26"/>
    <n v="1"/>
    <x v="25"/>
    <s v="Brasília"/>
    <n v="1"/>
    <n v="8514877"/>
    <n v="205002000"/>
    <x v="4"/>
    <x v="22"/>
  </r>
  <r>
    <n v="27"/>
    <n v="7"/>
    <x v="26"/>
    <s v="Bandar Seri Begawan"/>
    <n v="85"/>
    <n v="5765"/>
    <n v="393372"/>
    <x v="0"/>
    <x v="23"/>
  </r>
  <r>
    <n v="28"/>
    <n v="4"/>
    <x v="27"/>
    <s v="Sófia"/>
    <n v="35"/>
    <n v="110910"/>
    <n v="7202198"/>
    <x v="2"/>
    <x v="24"/>
  </r>
  <r>
    <n v="29"/>
    <n v="5"/>
    <x v="28"/>
    <s v="Ouagadougou"/>
    <n v="105"/>
    <n v="274000"/>
    <n v="18450494"/>
    <x v="1"/>
    <x v="17"/>
  </r>
  <r>
    <n v="30"/>
    <n v="5"/>
    <x v="29"/>
    <s v="Bujumbura"/>
    <n v="127"/>
    <n v="27834"/>
    <n v="9823827"/>
    <x v="1"/>
    <x v="25"/>
  </r>
  <r>
    <n v="31"/>
    <n v="7"/>
    <x v="30"/>
    <s v="Thimphu"/>
    <n v="68"/>
    <n v="47000"/>
    <n v="765650"/>
    <x v="0"/>
    <x v="26"/>
  </r>
  <r>
    <n v="32"/>
    <n v="5"/>
    <x v="31"/>
    <s v="Praia"/>
    <n v="104"/>
    <n v="4033"/>
    <n v="524833"/>
    <x v="1"/>
    <x v="27"/>
  </r>
  <r>
    <n v="33"/>
    <n v="5"/>
    <x v="32"/>
    <s v="Yaoundé"/>
    <n v="105"/>
    <n v="475442"/>
    <n v="23344000"/>
    <x v="1"/>
    <x v="17"/>
  </r>
  <r>
    <n v="34"/>
    <n v="7"/>
    <x v="33"/>
    <s v="Phnom Penh"/>
    <n v="86"/>
    <n v="181035"/>
    <n v="15405157"/>
    <x v="0"/>
    <x v="28"/>
  </r>
  <r>
    <n v="35"/>
    <n v="2"/>
    <x v="34"/>
    <s v="Ottawa"/>
    <n v="17"/>
    <n v="9984670"/>
    <n v="35851774"/>
    <x v="6"/>
    <x v="29"/>
  </r>
  <r>
    <n v="36"/>
    <n v="4"/>
    <x v="35"/>
    <s v="Astana"/>
    <n v="42"/>
    <n v="2724900"/>
    <n v="17563300"/>
    <x v="2"/>
    <x v="30"/>
  </r>
  <r>
    <n v="37"/>
    <n v="5"/>
    <x v="36"/>
    <s v="N'Djamena"/>
    <n v="105"/>
    <n v="1284000"/>
    <n v="14037000"/>
    <x v="1"/>
    <x v="17"/>
  </r>
  <r>
    <n v="38"/>
    <n v="1"/>
    <x v="37"/>
    <s v="Santiago"/>
    <n v="8"/>
    <n v="756950"/>
    <n v="18006407"/>
    <x v="4"/>
    <x v="31"/>
  </r>
  <r>
    <n v="39"/>
    <n v="7"/>
    <x v="38"/>
    <s v="Pequim"/>
    <n v="67"/>
    <n v="9596960"/>
    <n v="1372470000"/>
    <x v="0"/>
    <x v="32"/>
  </r>
  <r>
    <n v="40"/>
    <n v="4"/>
    <x v="39"/>
    <s v="Nicósia"/>
    <n v="16"/>
    <n v="9251"/>
    <n v="858000"/>
    <x v="2"/>
    <x v="3"/>
  </r>
  <r>
    <n v="41"/>
    <n v="1"/>
    <x v="40"/>
    <s v="Bogotá"/>
    <n v="10"/>
    <n v="1138914"/>
    <n v="48336300"/>
    <x v="4"/>
    <x v="33"/>
  </r>
  <r>
    <n v="42"/>
    <n v="5"/>
    <x v="41"/>
    <s v="Moroni"/>
    <n v="116"/>
    <n v="1862"/>
    <n v="784745"/>
    <x v="1"/>
    <x v="34"/>
  </r>
  <r>
    <n v="43"/>
    <n v="5"/>
    <x v="42"/>
    <s v="Brazzaville"/>
    <n v="105"/>
    <n v="342000"/>
    <n v="3905010"/>
    <x v="1"/>
    <x v="17"/>
  </r>
  <r>
    <n v="44"/>
    <n v="7"/>
    <x v="43"/>
    <s v="Pyongyang"/>
    <n v="62"/>
    <n v="120540"/>
    <n v="25155000"/>
    <x v="0"/>
    <x v="35"/>
  </r>
  <r>
    <n v="45"/>
    <n v="7"/>
    <x v="44"/>
    <s v="Seul"/>
    <n v="63"/>
    <n v="100032"/>
    <n v="51482816"/>
    <x v="0"/>
    <x v="36"/>
  </r>
  <r>
    <n v="46"/>
    <n v="5"/>
    <x v="45"/>
    <s v="Yamoussoukro"/>
    <n v="105"/>
    <n v="322463"/>
    <n v="22671331"/>
    <x v="1"/>
    <x v="17"/>
  </r>
  <r>
    <n v="47"/>
    <n v="3"/>
    <x v="46"/>
    <s v="San José"/>
    <n v="20"/>
    <n v="51100"/>
    <n v="4773130"/>
    <x v="3"/>
    <x v="37"/>
  </r>
  <r>
    <n v="48"/>
    <n v="4"/>
    <x v="47"/>
    <s v="Zagreb"/>
    <n v="36"/>
    <n v="56542"/>
    <n v="4225316"/>
    <x v="2"/>
    <x v="38"/>
  </r>
  <r>
    <n v="49"/>
    <n v="3"/>
    <x v="48"/>
    <s v="Havana"/>
    <n v="138"/>
    <n v="110861"/>
    <n v="11238317"/>
    <x v="3"/>
    <x v="39"/>
  </r>
  <r>
    <n v="50"/>
    <n v="4"/>
    <x v="49"/>
    <s v="Copenhagen"/>
    <n v="37"/>
    <n v="43094"/>
    <n v="5678348"/>
    <x v="2"/>
    <x v="40"/>
  </r>
  <r>
    <n v="51"/>
    <n v="5"/>
    <x v="50"/>
    <s v="Djibouti"/>
    <n v="131"/>
    <n v="23200"/>
    <n v="888000"/>
    <x v="1"/>
    <x v="41"/>
  </r>
  <r>
    <n v="52"/>
    <n v="3"/>
    <x v="51"/>
    <s v="Roseau"/>
    <n v="141"/>
    <n v="751"/>
    <n v="71293"/>
    <x v="3"/>
    <x v="5"/>
  </r>
  <r>
    <n v="53"/>
    <n v="5"/>
    <x v="52"/>
    <s v="Cairo"/>
    <n v="64"/>
    <n v="1002450"/>
    <n v="89619300"/>
    <x v="1"/>
    <x v="42"/>
  </r>
  <r>
    <n v="54"/>
    <n v="3"/>
    <x v="53"/>
    <s v="San Salvador"/>
    <n v="2"/>
    <n v="21041"/>
    <n v="6401240"/>
    <x v="3"/>
    <x v="43"/>
  </r>
  <r>
    <n v="55"/>
    <n v="7"/>
    <x v="54"/>
    <s v="Abu Dhabi"/>
    <n v="57"/>
    <n v="83600"/>
    <n v="9157000"/>
    <x v="0"/>
    <x v="44"/>
  </r>
  <r>
    <n v="56"/>
    <n v="1"/>
    <x v="55"/>
    <s v="Quito"/>
    <n v="2"/>
    <n v="256370"/>
    <n v="16027500"/>
    <x v="4"/>
    <x v="43"/>
  </r>
  <r>
    <n v="57"/>
    <n v="5"/>
    <x v="56"/>
    <s v="Asmara"/>
    <n v="128"/>
    <n v="121320"/>
    <n v="5228000"/>
    <x v="1"/>
    <x v="45"/>
  </r>
  <r>
    <n v="58"/>
    <n v="4"/>
    <x v="57"/>
    <s v="Bratislava"/>
    <n v="16"/>
    <n v="49035"/>
    <n v="5421349"/>
    <x v="2"/>
    <x v="3"/>
  </r>
  <r>
    <n v="59"/>
    <n v="4"/>
    <x v="58"/>
    <s v="Liubliana"/>
    <n v="16"/>
    <n v="20273"/>
    <n v="2068211"/>
    <x v="2"/>
    <x v="3"/>
  </r>
  <r>
    <n v="60"/>
    <n v="4"/>
    <x v="59"/>
    <s v="Madri"/>
    <n v="16"/>
    <n v="504030"/>
    <n v="46439864"/>
    <x v="2"/>
    <x v="3"/>
  </r>
  <r>
    <n v="61"/>
    <n v="6"/>
    <x v="60"/>
    <s v="Palikir"/>
    <n v="2"/>
    <n v="702"/>
    <n v="107862"/>
    <x v="5"/>
    <x v="43"/>
  </r>
  <r>
    <n v="62"/>
    <n v="2"/>
    <x v="61"/>
    <s v="Washington"/>
    <n v="2"/>
    <n v="9629091"/>
    <n v="321968000"/>
    <x v="6"/>
    <x v="43"/>
  </r>
  <r>
    <n v="63"/>
    <n v="4"/>
    <x v="62"/>
    <s v="Tallinn"/>
    <n v="38"/>
    <n v="45226"/>
    <n v="1313271"/>
    <x v="2"/>
    <x v="46"/>
  </r>
  <r>
    <n v="64"/>
    <n v="5"/>
    <x v="63"/>
    <s v="Addis Ababa"/>
    <n v="112"/>
    <n v="1104300"/>
    <n v="90076012"/>
    <x v="1"/>
    <x v="47"/>
  </r>
  <r>
    <n v="65"/>
    <n v="6"/>
    <x v="64"/>
    <s v="Suva"/>
    <n v="4"/>
    <n v="18274"/>
    <n v="859178"/>
    <x v="5"/>
    <x v="48"/>
  </r>
  <r>
    <n v="66"/>
    <n v="7"/>
    <x v="65"/>
    <s v="Manila"/>
    <n v="66"/>
    <n v="300000"/>
    <n v="102157500"/>
    <x v="0"/>
    <x v="49"/>
  </r>
  <r>
    <n v="67"/>
    <n v="4"/>
    <x v="66"/>
    <s v="Helsinque"/>
    <n v="16"/>
    <n v="338145"/>
    <n v="5489007"/>
    <x v="2"/>
    <x v="3"/>
  </r>
  <r>
    <n v="68"/>
    <n v="4"/>
    <x v="67"/>
    <s v="Paris"/>
    <n v="16"/>
    <n v="547030"/>
    <n v="67087000"/>
    <x v="2"/>
    <x v="3"/>
  </r>
  <r>
    <n v="69"/>
    <n v="5"/>
    <x v="68"/>
    <s v="Libreville"/>
    <n v="105"/>
    <n v="267668"/>
    <n v="1725000"/>
    <x v="1"/>
    <x v="17"/>
  </r>
  <r>
    <n v="70"/>
    <n v="5"/>
    <x v="69"/>
    <s v="Banjul"/>
    <n v="122"/>
    <n v="11295"/>
    <n v="1882450"/>
    <x v="1"/>
    <x v="50"/>
  </r>
  <r>
    <n v="71"/>
    <n v="5"/>
    <x v="70"/>
    <s v="Acra"/>
    <n v="123"/>
    <n v="238533"/>
    <n v="27043093"/>
    <x v="1"/>
    <x v="51"/>
  </r>
  <r>
    <n v="72"/>
    <n v="4"/>
    <x v="71"/>
    <s v="Tíflis"/>
    <n v="39"/>
    <n v="69700"/>
    <n v="3729500"/>
    <x v="2"/>
    <x v="52"/>
  </r>
  <r>
    <n v="73"/>
    <n v="3"/>
    <x v="72"/>
    <s v="Saint George's"/>
    <n v="141"/>
    <n v="344"/>
    <n v="103328"/>
    <x v="3"/>
    <x v="5"/>
  </r>
  <r>
    <n v="74"/>
    <n v="4"/>
    <x v="73"/>
    <s v="Atenas"/>
    <n v="16"/>
    <n v="131990"/>
    <n v="10846979"/>
    <x v="2"/>
    <x v="3"/>
  </r>
  <r>
    <n v="75"/>
    <n v="3"/>
    <x v="74"/>
    <s v="Cidade da Guatemala"/>
    <n v="21"/>
    <n v="108890"/>
    <n v="16176133"/>
    <x v="3"/>
    <x v="53"/>
  </r>
  <r>
    <n v="76"/>
    <n v="1"/>
    <x v="75"/>
    <s v="Georgetown"/>
    <n v="14"/>
    <n v="214970"/>
    <n v="746900"/>
    <x v="4"/>
    <x v="54"/>
  </r>
  <r>
    <n v="77"/>
    <n v="1"/>
    <x v="76"/>
    <s v="Caiena"/>
    <n v="16"/>
    <n v="86504"/>
    <n v="239648"/>
    <x v="4"/>
    <x v="3"/>
  </r>
  <r>
    <n v="78"/>
    <n v="5"/>
    <x v="77"/>
    <s v="Conacri"/>
    <n v="133"/>
    <n v="245857"/>
    <n v="10628972"/>
    <x v="1"/>
    <x v="55"/>
  </r>
  <r>
    <n v="79"/>
    <n v="5"/>
    <x v="78"/>
    <s v="Malabo"/>
    <n v="105"/>
    <n v="28051"/>
    <n v="1222442"/>
    <x v="1"/>
    <x v="17"/>
  </r>
  <r>
    <n v="80"/>
    <n v="5"/>
    <x v="79"/>
    <s v="Bissau"/>
    <n v="134"/>
    <n v="36544"/>
    <n v="1844000"/>
    <x v="1"/>
    <x v="56"/>
  </r>
  <r>
    <n v="81"/>
    <n v="3"/>
    <x v="80"/>
    <s v="Porto Príncipe"/>
    <n v="143"/>
    <n v="27750"/>
    <n v="10911819"/>
    <x v="3"/>
    <x v="57"/>
  </r>
  <r>
    <n v="82"/>
    <n v="3"/>
    <x v="81"/>
    <s v="Tegucigalpa"/>
    <n v="22"/>
    <n v="112088"/>
    <n v="8725111"/>
    <x v="3"/>
    <x v="58"/>
  </r>
  <r>
    <n v="83"/>
    <n v="4"/>
    <x v="82"/>
    <s v="Budapeste"/>
    <n v="40"/>
    <n v="93030"/>
    <n v="9849000"/>
    <x v="2"/>
    <x v="59"/>
  </r>
  <r>
    <n v="84"/>
    <n v="7"/>
    <x v="83"/>
    <s v="Sana"/>
    <n v="87"/>
    <n v="527968"/>
    <n v="25956000"/>
    <x v="0"/>
    <x v="60"/>
  </r>
  <r>
    <n v="85"/>
    <n v="6"/>
    <x v="84"/>
    <s v="Majuro"/>
    <n v="2"/>
    <n v="181.4"/>
    <n v="56086"/>
    <x v="5"/>
    <x v="43"/>
  </r>
  <r>
    <n v="86"/>
    <n v="6"/>
    <x v="85"/>
    <s v="Honiara"/>
    <n v="136"/>
    <n v="28450"/>
    <n v="581344"/>
    <x v="5"/>
    <x v="61"/>
  </r>
  <r>
    <n v="87"/>
    <n v="7"/>
    <x v="86"/>
    <s v="Nova Deli"/>
    <n v="68"/>
    <n v="3287590"/>
    <n v="1278160000"/>
    <x v="0"/>
    <x v="26"/>
  </r>
  <r>
    <n v="88"/>
    <n v="6"/>
    <x v="87"/>
    <s v="Jacarta"/>
    <n v="5"/>
    <n v="1904569"/>
    <n v="255780000"/>
    <x v="5"/>
    <x v="62"/>
  </r>
  <r>
    <n v="89"/>
    <n v="7"/>
    <x v="88"/>
    <s v="Teerã"/>
    <n v="69"/>
    <n v="1648195"/>
    <n v="78690300"/>
    <x v="0"/>
    <x v="63"/>
  </r>
  <r>
    <n v="90"/>
    <n v="7"/>
    <x v="89"/>
    <s v="Bagdá"/>
    <n v="70"/>
    <n v="438.31"/>
    <n v="36004552"/>
    <x v="0"/>
    <x v="64"/>
  </r>
  <r>
    <n v="91"/>
    <n v="4"/>
    <x v="90"/>
    <s v="Dublin"/>
    <n v="16"/>
    <n v="70273"/>
    <n v="4635400"/>
    <x v="2"/>
    <x v="3"/>
  </r>
  <r>
    <n v="92"/>
    <n v="4"/>
    <x v="91"/>
    <s v="Reykjavík"/>
    <n v="41"/>
    <n v="103000"/>
    <n v="330610"/>
    <x v="2"/>
    <x v="65"/>
  </r>
  <r>
    <n v="93"/>
    <n v="7"/>
    <x v="92"/>
    <s v="Jerusalém"/>
    <n v="71"/>
    <n v="20770"/>
    <n v="8412000"/>
    <x v="0"/>
    <x v="66"/>
  </r>
  <r>
    <n v="94"/>
    <n v="4"/>
    <x v="93"/>
    <s v="Roma"/>
    <n v="16"/>
    <n v="301230"/>
    <n v="60725000"/>
    <x v="2"/>
    <x v="3"/>
  </r>
  <r>
    <n v="95"/>
    <n v="3"/>
    <x v="94"/>
    <s v="Kingston"/>
    <n v="144"/>
    <n v="10991"/>
    <n v="2717991"/>
    <x v="3"/>
    <x v="67"/>
  </r>
  <r>
    <n v="96"/>
    <n v="7"/>
    <x v="95"/>
    <s v="Tóquio"/>
    <n v="72"/>
    <n v="377873"/>
    <n v="126832000"/>
    <x v="0"/>
    <x v="68"/>
  </r>
  <r>
    <n v="97"/>
    <n v="7"/>
    <x v="96"/>
    <s v="Amã"/>
    <n v="88"/>
    <n v="89342"/>
    <n v="7595000"/>
    <x v="0"/>
    <x v="69"/>
  </r>
  <r>
    <n v="98"/>
    <n v="7"/>
    <x v="97"/>
    <s v="Al Kuwait"/>
    <n v="73"/>
    <n v="17820"/>
    <n v="3268431"/>
    <x v="0"/>
    <x v="70"/>
  </r>
  <r>
    <n v="99"/>
    <n v="7"/>
    <x v="98"/>
    <s v="Vientiane"/>
    <n v="89"/>
    <n v="236800"/>
    <n v="6802000"/>
    <x v="0"/>
    <x v="71"/>
  </r>
  <r>
    <n v="100"/>
    <n v="5"/>
    <x v="99"/>
    <s v="Maseru"/>
    <n v="99"/>
    <n v="30355"/>
    <n v="2135000"/>
    <x v="1"/>
    <x v="72"/>
  </r>
  <r>
    <n v="101"/>
    <n v="4"/>
    <x v="100"/>
    <s v="Riga"/>
    <n v="43"/>
    <n v="64589"/>
    <n v="1978300"/>
    <x v="2"/>
    <x v="73"/>
  </r>
  <r>
    <n v="102"/>
    <n v="7"/>
    <x v="101"/>
    <s v="Beirute"/>
    <n v="74"/>
    <n v="10400"/>
    <n v="4168000"/>
    <x v="0"/>
    <x v="74"/>
  </r>
  <r>
    <n v="103"/>
    <n v="5"/>
    <x v="102"/>
    <s v="Monróvia"/>
    <n v="124"/>
    <n v="111369"/>
    <n v="4503000"/>
    <x v="1"/>
    <x v="75"/>
  </r>
  <r>
    <n v="104"/>
    <n v="5"/>
    <x v="103"/>
    <s v="Tripoli"/>
    <n v="73"/>
    <n v="1759540"/>
    <n v="6278000"/>
    <x v="1"/>
    <x v="70"/>
  </r>
  <r>
    <n v="105"/>
    <n v="4"/>
    <x v="104"/>
    <s v="Vaduz"/>
    <n v="54"/>
    <n v="160"/>
    <n v="37370"/>
    <x v="2"/>
    <x v="76"/>
  </r>
  <r>
    <n v="106"/>
    <n v="4"/>
    <x v="105"/>
    <s v="Vilnius"/>
    <n v="45"/>
    <n v="65200"/>
    <n v="2900787"/>
    <x v="2"/>
    <x v="77"/>
  </r>
  <r>
    <n v="107"/>
    <n v="4"/>
    <x v="106"/>
    <s v="Luxemburgo"/>
    <n v="16"/>
    <n v="2586"/>
    <n v="562958"/>
    <x v="2"/>
    <x v="3"/>
  </r>
  <r>
    <n v="108"/>
    <n v="4"/>
    <x v="107"/>
    <s v="Skopje"/>
    <n v="46"/>
    <n v="25713"/>
    <n v="2069172"/>
    <x v="2"/>
    <x v="78"/>
  </r>
  <r>
    <n v="109"/>
    <n v="5"/>
    <x v="108"/>
    <s v="Antananarivo"/>
    <n v="100"/>
    <n v="587041"/>
    <n v="22434363"/>
    <x v="1"/>
    <x v="79"/>
  </r>
  <r>
    <n v="110"/>
    <n v="7"/>
    <x v="109"/>
    <s v="Kuala Lumpur"/>
    <n v="75"/>
    <n v="329847"/>
    <n v="30727000"/>
    <x v="0"/>
    <x v="80"/>
  </r>
  <r>
    <n v="111"/>
    <n v="5"/>
    <x v="110"/>
    <s v="Lilongwe"/>
    <n v="101"/>
    <n v="118484"/>
    <n v="16310431"/>
    <x v="1"/>
    <x v="81"/>
  </r>
  <r>
    <n v="112"/>
    <n v="7"/>
    <x v="111"/>
    <s v="Malé"/>
    <n v="90"/>
    <n v="298"/>
    <n v="341256"/>
    <x v="0"/>
    <x v="82"/>
  </r>
  <r>
    <n v="113"/>
    <n v="5"/>
    <x v="112"/>
    <s v="Bamako"/>
    <n v="105"/>
    <n v="1240192"/>
    <n v="17600000"/>
    <x v="1"/>
    <x v="17"/>
  </r>
  <r>
    <n v="114"/>
    <n v="4"/>
    <x v="113"/>
    <s v="Valletta"/>
    <n v="16"/>
    <n v="316"/>
    <n v="445426"/>
    <x v="2"/>
    <x v="3"/>
  </r>
  <r>
    <n v="115"/>
    <n v="5"/>
    <x v="114"/>
    <s v="Rabat"/>
    <n v="109"/>
    <n v="446550"/>
    <n v="33337529"/>
    <x v="1"/>
    <x v="83"/>
  </r>
  <r>
    <n v="116"/>
    <n v="5"/>
    <x v="115"/>
    <s v="Port Louis"/>
    <n v="117"/>
    <n v="2040"/>
    <n v="1261208"/>
    <x v="1"/>
    <x v="84"/>
  </r>
  <r>
    <n v="117"/>
    <n v="5"/>
    <x v="116"/>
    <s v="Nouakchott"/>
    <n v="132"/>
    <n v="1030700"/>
    <n v="3631775"/>
    <x v="1"/>
    <x v="85"/>
  </r>
  <r>
    <n v="118"/>
    <n v="2"/>
    <x v="117"/>
    <s v="Cidade do México"/>
    <n v="18"/>
    <n v="1958201"/>
    <n v="121005815"/>
    <x v="6"/>
    <x v="86"/>
  </r>
  <r>
    <n v="119"/>
    <n v="7"/>
    <x v="118"/>
    <s v="Pyinmana"/>
    <n v="91"/>
    <n v="676578"/>
    <n v="48798000"/>
    <x v="0"/>
    <x v="87"/>
  </r>
  <r>
    <n v="120"/>
    <n v="5"/>
    <x v="119"/>
    <s v="Maputo"/>
    <n v="102"/>
    <n v="801590"/>
    <n v="25727911"/>
    <x v="1"/>
    <x v="88"/>
  </r>
  <r>
    <n v="121"/>
    <n v="4"/>
    <x v="120"/>
    <s v="Chişinău"/>
    <n v="47"/>
    <n v="33844"/>
    <n v="3555200"/>
    <x v="2"/>
    <x v="89"/>
  </r>
  <r>
    <n v="122"/>
    <n v="4"/>
    <x v="121"/>
    <s v="Mônaco-Ville"/>
    <n v="16"/>
    <n v="1.95"/>
    <n v="37800"/>
    <x v="2"/>
    <x v="3"/>
  </r>
  <r>
    <n v="123"/>
    <n v="7"/>
    <x v="122"/>
    <s v="Ulaanbaatar"/>
    <n v="76"/>
    <n v="1566500"/>
    <n v="3037675"/>
    <x v="0"/>
    <x v="90"/>
  </r>
  <r>
    <n v="124"/>
    <n v="4"/>
    <x v="123"/>
    <s v="Podgorica"/>
    <n v="16"/>
    <n v="13812"/>
    <n v="621207"/>
    <x v="2"/>
    <x v="3"/>
  </r>
  <r>
    <n v="125"/>
    <n v="5"/>
    <x v="124"/>
    <s v="Windhoek"/>
    <n v="103"/>
    <n v="825418"/>
    <n v="2280700"/>
    <x v="1"/>
    <x v="91"/>
  </r>
  <r>
    <n v="126"/>
    <n v="6"/>
    <x v="125"/>
    <m/>
    <n v="3"/>
    <n v="21"/>
    <n v="10084"/>
    <x v="5"/>
    <x v="10"/>
  </r>
  <r>
    <n v="127"/>
    <n v="7"/>
    <x v="126"/>
    <s v="Catmandu"/>
    <n v="77"/>
    <n v="147181"/>
    <n v="28037904"/>
    <x v="0"/>
    <x v="92"/>
  </r>
  <r>
    <n v="128"/>
    <n v="3"/>
    <x v="127"/>
    <s v="Manágua"/>
    <n v="23"/>
    <n v="129494"/>
    <n v="6198154"/>
    <x v="3"/>
    <x v="93"/>
  </r>
  <r>
    <n v="129"/>
    <n v="5"/>
    <x v="128"/>
    <s v="Niamey"/>
    <n v="105"/>
    <n v="1267000"/>
    <n v="19899000"/>
    <x v="1"/>
    <x v="17"/>
  </r>
  <r>
    <n v="130"/>
    <n v="5"/>
    <x v="129"/>
    <s v="Abuja"/>
    <n v="106"/>
    <n v="923768"/>
    <n v="182202000"/>
    <x v="1"/>
    <x v="94"/>
  </r>
  <r>
    <n v="131"/>
    <n v="4"/>
    <x v="130"/>
    <s v="Oslo"/>
    <n v="48"/>
    <n v="385155"/>
    <n v="5189435"/>
    <x v="2"/>
    <x v="95"/>
  </r>
  <r>
    <n v="132"/>
    <n v="6"/>
    <x v="131"/>
    <s v="Wellington"/>
    <n v="25"/>
    <n v="268680"/>
    <n v="4621680"/>
    <x v="5"/>
    <x v="96"/>
  </r>
  <r>
    <n v="133"/>
    <n v="7"/>
    <x v="132"/>
    <s v="Mascate"/>
    <n v="44"/>
    <n v="309500"/>
    <n v="4257568"/>
    <x v="0"/>
    <x v="97"/>
  </r>
  <r>
    <n v="134"/>
    <n v="4"/>
    <x v="133"/>
    <s v="Amsterdã"/>
    <n v="16"/>
    <n v="41526"/>
    <n v="16922900"/>
    <x v="2"/>
    <x v="3"/>
  </r>
  <r>
    <n v="135"/>
    <n v="6"/>
    <x v="134"/>
    <s v="Melequeoque"/>
    <n v="2"/>
    <n v="459"/>
    <n v="20901"/>
    <x v="5"/>
    <x v="43"/>
  </r>
  <r>
    <n v="136"/>
    <n v="3"/>
    <x v="135"/>
    <s v="Cidade do Panamá"/>
    <n v="24"/>
    <n v="75517"/>
    <n v="3764166"/>
    <x v="3"/>
    <x v="98"/>
  </r>
  <r>
    <n v="137"/>
    <n v="6"/>
    <x v="136"/>
    <s v="Port Moresby"/>
    <n v="27"/>
    <n v="462840"/>
    <n v="7398500"/>
    <x v="5"/>
    <x v="99"/>
  </r>
  <r>
    <n v="138"/>
    <n v="7"/>
    <x v="137"/>
    <s v="Islamabad"/>
    <n v="78"/>
    <n v="880940"/>
    <n v="188925000"/>
    <x v="0"/>
    <x v="100"/>
  </r>
  <r>
    <n v="139"/>
    <n v="1"/>
    <x v="138"/>
    <s v="Assunção"/>
    <n v="13"/>
    <n v="406750"/>
    <n v="7003406"/>
    <x v="4"/>
    <x v="101"/>
  </r>
  <r>
    <n v="140"/>
    <n v="1"/>
    <x v="139"/>
    <s v="Lima"/>
    <n v="9"/>
    <n v="1285220"/>
    <n v="31151643"/>
    <x v="4"/>
    <x v="102"/>
  </r>
  <r>
    <n v="141"/>
    <n v="4"/>
    <x v="140"/>
    <s v="Varsóvia"/>
    <n v="49"/>
    <n v="312679"/>
    <n v="38484000"/>
    <x v="2"/>
    <x v="103"/>
  </r>
  <r>
    <n v="142"/>
    <n v="4"/>
    <x v="141"/>
    <s v="Lisboa"/>
    <n v="16"/>
    <n v="93391"/>
    <n v="10374822"/>
    <x v="2"/>
    <x v="3"/>
  </r>
  <r>
    <n v="143"/>
    <n v="7"/>
    <x v="142"/>
    <s v="Doha"/>
    <n v="92"/>
    <n v="11437"/>
    <n v="2120129"/>
    <x v="0"/>
    <x v="104"/>
  </r>
  <r>
    <n v="144"/>
    <n v="5"/>
    <x v="143"/>
    <s v="Nairobi"/>
    <n v="113"/>
    <n v="580367"/>
    <n v="46050000"/>
    <x v="1"/>
    <x v="105"/>
  </r>
  <r>
    <n v="145"/>
    <n v="7"/>
    <x v="144"/>
    <s v="Bisqueque"/>
    <n v="93"/>
    <n v="199900"/>
    <n v="5944400"/>
    <x v="0"/>
    <x v="106"/>
  </r>
  <r>
    <n v="146"/>
    <n v="6"/>
    <x v="145"/>
    <s v="Bairiki"/>
    <n v="3"/>
    <n v="811"/>
    <n v="105092"/>
    <x v="5"/>
    <x v="10"/>
  </r>
  <r>
    <n v="147"/>
    <n v="4"/>
    <x v="146"/>
    <s v="Londres"/>
    <n v="57"/>
    <n v="244820"/>
    <n v="64800000"/>
    <x v="2"/>
    <x v="44"/>
  </r>
  <r>
    <n v="148"/>
    <n v="5"/>
    <x v="147"/>
    <s v="Bangui"/>
    <n v="105"/>
    <n v="622984"/>
    <n v="4900000"/>
    <x v="1"/>
    <x v="17"/>
  </r>
  <r>
    <n v="149"/>
    <n v="5"/>
    <x v="148"/>
    <s v="Kinshasa"/>
    <n v="135"/>
    <n v="2344858"/>
    <n v="77267000"/>
    <x v="1"/>
    <x v="107"/>
  </r>
  <r>
    <n v="150"/>
    <n v="3"/>
    <x v="149"/>
    <s v="Santo Domingo"/>
    <n v="142"/>
    <n v="48442"/>
    <n v="10528000"/>
    <x v="3"/>
    <x v="108"/>
  </r>
  <r>
    <n v="151"/>
    <n v="4"/>
    <x v="150"/>
    <s v="Praga"/>
    <n v="37"/>
    <n v="78866"/>
    <n v="10537818"/>
    <x v="2"/>
    <x v="40"/>
  </r>
  <r>
    <n v="152"/>
    <n v="4"/>
    <x v="151"/>
    <s v="Bucareste"/>
    <n v="50"/>
    <n v="237500"/>
    <n v="19942642"/>
    <x v="2"/>
    <x v="109"/>
  </r>
  <r>
    <n v="153"/>
    <n v="5"/>
    <x v="152"/>
    <s v="Kigali"/>
    <n v="129"/>
    <n v="26338"/>
    <n v="11262564"/>
    <x v="1"/>
    <x v="110"/>
  </r>
  <r>
    <n v="154"/>
    <n v="4"/>
    <x v="153"/>
    <s v="Moscou"/>
    <n v="51"/>
    <n v="17075200"/>
    <n v="146606730"/>
    <x v="2"/>
    <x v="111"/>
  </r>
  <r>
    <n v="155"/>
    <n v="6"/>
    <x v="154"/>
    <s v="Apia"/>
    <n v="28"/>
    <n v="2831"/>
    <n v="187820"/>
    <x v="5"/>
    <x v="112"/>
  </r>
  <r>
    <n v="156"/>
    <n v="4"/>
    <x v="155"/>
    <s v="Cidade de San Marino"/>
    <n v="16"/>
    <n v="61"/>
    <n v="32831"/>
    <x v="2"/>
    <x v="3"/>
  </r>
  <r>
    <n v="157"/>
    <n v="3"/>
    <x v="156"/>
    <s v="Castries"/>
    <n v="141"/>
    <n v="539"/>
    <n v="185000"/>
    <x v="3"/>
    <x v="5"/>
  </r>
  <r>
    <n v="158"/>
    <n v="3"/>
    <x v="157"/>
    <s v="Basseterre"/>
    <n v="141"/>
    <n v="261"/>
    <n v="56000"/>
    <x v="3"/>
    <x v="5"/>
  </r>
  <r>
    <n v="159"/>
    <n v="5"/>
    <x v="158"/>
    <s v="São Tomé"/>
    <n v="125"/>
    <n v="1001"/>
    <n v="187356"/>
    <x v="1"/>
    <x v="113"/>
  </r>
  <r>
    <n v="160"/>
    <n v="3"/>
    <x v="159"/>
    <s v="Kingstown"/>
    <n v="141"/>
    <n v="389"/>
    <n v="109991"/>
    <x v="3"/>
    <x v="5"/>
  </r>
  <r>
    <n v="161"/>
    <n v="5"/>
    <x v="160"/>
    <s v="Dakar"/>
    <n v="105"/>
    <n v="196722"/>
    <n v="13508715"/>
    <x v="1"/>
    <x v="17"/>
  </r>
  <r>
    <n v="162"/>
    <n v="5"/>
    <x v="161"/>
    <s v="Freetown"/>
    <n v="107"/>
    <n v="71740"/>
    <n v="6453000"/>
    <x v="1"/>
    <x v="114"/>
  </r>
  <r>
    <n v="163"/>
    <n v="4"/>
    <x v="162"/>
    <s v="Belgrado"/>
    <n v="52"/>
    <n v="88361"/>
    <n v="7114393"/>
    <x v="2"/>
    <x v="115"/>
  </r>
  <r>
    <n v="164"/>
    <n v="5"/>
    <x v="163"/>
    <s v="Victoria"/>
    <n v="130"/>
    <n v="455"/>
    <n v="89949"/>
    <x v="1"/>
    <x v="116"/>
  </r>
  <r>
    <n v="165"/>
    <n v="7"/>
    <x v="164"/>
    <s v="Cidade de Singapura"/>
    <n v="79"/>
    <n v="710.2"/>
    <n v="5535000"/>
    <x v="0"/>
    <x v="117"/>
  </r>
  <r>
    <n v="166"/>
    <n v="7"/>
    <x v="165"/>
    <s v="Damasco"/>
    <n v="80"/>
    <n v="185180"/>
    <n v="23412429"/>
    <x v="0"/>
    <x v="118"/>
  </r>
  <r>
    <n v="167"/>
    <n v="5"/>
    <x v="166"/>
    <s v="Mogadíscio"/>
    <n v="114"/>
    <n v="637657"/>
    <n v="10787000"/>
    <x v="1"/>
    <x v="119"/>
  </r>
  <r>
    <n v="168"/>
    <n v="7"/>
    <x v="167"/>
    <s v="Kotte"/>
    <n v="81"/>
    <n v="65610"/>
    <n v="20675000"/>
    <x v="0"/>
    <x v="120"/>
  </r>
  <r>
    <n v="169"/>
    <n v="5"/>
    <x v="168"/>
    <s v="Mbabane"/>
    <n v="118"/>
    <n v="17364"/>
    <n v="1119375"/>
    <x v="1"/>
    <x v="121"/>
  </r>
  <r>
    <n v="170"/>
    <n v="5"/>
    <x v="169"/>
    <s v="Khartoum"/>
    <n v="110"/>
    <n v="2505813"/>
    <n v="38435252"/>
    <x v="1"/>
    <x v="122"/>
  </r>
  <r>
    <n v="171"/>
    <n v="4"/>
    <x v="170"/>
    <s v="Estocolmo"/>
    <n v="53"/>
    <n v="449964"/>
    <n v="9816666"/>
    <x v="2"/>
    <x v="123"/>
  </r>
  <r>
    <n v="172"/>
    <n v="4"/>
    <x v="171"/>
    <s v="Berna"/>
    <n v="54"/>
    <n v="41290"/>
    <n v="8279700"/>
    <x v="2"/>
    <x v="76"/>
  </r>
  <r>
    <n v="173"/>
    <n v="1"/>
    <x v="172"/>
    <s v="Paramaribo"/>
    <n v="15"/>
    <n v="163821"/>
    <n v="534189"/>
    <x v="4"/>
    <x v="124"/>
  </r>
  <r>
    <n v="174"/>
    <n v="7"/>
    <x v="173"/>
    <s v="Duchambe"/>
    <n v="95"/>
    <n v="143100"/>
    <n v="8354000"/>
    <x v="0"/>
    <x v="125"/>
  </r>
  <r>
    <n v="175"/>
    <n v="7"/>
    <x v="174"/>
    <s v="Bangcoc"/>
    <n v="82"/>
    <n v="513115"/>
    <n v="65104000"/>
    <x v="0"/>
    <x v="126"/>
  </r>
  <r>
    <n v="176"/>
    <n v="5"/>
    <x v="175"/>
    <s v="Dodoma"/>
    <n v="115"/>
    <n v="945087"/>
    <n v="53470000"/>
    <x v="1"/>
    <x v="127"/>
  </r>
  <r>
    <n v="177"/>
    <n v="6"/>
    <x v="176"/>
    <s v="Dili"/>
    <n v="26"/>
    <n v="14609"/>
    <n v="1212107"/>
    <x v="5"/>
    <x v="128"/>
  </r>
  <r>
    <n v="178"/>
    <n v="5"/>
    <x v="177"/>
    <s v="Lomé"/>
    <n v="105"/>
    <n v="56785"/>
    <n v="7305000"/>
    <x v="1"/>
    <x v="17"/>
  </r>
  <r>
    <n v="179"/>
    <n v="6"/>
    <x v="178"/>
    <s v="Nuku'alofa"/>
    <n v="29"/>
    <n v="747"/>
    <n v="103252"/>
    <x v="5"/>
    <x v="129"/>
  </r>
  <r>
    <n v="180"/>
    <n v="3"/>
    <x v="179"/>
    <s v="Port Of Spain"/>
    <n v="126"/>
    <n v="5130"/>
    <n v="1340557"/>
    <x v="3"/>
    <x v="130"/>
  </r>
  <r>
    <n v="181"/>
    <n v="5"/>
    <x v="180"/>
    <s v="Tunes"/>
    <n v="111"/>
    <n v="163610"/>
    <n v="10982754"/>
    <x v="1"/>
    <x v="131"/>
  </r>
  <r>
    <n v="182"/>
    <n v="7"/>
    <x v="181"/>
    <s v="Asgabate"/>
    <n v="94"/>
    <n v="488100"/>
    <n v="4751120"/>
    <x v="0"/>
    <x v="132"/>
  </r>
  <r>
    <n v="183"/>
    <n v="4"/>
    <x v="182"/>
    <s v="Ankara"/>
    <n v="55"/>
    <n v="783562"/>
    <n v="77695000"/>
    <x v="2"/>
    <x v="133"/>
  </r>
  <r>
    <n v="184"/>
    <n v="4"/>
    <x v="183"/>
    <s v="Kiev"/>
    <n v="56"/>
    <n v="603628"/>
    <n v="42813557"/>
    <x v="2"/>
    <x v="134"/>
  </r>
  <r>
    <n v="185"/>
    <n v="5"/>
    <x v="184"/>
    <s v="Kampala"/>
    <n v="121"/>
    <n v="241038"/>
    <n v="34856813"/>
    <x v="1"/>
    <x v="135"/>
  </r>
  <r>
    <n v="186"/>
    <n v="1"/>
    <x v="185"/>
    <s v="Montevidéu"/>
    <n v="12"/>
    <n v="176215"/>
    <n v="3415866"/>
    <x v="4"/>
    <x v="136"/>
  </r>
  <r>
    <n v="187"/>
    <n v="7"/>
    <x v="186"/>
    <s v="Tashkent"/>
    <n v="83"/>
    <n v="447400"/>
    <n v="31022500"/>
    <x v="0"/>
    <x v="137"/>
  </r>
  <r>
    <n v="188"/>
    <n v="6"/>
    <x v="187"/>
    <s v="Port Vila"/>
    <n v="137"/>
    <n v="12189"/>
    <n v="264652"/>
    <x v="5"/>
    <x v="138"/>
  </r>
  <r>
    <n v="189"/>
    <n v="4"/>
    <x v="188"/>
    <s v="Cidade do Vaticano"/>
    <n v="16"/>
    <n v="0.44"/>
    <n v="839"/>
    <x v="2"/>
    <x v="3"/>
  </r>
  <r>
    <n v="190"/>
    <n v="1"/>
    <x v="189"/>
    <s v="Caracas"/>
    <n v="6"/>
    <n v="916445"/>
    <n v="30620404"/>
    <x v="4"/>
    <x v="139"/>
  </r>
  <r>
    <n v="191"/>
    <n v="7"/>
    <x v="190"/>
    <s v="Hanói"/>
    <n v="84"/>
    <n v="331689"/>
    <n v="93448000"/>
    <x v="0"/>
    <x v="140"/>
  </r>
  <r>
    <n v="192"/>
    <n v="5"/>
    <x v="191"/>
    <s v="Lusaka"/>
    <n v="119"/>
    <n v="752618"/>
    <n v="15473905"/>
    <x v="1"/>
    <x v="141"/>
  </r>
  <r>
    <n v="193"/>
    <n v="5"/>
    <x v="192"/>
    <s v="Harare"/>
    <n v="120"/>
    <n v="390759"/>
    <n v="13061239"/>
    <x v="1"/>
    <x v="1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n v="1"/>
    <x v="0"/>
    <n v="73"/>
    <x v="0"/>
  </r>
  <r>
    <n v="4"/>
    <x v="1"/>
    <n v="19"/>
    <x v="1"/>
  </r>
  <r>
    <n v="57"/>
    <x v="2"/>
    <n v="57"/>
    <x v="2"/>
  </r>
  <r>
    <n v="2"/>
    <x v="3"/>
    <n v="47"/>
    <x v="3"/>
  </r>
  <r>
    <n v="2"/>
    <x v="3"/>
    <n v="56"/>
    <x v="4"/>
  </r>
  <r>
    <n v="1"/>
    <x v="0"/>
    <n v="12"/>
    <x v="5"/>
  </r>
  <r>
    <n v="3"/>
    <x v="4"/>
    <n v="19"/>
    <x v="1"/>
  </r>
  <r>
    <n v="4"/>
    <x v="1"/>
    <n v="13"/>
    <x v="6"/>
  </r>
  <r>
    <n v="18"/>
    <x v="5"/>
    <n v="14"/>
    <x v="7"/>
  </r>
  <r>
    <n v="1"/>
    <x v="0"/>
    <n v="15"/>
    <x v="8"/>
  </r>
  <r>
    <n v="1"/>
    <x v="0"/>
    <n v="16"/>
    <x v="9"/>
  </r>
  <r>
    <n v="57"/>
    <x v="2"/>
    <n v="16"/>
    <x v="9"/>
  </r>
  <r>
    <n v="59"/>
    <x v="6"/>
    <n v="17"/>
    <x v="10"/>
  </r>
  <r>
    <n v="1"/>
    <x v="0"/>
    <n v="18"/>
    <x v="11"/>
  </r>
  <r>
    <n v="6"/>
    <x v="7"/>
    <n v="19"/>
    <x v="1"/>
  </r>
  <r>
    <n v="1"/>
    <x v="0"/>
    <n v="20"/>
    <x v="12"/>
  </r>
  <r>
    <n v="118"/>
    <x v="8"/>
    <n v="20"/>
    <x v="12"/>
  </r>
  <r>
    <n v="3"/>
    <x v="4"/>
    <n v="21"/>
    <x v="13"/>
  </r>
  <r>
    <n v="19"/>
    <x v="9"/>
    <n v="22"/>
    <x v="14"/>
  </r>
  <r>
    <n v="20"/>
    <x v="10"/>
    <n v="22"/>
    <x v="14"/>
  </r>
  <r>
    <n v="2"/>
    <x v="3"/>
    <n v="23"/>
    <x v="15"/>
  </r>
  <r>
    <n v="115"/>
    <x v="11"/>
    <n v="23"/>
    <x v="15"/>
  </r>
  <r>
    <n v="116"/>
    <x v="12"/>
    <n v="23"/>
    <x v="15"/>
  </r>
  <r>
    <n v="9"/>
    <x v="13"/>
    <n v="24"/>
    <x v="16"/>
  </r>
  <r>
    <n v="22"/>
    <x v="14"/>
    <n v="24"/>
    <x v="16"/>
  </r>
  <r>
    <n v="49"/>
    <x v="15"/>
    <n v="24"/>
    <x v="16"/>
  </r>
  <r>
    <n v="1"/>
    <x v="0"/>
    <n v="25"/>
    <x v="17"/>
  </r>
  <r>
    <n v="87"/>
    <x v="16"/>
    <n v="25"/>
    <x v="17"/>
  </r>
  <r>
    <n v="5"/>
    <x v="17"/>
    <n v="26"/>
    <x v="18"/>
  </r>
  <r>
    <n v="1"/>
    <x v="0"/>
    <n v="27"/>
    <x v="19"/>
  </r>
  <r>
    <n v="73"/>
    <x v="18"/>
    <n v="27"/>
    <x v="19"/>
  </r>
  <r>
    <n v="21"/>
    <x v="19"/>
    <n v="28"/>
    <x v="20"/>
  </r>
  <r>
    <n v="3"/>
    <x v="4"/>
    <n v="29"/>
    <x v="21"/>
  </r>
  <r>
    <n v="3"/>
    <x v="4"/>
    <n v="30"/>
    <x v="22"/>
  </r>
  <r>
    <n v="100"/>
    <x v="20"/>
    <n v="30"/>
    <x v="22"/>
  </r>
  <r>
    <n v="78"/>
    <x v="21"/>
    <n v="31"/>
    <x v="23"/>
  </r>
  <r>
    <n v="5"/>
    <x v="17"/>
    <n v="32"/>
    <x v="24"/>
  </r>
  <r>
    <n v="1"/>
    <x v="0"/>
    <n v="33"/>
    <x v="25"/>
  </r>
  <r>
    <n v="3"/>
    <x v="4"/>
    <n v="33"/>
    <x v="25"/>
  </r>
  <r>
    <n v="79"/>
    <x v="22"/>
    <n v="34"/>
    <x v="26"/>
  </r>
  <r>
    <n v="1"/>
    <x v="0"/>
    <n v="35"/>
    <x v="27"/>
  </r>
  <r>
    <n v="3"/>
    <x v="4"/>
    <n v="35"/>
    <x v="27"/>
  </r>
  <r>
    <n v="20"/>
    <x v="10"/>
    <n v="36"/>
    <x v="28"/>
  </r>
  <r>
    <n v="37"/>
    <x v="23"/>
    <n v="36"/>
    <x v="28"/>
  </r>
  <r>
    <n v="3"/>
    <x v="4"/>
    <n v="37"/>
    <x v="29"/>
  </r>
  <r>
    <n v="57"/>
    <x v="2"/>
    <n v="37"/>
    <x v="29"/>
  </r>
  <r>
    <n v="2"/>
    <x v="3"/>
    <n v="38"/>
    <x v="30"/>
  </r>
  <r>
    <n v="62"/>
    <x v="24"/>
    <n v="39"/>
    <x v="31"/>
  </r>
  <r>
    <n v="68"/>
    <x v="25"/>
    <n v="39"/>
    <x v="31"/>
  </r>
  <r>
    <n v="23"/>
    <x v="26"/>
    <n v="40"/>
    <x v="32"/>
  </r>
  <r>
    <n v="24"/>
    <x v="27"/>
    <n v="40"/>
    <x v="32"/>
  </r>
  <r>
    <n v="2"/>
    <x v="3"/>
    <n v="41"/>
    <x v="33"/>
  </r>
  <r>
    <n v="3"/>
    <x v="4"/>
    <n v="42"/>
    <x v="34"/>
  </r>
  <r>
    <n v="57"/>
    <x v="2"/>
    <n v="42"/>
    <x v="34"/>
  </r>
  <r>
    <n v="92"/>
    <x v="28"/>
    <n v="42"/>
    <x v="34"/>
  </r>
  <r>
    <n v="3"/>
    <x v="4"/>
    <n v="43"/>
    <x v="35"/>
  </r>
  <r>
    <n v="60"/>
    <x v="29"/>
    <n v="44"/>
    <x v="36"/>
  </r>
  <r>
    <n v="60"/>
    <x v="29"/>
    <n v="45"/>
    <x v="37"/>
  </r>
  <r>
    <n v="3"/>
    <x v="4"/>
    <n v="46"/>
    <x v="38"/>
  </r>
  <r>
    <n v="7"/>
    <x v="30"/>
    <n v="47"/>
    <x v="3"/>
  </r>
  <r>
    <n v="22"/>
    <x v="14"/>
    <n v="48"/>
    <x v="39"/>
  </r>
  <r>
    <n v="7"/>
    <x v="30"/>
    <n v="49"/>
    <x v="40"/>
  </r>
  <r>
    <n v="27"/>
    <x v="31"/>
    <n v="50"/>
    <x v="41"/>
  </r>
  <r>
    <n v="3"/>
    <x v="4"/>
    <n v="51"/>
    <x v="42"/>
  </r>
  <r>
    <n v="57"/>
    <x v="2"/>
    <n v="51"/>
    <x v="42"/>
  </r>
  <r>
    <n v="1"/>
    <x v="0"/>
    <n v="52"/>
    <x v="43"/>
  </r>
  <r>
    <n v="57"/>
    <x v="2"/>
    <n v="53"/>
    <x v="44"/>
  </r>
  <r>
    <n v="2"/>
    <x v="3"/>
    <n v="54"/>
    <x v="45"/>
  </r>
  <r>
    <n v="57"/>
    <x v="2"/>
    <n v="55"/>
    <x v="46"/>
  </r>
  <r>
    <n v="7"/>
    <x v="30"/>
    <n v="56"/>
    <x v="4"/>
  </r>
  <r>
    <n v="50"/>
    <x v="32"/>
    <n v="58"/>
    <x v="47"/>
  </r>
  <r>
    <n v="51"/>
    <x v="33"/>
    <n v="59"/>
    <x v="48"/>
  </r>
  <r>
    <n v="2"/>
    <x v="3"/>
    <n v="60"/>
    <x v="49"/>
  </r>
  <r>
    <n v="7"/>
    <x v="30"/>
    <n v="60"/>
    <x v="49"/>
  </r>
  <r>
    <n v="8"/>
    <x v="34"/>
    <n v="60"/>
    <x v="49"/>
  </r>
  <r>
    <n v="1"/>
    <x v="0"/>
    <n v="61"/>
    <x v="50"/>
  </r>
  <r>
    <n v="1"/>
    <x v="0"/>
    <n v="62"/>
    <x v="51"/>
  </r>
  <r>
    <n v="28"/>
    <x v="35"/>
    <n v="63"/>
    <x v="52"/>
  </r>
  <r>
    <n v="97"/>
    <x v="36"/>
    <n v="64"/>
    <x v="53"/>
  </r>
  <r>
    <n v="1"/>
    <x v="0"/>
    <n v="95"/>
    <x v="54"/>
  </r>
  <r>
    <n v="1"/>
    <x v="0"/>
    <n v="65"/>
    <x v="55"/>
  </r>
  <r>
    <n v="10"/>
    <x v="37"/>
    <n v="65"/>
    <x v="55"/>
  </r>
  <r>
    <n v="114"/>
    <x v="38"/>
    <n v="65"/>
    <x v="55"/>
  </r>
  <r>
    <n v="1"/>
    <x v="0"/>
    <n v="66"/>
    <x v="56"/>
  </r>
  <r>
    <n v="61"/>
    <x v="39"/>
    <n v="66"/>
    <x v="56"/>
  </r>
  <r>
    <n v="29"/>
    <x v="40"/>
    <n v="67"/>
    <x v="57"/>
  </r>
  <r>
    <n v="30"/>
    <x v="41"/>
    <n v="67"/>
    <x v="57"/>
  </r>
  <r>
    <n v="3"/>
    <x v="4"/>
    <n v="68"/>
    <x v="58"/>
  </r>
  <r>
    <n v="3"/>
    <x v="4"/>
    <n v="69"/>
    <x v="59"/>
  </r>
  <r>
    <n v="1"/>
    <x v="0"/>
    <n v="70"/>
    <x v="60"/>
  </r>
  <r>
    <n v="1"/>
    <x v="0"/>
    <n v="71"/>
    <x v="61"/>
  </r>
  <r>
    <n v="32"/>
    <x v="42"/>
    <n v="72"/>
    <x v="62"/>
  </r>
  <r>
    <n v="23"/>
    <x v="26"/>
    <n v="74"/>
    <x v="63"/>
  </r>
  <r>
    <n v="2"/>
    <x v="3"/>
    <n v="75"/>
    <x v="64"/>
  </r>
  <r>
    <n v="1"/>
    <x v="0"/>
    <n v="76"/>
    <x v="65"/>
  </r>
  <r>
    <n v="63"/>
    <x v="43"/>
    <n v="76"/>
    <x v="65"/>
  </r>
  <r>
    <n v="72"/>
    <x v="44"/>
    <n v="76"/>
    <x v="65"/>
  </r>
  <r>
    <n v="3"/>
    <x v="4"/>
    <n v="77"/>
    <x v="66"/>
  </r>
  <r>
    <n v="3"/>
    <x v="4"/>
    <n v="78"/>
    <x v="67"/>
  </r>
  <r>
    <n v="2"/>
    <x v="3"/>
    <n v="79"/>
    <x v="68"/>
  </r>
  <r>
    <n v="3"/>
    <x v="4"/>
    <n v="79"/>
    <x v="68"/>
  </r>
  <r>
    <n v="5"/>
    <x v="17"/>
    <n v="79"/>
    <x v="68"/>
  </r>
  <r>
    <n v="5"/>
    <x v="17"/>
    <n v="80"/>
    <x v="69"/>
  </r>
  <r>
    <n v="3"/>
    <x v="4"/>
    <n v="81"/>
    <x v="70"/>
  </r>
  <r>
    <n v="111"/>
    <x v="45"/>
    <n v="81"/>
    <x v="70"/>
  </r>
  <r>
    <n v="2"/>
    <x v="3"/>
    <n v="82"/>
    <x v="71"/>
  </r>
  <r>
    <n v="33"/>
    <x v="46"/>
    <n v="83"/>
    <x v="72"/>
  </r>
  <r>
    <n v="57"/>
    <x v="2"/>
    <n v="84"/>
    <x v="73"/>
  </r>
  <r>
    <n v="1"/>
    <x v="0"/>
    <n v="85"/>
    <x v="74"/>
  </r>
  <r>
    <n v="107"/>
    <x v="47"/>
    <n v="85"/>
    <x v="74"/>
  </r>
  <r>
    <n v="1"/>
    <x v="0"/>
    <n v="86"/>
    <x v="75"/>
  </r>
  <r>
    <n v="1"/>
    <x v="0"/>
    <n v="87"/>
    <x v="76"/>
  </r>
  <r>
    <n v="63"/>
    <x v="43"/>
    <n v="87"/>
    <x v="76"/>
  </r>
  <r>
    <n v="11"/>
    <x v="48"/>
    <n v="88"/>
    <x v="77"/>
  </r>
  <r>
    <n v="64"/>
    <x v="49"/>
    <n v="89"/>
    <x v="78"/>
  </r>
  <r>
    <n v="57"/>
    <x v="2"/>
    <n v="90"/>
    <x v="79"/>
  </r>
  <r>
    <n v="65"/>
    <x v="50"/>
    <n v="90"/>
    <x v="79"/>
  </r>
  <r>
    <n v="1"/>
    <x v="0"/>
    <n v="91"/>
    <x v="80"/>
  </r>
  <r>
    <n v="35"/>
    <x v="51"/>
    <n v="91"/>
    <x v="80"/>
  </r>
  <r>
    <n v="34"/>
    <x v="52"/>
    <n v="92"/>
    <x v="81"/>
  </r>
  <r>
    <n v="57"/>
    <x v="2"/>
    <n v="93"/>
    <x v="82"/>
  </r>
  <r>
    <n v="66"/>
    <x v="53"/>
    <n v="93"/>
    <x v="82"/>
  </r>
  <r>
    <n v="36"/>
    <x v="54"/>
    <n v="94"/>
    <x v="83"/>
  </r>
  <r>
    <n v="47"/>
    <x v="55"/>
    <n v="141"/>
    <x v="84"/>
  </r>
  <r>
    <n v="5"/>
    <x v="17"/>
    <n v="142"/>
    <x v="85"/>
  </r>
  <r>
    <n v="57"/>
    <x v="2"/>
    <n v="143"/>
    <x v="86"/>
  </r>
  <r>
    <n v="1"/>
    <x v="0"/>
    <n v="144"/>
    <x v="87"/>
  </r>
  <r>
    <n v="95"/>
    <x v="56"/>
    <n v="144"/>
    <x v="87"/>
  </r>
  <r>
    <n v="20"/>
    <x v="10"/>
    <n v="145"/>
    <x v="88"/>
  </r>
  <r>
    <n v="83"/>
    <x v="57"/>
    <n v="145"/>
    <x v="88"/>
  </r>
  <r>
    <n v="1"/>
    <x v="0"/>
    <n v="146"/>
    <x v="89"/>
  </r>
  <r>
    <n v="108"/>
    <x v="58"/>
    <n v="146"/>
    <x v="89"/>
  </r>
  <r>
    <n v="1"/>
    <x v="0"/>
    <n v="147"/>
    <x v="90"/>
  </r>
  <r>
    <n v="3"/>
    <x v="4"/>
    <n v="148"/>
    <x v="91"/>
  </r>
  <r>
    <n v="105"/>
    <x v="59"/>
    <n v="148"/>
    <x v="91"/>
  </r>
  <r>
    <n v="3"/>
    <x v="4"/>
    <n v="149"/>
    <x v="92"/>
  </r>
  <r>
    <n v="31"/>
    <x v="60"/>
    <n v="149"/>
    <x v="92"/>
  </r>
  <r>
    <n v="44"/>
    <x v="61"/>
    <n v="149"/>
    <x v="92"/>
  </r>
  <r>
    <n v="95"/>
    <x v="56"/>
    <n v="149"/>
    <x v="92"/>
  </r>
  <r>
    <n v="104"/>
    <x v="62"/>
    <n v="149"/>
    <x v="92"/>
  </r>
  <r>
    <n v="106"/>
    <x v="63"/>
    <n v="149"/>
    <x v="92"/>
  </r>
  <r>
    <n v="2"/>
    <x v="3"/>
    <n v="150"/>
    <x v="93"/>
  </r>
  <r>
    <n v="26"/>
    <x v="64"/>
    <n v="151"/>
    <x v="94"/>
  </r>
  <r>
    <n v="48"/>
    <x v="65"/>
    <n v="152"/>
    <x v="95"/>
  </r>
  <r>
    <n v="1"/>
    <x v="0"/>
    <n v="153"/>
    <x v="96"/>
  </r>
  <r>
    <n v="3"/>
    <x v="4"/>
    <n v="153"/>
    <x v="96"/>
  </r>
  <r>
    <n v="101"/>
    <x v="66"/>
    <n v="153"/>
    <x v="96"/>
  </r>
  <r>
    <n v="20"/>
    <x v="10"/>
    <n v="154"/>
    <x v="97"/>
  </r>
  <r>
    <n v="1"/>
    <x v="0"/>
    <n v="155"/>
    <x v="98"/>
  </r>
  <r>
    <n v="14"/>
    <x v="67"/>
    <n v="155"/>
    <x v="98"/>
  </r>
  <r>
    <n v="36"/>
    <x v="54"/>
    <n v="156"/>
    <x v="99"/>
  </r>
  <r>
    <n v="16"/>
    <x v="68"/>
    <n v="108"/>
    <x v="100"/>
  </r>
  <r>
    <n v="3"/>
    <x v="4"/>
    <n v="116"/>
    <x v="101"/>
  </r>
  <r>
    <n v="3"/>
    <x v="4"/>
    <n v="129"/>
    <x v="102"/>
  </r>
  <r>
    <n v="57"/>
    <x v="2"/>
    <n v="97"/>
    <x v="103"/>
  </r>
  <r>
    <n v="57"/>
    <x v="2"/>
    <n v="98"/>
    <x v="104"/>
  </r>
  <r>
    <n v="80"/>
    <x v="69"/>
    <n v="99"/>
    <x v="105"/>
  </r>
  <r>
    <n v="1"/>
    <x v="0"/>
    <n v="100"/>
    <x v="106"/>
  </r>
  <r>
    <n v="88"/>
    <x v="70"/>
    <n v="100"/>
    <x v="106"/>
  </r>
  <r>
    <n v="38"/>
    <x v="71"/>
    <n v="101"/>
    <x v="107"/>
  </r>
  <r>
    <n v="3"/>
    <x v="4"/>
    <n v="102"/>
    <x v="108"/>
  </r>
  <r>
    <n v="57"/>
    <x v="2"/>
    <n v="102"/>
    <x v="108"/>
  </r>
  <r>
    <n v="1"/>
    <x v="0"/>
    <n v="103"/>
    <x v="109"/>
  </r>
  <r>
    <n v="57"/>
    <x v="2"/>
    <n v="104"/>
    <x v="110"/>
  </r>
  <r>
    <n v="4"/>
    <x v="1"/>
    <n v="105"/>
    <x v="111"/>
  </r>
  <r>
    <n v="39"/>
    <x v="72"/>
    <n v="106"/>
    <x v="112"/>
  </r>
  <r>
    <n v="3"/>
    <x v="4"/>
    <n v="107"/>
    <x v="113"/>
  </r>
  <r>
    <n v="4"/>
    <x v="1"/>
    <n v="107"/>
    <x v="113"/>
  </r>
  <r>
    <n v="40"/>
    <x v="73"/>
    <n v="107"/>
    <x v="113"/>
  </r>
  <r>
    <n v="41"/>
    <x v="74"/>
    <n v="108"/>
    <x v="100"/>
  </r>
  <r>
    <n v="3"/>
    <x v="4"/>
    <n v="109"/>
    <x v="114"/>
  </r>
  <r>
    <n v="89"/>
    <x v="75"/>
    <n v="109"/>
    <x v="114"/>
  </r>
  <r>
    <n v="1"/>
    <x v="0"/>
    <n v="110"/>
    <x v="115"/>
  </r>
  <r>
    <n v="73"/>
    <x v="18"/>
    <n v="110"/>
    <x v="115"/>
  </r>
  <r>
    <n v="1"/>
    <x v="0"/>
    <n v="111"/>
    <x v="116"/>
  </r>
  <r>
    <n v="90"/>
    <x v="76"/>
    <n v="111"/>
    <x v="116"/>
  </r>
  <r>
    <n v="81"/>
    <x v="77"/>
    <n v="112"/>
    <x v="117"/>
  </r>
  <r>
    <n v="3"/>
    <x v="4"/>
    <n v="113"/>
    <x v="118"/>
  </r>
  <r>
    <n v="1"/>
    <x v="0"/>
    <n v="114"/>
    <x v="119"/>
  </r>
  <r>
    <n v="42"/>
    <x v="78"/>
    <n v="114"/>
    <x v="119"/>
  </r>
  <r>
    <n v="57"/>
    <x v="2"/>
    <n v="115"/>
    <x v="120"/>
  </r>
  <r>
    <n v="1"/>
    <x v="0"/>
    <n v="116"/>
    <x v="101"/>
  </r>
  <r>
    <n v="3"/>
    <x v="4"/>
    <n v="117"/>
    <x v="121"/>
  </r>
  <r>
    <n v="57"/>
    <x v="2"/>
    <n v="117"/>
    <x v="121"/>
  </r>
  <r>
    <n v="2"/>
    <x v="3"/>
    <n v="118"/>
    <x v="122"/>
  </r>
  <r>
    <n v="7"/>
    <x v="30"/>
    <n v="118"/>
    <x v="122"/>
  </r>
  <r>
    <n v="82"/>
    <x v="79"/>
    <n v="119"/>
    <x v="123"/>
  </r>
  <r>
    <n v="5"/>
    <x v="17"/>
    <n v="120"/>
    <x v="124"/>
  </r>
  <r>
    <n v="43"/>
    <x v="80"/>
    <n v="121"/>
    <x v="125"/>
  </r>
  <r>
    <n v="1"/>
    <x v="0"/>
    <n v="122"/>
    <x v="126"/>
  </r>
  <r>
    <n v="3"/>
    <x v="4"/>
    <n v="122"/>
    <x v="126"/>
  </r>
  <r>
    <n v="36"/>
    <x v="54"/>
    <n v="122"/>
    <x v="126"/>
  </r>
  <r>
    <n v="70"/>
    <x v="81"/>
    <n v="123"/>
    <x v="127"/>
  </r>
  <r>
    <n v="45"/>
    <x v="82"/>
    <n v="124"/>
    <x v="128"/>
  </r>
  <r>
    <n v="49"/>
    <x v="15"/>
    <n v="124"/>
    <x v="128"/>
  </r>
  <r>
    <n v="1"/>
    <x v="0"/>
    <n v="125"/>
    <x v="129"/>
  </r>
  <r>
    <n v="86"/>
    <x v="83"/>
    <n v="125"/>
    <x v="129"/>
  </r>
  <r>
    <n v="1"/>
    <x v="0"/>
    <n v="126"/>
    <x v="130"/>
  </r>
  <r>
    <n v="110"/>
    <x v="84"/>
    <n v="126"/>
    <x v="130"/>
  </r>
  <r>
    <n v="71"/>
    <x v="85"/>
    <n v="127"/>
    <x v="131"/>
  </r>
  <r>
    <n v="2"/>
    <x v="3"/>
    <n v="128"/>
    <x v="132"/>
  </r>
  <r>
    <n v="52"/>
    <x v="86"/>
    <n v="129"/>
    <x v="102"/>
  </r>
  <r>
    <n v="103"/>
    <x v="87"/>
    <n v="129"/>
    <x v="102"/>
  </r>
  <r>
    <n v="1"/>
    <x v="0"/>
    <n v="130"/>
    <x v="133"/>
  </r>
  <r>
    <n v="25"/>
    <x v="88"/>
    <n v="131"/>
    <x v="134"/>
  </r>
  <r>
    <n v="46"/>
    <x v="89"/>
    <n v="131"/>
    <x v="134"/>
  </r>
  <r>
    <n v="1"/>
    <x v="0"/>
    <n v="132"/>
    <x v="135"/>
  </r>
  <r>
    <n v="119"/>
    <x v="90"/>
    <n v="132"/>
    <x v="135"/>
  </r>
  <r>
    <n v="120"/>
    <x v="91"/>
    <n v="132"/>
    <x v="135"/>
  </r>
  <r>
    <n v="57"/>
    <x v="2"/>
    <n v="133"/>
    <x v="136"/>
  </r>
  <r>
    <n v="6"/>
    <x v="7"/>
    <n v="134"/>
    <x v="137"/>
  </r>
  <r>
    <n v="1"/>
    <x v="0"/>
    <n v="135"/>
    <x v="138"/>
  </r>
  <r>
    <n v="13"/>
    <x v="92"/>
    <n v="135"/>
    <x v="138"/>
  </r>
  <r>
    <n v="2"/>
    <x v="3"/>
    <n v="136"/>
    <x v="139"/>
  </r>
  <r>
    <n v="1"/>
    <x v="0"/>
    <n v="137"/>
    <x v="140"/>
  </r>
  <r>
    <n v="1"/>
    <x v="0"/>
    <n v="138"/>
    <x v="141"/>
  </r>
  <r>
    <n v="72"/>
    <x v="44"/>
    <n v="138"/>
    <x v="141"/>
  </r>
  <r>
    <n v="2"/>
    <x v="3"/>
    <n v="139"/>
    <x v="142"/>
  </r>
  <r>
    <n v="117"/>
    <x v="93"/>
    <n v="139"/>
    <x v="142"/>
  </r>
  <r>
    <n v="2"/>
    <x v="3"/>
    <n v="140"/>
    <x v="143"/>
  </r>
  <r>
    <n v="115"/>
    <x v="11"/>
    <n v="140"/>
    <x v="143"/>
  </r>
  <r>
    <n v="116"/>
    <x v="12"/>
    <n v="140"/>
    <x v="143"/>
  </r>
  <r>
    <n v="67"/>
    <x v="94"/>
    <n v="96"/>
    <x v="144"/>
  </r>
  <r>
    <n v="1"/>
    <x v="0"/>
    <n v="157"/>
    <x v="145"/>
  </r>
  <r>
    <n v="3"/>
    <x v="4"/>
    <n v="157"/>
    <x v="145"/>
  </r>
  <r>
    <n v="1"/>
    <x v="0"/>
    <n v="158"/>
    <x v="146"/>
  </r>
  <r>
    <n v="5"/>
    <x v="17"/>
    <n v="159"/>
    <x v="147"/>
  </r>
  <r>
    <n v="1"/>
    <x v="0"/>
    <n v="160"/>
    <x v="148"/>
  </r>
  <r>
    <n v="3"/>
    <x v="4"/>
    <n v="161"/>
    <x v="149"/>
  </r>
  <r>
    <n v="1"/>
    <x v="0"/>
    <n v="162"/>
    <x v="150"/>
  </r>
  <r>
    <n v="49"/>
    <x v="15"/>
    <n v="163"/>
    <x v="151"/>
  </r>
  <r>
    <n v="1"/>
    <x v="0"/>
    <n v="164"/>
    <x v="152"/>
  </r>
  <r>
    <n v="3"/>
    <x v="4"/>
    <n v="164"/>
    <x v="152"/>
  </r>
  <r>
    <n v="111"/>
    <x v="45"/>
    <n v="164"/>
    <x v="152"/>
  </r>
  <r>
    <n v="1"/>
    <x v="0"/>
    <n v="165"/>
    <x v="153"/>
  </r>
  <r>
    <n v="68"/>
    <x v="25"/>
    <n v="165"/>
    <x v="153"/>
  </r>
  <r>
    <n v="73"/>
    <x v="18"/>
    <n v="165"/>
    <x v="153"/>
  </r>
  <r>
    <n v="57"/>
    <x v="2"/>
    <n v="166"/>
    <x v="154"/>
  </r>
  <r>
    <n v="57"/>
    <x v="2"/>
    <n v="167"/>
    <x v="155"/>
  </r>
  <r>
    <n v="99"/>
    <x v="95"/>
    <n v="167"/>
    <x v="155"/>
  </r>
  <r>
    <n v="58"/>
    <x v="96"/>
    <n v="168"/>
    <x v="156"/>
  </r>
  <r>
    <n v="74"/>
    <x v="97"/>
    <n v="168"/>
    <x v="156"/>
  </r>
  <r>
    <n v="1"/>
    <x v="0"/>
    <n v="169"/>
    <x v="157"/>
  </r>
  <r>
    <n v="96"/>
    <x v="98"/>
    <n v="169"/>
    <x v="157"/>
  </r>
  <r>
    <n v="1"/>
    <x v="0"/>
    <n v="170"/>
    <x v="158"/>
  </r>
  <r>
    <n v="57"/>
    <x v="2"/>
    <n v="170"/>
    <x v="158"/>
  </r>
  <r>
    <n v="30"/>
    <x v="41"/>
    <n v="171"/>
    <x v="159"/>
  </r>
  <r>
    <n v="3"/>
    <x v="4"/>
    <n v="172"/>
    <x v="160"/>
  </r>
  <r>
    <n v="4"/>
    <x v="1"/>
    <n v="172"/>
    <x v="160"/>
  </r>
  <r>
    <n v="36"/>
    <x v="54"/>
    <n v="172"/>
    <x v="160"/>
  </r>
  <r>
    <n v="6"/>
    <x v="7"/>
    <n v="173"/>
    <x v="161"/>
  </r>
  <r>
    <n v="85"/>
    <x v="99"/>
    <n v="174"/>
    <x v="162"/>
  </r>
  <r>
    <n v="75"/>
    <x v="100"/>
    <n v="175"/>
    <x v="163"/>
  </r>
  <r>
    <n v="1"/>
    <x v="0"/>
    <n v="176"/>
    <x v="164"/>
  </r>
  <r>
    <n v="95"/>
    <x v="56"/>
    <n v="176"/>
    <x v="164"/>
  </r>
  <r>
    <n v="5"/>
    <x v="17"/>
    <n v="177"/>
    <x v="165"/>
  </r>
  <r>
    <n v="121"/>
    <x v="101"/>
    <n v="177"/>
    <x v="165"/>
  </r>
  <r>
    <n v="3"/>
    <x v="4"/>
    <n v="178"/>
    <x v="166"/>
  </r>
  <r>
    <n v="15"/>
    <x v="102"/>
    <n v="179"/>
    <x v="167"/>
  </r>
  <r>
    <n v="57"/>
    <x v="2"/>
    <n v="181"/>
    <x v="168"/>
  </r>
  <r>
    <n v="84"/>
    <x v="103"/>
    <n v="182"/>
    <x v="169"/>
  </r>
  <r>
    <n v="24"/>
    <x v="27"/>
    <n v="183"/>
    <x v="170"/>
  </r>
  <r>
    <n v="54"/>
    <x v="104"/>
    <n v="184"/>
    <x v="171"/>
  </r>
  <r>
    <n v="1"/>
    <x v="0"/>
    <n v="185"/>
    <x v="172"/>
  </r>
  <r>
    <n v="95"/>
    <x v="56"/>
    <n v="185"/>
    <x v="172"/>
  </r>
  <r>
    <n v="2"/>
    <x v="3"/>
    <n v="186"/>
    <x v="173"/>
  </r>
  <r>
    <n v="76"/>
    <x v="105"/>
    <n v="187"/>
    <x v="174"/>
  </r>
  <r>
    <n v="1"/>
    <x v="0"/>
    <n v="188"/>
    <x v="175"/>
  </r>
  <r>
    <n v="3"/>
    <x v="4"/>
    <n v="188"/>
    <x v="175"/>
  </r>
  <r>
    <n v="109"/>
    <x v="106"/>
    <n v="188"/>
    <x v="175"/>
  </r>
  <r>
    <n v="36"/>
    <x v="54"/>
    <n v="189"/>
    <x v="176"/>
  </r>
  <r>
    <n v="55"/>
    <x v="107"/>
    <n v="189"/>
    <x v="176"/>
  </r>
  <r>
    <n v="2"/>
    <x v="3"/>
    <n v="190"/>
    <x v="177"/>
  </r>
  <r>
    <n v="77"/>
    <x v="108"/>
    <n v="191"/>
    <x v="178"/>
  </r>
  <r>
    <n v="1"/>
    <x v="0"/>
    <n v="192"/>
    <x v="179"/>
  </r>
  <r>
    <n v="1"/>
    <x v="0"/>
    <n v="193"/>
    <x v="180"/>
  </r>
  <r>
    <n v="94"/>
    <x v="109"/>
    <n v="193"/>
    <x v="180"/>
  </r>
  <r>
    <n v="112"/>
    <x v="110"/>
    <n v="193"/>
    <x v="180"/>
  </r>
  <r>
    <n v="1"/>
    <x v="0"/>
    <n v="180"/>
    <x v="181"/>
  </r>
  <r>
    <n v="1"/>
    <x v="0"/>
    <n v="7"/>
    <x v="182"/>
  </r>
  <r>
    <n v="64"/>
    <x v="49"/>
    <n v="1"/>
    <x v="183"/>
  </r>
  <r>
    <n v="91"/>
    <x v="111"/>
    <n v="1"/>
    <x v="183"/>
  </r>
  <r>
    <n v="1"/>
    <x v="0"/>
    <n v="2"/>
    <x v="184"/>
  </r>
  <r>
    <n v="12"/>
    <x v="112"/>
    <n v="2"/>
    <x v="184"/>
  </r>
  <r>
    <n v="56"/>
    <x v="113"/>
    <n v="2"/>
    <x v="184"/>
  </r>
  <r>
    <n v="69"/>
    <x v="114"/>
    <n v="2"/>
    <x v="184"/>
  </r>
  <r>
    <n v="86"/>
    <x v="83"/>
    <n v="2"/>
    <x v="184"/>
  </r>
  <r>
    <n v="93"/>
    <x v="115"/>
    <n v="2"/>
    <x v="184"/>
  </r>
  <r>
    <n v="96"/>
    <x v="98"/>
    <n v="2"/>
    <x v="184"/>
  </r>
  <r>
    <n v="98"/>
    <x v="116"/>
    <n v="2"/>
    <x v="184"/>
  </r>
  <r>
    <n v="102"/>
    <x v="117"/>
    <n v="2"/>
    <x v="184"/>
  </r>
  <r>
    <n v="112"/>
    <x v="110"/>
    <n v="2"/>
    <x v="184"/>
  </r>
  <r>
    <n v="113"/>
    <x v="118"/>
    <n v="2"/>
    <x v="184"/>
  </r>
  <r>
    <n v="16"/>
    <x v="68"/>
    <n v="3"/>
    <x v="185"/>
  </r>
  <r>
    <n v="4"/>
    <x v="1"/>
    <n v="4"/>
    <x v="186"/>
  </r>
  <r>
    <n v="8"/>
    <x v="34"/>
    <n v="5"/>
    <x v="187"/>
  </r>
  <r>
    <n v="5"/>
    <x v="17"/>
    <n v="6"/>
    <x v="188"/>
  </r>
  <r>
    <n v="1"/>
    <x v="0"/>
    <n v="3"/>
    <x v="185"/>
  </r>
  <r>
    <n v="57"/>
    <x v="2"/>
    <n v="8"/>
    <x v="189"/>
  </r>
  <r>
    <n v="3"/>
    <x v="4"/>
    <n v="9"/>
    <x v="190"/>
  </r>
  <r>
    <n v="53"/>
    <x v="119"/>
    <n v="9"/>
    <x v="190"/>
  </r>
  <r>
    <n v="57"/>
    <x v="2"/>
    <n v="9"/>
    <x v="190"/>
  </r>
  <r>
    <n v="2"/>
    <x v="3"/>
    <n v="10"/>
    <x v="191"/>
  </r>
  <r>
    <n v="17"/>
    <x v="120"/>
    <n v="11"/>
    <x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B5381-2329-4337-9CD5-983E6CCB8157}" name="Tabela dinâmica4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6" firstHeaderRow="1" firstDataRow="1" firstDataCol="1"/>
  <pivotFields count="4">
    <pivotField showAll="0"/>
    <pivotField axis="axisRow" dataField="1" showAll="0">
      <items count="122">
        <item sd="0" x="83"/>
        <item sd="0" x="12"/>
        <item sd="0" x="68"/>
        <item sd="0" x="1"/>
        <item sd="0" x="36"/>
        <item sd="0" x="2"/>
        <item sd="0" x="120"/>
        <item sd="0" x="5"/>
        <item sd="0" x="6"/>
        <item sd="0" x="9"/>
        <item sd="0" x="79"/>
        <item sd="0" x="106"/>
        <item sd="0" x="13"/>
        <item sd="0" x="19"/>
        <item sd="0" x="21"/>
        <item sd="0" x="30"/>
        <item sd="0" x="34"/>
        <item sd="0" x="23"/>
        <item sd="0" x="64"/>
        <item sd="0" x="76"/>
        <item sd="0" x="24"/>
        <item sd="0" x="97"/>
        <item sd="0" x="29"/>
        <item sd="0" x="45"/>
        <item sd="0" x="8"/>
        <item x="14"/>
        <item x="50"/>
        <item x="31"/>
        <item x="77"/>
        <item x="32"/>
        <item x="33"/>
        <item x="3"/>
        <item x="35"/>
        <item x="37"/>
        <item x="39"/>
        <item x="40"/>
        <item x="4"/>
        <item x="87"/>
        <item x="42"/>
        <item x="58"/>
        <item x="26"/>
        <item x="93"/>
        <item x="86"/>
        <item x="53"/>
        <item x="43"/>
        <item x="46"/>
        <item x="38"/>
        <item x="0"/>
        <item x="51"/>
        <item x="52"/>
        <item x="54"/>
        <item x="94"/>
        <item x="22"/>
        <item x="66"/>
        <item x="20"/>
        <item x="60"/>
        <item x="69"/>
        <item x="107"/>
        <item x="71"/>
        <item x="63"/>
        <item x="91"/>
        <item x="48"/>
        <item x="80"/>
        <item x="119"/>
        <item x="72"/>
        <item x="73"/>
        <item x="74"/>
        <item x="18"/>
        <item x="75"/>
        <item x="78"/>
        <item x="25"/>
        <item x="90"/>
        <item x="47"/>
        <item x="81"/>
        <item x="82"/>
        <item x="84"/>
        <item x="110"/>
        <item x="7"/>
        <item x="85"/>
        <item x="89"/>
        <item x="92"/>
        <item x="111"/>
        <item x="49"/>
        <item x="55"/>
        <item x="17"/>
        <item x="11"/>
        <item x="62"/>
        <item x="57"/>
        <item x="65"/>
        <item x="10"/>
        <item x="88"/>
        <item x="67"/>
        <item x="59"/>
        <item x="15"/>
        <item x="70"/>
        <item x="16"/>
        <item x="28"/>
        <item x="109"/>
        <item x="95"/>
        <item x="114"/>
        <item x="113"/>
        <item x="56"/>
        <item x="98"/>
        <item x="41"/>
        <item x="100"/>
        <item x="99"/>
        <item x="96"/>
        <item x="101"/>
        <item x="102"/>
        <item x="61"/>
        <item x="115"/>
        <item x="117"/>
        <item x="27"/>
        <item x="103"/>
        <item x="104"/>
        <item x="44"/>
        <item x="105"/>
        <item x="116"/>
        <item x="108"/>
        <item x="112"/>
        <item x="118"/>
        <item t="default"/>
      </items>
    </pivotField>
    <pivotField showAll="0"/>
    <pivotField axis="axisRow" showAll="0">
      <items count="194">
        <item x="183"/>
        <item x="184"/>
        <item x="185"/>
        <item x="186"/>
        <item x="187"/>
        <item x="188"/>
        <item x="182"/>
        <item x="189"/>
        <item x="190"/>
        <item x="191"/>
        <item x="192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"/>
        <item x="2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0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54"/>
        <item x="144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00"/>
        <item x="114"/>
        <item x="115"/>
        <item x="116"/>
        <item x="117"/>
        <item x="118"/>
        <item x="119"/>
        <item x="120"/>
        <item x="101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0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8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</pivotFields>
  <rowFields count="2">
    <field x="1"/>
    <field x="3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r="1">
      <x v="23"/>
    </i>
    <i r="1">
      <x v="47"/>
    </i>
    <i>
      <x v="26"/>
    </i>
    <i r="1">
      <x v="89"/>
    </i>
    <i>
      <x v="27"/>
    </i>
    <i r="1">
      <x v="49"/>
    </i>
    <i>
      <x v="28"/>
    </i>
    <i r="1">
      <x v="111"/>
    </i>
    <i>
      <x v="29"/>
    </i>
    <i r="1">
      <x v="57"/>
    </i>
    <i>
      <x v="30"/>
    </i>
    <i r="1">
      <x v="58"/>
    </i>
    <i>
      <x v="31"/>
    </i>
    <i r="1">
      <x v="9"/>
    </i>
    <i r="1">
      <x v="22"/>
    </i>
    <i r="1">
      <x v="37"/>
    </i>
    <i r="1">
      <x v="40"/>
    </i>
    <i r="1">
      <x v="46"/>
    </i>
    <i r="1">
      <x v="53"/>
    </i>
    <i r="1">
      <x v="55"/>
    </i>
    <i r="1">
      <x v="59"/>
    </i>
    <i r="1">
      <x v="74"/>
    </i>
    <i r="1">
      <x v="78"/>
    </i>
    <i r="1">
      <x v="81"/>
    </i>
    <i r="1">
      <x v="117"/>
    </i>
    <i r="1">
      <x v="127"/>
    </i>
    <i r="1">
      <x v="135"/>
    </i>
    <i r="1">
      <x v="138"/>
    </i>
    <i r="1">
      <x v="139"/>
    </i>
    <i r="1">
      <x v="149"/>
    </i>
    <i r="1">
      <x v="185"/>
    </i>
    <i r="1">
      <x v="189"/>
    </i>
    <i>
      <x v="32"/>
    </i>
    <i r="1">
      <x v="62"/>
    </i>
    <i>
      <x v="33"/>
    </i>
    <i r="1">
      <x v="64"/>
    </i>
    <i>
      <x v="34"/>
    </i>
    <i r="1">
      <x v="65"/>
    </i>
    <i>
      <x v="35"/>
    </i>
    <i r="1">
      <x v="66"/>
    </i>
    <i>
      <x v="36"/>
    </i>
    <i r="1">
      <x v="8"/>
    </i>
    <i r="1">
      <x v="18"/>
    </i>
    <i r="1">
      <x v="20"/>
    </i>
    <i r="1">
      <x v="28"/>
    </i>
    <i r="1">
      <x v="29"/>
    </i>
    <i r="1">
      <x v="32"/>
    </i>
    <i r="1">
      <x v="34"/>
    </i>
    <i r="1">
      <x v="36"/>
    </i>
    <i r="1">
      <x v="41"/>
    </i>
    <i r="1">
      <x v="42"/>
    </i>
    <i r="1">
      <x v="45"/>
    </i>
    <i r="1">
      <x v="50"/>
    </i>
    <i r="1">
      <x v="67"/>
    </i>
    <i r="1">
      <x v="68"/>
    </i>
    <i r="1">
      <x v="76"/>
    </i>
    <i r="1">
      <x v="77"/>
    </i>
    <i r="1">
      <x v="78"/>
    </i>
    <i r="1">
      <x v="80"/>
    </i>
    <i r="1">
      <x v="101"/>
    </i>
    <i r="1">
      <x v="106"/>
    </i>
    <i r="1">
      <x v="108"/>
    </i>
    <i r="1">
      <x v="112"/>
    </i>
    <i r="1">
      <x v="115"/>
    </i>
    <i r="1">
      <x v="116"/>
    </i>
    <i r="1">
      <x v="121"/>
    </i>
    <i r="1">
      <x v="128"/>
    </i>
    <i r="1">
      <x v="147"/>
    </i>
    <i r="1">
      <x v="148"/>
    </i>
    <i r="1">
      <x v="152"/>
    </i>
    <i r="1">
      <x v="156"/>
    </i>
    <i r="1">
      <x v="160"/>
    </i>
    <i r="1">
      <x v="163"/>
    </i>
    <i r="1">
      <x v="171"/>
    </i>
    <i r="1">
      <x v="177"/>
    </i>
    <i r="1">
      <x v="187"/>
    </i>
    <i>
      <x v="37"/>
    </i>
    <i r="1">
      <x v="128"/>
    </i>
    <i>
      <x v="38"/>
    </i>
    <i r="1">
      <x v="71"/>
    </i>
    <i>
      <x v="39"/>
    </i>
    <i r="1">
      <x v="145"/>
    </i>
    <i>
      <x v="40"/>
    </i>
    <i r="1">
      <x v="39"/>
    </i>
    <i r="1">
      <x v="73"/>
    </i>
    <i>
      <x v="41"/>
    </i>
    <i r="1">
      <x v="138"/>
    </i>
    <i>
      <x v="42"/>
    </i>
    <i r="1">
      <x v="128"/>
    </i>
    <i>
      <x v="43"/>
    </i>
    <i r="1">
      <x v="92"/>
    </i>
    <i>
      <x v="44"/>
    </i>
    <i r="1">
      <x v="75"/>
    </i>
    <i r="1">
      <x v="86"/>
    </i>
    <i>
      <x v="45"/>
    </i>
    <i r="1">
      <x v="82"/>
    </i>
    <i>
      <x v="46"/>
    </i>
    <i r="1">
      <x v="64"/>
    </i>
    <i>
      <x v="47"/>
    </i>
    <i r="1">
      <x v="1"/>
    </i>
    <i r="1">
      <x v="2"/>
    </i>
    <i r="1">
      <x v="6"/>
    </i>
    <i r="1">
      <x v="11"/>
    </i>
    <i r="1">
      <x v="14"/>
    </i>
    <i r="1">
      <x v="15"/>
    </i>
    <i r="1">
      <x v="17"/>
    </i>
    <i r="1">
      <x v="19"/>
    </i>
    <i r="1">
      <x v="24"/>
    </i>
    <i r="1">
      <x v="26"/>
    </i>
    <i r="1">
      <x v="32"/>
    </i>
    <i r="1">
      <x v="34"/>
    </i>
    <i r="1">
      <x v="51"/>
    </i>
    <i r="1">
      <x v="60"/>
    </i>
    <i r="1">
      <x v="61"/>
    </i>
    <i r="1">
      <x v="64"/>
    </i>
    <i r="1">
      <x v="65"/>
    </i>
    <i r="1">
      <x v="69"/>
    </i>
    <i r="1">
      <x v="70"/>
    </i>
    <i r="1">
      <x v="72"/>
    </i>
    <i r="1">
      <x v="75"/>
    </i>
    <i r="1">
      <x v="84"/>
    </i>
    <i r="1">
      <x v="85"/>
    </i>
    <i r="1">
      <x v="86"/>
    </i>
    <i r="1">
      <x v="90"/>
    </i>
    <i r="1">
      <x v="94"/>
    </i>
    <i r="1">
      <x v="99"/>
    </i>
    <i r="1">
      <x v="102"/>
    </i>
    <i r="1">
      <x v="109"/>
    </i>
    <i r="1">
      <x v="110"/>
    </i>
    <i r="1">
      <x v="113"/>
    </i>
    <i r="1">
      <x v="115"/>
    </i>
    <i r="1">
      <x v="121"/>
    </i>
    <i r="1">
      <x v="124"/>
    </i>
    <i r="1">
      <x v="125"/>
    </i>
    <i r="1">
      <x v="129"/>
    </i>
    <i r="1">
      <x v="131"/>
    </i>
    <i r="1">
      <x v="134"/>
    </i>
    <i r="1">
      <x v="136"/>
    </i>
    <i r="1">
      <x v="137"/>
    </i>
    <i r="1">
      <x v="143"/>
    </i>
    <i r="1">
      <x v="145"/>
    </i>
    <i r="1">
      <x v="146"/>
    </i>
    <i r="1">
      <x v="152"/>
    </i>
    <i r="1">
      <x v="154"/>
    </i>
    <i r="1">
      <x v="156"/>
    </i>
    <i r="1">
      <x v="157"/>
    </i>
    <i r="1">
      <x v="159"/>
    </i>
    <i r="1">
      <x v="161"/>
    </i>
    <i r="1">
      <x v="163"/>
    </i>
    <i r="1">
      <x v="164"/>
    </i>
    <i r="1">
      <x v="168"/>
    </i>
    <i r="1">
      <x v="169"/>
    </i>
    <i r="1">
      <x v="175"/>
    </i>
    <i r="1">
      <x v="179"/>
    </i>
    <i r="1">
      <x v="184"/>
    </i>
    <i r="1">
      <x v="187"/>
    </i>
    <i r="1">
      <x v="191"/>
    </i>
    <i r="1">
      <x v="192"/>
    </i>
    <i>
      <x v="48"/>
    </i>
    <i r="1">
      <x v="90"/>
    </i>
    <i>
      <x v="49"/>
    </i>
    <i r="1">
      <x v="91"/>
    </i>
    <i>
      <x v="50"/>
    </i>
    <i r="1">
      <x v="93"/>
    </i>
    <i r="1">
      <x v="121"/>
    </i>
    <i r="1">
      <x v="155"/>
    </i>
    <i r="1">
      <x v="171"/>
    </i>
    <i r="1">
      <x v="188"/>
    </i>
    <i>
      <x v="51"/>
    </i>
    <i r="1">
      <x v="95"/>
    </i>
    <i>
      <x v="52"/>
    </i>
    <i r="1">
      <x v="33"/>
    </i>
    <i>
      <x v="53"/>
    </i>
    <i r="1">
      <x v="152"/>
    </i>
    <i>
      <x v="54"/>
    </i>
    <i r="1">
      <x v="29"/>
    </i>
    <i>
      <x v="55"/>
    </i>
    <i r="1">
      <x v="148"/>
    </i>
    <i>
      <x v="56"/>
    </i>
    <i r="1">
      <x v="98"/>
    </i>
    <i>
      <x v="57"/>
    </i>
    <i r="1">
      <x v="188"/>
    </i>
    <i>
      <x v="58"/>
    </i>
    <i r="1">
      <x v="100"/>
    </i>
    <i>
      <x v="59"/>
    </i>
    <i r="1">
      <x v="148"/>
    </i>
    <i>
      <x v="60"/>
    </i>
    <i r="1">
      <x v="131"/>
    </i>
    <i>
      <x v="61"/>
    </i>
    <i r="1">
      <x v="87"/>
    </i>
    <i>
      <x v="62"/>
    </i>
    <i r="1">
      <x v="120"/>
    </i>
    <i>
      <x v="63"/>
    </i>
    <i r="1">
      <x v="8"/>
    </i>
    <i>
      <x v="64"/>
    </i>
    <i r="1">
      <x v="105"/>
    </i>
    <i>
      <x v="65"/>
    </i>
    <i r="1">
      <x v="106"/>
    </i>
    <i>
      <x v="66"/>
    </i>
    <i r="1">
      <x v="107"/>
    </i>
    <i>
      <x v="67"/>
    </i>
    <i r="1">
      <x v="26"/>
    </i>
    <i r="1">
      <x v="109"/>
    </i>
    <i r="1">
      <x v="164"/>
    </i>
    <i>
      <x v="68"/>
    </i>
    <i r="1">
      <x v="108"/>
    </i>
    <i>
      <x v="69"/>
    </i>
    <i r="1">
      <x v="113"/>
    </i>
    <i>
      <x v="70"/>
    </i>
    <i r="1">
      <x v="38"/>
    </i>
    <i r="1">
      <x v="164"/>
    </i>
    <i>
      <x v="71"/>
    </i>
    <i r="1">
      <x v="131"/>
    </i>
    <i>
      <x v="72"/>
    </i>
    <i r="1">
      <x v="84"/>
    </i>
    <i>
      <x v="73"/>
    </i>
    <i r="1">
      <x v="122"/>
    </i>
    <i>
      <x v="74"/>
    </i>
    <i r="1">
      <x v="123"/>
    </i>
    <i>
      <x v="75"/>
    </i>
    <i r="1">
      <x v="125"/>
    </i>
    <i>
      <x v="76"/>
    </i>
    <i r="1">
      <x v="1"/>
    </i>
    <i r="1">
      <x v="192"/>
    </i>
    <i>
      <x v="77"/>
    </i>
    <i r="1">
      <x v="18"/>
    </i>
    <i r="1">
      <x v="133"/>
    </i>
    <i r="1">
      <x v="172"/>
    </i>
    <i>
      <x v="78"/>
    </i>
    <i r="1">
      <x v="126"/>
    </i>
    <i>
      <x v="79"/>
    </i>
    <i r="1">
      <x v="130"/>
    </i>
    <i>
      <x v="80"/>
    </i>
    <i r="1">
      <x v="134"/>
    </i>
    <i>
      <x v="81"/>
    </i>
    <i r="1">
      <x/>
    </i>
    <i>
      <x v="82"/>
    </i>
    <i r="1">
      <x/>
    </i>
    <i r="1">
      <x v="88"/>
    </i>
    <i>
      <x v="83"/>
    </i>
    <i r="1">
      <x v="140"/>
    </i>
    <i>
      <x v="84"/>
    </i>
    <i r="1">
      <x v="5"/>
    </i>
    <i r="1">
      <x v="25"/>
    </i>
    <i r="1">
      <x v="31"/>
    </i>
    <i r="1">
      <x v="78"/>
    </i>
    <i r="1">
      <x v="79"/>
    </i>
    <i r="1">
      <x v="119"/>
    </i>
    <i r="1">
      <x v="141"/>
    </i>
    <i r="1">
      <x v="158"/>
    </i>
    <i r="1">
      <x v="176"/>
    </i>
    <i>
      <x v="85"/>
    </i>
    <i r="1">
      <x v="22"/>
    </i>
    <i r="1">
      <x v="139"/>
    </i>
    <i>
      <x v="86"/>
    </i>
    <i r="1">
      <x v="148"/>
    </i>
    <i>
      <x v="87"/>
    </i>
    <i r="1">
      <x v="144"/>
    </i>
    <i>
      <x v="88"/>
    </i>
    <i r="1">
      <x v="151"/>
    </i>
    <i>
      <x v="89"/>
    </i>
    <i r="1">
      <x v="21"/>
    </i>
    <i r="1">
      <x v="35"/>
    </i>
    <i r="1">
      <x v="144"/>
    </i>
    <i r="1">
      <x v="153"/>
    </i>
    <i>
      <x v="90"/>
    </i>
    <i r="1">
      <x v="130"/>
    </i>
    <i>
      <x v="91"/>
    </i>
    <i r="1">
      <x v="154"/>
    </i>
    <i>
      <x v="92"/>
    </i>
    <i r="1">
      <x v="147"/>
    </i>
    <i>
      <x v="93"/>
    </i>
    <i r="1">
      <x v="23"/>
    </i>
    <i r="1">
      <x v="123"/>
    </i>
    <i r="1">
      <x v="162"/>
    </i>
    <i>
      <x v="94"/>
    </i>
    <i r="1">
      <x v="99"/>
    </i>
    <i>
      <x v="95"/>
    </i>
    <i r="1">
      <x v="24"/>
    </i>
    <i>
      <x v="96"/>
    </i>
    <i r="1">
      <x v="41"/>
    </i>
    <i>
      <x v="97"/>
    </i>
    <i r="1">
      <x v="192"/>
    </i>
    <i>
      <x v="98"/>
    </i>
    <i r="1">
      <x v="166"/>
    </i>
    <i>
      <x v="99"/>
    </i>
    <i r="1">
      <x v="1"/>
    </i>
    <i>
      <x v="100"/>
    </i>
    <i r="1">
      <x v="1"/>
    </i>
    <i>
      <x v="101"/>
    </i>
    <i r="1">
      <x v="143"/>
    </i>
    <i r="1">
      <x v="148"/>
    </i>
    <i r="1">
      <x v="175"/>
    </i>
    <i r="1">
      <x v="184"/>
    </i>
    <i>
      <x v="102"/>
    </i>
    <i r="1">
      <x v="1"/>
    </i>
    <i r="1">
      <x v="168"/>
    </i>
    <i>
      <x v="103"/>
    </i>
    <i r="1">
      <x v="66"/>
    </i>
    <i r="1">
      <x v="170"/>
    </i>
    <i>
      <x v="104"/>
    </i>
    <i r="1">
      <x v="174"/>
    </i>
    <i>
      <x v="105"/>
    </i>
    <i r="1">
      <x v="173"/>
    </i>
    <i>
      <x v="106"/>
    </i>
    <i r="1">
      <x v="167"/>
    </i>
    <i>
      <x v="107"/>
    </i>
    <i r="1">
      <x v="176"/>
    </i>
    <i>
      <x v="108"/>
    </i>
    <i r="1">
      <x v="178"/>
    </i>
    <i>
      <x v="109"/>
    </i>
    <i r="1">
      <x v="148"/>
    </i>
    <i>
      <x v="110"/>
    </i>
    <i r="1">
      <x v="1"/>
    </i>
    <i>
      <x v="111"/>
    </i>
    <i r="1">
      <x v="1"/>
    </i>
    <i>
      <x v="112"/>
    </i>
    <i r="1">
      <x v="39"/>
    </i>
    <i r="1">
      <x v="182"/>
    </i>
    <i>
      <x v="113"/>
    </i>
    <i r="1">
      <x v="181"/>
    </i>
    <i>
      <x v="114"/>
    </i>
    <i r="1">
      <x v="183"/>
    </i>
    <i>
      <x v="115"/>
    </i>
    <i r="1">
      <x v="75"/>
    </i>
    <i r="1">
      <x v="137"/>
    </i>
    <i>
      <x v="116"/>
    </i>
    <i r="1">
      <x v="186"/>
    </i>
    <i>
      <x v="117"/>
    </i>
    <i r="1">
      <x v="1"/>
    </i>
    <i>
      <x v="118"/>
    </i>
    <i r="1">
      <x v="190"/>
    </i>
    <i>
      <x v="119"/>
    </i>
    <i r="1">
      <x v="1"/>
    </i>
    <i>
      <x v="120"/>
    </i>
    <i r="1">
      <x v="1"/>
    </i>
    <i t="grand">
      <x/>
    </i>
  </rowItems>
  <colItems count="1">
    <i/>
  </colItems>
  <dataFields count="1">
    <dataField name="Contagem de Idiom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0487D-AB2A-4FFD-B023-76BE66350C99}" name="Tabela dinâmica3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 rowPageCount="1" colPageCount="1"/>
  <pivotFields count="9">
    <pivotField showAll="0"/>
    <pivotField showAll="0"/>
    <pivotField axis="axisRow" dataField="1" showAl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/>
    <pivotField showAll="0"/>
    <pivotField dataField="1" numFmtId="3" showAll="0"/>
    <pivotField dataField="1" numFmtId="3" showAll="0"/>
    <pivotField axis="axisPage" showAll="0">
      <items count="8">
        <item sd="0" x="1"/>
        <item x="3"/>
        <item x="6"/>
        <item x="4"/>
        <item sd="0" x="0"/>
        <item x="2"/>
        <item x="5"/>
        <item t="default"/>
      </items>
    </pivotField>
    <pivotField showAll="0">
      <items count="144">
        <item x="0"/>
        <item x="79"/>
        <item x="126"/>
        <item x="98"/>
        <item x="47"/>
        <item x="139"/>
        <item x="19"/>
        <item x="51"/>
        <item x="37"/>
        <item x="93"/>
        <item x="40"/>
        <item x="46"/>
        <item x="65"/>
        <item x="95"/>
        <item x="123"/>
        <item x="50"/>
        <item x="70"/>
        <item x="7"/>
        <item x="13"/>
        <item x="64"/>
        <item x="69"/>
        <item x="78"/>
        <item x="115"/>
        <item x="122"/>
        <item x="131"/>
        <item x="83"/>
        <item x="113"/>
        <item x="43"/>
        <item x="10"/>
        <item x="29"/>
        <item x="96"/>
        <item x="12"/>
        <item x="61"/>
        <item x="15"/>
        <item x="16"/>
        <item x="23"/>
        <item x="117"/>
        <item x="130"/>
        <item x="5"/>
        <item x="124"/>
        <item x="48"/>
        <item x="54"/>
        <item x="67"/>
        <item x="75"/>
        <item x="91"/>
        <item x="142"/>
        <item x="140"/>
        <item x="9"/>
        <item x="27"/>
        <item x="128"/>
        <item x="3"/>
        <item x="59"/>
        <item x="17"/>
        <item x="56"/>
        <item x="34"/>
        <item x="107"/>
        <item x="25"/>
        <item x="41"/>
        <item x="55"/>
        <item x="110"/>
        <item x="76"/>
        <item x="57"/>
        <item x="101"/>
        <item x="134"/>
        <item x="68"/>
        <item x="99"/>
        <item x="71"/>
        <item x="38"/>
        <item x="81"/>
        <item x="141"/>
        <item x="4"/>
        <item x="52"/>
        <item x="73"/>
        <item x="2"/>
        <item x="58"/>
        <item x="114"/>
        <item x="89"/>
        <item x="109"/>
        <item x="24"/>
        <item x="42"/>
        <item x="44"/>
        <item x="74"/>
        <item x="118"/>
        <item x="121"/>
        <item x="77"/>
        <item x="72"/>
        <item x="11"/>
        <item x="132"/>
        <item x="20"/>
        <item x="88"/>
        <item x="94"/>
        <item x="45"/>
        <item x="133"/>
        <item x="66"/>
        <item x="102"/>
        <item x="85"/>
        <item x="129"/>
        <item x="39"/>
        <item x="8"/>
        <item x="31"/>
        <item x="33"/>
        <item x="108"/>
        <item x="49"/>
        <item x="86"/>
        <item x="136"/>
        <item x="21"/>
        <item x="53"/>
        <item x="87"/>
        <item x="1"/>
        <item x="22"/>
        <item x="97"/>
        <item x="104"/>
        <item x="60"/>
        <item x="63"/>
        <item x="28"/>
        <item x="80"/>
        <item x="111"/>
        <item x="18"/>
        <item x="100"/>
        <item x="120"/>
        <item x="84"/>
        <item x="116"/>
        <item x="26"/>
        <item x="62"/>
        <item x="82"/>
        <item x="92"/>
        <item x="6"/>
        <item x="106"/>
        <item x="137"/>
        <item x="125"/>
        <item x="14"/>
        <item x="112"/>
        <item x="30"/>
        <item x="90"/>
        <item x="138"/>
        <item x="36"/>
        <item x="35"/>
        <item x="105"/>
        <item x="119"/>
        <item x="127"/>
        <item x="135"/>
        <item x="32"/>
        <item x="103"/>
        <item t="default"/>
      </items>
    </pivotField>
  </pivotFields>
  <rowFields count="1">
    <field x="2"/>
  </rowFields>
  <rowItems count="14">
    <i>
      <x v="9"/>
    </i>
    <i>
      <x v="22"/>
    </i>
    <i>
      <x v="25"/>
    </i>
    <i>
      <x v="37"/>
    </i>
    <i>
      <x v="40"/>
    </i>
    <i>
      <x v="55"/>
    </i>
    <i>
      <x v="75"/>
    </i>
    <i>
      <x v="76"/>
    </i>
    <i>
      <x v="138"/>
    </i>
    <i>
      <x v="139"/>
    </i>
    <i>
      <x v="172"/>
    </i>
    <i>
      <x v="185"/>
    </i>
    <i>
      <x v="18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3" hier="-1"/>
  </pageFields>
  <dataFields count="3">
    <dataField name="Contagem de País" fld="2" subtotal="count" baseField="0" baseItem="0"/>
    <dataField name="Soma de População (2015)" fld="6" baseField="0" baseItem="0" numFmtId="4"/>
    <dataField name="Soma de Área (km²)" fld="5" baseField="0" baseItem="0" numFmtId="4"/>
  </dataFields>
  <formats count="1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ódigo" tableColumnId="1"/>
      <queryTableField id="2" name="Código da região" tableColumnId="2"/>
      <queryTableField id="3" name="País" tableColumnId="3"/>
      <queryTableField id="4" name="Capital" tableColumnId="4"/>
      <queryTableField id="6" name="Código da Moeda" tableColumnId="6"/>
      <queryTableField id="7" name="Área (km²)" tableColumnId="7"/>
      <queryTableField id="10" name="População (2015)" tableColumnId="5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região" tableColumnId="1"/>
      <queryTableField id="2" name="Regiã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o Idioma" tableColumnId="1"/>
      <queryTableField id="2" name="Idiom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4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Moeda" tableColumnId="1"/>
      <queryTableField id="2" name="Moed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5" xr16:uid="{00000000-0016-0000-0400-000004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ódigo do Idioma" tableColumnId="1"/>
      <queryTableField id="3" dataBound="0" tableColumnId="3"/>
      <queryTableField id="2" name="Código do País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Países.accdb" displayName="Tabela_Países.accdb" ref="A1:I194" tableType="queryTable" totalsRowShown="0">
  <autoFilter ref="A1:I194" xr:uid="{00000000-0009-0000-0100-000001000000}"/>
  <sortState xmlns:xlrd2="http://schemas.microsoft.com/office/spreadsheetml/2017/richdata2" ref="A2:I194">
    <sortCondition ref="C1:C194"/>
  </sortState>
  <tableColumns count="9">
    <tableColumn id="1" xr3:uid="{00000000-0010-0000-0000-000001000000}" uniqueName="1" name="Código" queryTableFieldId="1"/>
    <tableColumn id="2" xr3:uid="{00000000-0010-0000-0000-000002000000}" uniqueName="2" name="Código da região" queryTableFieldId="2"/>
    <tableColumn id="3" xr3:uid="{00000000-0010-0000-0000-000003000000}" uniqueName="3" name="País" queryTableFieldId="3"/>
    <tableColumn id="4" xr3:uid="{00000000-0010-0000-0000-000004000000}" uniqueName="4" name="Capital" queryTableFieldId="4"/>
    <tableColumn id="6" xr3:uid="{00000000-0010-0000-0000-000006000000}" uniqueName="6" name="Código da Moeda" queryTableFieldId="6"/>
    <tableColumn id="7" xr3:uid="{00000000-0010-0000-0000-000007000000}" uniqueName="7" name="Área (km²)" queryTableFieldId="7" dataDxfId="15"/>
    <tableColumn id="5" xr3:uid="{00000000-0010-0000-0000-000005000000}" uniqueName="5" name="População (2015)" queryTableFieldId="10" dataDxfId="14"/>
    <tableColumn id="8" xr3:uid="{00000000-0010-0000-0000-000008000000}" uniqueName="8" name="Região" queryTableFieldId="8">
      <calculatedColumnFormula>VLOOKUP(Tabela_Países.accdb[[#This Row],[Código da região]],Tabela_Países.accdb3[],2)</calculatedColumnFormula>
    </tableColumn>
    <tableColumn id="9" xr3:uid="{00000000-0010-0000-0000-000009000000}" uniqueName="9" name="Moeda" queryTableFieldId="9">
      <calculatedColumnFormula>VLOOKUP(Tabela_Países.accdb[[#This Row],[Código da Moeda]],Tabela_Países.accdb5[],2)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Países.accdb3" displayName="Tabela_Países.accdb3" ref="A1:B8" tableType="queryTable" totalsRowShown="0">
  <autoFilter ref="A1:B8" xr:uid="{00000000-0009-0000-0100-000002000000}"/>
  <tableColumns count="2">
    <tableColumn id="1" xr3:uid="{00000000-0010-0000-0100-000001000000}" uniqueName="1" name="Código da região" queryTableFieldId="1"/>
    <tableColumn id="2" xr3:uid="{00000000-0010-0000-0100-000002000000}" uniqueName="2" name="Região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Países.accdb4" displayName="Tabela_Países.accdb4" ref="A1:B122" tableType="queryTable" totalsRowShown="0">
  <autoFilter ref="A1:B122" xr:uid="{00000000-0009-0000-0100-000003000000}"/>
  <tableColumns count="2">
    <tableColumn id="1" xr3:uid="{00000000-0010-0000-0200-000001000000}" uniqueName="1" name="Código do Idioma" queryTableFieldId="1"/>
    <tableColumn id="2" xr3:uid="{00000000-0010-0000-0200-000002000000}" uniqueName="2" name="Idioma" queryTableField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Países.accdb5" displayName="Tabela_Países.accdb5" ref="A1:B145" tableType="queryTable" totalsRowShown="0">
  <autoFilter ref="A1:B145" xr:uid="{00000000-0009-0000-0100-000004000000}"/>
  <tableColumns count="2">
    <tableColumn id="1" xr3:uid="{00000000-0010-0000-0300-000001000000}" uniqueName="1" name="Código da Moeda" queryTableFieldId="1"/>
    <tableColumn id="2" xr3:uid="{00000000-0010-0000-0300-000002000000}" uniqueName="2" name="Moeda" queryTableFieldId="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Países.accdb6" displayName="Tabela_Países.accdb6" ref="A1:D305" tableType="queryTable" totalsRowShown="0">
  <autoFilter ref="A1:D305" xr:uid="{00000000-0009-0000-0100-000005000000}"/>
  <sortState xmlns:xlrd2="http://schemas.microsoft.com/office/spreadsheetml/2017/richdata2" ref="A2:D305">
    <sortCondition ref="D1:D305"/>
  </sortState>
  <tableColumns count="4">
    <tableColumn id="1" xr3:uid="{00000000-0010-0000-0400-000001000000}" uniqueName="1" name="Código do Idioma" queryTableFieldId="1"/>
    <tableColumn id="3" xr3:uid="{00000000-0010-0000-0400-000003000000}" uniqueName="3" name="Idioma" queryTableFieldId="3">
      <calculatedColumnFormula>VLOOKUP(Tabela_Países.accdb6[[#This Row],[Código do Idioma]],Tabela_Países.accdb4[],2)</calculatedColumnFormula>
    </tableColumn>
    <tableColumn id="2" xr3:uid="{00000000-0010-0000-0400-000002000000}" uniqueName="2" name="Código do País" queryTableFieldId="2"/>
    <tableColumn id="4" xr3:uid="{00000000-0010-0000-0400-000004000000}" uniqueName="4" name="País" queryTableFieldId="4">
      <calculatedColumnFormula>VLOOKUP(Tabela_Países.accdb6[[#This Row],[Código do País]],Tabela_Países.accdb[[Código]:[País]],3)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topLeftCell="A2" workbookViewId="0"/>
  </sheetViews>
  <sheetFormatPr defaultRowHeight="15" x14ac:dyDescent="0.25"/>
  <cols>
    <col min="1" max="1" width="9.42578125" bestFit="1" customWidth="1"/>
    <col min="2" max="2" width="18.140625" bestFit="1" customWidth="1"/>
    <col min="3" max="3" width="30.85546875" bestFit="1" customWidth="1"/>
    <col min="4" max="4" width="20.42578125" bestFit="1" customWidth="1"/>
    <col min="5" max="5" width="18.85546875" style="1" bestFit="1" customWidth="1"/>
    <col min="6" max="6" width="12.7109375" bestFit="1" customWidth="1"/>
    <col min="7" max="7" width="18.42578125" bestFit="1" customWidth="1"/>
    <col min="8" max="8" width="16.7109375" style="1" bestFit="1" customWidth="1"/>
    <col min="9" max="10" width="2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672</v>
      </c>
      <c r="H1" t="s">
        <v>389</v>
      </c>
      <c r="I1" t="s">
        <v>520</v>
      </c>
    </row>
    <row r="2" spans="1:9" x14ac:dyDescent="0.25">
      <c r="A2">
        <v>1</v>
      </c>
      <c r="B2">
        <v>7</v>
      </c>
      <c r="C2" t="s">
        <v>6</v>
      </c>
      <c r="D2" t="s">
        <v>7</v>
      </c>
      <c r="E2">
        <v>58</v>
      </c>
      <c r="F2" s="1">
        <v>652090</v>
      </c>
      <c r="G2" s="1">
        <v>26023100</v>
      </c>
      <c r="H2" t="str">
        <f>VLOOKUP(Tabela_Países.accdb[[#This Row],[Código da região]],Tabela_Países.accdb3[],2)</f>
        <v>Ásia</v>
      </c>
      <c r="I2" t="str">
        <f>VLOOKUP(Tabela_Países.accdb[[#This Row],[Código da Moeda]],Tabela_Países.accdb5[],2)</f>
        <v>Afegani</v>
      </c>
    </row>
    <row r="3" spans="1:9" x14ac:dyDescent="0.25">
      <c r="A3">
        <v>2</v>
      </c>
      <c r="B3">
        <v>5</v>
      </c>
      <c r="C3" t="s">
        <v>8</v>
      </c>
      <c r="D3" t="s">
        <v>9</v>
      </c>
      <c r="E3">
        <v>96</v>
      </c>
      <c r="F3" s="1">
        <v>1221037</v>
      </c>
      <c r="G3" s="1">
        <v>54956900</v>
      </c>
      <c r="H3" t="str">
        <f>VLOOKUP(Tabela_Países.accdb[[#This Row],[Código da região]],Tabela_Países.accdb3[],2)</f>
        <v>África</v>
      </c>
      <c r="I3" t="str">
        <f>VLOOKUP(Tabela_Países.accdb[[#This Row],[Código da Moeda]],Tabela_Países.accdb5[],2)</f>
        <v>Rand</v>
      </c>
    </row>
    <row r="4" spans="1:9" x14ac:dyDescent="0.25">
      <c r="A4">
        <v>3</v>
      </c>
      <c r="B4">
        <v>4</v>
      </c>
      <c r="C4" t="s">
        <v>10</v>
      </c>
      <c r="D4" t="s">
        <v>11</v>
      </c>
      <c r="E4">
        <v>30</v>
      </c>
      <c r="F4" s="1">
        <v>28748</v>
      </c>
      <c r="G4" s="1">
        <v>2893005</v>
      </c>
      <c r="H4" t="str">
        <f>VLOOKUP(Tabela_Países.accdb[[#This Row],[Código da região]],Tabela_Países.accdb3[],2)</f>
        <v>Europa</v>
      </c>
      <c r="I4" t="str">
        <f>VLOOKUP(Tabela_Países.accdb[[#This Row],[Código da Moeda]],Tabela_Países.accdb5[],2)</f>
        <v>Lek</v>
      </c>
    </row>
    <row r="5" spans="1:9" x14ac:dyDescent="0.25">
      <c r="A5">
        <v>4</v>
      </c>
      <c r="B5">
        <v>4</v>
      </c>
      <c r="C5" t="s">
        <v>12</v>
      </c>
      <c r="D5" t="s">
        <v>13</v>
      </c>
      <c r="E5">
        <v>16</v>
      </c>
      <c r="F5" s="1">
        <v>357050</v>
      </c>
      <c r="G5" s="1">
        <v>81197500</v>
      </c>
      <c r="H5" t="str">
        <f>VLOOKUP(Tabela_Países.accdb[[#This Row],[Código da região]],Tabela_Países.accdb3[],2)</f>
        <v>Europa</v>
      </c>
      <c r="I5" t="str">
        <f>VLOOKUP(Tabela_Países.accdb[[#This Row],[Código da Moeda]],Tabela_Países.accdb5[],2)</f>
        <v>Euro</v>
      </c>
    </row>
    <row r="6" spans="1:9" x14ac:dyDescent="0.25">
      <c r="A6">
        <v>5</v>
      </c>
      <c r="B6">
        <v>4</v>
      </c>
      <c r="C6" t="s">
        <v>14</v>
      </c>
      <c r="D6" t="s">
        <v>15</v>
      </c>
      <c r="E6">
        <v>16</v>
      </c>
      <c r="F6" s="1">
        <v>468</v>
      </c>
      <c r="G6" s="1">
        <v>76949</v>
      </c>
      <c r="H6" t="str">
        <f>VLOOKUP(Tabela_Países.accdb[[#This Row],[Código da região]],Tabela_Países.accdb3[],2)</f>
        <v>Europa</v>
      </c>
      <c r="I6" t="str">
        <f>VLOOKUP(Tabela_Países.accdb[[#This Row],[Código da Moeda]],Tabela_Países.accdb5[],2)</f>
        <v>Euro</v>
      </c>
    </row>
    <row r="7" spans="1:9" x14ac:dyDescent="0.25">
      <c r="A7">
        <v>6</v>
      </c>
      <c r="B7">
        <v>5</v>
      </c>
      <c r="C7" t="s">
        <v>16</v>
      </c>
      <c r="D7" t="s">
        <v>17</v>
      </c>
      <c r="E7">
        <v>97</v>
      </c>
      <c r="F7" s="1">
        <v>1246700</v>
      </c>
      <c r="G7" s="1">
        <v>24383301</v>
      </c>
      <c r="H7" t="str">
        <f>VLOOKUP(Tabela_Países.accdb[[#This Row],[Código da região]],Tabela_Países.accdb3[],2)</f>
        <v>África</v>
      </c>
      <c r="I7" t="str">
        <f>VLOOKUP(Tabela_Países.accdb[[#This Row],[Código da Moeda]],Tabela_Países.accdb5[],2)</f>
        <v>kwanza</v>
      </c>
    </row>
    <row r="8" spans="1:9" x14ac:dyDescent="0.25">
      <c r="A8">
        <v>7</v>
      </c>
      <c r="B8">
        <v>3</v>
      </c>
      <c r="C8" t="s">
        <v>18</v>
      </c>
      <c r="D8" t="s">
        <v>19</v>
      </c>
      <c r="E8">
        <v>141</v>
      </c>
      <c r="F8" s="1">
        <v>280</v>
      </c>
      <c r="G8" s="1">
        <v>86295</v>
      </c>
      <c r="H8" t="str">
        <f>VLOOKUP(Tabela_Países.accdb[[#This Row],[Código da região]],Tabela_Países.accdb3[],2)</f>
        <v>América Central</v>
      </c>
      <c r="I8" t="str">
        <f>VLOOKUP(Tabela_Países.accdb[[#This Row],[Código da Moeda]],Tabela_Países.accdb5[],2)</f>
        <v>Dólar do Caribe Oriental</v>
      </c>
    </row>
    <row r="9" spans="1:9" x14ac:dyDescent="0.25">
      <c r="A9">
        <v>8</v>
      </c>
      <c r="B9">
        <v>7</v>
      </c>
      <c r="C9" t="s">
        <v>20</v>
      </c>
      <c r="D9" t="s">
        <v>21</v>
      </c>
      <c r="E9">
        <v>59</v>
      </c>
      <c r="F9" s="1">
        <v>2149690</v>
      </c>
      <c r="G9" s="1">
        <v>31521418</v>
      </c>
      <c r="H9" t="str">
        <f>VLOOKUP(Tabela_Países.accdb[[#This Row],[Código da região]],Tabela_Países.accdb3[],2)</f>
        <v>Ásia</v>
      </c>
      <c r="I9" t="str">
        <f>VLOOKUP(Tabela_Países.accdb[[#This Row],[Código da Moeda]],Tabela_Países.accdb5[],2)</f>
        <v>Ryial</v>
      </c>
    </row>
    <row r="10" spans="1:9" x14ac:dyDescent="0.25">
      <c r="A10">
        <v>9</v>
      </c>
      <c r="B10">
        <v>5</v>
      </c>
      <c r="C10" t="s">
        <v>22</v>
      </c>
      <c r="D10" t="s">
        <v>23</v>
      </c>
      <c r="E10">
        <v>108</v>
      </c>
      <c r="F10" s="1">
        <v>2381750</v>
      </c>
      <c r="G10" s="1">
        <v>39500000</v>
      </c>
      <c r="H10" t="str">
        <f>VLOOKUP(Tabela_Países.accdb[[#This Row],[Código da região]],Tabela_Países.accdb3[],2)</f>
        <v>África</v>
      </c>
      <c r="I10" t="str">
        <f>VLOOKUP(Tabela_Países.accdb[[#This Row],[Código da Moeda]],Tabela_Países.accdb5[],2)</f>
        <v>Dinar Argelino</v>
      </c>
    </row>
    <row r="11" spans="1:9" x14ac:dyDescent="0.25">
      <c r="A11">
        <v>10</v>
      </c>
      <c r="B11">
        <v>1</v>
      </c>
      <c r="C11" t="s">
        <v>24</v>
      </c>
      <c r="D11" t="s">
        <v>25</v>
      </c>
      <c r="E11">
        <v>11</v>
      </c>
      <c r="F11" s="1">
        <v>2780400</v>
      </c>
      <c r="G11" s="1">
        <v>43131966</v>
      </c>
      <c r="H11" t="str">
        <f>VLOOKUP(Tabela_Países.accdb[[#This Row],[Código da região]],Tabela_Países.accdb3[],2)</f>
        <v>América do Sul</v>
      </c>
      <c r="I11" t="str">
        <f>VLOOKUP(Tabela_Países.accdb[[#This Row],[Código da Moeda]],Tabela_Países.accdb5[],2)</f>
        <v>Peso Argentino</v>
      </c>
    </row>
    <row r="12" spans="1:9" x14ac:dyDescent="0.25">
      <c r="A12">
        <v>11</v>
      </c>
      <c r="B12">
        <v>4</v>
      </c>
      <c r="C12" t="s">
        <v>26</v>
      </c>
      <c r="D12" t="s">
        <v>27</v>
      </c>
      <c r="E12">
        <v>31</v>
      </c>
      <c r="F12" s="1">
        <v>29800</v>
      </c>
      <c r="G12" s="1">
        <v>3005500</v>
      </c>
      <c r="H12" t="str">
        <f>VLOOKUP(Tabela_Países.accdb[[#This Row],[Código da região]],Tabela_Países.accdb3[],2)</f>
        <v>Europa</v>
      </c>
      <c r="I12" t="str">
        <f>VLOOKUP(Tabela_Países.accdb[[#This Row],[Código da Moeda]],Tabela_Países.accdb5[],2)</f>
        <v>Dram</v>
      </c>
    </row>
    <row r="13" spans="1:9" x14ac:dyDescent="0.25">
      <c r="A13">
        <v>12</v>
      </c>
      <c r="B13">
        <v>6</v>
      </c>
      <c r="C13" t="s">
        <v>28</v>
      </c>
      <c r="D13" t="s">
        <v>29</v>
      </c>
      <c r="E13">
        <v>3</v>
      </c>
      <c r="F13" s="1">
        <v>7741220</v>
      </c>
      <c r="G13" s="1">
        <v>23919400</v>
      </c>
      <c r="H13" t="str">
        <f>VLOOKUP(Tabela_Países.accdb[[#This Row],[Código da região]],Tabela_Países.accdb3[],2)</f>
        <v>Oceania</v>
      </c>
      <c r="I13" t="str">
        <f>VLOOKUP(Tabela_Países.accdb[[#This Row],[Código da Moeda]],Tabela_Países.accdb5[],2)</f>
        <v>Dólar Australiano</v>
      </c>
    </row>
    <row r="14" spans="1:9" x14ac:dyDescent="0.25">
      <c r="A14">
        <v>13</v>
      </c>
      <c r="B14">
        <v>4</v>
      </c>
      <c r="C14" t="s">
        <v>30</v>
      </c>
      <c r="D14" t="s">
        <v>31</v>
      </c>
      <c r="E14">
        <v>16</v>
      </c>
      <c r="F14" s="1">
        <v>83858</v>
      </c>
      <c r="G14" s="1">
        <v>8602112</v>
      </c>
      <c r="H14" t="str">
        <f>VLOOKUP(Tabela_Países.accdb[[#This Row],[Código da região]],Tabela_Países.accdb3[],2)</f>
        <v>Europa</v>
      </c>
      <c r="I14" t="str">
        <f>VLOOKUP(Tabela_Países.accdb[[#This Row],[Código da Moeda]],Tabela_Países.accdb5[],2)</f>
        <v>Euro</v>
      </c>
    </row>
    <row r="15" spans="1:9" x14ac:dyDescent="0.25">
      <c r="A15">
        <v>14</v>
      </c>
      <c r="B15">
        <v>4</v>
      </c>
      <c r="C15" t="s">
        <v>32</v>
      </c>
      <c r="D15" t="s">
        <v>33</v>
      </c>
      <c r="E15">
        <v>32</v>
      </c>
      <c r="F15" s="1">
        <v>86600</v>
      </c>
      <c r="G15" s="1">
        <v>9654900</v>
      </c>
      <c r="H15" t="str">
        <f>VLOOKUP(Tabela_Países.accdb[[#This Row],[Código da região]],Tabela_Países.accdb3[],2)</f>
        <v>Europa</v>
      </c>
      <c r="I15" t="str">
        <f>VLOOKUP(Tabela_Países.accdb[[#This Row],[Código da Moeda]],Tabela_Países.accdb5[],2)</f>
        <v>Manat</v>
      </c>
    </row>
    <row r="16" spans="1:9" x14ac:dyDescent="0.25">
      <c r="A16">
        <v>15</v>
      </c>
      <c r="B16">
        <v>3</v>
      </c>
      <c r="C16" t="s">
        <v>34</v>
      </c>
      <c r="D16" t="s">
        <v>35</v>
      </c>
      <c r="E16">
        <v>139</v>
      </c>
      <c r="F16" s="1">
        <v>13878</v>
      </c>
      <c r="G16" s="1">
        <v>368390</v>
      </c>
      <c r="H16" t="str">
        <f>VLOOKUP(Tabela_Países.accdb[[#This Row],[Código da região]],Tabela_Países.accdb3[],2)</f>
        <v>América Central</v>
      </c>
      <c r="I16" t="str">
        <f>VLOOKUP(Tabela_Países.accdb[[#This Row],[Código da Moeda]],Tabela_Países.accdb5[],2)</f>
        <v>Dólar das Bahamas</v>
      </c>
    </row>
    <row r="17" spans="1:9" x14ac:dyDescent="0.25">
      <c r="A17">
        <v>16</v>
      </c>
      <c r="B17">
        <v>7</v>
      </c>
      <c r="C17" t="s">
        <v>36</v>
      </c>
      <c r="D17" t="s">
        <v>37</v>
      </c>
      <c r="E17">
        <v>60</v>
      </c>
      <c r="F17" s="1">
        <v>665</v>
      </c>
      <c r="G17" s="1">
        <v>1359800</v>
      </c>
      <c r="H17" t="str">
        <f>VLOOKUP(Tabela_Países.accdb[[#This Row],[Código da região]],Tabela_Países.accdb3[],2)</f>
        <v>Ásia</v>
      </c>
      <c r="I17" t="str">
        <f>VLOOKUP(Tabela_Países.accdb[[#This Row],[Código da Moeda]],Tabela_Países.accdb5[],2)</f>
        <v>Dinar do Bahrein</v>
      </c>
    </row>
    <row r="18" spans="1:9" x14ac:dyDescent="0.25">
      <c r="A18">
        <v>17</v>
      </c>
      <c r="B18">
        <v>7</v>
      </c>
      <c r="C18" t="s">
        <v>38</v>
      </c>
      <c r="D18" t="s">
        <v>39</v>
      </c>
      <c r="E18">
        <v>61</v>
      </c>
      <c r="F18" s="1">
        <v>143998</v>
      </c>
      <c r="G18" s="1">
        <v>159145000</v>
      </c>
      <c r="H18" t="str">
        <f>VLOOKUP(Tabela_Países.accdb[[#This Row],[Código da região]],Tabela_Países.accdb3[],2)</f>
        <v>Ásia</v>
      </c>
      <c r="I18" t="str">
        <f>VLOOKUP(Tabela_Países.accdb[[#This Row],[Código da Moeda]],Tabela_Países.accdb5[],2)</f>
        <v>Taka</v>
      </c>
    </row>
    <row r="19" spans="1:9" x14ac:dyDescent="0.25">
      <c r="A19">
        <v>18</v>
      </c>
      <c r="B19">
        <v>3</v>
      </c>
      <c r="C19" t="s">
        <v>40</v>
      </c>
      <c r="D19" t="s">
        <v>41</v>
      </c>
      <c r="E19">
        <v>140</v>
      </c>
      <c r="F19" s="1">
        <v>431</v>
      </c>
      <c r="G19" s="1">
        <v>285000</v>
      </c>
      <c r="H19" t="str">
        <f>VLOOKUP(Tabela_Países.accdb[[#This Row],[Código da região]],Tabela_Países.accdb3[],2)</f>
        <v>América Central</v>
      </c>
      <c r="I19" t="str">
        <f>VLOOKUP(Tabela_Países.accdb[[#This Row],[Código da Moeda]],Tabela_Países.accdb5[],2)</f>
        <v>Dólar de Barbados</v>
      </c>
    </row>
    <row r="20" spans="1:9" x14ac:dyDescent="0.25">
      <c r="A20">
        <v>19</v>
      </c>
      <c r="B20">
        <v>4</v>
      </c>
      <c r="C20" t="s">
        <v>42</v>
      </c>
      <c r="D20" t="s">
        <v>43</v>
      </c>
      <c r="E20">
        <v>16</v>
      </c>
      <c r="F20" s="1">
        <v>30528</v>
      </c>
      <c r="G20" s="1">
        <v>11250659</v>
      </c>
      <c r="H20" t="str">
        <f>VLOOKUP(Tabela_Países.accdb[[#This Row],[Código da região]],Tabela_Países.accdb3[],2)</f>
        <v>Europa</v>
      </c>
      <c r="I20" t="str">
        <f>VLOOKUP(Tabela_Países.accdb[[#This Row],[Código da Moeda]],Tabela_Países.accdb5[],2)</f>
        <v>Euro</v>
      </c>
    </row>
    <row r="21" spans="1:9" x14ac:dyDescent="0.25">
      <c r="A21">
        <v>20</v>
      </c>
      <c r="B21">
        <v>3</v>
      </c>
      <c r="C21" t="s">
        <v>44</v>
      </c>
      <c r="D21" t="s">
        <v>45</v>
      </c>
      <c r="E21">
        <v>19</v>
      </c>
      <c r="F21" s="1">
        <v>22966</v>
      </c>
      <c r="G21" s="1">
        <v>368310</v>
      </c>
      <c r="H21" t="str">
        <f>VLOOKUP(Tabela_Países.accdb[[#This Row],[Código da região]],Tabela_Países.accdb3[],2)</f>
        <v>América Central</v>
      </c>
      <c r="I21" t="str">
        <f>VLOOKUP(Tabela_Países.accdb[[#This Row],[Código da Moeda]],Tabela_Países.accdb5[],2)</f>
        <v>Dólar de Belize</v>
      </c>
    </row>
    <row r="22" spans="1:9" x14ac:dyDescent="0.25">
      <c r="A22">
        <v>21</v>
      </c>
      <c r="B22">
        <v>5</v>
      </c>
      <c r="C22" t="s">
        <v>46</v>
      </c>
      <c r="D22" t="s">
        <v>47</v>
      </c>
      <c r="E22">
        <v>105</v>
      </c>
      <c r="F22" s="1">
        <v>112622</v>
      </c>
      <c r="G22" s="1">
        <v>10315244</v>
      </c>
      <c r="H22" t="str">
        <f>VLOOKUP(Tabela_Países.accdb[[#This Row],[Código da região]],Tabela_Países.accdb3[],2)</f>
        <v>África</v>
      </c>
      <c r="I22" t="str">
        <f>VLOOKUP(Tabela_Países.accdb[[#This Row],[Código da Moeda]],Tabela_Países.accdb5[],2)</f>
        <v>Franco CFA</v>
      </c>
    </row>
    <row r="23" spans="1:9" x14ac:dyDescent="0.25">
      <c r="A23">
        <v>22</v>
      </c>
      <c r="B23">
        <v>4</v>
      </c>
      <c r="C23" t="s">
        <v>48</v>
      </c>
      <c r="D23" t="s">
        <v>49</v>
      </c>
      <c r="E23">
        <v>33</v>
      </c>
      <c r="F23" s="1">
        <v>207600</v>
      </c>
      <c r="G23" s="1">
        <v>9689800</v>
      </c>
      <c r="H23" t="str">
        <f>VLOOKUP(Tabela_Países.accdb[[#This Row],[Código da região]],Tabela_Países.accdb3[],2)</f>
        <v>Europa</v>
      </c>
      <c r="I23" t="str">
        <f>VLOOKUP(Tabela_Países.accdb[[#This Row],[Código da Moeda]],Tabela_Países.accdb5[],2)</f>
        <v>Rublo Bielorrusso</v>
      </c>
    </row>
    <row r="24" spans="1:9" x14ac:dyDescent="0.25">
      <c r="A24">
        <v>23</v>
      </c>
      <c r="B24">
        <v>1</v>
      </c>
      <c r="C24" t="s">
        <v>50</v>
      </c>
      <c r="D24" t="s">
        <v>51</v>
      </c>
      <c r="E24">
        <v>7</v>
      </c>
      <c r="F24" s="1">
        <v>1098581</v>
      </c>
      <c r="G24" s="1">
        <v>11410651</v>
      </c>
      <c r="H24" t="str">
        <f>VLOOKUP(Tabela_Países.accdb[[#This Row],[Código da região]],Tabela_Países.accdb3[],2)</f>
        <v>América do Sul</v>
      </c>
      <c r="I24" t="str">
        <f>VLOOKUP(Tabela_Países.accdb[[#This Row],[Código da Moeda]],Tabela_Países.accdb5[],2)</f>
        <v>Boliviano</v>
      </c>
    </row>
    <row r="25" spans="1:9" x14ac:dyDescent="0.25">
      <c r="A25">
        <v>24</v>
      </c>
      <c r="B25">
        <v>4</v>
      </c>
      <c r="C25" t="s">
        <v>52</v>
      </c>
      <c r="D25" t="s">
        <v>53</v>
      </c>
      <c r="E25">
        <v>34</v>
      </c>
      <c r="F25" s="1">
        <v>51197</v>
      </c>
      <c r="G25" s="1">
        <v>3791622</v>
      </c>
      <c r="H25" t="str">
        <f>VLOOKUP(Tabela_Países.accdb[[#This Row],[Código da região]],Tabela_Países.accdb3[],2)</f>
        <v>Europa</v>
      </c>
      <c r="I25" t="str">
        <f>VLOOKUP(Tabela_Países.accdb[[#This Row],[Código da Moeda]],Tabela_Países.accdb5[],2)</f>
        <v>Marco Convertível</v>
      </c>
    </row>
    <row r="26" spans="1:9" x14ac:dyDescent="0.25">
      <c r="A26">
        <v>25</v>
      </c>
      <c r="B26">
        <v>5</v>
      </c>
      <c r="C26" t="s">
        <v>54</v>
      </c>
      <c r="D26" t="s">
        <v>55</v>
      </c>
      <c r="E26">
        <v>98</v>
      </c>
      <c r="F26" s="1">
        <v>581730</v>
      </c>
      <c r="G26" s="1">
        <v>2070984</v>
      </c>
      <c r="H26" t="str">
        <f>VLOOKUP(Tabela_Países.accdb[[#This Row],[Código da região]],Tabela_Países.accdb3[],2)</f>
        <v>África</v>
      </c>
      <c r="I26" t="str">
        <f>VLOOKUP(Tabela_Países.accdb[[#This Row],[Código da Moeda]],Tabela_Países.accdb5[],2)</f>
        <v>Pula</v>
      </c>
    </row>
    <row r="27" spans="1:9" x14ac:dyDescent="0.25">
      <c r="A27">
        <v>26</v>
      </c>
      <c r="B27">
        <v>1</v>
      </c>
      <c r="C27" t="s">
        <v>56</v>
      </c>
      <c r="D27" t="s">
        <v>57</v>
      </c>
      <c r="E27">
        <v>1</v>
      </c>
      <c r="F27" s="1">
        <v>8514877</v>
      </c>
      <c r="G27" s="1">
        <v>205002000</v>
      </c>
      <c r="H27" t="str">
        <f>VLOOKUP(Tabela_Países.accdb[[#This Row],[Código da região]],Tabela_Países.accdb3[],2)</f>
        <v>América do Sul</v>
      </c>
      <c r="I27" t="str">
        <f>VLOOKUP(Tabela_Países.accdb[[#This Row],[Código da Moeda]],Tabela_Países.accdb5[],2)</f>
        <v>Real</v>
      </c>
    </row>
    <row r="28" spans="1:9" x14ac:dyDescent="0.25">
      <c r="A28">
        <v>27</v>
      </c>
      <c r="B28">
        <v>7</v>
      </c>
      <c r="C28" t="s">
        <v>58</v>
      </c>
      <c r="D28" t="s">
        <v>59</v>
      </c>
      <c r="E28">
        <v>85</v>
      </c>
      <c r="F28" s="1">
        <v>5765</v>
      </c>
      <c r="G28" s="1">
        <v>393372</v>
      </c>
      <c r="H28" t="str">
        <f>VLOOKUP(Tabela_Países.accdb[[#This Row],[Código da região]],Tabela_Países.accdb3[],2)</f>
        <v>Ásia</v>
      </c>
      <c r="I28" t="str">
        <f>VLOOKUP(Tabela_Países.accdb[[#This Row],[Código da Moeda]],Tabela_Países.accdb5[],2)</f>
        <v>Dólar de Brunei</v>
      </c>
    </row>
    <row r="29" spans="1:9" x14ac:dyDescent="0.25">
      <c r="A29">
        <v>28</v>
      </c>
      <c r="B29">
        <v>4</v>
      </c>
      <c r="C29" t="s">
        <v>60</v>
      </c>
      <c r="D29" t="s">
        <v>61</v>
      </c>
      <c r="E29">
        <v>35</v>
      </c>
      <c r="F29" s="1">
        <v>110910</v>
      </c>
      <c r="G29" s="1">
        <v>7202198</v>
      </c>
      <c r="H29" t="str">
        <f>VLOOKUP(Tabela_Países.accdb[[#This Row],[Código da região]],Tabela_Países.accdb3[],2)</f>
        <v>Europa</v>
      </c>
      <c r="I29" t="str">
        <f>VLOOKUP(Tabela_Países.accdb[[#This Row],[Código da Moeda]],Tabela_Países.accdb5[],2)</f>
        <v>Lev</v>
      </c>
    </row>
    <row r="30" spans="1:9" x14ac:dyDescent="0.25">
      <c r="A30">
        <v>29</v>
      </c>
      <c r="B30">
        <v>5</v>
      </c>
      <c r="C30" t="s">
        <v>62</v>
      </c>
      <c r="D30" t="s">
        <v>63</v>
      </c>
      <c r="E30">
        <v>105</v>
      </c>
      <c r="F30" s="1">
        <v>274000</v>
      </c>
      <c r="G30" s="1">
        <v>18450494</v>
      </c>
      <c r="H30" t="str">
        <f>VLOOKUP(Tabela_Países.accdb[[#This Row],[Código da região]],Tabela_Países.accdb3[],2)</f>
        <v>África</v>
      </c>
      <c r="I30" t="str">
        <f>VLOOKUP(Tabela_Países.accdb[[#This Row],[Código da Moeda]],Tabela_Países.accdb5[],2)</f>
        <v>Franco CFA</v>
      </c>
    </row>
    <row r="31" spans="1:9" x14ac:dyDescent="0.25">
      <c r="A31">
        <v>30</v>
      </c>
      <c r="B31">
        <v>5</v>
      </c>
      <c r="C31" t="s">
        <v>64</v>
      </c>
      <c r="D31" t="s">
        <v>65</v>
      </c>
      <c r="E31">
        <v>127</v>
      </c>
      <c r="F31" s="1">
        <v>27834</v>
      </c>
      <c r="G31" s="1">
        <v>9823827</v>
      </c>
      <c r="H31" t="str">
        <f>VLOOKUP(Tabela_Países.accdb[[#This Row],[Código da região]],Tabela_Países.accdb3[],2)</f>
        <v>África</v>
      </c>
      <c r="I31" t="str">
        <f>VLOOKUP(Tabela_Países.accdb[[#This Row],[Código da Moeda]],Tabela_Países.accdb5[],2)</f>
        <v>Franco de Burundi</v>
      </c>
    </row>
    <row r="32" spans="1:9" x14ac:dyDescent="0.25">
      <c r="A32">
        <v>31</v>
      </c>
      <c r="B32">
        <v>7</v>
      </c>
      <c r="C32" t="s">
        <v>66</v>
      </c>
      <c r="D32" t="s">
        <v>67</v>
      </c>
      <c r="E32">
        <v>68</v>
      </c>
      <c r="F32" s="1">
        <v>47000</v>
      </c>
      <c r="G32" s="1">
        <v>765650</v>
      </c>
      <c r="H32" t="str">
        <f>VLOOKUP(Tabela_Países.accdb[[#This Row],[Código da região]],Tabela_Países.accdb3[],2)</f>
        <v>Ásia</v>
      </c>
      <c r="I32" t="str">
        <f>VLOOKUP(Tabela_Países.accdb[[#This Row],[Código da Moeda]],Tabela_Países.accdb5[],2)</f>
        <v>Rupia Indiana</v>
      </c>
    </row>
    <row r="33" spans="1:9" x14ac:dyDescent="0.25">
      <c r="A33">
        <v>32</v>
      </c>
      <c r="B33">
        <v>5</v>
      </c>
      <c r="C33" t="s">
        <v>68</v>
      </c>
      <c r="D33" t="s">
        <v>69</v>
      </c>
      <c r="E33">
        <v>104</v>
      </c>
      <c r="F33" s="1">
        <v>4033</v>
      </c>
      <c r="G33" s="1">
        <v>524833</v>
      </c>
      <c r="H33" t="str">
        <f>VLOOKUP(Tabela_Países.accdb[[#This Row],[Código da região]],Tabela_Países.accdb3[],2)</f>
        <v>África</v>
      </c>
      <c r="I33" t="str">
        <f>VLOOKUP(Tabela_Países.accdb[[#This Row],[Código da Moeda]],Tabela_Países.accdb5[],2)</f>
        <v>Escudo Cabo-verdiano</v>
      </c>
    </row>
    <row r="34" spans="1:9" x14ac:dyDescent="0.25">
      <c r="A34">
        <v>33</v>
      </c>
      <c r="B34">
        <v>5</v>
      </c>
      <c r="C34" t="s">
        <v>70</v>
      </c>
      <c r="D34" t="s">
        <v>71</v>
      </c>
      <c r="E34">
        <v>105</v>
      </c>
      <c r="F34" s="1">
        <v>475442</v>
      </c>
      <c r="G34" s="1">
        <v>23344000</v>
      </c>
      <c r="H34" t="str">
        <f>VLOOKUP(Tabela_Países.accdb[[#This Row],[Código da região]],Tabela_Países.accdb3[],2)</f>
        <v>África</v>
      </c>
      <c r="I34" t="str">
        <f>VLOOKUP(Tabela_Países.accdb[[#This Row],[Código da Moeda]],Tabela_Países.accdb5[],2)</f>
        <v>Franco CFA</v>
      </c>
    </row>
    <row r="35" spans="1:9" x14ac:dyDescent="0.25">
      <c r="A35">
        <v>34</v>
      </c>
      <c r="B35">
        <v>7</v>
      </c>
      <c r="C35" t="s">
        <v>72</v>
      </c>
      <c r="D35" t="s">
        <v>73</v>
      </c>
      <c r="E35">
        <v>86</v>
      </c>
      <c r="F35" s="1">
        <v>181035</v>
      </c>
      <c r="G35" s="1">
        <v>15405157</v>
      </c>
      <c r="H35" t="str">
        <f>VLOOKUP(Tabela_Países.accdb[[#This Row],[Código da região]],Tabela_Países.accdb3[],2)</f>
        <v>Ásia</v>
      </c>
      <c r="I35" t="str">
        <f>VLOOKUP(Tabela_Países.accdb[[#This Row],[Código da Moeda]],Tabela_Países.accdb5[],2)</f>
        <v>Riel</v>
      </c>
    </row>
    <row r="36" spans="1:9" x14ac:dyDescent="0.25">
      <c r="A36">
        <v>35</v>
      </c>
      <c r="B36">
        <v>2</v>
      </c>
      <c r="C36" t="s">
        <v>74</v>
      </c>
      <c r="D36" t="s">
        <v>75</v>
      </c>
      <c r="E36">
        <v>17</v>
      </c>
      <c r="F36" s="1">
        <v>9984670</v>
      </c>
      <c r="G36" s="1">
        <v>35851774</v>
      </c>
      <c r="H36" t="str">
        <f>VLOOKUP(Tabela_Países.accdb[[#This Row],[Código da região]],Tabela_Países.accdb3[],2)</f>
        <v>América do Norte</v>
      </c>
      <c r="I36" t="str">
        <f>VLOOKUP(Tabela_Países.accdb[[#This Row],[Código da Moeda]],Tabela_Países.accdb5[],2)</f>
        <v>Dólar Canadense</v>
      </c>
    </row>
    <row r="37" spans="1:9" x14ac:dyDescent="0.25">
      <c r="A37">
        <v>36</v>
      </c>
      <c r="B37">
        <v>4</v>
      </c>
      <c r="C37" t="s">
        <v>76</v>
      </c>
      <c r="D37" t="s">
        <v>77</v>
      </c>
      <c r="E37">
        <v>42</v>
      </c>
      <c r="F37" s="1">
        <v>2724900</v>
      </c>
      <c r="G37" s="1">
        <v>17563300</v>
      </c>
      <c r="H37" t="str">
        <f>VLOOKUP(Tabela_Países.accdb[[#This Row],[Código da região]],Tabela_Países.accdb3[],2)</f>
        <v>Europa</v>
      </c>
      <c r="I37" t="str">
        <f>VLOOKUP(Tabela_Países.accdb[[#This Row],[Código da Moeda]],Tabela_Países.accdb5[],2)</f>
        <v>Tenge</v>
      </c>
    </row>
    <row r="38" spans="1:9" x14ac:dyDescent="0.25">
      <c r="A38">
        <v>37</v>
      </c>
      <c r="B38">
        <v>5</v>
      </c>
      <c r="C38" t="s">
        <v>78</v>
      </c>
      <c r="D38" t="s">
        <v>79</v>
      </c>
      <c r="E38">
        <v>105</v>
      </c>
      <c r="F38" s="1">
        <v>1284000</v>
      </c>
      <c r="G38" s="1">
        <v>14037000</v>
      </c>
      <c r="H38" t="str">
        <f>VLOOKUP(Tabela_Países.accdb[[#This Row],[Código da região]],Tabela_Países.accdb3[],2)</f>
        <v>África</v>
      </c>
      <c r="I38" t="str">
        <f>VLOOKUP(Tabela_Países.accdb[[#This Row],[Código da Moeda]],Tabela_Países.accdb5[],2)</f>
        <v>Franco CFA</v>
      </c>
    </row>
    <row r="39" spans="1:9" x14ac:dyDescent="0.25">
      <c r="A39">
        <v>38</v>
      </c>
      <c r="B39">
        <v>1</v>
      </c>
      <c r="C39" t="s">
        <v>80</v>
      </c>
      <c r="D39" t="s">
        <v>81</v>
      </c>
      <c r="E39">
        <v>8</v>
      </c>
      <c r="F39" s="1">
        <v>756950</v>
      </c>
      <c r="G39" s="1">
        <v>18006407</v>
      </c>
      <c r="H39" t="str">
        <f>VLOOKUP(Tabela_Países.accdb[[#This Row],[Código da região]],Tabela_Países.accdb3[],2)</f>
        <v>América do Sul</v>
      </c>
      <c r="I39" t="str">
        <f>VLOOKUP(Tabela_Países.accdb[[#This Row],[Código da Moeda]],Tabela_Países.accdb5[],2)</f>
        <v>Peso Chileno</v>
      </c>
    </row>
    <row r="40" spans="1:9" x14ac:dyDescent="0.25">
      <c r="A40">
        <v>39</v>
      </c>
      <c r="B40">
        <v>7</v>
      </c>
      <c r="C40" t="s">
        <v>82</v>
      </c>
      <c r="D40" t="s">
        <v>83</v>
      </c>
      <c r="E40">
        <v>67</v>
      </c>
      <c r="F40" s="1">
        <v>9596960</v>
      </c>
      <c r="G40" s="1">
        <v>1372470000</v>
      </c>
      <c r="H40" t="str">
        <f>VLOOKUP(Tabela_Países.accdb[[#This Row],[Código da região]],Tabela_Países.accdb3[],2)</f>
        <v>Ásia</v>
      </c>
      <c r="I40" t="str">
        <f>VLOOKUP(Tabela_Países.accdb[[#This Row],[Código da Moeda]],Tabela_Países.accdb5[],2)</f>
        <v>Yuan</v>
      </c>
    </row>
    <row r="41" spans="1:9" x14ac:dyDescent="0.25">
      <c r="A41">
        <v>40</v>
      </c>
      <c r="B41">
        <v>4</v>
      </c>
      <c r="C41" t="s">
        <v>84</v>
      </c>
      <c r="D41" t="s">
        <v>85</v>
      </c>
      <c r="E41">
        <v>16</v>
      </c>
      <c r="F41" s="1">
        <v>9251</v>
      </c>
      <c r="G41" s="1">
        <v>858000</v>
      </c>
      <c r="H41" t="str">
        <f>VLOOKUP(Tabela_Países.accdb[[#This Row],[Código da região]],Tabela_Países.accdb3[],2)</f>
        <v>Europa</v>
      </c>
      <c r="I41" t="str">
        <f>VLOOKUP(Tabela_Países.accdb[[#This Row],[Código da Moeda]],Tabela_Países.accdb5[],2)</f>
        <v>Euro</v>
      </c>
    </row>
    <row r="42" spans="1:9" x14ac:dyDescent="0.25">
      <c r="A42">
        <v>41</v>
      </c>
      <c r="B42">
        <v>1</v>
      </c>
      <c r="C42" t="s">
        <v>86</v>
      </c>
      <c r="D42" t="s">
        <v>87</v>
      </c>
      <c r="E42">
        <v>10</v>
      </c>
      <c r="F42" s="1">
        <v>1138914</v>
      </c>
      <c r="G42" s="1">
        <v>48336300</v>
      </c>
      <c r="H42" t="str">
        <f>VLOOKUP(Tabela_Países.accdb[[#This Row],[Código da região]],Tabela_Países.accdb3[],2)</f>
        <v>América do Sul</v>
      </c>
      <c r="I42" t="str">
        <f>VLOOKUP(Tabela_Países.accdb[[#This Row],[Código da Moeda]],Tabela_Países.accdb5[],2)</f>
        <v>Peso Colombiano</v>
      </c>
    </row>
    <row r="43" spans="1:9" x14ac:dyDescent="0.25">
      <c r="A43">
        <v>42</v>
      </c>
      <c r="B43">
        <v>5</v>
      </c>
      <c r="C43" t="s">
        <v>88</v>
      </c>
      <c r="D43" t="s">
        <v>89</v>
      </c>
      <c r="E43">
        <v>116</v>
      </c>
      <c r="F43" s="1">
        <v>1862</v>
      </c>
      <c r="G43" s="1">
        <v>784745</v>
      </c>
      <c r="H43" t="str">
        <f>VLOOKUP(Tabela_Países.accdb[[#This Row],[Código da região]],Tabela_Países.accdb3[],2)</f>
        <v>África</v>
      </c>
      <c r="I43" t="str">
        <f>VLOOKUP(Tabela_Países.accdb[[#This Row],[Código da Moeda]],Tabela_Países.accdb5[],2)</f>
        <v>Franco Comorense</v>
      </c>
    </row>
    <row r="44" spans="1:9" x14ac:dyDescent="0.25">
      <c r="A44">
        <v>43</v>
      </c>
      <c r="B44">
        <v>5</v>
      </c>
      <c r="C44" t="s">
        <v>90</v>
      </c>
      <c r="D44" t="s">
        <v>91</v>
      </c>
      <c r="E44">
        <v>105</v>
      </c>
      <c r="F44" s="1">
        <v>342000</v>
      </c>
      <c r="G44" s="1">
        <v>3905010</v>
      </c>
      <c r="H44" t="str">
        <f>VLOOKUP(Tabela_Países.accdb[[#This Row],[Código da região]],Tabela_Países.accdb3[],2)</f>
        <v>África</v>
      </c>
      <c r="I44" t="str">
        <f>VLOOKUP(Tabela_Países.accdb[[#This Row],[Código da Moeda]],Tabela_Países.accdb5[],2)</f>
        <v>Franco CFA</v>
      </c>
    </row>
    <row r="45" spans="1:9" x14ac:dyDescent="0.25">
      <c r="A45">
        <v>44</v>
      </c>
      <c r="B45">
        <v>7</v>
      </c>
      <c r="C45" t="s">
        <v>92</v>
      </c>
      <c r="D45" t="s">
        <v>93</v>
      </c>
      <c r="E45">
        <v>62</v>
      </c>
      <c r="F45" s="1">
        <v>120540</v>
      </c>
      <c r="G45" s="1">
        <v>25155000</v>
      </c>
      <c r="H45" t="str">
        <f>VLOOKUP(Tabela_Países.accdb[[#This Row],[Código da região]],Tabela_Países.accdb3[],2)</f>
        <v>Ásia</v>
      </c>
      <c r="I45" t="str">
        <f>VLOOKUP(Tabela_Países.accdb[[#This Row],[Código da Moeda]],Tabela_Países.accdb5[],2)</f>
        <v>Won Norte-coreano</v>
      </c>
    </row>
    <row r="46" spans="1:9" x14ac:dyDescent="0.25">
      <c r="A46">
        <v>45</v>
      </c>
      <c r="B46">
        <v>7</v>
      </c>
      <c r="C46" t="s">
        <v>94</v>
      </c>
      <c r="D46" t="s">
        <v>95</v>
      </c>
      <c r="E46">
        <v>63</v>
      </c>
      <c r="F46" s="1">
        <v>100032</v>
      </c>
      <c r="G46" s="1">
        <v>51482816</v>
      </c>
      <c r="H46" t="str">
        <f>VLOOKUP(Tabela_Países.accdb[[#This Row],[Código da região]],Tabela_Países.accdb3[],2)</f>
        <v>Ásia</v>
      </c>
      <c r="I46" t="str">
        <f>VLOOKUP(Tabela_Países.accdb[[#This Row],[Código da Moeda]],Tabela_Países.accdb5[],2)</f>
        <v>Won</v>
      </c>
    </row>
    <row r="47" spans="1:9" x14ac:dyDescent="0.25">
      <c r="A47">
        <v>46</v>
      </c>
      <c r="B47">
        <v>5</v>
      </c>
      <c r="C47" t="s">
        <v>96</v>
      </c>
      <c r="D47" t="s">
        <v>97</v>
      </c>
      <c r="E47">
        <v>105</v>
      </c>
      <c r="F47" s="1">
        <v>322463</v>
      </c>
      <c r="G47" s="1">
        <v>22671331</v>
      </c>
      <c r="H47" t="str">
        <f>VLOOKUP(Tabela_Países.accdb[[#This Row],[Código da região]],Tabela_Países.accdb3[],2)</f>
        <v>África</v>
      </c>
      <c r="I47" t="str">
        <f>VLOOKUP(Tabela_Países.accdb[[#This Row],[Código da Moeda]],Tabela_Países.accdb5[],2)</f>
        <v>Franco CFA</v>
      </c>
    </row>
    <row r="48" spans="1:9" x14ac:dyDescent="0.25">
      <c r="A48">
        <v>47</v>
      </c>
      <c r="B48">
        <v>3</v>
      </c>
      <c r="C48" t="s">
        <v>98</v>
      </c>
      <c r="D48" t="s">
        <v>99</v>
      </c>
      <c r="E48">
        <v>20</v>
      </c>
      <c r="F48" s="1">
        <v>51100</v>
      </c>
      <c r="G48" s="1">
        <v>4773130</v>
      </c>
      <c r="H48" t="str">
        <f>VLOOKUP(Tabela_Países.accdb[[#This Row],[Código da região]],Tabela_Países.accdb3[],2)</f>
        <v>América Central</v>
      </c>
      <c r="I48" t="str">
        <f>VLOOKUP(Tabela_Países.accdb[[#This Row],[Código da Moeda]],Tabela_Países.accdb5[],2)</f>
        <v>Colón Costa-riquenho</v>
      </c>
    </row>
    <row r="49" spans="1:9" x14ac:dyDescent="0.25">
      <c r="A49">
        <v>48</v>
      </c>
      <c r="B49">
        <v>4</v>
      </c>
      <c r="C49" t="s">
        <v>100</v>
      </c>
      <c r="D49" t="s">
        <v>101</v>
      </c>
      <c r="E49">
        <v>36</v>
      </c>
      <c r="F49" s="1">
        <v>56542</v>
      </c>
      <c r="G49" s="1">
        <v>4225316</v>
      </c>
      <c r="H49" t="str">
        <f>VLOOKUP(Tabela_Países.accdb[[#This Row],[Código da região]],Tabela_Países.accdb3[],2)</f>
        <v>Europa</v>
      </c>
      <c r="I49" t="str">
        <f>VLOOKUP(Tabela_Países.accdb[[#This Row],[Código da Moeda]],Tabela_Países.accdb5[],2)</f>
        <v>Kuna Croata</v>
      </c>
    </row>
    <row r="50" spans="1:9" x14ac:dyDescent="0.25">
      <c r="A50">
        <v>49</v>
      </c>
      <c r="B50">
        <v>3</v>
      </c>
      <c r="C50" t="s">
        <v>102</v>
      </c>
      <c r="D50" t="s">
        <v>103</v>
      </c>
      <c r="E50">
        <v>138</v>
      </c>
      <c r="F50" s="1">
        <v>110861</v>
      </c>
      <c r="G50" s="1">
        <v>11238317</v>
      </c>
      <c r="H50" t="str">
        <f>VLOOKUP(Tabela_Países.accdb[[#This Row],[Código da região]],Tabela_Países.accdb3[],2)</f>
        <v>América Central</v>
      </c>
      <c r="I50" t="str">
        <f>VLOOKUP(Tabela_Países.accdb[[#This Row],[Código da Moeda]],Tabela_Países.accdb5[],2)</f>
        <v>Peso</v>
      </c>
    </row>
    <row r="51" spans="1:9" x14ac:dyDescent="0.25">
      <c r="A51">
        <v>50</v>
      </c>
      <c r="B51">
        <v>4</v>
      </c>
      <c r="C51" t="s">
        <v>104</v>
      </c>
      <c r="D51" t="s">
        <v>105</v>
      </c>
      <c r="E51">
        <v>37</v>
      </c>
      <c r="F51" s="1">
        <v>43094</v>
      </c>
      <c r="G51" s="1">
        <v>5678348</v>
      </c>
      <c r="H51" t="str">
        <f>VLOOKUP(Tabela_Países.accdb[[#This Row],[Código da região]],Tabela_Países.accdb3[],2)</f>
        <v>Europa</v>
      </c>
      <c r="I51" t="str">
        <f>VLOOKUP(Tabela_Países.accdb[[#This Row],[Código da Moeda]],Tabela_Países.accdb5[],2)</f>
        <v>Coroa</v>
      </c>
    </row>
    <row r="52" spans="1:9" x14ac:dyDescent="0.25">
      <c r="A52">
        <v>51</v>
      </c>
      <c r="B52">
        <v>5</v>
      </c>
      <c r="C52" t="s">
        <v>106</v>
      </c>
      <c r="D52" t="s">
        <v>106</v>
      </c>
      <c r="E52">
        <v>131</v>
      </c>
      <c r="F52" s="1">
        <v>23200</v>
      </c>
      <c r="G52" s="1">
        <v>888000</v>
      </c>
      <c r="H52" t="str">
        <f>VLOOKUP(Tabela_Países.accdb[[#This Row],[Código da região]],Tabela_Países.accdb3[],2)</f>
        <v>África</v>
      </c>
      <c r="I52" t="str">
        <f>VLOOKUP(Tabela_Países.accdb[[#This Row],[Código da Moeda]],Tabela_Países.accdb5[],2)</f>
        <v>Franco Djiboutiano</v>
      </c>
    </row>
    <row r="53" spans="1:9" x14ac:dyDescent="0.25">
      <c r="A53">
        <v>52</v>
      </c>
      <c r="B53">
        <v>3</v>
      </c>
      <c r="C53" t="s">
        <v>107</v>
      </c>
      <c r="D53" t="s">
        <v>108</v>
      </c>
      <c r="E53">
        <v>141</v>
      </c>
      <c r="F53" s="1">
        <v>751</v>
      </c>
      <c r="G53" s="1">
        <v>71293</v>
      </c>
      <c r="H53" t="str">
        <f>VLOOKUP(Tabela_Países.accdb[[#This Row],[Código da região]],Tabela_Países.accdb3[],2)</f>
        <v>América Central</v>
      </c>
      <c r="I53" t="str">
        <f>VLOOKUP(Tabela_Países.accdb[[#This Row],[Código da Moeda]],Tabela_Países.accdb5[],2)</f>
        <v>Dólar do Caribe Oriental</v>
      </c>
    </row>
    <row r="54" spans="1:9" x14ac:dyDescent="0.25">
      <c r="A54">
        <v>53</v>
      </c>
      <c r="B54">
        <v>5</v>
      </c>
      <c r="C54" t="s">
        <v>109</v>
      </c>
      <c r="D54" t="s">
        <v>110</v>
      </c>
      <c r="E54">
        <v>64</v>
      </c>
      <c r="F54" s="1">
        <v>1002450</v>
      </c>
      <c r="G54" s="1">
        <v>89619300</v>
      </c>
      <c r="H54" t="str">
        <f>VLOOKUP(Tabela_Países.accdb[[#This Row],[Código da região]],Tabela_Países.accdb3[],2)</f>
        <v>África</v>
      </c>
      <c r="I54" t="str">
        <f>VLOOKUP(Tabela_Países.accdb[[#This Row],[Código da Moeda]],Tabela_Países.accdb5[],2)</f>
        <v>Libra Egípcia</v>
      </c>
    </row>
    <row r="55" spans="1:9" x14ac:dyDescent="0.25">
      <c r="A55">
        <v>54</v>
      </c>
      <c r="B55">
        <v>3</v>
      </c>
      <c r="C55" t="s">
        <v>111</v>
      </c>
      <c r="D55" t="s">
        <v>112</v>
      </c>
      <c r="E55">
        <v>2</v>
      </c>
      <c r="F55" s="1">
        <v>21041</v>
      </c>
      <c r="G55" s="1">
        <v>6401240</v>
      </c>
      <c r="H55" t="str">
        <f>VLOOKUP(Tabela_Países.accdb[[#This Row],[Código da região]],Tabela_Países.accdb3[],2)</f>
        <v>América Central</v>
      </c>
      <c r="I55" t="str">
        <f>VLOOKUP(Tabela_Países.accdb[[#This Row],[Código da Moeda]],Tabela_Países.accdb5[],2)</f>
        <v>Dólar Americano</v>
      </c>
    </row>
    <row r="56" spans="1:9" x14ac:dyDescent="0.25">
      <c r="A56">
        <v>55</v>
      </c>
      <c r="B56">
        <v>7</v>
      </c>
      <c r="C56" t="s">
        <v>113</v>
      </c>
      <c r="D56" t="s">
        <v>114</v>
      </c>
      <c r="E56">
        <v>57</v>
      </c>
      <c r="F56" s="1">
        <v>83600</v>
      </c>
      <c r="G56" s="1">
        <v>9157000</v>
      </c>
      <c r="H56" t="str">
        <f>VLOOKUP(Tabela_Países.accdb[[#This Row],[Código da região]],Tabela_Países.accdb3[],2)</f>
        <v>Ásia</v>
      </c>
      <c r="I56" t="str">
        <f>VLOOKUP(Tabela_Países.accdb[[#This Row],[Código da Moeda]],Tabela_Países.accdb5[],2)</f>
        <v>Libra Esterlina</v>
      </c>
    </row>
    <row r="57" spans="1:9" x14ac:dyDescent="0.25">
      <c r="A57">
        <v>56</v>
      </c>
      <c r="B57">
        <v>1</v>
      </c>
      <c r="C57" t="s">
        <v>115</v>
      </c>
      <c r="D57" t="s">
        <v>116</v>
      </c>
      <c r="E57">
        <v>2</v>
      </c>
      <c r="F57" s="1">
        <v>256370</v>
      </c>
      <c r="G57" s="1">
        <v>16027500</v>
      </c>
      <c r="H57" t="str">
        <f>VLOOKUP(Tabela_Países.accdb[[#This Row],[Código da região]],Tabela_Países.accdb3[],2)</f>
        <v>América do Sul</v>
      </c>
      <c r="I57" t="str">
        <f>VLOOKUP(Tabela_Países.accdb[[#This Row],[Código da Moeda]],Tabela_Países.accdb5[],2)</f>
        <v>Dólar Americano</v>
      </c>
    </row>
    <row r="58" spans="1:9" x14ac:dyDescent="0.25">
      <c r="A58">
        <v>57</v>
      </c>
      <c r="B58">
        <v>5</v>
      </c>
      <c r="C58" t="s">
        <v>117</v>
      </c>
      <c r="D58" t="s">
        <v>118</v>
      </c>
      <c r="E58">
        <v>128</v>
      </c>
      <c r="F58" s="1">
        <v>121320</v>
      </c>
      <c r="G58" s="1">
        <v>5228000</v>
      </c>
      <c r="H58" t="str">
        <f>VLOOKUP(Tabela_Países.accdb[[#This Row],[Código da região]],Tabela_Países.accdb3[],2)</f>
        <v>África</v>
      </c>
      <c r="I58" t="str">
        <f>VLOOKUP(Tabela_Países.accdb[[#This Row],[Código da Moeda]],Tabela_Países.accdb5[],2)</f>
        <v>Nakfa</v>
      </c>
    </row>
    <row r="59" spans="1:9" x14ac:dyDescent="0.25">
      <c r="A59">
        <v>58</v>
      </c>
      <c r="B59">
        <v>4</v>
      </c>
      <c r="C59" t="s">
        <v>119</v>
      </c>
      <c r="D59" t="s">
        <v>120</v>
      </c>
      <c r="E59">
        <v>16</v>
      </c>
      <c r="F59" s="1">
        <v>49035</v>
      </c>
      <c r="G59" s="1">
        <v>5421349</v>
      </c>
      <c r="H59" t="str">
        <f>VLOOKUP(Tabela_Países.accdb[[#This Row],[Código da região]],Tabela_Países.accdb3[],2)</f>
        <v>Europa</v>
      </c>
      <c r="I59" t="str">
        <f>VLOOKUP(Tabela_Países.accdb[[#This Row],[Código da Moeda]],Tabela_Países.accdb5[],2)</f>
        <v>Euro</v>
      </c>
    </row>
    <row r="60" spans="1:9" x14ac:dyDescent="0.25">
      <c r="A60">
        <v>59</v>
      </c>
      <c r="B60">
        <v>4</v>
      </c>
      <c r="C60" t="s">
        <v>121</v>
      </c>
      <c r="D60" t="s">
        <v>122</v>
      </c>
      <c r="E60">
        <v>16</v>
      </c>
      <c r="F60" s="1">
        <v>20273</v>
      </c>
      <c r="G60" s="1">
        <v>2068211</v>
      </c>
      <c r="H60" t="str">
        <f>VLOOKUP(Tabela_Países.accdb[[#This Row],[Código da região]],Tabela_Países.accdb3[],2)</f>
        <v>Europa</v>
      </c>
      <c r="I60" t="str">
        <f>VLOOKUP(Tabela_Países.accdb[[#This Row],[Código da Moeda]],Tabela_Países.accdb5[],2)</f>
        <v>Euro</v>
      </c>
    </row>
    <row r="61" spans="1:9" x14ac:dyDescent="0.25">
      <c r="A61">
        <v>60</v>
      </c>
      <c r="B61">
        <v>4</v>
      </c>
      <c r="C61" t="s">
        <v>123</v>
      </c>
      <c r="D61" t="s">
        <v>124</v>
      </c>
      <c r="E61">
        <v>16</v>
      </c>
      <c r="F61" s="1">
        <v>504030</v>
      </c>
      <c r="G61" s="1">
        <v>46439864</v>
      </c>
      <c r="H61" t="str">
        <f>VLOOKUP(Tabela_Países.accdb[[#This Row],[Código da região]],Tabela_Países.accdb3[],2)</f>
        <v>Europa</v>
      </c>
      <c r="I61" t="str">
        <f>VLOOKUP(Tabela_Países.accdb[[#This Row],[Código da Moeda]],Tabela_Países.accdb5[],2)</f>
        <v>Euro</v>
      </c>
    </row>
    <row r="62" spans="1:9" x14ac:dyDescent="0.25">
      <c r="A62">
        <v>61</v>
      </c>
      <c r="B62">
        <v>6</v>
      </c>
      <c r="C62" t="s">
        <v>125</v>
      </c>
      <c r="D62" t="s">
        <v>126</v>
      </c>
      <c r="E62">
        <v>2</v>
      </c>
      <c r="F62" s="1">
        <v>702</v>
      </c>
      <c r="G62" s="1">
        <v>107862</v>
      </c>
      <c r="H62" t="str">
        <f>VLOOKUP(Tabela_Países.accdb[[#This Row],[Código da região]],Tabela_Países.accdb3[],2)</f>
        <v>Oceania</v>
      </c>
      <c r="I62" t="str">
        <f>VLOOKUP(Tabela_Países.accdb[[#This Row],[Código da Moeda]],Tabela_Países.accdb5[],2)</f>
        <v>Dólar Americano</v>
      </c>
    </row>
    <row r="63" spans="1:9" x14ac:dyDescent="0.25">
      <c r="A63">
        <v>62</v>
      </c>
      <c r="B63">
        <v>2</v>
      </c>
      <c r="C63" t="s">
        <v>127</v>
      </c>
      <c r="D63" t="s">
        <v>128</v>
      </c>
      <c r="E63">
        <v>2</v>
      </c>
      <c r="F63" s="1">
        <v>9629091</v>
      </c>
      <c r="G63" s="1">
        <v>321968000</v>
      </c>
      <c r="H63" t="str">
        <f>VLOOKUP(Tabela_Países.accdb[[#This Row],[Código da região]],Tabela_Países.accdb3[],2)</f>
        <v>América do Norte</v>
      </c>
      <c r="I63" t="str">
        <f>VLOOKUP(Tabela_Países.accdb[[#This Row],[Código da Moeda]],Tabela_Países.accdb5[],2)</f>
        <v>Dólar Americano</v>
      </c>
    </row>
    <row r="64" spans="1:9" x14ac:dyDescent="0.25">
      <c r="A64">
        <v>63</v>
      </c>
      <c r="B64">
        <v>4</v>
      </c>
      <c r="C64" t="s">
        <v>129</v>
      </c>
      <c r="D64" t="s">
        <v>130</v>
      </c>
      <c r="E64">
        <v>38</v>
      </c>
      <c r="F64" s="1">
        <v>45226</v>
      </c>
      <c r="G64" s="1">
        <v>1313271</v>
      </c>
      <c r="H64" t="str">
        <f>VLOOKUP(Tabela_Países.accdb[[#This Row],[Código da região]],Tabela_Países.accdb3[],2)</f>
        <v>Europa</v>
      </c>
      <c r="I64" t="str">
        <f>VLOOKUP(Tabela_Países.accdb[[#This Row],[Código da Moeda]],Tabela_Países.accdb5[],2)</f>
        <v>Coroa Estoniana</v>
      </c>
    </row>
    <row r="65" spans="1:9" x14ac:dyDescent="0.25">
      <c r="A65">
        <v>64</v>
      </c>
      <c r="B65">
        <v>5</v>
      </c>
      <c r="C65" t="s">
        <v>131</v>
      </c>
      <c r="D65" t="s">
        <v>132</v>
      </c>
      <c r="E65">
        <v>112</v>
      </c>
      <c r="F65" s="1">
        <v>1104300</v>
      </c>
      <c r="G65" s="1">
        <v>90076012</v>
      </c>
      <c r="H65" t="str">
        <f>VLOOKUP(Tabela_Países.accdb[[#This Row],[Código da região]],Tabela_Países.accdb3[],2)</f>
        <v>África</v>
      </c>
      <c r="I65" t="str">
        <f>VLOOKUP(Tabela_Países.accdb[[#This Row],[Código da Moeda]],Tabela_Países.accdb5[],2)</f>
        <v>Birr Etíope</v>
      </c>
    </row>
    <row r="66" spans="1:9" x14ac:dyDescent="0.25">
      <c r="A66">
        <v>65</v>
      </c>
      <c r="B66">
        <v>6</v>
      </c>
      <c r="C66" t="s">
        <v>133</v>
      </c>
      <c r="D66" t="s">
        <v>134</v>
      </c>
      <c r="E66">
        <v>4</v>
      </c>
      <c r="F66" s="1">
        <v>18274</v>
      </c>
      <c r="G66" s="1">
        <v>859178</v>
      </c>
      <c r="H66" t="str">
        <f>VLOOKUP(Tabela_Países.accdb[[#This Row],[Código da região]],Tabela_Países.accdb3[],2)</f>
        <v>Oceania</v>
      </c>
      <c r="I66" t="str">
        <f>VLOOKUP(Tabela_Países.accdb[[#This Row],[Código da Moeda]],Tabela_Países.accdb5[],2)</f>
        <v>Dólar Fijiano</v>
      </c>
    </row>
    <row r="67" spans="1:9" x14ac:dyDescent="0.25">
      <c r="A67">
        <v>66</v>
      </c>
      <c r="B67">
        <v>7</v>
      </c>
      <c r="C67" t="s">
        <v>135</v>
      </c>
      <c r="D67" t="s">
        <v>136</v>
      </c>
      <c r="E67">
        <v>66</v>
      </c>
      <c r="F67" s="1">
        <v>300000</v>
      </c>
      <c r="G67" s="1">
        <v>102157500</v>
      </c>
      <c r="H67" t="str">
        <f>VLOOKUP(Tabela_Países.accdb[[#This Row],[Código da região]],Tabela_Países.accdb3[],2)</f>
        <v>Ásia</v>
      </c>
      <c r="I67" t="str">
        <f>VLOOKUP(Tabela_Países.accdb[[#This Row],[Código da Moeda]],Tabela_Países.accdb5[],2)</f>
        <v>Peso Filipino</v>
      </c>
    </row>
    <row r="68" spans="1:9" x14ac:dyDescent="0.25">
      <c r="A68">
        <v>67</v>
      </c>
      <c r="B68">
        <v>4</v>
      </c>
      <c r="C68" t="s">
        <v>137</v>
      </c>
      <c r="D68" t="s">
        <v>138</v>
      </c>
      <c r="E68">
        <v>16</v>
      </c>
      <c r="F68" s="1">
        <v>338145</v>
      </c>
      <c r="G68" s="1">
        <v>5489007</v>
      </c>
      <c r="H68" t="str">
        <f>VLOOKUP(Tabela_Países.accdb[[#This Row],[Código da região]],Tabela_Países.accdb3[],2)</f>
        <v>Europa</v>
      </c>
      <c r="I68" t="str">
        <f>VLOOKUP(Tabela_Países.accdb[[#This Row],[Código da Moeda]],Tabela_Países.accdb5[],2)</f>
        <v>Euro</v>
      </c>
    </row>
    <row r="69" spans="1:9" x14ac:dyDescent="0.25">
      <c r="A69">
        <v>68</v>
      </c>
      <c r="B69">
        <v>4</v>
      </c>
      <c r="C69" t="s">
        <v>139</v>
      </c>
      <c r="D69" t="s">
        <v>140</v>
      </c>
      <c r="E69">
        <v>16</v>
      </c>
      <c r="F69" s="1">
        <v>547030</v>
      </c>
      <c r="G69" s="1">
        <v>67087000</v>
      </c>
      <c r="H69" t="str">
        <f>VLOOKUP(Tabela_Países.accdb[[#This Row],[Código da região]],Tabela_Países.accdb3[],2)</f>
        <v>Europa</v>
      </c>
      <c r="I69" t="str">
        <f>VLOOKUP(Tabela_Países.accdb[[#This Row],[Código da Moeda]],Tabela_Países.accdb5[],2)</f>
        <v>Euro</v>
      </c>
    </row>
    <row r="70" spans="1:9" x14ac:dyDescent="0.25">
      <c r="A70">
        <v>69</v>
      </c>
      <c r="B70">
        <v>5</v>
      </c>
      <c r="C70" t="s">
        <v>141</v>
      </c>
      <c r="D70" t="s">
        <v>142</v>
      </c>
      <c r="E70">
        <v>105</v>
      </c>
      <c r="F70" s="1">
        <v>267668</v>
      </c>
      <c r="G70" s="1">
        <v>1725000</v>
      </c>
      <c r="H70" t="str">
        <f>VLOOKUP(Tabela_Países.accdb[[#This Row],[Código da região]],Tabela_Países.accdb3[],2)</f>
        <v>África</v>
      </c>
      <c r="I70" t="str">
        <f>VLOOKUP(Tabela_Países.accdb[[#This Row],[Código da Moeda]],Tabela_Países.accdb5[],2)</f>
        <v>Franco CFA</v>
      </c>
    </row>
    <row r="71" spans="1:9" x14ac:dyDescent="0.25">
      <c r="A71">
        <v>70</v>
      </c>
      <c r="B71">
        <v>5</v>
      </c>
      <c r="C71" t="s">
        <v>143</v>
      </c>
      <c r="D71" t="s">
        <v>144</v>
      </c>
      <c r="E71">
        <v>122</v>
      </c>
      <c r="F71" s="1">
        <v>11295</v>
      </c>
      <c r="G71" s="1">
        <v>1882450</v>
      </c>
      <c r="H71" t="str">
        <f>VLOOKUP(Tabela_Países.accdb[[#This Row],[Código da região]],Tabela_Países.accdb3[],2)</f>
        <v>África</v>
      </c>
      <c r="I71" t="str">
        <f>VLOOKUP(Tabela_Países.accdb[[#This Row],[Código da Moeda]],Tabela_Países.accdb5[],2)</f>
        <v>Dalasi</v>
      </c>
    </row>
    <row r="72" spans="1:9" x14ac:dyDescent="0.25">
      <c r="A72">
        <v>71</v>
      </c>
      <c r="B72">
        <v>5</v>
      </c>
      <c r="C72" t="s">
        <v>145</v>
      </c>
      <c r="D72" t="s">
        <v>146</v>
      </c>
      <c r="E72">
        <v>123</v>
      </c>
      <c r="F72" s="1">
        <v>238533</v>
      </c>
      <c r="G72" s="1">
        <v>27043093</v>
      </c>
      <c r="H72" t="str">
        <f>VLOOKUP(Tabela_Países.accdb[[#This Row],[Código da região]],Tabela_Países.accdb3[],2)</f>
        <v>África</v>
      </c>
      <c r="I72" t="str">
        <f>VLOOKUP(Tabela_Países.accdb[[#This Row],[Código da Moeda]],Tabela_Países.accdb5[],2)</f>
        <v>Cedi</v>
      </c>
    </row>
    <row r="73" spans="1:9" x14ac:dyDescent="0.25">
      <c r="A73">
        <v>72</v>
      </c>
      <c r="B73">
        <v>4</v>
      </c>
      <c r="C73" t="s">
        <v>147</v>
      </c>
      <c r="D73" t="s">
        <v>148</v>
      </c>
      <c r="E73">
        <v>39</v>
      </c>
      <c r="F73" s="1">
        <v>69700</v>
      </c>
      <c r="G73" s="1">
        <v>3729500</v>
      </c>
      <c r="H73" t="str">
        <f>VLOOKUP(Tabela_Países.accdb[[#This Row],[Código da região]],Tabela_Países.accdb3[],2)</f>
        <v>Europa</v>
      </c>
      <c r="I73" t="str">
        <f>VLOOKUP(Tabela_Países.accdb[[#This Row],[Código da Moeda]],Tabela_Países.accdb5[],2)</f>
        <v>Lari</v>
      </c>
    </row>
    <row r="74" spans="1:9" x14ac:dyDescent="0.25">
      <c r="A74">
        <v>73</v>
      </c>
      <c r="B74">
        <v>3</v>
      </c>
      <c r="C74" t="s">
        <v>149</v>
      </c>
      <c r="D74" t="s">
        <v>150</v>
      </c>
      <c r="E74">
        <v>141</v>
      </c>
      <c r="F74" s="1">
        <v>344</v>
      </c>
      <c r="G74" s="1">
        <v>103328</v>
      </c>
      <c r="H74" t="str">
        <f>VLOOKUP(Tabela_Países.accdb[[#This Row],[Código da região]],Tabela_Países.accdb3[],2)</f>
        <v>América Central</v>
      </c>
      <c r="I74" t="str">
        <f>VLOOKUP(Tabela_Países.accdb[[#This Row],[Código da Moeda]],Tabela_Países.accdb5[],2)</f>
        <v>Dólar do Caribe Oriental</v>
      </c>
    </row>
    <row r="75" spans="1:9" x14ac:dyDescent="0.25">
      <c r="A75">
        <v>74</v>
      </c>
      <c r="B75">
        <v>4</v>
      </c>
      <c r="C75" t="s">
        <v>151</v>
      </c>
      <c r="D75" t="s">
        <v>152</v>
      </c>
      <c r="E75">
        <v>16</v>
      </c>
      <c r="F75" s="1">
        <v>131990</v>
      </c>
      <c r="G75" s="1">
        <v>10846979</v>
      </c>
      <c r="H75" t="str">
        <f>VLOOKUP(Tabela_Países.accdb[[#This Row],[Código da região]],Tabela_Países.accdb3[],2)</f>
        <v>Europa</v>
      </c>
      <c r="I75" t="str">
        <f>VLOOKUP(Tabela_Países.accdb[[#This Row],[Código da Moeda]],Tabela_Países.accdb5[],2)</f>
        <v>Euro</v>
      </c>
    </row>
    <row r="76" spans="1:9" x14ac:dyDescent="0.25">
      <c r="A76">
        <v>75</v>
      </c>
      <c r="B76">
        <v>3</v>
      </c>
      <c r="C76" t="s">
        <v>153</v>
      </c>
      <c r="D76" t="s">
        <v>154</v>
      </c>
      <c r="E76">
        <v>21</v>
      </c>
      <c r="F76" s="1">
        <v>108890</v>
      </c>
      <c r="G76" s="1">
        <v>16176133</v>
      </c>
      <c r="H76" t="str">
        <f>VLOOKUP(Tabela_Países.accdb[[#This Row],[Código da região]],Tabela_Países.accdb3[],2)</f>
        <v>América Central</v>
      </c>
      <c r="I76" t="str">
        <f>VLOOKUP(Tabela_Países.accdb[[#This Row],[Código da Moeda]],Tabela_Países.accdb5[],2)</f>
        <v>Quetzal</v>
      </c>
    </row>
    <row r="77" spans="1:9" x14ac:dyDescent="0.25">
      <c r="A77">
        <v>76</v>
      </c>
      <c r="B77">
        <v>1</v>
      </c>
      <c r="C77" t="s">
        <v>155</v>
      </c>
      <c r="D77" t="s">
        <v>156</v>
      </c>
      <c r="E77">
        <v>14</v>
      </c>
      <c r="F77" s="1">
        <v>214970</v>
      </c>
      <c r="G77" s="1">
        <v>746900</v>
      </c>
      <c r="H77" t="str">
        <f>VLOOKUP(Tabela_Países.accdb[[#This Row],[Código da região]],Tabela_Países.accdb3[],2)</f>
        <v>América do Sul</v>
      </c>
      <c r="I77" t="str">
        <f>VLOOKUP(Tabela_Países.accdb[[#This Row],[Código da Moeda]],Tabela_Países.accdb5[],2)</f>
        <v>Dólar Guianense</v>
      </c>
    </row>
    <row r="78" spans="1:9" x14ac:dyDescent="0.25">
      <c r="A78">
        <v>77</v>
      </c>
      <c r="B78">
        <v>1</v>
      </c>
      <c r="C78" t="s">
        <v>157</v>
      </c>
      <c r="D78" t="s">
        <v>158</v>
      </c>
      <c r="E78">
        <v>16</v>
      </c>
      <c r="F78" s="1">
        <v>86504</v>
      </c>
      <c r="G78" s="1">
        <v>239648</v>
      </c>
      <c r="H78" t="str">
        <f>VLOOKUP(Tabela_Países.accdb[[#This Row],[Código da região]],Tabela_Países.accdb3[],2)</f>
        <v>América do Sul</v>
      </c>
      <c r="I78" t="str">
        <f>VLOOKUP(Tabela_Países.accdb[[#This Row],[Código da Moeda]],Tabela_Países.accdb5[],2)</f>
        <v>Euro</v>
      </c>
    </row>
    <row r="79" spans="1:9" x14ac:dyDescent="0.25">
      <c r="A79">
        <v>78</v>
      </c>
      <c r="B79">
        <v>5</v>
      </c>
      <c r="C79" t="s">
        <v>159</v>
      </c>
      <c r="D79" t="s">
        <v>160</v>
      </c>
      <c r="E79">
        <v>133</v>
      </c>
      <c r="F79" s="1">
        <v>245857</v>
      </c>
      <c r="G79" s="1">
        <v>10628972</v>
      </c>
      <c r="H79" t="str">
        <f>VLOOKUP(Tabela_Países.accdb[[#This Row],[Código da região]],Tabela_Países.accdb3[],2)</f>
        <v>África</v>
      </c>
      <c r="I79" t="str">
        <f>VLOOKUP(Tabela_Países.accdb[[#This Row],[Código da Moeda]],Tabela_Países.accdb5[],2)</f>
        <v>Franco Guineense</v>
      </c>
    </row>
    <row r="80" spans="1:9" x14ac:dyDescent="0.25">
      <c r="A80">
        <v>79</v>
      </c>
      <c r="B80">
        <v>5</v>
      </c>
      <c r="C80" t="s">
        <v>161</v>
      </c>
      <c r="D80" t="s">
        <v>162</v>
      </c>
      <c r="E80">
        <v>105</v>
      </c>
      <c r="F80" s="1">
        <v>28051</v>
      </c>
      <c r="G80" s="1">
        <v>1222442</v>
      </c>
      <c r="H80" t="str">
        <f>VLOOKUP(Tabela_Países.accdb[[#This Row],[Código da região]],Tabela_Países.accdb3[],2)</f>
        <v>África</v>
      </c>
      <c r="I80" t="str">
        <f>VLOOKUP(Tabela_Países.accdb[[#This Row],[Código da Moeda]],Tabela_Países.accdb5[],2)</f>
        <v>Franco CFA</v>
      </c>
    </row>
    <row r="81" spans="1:9" x14ac:dyDescent="0.25">
      <c r="A81">
        <v>80</v>
      </c>
      <c r="B81">
        <v>5</v>
      </c>
      <c r="C81" t="s">
        <v>163</v>
      </c>
      <c r="D81" t="s">
        <v>164</v>
      </c>
      <c r="E81">
        <v>134</v>
      </c>
      <c r="F81" s="1">
        <v>36544</v>
      </c>
      <c r="G81" s="1">
        <v>1844000</v>
      </c>
      <c r="H81" t="str">
        <f>VLOOKUP(Tabela_Países.accdb[[#This Row],[Código da região]],Tabela_Países.accdb3[],2)</f>
        <v>África</v>
      </c>
      <c r="I81" t="str">
        <f>VLOOKUP(Tabela_Países.accdb[[#This Row],[Código da Moeda]],Tabela_Países.accdb5[],2)</f>
        <v>Franco CFA da África Ocidental</v>
      </c>
    </row>
    <row r="82" spans="1:9" x14ac:dyDescent="0.25">
      <c r="A82">
        <v>81</v>
      </c>
      <c r="B82">
        <v>3</v>
      </c>
      <c r="C82" t="s">
        <v>165</v>
      </c>
      <c r="D82" t="s">
        <v>166</v>
      </c>
      <c r="E82">
        <v>143</v>
      </c>
      <c r="F82" s="1">
        <v>27750</v>
      </c>
      <c r="G82" s="1">
        <v>10911819</v>
      </c>
      <c r="H82" t="str">
        <f>VLOOKUP(Tabela_Países.accdb[[#This Row],[Código da região]],Tabela_Países.accdb3[],2)</f>
        <v>América Central</v>
      </c>
      <c r="I82" t="str">
        <f>VLOOKUP(Tabela_Países.accdb[[#This Row],[Código da Moeda]],Tabela_Países.accdb5[],2)</f>
        <v>Gourde</v>
      </c>
    </row>
    <row r="83" spans="1:9" x14ac:dyDescent="0.25">
      <c r="A83">
        <v>82</v>
      </c>
      <c r="B83">
        <v>3</v>
      </c>
      <c r="C83" t="s">
        <v>167</v>
      </c>
      <c r="D83" t="s">
        <v>168</v>
      </c>
      <c r="E83">
        <v>22</v>
      </c>
      <c r="F83" s="1">
        <v>112088</v>
      </c>
      <c r="G83" s="1">
        <v>8725111</v>
      </c>
      <c r="H83" t="str">
        <f>VLOOKUP(Tabela_Países.accdb[[#This Row],[Código da região]],Tabela_Países.accdb3[],2)</f>
        <v>América Central</v>
      </c>
      <c r="I83" t="str">
        <f>VLOOKUP(Tabela_Países.accdb[[#This Row],[Código da Moeda]],Tabela_Países.accdb5[],2)</f>
        <v>Lempira</v>
      </c>
    </row>
    <row r="84" spans="1:9" x14ac:dyDescent="0.25">
      <c r="A84">
        <v>83</v>
      </c>
      <c r="B84">
        <v>4</v>
      </c>
      <c r="C84" t="s">
        <v>169</v>
      </c>
      <c r="D84" t="s">
        <v>170</v>
      </c>
      <c r="E84">
        <v>40</v>
      </c>
      <c r="F84" s="1">
        <v>93030</v>
      </c>
      <c r="G84" s="1">
        <v>9849000</v>
      </c>
      <c r="H84" t="str">
        <f>VLOOKUP(Tabela_Países.accdb[[#This Row],[Código da região]],Tabela_Países.accdb3[],2)</f>
        <v>Europa</v>
      </c>
      <c r="I84" t="str">
        <f>VLOOKUP(Tabela_Países.accdb[[#This Row],[Código da Moeda]],Tabela_Países.accdb5[],2)</f>
        <v>Florim Húngaro</v>
      </c>
    </row>
    <row r="85" spans="1:9" x14ac:dyDescent="0.25">
      <c r="A85">
        <v>84</v>
      </c>
      <c r="B85">
        <v>7</v>
      </c>
      <c r="C85" t="s">
        <v>171</v>
      </c>
      <c r="D85" t="s">
        <v>172</v>
      </c>
      <c r="E85">
        <v>87</v>
      </c>
      <c r="F85" s="1">
        <v>527968</v>
      </c>
      <c r="G85" s="1">
        <v>25956000</v>
      </c>
      <c r="H85" t="str">
        <f>VLOOKUP(Tabela_Países.accdb[[#This Row],[Código da região]],Tabela_Países.accdb3[],2)</f>
        <v>Ásia</v>
      </c>
      <c r="I85" t="str">
        <f>VLOOKUP(Tabela_Países.accdb[[#This Row],[Código da Moeda]],Tabela_Países.accdb5[],2)</f>
        <v>Rial Iemenita</v>
      </c>
    </row>
    <row r="86" spans="1:9" x14ac:dyDescent="0.25">
      <c r="A86">
        <v>85</v>
      </c>
      <c r="B86">
        <v>6</v>
      </c>
      <c r="C86" t="s">
        <v>173</v>
      </c>
      <c r="D86" t="s">
        <v>174</v>
      </c>
      <c r="E86">
        <v>2</v>
      </c>
      <c r="F86" s="1">
        <v>181.4</v>
      </c>
      <c r="G86" s="1">
        <v>56086</v>
      </c>
      <c r="H86" t="str">
        <f>VLOOKUP(Tabela_Países.accdb[[#This Row],[Código da região]],Tabela_Países.accdb3[],2)</f>
        <v>Oceania</v>
      </c>
      <c r="I86" t="str">
        <f>VLOOKUP(Tabela_Países.accdb[[#This Row],[Código da Moeda]],Tabela_Países.accdb5[],2)</f>
        <v>Dólar Americano</v>
      </c>
    </row>
    <row r="87" spans="1:9" x14ac:dyDescent="0.25">
      <c r="A87">
        <v>86</v>
      </c>
      <c r="B87">
        <v>6</v>
      </c>
      <c r="C87" t="s">
        <v>175</v>
      </c>
      <c r="D87" t="s">
        <v>176</v>
      </c>
      <c r="E87">
        <v>136</v>
      </c>
      <c r="F87" s="1">
        <v>28450</v>
      </c>
      <c r="G87" s="1">
        <v>581344</v>
      </c>
      <c r="H87" t="str">
        <f>VLOOKUP(Tabela_Países.accdb[[#This Row],[Código da região]],Tabela_Países.accdb3[],2)</f>
        <v>Oceania</v>
      </c>
      <c r="I87" t="str">
        <f>VLOOKUP(Tabela_Países.accdb[[#This Row],[Código da Moeda]],Tabela_Países.accdb5[],2)</f>
        <v>Dólar das Ilhas Salomão</v>
      </c>
    </row>
    <row r="88" spans="1:9" x14ac:dyDescent="0.25">
      <c r="A88">
        <v>87</v>
      </c>
      <c r="B88">
        <v>7</v>
      </c>
      <c r="C88" t="s">
        <v>177</v>
      </c>
      <c r="D88" t="s">
        <v>178</v>
      </c>
      <c r="E88">
        <v>68</v>
      </c>
      <c r="F88" s="1">
        <v>3287590</v>
      </c>
      <c r="G88" s="1">
        <v>1278160000</v>
      </c>
      <c r="H88" t="str">
        <f>VLOOKUP(Tabela_Países.accdb[[#This Row],[Código da região]],Tabela_Países.accdb3[],2)</f>
        <v>Ásia</v>
      </c>
      <c r="I88" t="str">
        <f>VLOOKUP(Tabela_Países.accdb[[#This Row],[Código da Moeda]],Tabela_Países.accdb5[],2)</f>
        <v>Rupia Indiana</v>
      </c>
    </row>
    <row r="89" spans="1:9" x14ac:dyDescent="0.25">
      <c r="A89">
        <v>88</v>
      </c>
      <c r="B89">
        <v>6</v>
      </c>
      <c r="C89" t="s">
        <v>179</v>
      </c>
      <c r="D89" t="s">
        <v>180</v>
      </c>
      <c r="E89">
        <v>5</v>
      </c>
      <c r="F89" s="1">
        <v>1904569</v>
      </c>
      <c r="G89" s="1">
        <v>255780000</v>
      </c>
      <c r="H89" t="str">
        <f>VLOOKUP(Tabela_Países.accdb[[#This Row],[Código da região]],Tabela_Países.accdb3[],2)</f>
        <v>Oceania</v>
      </c>
      <c r="I89" t="str">
        <f>VLOOKUP(Tabela_Países.accdb[[#This Row],[Código da Moeda]],Tabela_Países.accdb5[],2)</f>
        <v>Rupia Indonésia</v>
      </c>
    </row>
    <row r="90" spans="1:9" x14ac:dyDescent="0.25">
      <c r="A90">
        <v>89</v>
      </c>
      <c r="B90">
        <v>7</v>
      </c>
      <c r="C90" t="s">
        <v>181</v>
      </c>
      <c r="D90" t="s">
        <v>182</v>
      </c>
      <c r="E90">
        <v>69</v>
      </c>
      <c r="F90" s="1">
        <v>1648195</v>
      </c>
      <c r="G90" s="1">
        <v>78690300</v>
      </c>
      <c r="H90" t="str">
        <f>VLOOKUP(Tabela_Países.accdb[[#This Row],[Código da região]],Tabela_Países.accdb3[],2)</f>
        <v>Ásia</v>
      </c>
      <c r="I90" t="str">
        <f>VLOOKUP(Tabela_Países.accdb[[#This Row],[Código da Moeda]],Tabela_Países.accdb5[],2)</f>
        <v>Rial Iraniano</v>
      </c>
    </row>
    <row r="91" spans="1:9" x14ac:dyDescent="0.25">
      <c r="A91">
        <v>90</v>
      </c>
      <c r="B91">
        <v>7</v>
      </c>
      <c r="C91" t="s">
        <v>183</v>
      </c>
      <c r="D91" t="s">
        <v>184</v>
      </c>
      <c r="E91">
        <v>70</v>
      </c>
      <c r="F91" s="1">
        <v>438.31</v>
      </c>
      <c r="G91" s="1">
        <v>36004552</v>
      </c>
      <c r="H91" t="str">
        <f>VLOOKUP(Tabela_Países.accdb[[#This Row],[Código da região]],Tabela_Países.accdb3[],2)</f>
        <v>Ásia</v>
      </c>
      <c r="I91" t="str">
        <f>VLOOKUP(Tabela_Países.accdb[[#This Row],[Código da Moeda]],Tabela_Países.accdb5[],2)</f>
        <v>Dinar Iraquiano</v>
      </c>
    </row>
    <row r="92" spans="1:9" x14ac:dyDescent="0.25">
      <c r="A92">
        <v>91</v>
      </c>
      <c r="B92">
        <v>4</v>
      </c>
      <c r="C92" t="s">
        <v>185</v>
      </c>
      <c r="D92" t="s">
        <v>186</v>
      </c>
      <c r="E92">
        <v>16</v>
      </c>
      <c r="F92" s="1">
        <v>70273</v>
      </c>
      <c r="G92" s="1">
        <v>4635400</v>
      </c>
      <c r="H92" t="str">
        <f>VLOOKUP(Tabela_Países.accdb[[#This Row],[Código da região]],Tabela_Países.accdb3[],2)</f>
        <v>Europa</v>
      </c>
      <c r="I92" t="str">
        <f>VLOOKUP(Tabela_Países.accdb[[#This Row],[Código da Moeda]],Tabela_Países.accdb5[],2)</f>
        <v>Euro</v>
      </c>
    </row>
    <row r="93" spans="1:9" x14ac:dyDescent="0.25">
      <c r="A93">
        <v>92</v>
      </c>
      <c r="B93">
        <v>4</v>
      </c>
      <c r="C93" t="s">
        <v>187</v>
      </c>
      <c r="D93" t="s">
        <v>188</v>
      </c>
      <c r="E93">
        <v>41</v>
      </c>
      <c r="F93" s="1">
        <v>103000</v>
      </c>
      <c r="G93" s="1">
        <v>330610</v>
      </c>
      <c r="H93" t="str">
        <f>VLOOKUP(Tabela_Países.accdb[[#This Row],[Código da região]],Tabela_Países.accdb3[],2)</f>
        <v>Europa</v>
      </c>
      <c r="I93" t="str">
        <f>VLOOKUP(Tabela_Países.accdb[[#This Row],[Código da Moeda]],Tabela_Países.accdb5[],2)</f>
        <v>Coroa Islandesa</v>
      </c>
    </row>
    <row r="94" spans="1:9" x14ac:dyDescent="0.25">
      <c r="A94">
        <v>93</v>
      </c>
      <c r="B94">
        <v>7</v>
      </c>
      <c r="C94" t="s">
        <v>189</v>
      </c>
      <c r="D94" t="s">
        <v>190</v>
      </c>
      <c r="E94">
        <v>71</v>
      </c>
      <c r="F94" s="1">
        <v>20770</v>
      </c>
      <c r="G94" s="1">
        <v>8412000</v>
      </c>
      <c r="H94" t="str">
        <f>VLOOKUP(Tabela_Países.accdb[[#This Row],[Código da região]],Tabela_Países.accdb3[],2)</f>
        <v>Ásia</v>
      </c>
      <c r="I94" t="str">
        <f>VLOOKUP(Tabela_Países.accdb[[#This Row],[Código da Moeda]],Tabela_Países.accdb5[],2)</f>
        <v>Novo Sheqel</v>
      </c>
    </row>
    <row r="95" spans="1:9" x14ac:dyDescent="0.25">
      <c r="A95">
        <v>94</v>
      </c>
      <c r="B95">
        <v>4</v>
      </c>
      <c r="C95" t="s">
        <v>191</v>
      </c>
      <c r="D95" t="s">
        <v>192</v>
      </c>
      <c r="E95">
        <v>16</v>
      </c>
      <c r="F95" s="1">
        <v>301230</v>
      </c>
      <c r="G95" s="1">
        <v>60725000</v>
      </c>
      <c r="H95" t="str">
        <f>VLOOKUP(Tabela_Países.accdb[[#This Row],[Código da região]],Tabela_Países.accdb3[],2)</f>
        <v>Europa</v>
      </c>
      <c r="I95" t="str">
        <f>VLOOKUP(Tabela_Países.accdb[[#This Row],[Código da Moeda]],Tabela_Países.accdb5[],2)</f>
        <v>Euro</v>
      </c>
    </row>
    <row r="96" spans="1:9" x14ac:dyDescent="0.25">
      <c r="A96">
        <v>95</v>
      </c>
      <c r="B96">
        <v>3</v>
      </c>
      <c r="C96" t="s">
        <v>193</v>
      </c>
      <c r="D96" t="s">
        <v>194</v>
      </c>
      <c r="E96">
        <v>144</v>
      </c>
      <c r="F96" s="1">
        <v>10991</v>
      </c>
      <c r="G96" s="1">
        <v>2717991</v>
      </c>
      <c r="H96" t="str">
        <f>VLOOKUP(Tabela_Países.accdb[[#This Row],[Código da região]],Tabela_Países.accdb3[],2)</f>
        <v>América Central</v>
      </c>
      <c r="I96" t="str">
        <f>VLOOKUP(Tabela_Países.accdb[[#This Row],[Código da Moeda]],Tabela_Países.accdb5[],2)</f>
        <v>Dólar Jamaicano</v>
      </c>
    </row>
    <row r="97" spans="1:9" x14ac:dyDescent="0.25">
      <c r="A97">
        <v>96</v>
      </c>
      <c r="B97">
        <v>7</v>
      </c>
      <c r="C97" t="s">
        <v>195</v>
      </c>
      <c r="D97" t="s">
        <v>196</v>
      </c>
      <c r="E97">
        <v>72</v>
      </c>
      <c r="F97" s="1">
        <v>377873</v>
      </c>
      <c r="G97" s="1">
        <v>126832000</v>
      </c>
      <c r="H97" t="str">
        <f>VLOOKUP(Tabela_Países.accdb[[#This Row],[Código da região]],Tabela_Países.accdb3[],2)</f>
        <v>Ásia</v>
      </c>
      <c r="I97" t="str">
        <f>VLOOKUP(Tabela_Países.accdb[[#This Row],[Código da Moeda]],Tabela_Países.accdb5[],2)</f>
        <v>Iene</v>
      </c>
    </row>
    <row r="98" spans="1:9" x14ac:dyDescent="0.25">
      <c r="A98">
        <v>97</v>
      </c>
      <c r="B98">
        <v>7</v>
      </c>
      <c r="C98" t="s">
        <v>197</v>
      </c>
      <c r="D98" t="s">
        <v>198</v>
      </c>
      <c r="E98">
        <v>88</v>
      </c>
      <c r="F98" s="1">
        <v>89342</v>
      </c>
      <c r="G98" s="1">
        <v>7595000</v>
      </c>
      <c r="H98" t="str">
        <f>VLOOKUP(Tabela_Países.accdb[[#This Row],[Código da região]],Tabela_Países.accdb3[],2)</f>
        <v>Ásia</v>
      </c>
      <c r="I98" t="str">
        <f>VLOOKUP(Tabela_Países.accdb[[#This Row],[Código da Moeda]],Tabela_Países.accdb5[],2)</f>
        <v>Dinar Jordaniano</v>
      </c>
    </row>
    <row r="99" spans="1:9" x14ac:dyDescent="0.25">
      <c r="A99">
        <v>98</v>
      </c>
      <c r="B99">
        <v>7</v>
      </c>
      <c r="C99" t="s">
        <v>199</v>
      </c>
      <c r="D99" t="s">
        <v>200</v>
      </c>
      <c r="E99">
        <v>73</v>
      </c>
      <c r="F99" s="1">
        <v>17820</v>
      </c>
      <c r="G99" s="1">
        <v>3268431</v>
      </c>
      <c r="H99" t="str">
        <f>VLOOKUP(Tabela_Países.accdb[[#This Row],[Código da região]],Tabela_Países.accdb3[],2)</f>
        <v>Ásia</v>
      </c>
      <c r="I99" t="str">
        <f>VLOOKUP(Tabela_Países.accdb[[#This Row],[Código da Moeda]],Tabela_Países.accdb5[],2)</f>
        <v>Dinar</v>
      </c>
    </row>
    <row r="100" spans="1:9" x14ac:dyDescent="0.25">
      <c r="A100">
        <v>99</v>
      </c>
      <c r="B100">
        <v>7</v>
      </c>
      <c r="C100" t="s">
        <v>201</v>
      </c>
      <c r="D100" t="s">
        <v>202</v>
      </c>
      <c r="E100">
        <v>89</v>
      </c>
      <c r="F100" s="1">
        <v>236800</v>
      </c>
      <c r="G100" s="1">
        <v>6802000</v>
      </c>
      <c r="H100" t="str">
        <f>VLOOKUP(Tabela_Países.accdb[[#This Row],[Código da região]],Tabela_Países.accdb3[],2)</f>
        <v>Ásia</v>
      </c>
      <c r="I100" t="str">
        <f>VLOOKUP(Tabela_Países.accdb[[#This Row],[Código da Moeda]],Tabela_Países.accdb5[],2)</f>
        <v>Kip Laosiano</v>
      </c>
    </row>
    <row r="101" spans="1:9" x14ac:dyDescent="0.25">
      <c r="A101">
        <v>100</v>
      </c>
      <c r="B101">
        <v>5</v>
      </c>
      <c r="C101" t="s">
        <v>203</v>
      </c>
      <c r="D101" t="s">
        <v>204</v>
      </c>
      <c r="E101">
        <v>99</v>
      </c>
      <c r="F101" s="1">
        <v>30355</v>
      </c>
      <c r="G101" s="1">
        <v>2135000</v>
      </c>
      <c r="H101" t="str">
        <f>VLOOKUP(Tabela_Países.accdb[[#This Row],[Código da região]],Tabela_Países.accdb3[],2)</f>
        <v>África</v>
      </c>
      <c r="I101" t="str">
        <f>VLOOKUP(Tabela_Países.accdb[[#This Row],[Código da Moeda]],Tabela_Países.accdb5[],2)</f>
        <v>Loti</v>
      </c>
    </row>
    <row r="102" spans="1:9" x14ac:dyDescent="0.25">
      <c r="A102">
        <v>101</v>
      </c>
      <c r="B102">
        <v>4</v>
      </c>
      <c r="C102" t="s">
        <v>205</v>
      </c>
      <c r="D102" t="s">
        <v>206</v>
      </c>
      <c r="E102">
        <v>43</v>
      </c>
      <c r="F102" s="1">
        <v>64589</v>
      </c>
      <c r="G102" s="1">
        <v>1978300</v>
      </c>
      <c r="H102" t="str">
        <f>VLOOKUP(Tabela_Países.accdb[[#This Row],[Código da região]],Tabela_Países.accdb3[],2)</f>
        <v>Europa</v>
      </c>
      <c r="I102" t="str">
        <f>VLOOKUP(Tabela_Países.accdb[[#This Row],[Código da Moeda]],Tabela_Países.accdb5[],2)</f>
        <v>Lat</v>
      </c>
    </row>
    <row r="103" spans="1:9" x14ac:dyDescent="0.25">
      <c r="A103">
        <v>102</v>
      </c>
      <c r="B103">
        <v>7</v>
      </c>
      <c r="C103" t="s">
        <v>207</v>
      </c>
      <c r="D103" t="s">
        <v>208</v>
      </c>
      <c r="E103">
        <v>74</v>
      </c>
      <c r="F103" s="1">
        <v>10400</v>
      </c>
      <c r="G103" s="1">
        <v>4168000</v>
      </c>
      <c r="H103" t="str">
        <f>VLOOKUP(Tabela_Países.accdb[[#This Row],[Código da região]],Tabela_Países.accdb3[],2)</f>
        <v>Ásia</v>
      </c>
      <c r="I103" t="str">
        <f>VLOOKUP(Tabela_Países.accdb[[#This Row],[Código da Moeda]],Tabela_Países.accdb5[],2)</f>
        <v>Libra Libanesa</v>
      </c>
    </row>
    <row r="104" spans="1:9" x14ac:dyDescent="0.25">
      <c r="A104">
        <v>103</v>
      </c>
      <c r="B104">
        <v>5</v>
      </c>
      <c r="C104" t="s">
        <v>209</v>
      </c>
      <c r="D104" t="s">
        <v>210</v>
      </c>
      <c r="E104">
        <v>124</v>
      </c>
      <c r="F104" s="1">
        <v>111369</v>
      </c>
      <c r="G104" s="1">
        <v>4503000</v>
      </c>
      <c r="H104" t="str">
        <f>VLOOKUP(Tabela_Países.accdb[[#This Row],[Código da região]],Tabela_Países.accdb3[],2)</f>
        <v>África</v>
      </c>
      <c r="I104" t="str">
        <f>VLOOKUP(Tabela_Países.accdb[[#This Row],[Código da Moeda]],Tabela_Países.accdb5[],2)</f>
        <v>Dólar Liberiano</v>
      </c>
    </row>
    <row r="105" spans="1:9" x14ac:dyDescent="0.25">
      <c r="A105">
        <v>104</v>
      </c>
      <c r="B105">
        <v>5</v>
      </c>
      <c r="C105" t="s">
        <v>211</v>
      </c>
      <c r="D105" t="s">
        <v>212</v>
      </c>
      <c r="E105">
        <v>73</v>
      </c>
      <c r="F105" s="1">
        <v>1759540</v>
      </c>
      <c r="G105" s="1">
        <v>6278000</v>
      </c>
      <c r="H105" t="str">
        <f>VLOOKUP(Tabela_Países.accdb[[#This Row],[Código da região]],Tabela_Países.accdb3[],2)</f>
        <v>África</v>
      </c>
      <c r="I105" t="str">
        <f>VLOOKUP(Tabela_Países.accdb[[#This Row],[Código da Moeda]],Tabela_Países.accdb5[],2)</f>
        <v>Dinar</v>
      </c>
    </row>
    <row r="106" spans="1:9" x14ac:dyDescent="0.25">
      <c r="A106">
        <v>105</v>
      </c>
      <c r="B106">
        <v>4</v>
      </c>
      <c r="C106" t="s">
        <v>213</v>
      </c>
      <c r="D106" t="s">
        <v>214</v>
      </c>
      <c r="E106">
        <v>54</v>
      </c>
      <c r="F106" s="1">
        <v>160</v>
      </c>
      <c r="G106" s="1">
        <v>37370</v>
      </c>
      <c r="H106" t="str">
        <f>VLOOKUP(Tabela_Países.accdb[[#This Row],[Código da região]],Tabela_Países.accdb3[],2)</f>
        <v>Europa</v>
      </c>
      <c r="I106" t="str">
        <f>VLOOKUP(Tabela_Países.accdb[[#This Row],[Código da Moeda]],Tabela_Países.accdb5[],2)</f>
        <v>Franco Suíço</v>
      </c>
    </row>
    <row r="107" spans="1:9" x14ac:dyDescent="0.25">
      <c r="A107">
        <v>106</v>
      </c>
      <c r="B107">
        <v>4</v>
      </c>
      <c r="C107" t="s">
        <v>215</v>
      </c>
      <c r="D107" t="s">
        <v>216</v>
      </c>
      <c r="E107">
        <v>45</v>
      </c>
      <c r="F107" s="1">
        <v>65200</v>
      </c>
      <c r="G107" s="1">
        <v>2900787</v>
      </c>
      <c r="H107" t="str">
        <f>VLOOKUP(Tabela_Países.accdb[[#This Row],[Código da região]],Tabela_Países.accdb3[],2)</f>
        <v>Europa</v>
      </c>
      <c r="I107" t="str">
        <f>VLOOKUP(Tabela_Países.accdb[[#This Row],[Código da Moeda]],Tabela_Países.accdb5[],2)</f>
        <v>Litas</v>
      </c>
    </row>
    <row r="108" spans="1:9" x14ac:dyDescent="0.25">
      <c r="A108">
        <v>107</v>
      </c>
      <c r="B108">
        <v>4</v>
      </c>
      <c r="C108" t="s">
        <v>217</v>
      </c>
      <c r="D108" t="s">
        <v>217</v>
      </c>
      <c r="E108">
        <v>16</v>
      </c>
      <c r="F108" s="1">
        <v>2586</v>
      </c>
      <c r="G108" s="1">
        <v>562958</v>
      </c>
      <c r="H108" t="str">
        <f>VLOOKUP(Tabela_Países.accdb[[#This Row],[Código da região]],Tabela_Países.accdb3[],2)</f>
        <v>Europa</v>
      </c>
      <c r="I108" t="str">
        <f>VLOOKUP(Tabela_Países.accdb[[#This Row],[Código da Moeda]],Tabela_Países.accdb5[],2)</f>
        <v>Euro</v>
      </c>
    </row>
    <row r="109" spans="1:9" x14ac:dyDescent="0.25">
      <c r="A109">
        <v>108</v>
      </c>
      <c r="B109">
        <v>4</v>
      </c>
      <c r="C109" t="s">
        <v>218</v>
      </c>
      <c r="D109" t="s">
        <v>219</v>
      </c>
      <c r="E109">
        <v>46</v>
      </c>
      <c r="F109" s="1">
        <v>25713</v>
      </c>
      <c r="G109" s="1">
        <v>2069172</v>
      </c>
      <c r="H109" t="str">
        <f>VLOOKUP(Tabela_Países.accdb[[#This Row],[Código da região]],Tabela_Países.accdb3[],2)</f>
        <v>Europa</v>
      </c>
      <c r="I109" t="str">
        <f>VLOOKUP(Tabela_Países.accdb[[#This Row],[Código da Moeda]],Tabela_Países.accdb5[],2)</f>
        <v>Dinar Macedônio</v>
      </c>
    </row>
    <row r="110" spans="1:9" x14ac:dyDescent="0.25">
      <c r="A110">
        <v>109</v>
      </c>
      <c r="B110">
        <v>5</v>
      </c>
      <c r="C110" t="s">
        <v>220</v>
      </c>
      <c r="D110" t="s">
        <v>221</v>
      </c>
      <c r="E110">
        <v>100</v>
      </c>
      <c r="F110" s="1">
        <v>587041</v>
      </c>
      <c r="G110" s="1">
        <v>22434363</v>
      </c>
      <c r="H110" t="str">
        <f>VLOOKUP(Tabela_Países.accdb[[#This Row],[Código da região]],Tabela_Países.accdb3[],2)</f>
        <v>África</v>
      </c>
      <c r="I110" t="str">
        <f>VLOOKUP(Tabela_Países.accdb[[#This Row],[Código da Moeda]],Tabela_Países.accdb5[],2)</f>
        <v>Ariary</v>
      </c>
    </row>
    <row r="111" spans="1:9" x14ac:dyDescent="0.25">
      <c r="A111">
        <v>110</v>
      </c>
      <c r="B111">
        <v>7</v>
      </c>
      <c r="C111" t="s">
        <v>222</v>
      </c>
      <c r="D111" t="s">
        <v>223</v>
      </c>
      <c r="E111">
        <v>75</v>
      </c>
      <c r="F111" s="1">
        <v>329847</v>
      </c>
      <c r="G111" s="1">
        <v>30727000</v>
      </c>
      <c r="H111" t="str">
        <f>VLOOKUP(Tabela_Países.accdb[[#This Row],[Código da região]],Tabela_Países.accdb3[],2)</f>
        <v>Ásia</v>
      </c>
      <c r="I111" t="str">
        <f>VLOOKUP(Tabela_Países.accdb[[#This Row],[Código da Moeda]],Tabela_Países.accdb5[],2)</f>
        <v>Ringgit</v>
      </c>
    </row>
    <row r="112" spans="1:9" x14ac:dyDescent="0.25">
      <c r="A112">
        <v>111</v>
      </c>
      <c r="B112">
        <v>5</v>
      </c>
      <c r="C112" t="s">
        <v>224</v>
      </c>
      <c r="D112" t="s">
        <v>225</v>
      </c>
      <c r="E112">
        <v>101</v>
      </c>
      <c r="F112" s="1">
        <v>118484</v>
      </c>
      <c r="G112" s="1">
        <v>16310431</v>
      </c>
      <c r="H112" t="str">
        <f>VLOOKUP(Tabela_Países.accdb[[#This Row],[Código da região]],Tabela_Países.accdb3[],2)</f>
        <v>África</v>
      </c>
      <c r="I112" t="str">
        <f>VLOOKUP(Tabela_Países.accdb[[#This Row],[Código da Moeda]],Tabela_Países.accdb5[],2)</f>
        <v>Kwacha Malawiana</v>
      </c>
    </row>
    <row r="113" spans="1:9" x14ac:dyDescent="0.25">
      <c r="A113">
        <v>112</v>
      </c>
      <c r="B113">
        <v>7</v>
      </c>
      <c r="C113" t="s">
        <v>226</v>
      </c>
      <c r="D113" t="s">
        <v>227</v>
      </c>
      <c r="E113">
        <v>90</v>
      </c>
      <c r="F113" s="1">
        <v>298</v>
      </c>
      <c r="G113" s="1">
        <v>341256</v>
      </c>
      <c r="H113" t="str">
        <f>VLOOKUP(Tabela_Países.accdb[[#This Row],[Código da região]],Tabela_Países.accdb3[],2)</f>
        <v>Ásia</v>
      </c>
      <c r="I113" t="str">
        <f>VLOOKUP(Tabela_Países.accdb[[#This Row],[Código da Moeda]],Tabela_Países.accdb5[],2)</f>
        <v>Rupia Maldívia</v>
      </c>
    </row>
    <row r="114" spans="1:9" x14ac:dyDescent="0.25">
      <c r="A114">
        <v>113</v>
      </c>
      <c r="B114">
        <v>5</v>
      </c>
      <c r="C114" t="s">
        <v>228</v>
      </c>
      <c r="D114" t="s">
        <v>229</v>
      </c>
      <c r="E114">
        <v>105</v>
      </c>
      <c r="F114" s="1">
        <v>1240192</v>
      </c>
      <c r="G114" s="1">
        <v>17600000</v>
      </c>
      <c r="H114" t="str">
        <f>VLOOKUP(Tabela_Países.accdb[[#This Row],[Código da região]],Tabela_Países.accdb3[],2)</f>
        <v>África</v>
      </c>
      <c r="I114" t="str">
        <f>VLOOKUP(Tabela_Países.accdb[[#This Row],[Código da Moeda]],Tabela_Países.accdb5[],2)</f>
        <v>Franco CFA</v>
      </c>
    </row>
    <row r="115" spans="1:9" x14ac:dyDescent="0.25">
      <c r="A115">
        <v>114</v>
      </c>
      <c r="B115">
        <v>4</v>
      </c>
      <c r="C115" t="s">
        <v>230</v>
      </c>
      <c r="D115" t="s">
        <v>231</v>
      </c>
      <c r="E115">
        <v>16</v>
      </c>
      <c r="F115" s="1">
        <v>316</v>
      </c>
      <c r="G115" s="1">
        <v>445426</v>
      </c>
      <c r="H115" t="str">
        <f>VLOOKUP(Tabela_Países.accdb[[#This Row],[Código da região]],Tabela_Países.accdb3[],2)</f>
        <v>Europa</v>
      </c>
      <c r="I115" t="str">
        <f>VLOOKUP(Tabela_Países.accdb[[#This Row],[Código da Moeda]],Tabela_Países.accdb5[],2)</f>
        <v>Euro</v>
      </c>
    </row>
    <row r="116" spans="1:9" x14ac:dyDescent="0.25">
      <c r="A116">
        <v>115</v>
      </c>
      <c r="B116">
        <v>5</v>
      </c>
      <c r="C116" t="s">
        <v>232</v>
      </c>
      <c r="D116" t="s">
        <v>233</v>
      </c>
      <c r="E116">
        <v>109</v>
      </c>
      <c r="F116" s="1">
        <v>446550</v>
      </c>
      <c r="G116" s="1">
        <v>33337529</v>
      </c>
      <c r="H116" t="str">
        <f>VLOOKUP(Tabela_Países.accdb[[#This Row],[Código da região]],Tabela_Países.accdb3[],2)</f>
        <v>África</v>
      </c>
      <c r="I116" t="str">
        <f>VLOOKUP(Tabela_Países.accdb[[#This Row],[Código da Moeda]],Tabela_Países.accdb5[],2)</f>
        <v>Dirham</v>
      </c>
    </row>
    <row r="117" spans="1:9" x14ac:dyDescent="0.25">
      <c r="A117">
        <v>116</v>
      </c>
      <c r="B117">
        <v>5</v>
      </c>
      <c r="C117" t="s">
        <v>234</v>
      </c>
      <c r="D117" t="s">
        <v>235</v>
      </c>
      <c r="E117">
        <v>117</v>
      </c>
      <c r="F117" s="1">
        <v>2040</v>
      </c>
      <c r="G117" s="1">
        <v>1261208</v>
      </c>
      <c r="H117" t="str">
        <f>VLOOKUP(Tabela_Países.accdb[[#This Row],[Código da região]],Tabela_Países.accdb3[],2)</f>
        <v>África</v>
      </c>
      <c r="I117" t="str">
        <f>VLOOKUP(Tabela_Países.accdb[[#This Row],[Código da Moeda]],Tabela_Países.accdb5[],2)</f>
        <v>Rupia da Maurícia</v>
      </c>
    </row>
    <row r="118" spans="1:9" x14ac:dyDescent="0.25">
      <c r="A118">
        <v>117</v>
      </c>
      <c r="B118">
        <v>5</v>
      </c>
      <c r="C118" t="s">
        <v>236</v>
      </c>
      <c r="D118" t="s">
        <v>237</v>
      </c>
      <c r="E118">
        <v>132</v>
      </c>
      <c r="F118" s="1">
        <v>1030700</v>
      </c>
      <c r="G118" s="1">
        <v>3631775</v>
      </c>
      <c r="H118" t="str">
        <f>VLOOKUP(Tabela_Países.accdb[[#This Row],[Código da região]],Tabela_Países.accdb3[],2)</f>
        <v>África</v>
      </c>
      <c r="I118" t="str">
        <f>VLOOKUP(Tabela_Países.accdb[[#This Row],[Código da Moeda]],Tabela_Países.accdb5[],2)</f>
        <v>Ouguiya</v>
      </c>
    </row>
    <row r="119" spans="1:9" x14ac:dyDescent="0.25">
      <c r="A119">
        <v>118</v>
      </c>
      <c r="B119">
        <v>2</v>
      </c>
      <c r="C119" t="s">
        <v>238</v>
      </c>
      <c r="D119" t="s">
        <v>239</v>
      </c>
      <c r="E119">
        <v>18</v>
      </c>
      <c r="F119" s="1">
        <v>1958201</v>
      </c>
      <c r="G119" s="1">
        <v>121005815</v>
      </c>
      <c r="H119" t="str">
        <f>VLOOKUP(Tabela_Países.accdb[[#This Row],[Código da região]],Tabela_Países.accdb3[],2)</f>
        <v>América do Norte</v>
      </c>
      <c r="I119" t="str">
        <f>VLOOKUP(Tabela_Países.accdb[[#This Row],[Código da Moeda]],Tabela_Países.accdb5[],2)</f>
        <v>Peso Mexicano</v>
      </c>
    </row>
    <row r="120" spans="1:9" x14ac:dyDescent="0.25">
      <c r="A120">
        <v>119</v>
      </c>
      <c r="B120">
        <v>7</v>
      </c>
      <c r="C120" t="s">
        <v>240</v>
      </c>
      <c r="D120" t="s">
        <v>241</v>
      </c>
      <c r="E120">
        <v>91</v>
      </c>
      <c r="F120" s="1">
        <v>676578</v>
      </c>
      <c r="G120" s="1">
        <v>48798000</v>
      </c>
      <c r="H120" t="str">
        <f>VLOOKUP(Tabela_Países.accdb[[#This Row],[Código da região]],Tabela_Países.accdb3[],2)</f>
        <v>Ásia</v>
      </c>
      <c r="I120" t="str">
        <f>VLOOKUP(Tabela_Países.accdb[[#This Row],[Código da Moeda]],Tabela_Países.accdb5[],2)</f>
        <v>Quiat</v>
      </c>
    </row>
    <row r="121" spans="1:9" x14ac:dyDescent="0.25">
      <c r="A121">
        <v>120</v>
      </c>
      <c r="B121">
        <v>5</v>
      </c>
      <c r="C121" t="s">
        <v>242</v>
      </c>
      <c r="D121" t="s">
        <v>243</v>
      </c>
      <c r="E121">
        <v>102</v>
      </c>
      <c r="F121" s="1">
        <v>801590</v>
      </c>
      <c r="G121" s="1">
        <v>25727911</v>
      </c>
      <c r="H121" t="str">
        <f>VLOOKUP(Tabela_Países.accdb[[#This Row],[Código da região]],Tabela_Países.accdb3[],2)</f>
        <v>África</v>
      </c>
      <c r="I121" t="str">
        <f>VLOOKUP(Tabela_Países.accdb[[#This Row],[Código da Moeda]],Tabela_Países.accdb5[],2)</f>
        <v>Metical</v>
      </c>
    </row>
    <row r="122" spans="1:9" x14ac:dyDescent="0.25">
      <c r="A122">
        <v>121</v>
      </c>
      <c r="B122">
        <v>4</v>
      </c>
      <c r="C122" t="s">
        <v>244</v>
      </c>
      <c r="D122" t="s">
        <v>245</v>
      </c>
      <c r="E122">
        <v>47</v>
      </c>
      <c r="F122" s="1">
        <v>33844</v>
      </c>
      <c r="G122" s="1">
        <v>3555200</v>
      </c>
      <c r="H122" t="str">
        <f>VLOOKUP(Tabela_Países.accdb[[#This Row],[Código da região]],Tabela_Países.accdb3[],2)</f>
        <v>Europa</v>
      </c>
      <c r="I122" t="str">
        <f>VLOOKUP(Tabela_Países.accdb[[#This Row],[Código da Moeda]],Tabela_Países.accdb5[],2)</f>
        <v>Leu Moldávio</v>
      </c>
    </row>
    <row r="123" spans="1:9" x14ac:dyDescent="0.25">
      <c r="A123">
        <v>122</v>
      </c>
      <c r="B123">
        <v>4</v>
      </c>
      <c r="C123" t="s">
        <v>246</v>
      </c>
      <c r="D123" t="s">
        <v>247</v>
      </c>
      <c r="E123">
        <v>16</v>
      </c>
      <c r="F123" s="1">
        <v>1.95</v>
      </c>
      <c r="G123" s="1">
        <v>37800</v>
      </c>
      <c r="H123" t="str">
        <f>VLOOKUP(Tabela_Países.accdb[[#This Row],[Código da região]],Tabela_Países.accdb3[],2)</f>
        <v>Europa</v>
      </c>
      <c r="I123" t="str">
        <f>VLOOKUP(Tabela_Países.accdb[[#This Row],[Código da Moeda]],Tabela_Países.accdb5[],2)</f>
        <v>Euro</v>
      </c>
    </row>
    <row r="124" spans="1:9" x14ac:dyDescent="0.25">
      <c r="A124">
        <v>123</v>
      </c>
      <c r="B124">
        <v>7</v>
      </c>
      <c r="C124" t="s">
        <v>248</v>
      </c>
      <c r="D124" t="s">
        <v>249</v>
      </c>
      <c r="E124">
        <v>76</v>
      </c>
      <c r="F124" s="1">
        <v>1566500</v>
      </c>
      <c r="G124" s="1">
        <v>3037675</v>
      </c>
      <c r="H124" t="str">
        <f>VLOOKUP(Tabela_Países.accdb[[#This Row],[Código da região]],Tabela_Países.accdb3[],2)</f>
        <v>Ásia</v>
      </c>
      <c r="I124" t="str">
        <f>VLOOKUP(Tabela_Países.accdb[[#This Row],[Código da Moeda]],Tabela_Países.accdb5[],2)</f>
        <v>togrog</v>
      </c>
    </row>
    <row r="125" spans="1:9" x14ac:dyDescent="0.25">
      <c r="A125">
        <v>124</v>
      </c>
      <c r="B125">
        <v>4</v>
      </c>
      <c r="C125" t="s">
        <v>250</v>
      </c>
      <c r="D125" t="s">
        <v>251</v>
      </c>
      <c r="E125">
        <v>16</v>
      </c>
      <c r="F125" s="1">
        <v>13812</v>
      </c>
      <c r="G125" s="1">
        <v>621207</v>
      </c>
      <c r="H125" t="str">
        <f>VLOOKUP(Tabela_Países.accdb[[#This Row],[Código da região]],Tabela_Países.accdb3[],2)</f>
        <v>Europa</v>
      </c>
      <c r="I125" t="str">
        <f>VLOOKUP(Tabela_Países.accdb[[#This Row],[Código da Moeda]],Tabela_Países.accdb5[],2)</f>
        <v>Euro</v>
      </c>
    </row>
    <row r="126" spans="1:9" x14ac:dyDescent="0.25">
      <c r="A126">
        <v>125</v>
      </c>
      <c r="B126">
        <v>5</v>
      </c>
      <c r="C126" t="s">
        <v>252</v>
      </c>
      <c r="D126" t="s">
        <v>253</v>
      </c>
      <c r="E126">
        <v>103</v>
      </c>
      <c r="F126" s="1">
        <v>825418</v>
      </c>
      <c r="G126" s="1">
        <v>2280700</v>
      </c>
      <c r="H126" t="str">
        <f>VLOOKUP(Tabela_Países.accdb[[#This Row],[Código da região]],Tabela_Países.accdb3[],2)</f>
        <v>África</v>
      </c>
      <c r="I126" t="str">
        <f>VLOOKUP(Tabela_Países.accdb[[#This Row],[Código da Moeda]],Tabela_Países.accdb5[],2)</f>
        <v>Dólar Namibiano</v>
      </c>
    </row>
    <row r="127" spans="1:9" x14ac:dyDescent="0.25">
      <c r="A127">
        <v>126</v>
      </c>
      <c r="B127">
        <v>6</v>
      </c>
      <c r="C127" t="s">
        <v>254</v>
      </c>
      <c r="E127">
        <v>3</v>
      </c>
      <c r="F127" s="1">
        <v>21</v>
      </c>
      <c r="G127" s="1">
        <v>10084</v>
      </c>
      <c r="H127" t="str">
        <f>VLOOKUP(Tabela_Países.accdb[[#This Row],[Código da região]],Tabela_Países.accdb3[],2)</f>
        <v>Oceania</v>
      </c>
      <c r="I127" t="str">
        <f>VLOOKUP(Tabela_Países.accdb[[#This Row],[Código da Moeda]],Tabela_Países.accdb5[],2)</f>
        <v>Dólar Australiano</v>
      </c>
    </row>
    <row r="128" spans="1:9" x14ac:dyDescent="0.25">
      <c r="A128">
        <v>127</v>
      </c>
      <c r="B128">
        <v>7</v>
      </c>
      <c r="C128" t="s">
        <v>255</v>
      </c>
      <c r="D128" t="s">
        <v>256</v>
      </c>
      <c r="E128">
        <v>77</v>
      </c>
      <c r="F128" s="1">
        <v>147181</v>
      </c>
      <c r="G128" s="1">
        <v>28037904</v>
      </c>
      <c r="H128" t="str">
        <f>VLOOKUP(Tabela_Países.accdb[[#This Row],[Código da região]],Tabela_Países.accdb3[],2)</f>
        <v>Ásia</v>
      </c>
      <c r="I128" t="str">
        <f>VLOOKUP(Tabela_Países.accdb[[#This Row],[Código da Moeda]],Tabela_Países.accdb5[],2)</f>
        <v>Rupia Nepalesa</v>
      </c>
    </row>
    <row r="129" spans="1:9" x14ac:dyDescent="0.25">
      <c r="A129">
        <v>128</v>
      </c>
      <c r="B129">
        <v>3</v>
      </c>
      <c r="C129" t="s">
        <v>257</v>
      </c>
      <c r="D129" t="s">
        <v>258</v>
      </c>
      <c r="E129">
        <v>23</v>
      </c>
      <c r="F129" s="1">
        <v>129494</v>
      </c>
      <c r="G129" s="1">
        <v>6198154</v>
      </c>
      <c r="H129" t="str">
        <f>VLOOKUP(Tabela_Países.accdb[[#This Row],[Código da região]],Tabela_Países.accdb3[],2)</f>
        <v>América Central</v>
      </c>
      <c r="I129" t="str">
        <f>VLOOKUP(Tabela_Países.accdb[[#This Row],[Código da Moeda]],Tabela_Países.accdb5[],2)</f>
        <v>Córdoba</v>
      </c>
    </row>
    <row r="130" spans="1:9" x14ac:dyDescent="0.25">
      <c r="A130">
        <v>129</v>
      </c>
      <c r="B130">
        <v>5</v>
      </c>
      <c r="C130" t="s">
        <v>259</v>
      </c>
      <c r="D130" t="s">
        <v>260</v>
      </c>
      <c r="E130">
        <v>105</v>
      </c>
      <c r="F130" s="1">
        <v>1267000</v>
      </c>
      <c r="G130" s="1">
        <v>19899000</v>
      </c>
      <c r="H130" t="str">
        <f>VLOOKUP(Tabela_Países.accdb[[#This Row],[Código da região]],Tabela_Países.accdb3[],2)</f>
        <v>África</v>
      </c>
      <c r="I130" t="str">
        <f>VLOOKUP(Tabela_Países.accdb[[#This Row],[Código da Moeda]],Tabela_Países.accdb5[],2)</f>
        <v>Franco CFA</v>
      </c>
    </row>
    <row r="131" spans="1:9" x14ac:dyDescent="0.25">
      <c r="A131">
        <v>130</v>
      </c>
      <c r="B131">
        <v>5</v>
      </c>
      <c r="C131" t="s">
        <v>261</v>
      </c>
      <c r="D131" t="s">
        <v>262</v>
      </c>
      <c r="E131">
        <v>106</v>
      </c>
      <c r="F131" s="1">
        <v>923768</v>
      </c>
      <c r="G131" s="1">
        <v>182202000</v>
      </c>
      <c r="H131" t="str">
        <f>VLOOKUP(Tabela_Países.accdb[[#This Row],[Código da região]],Tabela_Países.accdb3[],2)</f>
        <v>África</v>
      </c>
      <c r="I131" t="str">
        <f>VLOOKUP(Tabela_Países.accdb[[#This Row],[Código da Moeda]],Tabela_Países.accdb5[],2)</f>
        <v>Naira</v>
      </c>
    </row>
    <row r="132" spans="1:9" x14ac:dyDescent="0.25">
      <c r="A132">
        <v>131</v>
      </c>
      <c r="B132">
        <v>4</v>
      </c>
      <c r="C132" t="s">
        <v>263</v>
      </c>
      <c r="D132" t="s">
        <v>264</v>
      </c>
      <c r="E132">
        <v>48</v>
      </c>
      <c r="F132" s="1">
        <v>385155</v>
      </c>
      <c r="G132" s="1">
        <v>5189435</v>
      </c>
      <c r="H132" t="str">
        <f>VLOOKUP(Tabela_Países.accdb[[#This Row],[Código da região]],Tabela_Países.accdb3[],2)</f>
        <v>Europa</v>
      </c>
      <c r="I132" t="str">
        <f>VLOOKUP(Tabela_Países.accdb[[#This Row],[Código da Moeda]],Tabela_Países.accdb5[],2)</f>
        <v>Coroa Norueguesa</v>
      </c>
    </row>
    <row r="133" spans="1:9" x14ac:dyDescent="0.25">
      <c r="A133">
        <v>132</v>
      </c>
      <c r="B133">
        <v>6</v>
      </c>
      <c r="C133" t="s">
        <v>265</v>
      </c>
      <c r="D133" t="s">
        <v>266</v>
      </c>
      <c r="E133">
        <v>25</v>
      </c>
      <c r="F133" s="1">
        <v>268680</v>
      </c>
      <c r="G133" s="1">
        <v>4621680</v>
      </c>
      <c r="H133" t="str">
        <f>VLOOKUP(Tabela_Países.accdb[[#This Row],[Código da região]],Tabela_Países.accdb3[],2)</f>
        <v>Oceania</v>
      </c>
      <c r="I133" t="str">
        <f>VLOOKUP(Tabela_Países.accdb[[#This Row],[Código da Moeda]],Tabela_Países.accdb5[],2)</f>
        <v>Dólar da Nova Zelândia</v>
      </c>
    </row>
    <row r="134" spans="1:9" x14ac:dyDescent="0.25">
      <c r="A134">
        <v>133</v>
      </c>
      <c r="B134">
        <v>7</v>
      </c>
      <c r="C134" t="s">
        <v>267</v>
      </c>
      <c r="D134" t="s">
        <v>268</v>
      </c>
      <c r="E134">
        <v>44</v>
      </c>
      <c r="F134" s="1">
        <v>309500</v>
      </c>
      <c r="G134" s="1">
        <v>4257568</v>
      </c>
      <c r="H134" t="str">
        <f>VLOOKUP(Tabela_Países.accdb[[#This Row],[Código da região]],Tabela_Países.accdb3[],2)</f>
        <v>Ásia</v>
      </c>
      <c r="I134" t="str">
        <f>VLOOKUP(Tabela_Países.accdb[[#This Row],[Código da Moeda]],Tabela_Países.accdb5[],2)</f>
        <v>Rial</v>
      </c>
    </row>
    <row r="135" spans="1:9" x14ac:dyDescent="0.25">
      <c r="A135">
        <v>134</v>
      </c>
      <c r="B135">
        <v>4</v>
      </c>
      <c r="C135" t="s">
        <v>269</v>
      </c>
      <c r="D135" t="s">
        <v>270</v>
      </c>
      <c r="E135">
        <v>16</v>
      </c>
      <c r="F135" s="1">
        <v>41526</v>
      </c>
      <c r="G135" s="1">
        <v>16922900</v>
      </c>
      <c r="H135" t="str">
        <f>VLOOKUP(Tabela_Países.accdb[[#This Row],[Código da região]],Tabela_Países.accdb3[],2)</f>
        <v>Europa</v>
      </c>
      <c r="I135" t="str">
        <f>VLOOKUP(Tabela_Países.accdb[[#This Row],[Código da Moeda]],Tabela_Países.accdb5[],2)</f>
        <v>Euro</v>
      </c>
    </row>
    <row r="136" spans="1:9" x14ac:dyDescent="0.25">
      <c r="A136">
        <v>135</v>
      </c>
      <c r="B136">
        <v>6</v>
      </c>
      <c r="C136" t="s">
        <v>271</v>
      </c>
      <c r="D136" t="s">
        <v>272</v>
      </c>
      <c r="E136">
        <v>2</v>
      </c>
      <c r="F136" s="1">
        <v>459</v>
      </c>
      <c r="G136" s="1">
        <v>20901</v>
      </c>
      <c r="H136" t="str">
        <f>VLOOKUP(Tabela_Países.accdb[[#This Row],[Código da região]],Tabela_Países.accdb3[],2)</f>
        <v>Oceania</v>
      </c>
      <c r="I136" t="str">
        <f>VLOOKUP(Tabela_Países.accdb[[#This Row],[Código da Moeda]],Tabela_Países.accdb5[],2)</f>
        <v>Dólar Americano</v>
      </c>
    </row>
    <row r="137" spans="1:9" x14ac:dyDescent="0.25">
      <c r="A137">
        <v>136</v>
      </c>
      <c r="B137">
        <v>3</v>
      </c>
      <c r="C137" t="s">
        <v>273</v>
      </c>
      <c r="D137" t="s">
        <v>274</v>
      </c>
      <c r="E137">
        <v>24</v>
      </c>
      <c r="F137" s="1">
        <v>75517</v>
      </c>
      <c r="G137" s="1">
        <v>3764166</v>
      </c>
      <c r="H137" t="str">
        <f>VLOOKUP(Tabela_Países.accdb[[#This Row],[Código da região]],Tabela_Países.accdb3[],2)</f>
        <v>América Central</v>
      </c>
      <c r="I137" t="str">
        <f>VLOOKUP(Tabela_Países.accdb[[#This Row],[Código da Moeda]],Tabela_Países.accdb5[],2)</f>
        <v>Balboa Panamenha</v>
      </c>
    </row>
    <row r="138" spans="1:9" x14ac:dyDescent="0.25">
      <c r="A138">
        <v>137</v>
      </c>
      <c r="B138">
        <v>6</v>
      </c>
      <c r="C138" t="s">
        <v>275</v>
      </c>
      <c r="D138" t="s">
        <v>276</v>
      </c>
      <c r="E138">
        <v>27</v>
      </c>
      <c r="F138" s="1">
        <v>462840</v>
      </c>
      <c r="G138" s="1">
        <v>7398500</v>
      </c>
      <c r="H138" t="str">
        <f>VLOOKUP(Tabela_Países.accdb[[#This Row],[Código da região]],Tabela_Países.accdb3[],2)</f>
        <v>Oceania</v>
      </c>
      <c r="I138" t="str">
        <f>VLOOKUP(Tabela_Países.accdb[[#This Row],[Código da Moeda]],Tabela_Países.accdb5[],2)</f>
        <v>Kina</v>
      </c>
    </row>
    <row r="139" spans="1:9" x14ac:dyDescent="0.25">
      <c r="A139">
        <v>138</v>
      </c>
      <c r="B139">
        <v>7</v>
      </c>
      <c r="C139" t="s">
        <v>277</v>
      </c>
      <c r="D139" t="s">
        <v>278</v>
      </c>
      <c r="E139">
        <v>78</v>
      </c>
      <c r="F139" s="1">
        <v>880940</v>
      </c>
      <c r="G139" s="1">
        <v>188925000</v>
      </c>
      <c r="H139" t="str">
        <f>VLOOKUP(Tabela_Países.accdb[[#This Row],[Código da região]],Tabela_Países.accdb3[],2)</f>
        <v>Ásia</v>
      </c>
      <c r="I139" t="str">
        <f>VLOOKUP(Tabela_Países.accdb[[#This Row],[Código da Moeda]],Tabela_Países.accdb5[],2)</f>
        <v>Rupia</v>
      </c>
    </row>
    <row r="140" spans="1:9" x14ac:dyDescent="0.25">
      <c r="A140">
        <v>139</v>
      </c>
      <c r="B140">
        <v>1</v>
      </c>
      <c r="C140" t="s">
        <v>279</v>
      </c>
      <c r="D140" t="s">
        <v>280</v>
      </c>
      <c r="E140">
        <v>13</v>
      </c>
      <c r="F140" s="1">
        <v>406750</v>
      </c>
      <c r="G140" s="1">
        <v>7003406</v>
      </c>
      <c r="H140" t="str">
        <f>VLOOKUP(Tabela_Países.accdb[[#This Row],[Código da região]],Tabela_Países.accdb3[],2)</f>
        <v>América do Sul</v>
      </c>
      <c r="I140" t="str">
        <f>VLOOKUP(Tabela_Países.accdb[[#This Row],[Código da Moeda]],Tabela_Países.accdb5[],2)</f>
        <v>Guarani</v>
      </c>
    </row>
    <row r="141" spans="1:9" x14ac:dyDescent="0.25">
      <c r="A141">
        <v>140</v>
      </c>
      <c r="B141">
        <v>1</v>
      </c>
      <c r="C141" t="s">
        <v>281</v>
      </c>
      <c r="D141" t="s">
        <v>282</v>
      </c>
      <c r="E141">
        <v>9</v>
      </c>
      <c r="F141" s="1">
        <v>1285220</v>
      </c>
      <c r="G141" s="1">
        <v>31151643</v>
      </c>
      <c r="H141" t="str">
        <f>VLOOKUP(Tabela_Países.accdb[[#This Row],[Código da região]],Tabela_Países.accdb3[],2)</f>
        <v>América do Sul</v>
      </c>
      <c r="I141" t="str">
        <f>VLOOKUP(Tabela_Países.accdb[[#This Row],[Código da Moeda]],Tabela_Países.accdb5[],2)</f>
        <v>Nuevo Sol</v>
      </c>
    </row>
    <row r="142" spans="1:9" x14ac:dyDescent="0.25">
      <c r="A142">
        <v>141</v>
      </c>
      <c r="B142">
        <v>4</v>
      </c>
      <c r="C142" t="s">
        <v>283</v>
      </c>
      <c r="D142" t="s">
        <v>284</v>
      </c>
      <c r="E142">
        <v>49</v>
      </c>
      <c r="F142" s="1">
        <v>312679</v>
      </c>
      <c r="G142" s="1">
        <v>38484000</v>
      </c>
      <c r="H142" t="str">
        <f>VLOOKUP(Tabela_Países.accdb[[#This Row],[Código da região]],Tabela_Países.accdb3[],2)</f>
        <v>Europa</v>
      </c>
      <c r="I142" t="str">
        <f>VLOOKUP(Tabela_Países.accdb[[#This Row],[Código da Moeda]],Tabela_Países.accdb5[],2)</f>
        <v>Złoty</v>
      </c>
    </row>
    <row r="143" spans="1:9" x14ac:dyDescent="0.25">
      <c r="A143">
        <v>142</v>
      </c>
      <c r="B143">
        <v>4</v>
      </c>
      <c r="C143" t="s">
        <v>285</v>
      </c>
      <c r="D143" t="s">
        <v>286</v>
      </c>
      <c r="E143">
        <v>16</v>
      </c>
      <c r="F143" s="1">
        <v>93391</v>
      </c>
      <c r="G143" s="1">
        <v>10374822</v>
      </c>
      <c r="H143" t="str">
        <f>VLOOKUP(Tabela_Países.accdb[[#This Row],[Código da região]],Tabela_Países.accdb3[],2)</f>
        <v>Europa</v>
      </c>
      <c r="I143" t="str">
        <f>VLOOKUP(Tabela_Países.accdb[[#This Row],[Código da Moeda]],Tabela_Países.accdb5[],2)</f>
        <v>Euro</v>
      </c>
    </row>
    <row r="144" spans="1:9" x14ac:dyDescent="0.25">
      <c r="A144">
        <v>143</v>
      </c>
      <c r="B144">
        <v>7</v>
      </c>
      <c r="C144" t="s">
        <v>287</v>
      </c>
      <c r="D144" t="s">
        <v>288</v>
      </c>
      <c r="E144">
        <v>92</v>
      </c>
      <c r="F144" s="1">
        <v>11437</v>
      </c>
      <c r="G144" s="1">
        <v>2120129</v>
      </c>
      <c r="H144" t="str">
        <f>VLOOKUP(Tabela_Países.accdb[[#This Row],[Código da região]],Tabela_Países.accdb3[],2)</f>
        <v>Ásia</v>
      </c>
      <c r="I144" t="str">
        <f>VLOOKUP(Tabela_Países.accdb[[#This Row],[Código da Moeda]],Tabela_Países.accdb5[],2)</f>
        <v>Rial do Qatar</v>
      </c>
    </row>
    <row r="145" spans="1:9" x14ac:dyDescent="0.25">
      <c r="A145">
        <v>144</v>
      </c>
      <c r="B145">
        <v>5</v>
      </c>
      <c r="C145" t="s">
        <v>289</v>
      </c>
      <c r="D145" t="s">
        <v>290</v>
      </c>
      <c r="E145">
        <v>113</v>
      </c>
      <c r="F145" s="1">
        <v>580367</v>
      </c>
      <c r="G145" s="1">
        <v>46050000</v>
      </c>
      <c r="H145" t="str">
        <f>VLOOKUP(Tabela_Países.accdb[[#This Row],[Código da região]],Tabela_Países.accdb3[],2)</f>
        <v>África</v>
      </c>
      <c r="I145" t="str">
        <f>VLOOKUP(Tabela_Países.accdb[[#This Row],[Código da Moeda]],Tabela_Países.accdb5[],2)</f>
        <v>Xelim Queniano</v>
      </c>
    </row>
    <row r="146" spans="1:9" x14ac:dyDescent="0.25">
      <c r="A146">
        <v>145</v>
      </c>
      <c r="B146">
        <v>7</v>
      </c>
      <c r="C146" t="s">
        <v>291</v>
      </c>
      <c r="D146" t="s">
        <v>292</v>
      </c>
      <c r="E146">
        <v>93</v>
      </c>
      <c r="F146" s="1">
        <v>199900</v>
      </c>
      <c r="G146" s="1">
        <v>5944400</v>
      </c>
      <c r="H146" t="str">
        <f>VLOOKUP(Tabela_Países.accdb[[#This Row],[Código da região]],Tabela_Países.accdb3[],2)</f>
        <v>Ásia</v>
      </c>
      <c r="I146" t="str">
        <f>VLOOKUP(Tabela_Países.accdb[[#This Row],[Código da Moeda]],Tabela_Países.accdb5[],2)</f>
        <v>Som Quirguiz</v>
      </c>
    </row>
    <row r="147" spans="1:9" x14ac:dyDescent="0.25">
      <c r="A147">
        <v>146</v>
      </c>
      <c r="B147">
        <v>6</v>
      </c>
      <c r="C147" t="s">
        <v>293</v>
      </c>
      <c r="D147" t="s">
        <v>294</v>
      </c>
      <c r="E147">
        <v>3</v>
      </c>
      <c r="F147" s="1">
        <v>811</v>
      </c>
      <c r="G147" s="1">
        <v>105092</v>
      </c>
      <c r="H147" t="str">
        <f>VLOOKUP(Tabela_Países.accdb[[#This Row],[Código da região]],Tabela_Países.accdb3[],2)</f>
        <v>Oceania</v>
      </c>
      <c r="I147" t="str">
        <f>VLOOKUP(Tabela_Países.accdb[[#This Row],[Código da Moeda]],Tabela_Países.accdb5[],2)</f>
        <v>Dólar Australiano</v>
      </c>
    </row>
    <row r="148" spans="1:9" x14ac:dyDescent="0.25">
      <c r="A148">
        <v>147</v>
      </c>
      <c r="B148">
        <v>4</v>
      </c>
      <c r="C148" t="s">
        <v>295</v>
      </c>
      <c r="D148" t="s">
        <v>296</v>
      </c>
      <c r="E148">
        <v>57</v>
      </c>
      <c r="F148" s="1">
        <v>244820</v>
      </c>
      <c r="G148" s="1">
        <v>64800000</v>
      </c>
      <c r="H148" t="str">
        <f>VLOOKUP(Tabela_Países.accdb[[#This Row],[Código da região]],Tabela_Países.accdb3[],2)</f>
        <v>Europa</v>
      </c>
      <c r="I148" t="str">
        <f>VLOOKUP(Tabela_Países.accdb[[#This Row],[Código da Moeda]],Tabela_Países.accdb5[],2)</f>
        <v>Libra Esterlina</v>
      </c>
    </row>
    <row r="149" spans="1:9" x14ac:dyDescent="0.25">
      <c r="A149">
        <v>148</v>
      </c>
      <c r="B149">
        <v>5</v>
      </c>
      <c r="C149" t="s">
        <v>297</v>
      </c>
      <c r="D149" t="s">
        <v>298</v>
      </c>
      <c r="E149">
        <v>105</v>
      </c>
      <c r="F149" s="1">
        <v>622984</v>
      </c>
      <c r="G149" s="1">
        <v>4900000</v>
      </c>
      <c r="H149" t="str">
        <f>VLOOKUP(Tabela_Países.accdb[[#This Row],[Código da região]],Tabela_Países.accdb3[],2)</f>
        <v>África</v>
      </c>
      <c r="I149" t="str">
        <f>VLOOKUP(Tabela_Países.accdb[[#This Row],[Código da Moeda]],Tabela_Países.accdb5[],2)</f>
        <v>Franco CFA</v>
      </c>
    </row>
    <row r="150" spans="1:9" x14ac:dyDescent="0.25">
      <c r="A150">
        <v>149</v>
      </c>
      <c r="B150">
        <v>5</v>
      </c>
      <c r="C150" t="s">
        <v>299</v>
      </c>
      <c r="D150" t="s">
        <v>300</v>
      </c>
      <c r="E150">
        <v>135</v>
      </c>
      <c r="F150" s="1">
        <v>2344858</v>
      </c>
      <c r="G150" s="1">
        <v>77267000</v>
      </c>
      <c r="H150" t="str">
        <f>VLOOKUP(Tabela_Países.accdb[[#This Row],[Código da região]],Tabela_Países.accdb3[],2)</f>
        <v>África</v>
      </c>
      <c r="I150" t="str">
        <f>VLOOKUP(Tabela_Países.accdb[[#This Row],[Código da Moeda]],Tabela_Países.accdb5[],2)</f>
        <v>Franco Congolês</v>
      </c>
    </row>
    <row r="151" spans="1:9" x14ac:dyDescent="0.25">
      <c r="A151">
        <v>150</v>
      </c>
      <c r="B151">
        <v>3</v>
      </c>
      <c r="C151" t="s">
        <v>301</v>
      </c>
      <c r="D151" t="s">
        <v>302</v>
      </c>
      <c r="E151">
        <v>142</v>
      </c>
      <c r="F151" s="1">
        <v>48442</v>
      </c>
      <c r="G151" s="1">
        <v>10528000</v>
      </c>
      <c r="H151" t="str">
        <f>VLOOKUP(Tabela_Países.accdb[[#This Row],[Código da região]],Tabela_Países.accdb3[],2)</f>
        <v>América Central</v>
      </c>
      <c r="I151" t="str">
        <f>VLOOKUP(Tabela_Países.accdb[[#This Row],[Código da Moeda]],Tabela_Países.accdb5[],2)</f>
        <v>Peso Dominicano</v>
      </c>
    </row>
    <row r="152" spans="1:9" x14ac:dyDescent="0.25">
      <c r="A152">
        <v>151</v>
      </c>
      <c r="B152">
        <v>4</v>
      </c>
      <c r="C152" t="s">
        <v>303</v>
      </c>
      <c r="D152" t="s">
        <v>304</v>
      </c>
      <c r="E152">
        <v>37</v>
      </c>
      <c r="F152" s="1">
        <v>78866</v>
      </c>
      <c r="G152" s="1">
        <v>10537818</v>
      </c>
      <c r="H152" t="str">
        <f>VLOOKUP(Tabela_Países.accdb[[#This Row],[Código da região]],Tabela_Países.accdb3[],2)</f>
        <v>Europa</v>
      </c>
      <c r="I152" t="str">
        <f>VLOOKUP(Tabela_Países.accdb[[#This Row],[Código da Moeda]],Tabela_Países.accdb5[],2)</f>
        <v>Coroa</v>
      </c>
    </row>
    <row r="153" spans="1:9" x14ac:dyDescent="0.25">
      <c r="A153">
        <v>152</v>
      </c>
      <c r="B153">
        <v>4</v>
      </c>
      <c r="C153" t="s">
        <v>305</v>
      </c>
      <c r="D153" t="s">
        <v>306</v>
      </c>
      <c r="E153">
        <v>50</v>
      </c>
      <c r="F153" s="1">
        <v>237500</v>
      </c>
      <c r="G153" s="1">
        <v>19942642</v>
      </c>
      <c r="H153" t="str">
        <f>VLOOKUP(Tabela_Países.accdb[[#This Row],[Código da região]],Tabela_Países.accdb3[],2)</f>
        <v>Europa</v>
      </c>
      <c r="I153" t="str">
        <f>VLOOKUP(Tabela_Países.accdb[[#This Row],[Código da Moeda]],Tabela_Países.accdb5[],2)</f>
        <v>Leu Romeno</v>
      </c>
    </row>
    <row r="154" spans="1:9" x14ac:dyDescent="0.25">
      <c r="A154">
        <v>153</v>
      </c>
      <c r="B154">
        <v>5</v>
      </c>
      <c r="C154" t="s">
        <v>307</v>
      </c>
      <c r="D154" t="s">
        <v>308</v>
      </c>
      <c r="E154">
        <v>129</v>
      </c>
      <c r="F154" s="1">
        <v>26338</v>
      </c>
      <c r="G154" s="1">
        <v>11262564</v>
      </c>
      <c r="H154" t="str">
        <f>VLOOKUP(Tabela_Países.accdb[[#This Row],[Código da região]],Tabela_Países.accdb3[],2)</f>
        <v>África</v>
      </c>
      <c r="I154" t="str">
        <f>VLOOKUP(Tabela_Países.accdb[[#This Row],[Código da Moeda]],Tabela_Países.accdb5[],2)</f>
        <v>Franco Ruandês</v>
      </c>
    </row>
    <row r="155" spans="1:9" x14ac:dyDescent="0.25">
      <c r="A155">
        <v>154</v>
      </c>
      <c r="B155">
        <v>4</v>
      </c>
      <c r="C155" t="s">
        <v>309</v>
      </c>
      <c r="D155" t="s">
        <v>310</v>
      </c>
      <c r="E155">
        <v>51</v>
      </c>
      <c r="F155" s="1">
        <v>17075200</v>
      </c>
      <c r="G155" s="1">
        <v>146606730</v>
      </c>
      <c r="H155" t="str">
        <f>VLOOKUP(Tabela_Países.accdb[[#This Row],[Código da região]],Tabela_Países.accdb3[],2)</f>
        <v>Europa</v>
      </c>
      <c r="I155" t="str">
        <f>VLOOKUP(Tabela_Países.accdb[[#This Row],[Código da Moeda]],Tabela_Países.accdb5[],2)</f>
        <v>Rublo</v>
      </c>
    </row>
    <row r="156" spans="1:9" x14ac:dyDescent="0.25">
      <c r="A156">
        <v>155</v>
      </c>
      <c r="B156">
        <v>6</v>
      </c>
      <c r="C156" t="s">
        <v>311</v>
      </c>
      <c r="D156" t="s">
        <v>312</v>
      </c>
      <c r="E156">
        <v>28</v>
      </c>
      <c r="F156" s="1">
        <v>2831</v>
      </c>
      <c r="G156" s="1">
        <v>187820</v>
      </c>
      <c r="H156" t="str">
        <f>VLOOKUP(Tabela_Países.accdb[[#This Row],[Código da região]],Tabela_Países.accdb3[],2)</f>
        <v>Oceania</v>
      </c>
      <c r="I156" t="str">
        <f>VLOOKUP(Tabela_Países.accdb[[#This Row],[Código da Moeda]],Tabela_Países.accdb5[],2)</f>
        <v>Tala</v>
      </c>
    </row>
    <row r="157" spans="1:9" x14ac:dyDescent="0.25">
      <c r="A157">
        <v>156</v>
      </c>
      <c r="B157">
        <v>4</v>
      </c>
      <c r="C157" t="s">
        <v>313</v>
      </c>
      <c r="D157" t="s">
        <v>314</v>
      </c>
      <c r="E157">
        <v>16</v>
      </c>
      <c r="F157" s="1">
        <v>61</v>
      </c>
      <c r="G157" s="1">
        <v>32831</v>
      </c>
      <c r="H157" t="str">
        <f>VLOOKUP(Tabela_Países.accdb[[#This Row],[Código da região]],Tabela_Países.accdb3[],2)</f>
        <v>Europa</v>
      </c>
      <c r="I157" t="str">
        <f>VLOOKUP(Tabela_Países.accdb[[#This Row],[Código da Moeda]],Tabela_Países.accdb5[],2)</f>
        <v>Euro</v>
      </c>
    </row>
    <row r="158" spans="1:9" x14ac:dyDescent="0.25">
      <c r="A158">
        <v>157</v>
      </c>
      <c r="B158">
        <v>3</v>
      </c>
      <c r="C158" t="s">
        <v>315</v>
      </c>
      <c r="D158" t="s">
        <v>316</v>
      </c>
      <c r="E158">
        <v>141</v>
      </c>
      <c r="F158" s="1">
        <v>539</v>
      </c>
      <c r="G158" s="1">
        <v>185000</v>
      </c>
      <c r="H158" t="str">
        <f>VLOOKUP(Tabela_Países.accdb[[#This Row],[Código da região]],Tabela_Países.accdb3[],2)</f>
        <v>América Central</v>
      </c>
      <c r="I158" t="str">
        <f>VLOOKUP(Tabela_Países.accdb[[#This Row],[Código da Moeda]],Tabela_Países.accdb5[],2)</f>
        <v>Dólar do Caribe Oriental</v>
      </c>
    </row>
    <row r="159" spans="1:9" x14ac:dyDescent="0.25">
      <c r="A159">
        <v>158</v>
      </c>
      <c r="B159">
        <v>3</v>
      </c>
      <c r="C159" t="s">
        <v>317</v>
      </c>
      <c r="D159" t="s">
        <v>318</v>
      </c>
      <c r="E159">
        <v>141</v>
      </c>
      <c r="F159" s="1">
        <v>261</v>
      </c>
      <c r="G159" s="1">
        <v>56000</v>
      </c>
      <c r="H159" t="str">
        <f>VLOOKUP(Tabela_Países.accdb[[#This Row],[Código da região]],Tabela_Países.accdb3[],2)</f>
        <v>América Central</v>
      </c>
      <c r="I159" t="str">
        <f>VLOOKUP(Tabela_Países.accdb[[#This Row],[Código da Moeda]],Tabela_Países.accdb5[],2)</f>
        <v>Dólar do Caribe Oriental</v>
      </c>
    </row>
    <row r="160" spans="1:9" x14ac:dyDescent="0.25">
      <c r="A160">
        <v>159</v>
      </c>
      <c r="B160">
        <v>5</v>
      </c>
      <c r="C160" t="s">
        <v>319</v>
      </c>
      <c r="D160" t="s">
        <v>320</v>
      </c>
      <c r="E160">
        <v>125</v>
      </c>
      <c r="F160" s="1">
        <v>1001</v>
      </c>
      <c r="G160" s="1">
        <v>187356</v>
      </c>
      <c r="H160" t="str">
        <f>VLOOKUP(Tabela_Países.accdb[[#This Row],[Código da região]],Tabela_Países.accdb3[],2)</f>
        <v>África</v>
      </c>
      <c r="I160" t="str">
        <f>VLOOKUP(Tabela_Países.accdb[[#This Row],[Código da Moeda]],Tabela_Países.accdb5[],2)</f>
        <v>Dobra</v>
      </c>
    </row>
    <row r="161" spans="1:9" x14ac:dyDescent="0.25">
      <c r="A161">
        <v>160</v>
      </c>
      <c r="B161">
        <v>3</v>
      </c>
      <c r="C161" t="s">
        <v>321</v>
      </c>
      <c r="D161" t="s">
        <v>322</v>
      </c>
      <c r="E161">
        <v>141</v>
      </c>
      <c r="F161" s="1">
        <v>389</v>
      </c>
      <c r="G161" s="1">
        <v>109991</v>
      </c>
      <c r="H161" t="str">
        <f>VLOOKUP(Tabela_Países.accdb[[#This Row],[Código da região]],Tabela_Países.accdb3[],2)</f>
        <v>América Central</v>
      </c>
      <c r="I161" t="str">
        <f>VLOOKUP(Tabela_Países.accdb[[#This Row],[Código da Moeda]],Tabela_Países.accdb5[],2)</f>
        <v>Dólar do Caribe Oriental</v>
      </c>
    </row>
    <row r="162" spans="1:9" x14ac:dyDescent="0.25">
      <c r="A162">
        <v>161</v>
      </c>
      <c r="B162">
        <v>5</v>
      </c>
      <c r="C162" t="s">
        <v>323</v>
      </c>
      <c r="D162" t="s">
        <v>324</v>
      </c>
      <c r="E162">
        <v>105</v>
      </c>
      <c r="F162" s="1">
        <v>196722</v>
      </c>
      <c r="G162" s="1">
        <v>13508715</v>
      </c>
      <c r="H162" t="str">
        <f>VLOOKUP(Tabela_Países.accdb[[#This Row],[Código da região]],Tabela_Países.accdb3[],2)</f>
        <v>África</v>
      </c>
      <c r="I162" t="str">
        <f>VLOOKUP(Tabela_Países.accdb[[#This Row],[Código da Moeda]],Tabela_Países.accdb5[],2)</f>
        <v>Franco CFA</v>
      </c>
    </row>
    <row r="163" spans="1:9" x14ac:dyDescent="0.25">
      <c r="A163">
        <v>162</v>
      </c>
      <c r="B163">
        <v>5</v>
      </c>
      <c r="C163" t="s">
        <v>325</v>
      </c>
      <c r="D163" t="s">
        <v>326</v>
      </c>
      <c r="E163">
        <v>107</v>
      </c>
      <c r="F163" s="1">
        <v>71740</v>
      </c>
      <c r="G163" s="1">
        <v>6453000</v>
      </c>
      <c r="H163" t="str">
        <f>VLOOKUP(Tabela_Países.accdb[[#This Row],[Código da região]],Tabela_Países.accdb3[],2)</f>
        <v>África</v>
      </c>
      <c r="I163" t="str">
        <f>VLOOKUP(Tabela_Países.accdb[[#This Row],[Código da Moeda]],Tabela_Países.accdb5[],2)</f>
        <v>Leone</v>
      </c>
    </row>
    <row r="164" spans="1:9" x14ac:dyDescent="0.25">
      <c r="A164">
        <v>163</v>
      </c>
      <c r="B164">
        <v>4</v>
      </c>
      <c r="C164" t="s">
        <v>327</v>
      </c>
      <c r="D164" t="s">
        <v>328</v>
      </c>
      <c r="E164">
        <v>52</v>
      </c>
      <c r="F164" s="1">
        <v>88361</v>
      </c>
      <c r="G164" s="1">
        <v>7114393</v>
      </c>
      <c r="H164" t="str">
        <f>VLOOKUP(Tabela_Países.accdb[[#This Row],[Código da região]],Tabela_Países.accdb3[],2)</f>
        <v>Europa</v>
      </c>
      <c r="I164" t="str">
        <f>VLOOKUP(Tabela_Países.accdb[[#This Row],[Código da Moeda]],Tabela_Países.accdb5[],2)</f>
        <v>Dinar Sérvio</v>
      </c>
    </row>
    <row r="165" spans="1:9" x14ac:dyDescent="0.25">
      <c r="A165">
        <v>164</v>
      </c>
      <c r="B165">
        <v>5</v>
      </c>
      <c r="C165" t="s">
        <v>329</v>
      </c>
      <c r="D165" t="s">
        <v>330</v>
      </c>
      <c r="E165">
        <v>130</v>
      </c>
      <c r="F165" s="1">
        <v>455</v>
      </c>
      <c r="G165" s="1">
        <v>89949</v>
      </c>
      <c r="H165" t="str">
        <f>VLOOKUP(Tabela_Países.accdb[[#This Row],[Código da região]],Tabela_Países.accdb3[],2)</f>
        <v>África</v>
      </c>
      <c r="I165" t="str">
        <f>VLOOKUP(Tabela_Países.accdb[[#This Row],[Código da Moeda]],Tabela_Países.accdb5[],2)</f>
        <v>Rupia de Seychelles</v>
      </c>
    </row>
    <row r="166" spans="1:9" x14ac:dyDescent="0.25">
      <c r="A166">
        <v>165</v>
      </c>
      <c r="B166">
        <v>7</v>
      </c>
      <c r="C166" t="s">
        <v>331</v>
      </c>
      <c r="D166" t="s">
        <v>332</v>
      </c>
      <c r="E166">
        <v>79</v>
      </c>
      <c r="F166" s="1">
        <v>710.2</v>
      </c>
      <c r="G166" s="1">
        <v>5535000</v>
      </c>
      <c r="H166" t="str">
        <f>VLOOKUP(Tabela_Países.accdb[[#This Row],[Código da região]],Tabela_Países.accdb3[],2)</f>
        <v>Ásia</v>
      </c>
      <c r="I166" t="str">
        <f>VLOOKUP(Tabela_Países.accdb[[#This Row],[Código da Moeda]],Tabela_Países.accdb5[],2)</f>
        <v>Dólar de Singapura</v>
      </c>
    </row>
    <row r="167" spans="1:9" x14ac:dyDescent="0.25">
      <c r="A167">
        <v>166</v>
      </c>
      <c r="B167">
        <v>7</v>
      </c>
      <c r="C167" t="s">
        <v>333</v>
      </c>
      <c r="D167" t="s">
        <v>334</v>
      </c>
      <c r="E167">
        <v>80</v>
      </c>
      <c r="F167" s="1">
        <v>185180</v>
      </c>
      <c r="G167" s="1">
        <v>23412429</v>
      </c>
      <c r="H167" t="str">
        <f>VLOOKUP(Tabela_Países.accdb[[#This Row],[Código da região]],Tabela_Países.accdb3[],2)</f>
        <v>Ásia</v>
      </c>
      <c r="I167" t="str">
        <f>VLOOKUP(Tabela_Países.accdb[[#This Row],[Código da Moeda]],Tabela_Países.accdb5[],2)</f>
        <v>Libra Síria</v>
      </c>
    </row>
    <row r="168" spans="1:9" x14ac:dyDescent="0.25">
      <c r="A168">
        <v>167</v>
      </c>
      <c r="B168">
        <v>5</v>
      </c>
      <c r="C168" t="s">
        <v>335</v>
      </c>
      <c r="D168" t="s">
        <v>336</v>
      </c>
      <c r="E168">
        <v>114</v>
      </c>
      <c r="F168" s="1">
        <v>637657</v>
      </c>
      <c r="G168" s="1">
        <v>10787000</v>
      </c>
      <c r="H168" t="str">
        <f>VLOOKUP(Tabela_Países.accdb[[#This Row],[Código da região]],Tabela_Países.accdb3[],2)</f>
        <v>África</v>
      </c>
      <c r="I168" t="str">
        <f>VLOOKUP(Tabela_Países.accdb[[#This Row],[Código da Moeda]],Tabela_Países.accdb5[],2)</f>
        <v>Xelim Somali</v>
      </c>
    </row>
    <row r="169" spans="1:9" x14ac:dyDescent="0.25">
      <c r="A169">
        <v>168</v>
      </c>
      <c r="B169">
        <v>7</v>
      </c>
      <c r="C169" t="s">
        <v>337</v>
      </c>
      <c r="D169" t="s">
        <v>338</v>
      </c>
      <c r="E169">
        <v>81</v>
      </c>
      <c r="F169" s="1">
        <v>65610</v>
      </c>
      <c r="G169" s="1">
        <v>20675000</v>
      </c>
      <c r="H169" t="str">
        <f>VLOOKUP(Tabela_Países.accdb[[#This Row],[Código da região]],Tabela_Países.accdb3[],2)</f>
        <v>Ásia</v>
      </c>
      <c r="I169" t="str">
        <f>VLOOKUP(Tabela_Países.accdb[[#This Row],[Código da Moeda]],Tabela_Países.accdb5[],2)</f>
        <v>Rupia Ceilandesa</v>
      </c>
    </row>
    <row r="170" spans="1:9" x14ac:dyDescent="0.25">
      <c r="A170">
        <v>169</v>
      </c>
      <c r="B170">
        <v>5</v>
      </c>
      <c r="C170" t="s">
        <v>339</v>
      </c>
      <c r="D170" t="s">
        <v>340</v>
      </c>
      <c r="E170">
        <v>118</v>
      </c>
      <c r="F170" s="1">
        <v>17364</v>
      </c>
      <c r="G170" s="1">
        <v>1119375</v>
      </c>
      <c r="H170" t="str">
        <f>VLOOKUP(Tabela_Países.accdb[[#This Row],[Código da região]],Tabela_Países.accdb3[],2)</f>
        <v>África</v>
      </c>
      <c r="I170" t="str">
        <f>VLOOKUP(Tabela_Países.accdb[[#This Row],[Código da Moeda]],Tabela_Países.accdb5[],2)</f>
        <v>Lilangeni Suazi</v>
      </c>
    </row>
    <row r="171" spans="1:9" x14ac:dyDescent="0.25">
      <c r="A171">
        <v>170</v>
      </c>
      <c r="B171">
        <v>5</v>
      </c>
      <c r="C171" t="s">
        <v>341</v>
      </c>
      <c r="D171" t="s">
        <v>342</v>
      </c>
      <c r="E171">
        <v>110</v>
      </c>
      <c r="F171" s="1">
        <v>2505813</v>
      </c>
      <c r="G171" s="1">
        <v>38435252</v>
      </c>
      <c r="H171" t="str">
        <f>VLOOKUP(Tabela_Países.accdb[[#This Row],[Código da região]],Tabela_Países.accdb3[],2)</f>
        <v>África</v>
      </c>
      <c r="I171" t="str">
        <f>VLOOKUP(Tabela_Países.accdb[[#This Row],[Código da Moeda]],Tabela_Países.accdb5[],2)</f>
        <v>Dinar Sudanês</v>
      </c>
    </row>
    <row r="172" spans="1:9" x14ac:dyDescent="0.25">
      <c r="A172">
        <v>171</v>
      </c>
      <c r="B172">
        <v>4</v>
      </c>
      <c r="C172" t="s">
        <v>343</v>
      </c>
      <c r="D172" t="s">
        <v>344</v>
      </c>
      <c r="E172">
        <v>53</v>
      </c>
      <c r="F172" s="1">
        <v>449964</v>
      </c>
      <c r="G172" s="1">
        <v>9816666</v>
      </c>
      <c r="H172" t="str">
        <f>VLOOKUP(Tabela_Países.accdb[[#This Row],[Código da região]],Tabela_Países.accdb3[],2)</f>
        <v>Europa</v>
      </c>
      <c r="I172" t="str">
        <f>VLOOKUP(Tabela_Países.accdb[[#This Row],[Código da Moeda]],Tabela_Países.accdb5[],2)</f>
        <v>Coroa Sueca</v>
      </c>
    </row>
    <row r="173" spans="1:9" x14ac:dyDescent="0.25">
      <c r="A173">
        <v>172</v>
      </c>
      <c r="B173">
        <v>4</v>
      </c>
      <c r="C173" t="s">
        <v>345</v>
      </c>
      <c r="D173" t="s">
        <v>346</v>
      </c>
      <c r="E173">
        <v>54</v>
      </c>
      <c r="F173" s="1">
        <v>41290</v>
      </c>
      <c r="G173" s="1">
        <v>8279700</v>
      </c>
      <c r="H173" t="str">
        <f>VLOOKUP(Tabela_Países.accdb[[#This Row],[Código da região]],Tabela_Países.accdb3[],2)</f>
        <v>Europa</v>
      </c>
      <c r="I173" t="str">
        <f>VLOOKUP(Tabela_Países.accdb[[#This Row],[Código da Moeda]],Tabela_Países.accdb5[],2)</f>
        <v>Franco Suíço</v>
      </c>
    </row>
    <row r="174" spans="1:9" x14ac:dyDescent="0.25">
      <c r="A174">
        <v>173</v>
      </c>
      <c r="B174">
        <v>1</v>
      </c>
      <c r="C174" t="s">
        <v>347</v>
      </c>
      <c r="D174" t="s">
        <v>348</v>
      </c>
      <c r="E174">
        <v>15</v>
      </c>
      <c r="F174" s="1">
        <v>163821</v>
      </c>
      <c r="G174" s="1">
        <v>534189</v>
      </c>
      <c r="H174" t="str">
        <f>VLOOKUP(Tabela_Países.accdb[[#This Row],[Código da região]],Tabela_Países.accdb3[],2)</f>
        <v>América do Sul</v>
      </c>
      <c r="I174" t="str">
        <f>VLOOKUP(Tabela_Países.accdb[[#This Row],[Código da Moeda]],Tabela_Países.accdb5[],2)</f>
        <v>Dólar do Suriname</v>
      </c>
    </row>
    <row r="175" spans="1:9" x14ac:dyDescent="0.25">
      <c r="A175">
        <v>174</v>
      </c>
      <c r="B175">
        <v>7</v>
      </c>
      <c r="C175" t="s">
        <v>349</v>
      </c>
      <c r="D175" t="s">
        <v>350</v>
      </c>
      <c r="E175">
        <v>95</v>
      </c>
      <c r="F175" s="1">
        <v>143100</v>
      </c>
      <c r="G175" s="1">
        <v>8354000</v>
      </c>
      <c r="H175" t="str">
        <f>VLOOKUP(Tabela_Países.accdb[[#This Row],[Código da região]],Tabela_Países.accdb3[],2)</f>
        <v>Ásia</v>
      </c>
      <c r="I175" t="str">
        <f>VLOOKUP(Tabela_Países.accdb[[#This Row],[Código da Moeda]],Tabela_Países.accdb5[],2)</f>
        <v>Somoni</v>
      </c>
    </row>
    <row r="176" spans="1:9" x14ac:dyDescent="0.25">
      <c r="A176">
        <v>175</v>
      </c>
      <c r="B176">
        <v>7</v>
      </c>
      <c r="C176" t="s">
        <v>351</v>
      </c>
      <c r="D176" t="s">
        <v>352</v>
      </c>
      <c r="E176">
        <v>82</v>
      </c>
      <c r="F176" s="1">
        <v>513115</v>
      </c>
      <c r="G176" s="1">
        <v>65104000</v>
      </c>
      <c r="H176" t="str">
        <f>VLOOKUP(Tabela_Países.accdb[[#This Row],[Código da região]],Tabela_Países.accdb3[],2)</f>
        <v>Ásia</v>
      </c>
      <c r="I176" t="str">
        <f>VLOOKUP(Tabela_Países.accdb[[#This Row],[Código da Moeda]],Tabela_Países.accdb5[],2)</f>
        <v>Baht Tailandês</v>
      </c>
    </row>
    <row r="177" spans="1:9" x14ac:dyDescent="0.25">
      <c r="A177">
        <v>176</v>
      </c>
      <c r="B177">
        <v>5</v>
      </c>
      <c r="C177" t="s">
        <v>353</v>
      </c>
      <c r="D177" t="s">
        <v>354</v>
      </c>
      <c r="E177">
        <v>115</v>
      </c>
      <c r="F177" s="1">
        <v>945087</v>
      </c>
      <c r="G177" s="1">
        <v>53470000</v>
      </c>
      <c r="H177" t="str">
        <f>VLOOKUP(Tabela_Países.accdb[[#This Row],[Código da região]],Tabela_Países.accdb3[],2)</f>
        <v>África</v>
      </c>
      <c r="I177" t="str">
        <f>VLOOKUP(Tabela_Países.accdb[[#This Row],[Código da Moeda]],Tabela_Países.accdb5[],2)</f>
        <v>Xelim Tanzaniano</v>
      </c>
    </row>
    <row r="178" spans="1:9" x14ac:dyDescent="0.25">
      <c r="A178">
        <v>177</v>
      </c>
      <c r="B178">
        <v>6</v>
      </c>
      <c r="C178" t="s">
        <v>355</v>
      </c>
      <c r="D178" t="s">
        <v>356</v>
      </c>
      <c r="E178">
        <v>26</v>
      </c>
      <c r="F178" s="1">
        <v>14609</v>
      </c>
      <c r="G178" s="1">
        <v>1212107</v>
      </c>
      <c r="H178" t="str">
        <f>VLOOKUP(Tabela_Países.accdb[[#This Row],[Código da região]],Tabela_Países.accdb3[],2)</f>
        <v>Oceania</v>
      </c>
      <c r="I178" t="str">
        <f>VLOOKUP(Tabela_Países.accdb[[#This Row],[Código da Moeda]],Tabela_Países.accdb5[],2)</f>
        <v>Escudo Timorense</v>
      </c>
    </row>
    <row r="179" spans="1:9" x14ac:dyDescent="0.25">
      <c r="A179">
        <v>178</v>
      </c>
      <c r="B179">
        <v>5</v>
      </c>
      <c r="C179" t="s">
        <v>357</v>
      </c>
      <c r="D179" t="s">
        <v>358</v>
      </c>
      <c r="E179">
        <v>105</v>
      </c>
      <c r="F179" s="1">
        <v>56785</v>
      </c>
      <c r="G179" s="1">
        <v>7305000</v>
      </c>
      <c r="H179" t="str">
        <f>VLOOKUP(Tabela_Países.accdb[[#This Row],[Código da região]],Tabela_Países.accdb3[],2)</f>
        <v>África</v>
      </c>
      <c r="I179" t="str">
        <f>VLOOKUP(Tabela_Países.accdb[[#This Row],[Código da Moeda]],Tabela_Países.accdb5[],2)</f>
        <v>Franco CFA</v>
      </c>
    </row>
    <row r="180" spans="1:9" x14ac:dyDescent="0.25">
      <c r="A180">
        <v>179</v>
      </c>
      <c r="B180">
        <v>6</v>
      </c>
      <c r="C180" t="s">
        <v>359</v>
      </c>
      <c r="D180" t="s">
        <v>360</v>
      </c>
      <c r="E180">
        <v>29</v>
      </c>
      <c r="F180" s="1">
        <v>747</v>
      </c>
      <c r="G180" s="1">
        <v>103252</v>
      </c>
      <c r="H180" t="str">
        <f>VLOOKUP(Tabela_Países.accdb[[#This Row],[Código da região]],Tabela_Países.accdb3[],2)</f>
        <v>Oceania</v>
      </c>
      <c r="I180" t="str">
        <f>VLOOKUP(Tabela_Países.accdb[[#This Row],[Código da Moeda]],Tabela_Países.accdb5[],2)</f>
        <v>Pa'anga</v>
      </c>
    </row>
    <row r="181" spans="1:9" x14ac:dyDescent="0.25">
      <c r="A181">
        <v>180</v>
      </c>
      <c r="B181">
        <v>3</v>
      </c>
      <c r="C181" t="s">
        <v>361</v>
      </c>
      <c r="D181" t="s">
        <v>362</v>
      </c>
      <c r="E181">
        <v>126</v>
      </c>
      <c r="F181" s="1">
        <v>5130</v>
      </c>
      <c r="G181" s="1">
        <v>1340557</v>
      </c>
      <c r="H181" t="str">
        <f>VLOOKUP(Tabela_Países.accdb[[#This Row],[Código da região]],Tabela_Países.accdb3[],2)</f>
        <v>América Central</v>
      </c>
      <c r="I181" t="str">
        <f>VLOOKUP(Tabela_Países.accdb[[#This Row],[Código da Moeda]],Tabela_Países.accdb5[],2)</f>
        <v>Dólar de Trinidad e Tobago</v>
      </c>
    </row>
    <row r="182" spans="1:9" x14ac:dyDescent="0.25">
      <c r="A182">
        <v>181</v>
      </c>
      <c r="B182">
        <v>5</v>
      </c>
      <c r="C182" t="s">
        <v>363</v>
      </c>
      <c r="D182" t="s">
        <v>364</v>
      </c>
      <c r="E182">
        <v>111</v>
      </c>
      <c r="F182" s="1">
        <v>163610</v>
      </c>
      <c r="G182" s="1">
        <v>10982754</v>
      </c>
      <c r="H182" t="str">
        <f>VLOOKUP(Tabela_Países.accdb[[#This Row],[Código da região]],Tabela_Países.accdb3[],2)</f>
        <v>África</v>
      </c>
      <c r="I182" t="str">
        <f>VLOOKUP(Tabela_Países.accdb[[#This Row],[Código da Moeda]],Tabela_Países.accdb5[],2)</f>
        <v>Dinar Tunisiano</v>
      </c>
    </row>
    <row r="183" spans="1:9" x14ac:dyDescent="0.25">
      <c r="A183">
        <v>182</v>
      </c>
      <c r="B183">
        <v>7</v>
      </c>
      <c r="C183" t="s">
        <v>365</v>
      </c>
      <c r="D183" t="s">
        <v>366</v>
      </c>
      <c r="E183">
        <v>94</v>
      </c>
      <c r="F183" s="1">
        <v>488100</v>
      </c>
      <c r="G183" s="1">
        <v>4751120</v>
      </c>
      <c r="H183" t="str">
        <f>VLOOKUP(Tabela_Países.accdb[[#This Row],[Código da região]],Tabela_Países.accdb3[],2)</f>
        <v>Ásia</v>
      </c>
      <c r="I183" t="str">
        <f>VLOOKUP(Tabela_Países.accdb[[#This Row],[Código da Moeda]],Tabela_Países.accdb5[],2)</f>
        <v>Manat Turcomano</v>
      </c>
    </row>
    <row r="184" spans="1:9" x14ac:dyDescent="0.25">
      <c r="A184">
        <v>183</v>
      </c>
      <c r="B184">
        <v>4</v>
      </c>
      <c r="C184" t="s">
        <v>367</v>
      </c>
      <c r="D184" t="s">
        <v>368</v>
      </c>
      <c r="E184">
        <v>55</v>
      </c>
      <c r="F184" s="1">
        <v>783562</v>
      </c>
      <c r="G184" s="1">
        <v>77695000</v>
      </c>
      <c r="H184" t="str">
        <f>VLOOKUP(Tabela_Países.accdb[[#This Row],[Código da região]],Tabela_Países.accdb3[],2)</f>
        <v>Europa</v>
      </c>
      <c r="I184" t="str">
        <f>VLOOKUP(Tabela_Países.accdb[[#This Row],[Código da Moeda]],Tabela_Países.accdb5[],2)</f>
        <v>Nova Lira Turca</v>
      </c>
    </row>
    <row r="185" spans="1:9" x14ac:dyDescent="0.25">
      <c r="A185">
        <v>184</v>
      </c>
      <c r="B185">
        <v>4</v>
      </c>
      <c r="C185" t="s">
        <v>369</v>
      </c>
      <c r="D185" t="s">
        <v>370</v>
      </c>
      <c r="E185">
        <v>56</v>
      </c>
      <c r="F185" s="1">
        <v>603628</v>
      </c>
      <c r="G185" s="1">
        <v>42813557</v>
      </c>
      <c r="H185" t="str">
        <f>VLOOKUP(Tabela_Países.accdb[[#This Row],[Código da região]],Tabela_Países.accdb3[],2)</f>
        <v>Europa</v>
      </c>
      <c r="I185" t="str">
        <f>VLOOKUP(Tabela_Países.accdb[[#This Row],[Código da Moeda]],Tabela_Países.accdb5[],2)</f>
        <v>Hryvnia</v>
      </c>
    </row>
    <row r="186" spans="1:9" x14ac:dyDescent="0.25">
      <c r="A186">
        <v>185</v>
      </c>
      <c r="B186">
        <v>5</v>
      </c>
      <c r="C186" t="s">
        <v>371</v>
      </c>
      <c r="D186" t="s">
        <v>372</v>
      </c>
      <c r="E186">
        <v>121</v>
      </c>
      <c r="F186" s="1">
        <v>241038</v>
      </c>
      <c r="G186" s="1">
        <v>34856813</v>
      </c>
      <c r="H186" t="str">
        <f>VLOOKUP(Tabela_Países.accdb[[#This Row],[Código da região]],Tabela_Países.accdb3[],2)</f>
        <v>África</v>
      </c>
      <c r="I186" t="str">
        <f>VLOOKUP(Tabela_Países.accdb[[#This Row],[Código da Moeda]],Tabela_Países.accdb5[],2)</f>
        <v>Xelim Ungandês</v>
      </c>
    </row>
    <row r="187" spans="1:9" x14ac:dyDescent="0.25">
      <c r="A187">
        <v>186</v>
      </c>
      <c r="B187">
        <v>1</v>
      </c>
      <c r="C187" t="s">
        <v>373</v>
      </c>
      <c r="D187" t="s">
        <v>374</v>
      </c>
      <c r="E187">
        <v>12</v>
      </c>
      <c r="F187" s="1">
        <v>176215</v>
      </c>
      <c r="G187" s="1">
        <v>3415866</v>
      </c>
      <c r="H187" t="str">
        <f>VLOOKUP(Tabela_Países.accdb[[#This Row],[Código da região]],Tabela_Países.accdb3[],2)</f>
        <v>América do Sul</v>
      </c>
      <c r="I187" t="str">
        <f>VLOOKUP(Tabela_Países.accdb[[#This Row],[Código da Moeda]],Tabela_Países.accdb5[],2)</f>
        <v>Peso Uruguaio</v>
      </c>
    </row>
    <row r="188" spans="1:9" x14ac:dyDescent="0.25">
      <c r="A188">
        <v>187</v>
      </c>
      <c r="B188">
        <v>7</v>
      </c>
      <c r="C188" t="s">
        <v>375</v>
      </c>
      <c r="D188" t="s">
        <v>376</v>
      </c>
      <c r="E188">
        <v>83</v>
      </c>
      <c r="F188" s="1">
        <v>447400</v>
      </c>
      <c r="G188" s="1">
        <v>31022500</v>
      </c>
      <c r="H188" t="str">
        <f>VLOOKUP(Tabela_Países.accdb[[#This Row],[Código da região]],Tabela_Países.accdb3[],2)</f>
        <v>Ásia</v>
      </c>
      <c r="I188" t="str">
        <f>VLOOKUP(Tabela_Países.accdb[[#This Row],[Código da Moeda]],Tabela_Países.accdb5[],2)</f>
        <v>Som Uzbeque</v>
      </c>
    </row>
    <row r="189" spans="1:9" x14ac:dyDescent="0.25">
      <c r="A189">
        <v>188</v>
      </c>
      <c r="B189">
        <v>6</v>
      </c>
      <c r="C189" t="s">
        <v>377</v>
      </c>
      <c r="D189" t="s">
        <v>378</v>
      </c>
      <c r="E189">
        <v>137</v>
      </c>
      <c r="F189" s="1">
        <v>12189</v>
      </c>
      <c r="G189" s="1">
        <v>264652</v>
      </c>
      <c r="H189" t="str">
        <f>VLOOKUP(Tabela_Países.accdb[[#This Row],[Código da região]],Tabela_Países.accdb3[],2)</f>
        <v>Oceania</v>
      </c>
      <c r="I189" t="str">
        <f>VLOOKUP(Tabela_Países.accdb[[#This Row],[Código da Moeda]],Tabela_Países.accdb5[],2)</f>
        <v>Vatu</v>
      </c>
    </row>
    <row r="190" spans="1:9" x14ac:dyDescent="0.25">
      <c r="A190">
        <v>189</v>
      </c>
      <c r="B190">
        <v>4</v>
      </c>
      <c r="C190" t="s">
        <v>379</v>
      </c>
      <c r="D190" t="s">
        <v>380</v>
      </c>
      <c r="E190">
        <v>16</v>
      </c>
      <c r="F190" s="1">
        <v>0.44</v>
      </c>
      <c r="G190" s="1">
        <v>839</v>
      </c>
      <c r="H190" t="str">
        <f>VLOOKUP(Tabela_Países.accdb[[#This Row],[Código da região]],Tabela_Países.accdb3[],2)</f>
        <v>Europa</v>
      </c>
      <c r="I190" t="str">
        <f>VLOOKUP(Tabela_Países.accdb[[#This Row],[Código da Moeda]],Tabela_Países.accdb5[],2)</f>
        <v>Euro</v>
      </c>
    </row>
    <row r="191" spans="1:9" x14ac:dyDescent="0.25">
      <c r="A191">
        <v>190</v>
      </c>
      <c r="B191">
        <v>1</v>
      </c>
      <c r="C191" t="s">
        <v>381</v>
      </c>
      <c r="D191" t="s">
        <v>382</v>
      </c>
      <c r="E191">
        <v>6</v>
      </c>
      <c r="F191" s="1">
        <v>916445</v>
      </c>
      <c r="G191" s="1">
        <v>30620404</v>
      </c>
      <c r="H191" t="str">
        <f>VLOOKUP(Tabela_Países.accdb[[#This Row],[Código da região]],Tabela_Países.accdb3[],2)</f>
        <v>América do Sul</v>
      </c>
      <c r="I191" t="str">
        <f>VLOOKUP(Tabela_Países.accdb[[#This Row],[Código da Moeda]],Tabela_Países.accdb5[],2)</f>
        <v>Bolivar Venezuelano</v>
      </c>
    </row>
    <row r="192" spans="1:9" x14ac:dyDescent="0.25">
      <c r="A192">
        <v>191</v>
      </c>
      <c r="B192">
        <v>7</v>
      </c>
      <c r="C192" t="s">
        <v>383</v>
      </c>
      <c r="D192" t="s">
        <v>384</v>
      </c>
      <c r="E192">
        <v>84</v>
      </c>
      <c r="F192" s="1">
        <v>331689</v>
      </c>
      <c r="G192" s="1">
        <v>93448000</v>
      </c>
      <c r="H192" t="str">
        <f>VLOOKUP(Tabela_Países.accdb[[#This Row],[Código da região]],Tabela_Países.accdb3[],2)</f>
        <v>Ásia</v>
      </c>
      <c r="I192" t="str">
        <f>VLOOKUP(Tabela_Países.accdb[[#This Row],[Código da Moeda]],Tabela_Países.accdb5[],2)</f>
        <v>Dong</v>
      </c>
    </row>
    <row r="193" spans="1:9" x14ac:dyDescent="0.25">
      <c r="A193">
        <v>192</v>
      </c>
      <c r="B193">
        <v>5</v>
      </c>
      <c r="C193" t="s">
        <v>385</v>
      </c>
      <c r="D193" t="s">
        <v>386</v>
      </c>
      <c r="E193">
        <v>119</v>
      </c>
      <c r="F193" s="1">
        <v>752618</v>
      </c>
      <c r="G193" s="1">
        <v>15473905</v>
      </c>
      <c r="H193" t="str">
        <f>VLOOKUP(Tabela_Países.accdb[[#This Row],[Código da região]],Tabela_Países.accdb3[],2)</f>
        <v>África</v>
      </c>
      <c r="I193" t="str">
        <f>VLOOKUP(Tabela_Países.accdb[[#This Row],[Código da Moeda]],Tabela_Países.accdb5[],2)</f>
        <v>Kwacha Zambiana</v>
      </c>
    </row>
    <row r="194" spans="1:9" x14ac:dyDescent="0.25">
      <c r="A194">
        <v>193</v>
      </c>
      <c r="B194">
        <v>5</v>
      </c>
      <c r="C194" t="s">
        <v>387</v>
      </c>
      <c r="D194" t="s">
        <v>388</v>
      </c>
      <c r="E194">
        <v>120</v>
      </c>
      <c r="F194" s="1">
        <v>390759</v>
      </c>
      <c r="G194" s="1">
        <v>13061239</v>
      </c>
      <c r="H194" t="str">
        <f>VLOOKUP(Tabela_Países.accdb[[#This Row],[Código da região]],Tabela_Países.accdb3[],2)</f>
        <v>África</v>
      </c>
      <c r="I194" t="str">
        <f>VLOOKUP(Tabela_Países.accdb[[#This Row],[Código da Moeda]],Tabela_Países.accdb5[],2)</f>
        <v>Dólar Zimbabuano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cols>
    <col min="1" max="1" width="18.140625" bestFit="1" customWidth="1"/>
    <col min="2" max="2" width="16.7109375" bestFit="1" customWidth="1"/>
  </cols>
  <sheetData>
    <row r="1" spans="1:2" x14ac:dyDescent="0.25">
      <c r="A1" t="s">
        <v>1</v>
      </c>
      <c r="B1" t="s">
        <v>389</v>
      </c>
    </row>
    <row r="2" spans="1:2" x14ac:dyDescent="0.25">
      <c r="A2">
        <v>1</v>
      </c>
      <c r="B2" t="s">
        <v>390</v>
      </c>
    </row>
    <row r="3" spans="1:2" x14ac:dyDescent="0.25">
      <c r="A3">
        <v>2</v>
      </c>
      <c r="B3" t="s">
        <v>391</v>
      </c>
    </row>
    <row r="4" spans="1:2" x14ac:dyDescent="0.25">
      <c r="A4">
        <v>3</v>
      </c>
      <c r="B4" t="s">
        <v>392</v>
      </c>
    </row>
    <row r="5" spans="1:2" x14ac:dyDescent="0.25">
      <c r="A5">
        <v>4</v>
      </c>
      <c r="B5" t="s">
        <v>393</v>
      </c>
    </row>
    <row r="6" spans="1:2" x14ac:dyDescent="0.25">
      <c r="A6">
        <v>5</v>
      </c>
      <c r="B6" t="s">
        <v>394</v>
      </c>
    </row>
    <row r="7" spans="1:2" x14ac:dyDescent="0.25">
      <c r="A7">
        <v>6</v>
      </c>
      <c r="B7" t="s">
        <v>395</v>
      </c>
    </row>
    <row r="8" spans="1:2" x14ac:dyDescent="0.25">
      <c r="A8">
        <v>7</v>
      </c>
      <c r="B8" t="s">
        <v>396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98" workbookViewId="0"/>
  </sheetViews>
  <sheetFormatPr defaultRowHeight="15" x14ac:dyDescent="0.25"/>
  <cols>
    <col min="1" max="1" width="18.85546875" bestFit="1" customWidth="1"/>
    <col min="2" max="2" width="27.7109375" bestFit="1" customWidth="1"/>
  </cols>
  <sheetData>
    <row r="1" spans="1:2" x14ac:dyDescent="0.25">
      <c r="A1" t="s">
        <v>397</v>
      </c>
      <c r="B1" t="s">
        <v>398</v>
      </c>
    </row>
    <row r="2" spans="1:2" x14ac:dyDescent="0.25">
      <c r="A2">
        <v>1</v>
      </c>
      <c r="B2" t="s">
        <v>399</v>
      </c>
    </row>
    <row r="3" spans="1:2" x14ac:dyDescent="0.25">
      <c r="A3">
        <v>2</v>
      </c>
      <c r="B3" t="s">
        <v>400</v>
      </c>
    </row>
    <row r="4" spans="1:2" x14ac:dyDescent="0.25">
      <c r="A4">
        <v>3</v>
      </c>
      <c r="B4" t="s">
        <v>401</v>
      </c>
    </row>
    <row r="5" spans="1:2" x14ac:dyDescent="0.25">
      <c r="A5">
        <v>4</v>
      </c>
      <c r="B5" t="s">
        <v>402</v>
      </c>
    </row>
    <row r="6" spans="1:2" x14ac:dyDescent="0.25">
      <c r="A6">
        <v>5</v>
      </c>
      <c r="B6" t="s">
        <v>403</v>
      </c>
    </row>
    <row r="7" spans="1:2" x14ac:dyDescent="0.25">
      <c r="A7">
        <v>6</v>
      </c>
      <c r="B7" t="s">
        <v>404</v>
      </c>
    </row>
    <row r="8" spans="1:2" x14ac:dyDescent="0.25">
      <c r="A8">
        <v>7</v>
      </c>
      <c r="B8" t="s">
        <v>405</v>
      </c>
    </row>
    <row r="9" spans="1:2" x14ac:dyDescent="0.25">
      <c r="A9">
        <v>8</v>
      </c>
      <c r="B9" t="s">
        <v>406</v>
      </c>
    </row>
    <row r="10" spans="1:2" x14ac:dyDescent="0.25">
      <c r="A10">
        <v>9</v>
      </c>
      <c r="B10" t="s">
        <v>407</v>
      </c>
    </row>
    <row r="11" spans="1:2" x14ac:dyDescent="0.25">
      <c r="A11">
        <v>10</v>
      </c>
      <c r="B11" t="s">
        <v>408</v>
      </c>
    </row>
    <row r="12" spans="1:2" x14ac:dyDescent="0.25">
      <c r="A12">
        <v>11</v>
      </c>
      <c r="B12" t="s">
        <v>409</v>
      </c>
    </row>
    <row r="13" spans="1:2" x14ac:dyDescent="0.25">
      <c r="A13">
        <v>12</v>
      </c>
      <c r="B13" t="s">
        <v>410</v>
      </c>
    </row>
    <row r="14" spans="1:2" x14ac:dyDescent="0.25">
      <c r="A14">
        <v>13</v>
      </c>
      <c r="B14" t="s">
        <v>411</v>
      </c>
    </row>
    <row r="15" spans="1:2" x14ac:dyDescent="0.25">
      <c r="A15">
        <v>14</v>
      </c>
      <c r="B15" t="s">
        <v>412</v>
      </c>
    </row>
    <row r="16" spans="1:2" x14ac:dyDescent="0.25">
      <c r="A16">
        <v>15</v>
      </c>
      <c r="B16" t="s">
        <v>413</v>
      </c>
    </row>
    <row r="17" spans="1:2" x14ac:dyDescent="0.25">
      <c r="A17">
        <v>16</v>
      </c>
      <c r="B17" t="s">
        <v>414</v>
      </c>
    </row>
    <row r="18" spans="1:2" x14ac:dyDescent="0.25">
      <c r="A18">
        <v>17</v>
      </c>
      <c r="B18" t="s">
        <v>415</v>
      </c>
    </row>
    <row r="19" spans="1:2" x14ac:dyDescent="0.25">
      <c r="A19">
        <v>18</v>
      </c>
      <c r="B19" t="s">
        <v>416</v>
      </c>
    </row>
    <row r="20" spans="1:2" x14ac:dyDescent="0.25">
      <c r="A20">
        <v>19</v>
      </c>
      <c r="B20" t="s">
        <v>417</v>
      </c>
    </row>
    <row r="21" spans="1:2" x14ac:dyDescent="0.25">
      <c r="A21">
        <v>20</v>
      </c>
      <c r="B21" t="s">
        <v>418</v>
      </c>
    </row>
    <row r="22" spans="1:2" x14ac:dyDescent="0.25">
      <c r="A22">
        <v>21</v>
      </c>
      <c r="B22" t="s">
        <v>419</v>
      </c>
    </row>
    <row r="23" spans="1:2" x14ac:dyDescent="0.25">
      <c r="A23">
        <v>22</v>
      </c>
      <c r="B23" t="s">
        <v>420</v>
      </c>
    </row>
    <row r="24" spans="1:2" x14ac:dyDescent="0.25">
      <c r="A24">
        <v>23</v>
      </c>
      <c r="B24" t="s">
        <v>421</v>
      </c>
    </row>
    <row r="25" spans="1:2" x14ac:dyDescent="0.25">
      <c r="A25">
        <v>24</v>
      </c>
      <c r="B25" t="s">
        <v>422</v>
      </c>
    </row>
    <row r="26" spans="1:2" x14ac:dyDescent="0.25">
      <c r="A26">
        <v>25</v>
      </c>
      <c r="B26" t="s">
        <v>423</v>
      </c>
    </row>
    <row r="27" spans="1:2" x14ac:dyDescent="0.25">
      <c r="A27">
        <v>26</v>
      </c>
      <c r="B27" t="s">
        <v>424</v>
      </c>
    </row>
    <row r="28" spans="1:2" x14ac:dyDescent="0.25">
      <c r="A28">
        <v>27</v>
      </c>
      <c r="B28" t="s">
        <v>425</v>
      </c>
    </row>
    <row r="29" spans="1:2" x14ac:dyDescent="0.25">
      <c r="A29">
        <v>28</v>
      </c>
      <c r="B29" t="s">
        <v>426</v>
      </c>
    </row>
    <row r="30" spans="1:2" x14ac:dyDescent="0.25">
      <c r="A30">
        <v>29</v>
      </c>
      <c r="B30" t="s">
        <v>427</v>
      </c>
    </row>
    <row r="31" spans="1:2" x14ac:dyDescent="0.25">
      <c r="A31">
        <v>30</v>
      </c>
      <c r="B31" t="s">
        <v>428</v>
      </c>
    </row>
    <row r="32" spans="1:2" x14ac:dyDescent="0.25">
      <c r="A32">
        <v>31</v>
      </c>
      <c r="B32" t="s">
        <v>429</v>
      </c>
    </row>
    <row r="33" spans="1:2" x14ac:dyDescent="0.25">
      <c r="A33">
        <v>32</v>
      </c>
      <c r="B33" t="s">
        <v>430</v>
      </c>
    </row>
    <row r="34" spans="1:2" x14ac:dyDescent="0.25">
      <c r="A34">
        <v>33</v>
      </c>
      <c r="B34" t="s">
        <v>431</v>
      </c>
    </row>
    <row r="35" spans="1:2" x14ac:dyDescent="0.25">
      <c r="A35">
        <v>34</v>
      </c>
      <c r="B35" t="s">
        <v>432</v>
      </c>
    </row>
    <row r="36" spans="1:2" x14ac:dyDescent="0.25">
      <c r="A36">
        <v>35</v>
      </c>
      <c r="B36" t="s">
        <v>433</v>
      </c>
    </row>
    <row r="37" spans="1:2" x14ac:dyDescent="0.25">
      <c r="A37">
        <v>36</v>
      </c>
      <c r="B37" t="s">
        <v>434</v>
      </c>
    </row>
    <row r="38" spans="1:2" x14ac:dyDescent="0.25">
      <c r="A38">
        <v>37</v>
      </c>
      <c r="B38" t="s">
        <v>435</v>
      </c>
    </row>
    <row r="39" spans="1:2" x14ac:dyDescent="0.25">
      <c r="A39">
        <v>38</v>
      </c>
      <c r="B39" t="s">
        <v>436</v>
      </c>
    </row>
    <row r="40" spans="1:2" x14ac:dyDescent="0.25">
      <c r="A40">
        <v>39</v>
      </c>
      <c r="B40" t="s">
        <v>437</v>
      </c>
    </row>
    <row r="41" spans="1:2" x14ac:dyDescent="0.25">
      <c r="A41">
        <v>40</v>
      </c>
      <c r="B41" t="s">
        <v>438</v>
      </c>
    </row>
    <row r="42" spans="1:2" x14ac:dyDescent="0.25">
      <c r="A42">
        <v>41</v>
      </c>
      <c r="B42" t="s">
        <v>439</v>
      </c>
    </row>
    <row r="43" spans="1:2" x14ac:dyDescent="0.25">
      <c r="A43">
        <v>42</v>
      </c>
      <c r="B43" t="s">
        <v>440</v>
      </c>
    </row>
    <row r="44" spans="1:2" x14ac:dyDescent="0.25">
      <c r="A44">
        <v>43</v>
      </c>
      <c r="B44" t="s">
        <v>441</v>
      </c>
    </row>
    <row r="45" spans="1:2" x14ac:dyDescent="0.25">
      <c r="A45">
        <v>44</v>
      </c>
      <c r="B45" t="s">
        <v>442</v>
      </c>
    </row>
    <row r="46" spans="1:2" x14ac:dyDescent="0.25">
      <c r="A46">
        <v>45</v>
      </c>
      <c r="B46" t="s">
        <v>443</v>
      </c>
    </row>
    <row r="47" spans="1:2" x14ac:dyDescent="0.25">
      <c r="A47">
        <v>46</v>
      </c>
      <c r="B47" t="s">
        <v>444</v>
      </c>
    </row>
    <row r="48" spans="1:2" x14ac:dyDescent="0.25">
      <c r="A48">
        <v>47</v>
      </c>
      <c r="B48" t="s">
        <v>445</v>
      </c>
    </row>
    <row r="49" spans="1:2" x14ac:dyDescent="0.25">
      <c r="A49">
        <v>48</v>
      </c>
      <c r="B49" t="s">
        <v>446</v>
      </c>
    </row>
    <row r="50" spans="1:2" x14ac:dyDescent="0.25">
      <c r="A50">
        <v>49</v>
      </c>
      <c r="B50" t="s">
        <v>447</v>
      </c>
    </row>
    <row r="51" spans="1:2" x14ac:dyDescent="0.25">
      <c r="A51">
        <v>50</v>
      </c>
      <c r="B51" t="s">
        <v>448</v>
      </c>
    </row>
    <row r="52" spans="1:2" x14ac:dyDescent="0.25">
      <c r="A52">
        <v>51</v>
      </c>
      <c r="B52" t="s">
        <v>449</v>
      </c>
    </row>
    <row r="53" spans="1:2" x14ac:dyDescent="0.25">
      <c r="A53">
        <v>52</v>
      </c>
      <c r="B53" t="s">
        <v>450</v>
      </c>
    </row>
    <row r="54" spans="1:2" x14ac:dyDescent="0.25">
      <c r="A54">
        <v>53</v>
      </c>
      <c r="B54" t="s">
        <v>451</v>
      </c>
    </row>
    <row r="55" spans="1:2" x14ac:dyDescent="0.25">
      <c r="A55">
        <v>54</v>
      </c>
      <c r="B55" t="s">
        <v>452</v>
      </c>
    </row>
    <row r="56" spans="1:2" x14ac:dyDescent="0.25">
      <c r="A56">
        <v>55</v>
      </c>
      <c r="B56" t="s">
        <v>453</v>
      </c>
    </row>
    <row r="57" spans="1:2" x14ac:dyDescent="0.25">
      <c r="A57">
        <v>56</v>
      </c>
      <c r="B57" t="s">
        <v>454</v>
      </c>
    </row>
    <row r="58" spans="1:2" x14ac:dyDescent="0.25">
      <c r="A58">
        <v>57</v>
      </c>
      <c r="B58" t="s">
        <v>455</v>
      </c>
    </row>
    <row r="59" spans="1:2" x14ac:dyDescent="0.25">
      <c r="A59">
        <v>58</v>
      </c>
      <c r="B59" t="s">
        <v>456</v>
      </c>
    </row>
    <row r="60" spans="1:2" x14ac:dyDescent="0.25">
      <c r="A60">
        <v>59</v>
      </c>
      <c r="B60" t="s">
        <v>457</v>
      </c>
    </row>
    <row r="61" spans="1:2" x14ac:dyDescent="0.25">
      <c r="A61">
        <v>60</v>
      </c>
      <c r="B61" t="s">
        <v>458</v>
      </c>
    </row>
    <row r="62" spans="1:2" x14ac:dyDescent="0.25">
      <c r="A62">
        <v>61</v>
      </c>
      <c r="B62" t="s">
        <v>459</v>
      </c>
    </row>
    <row r="63" spans="1:2" x14ac:dyDescent="0.25">
      <c r="A63">
        <v>62</v>
      </c>
      <c r="B63" t="s">
        <v>460</v>
      </c>
    </row>
    <row r="64" spans="1:2" x14ac:dyDescent="0.25">
      <c r="A64">
        <v>63</v>
      </c>
      <c r="B64" t="s">
        <v>461</v>
      </c>
    </row>
    <row r="65" spans="1:2" x14ac:dyDescent="0.25">
      <c r="A65">
        <v>64</v>
      </c>
      <c r="B65" t="s">
        <v>462</v>
      </c>
    </row>
    <row r="66" spans="1:2" x14ac:dyDescent="0.25">
      <c r="A66">
        <v>65</v>
      </c>
      <c r="B66" t="s">
        <v>463</v>
      </c>
    </row>
    <row r="67" spans="1:2" x14ac:dyDescent="0.25">
      <c r="A67">
        <v>66</v>
      </c>
      <c r="B67" t="s">
        <v>464</v>
      </c>
    </row>
    <row r="68" spans="1:2" x14ac:dyDescent="0.25">
      <c r="A68">
        <v>67</v>
      </c>
      <c r="B68" t="s">
        <v>465</v>
      </c>
    </row>
    <row r="69" spans="1:2" x14ac:dyDescent="0.25">
      <c r="A69">
        <v>68</v>
      </c>
      <c r="B69" t="s">
        <v>466</v>
      </c>
    </row>
    <row r="70" spans="1:2" x14ac:dyDescent="0.25">
      <c r="A70">
        <v>69</v>
      </c>
      <c r="B70" t="s">
        <v>467</v>
      </c>
    </row>
    <row r="71" spans="1:2" x14ac:dyDescent="0.25">
      <c r="A71">
        <v>70</v>
      </c>
      <c r="B71" t="s">
        <v>468</v>
      </c>
    </row>
    <row r="72" spans="1:2" x14ac:dyDescent="0.25">
      <c r="A72">
        <v>71</v>
      </c>
      <c r="B72" t="s">
        <v>469</v>
      </c>
    </row>
    <row r="73" spans="1:2" x14ac:dyDescent="0.25">
      <c r="A73">
        <v>72</v>
      </c>
      <c r="B73" t="s">
        <v>470</v>
      </c>
    </row>
    <row r="74" spans="1:2" x14ac:dyDescent="0.25">
      <c r="A74">
        <v>73</v>
      </c>
      <c r="B74" t="s">
        <v>471</v>
      </c>
    </row>
    <row r="75" spans="1:2" x14ac:dyDescent="0.25">
      <c r="A75">
        <v>74</v>
      </c>
      <c r="B75" t="s">
        <v>472</v>
      </c>
    </row>
    <row r="76" spans="1:2" x14ac:dyDescent="0.25">
      <c r="A76">
        <v>75</v>
      </c>
      <c r="B76" t="s">
        <v>473</v>
      </c>
    </row>
    <row r="77" spans="1:2" x14ac:dyDescent="0.25">
      <c r="A77">
        <v>76</v>
      </c>
      <c r="B77" t="s">
        <v>474</v>
      </c>
    </row>
    <row r="78" spans="1:2" x14ac:dyDescent="0.25">
      <c r="A78">
        <v>77</v>
      </c>
      <c r="B78" t="s">
        <v>475</v>
      </c>
    </row>
    <row r="79" spans="1:2" x14ac:dyDescent="0.25">
      <c r="A79">
        <v>78</v>
      </c>
      <c r="B79" t="s">
        <v>476</v>
      </c>
    </row>
    <row r="80" spans="1:2" x14ac:dyDescent="0.25">
      <c r="A80">
        <v>79</v>
      </c>
      <c r="B80" t="s">
        <v>477</v>
      </c>
    </row>
    <row r="81" spans="1:2" x14ac:dyDescent="0.25">
      <c r="A81">
        <v>80</v>
      </c>
      <c r="B81" t="s">
        <v>478</v>
      </c>
    </row>
    <row r="82" spans="1:2" x14ac:dyDescent="0.25">
      <c r="A82">
        <v>81</v>
      </c>
      <c r="B82" t="s">
        <v>479</v>
      </c>
    </row>
    <row r="83" spans="1:2" x14ac:dyDescent="0.25">
      <c r="A83">
        <v>82</v>
      </c>
      <c r="B83" t="s">
        <v>480</v>
      </c>
    </row>
    <row r="84" spans="1:2" x14ac:dyDescent="0.25">
      <c r="A84">
        <v>83</v>
      </c>
      <c r="B84" t="s">
        <v>481</v>
      </c>
    </row>
    <row r="85" spans="1:2" x14ac:dyDescent="0.25">
      <c r="A85">
        <v>84</v>
      </c>
      <c r="B85" t="s">
        <v>482</v>
      </c>
    </row>
    <row r="86" spans="1:2" x14ac:dyDescent="0.25">
      <c r="A86">
        <v>85</v>
      </c>
      <c r="B86" t="s">
        <v>483</v>
      </c>
    </row>
    <row r="87" spans="1:2" x14ac:dyDescent="0.25">
      <c r="A87">
        <v>86</v>
      </c>
      <c r="B87" t="s">
        <v>484</v>
      </c>
    </row>
    <row r="88" spans="1:2" x14ac:dyDescent="0.25">
      <c r="A88">
        <v>87</v>
      </c>
      <c r="B88" t="s">
        <v>485</v>
      </c>
    </row>
    <row r="89" spans="1:2" x14ac:dyDescent="0.25">
      <c r="A89">
        <v>88</v>
      </c>
      <c r="B89" t="s">
        <v>486</v>
      </c>
    </row>
    <row r="90" spans="1:2" x14ac:dyDescent="0.25">
      <c r="A90">
        <v>89</v>
      </c>
      <c r="B90" t="s">
        <v>487</v>
      </c>
    </row>
    <row r="91" spans="1:2" x14ac:dyDescent="0.25">
      <c r="A91">
        <v>90</v>
      </c>
      <c r="B91" t="s">
        <v>488</v>
      </c>
    </row>
    <row r="92" spans="1:2" x14ac:dyDescent="0.25">
      <c r="A92">
        <v>91</v>
      </c>
      <c r="B92" t="s">
        <v>489</v>
      </c>
    </row>
    <row r="93" spans="1:2" x14ac:dyDescent="0.25">
      <c r="A93">
        <v>92</v>
      </c>
      <c r="B93" t="s">
        <v>490</v>
      </c>
    </row>
    <row r="94" spans="1:2" x14ac:dyDescent="0.25">
      <c r="A94">
        <v>93</v>
      </c>
      <c r="B94" t="s">
        <v>491</v>
      </c>
    </row>
    <row r="95" spans="1:2" x14ac:dyDescent="0.25">
      <c r="A95">
        <v>94</v>
      </c>
      <c r="B95" t="s">
        <v>492</v>
      </c>
    </row>
    <row r="96" spans="1:2" x14ac:dyDescent="0.25">
      <c r="A96">
        <v>95</v>
      </c>
      <c r="B96" t="s">
        <v>493</v>
      </c>
    </row>
    <row r="97" spans="1:2" x14ac:dyDescent="0.25">
      <c r="A97">
        <v>96</v>
      </c>
      <c r="B97" t="s">
        <v>494</v>
      </c>
    </row>
    <row r="98" spans="1:2" x14ac:dyDescent="0.25">
      <c r="A98">
        <v>97</v>
      </c>
      <c r="B98" t="s">
        <v>495</v>
      </c>
    </row>
    <row r="99" spans="1:2" x14ac:dyDescent="0.25">
      <c r="A99">
        <v>98</v>
      </c>
      <c r="B99" t="s">
        <v>496</v>
      </c>
    </row>
    <row r="100" spans="1:2" x14ac:dyDescent="0.25">
      <c r="A100">
        <v>99</v>
      </c>
      <c r="B100" t="s">
        <v>497</v>
      </c>
    </row>
    <row r="101" spans="1:2" x14ac:dyDescent="0.25">
      <c r="A101">
        <v>100</v>
      </c>
      <c r="B101" t="s">
        <v>498</v>
      </c>
    </row>
    <row r="102" spans="1:2" x14ac:dyDescent="0.25">
      <c r="A102">
        <v>101</v>
      </c>
      <c r="B102" t="s">
        <v>499</v>
      </c>
    </row>
    <row r="103" spans="1:2" x14ac:dyDescent="0.25">
      <c r="A103">
        <v>102</v>
      </c>
      <c r="B103" t="s">
        <v>500</v>
      </c>
    </row>
    <row r="104" spans="1:2" x14ac:dyDescent="0.25">
      <c r="A104">
        <v>103</v>
      </c>
      <c r="B104" t="s">
        <v>501</v>
      </c>
    </row>
    <row r="105" spans="1:2" x14ac:dyDescent="0.25">
      <c r="A105">
        <v>104</v>
      </c>
      <c r="B105" t="s">
        <v>502</v>
      </c>
    </row>
    <row r="106" spans="1:2" x14ac:dyDescent="0.25">
      <c r="A106">
        <v>105</v>
      </c>
      <c r="B106" t="s">
        <v>503</v>
      </c>
    </row>
    <row r="107" spans="1:2" x14ac:dyDescent="0.25">
      <c r="A107">
        <v>106</v>
      </c>
      <c r="B107" t="s">
        <v>504</v>
      </c>
    </row>
    <row r="108" spans="1:2" x14ac:dyDescent="0.25">
      <c r="A108">
        <v>107</v>
      </c>
      <c r="B108" t="s">
        <v>505</v>
      </c>
    </row>
    <row r="109" spans="1:2" x14ac:dyDescent="0.25">
      <c r="A109">
        <v>108</v>
      </c>
      <c r="B109" t="s">
        <v>506</v>
      </c>
    </row>
    <row r="110" spans="1:2" x14ac:dyDescent="0.25">
      <c r="A110">
        <v>109</v>
      </c>
      <c r="B110" t="s">
        <v>507</v>
      </c>
    </row>
    <row r="111" spans="1:2" x14ac:dyDescent="0.25">
      <c r="A111">
        <v>110</v>
      </c>
      <c r="B111" t="s">
        <v>508</v>
      </c>
    </row>
    <row r="112" spans="1:2" x14ac:dyDescent="0.25">
      <c r="A112">
        <v>111</v>
      </c>
      <c r="B112" t="s">
        <v>509</v>
      </c>
    </row>
    <row r="113" spans="1:2" x14ac:dyDescent="0.25">
      <c r="A113">
        <v>112</v>
      </c>
      <c r="B113" t="s">
        <v>510</v>
      </c>
    </row>
    <row r="114" spans="1:2" x14ac:dyDescent="0.25">
      <c r="A114">
        <v>113</v>
      </c>
      <c r="B114" t="s">
        <v>511</v>
      </c>
    </row>
    <row r="115" spans="1:2" x14ac:dyDescent="0.25">
      <c r="A115">
        <v>114</v>
      </c>
      <c r="B115" t="s">
        <v>512</v>
      </c>
    </row>
    <row r="116" spans="1:2" x14ac:dyDescent="0.25">
      <c r="A116">
        <v>115</v>
      </c>
      <c r="B116" t="s">
        <v>513</v>
      </c>
    </row>
    <row r="117" spans="1:2" x14ac:dyDescent="0.25">
      <c r="A117">
        <v>116</v>
      </c>
      <c r="B117" t="s">
        <v>514</v>
      </c>
    </row>
    <row r="118" spans="1:2" x14ac:dyDescent="0.25">
      <c r="A118">
        <v>117</v>
      </c>
      <c r="B118" t="s">
        <v>515</v>
      </c>
    </row>
    <row r="119" spans="1:2" x14ac:dyDescent="0.25">
      <c r="A119">
        <v>118</v>
      </c>
      <c r="B119" t="s">
        <v>516</v>
      </c>
    </row>
    <row r="120" spans="1:2" x14ac:dyDescent="0.25">
      <c r="A120">
        <v>119</v>
      </c>
      <c r="B120" t="s">
        <v>517</v>
      </c>
    </row>
    <row r="121" spans="1:2" x14ac:dyDescent="0.25">
      <c r="A121">
        <v>120</v>
      </c>
      <c r="B121" t="s">
        <v>518</v>
      </c>
    </row>
    <row r="122" spans="1:2" x14ac:dyDescent="0.25">
      <c r="A122">
        <v>121</v>
      </c>
      <c r="B122" t="s">
        <v>519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5"/>
  <sheetViews>
    <sheetView topLeftCell="A137" workbookViewId="0">
      <selection activeCell="A2" sqref="A2:B5"/>
    </sheetView>
  </sheetViews>
  <sheetFormatPr defaultRowHeight="15" x14ac:dyDescent="0.25"/>
  <cols>
    <col min="1" max="1" width="18.85546875" bestFit="1" customWidth="1"/>
    <col min="2" max="2" width="28.42578125" bestFit="1" customWidth="1"/>
  </cols>
  <sheetData>
    <row r="1" spans="1:2" x14ac:dyDescent="0.25">
      <c r="A1" t="s">
        <v>4</v>
      </c>
      <c r="B1" t="s">
        <v>520</v>
      </c>
    </row>
    <row r="2" spans="1:2" x14ac:dyDescent="0.25">
      <c r="A2">
        <v>1</v>
      </c>
      <c r="B2" t="s">
        <v>521</v>
      </c>
    </row>
    <row r="3" spans="1:2" x14ac:dyDescent="0.25">
      <c r="A3">
        <v>2</v>
      </c>
      <c r="B3" t="s">
        <v>522</v>
      </c>
    </row>
    <row r="4" spans="1:2" x14ac:dyDescent="0.25">
      <c r="A4">
        <v>3</v>
      </c>
      <c r="B4" t="s">
        <v>523</v>
      </c>
    </row>
    <row r="5" spans="1:2" x14ac:dyDescent="0.25">
      <c r="A5">
        <v>4</v>
      </c>
      <c r="B5" t="s">
        <v>524</v>
      </c>
    </row>
    <row r="6" spans="1:2" x14ac:dyDescent="0.25">
      <c r="A6">
        <v>5</v>
      </c>
      <c r="B6" t="s">
        <v>525</v>
      </c>
    </row>
    <row r="7" spans="1:2" x14ac:dyDescent="0.25">
      <c r="A7">
        <v>6</v>
      </c>
      <c r="B7" t="s">
        <v>526</v>
      </c>
    </row>
    <row r="8" spans="1:2" x14ac:dyDescent="0.25">
      <c r="A8">
        <v>7</v>
      </c>
      <c r="B8" t="s">
        <v>527</v>
      </c>
    </row>
    <row r="9" spans="1:2" x14ac:dyDescent="0.25">
      <c r="A9">
        <v>8</v>
      </c>
      <c r="B9" t="s">
        <v>528</v>
      </c>
    </row>
    <row r="10" spans="1:2" x14ac:dyDescent="0.25">
      <c r="A10">
        <v>9</v>
      </c>
      <c r="B10" t="s">
        <v>529</v>
      </c>
    </row>
    <row r="11" spans="1:2" x14ac:dyDescent="0.25">
      <c r="A11">
        <v>10</v>
      </c>
      <c r="B11" t="s">
        <v>530</v>
      </c>
    </row>
    <row r="12" spans="1:2" x14ac:dyDescent="0.25">
      <c r="A12">
        <v>11</v>
      </c>
      <c r="B12" t="s">
        <v>531</v>
      </c>
    </row>
    <row r="13" spans="1:2" x14ac:dyDescent="0.25">
      <c r="A13">
        <v>12</v>
      </c>
      <c r="B13" t="s">
        <v>532</v>
      </c>
    </row>
    <row r="14" spans="1:2" x14ac:dyDescent="0.25">
      <c r="A14">
        <v>13</v>
      </c>
      <c r="B14" t="s">
        <v>533</v>
      </c>
    </row>
    <row r="15" spans="1:2" x14ac:dyDescent="0.25">
      <c r="A15">
        <v>14</v>
      </c>
      <c r="B15" t="s">
        <v>534</v>
      </c>
    </row>
    <row r="16" spans="1:2" x14ac:dyDescent="0.25">
      <c r="A16">
        <v>15</v>
      </c>
      <c r="B16" t="s">
        <v>535</v>
      </c>
    </row>
    <row r="17" spans="1:2" x14ac:dyDescent="0.25">
      <c r="A17">
        <v>16</v>
      </c>
      <c r="B17" t="s">
        <v>536</v>
      </c>
    </row>
    <row r="18" spans="1:2" x14ac:dyDescent="0.25">
      <c r="A18">
        <v>17</v>
      </c>
      <c r="B18" t="s">
        <v>537</v>
      </c>
    </row>
    <row r="19" spans="1:2" x14ac:dyDescent="0.25">
      <c r="A19">
        <v>18</v>
      </c>
      <c r="B19" t="s">
        <v>538</v>
      </c>
    </row>
    <row r="20" spans="1:2" x14ac:dyDescent="0.25">
      <c r="A20">
        <v>19</v>
      </c>
      <c r="B20" t="s">
        <v>539</v>
      </c>
    </row>
    <row r="21" spans="1:2" x14ac:dyDescent="0.25">
      <c r="A21">
        <v>20</v>
      </c>
      <c r="B21" t="s">
        <v>540</v>
      </c>
    </row>
    <row r="22" spans="1:2" x14ac:dyDescent="0.25">
      <c r="A22">
        <v>21</v>
      </c>
      <c r="B22" t="s">
        <v>541</v>
      </c>
    </row>
    <row r="23" spans="1:2" x14ac:dyDescent="0.25">
      <c r="A23">
        <v>22</v>
      </c>
      <c r="B23" t="s">
        <v>542</v>
      </c>
    </row>
    <row r="24" spans="1:2" x14ac:dyDescent="0.25">
      <c r="A24">
        <v>23</v>
      </c>
      <c r="B24" t="s">
        <v>543</v>
      </c>
    </row>
    <row r="25" spans="1:2" x14ac:dyDescent="0.25">
      <c r="A25">
        <v>24</v>
      </c>
      <c r="B25" t="s">
        <v>544</v>
      </c>
    </row>
    <row r="26" spans="1:2" x14ac:dyDescent="0.25">
      <c r="A26">
        <v>25</v>
      </c>
      <c r="B26" t="s">
        <v>545</v>
      </c>
    </row>
    <row r="27" spans="1:2" x14ac:dyDescent="0.25">
      <c r="A27">
        <v>26</v>
      </c>
      <c r="B27" t="s">
        <v>546</v>
      </c>
    </row>
    <row r="28" spans="1:2" x14ac:dyDescent="0.25">
      <c r="A28">
        <v>27</v>
      </c>
      <c r="B28" t="s">
        <v>547</v>
      </c>
    </row>
    <row r="29" spans="1:2" x14ac:dyDescent="0.25">
      <c r="A29">
        <v>28</v>
      </c>
      <c r="B29" t="s">
        <v>548</v>
      </c>
    </row>
    <row r="30" spans="1:2" x14ac:dyDescent="0.25">
      <c r="A30">
        <v>29</v>
      </c>
      <c r="B30" t="s">
        <v>549</v>
      </c>
    </row>
    <row r="31" spans="1:2" x14ac:dyDescent="0.25">
      <c r="A31">
        <v>30</v>
      </c>
      <c r="B31" t="s">
        <v>550</v>
      </c>
    </row>
    <row r="32" spans="1:2" x14ac:dyDescent="0.25">
      <c r="A32">
        <v>31</v>
      </c>
      <c r="B32" t="s">
        <v>551</v>
      </c>
    </row>
    <row r="33" spans="1:2" x14ac:dyDescent="0.25">
      <c r="A33">
        <v>32</v>
      </c>
      <c r="B33" t="s">
        <v>552</v>
      </c>
    </row>
    <row r="34" spans="1:2" x14ac:dyDescent="0.25">
      <c r="A34">
        <v>33</v>
      </c>
      <c r="B34" t="s">
        <v>553</v>
      </c>
    </row>
    <row r="35" spans="1:2" x14ac:dyDescent="0.25">
      <c r="A35">
        <v>34</v>
      </c>
      <c r="B35" t="s">
        <v>554</v>
      </c>
    </row>
    <row r="36" spans="1:2" x14ac:dyDescent="0.25">
      <c r="A36">
        <v>35</v>
      </c>
      <c r="B36" t="s">
        <v>555</v>
      </c>
    </row>
    <row r="37" spans="1:2" x14ac:dyDescent="0.25">
      <c r="A37">
        <v>36</v>
      </c>
      <c r="B37" t="s">
        <v>556</v>
      </c>
    </row>
    <row r="38" spans="1:2" x14ac:dyDescent="0.25">
      <c r="A38">
        <v>37</v>
      </c>
      <c r="B38" t="s">
        <v>557</v>
      </c>
    </row>
    <row r="39" spans="1:2" x14ac:dyDescent="0.25">
      <c r="A39">
        <v>38</v>
      </c>
      <c r="B39" t="s">
        <v>558</v>
      </c>
    </row>
    <row r="40" spans="1:2" x14ac:dyDescent="0.25">
      <c r="A40">
        <v>39</v>
      </c>
      <c r="B40" t="s">
        <v>559</v>
      </c>
    </row>
    <row r="41" spans="1:2" x14ac:dyDescent="0.25">
      <c r="A41">
        <v>40</v>
      </c>
      <c r="B41" t="s">
        <v>560</v>
      </c>
    </row>
    <row r="42" spans="1:2" x14ac:dyDescent="0.25">
      <c r="A42">
        <v>41</v>
      </c>
      <c r="B42" t="s">
        <v>561</v>
      </c>
    </row>
    <row r="43" spans="1:2" x14ac:dyDescent="0.25">
      <c r="A43">
        <v>42</v>
      </c>
      <c r="B43" t="s">
        <v>562</v>
      </c>
    </row>
    <row r="44" spans="1:2" x14ac:dyDescent="0.25">
      <c r="A44">
        <v>43</v>
      </c>
      <c r="B44" t="s">
        <v>563</v>
      </c>
    </row>
    <row r="45" spans="1:2" x14ac:dyDescent="0.25">
      <c r="A45">
        <v>44</v>
      </c>
      <c r="B45" t="s">
        <v>564</v>
      </c>
    </row>
    <row r="46" spans="1:2" x14ac:dyDescent="0.25">
      <c r="A46">
        <v>45</v>
      </c>
      <c r="B46" t="s">
        <v>565</v>
      </c>
    </row>
    <row r="47" spans="1:2" x14ac:dyDescent="0.25">
      <c r="A47">
        <v>46</v>
      </c>
      <c r="B47" t="s">
        <v>566</v>
      </c>
    </row>
    <row r="48" spans="1:2" x14ac:dyDescent="0.25">
      <c r="A48">
        <v>47</v>
      </c>
      <c r="B48" t="s">
        <v>567</v>
      </c>
    </row>
    <row r="49" spans="1:2" x14ac:dyDescent="0.25">
      <c r="A49">
        <v>48</v>
      </c>
      <c r="B49" t="s">
        <v>568</v>
      </c>
    </row>
    <row r="50" spans="1:2" x14ac:dyDescent="0.25">
      <c r="A50">
        <v>49</v>
      </c>
      <c r="B50" t="s">
        <v>569</v>
      </c>
    </row>
    <row r="51" spans="1:2" x14ac:dyDescent="0.25">
      <c r="A51">
        <v>50</v>
      </c>
      <c r="B51" t="s">
        <v>570</v>
      </c>
    </row>
    <row r="52" spans="1:2" x14ac:dyDescent="0.25">
      <c r="A52">
        <v>51</v>
      </c>
      <c r="B52" t="s">
        <v>571</v>
      </c>
    </row>
    <row r="53" spans="1:2" x14ac:dyDescent="0.25">
      <c r="A53">
        <v>52</v>
      </c>
      <c r="B53" t="s">
        <v>572</v>
      </c>
    </row>
    <row r="54" spans="1:2" x14ac:dyDescent="0.25">
      <c r="A54">
        <v>53</v>
      </c>
      <c r="B54" t="s">
        <v>573</v>
      </c>
    </row>
    <row r="55" spans="1:2" x14ac:dyDescent="0.25">
      <c r="A55">
        <v>54</v>
      </c>
      <c r="B55" t="s">
        <v>574</v>
      </c>
    </row>
    <row r="56" spans="1:2" x14ac:dyDescent="0.25">
      <c r="A56">
        <v>55</v>
      </c>
      <c r="B56" t="s">
        <v>575</v>
      </c>
    </row>
    <row r="57" spans="1:2" x14ac:dyDescent="0.25">
      <c r="A57">
        <v>56</v>
      </c>
      <c r="B57" t="s">
        <v>576</v>
      </c>
    </row>
    <row r="58" spans="1:2" x14ac:dyDescent="0.25">
      <c r="A58">
        <v>57</v>
      </c>
      <c r="B58" t="s">
        <v>577</v>
      </c>
    </row>
    <row r="59" spans="1:2" x14ac:dyDescent="0.25">
      <c r="A59">
        <v>58</v>
      </c>
      <c r="B59" t="s">
        <v>578</v>
      </c>
    </row>
    <row r="60" spans="1:2" x14ac:dyDescent="0.25">
      <c r="A60">
        <v>59</v>
      </c>
      <c r="B60" t="s">
        <v>579</v>
      </c>
    </row>
    <row r="61" spans="1:2" x14ac:dyDescent="0.25">
      <c r="A61">
        <v>60</v>
      </c>
      <c r="B61" t="s">
        <v>580</v>
      </c>
    </row>
    <row r="62" spans="1:2" x14ac:dyDescent="0.25">
      <c r="A62">
        <v>61</v>
      </c>
      <c r="B62" t="s">
        <v>581</v>
      </c>
    </row>
    <row r="63" spans="1:2" x14ac:dyDescent="0.25">
      <c r="A63">
        <v>62</v>
      </c>
      <c r="B63" t="s">
        <v>582</v>
      </c>
    </row>
    <row r="64" spans="1:2" x14ac:dyDescent="0.25">
      <c r="A64">
        <v>63</v>
      </c>
      <c r="B64" t="s">
        <v>583</v>
      </c>
    </row>
    <row r="65" spans="1:2" x14ac:dyDescent="0.25">
      <c r="A65">
        <v>64</v>
      </c>
      <c r="B65" t="s">
        <v>584</v>
      </c>
    </row>
    <row r="66" spans="1:2" x14ac:dyDescent="0.25">
      <c r="A66">
        <v>65</v>
      </c>
      <c r="B66" t="s">
        <v>585</v>
      </c>
    </row>
    <row r="67" spans="1:2" x14ac:dyDescent="0.25">
      <c r="A67">
        <v>66</v>
      </c>
      <c r="B67" t="s">
        <v>586</v>
      </c>
    </row>
    <row r="68" spans="1:2" x14ac:dyDescent="0.25">
      <c r="A68">
        <v>67</v>
      </c>
      <c r="B68" t="s">
        <v>587</v>
      </c>
    </row>
    <row r="69" spans="1:2" x14ac:dyDescent="0.25">
      <c r="A69">
        <v>68</v>
      </c>
      <c r="B69" t="s">
        <v>588</v>
      </c>
    </row>
    <row r="70" spans="1:2" x14ac:dyDescent="0.25">
      <c r="A70">
        <v>69</v>
      </c>
      <c r="B70" t="s">
        <v>589</v>
      </c>
    </row>
    <row r="71" spans="1:2" x14ac:dyDescent="0.25">
      <c r="A71">
        <v>70</v>
      </c>
      <c r="B71" t="s">
        <v>590</v>
      </c>
    </row>
    <row r="72" spans="1:2" x14ac:dyDescent="0.25">
      <c r="A72">
        <v>71</v>
      </c>
      <c r="B72" t="s">
        <v>591</v>
      </c>
    </row>
    <row r="73" spans="1:2" x14ac:dyDescent="0.25">
      <c r="A73">
        <v>72</v>
      </c>
      <c r="B73" t="s">
        <v>592</v>
      </c>
    </row>
    <row r="74" spans="1:2" x14ac:dyDescent="0.25">
      <c r="A74">
        <v>73</v>
      </c>
      <c r="B74" t="s">
        <v>593</v>
      </c>
    </row>
    <row r="75" spans="1:2" x14ac:dyDescent="0.25">
      <c r="A75">
        <v>74</v>
      </c>
      <c r="B75" t="s">
        <v>594</v>
      </c>
    </row>
    <row r="76" spans="1:2" x14ac:dyDescent="0.25">
      <c r="A76">
        <v>75</v>
      </c>
      <c r="B76" t="s">
        <v>595</v>
      </c>
    </row>
    <row r="77" spans="1:2" x14ac:dyDescent="0.25">
      <c r="A77">
        <v>76</v>
      </c>
      <c r="B77" t="s">
        <v>596</v>
      </c>
    </row>
    <row r="78" spans="1:2" x14ac:dyDescent="0.25">
      <c r="A78">
        <v>77</v>
      </c>
      <c r="B78" t="s">
        <v>597</v>
      </c>
    </row>
    <row r="79" spans="1:2" x14ac:dyDescent="0.25">
      <c r="A79">
        <v>78</v>
      </c>
      <c r="B79" t="s">
        <v>598</v>
      </c>
    </row>
    <row r="80" spans="1:2" x14ac:dyDescent="0.25">
      <c r="A80">
        <v>79</v>
      </c>
      <c r="B80" t="s">
        <v>599</v>
      </c>
    </row>
    <row r="81" spans="1:2" x14ac:dyDescent="0.25">
      <c r="A81">
        <v>80</v>
      </c>
      <c r="B81" t="s">
        <v>600</v>
      </c>
    </row>
    <row r="82" spans="1:2" x14ac:dyDescent="0.25">
      <c r="A82">
        <v>81</v>
      </c>
      <c r="B82" t="s">
        <v>601</v>
      </c>
    </row>
    <row r="83" spans="1:2" x14ac:dyDescent="0.25">
      <c r="A83">
        <v>82</v>
      </c>
      <c r="B83" t="s">
        <v>602</v>
      </c>
    </row>
    <row r="84" spans="1:2" x14ac:dyDescent="0.25">
      <c r="A84">
        <v>83</v>
      </c>
      <c r="B84" t="s">
        <v>603</v>
      </c>
    </row>
    <row r="85" spans="1:2" x14ac:dyDescent="0.25">
      <c r="A85">
        <v>84</v>
      </c>
      <c r="B85" t="s">
        <v>604</v>
      </c>
    </row>
    <row r="86" spans="1:2" x14ac:dyDescent="0.25">
      <c r="A86">
        <v>85</v>
      </c>
      <c r="B86" t="s">
        <v>605</v>
      </c>
    </row>
    <row r="87" spans="1:2" x14ac:dyDescent="0.25">
      <c r="A87">
        <v>86</v>
      </c>
      <c r="B87" t="s">
        <v>606</v>
      </c>
    </row>
    <row r="88" spans="1:2" x14ac:dyDescent="0.25">
      <c r="A88">
        <v>87</v>
      </c>
      <c r="B88" t="s">
        <v>607</v>
      </c>
    </row>
    <row r="89" spans="1:2" x14ac:dyDescent="0.25">
      <c r="A89">
        <v>88</v>
      </c>
      <c r="B89" t="s">
        <v>608</v>
      </c>
    </row>
    <row r="90" spans="1:2" x14ac:dyDescent="0.25">
      <c r="A90">
        <v>89</v>
      </c>
      <c r="B90" t="s">
        <v>609</v>
      </c>
    </row>
    <row r="91" spans="1:2" x14ac:dyDescent="0.25">
      <c r="A91">
        <v>90</v>
      </c>
      <c r="B91" t="s">
        <v>610</v>
      </c>
    </row>
    <row r="92" spans="1:2" x14ac:dyDescent="0.25">
      <c r="A92">
        <v>91</v>
      </c>
      <c r="B92" t="s">
        <v>611</v>
      </c>
    </row>
    <row r="93" spans="1:2" x14ac:dyDescent="0.25">
      <c r="A93">
        <v>92</v>
      </c>
      <c r="B93" t="s">
        <v>612</v>
      </c>
    </row>
    <row r="94" spans="1:2" x14ac:dyDescent="0.25">
      <c r="A94">
        <v>93</v>
      </c>
      <c r="B94" t="s">
        <v>613</v>
      </c>
    </row>
    <row r="95" spans="1:2" x14ac:dyDescent="0.25">
      <c r="A95">
        <v>94</v>
      </c>
      <c r="B95" t="s">
        <v>614</v>
      </c>
    </row>
    <row r="96" spans="1:2" x14ac:dyDescent="0.25">
      <c r="A96">
        <v>95</v>
      </c>
      <c r="B96" t="s">
        <v>615</v>
      </c>
    </row>
    <row r="97" spans="1:2" x14ac:dyDescent="0.25">
      <c r="A97">
        <v>96</v>
      </c>
      <c r="B97" t="s">
        <v>616</v>
      </c>
    </row>
    <row r="98" spans="1:2" x14ac:dyDescent="0.25">
      <c r="A98">
        <v>97</v>
      </c>
      <c r="B98" t="s">
        <v>617</v>
      </c>
    </row>
    <row r="99" spans="1:2" x14ac:dyDescent="0.25">
      <c r="A99">
        <v>98</v>
      </c>
      <c r="B99" t="s">
        <v>618</v>
      </c>
    </row>
    <row r="100" spans="1:2" x14ac:dyDescent="0.25">
      <c r="A100">
        <v>99</v>
      </c>
      <c r="B100" t="s">
        <v>619</v>
      </c>
    </row>
    <row r="101" spans="1:2" x14ac:dyDescent="0.25">
      <c r="A101">
        <v>100</v>
      </c>
      <c r="B101" t="s">
        <v>620</v>
      </c>
    </row>
    <row r="102" spans="1:2" x14ac:dyDescent="0.25">
      <c r="A102">
        <v>101</v>
      </c>
      <c r="B102" t="s">
        <v>621</v>
      </c>
    </row>
    <row r="103" spans="1:2" x14ac:dyDescent="0.25">
      <c r="A103">
        <v>102</v>
      </c>
      <c r="B103" t="s">
        <v>622</v>
      </c>
    </row>
    <row r="104" spans="1:2" x14ac:dyDescent="0.25">
      <c r="A104">
        <v>103</v>
      </c>
      <c r="B104" t="s">
        <v>623</v>
      </c>
    </row>
    <row r="105" spans="1:2" x14ac:dyDescent="0.25">
      <c r="A105">
        <v>104</v>
      </c>
      <c r="B105" t="s">
        <v>624</v>
      </c>
    </row>
    <row r="106" spans="1:2" x14ac:dyDescent="0.25">
      <c r="A106">
        <v>105</v>
      </c>
      <c r="B106" t="s">
        <v>625</v>
      </c>
    </row>
    <row r="107" spans="1:2" x14ac:dyDescent="0.25">
      <c r="A107">
        <v>106</v>
      </c>
      <c r="B107" t="s">
        <v>626</v>
      </c>
    </row>
    <row r="108" spans="1:2" x14ac:dyDescent="0.25">
      <c r="A108">
        <v>107</v>
      </c>
      <c r="B108" t="s">
        <v>627</v>
      </c>
    </row>
    <row r="109" spans="1:2" x14ac:dyDescent="0.25">
      <c r="A109">
        <v>108</v>
      </c>
      <c r="B109" t="s">
        <v>628</v>
      </c>
    </row>
    <row r="110" spans="1:2" x14ac:dyDescent="0.25">
      <c r="A110">
        <v>109</v>
      </c>
      <c r="B110" t="s">
        <v>629</v>
      </c>
    </row>
    <row r="111" spans="1:2" x14ac:dyDescent="0.25">
      <c r="A111">
        <v>110</v>
      </c>
      <c r="B111" t="s">
        <v>630</v>
      </c>
    </row>
    <row r="112" spans="1:2" x14ac:dyDescent="0.25">
      <c r="A112">
        <v>111</v>
      </c>
      <c r="B112" t="s">
        <v>631</v>
      </c>
    </row>
    <row r="113" spans="1:2" x14ac:dyDescent="0.25">
      <c r="A113">
        <v>112</v>
      </c>
      <c r="B113" t="s">
        <v>632</v>
      </c>
    </row>
    <row r="114" spans="1:2" x14ac:dyDescent="0.25">
      <c r="A114">
        <v>113</v>
      </c>
      <c r="B114" t="s">
        <v>633</v>
      </c>
    </row>
    <row r="115" spans="1:2" x14ac:dyDescent="0.25">
      <c r="A115">
        <v>114</v>
      </c>
      <c r="B115" t="s">
        <v>634</v>
      </c>
    </row>
    <row r="116" spans="1:2" x14ac:dyDescent="0.25">
      <c r="A116">
        <v>115</v>
      </c>
      <c r="B116" t="s">
        <v>635</v>
      </c>
    </row>
    <row r="117" spans="1:2" x14ac:dyDescent="0.25">
      <c r="A117">
        <v>116</v>
      </c>
      <c r="B117" t="s">
        <v>636</v>
      </c>
    </row>
    <row r="118" spans="1:2" x14ac:dyDescent="0.25">
      <c r="A118">
        <v>117</v>
      </c>
      <c r="B118" t="s">
        <v>637</v>
      </c>
    </row>
    <row r="119" spans="1:2" x14ac:dyDescent="0.25">
      <c r="A119">
        <v>118</v>
      </c>
      <c r="B119" t="s">
        <v>638</v>
      </c>
    </row>
    <row r="120" spans="1:2" x14ac:dyDescent="0.25">
      <c r="A120">
        <v>119</v>
      </c>
      <c r="B120" t="s">
        <v>639</v>
      </c>
    </row>
    <row r="121" spans="1:2" x14ac:dyDescent="0.25">
      <c r="A121">
        <v>120</v>
      </c>
      <c r="B121" t="s">
        <v>640</v>
      </c>
    </row>
    <row r="122" spans="1:2" x14ac:dyDescent="0.25">
      <c r="A122">
        <v>121</v>
      </c>
      <c r="B122" t="s">
        <v>641</v>
      </c>
    </row>
    <row r="123" spans="1:2" x14ac:dyDescent="0.25">
      <c r="A123">
        <v>122</v>
      </c>
      <c r="B123" t="s">
        <v>642</v>
      </c>
    </row>
    <row r="124" spans="1:2" x14ac:dyDescent="0.25">
      <c r="A124">
        <v>123</v>
      </c>
      <c r="B124" t="s">
        <v>643</v>
      </c>
    </row>
    <row r="125" spans="1:2" x14ac:dyDescent="0.25">
      <c r="A125">
        <v>124</v>
      </c>
      <c r="B125" t="s">
        <v>644</v>
      </c>
    </row>
    <row r="126" spans="1:2" x14ac:dyDescent="0.25">
      <c r="A126">
        <v>125</v>
      </c>
      <c r="B126" t="s">
        <v>645</v>
      </c>
    </row>
    <row r="127" spans="1:2" x14ac:dyDescent="0.25">
      <c r="A127">
        <v>126</v>
      </c>
      <c r="B127" t="s">
        <v>646</v>
      </c>
    </row>
    <row r="128" spans="1:2" x14ac:dyDescent="0.25">
      <c r="A128">
        <v>127</v>
      </c>
      <c r="B128" t="s">
        <v>647</v>
      </c>
    </row>
    <row r="129" spans="1:2" x14ac:dyDescent="0.25">
      <c r="A129">
        <v>128</v>
      </c>
      <c r="B129" t="s">
        <v>648</v>
      </c>
    </row>
    <row r="130" spans="1:2" x14ac:dyDescent="0.25">
      <c r="A130">
        <v>129</v>
      </c>
      <c r="B130" t="s">
        <v>649</v>
      </c>
    </row>
    <row r="131" spans="1:2" x14ac:dyDescent="0.25">
      <c r="A131">
        <v>130</v>
      </c>
      <c r="B131" t="s">
        <v>650</v>
      </c>
    </row>
    <row r="132" spans="1:2" x14ac:dyDescent="0.25">
      <c r="A132">
        <v>131</v>
      </c>
      <c r="B132" t="s">
        <v>651</v>
      </c>
    </row>
    <row r="133" spans="1:2" x14ac:dyDescent="0.25">
      <c r="A133">
        <v>132</v>
      </c>
      <c r="B133" t="s">
        <v>652</v>
      </c>
    </row>
    <row r="134" spans="1:2" x14ac:dyDescent="0.25">
      <c r="A134">
        <v>133</v>
      </c>
      <c r="B134" t="s">
        <v>653</v>
      </c>
    </row>
    <row r="135" spans="1:2" x14ac:dyDescent="0.25">
      <c r="A135">
        <v>134</v>
      </c>
      <c r="B135" t="s">
        <v>654</v>
      </c>
    </row>
    <row r="136" spans="1:2" x14ac:dyDescent="0.25">
      <c r="A136">
        <v>135</v>
      </c>
      <c r="B136" t="s">
        <v>655</v>
      </c>
    </row>
    <row r="137" spans="1:2" x14ac:dyDescent="0.25">
      <c r="A137">
        <v>136</v>
      </c>
      <c r="B137" t="s">
        <v>656</v>
      </c>
    </row>
    <row r="138" spans="1:2" x14ac:dyDescent="0.25">
      <c r="A138">
        <v>137</v>
      </c>
      <c r="B138" t="s">
        <v>657</v>
      </c>
    </row>
    <row r="139" spans="1:2" x14ac:dyDescent="0.25">
      <c r="A139">
        <v>138</v>
      </c>
      <c r="B139" t="s">
        <v>658</v>
      </c>
    </row>
    <row r="140" spans="1:2" x14ac:dyDescent="0.25">
      <c r="A140">
        <v>139</v>
      </c>
      <c r="B140" t="s">
        <v>659</v>
      </c>
    </row>
    <row r="141" spans="1:2" x14ac:dyDescent="0.25">
      <c r="A141">
        <v>140</v>
      </c>
      <c r="B141" t="s">
        <v>660</v>
      </c>
    </row>
    <row r="142" spans="1:2" x14ac:dyDescent="0.25">
      <c r="A142">
        <v>141</v>
      </c>
      <c r="B142" t="s">
        <v>661</v>
      </c>
    </row>
    <row r="143" spans="1:2" x14ac:dyDescent="0.25">
      <c r="A143">
        <v>142</v>
      </c>
      <c r="B143" t="s">
        <v>662</v>
      </c>
    </row>
    <row r="144" spans="1:2" x14ac:dyDescent="0.25">
      <c r="A144">
        <v>143</v>
      </c>
      <c r="B144" t="s">
        <v>663</v>
      </c>
    </row>
    <row r="145" spans="1:2" x14ac:dyDescent="0.25">
      <c r="A145">
        <v>144</v>
      </c>
      <c r="B145" t="s">
        <v>664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5"/>
  <sheetViews>
    <sheetView topLeftCell="A2" workbookViewId="0"/>
  </sheetViews>
  <sheetFormatPr defaultRowHeight="15" x14ac:dyDescent="0.25"/>
  <cols>
    <col min="1" max="1" width="18.85546875" bestFit="1" customWidth="1"/>
    <col min="2" max="2" width="27.7109375" bestFit="1" customWidth="1"/>
    <col min="3" max="3" width="16.28515625" bestFit="1" customWidth="1"/>
    <col min="4" max="4" width="23.7109375" bestFit="1" customWidth="1"/>
  </cols>
  <sheetData>
    <row r="1" spans="1:4" x14ac:dyDescent="0.25">
      <c r="A1" t="s">
        <v>397</v>
      </c>
      <c r="B1" t="s">
        <v>398</v>
      </c>
      <c r="C1" t="s">
        <v>665</v>
      </c>
      <c r="D1" t="s">
        <v>2</v>
      </c>
    </row>
    <row r="2" spans="1:4" x14ac:dyDescent="0.25">
      <c r="A2">
        <v>1</v>
      </c>
      <c r="B2" t="str">
        <f>VLOOKUP(Tabela_Países.accdb6[[#This Row],[Código do Idioma]],Tabela_Países.accdb4[],2)</f>
        <v>inglês</v>
      </c>
      <c r="C2">
        <v>73</v>
      </c>
      <c r="D2" t="str">
        <f>VLOOKUP(Tabela_Países.accdb6[[#This Row],[Código do País]],Tabela_Países.accdb[[Código]:[País]],3)</f>
        <v>Granada</v>
      </c>
    </row>
    <row r="3" spans="1:4" x14ac:dyDescent="0.25">
      <c r="A3">
        <v>4</v>
      </c>
      <c r="B3" t="str">
        <f>VLOOKUP(Tabela_Países.accdb6[[#This Row],[Código do Idioma]],Tabela_Países.accdb4[],2)</f>
        <v>alemão</v>
      </c>
      <c r="C3">
        <v>19</v>
      </c>
      <c r="D3" t="str">
        <f>VLOOKUP(Tabela_Países.accdb6[[#This Row],[Código do País]],Tabela_Países.accdb[[Código]:[País]],3)</f>
        <v>Bélgica</v>
      </c>
    </row>
    <row r="4" spans="1:4" x14ac:dyDescent="0.25">
      <c r="A4">
        <v>57</v>
      </c>
      <c r="B4" t="str">
        <f>VLOOKUP(Tabela_Países.accdb6[[#This Row],[Código do Idioma]],Tabela_Países.accdb4[],2)</f>
        <v>árabe</v>
      </c>
      <c r="C4">
        <v>57</v>
      </c>
      <c r="D4" t="str">
        <f>VLOOKUP(Tabela_Países.accdb6[[#This Row],[Código do País]],Tabela_Países.accdb[[Código]:[País]],3)</f>
        <v>Eritreia</v>
      </c>
    </row>
    <row r="5" spans="1:4" x14ac:dyDescent="0.25">
      <c r="A5">
        <v>2</v>
      </c>
      <c r="B5" t="str">
        <f>VLOOKUP(Tabela_Países.accdb6[[#This Row],[Código do Idioma]],Tabela_Países.accdb4[],2)</f>
        <v>espanhol</v>
      </c>
      <c r="C5">
        <v>47</v>
      </c>
      <c r="D5" t="str">
        <f>VLOOKUP(Tabela_Países.accdb6[[#This Row],[Código do País]],Tabela_Países.accdb[[Código]:[País]],3)</f>
        <v>Costa Rica</v>
      </c>
    </row>
    <row r="6" spans="1:4" x14ac:dyDescent="0.25">
      <c r="A6">
        <v>2</v>
      </c>
      <c r="B6" t="str">
        <f>VLOOKUP(Tabela_Países.accdb6[[#This Row],[Código do Idioma]],Tabela_Países.accdb4[],2)</f>
        <v>espanhol</v>
      </c>
      <c r="C6">
        <v>56</v>
      </c>
      <c r="D6" t="str">
        <f>VLOOKUP(Tabela_Países.accdb6[[#This Row],[Código do País]],Tabela_Países.accdb[[Código]:[País]],3)</f>
        <v>Equador</v>
      </c>
    </row>
    <row r="7" spans="1:4" x14ac:dyDescent="0.25">
      <c r="A7">
        <v>1</v>
      </c>
      <c r="B7" t="str">
        <f>VLOOKUP(Tabela_Países.accdb6[[#This Row],[Código do Idioma]],Tabela_Países.accdb4[],2)</f>
        <v>inglês</v>
      </c>
      <c r="C7">
        <v>12</v>
      </c>
      <c r="D7" t="str">
        <f>VLOOKUP(Tabela_Países.accdb6[[#This Row],[Código do País]],Tabela_Países.accdb[[Código]:[País]],3)</f>
        <v>Austrália</v>
      </c>
    </row>
    <row r="8" spans="1:4" x14ac:dyDescent="0.25">
      <c r="A8">
        <v>3</v>
      </c>
      <c r="B8" t="str">
        <f>VLOOKUP(Tabela_Países.accdb6[[#This Row],[Código do Idioma]],Tabela_Países.accdb4[],2)</f>
        <v>francês</v>
      </c>
      <c r="C8">
        <v>19</v>
      </c>
      <c r="D8" t="str">
        <f>VLOOKUP(Tabela_Países.accdb6[[#This Row],[Código do País]],Tabela_Países.accdb[[Código]:[País]],3)</f>
        <v>Bélgica</v>
      </c>
    </row>
    <row r="9" spans="1:4" x14ac:dyDescent="0.25">
      <c r="A9">
        <v>4</v>
      </c>
      <c r="B9" t="str">
        <f>VLOOKUP(Tabela_Países.accdb6[[#This Row],[Código do Idioma]],Tabela_Países.accdb4[],2)</f>
        <v>alemão</v>
      </c>
      <c r="C9">
        <v>13</v>
      </c>
      <c r="D9" t="str">
        <f>VLOOKUP(Tabela_Países.accdb6[[#This Row],[Código do País]],Tabela_Países.accdb[[Código]:[País]],3)</f>
        <v>Áustria</v>
      </c>
    </row>
    <row r="10" spans="1:4" x14ac:dyDescent="0.25">
      <c r="A10">
        <v>18</v>
      </c>
      <c r="B10" t="str">
        <f>VLOOKUP(Tabela_Países.accdb6[[#This Row],[Código do Idioma]],Tabela_Países.accdb4[],2)</f>
        <v>azeri</v>
      </c>
      <c r="C10">
        <v>14</v>
      </c>
      <c r="D10" t="str">
        <f>VLOOKUP(Tabela_Países.accdb6[[#This Row],[Código do País]],Tabela_Países.accdb[[Código]:[País]],3)</f>
        <v>Azerbaijão</v>
      </c>
    </row>
    <row r="11" spans="1:4" x14ac:dyDescent="0.25">
      <c r="A11">
        <v>1</v>
      </c>
      <c r="B11" t="str">
        <f>VLOOKUP(Tabela_Países.accdb6[[#This Row],[Código do Idioma]],Tabela_Países.accdb4[],2)</f>
        <v>inglês</v>
      </c>
      <c r="C11">
        <v>15</v>
      </c>
      <c r="D11" t="str">
        <f>VLOOKUP(Tabela_Países.accdb6[[#This Row],[Código do País]],Tabela_Países.accdb[[Código]:[País]],3)</f>
        <v>Bahamas</v>
      </c>
    </row>
    <row r="12" spans="1:4" x14ac:dyDescent="0.25">
      <c r="A12">
        <v>1</v>
      </c>
      <c r="B12" t="str">
        <f>VLOOKUP(Tabela_Países.accdb6[[#This Row],[Código do Idioma]],Tabela_Países.accdb4[],2)</f>
        <v>inglês</v>
      </c>
      <c r="C12">
        <v>16</v>
      </c>
      <c r="D12" t="str">
        <f>VLOOKUP(Tabela_Países.accdb6[[#This Row],[Código do País]],Tabela_Países.accdb[[Código]:[País]],3)</f>
        <v>Bahrein</v>
      </c>
    </row>
    <row r="13" spans="1:4" x14ac:dyDescent="0.25">
      <c r="A13">
        <v>57</v>
      </c>
      <c r="B13" t="str">
        <f>VLOOKUP(Tabela_Países.accdb6[[#This Row],[Código do Idioma]],Tabela_Países.accdb4[],2)</f>
        <v>árabe</v>
      </c>
      <c r="C13">
        <v>16</v>
      </c>
      <c r="D13" t="str">
        <f>VLOOKUP(Tabela_Países.accdb6[[#This Row],[Código do País]],Tabela_Países.accdb[[Código]:[País]],3)</f>
        <v>Bahrein</v>
      </c>
    </row>
    <row r="14" spans="1:4" x14ac:dyDescent="0.25">
      <c r="A14">
        <v>59</v>
      </c>
      <c r="B14" t="str">
        <f>VLOOKUP(Tabela_Países.accdb6[[#This Row],[Código do Idioma]],Tabela_Países.accdb4[],2)</f>
        <v>bengali</v>
      </c>
      <c r="C14">
        <v>17</v>
      </c>
      <c r="D14" t="str">
        <f>VLOOKUP(Tabela_Países.accdb6[[#This Row],[Código do País]],Tabela_Países.accdb[[Código]:[País]],3)</f>
        <v>Bangladesh</v>
      </c>
    </row>
    <row r="15" spans="1:4" x14ac:dyDescent="0.25">
      <c r="A15">
        <v>1</v>
      </c>
      <c r="B15" t="str">
        <f>VLOOKUP(Tabela_Países.accdb6[[#This Row],[Código do Idioma]],Tabela_Países.accdb4[],2)</f>
        <v>inglês</v>
      </c>
      <c r="C15">
        <v>18</v>
      </c>
      <c r="D15" t="str">
        <f>VLOOKUP(Tabela_Países.accdb6[[#This Row],[Código do País]],Tabela_Países.accdb[[Código]:[País]],3)</f>
        <v>Barbados</v>
      </c>
    </row>
    <row r="16" spans="1:4" x14ac:dyDescent="0.25">
      <c r="A16">
        <v>6</v>
      </c>
      <c r="B16" t="str">
        <f>VLOOKUP(Tabela_Países.accdb6[[#This Row],[Código do Idioma]],Tabela_Países.accdb4[],2)</f>
        <v>neerlandês</v>
      </c>
      <c r="C16">
        <v>19</v>
      </c>
      <c r="D16" t="str">
        <f>VLOOKUP(Tabela_Países.accdb6[[#This Row],[Código do País]],Tabela_Países.accdb[[Código]:[País]],3)</f>
        <v>Bélgica</v>
      </c>
    </row>
    <row r="17" spans="1:4" x14ac:dyDescent="0.25">
      <c r="A17">
        <v>1</v>
      </c>
      <c r="B17" t="str">
        <f>VLOOKUP(Tabela_Países.accdb6[[#This Row],[Código do Idioma]],Tabela_Países.accdb4[],2)</f>
        <v>inglês</v>
      </c>
      <c r="C17">
        <v>20</v>
      </c>
      <c r="D17" t="str">
        <f>VLOOKUP(Tabela_Países.accdb6[[#This Row],[Código do País]],Tabela_Países.accdb[[Código]:[País]],3)</f>
        <v>Belize</v>
      </c>
    </row>
    <row r="18" spans="1:4" x14ac:dyDescent="0.25">
      <c r="A18">
        <v>118</v>
      </c>
      <c r="B18" t="str">
        <f>VLOOKUP(Tabela_Países.accdb6[[#This Row],[Código do Idioma]],Tabela_Países.accdb4[],2)</f>
        <v>crioulo belizenho</v>
      </c>
      <c r="C18">
        <v>20</v>
      </c>
      <c r="D18" t="str">
        <f>VLOOKUP(Tabela_Países.accdb6[[#This Row],[Código do País]],Tabela_Países.accdb[[Código]:[País]],3)</f>
        <v>Belize</v>
      </c>
    </row>
    <row r="19" spans="1:4" x14ac:dyDescent="0.25">
      <c r="A19">
        <v>3</v>
      </c>
      <c r="B19" t="str">
        <f>VLOOKUP(Tabela_Países.accdb6[[#This Row],[Código do Idioma]],Tabela_Países.accdb4[],2)</f>
        <v>francês</v>
      </c>
      <c r="C19">
        <v>21</v>
      </c>
      <c r="D19" t="str">
        <f>VLOOKUP(Tabela_Países.accdb6[[#This Row],[Código do País]],Tabela_Países.accdb[[Código]:[País]],3)</f>
        <v>Benin</v>
      </c>
    </row>
    <row r="20" spans="1:4" x14ac:dyDescent="0.25">
      <c r="A20">
        <v>19</v>
      </c>
      <c r="B20" t="str">
        <f>VLOOKUP(Tabela_Países.accdb6[[#This Row],[Código do Idioma]],Tabela_Países.accdb4[],2)</f>
        <v>bielorrusso</v>
      </c>
      <c r="C20">
        <v>22</v>
      </c>
      <c r="D20" t="str">
        <f>VLOOKUP(Tabela_Países.accdb6[[#This Row],[Código do País]],Tabela_Países.accdb[[Código]:[País]],3)</f>
        <v>Bielorússia</v>
      </c>
    </row>
    <row r="21" spans="1:4" x14ac:dyDescent="0.25">
      <c r="A21">
        <v>20</v>
      </c>
      <c r="B21" t="str">
        <f>VLOOKUP(Tabela_Países.accdb6[[#This Row],[Código do Idioma]],Tabela_Países.accdb4[],2)</f>
        <v>russo</v>
      </c>
      <c r="C21">
        <v>22</v>
      </c>
      <c r="D21" t="str">
        <f>VLOOKUP(Tabela_Países.accdb6[[#This Row],[Código do País]],Tabela_Países.accdb[[Código]:[País]],3)</f>
        <v>Bielorússia</v>
      </c>
    </row>
    <row r="22" spans="1:4" x14ac:dyDescent="0.25">
      <c r="A22">
        <v>2</v>
      </c>
      <c r="B22" t="str">
        <f>VLOOKUP(Tabela_Países.accdb6[[#This Row],[Código do Idioma]],Tabela_Países.accdb4[],2)</f>
        <v>espanhol</v>
      </c>
      <c r="C22">
        <v>23</v>
      </c>
      <c r="D22" t="str">
        <f>VLOOKUP(Tabela_Países.accdb6[[#This Row],[Código do País]],Tabela_Países.accdb[[Código]:[País]],3)</f>
        <v>Bolívia</v>
      </c>
    </row>
    <row r="23" spans="1:4" x14ac:dyDescent="0.25">
      <c r="A23">
        <v>115</v>
      </c>
      <c r="B23" t="str">
        <f>VLOOKUP(Tabela_Países.accdb6[[#This Row],[Código do Idioma]],Tabela_Países.accdb4[],2)</f>
        <v>quíchua</v>
      </c>
      <c r="C23">
        <v>23</v>
      </c>
      <c r="D23" t="str">
        <f>VLOOKUP(Tabela_Países.accdb6[[#This Row],[Código do País]],Tabela_Países.accdb[[Código]:[País]],3)</f>
        <v>Bolívia</v>
      </c>
    </row>
    <row r="24" spans="1:4" x14ac:dyDescent="0.25">
      <c r="A24">
        <v>116</v>
      </c>
      <c r="B24" t="str">
        <f>VLOOKUP(Tabela_Países.accdb6[[#This Row],[Código do Idioma]],Tabela_Países.accdb4[],2)</f>
        <v>aimará</v>
      </c>
      <c r="C24">
        <v>23</v>
      </c>
      <c r="D24" t="str">
        <f>VLOOKUP(Tabela_Países.accdb6[[#This Row],[Código do País]],Tabela_Países.accdb[[Código]:[País]],3)</f>
        <v>Bolívia</v>
      </c>
    </row>
    <row r="25" spans="1:4" x14ac:dyDescent="0.25">
      <c r="A25">
        <v>9</v>
      </c>
      <c r="B25" t="str">
        <f>VLOOKUP(Tabela_Países.accdb6[[#This Row],[Código do Idioma]],Tabela_Países.accdb4[],2)</f>
        <v>bósnio</v>
      </c>
      <c r="C25">
        <v>24</v>
      </c>
      <c r="D25" t="str">
        <f>VLOOKUP(Tabela_Países.accdb6[[#This Row],[Código do País]],Tabela_Países.accdb[[Código]:[País]],3)</f>
        <v>Bósnia e Herzegovina</v>
      </c>
    </row>
    <row r="26" spans="1:4" x14ac:dyDescent="0.25">
      <c r="A26">
        <v>22</v>
      </c>
      <c r="B26" t="str">
        <f>VLOOKUP(Tabela_Países.accdb6[[#This Row],[Código do Idioma]],Tabela_Países.accdb4[],2)</f>
        <v>croata</v>
      </c>
      <c r="C26">
        <v>24</v>
      </c>
      <c r="D26" t="str">
        <f>VLOOKUP(Tabela_Países.accdb6[[#This Row],[Código do País]],Tabela_Países.accdb[[Código]:[País]],3)</f>
        <v>Bósnia e Herzegovina</v>
      </c>
    </row>
    <row r="27" spans="1:4" x14ac:dyDescent="0.25">
      <c r="A27">
        <v>49</v>
      </c>
      <c r="B27" t="str">
        <f>VLOOKUP(Tabela_Países.accdb6[[#This Row],[Código do Idioma]],Tabela_Países.accdb4[],2)</f>
        <v>sérvio</v>
      </c>
      <c r="C27">
        <v>24</v>
      </c>
      <c r="D27" t="str">
        <f>VLOOKUP(Tabela_Países.accdb6[[#This Row],[Código do País]],Tabela_Países.accdb[[Código]:[País]],3)</f>
        <v>Bósnia e Herzegovina</v>
      </c>
    </row>
    <row r="28" spans="1:4" x14ac:dyDescent="0.25">
      <c r="A28">
        <v>1</v>
      </c>
      <c r="B28" t="str">
        <f>VLOOKUP(Tabela_Países.accdb6[[#This Row],[Código do Idioma]],Tabela_Países.accdb4[],2)</f>
        <v>inglês</v>
      </c>
      <c r="C28">
        <v>25</v>
      </c>
      <c r="D28" t="str">
        <f>VLOOKUP(Tabela_Países.accdb6[[#This Row],[Código do País]],Tabela_Países.accdb[[Código]:[País]],3)</f>
        <v>Botsuana</v>
      </c>
    </row>
    <row r="29" spans="1:4" x14ac:dyDescent="0.25">
      <c r="A29">
        <v>87</v>
      </c>
      <c r="B29" t="str">
        <f>VLOOKUP(Tabela_Países.accdb6[[#This Row],[Código do Idioma]],Tabela_Países.accdb4[],2)</f>
        <v>setswana</v>
      </c>
      <c r="C29">
        <v>25</v>
      </c>
      <c r="D29" t="str">
        <f>VLOOKUP(Tabela_Países.accdb6[[#This Row],[Código do País]],Tabela_Países.accdb[[Código]:[País]],3)</f>
        <v>Botsuana</v>
      </c>
    </row>
    <row r="30" spans="1:4" x14ac:dyDescent="0.25">
      <c r="A30">
        <v>5</v>
      </c>
      <c r="B30" t="str">
        <f>VLOOKUP(Tabela_Países.accdb6[[#This Row],[Código do Idioma]],Tabela_Países.accdb4[],2)</f>
        <v>português</v>
      </c>
      <c r="C30">
        <v>26</v>
      </c>
      <c r="D30" t="str">
        <f>VLOOKUP(Tabela_Países.accdb6[[#This Row],[Código do País]],Tabela_Países.accdb[[Código]:[País]],3)</f>
        <v>Brasil</v>
      </c>
    </row>
    <row r="31" spans="1:4" x14ac:dyDescent="0.25">
      <c r="A31">
        <v>1</v>
      </c>
      <c r="B31" t="str">
        <f>VLOOKUP(Tabela_Países.accdb6[[#This Row],[Código do Idioma]],Tabela_Países.accdb4[],2)</f>
        <v>inglês</v>
      </c>
      <c r="C31">
        <v>27</v>
      </c>
      <c r="D31" t="str">
        <f>VLOOKUP(Tabela_Países.accdb6[[#This Row],[Código do País]],Tabela_Países.accdb[[Código]:[País]],3)</f>
        <v>Brunei</v>
      </c>
    </row>
    <row r="32" spans="1:4" x14ac:dyDescent="0.25">
      <c r="A32">
        <v>73</v>
      </c>
      <c r="B32" t="str">
        <f>VLOOKUP(Tabela_Países.accdb6[[#This Row],[Código do Idioma]],Tabela_Países.accdb4[],2)</f>
        <v>malaio</v>
      </c>
      <c r="C32">
        <v>27</v>
      </c>
      <c r="D32" t="str">
        <f>VLOOKUP(Tabela_Países.accdb6[[#This Row],[Código do País]],Tabela_Países.accdb[[Código]:[País]],3)</f>
        <v>Brunei</v>
      </c>
    </row>
    <row r="33" spans="1:4" x14ac:dyDescent="0.25">
      <c r="A33">
        <v>21</v>
      </c>
      <c r="B33" t="str">
        <f>VLOOKUP(Tabela_Países.accdb6[[#This Row],[Código do Idioma]],Tabela_Países.accdb4[],2)</f>
        <v>búlgaro</v>
      </c>
      <c r="C33">
        <v>28</v>
      </c>
      <c r="D33" t="str">
        <f>VLOOKUP(Tabela_Países.accdb6[[#This Row],[Código do País]],Tabela_Países.accdb[[Código]:[País]],3)</f>
        <v>Bulgária</v>
      </c>
    </row>
    <row r="34" spans="1:4" x14ac:dyDescent="0.25">
      <c r="A34">
        <v>3</v>
      </c>
      <c r="B34" t="str">
        <f>VLOOKUP(Tabela_Países.accdb6[[#This Row],[Código do Idioma]],Tabela_Países.accdb4[],2)</f>
        <v>francês</v>
      </c>
      <c r="C34">
        <v>29</v>
      </c>
      <c r="D34" t="str">
        <f>VLOOKUP(Tabela_Países.accdb6[[#This Row],[Código do País]],Tabela_Países.accdb[[Código]:[País]],3)</f>
        <v>Burkina Faso</v>
      </c>
    </row>
    <row r="35" spans="1:4" x14ac:dyDescent="0.25">
      <c r="A35">
        <v>3</v>
      </c>
      <c r="B35" t="str">
        <f>VLOOKUP(Tabela_Países.accdb6[[#This Row],[Código do Idioma]],Tabela_Países.accdb4[],2)</f>
        <v>francês</v>
      </c>
      <c r="C35">
        <v>30</v>
      </c>
      <c r="D35" t="str">
        <f>VLOOKUP(Tabela_Países.accdb6[[#This Row],[Código do País]],Tabela_Países.accdb[[Código]:[País]],3)</f>
        <v>Burundi</v>
      </c>
    </row>
    <row r="36" spans="1:4" x14ac:dyDescent="0.25">
      <c r="A36">
        <v>100</v>
      </c>
      <c r="B36" t="str">
        <f>VLOOKUP(Tabela_Países.accdb6[[#This Row],[Código do Idioma]],Tabela_Países.accdb4[],2)</f>
        <v>kirundi</v>
      </c>
      <c r="C36">
        <v>30</v>
      </c>
      <c r="D36" t="str">
        <f>VLOOKUP(Tabela_Países.accdb6[[#This Row],[Código do País]],Tabela_Países.accdb[[Código]:[País]],3)</f>
        <v>Burundi</v>
      </c>
    </row>
    <row r="37" spans="1:4" x14ac:dyDescent="0.25">
      <c r="A37">
        <v>78</v>
      </c>
      <c r="B37" t="str">
        <f>VLOOKUP(Tabela_Países.accdb6[[#This Row],[Código do Idioma]],Tabela_Países.accdb4[],2)</f>
        <v>butanês</v>
      </c>
      <c r="C37">
        <v>31</v>
      </c>
      <c r="D37" t="str">
        <f>VLOOKUP(Tabela_Países.accdb6[[#This Row],[Código do País]],Tabela_Países.accdb[[Código]:[País]],3)</f>
        <v>Butão</v>
      </c>
    </row>
    <row r="38" spans="1:4" x14ac:dyDescent="0.25">
      <c r="A38">
        <v>5</v>
      </c>
      <c r="B38" t="str">
        <f>VLOOKUP(Tabela_Países.accdb6[[#This Row],[Código do Idioma]],Tabela_Países.accdb4[],2)</f>
        <v>português</v>
      </c>
      <c r="C38">
        <v>32</v>
      </c>
      <c r="D38" t="str">
        <f>VLOOKUP(Tabela_Países.accdb6[[#This Row],[Código do País]],Tabela_Países.accdb[[Código]:[País]],3)</f>
        <v>Cabo Verde</v>
      </c>
    </row>
    <row r="39" spans="1:4" x14ac:dyDescent="0.25">
      <c r="A39">
        <v>1</v>
      </c>
      <c r="B39" t="str">
        <f>VLOOKUP(Tabela_Países.accdb6[[#This Row],[Código do Idioma]],Tabela_Países.accdb4[],2)</f>
        <v>inglês</v>
      </c>
      <c r="C39">
        <v>33</v>
      </c>
      <c r="D39" t="str">
        <f>VLOOKUP(Tabela_Países.accdb6[[#This Row],[Código do País]],Tabela_Países.accdb[[Código]:[País]],3)</f>
        <v>Camarões</v>
      </c>
    </row>
    <row r="40" spans="1:4" x14ac:dyDescent="0.25">
      <c r="A40">
        <v>3</v>
      </c>
      <c r="B40" t="str">
        <f>VLOOKUP(Tabela_Países.accdb6[[#This Row],[Código do Idioma]],Tabela_Países.accdb4[],2)</f>
        <v>francês</v>
      </c>
      <c r="C40">
        <v>33</v>
      </c>
      <c r="D40" t="str">
        <f>VLOOKUP(Tabela_Países.accdb6[[#This Row],[Código do País]],Tabela_Países.accdb[[Código]:[País]],3)</f>
        <v>Camarões</v>
      </c>
    </row>
    <row r="41" spans="1:4" x14ac:dyDescent="0.25">
      <c r="A41">
        <v>79</v>
      </c>
      <c r="B41" t="str">
        <f>VLOOKUP(Tabela_Países.accdb6[[#This Row],[Código do Idioma]],Tabela_Países.accdb4[],2)</f>
        <v>khmer</v>
      </c>
      <c r="C41">
        <v>34</v>
      </c>
      <c r="D41" t="str">
        <f>VLOOKUP(Tabela_Países.accdb6[[#This Row],[Código do País]],Tabela_Países.accdb[[Código]:[País]],3)</f>
        <v>Camboja</v>
      </c>
    </row>
    <row r="42" spans="1:4" x14ac:dyDescent="0.25">
      <c r="A42">
        <v>1</v>
      </c>
      <c r="B42" t="str">
        <f>VLOOKUP(Tabela_Países.accdb6[[#This Row],[Código do Idioma]],Tabela_Países.accdb4[],2)</f>
        <v>inglês</v>
      </c>
      <c r="C42">
        <v>35</v>
      </c>
      <c r="D42" t="str">
        <f>VLOOKUP(Tabela_Países.accdb6[[#This Row],[Código do País]],Tabela_Países.accdb[[Código]:[País]],3)</f>
        <v>Canadá</v>
      </c>
    </row>
    <row r="43" spans="1:4" x14ac:dyDescent="0.25">
      <c r="A43">
        <v>3</v>
      </c>
      <c r="B43" t="str">
        <f>VLOOKUP(Tabela_Países.accdb6[[#This Row],[Código do Idioma]],Tabela_Países.accdb4[],2)</f>
        <v>francês</v>
      </c>
      <c r="C43">
        <v>35</v>
      </c>
      <c r="D43" t="str">
        <f>VLOOKUP(Tabela_Países.accdb6[[#This Row],[Código do País]],Tabela_Países.accdb[[Código]:[País]],3)</f>
        <v>Canadá</v>
      </c>
    </row>
    <row r="44" spans="1:4" x14ac:dyDescent="0.25">
      <c r="A44">
        <v>20</v>
      </c>
      <c r="B44" t="str">
        <f>VLOOKUP(Tabela_Países.accdb6[[#This Row],[Código do Idioma]],Tabela_Países.accdb4[],2)</f>
        <v>russo</v>
      </c>
      <c r="C44">
        <v>36</v>
      </c>
      <c r="D44" t="str">
        <f>VLOOKUP(Tabela_Países.accdb6[[#This Row],[Código do País]],Tabela_Países.accdb[[Código]:[País]],3)</f>
        <v>Cazaquistão</v>
      </c>
    </row>
    <row r="45" spans="1:4" x14ac:dyDescent="0.25">
      <c r="A45">
        <v>37</v>
      </c>
      <c r="B45" t="str">
        <f>VLOOKUP(Tabela_Países.accdb6[[#This Row],[Código do Idioma]],Tabela_Países.accdb4[],2)</f>
        <v>cazaque</v>
      </c>
      <c r="C45">
        <v>36</v>
      </c>
      <c r="D45" t="str">
        <f>VLOOKUP(Tabela_Países.accdb6[[#This Row],[Código do País]],Tabela_Países.accdb[[Código]:[País]],3)</f>
        <v>Cazaquistão</v>
      </c>
    </row>
    <row r="46" spans="1:4" x14ac:dyDescent="0.25">
      <c r="A46">
        <v>3</v>
      </c>
      <c r="B46" t="str">
        <f>VLOOKUP(Tabela_Países.accdb6[[#This Row],[Código do Idioma]],Tabela_Países.accdb4[],2)</f>
        <v>francês</v>
      </c>
      <c r="C46">
        <v>37</v>
      </c>
      <c r="D46" t="str">
        <f>VLOOKUP(Tabela_Países.accdb6[[#This Row],[Código do País]],Tabela_Países.accdb[[Código]:[País]],3)</f>
        <v>Chade</v>
      </c>
    </row>
    <row r="47" spans="1:4" x14ac:dyDescent="0.25">
      <c r="A47">
        <v>57</v>
      </c>
      <c r="B47" t="str">
        <f>VLOOKUP(Tabela_Países.accdb6[[#This Row],[Código do Idioma]],Tabela_Países.accdb4[],2)</f>
        <v>árabe</v>
      </c>
      <c r="C47">
        <v>37</v>
      </c>
      <c r="D47" t="str">
        <f>VLOOKUP(Tabela_Países.accdb6[[#This Row],[Código do País]],Tabela_Países.accdb[[Código]:[País]],3)</f>
        <v>Chade</v>
      </c>
    </row>
    <row r="48" spans="1:4" x14ac:dyDescent="0.25">
      <c r="A48">
        <v>2</v>
      </c>
      <c r="B48" t="str">
        <f>VLOOKUP(Tabela_Países.accdb6[[#This Row],[Código do Idioma]],Tabela_Países.accdb4[],2)</f>
        <v>espanhol</v>
      </c>
      <c r="C48">
        <v>38</v>
      </c>
      <c r="D48" t="str">
        <f>VLOOKUP(Tabela_Países.accdb6[[#This Row],[Código do País]],Tabela_Países.accdb[[Código]:[País]],3)</f>
        <v>Chile</v>
      </c>
    </row>
    <row r="49" spans="1:4" x14ac:dyDescent="0.25">
      <c r="A49">
        <v>62</v>
      </c>
      <c r="B49" t="str">
        <f>VLOOKUP(Tabela_Países.accdb6[[#This Row],[Código do Idioma]],Tabela_Países.accdb4[],2)</f>
        <v>chinês</v>
      </c>
      <c r="C49">
        <v>39</v>
      </c>
      <c r="D49" t="str">
        <f>VLOOKUP(Tabela_Países.accdb6[[#This Row],[Código do País]],Tabela_Países.accdb[[Código]:[País]],3)</f>
        <v>China</v>
      </c>
    </row>
    <row r="50" spans="1:4" x14ac:dyDescent="0.25">
      <c r="A50">
        <v>68</v>
      </c>
      <c r="B50" t="str">
        <f>VLOOKUP(Tabela_Países.accdb6[[#This Row],[Código do Idioma]],Tabela_Países.accdb4[],2)</f>
        <v>mandarim</v>
      </c>
      <c r="C50">
        <v>39</v>
      </c>
      <c r="D50" t="str">
        <f>VLOOKUP(Tabela_Países.accdb6[[#This Row],[Código do País]],Tabela_Países.accdb[[Código]:[País]],3)</f>
        <v>China</v>
      </c>
    </row>
    <row r="51" spans="1:4" x14ac:dyDescent="0.25">
      <c r="A51">
        <v>23</v>
      </c>
      <c r="B51" t="str">
        <f>VLOOKUP(Tabela_Países.accdb6[[#This Row],[Código do Idioma]],Tabela_Países.accdb4[],2)</f>
        <v>grego</v>
      </c>
      <c r="C51">
        <v>40</v>
      </c>
      <c r="D51" t="str">
        <f>VLOOKUP(Tabela_Países.accdb6[[#This Row],[Código do País]],Tabela_Países.accdb[[Código]:[País]],3)</f>
        <v>Chipre</v>
      </c>
    </row>
    <row r="52" spans="1:4" x14ac:dyDescent="0.25">
      <c r="A52">
        <v>24</v>
      </c>
      <c r="B52" t="str">
        <f>VLOOKUP(Tabela_Países.accdb6[[#This Row],[Código do Idioma]],Tabela_Países.accdb4[],2)</f>
        <v>turco</v>
      </c>
      <c r="C52">
        <v>40</v>
      </c>
      <c r="D52" t="str">
        <f>VLOOKUP(Tabela_Países.accdb6[[#This Row],[Código do País]],Tabela_Países.accdb[[Código]:[País]],3)</f>
        <v>Chipre</v>
      </c>
    </row>
    <row r="53" spans="1:4" x14ac:dyDescent="0.25">
      <c r="A53">
        <v>2</v>
      </c>
      <c r="B53" t="str">
        <f>VLOOKUP(Tabela_Países.accdb6[[#This Row],[Código do Idioma]],Tabela_Países.accdb4[],2)</f>
        <v>espanhol</v>
      </c>
      <c r="C53">
        <v>41</v>
      </c>
      <c r="D53" t="str">
        <f>VLOOKUP(Tabela_Países.accdb6[[#This Row],[Código do País]],Tabela_Países.accdb[[Código]:[País]],3)</f>
        <v>Colômbia</v>
      </c>
    </row>
    <row r="54" spans="1:4" x14ac:dyDescent="0.25">
      <c r="A54">
        <v>3</v>
      </c>
      <c r="B54" t="str">
        <f>VLOOKUP(Tabela_Países.accdb6[[#This Row],[Código do Idioma]],Tabela_Países.accdb4[],2)</f>
        <v>francês</v>
      </c>
      <c r="C54">
        <v>42</v>
      </c>
      <c r="D54" t="str">
        <f>VLOOKUP(Tabela_Países.accdb6[[#This Row],[Código do País]],Tabela_Países.accdb[[Código]:[País]],3)</f>
        <v>Comores</v>
      </c>
    </row>
    <row r="55" spans="1:4" x14ac:dyDescent="0.25">
      <c r="A55">
        <v>57</v>
      </c>
      <c r="B55" t="str">
        <f>VLOOKUP(Tabela_Países.accdb6[[#This Row],[Código do Idioma]],Tabela_Países.accdb4[],2)</f>
        <v>árabe</v>
      </c>
      <c r="C55">
        <v>42</v>
      </c>
      <c r="D55" t="str">
        <f>VLOOKUP(Tabela_Países.accdb6[[#This Row],[Código do País]],Tabela_Países.accdb[[Código]:[País]],3)</f>
        <v>Comores</v>
      </c>
    </row>
    <row r="56" spans="1:4" x14ac:dyDescent="0.25">
      <c r="A56">
        <v>92</v>
      </c>
      <c r="B56" t="str">
        <f>VLOOKUP(Tabela_Países.accdb6[[#This Row],[Código do Idioma]],Tabela_Países.accdb4[],2)</f>
        <v>shikomor</v>
      </c>
      <c r="C56">
        <v>42</v>
      </c>
      <c r="D56" t="str">
        <f>VLOOKUP(Tabela_Países.accdb6[[#This Row],[Código do País]],Tabela_Países.accdb[[Código]:[País]],3)</f>
        <v>Comores</v>
      </c>
    </row>
    <row r="57" spans="1:4" x14ac:dyDescent="0.25">
      <c r="A57">
        <v>3</v>
      </c>
      <c r="B57" t="str">
        <f>VLOOKUP(Tabela_Países.accdb6[[#This Row],[Código do Idioma]],Tabela_Países.accdb4[],2)</f>
        <v>francês</v>
      </c>
      <c r="C57">
        <v>43</v>
      </c>
      <c r="D57" t="str">
        <f>VLOOKUP(Tabela_Países.accdb6[[#This Row],[Código do País]],Tabela_Países.accdb[[Código]:[País]],3)</f>
        <v>Congo</v>
      </c>
    </row>
    <row r="58" spans="1:4" x14ac:dyDescent="0.25">
      <c r="A58">
        <v>60</v>
      </c>
      <c r="B58" t="str">
        <f>VLOOKUP(Tabela_Países.accdb6[[#This Row],[Código do Idioma]],Tabela_Países.accdb4[],2)</f>
        <v>coreano</v>
      </c>
      <c r="C58">
        <v>44</v>
      </c>
      <c r="D58" t="str">
        <f>VLOOKUP(Tabela_Países.accdb6[[#This Row],[Código do País]],Tabela_Países.accdb[[Código]:[País]],3)</f>
        <v>Coreia do Norte</v>
      </c>
    </row>
    <row r="59" spans="1:4" x14ac:dyDescent="0.25">
      <c r="A59">
        <v>60</v>
      </c>
      <c r="B59" t="str">
        <f>VLOOKUP(Tabela_Países.accdb6[[#This Row],[Código do Idioma]],Tabela_Países.accdb4[],2)</f>
        <v>coreano</v>
      </c>
      <c r="C59">
        <v>45</v>
      </c>
      <c r="D59" t="str">
        <f>VLOOKUP(Tabela_Países.accdb6[[#This Row],[Código do País]],Tabela_Países.accdb[[Código]:[País]],3)</f>
        <v>Coreia do Sul</v>
      </c>
    </row>
    <row r="60" spans="1:4" x14ac:dyDescent="0.25">
      <c r="A60">
        <v>3</v>
      </c>
      <c r="B60" t="str">
        <f>VLOOKUP(Tabela_Países.accdb6[[#This Row],[Código do Idioma]],Tabela_Países.accdb4[],2)</f>
        <v>francês</v>
      </c>
      <c r="C60">
        <v>46</v>
      </c>
      <c r="D60" t="str">
        <f>VLOOKUP(Tabela_Países.accdb6[[#This Row],[Código do País]],Tabela_Países.accdb[[Código]:[País]],3)</f>
        <v>Costa do Marfim</v>
      </c>
    </row>
    <row r="61" spans="1:4" x14ac:dyDescent="0.25">
      <c r="A61">
        <v>7</v>
      </c>
      <c r="B61" t="str">
        <f>VLOOKUP(Tabela_Países.accdb6[[#This Row],[Código do Idioma]],Tabela_Países.accdb4[],2)</f>
        <v>castelhano</v>
      </c>
      <c r="C61">
        <v>47</v>
      </c>
      <c r="D61" t="str">
        <f>VLOOKUP(Tabela_Países.accdb6[[#This Row],[Código do País]],Tabela_Países.accdb[[Código]:[País]],3)</f>
        <v>Costa Rica</v>
      </c>
    </row>
    <row r="62" spans="1:4" x14ac:dyDescent="0.25">
      <c r="A62">
        <v>22</v>
      </c>
      <c r="B62" t="str">
        <f>VLOOKUP(Tabela_Países.accdb6[[#This Row],[Código do Idioma]],Tabela_Países.accdb4[],2)</f>
        <v>croata</v>
      </c>
      <c r="C62">
        <v>48</v>
      </c>
      <c r="D62" t="str">
        <f>VLOOKUP(Tabela_Países.accdb6[[#This Row],[Código do País]],Tabela_Países.accdb[[Código]:[País]],3)</f>
        <v>Croácia</v>
      </c>
    </row>
    <row r="63" spans="1:4" x14ac:dyDescent="0.25">
      <c r="A63">
        <v>7</v>
      </c>
      <c r="B63" t="str">
        <f>VLOOKUP(Tabela_Países.accdb6[[#This Row],[Código do Idioma]],Tabela_Países.accdb4[],2)</f>
        <v>castelhano</v>
      </c>
      <c r="C63">
        <v>49</v>
      </c>
      <c r="D63" t="str">
        <f>VLOOKUP(Tabela_Países.accdb6[[#This Row],[Código do País]],Tabela_Países.accdb[[Código]:[País]],3)</f>
        <v>Cuba</v>
      </c>
    </row>
    <row r="64" spans="1:4" x14ac:dyDescent="0.25">
      <c r="A64">
        <v>27</v>
      </c>
      <c r="B64" t="str">
        <f>VLOOKUP(Tabela_Países.accdb6[[#This Row],[Código do Idioma]],Tabela_Países.accdb4[],2)</f>
        <v>dinamarquês</v>
      </c>
      <c r="C64">
        <v>50</v>
      </c>
      <c r="D64" t="str">
        <f>VLOOKUP(Tabela_Países.accdb6[[#This Row],[Código do País]],Tabela_Países.accdb[[Código]:[País]],3)</f>
        <v>Dinamarca</v>
      </c>
    </row>
    <row r="65" spans="1:4" x14ac:dyDescent="0.25">
      <c r="A65">
        <v>3</v>
      </c>
      <c r="B65" t="str">
        <f>VLOOKUP(Tabela_Países.accdb6[[#This Row],[Código do Idioma]],Tabela_Países.accdb4[],2)</f>
        <v>francês</v>
      </c>
      <c r="C65">
        <v>51</v>
      </c>
      <c r="D65" t="str">
        <f>VLOOKUP(Tabela_Países.accdb6[[#This Row],[Código do País]],Tabela_Países.accdb[[Código]:[País]],3)</f>
        <v>Djibouti</v>
      </c>
    </row>
    <row r="66" spans="1:4" x14ac:dyDescent="0.25">
      <c r="A66">
        <v>57</v>
      </c>
      <c r="B66" t="str">
        <f>VLOOKUP(Tabela_Países.accdb6[[#This Row],[Código do Idioma]],Tabela_Países.accdb4[],2)</f>
        <v>árabe</v>
      </c>
      <c r="C66">
        <v>51</v>
      </c>
      <c r="D66" t="str">
        <f>VLOOKUP(Tabela_Países.accdb6[[#This Row],[Código do País]],Tabela_Países.accdb[[Código]:[País]],3)</f>
        <v>Djibouti</v>
      </c>
    </row>
    <row r="67" spans="1:4" x14ac:dyDescent="0.25">
      <c r="A67">
        <v>1</v>
      </c>
      <c r="B67" t="str">
        <f>VLOOKUP(Tabela_Países.accdb6[[#This Row],[Código do Idioma]],Tabela_Países.accdb4[],2)</f>
        <v>inglês</v>
      </c>
      <c r="C67">
        <v>52</v>
      </c>
      <c r="D67" t="str">
        <f>VLOOKUP(Tabela_Países.accdb6[[#This Row],[Código do País]],Tabela_Países.accdb[[Código]:[País]],3)</f>
        <v>Dominica</v>
      </c>
    </row>
    <row r="68" spans="1:4" x14ac:dyDescent="0.25">
      <c r="A68">
        <v>57</v>
      </c>
      <c r="B68" t="str">
        <f>VLOOKUP(Tabela_Países.accdb6[[#This Row],[Código do Idioma]],Tabela_Países.accdb4[],2)</f>
        <v>árabe</v>
      </c>
      <c r="C68">
        <v>53</v>
      </c>
      <c r="D68" t="str">
        <f>VLOOKUP(Tabela_Países.accdb6[[#This Row],[Código do País]],Tabela_Países.accdb[[Código]:[País]],3)</f>
        <v>Egito</v>
      </c>
    </row>
    <row r="69" spans="1:4" x14ac:dyDescent="0.25">
      <c r="A69">
        <v>2</v>
      </c>
      <c r="B69" t="str">
        <f>VLOOKUP(Tabela_Países.accdb6[[#This Row],[Código do Idioma]],Tabela_Países.accdb4[],2)</f>
        <v>espanhol</v>
      </c>
      <c r="C69">
        <v>54</v>
      </c>
      <c r="D69" t="str">
        <f>VLOOKUP(Tabela_Países.accdb6[[#This Row],[Código do País]],Tabela_Países.accdb[[Código]:[País]],3)</f>
        <v>El Salvador</v>
      </c>
    </row>
    <row r="70" spans="1:4" x14ac:dyDescent="0.25">
      <c r="A70">
        <v>57</v>
      </c>
      <c r="B70" t="str">
        <f>VLOOKUP(Tabela_Países.accdb6[[#This Row],[Código do Idioma]],Tabela_Países.accdb4[],2)</f>
        <v>árabe</v>
      </c>
      <c r="C70">
        <v>55</v>
      </c>
      <c r="D70" t="str">
        <f>VLOOKUP(Tabela_Países.accdb6[[#This Row],[Código do País]],Tabela_Países.accdb[[Código]:[País]],3)</f>
        <v>Emirados Árabes Unidos</v>
      </c>
    </row>
    <row r="71" spans="1:4" x14ac:dyDescent="0.25">
      <c r="A71">
        <v>7</v>
      </c>
      <c r="B71" t="str">
        <f>VLOOKUP(Tabela_Países.accdb6[[#This Row],[Código do Idioma]],Tabela_Países.accdb4[],2)</f>
        <v>castelhano</v>
      </c>
      <c r="C71">
        <v>56</v>
      </c>
      <c r="D71" t="str">
        <f>VLOOKUP(Tabela_Países.accdb6[[#This Row],[Código do País]],Tabela_Países.accdb[[Código]:[País]],3)</f>
        <v>Equador</v>
      </c>
    </row>
    <row r="72" spans="1:4" x14ac:dyDescent="0.25">
      <c r="A72">
        <v>50</v>
      </c>
      <c r="B72" t="str">
        <f>VLOOKUP(Tabela_Países.accdb6[[#This Row],[Código do Idioma]],Tabela_Países.accdb4[],2)</f>
        <v>eslovaco</v>
      </c>
      <c r="C72">
        <v>58</v>
      </c>
      <c r="D72" t="str">
        <f>VLOOKUP(Tabela_Países.accdb6[[#This Row],[Código do País]],Tabela_Países.accdb[[Código]:[País]],3)</f>
        <v>Eslováquia</v>
      </c>
    </row>
    <row r="73" spans="1:4" x14ac:dyDescent="0.25">
      <c r="A73">
        <v>51</v>
      </c>
      <c r="B73" t="str">
        <f>VLOOKUP(Tabela_Países.accdb6[[#This Row],[Código do Idioma]],Tabela_Países.accdb4[],2)</f>
        <v>esloveno</v>
      </c>
      <c r="C73">
        <v>59</v>
      </c>
      <c r="D73" t="str">
        <f>VLOOKUP(Tabela_Países.accdb6[[#This Row],[Código do País]],Tabela_Países.accdb[[Código]:[País]],3)</f>
        <v>Eslovênia</v>
      </c>
    </row>
    <row r="74" spans="1:4" x14ac:dyDescent="0.25">
      <c r="A74">
        <v>2</v>
      </c>
      <c r="B74" t="str">
        <f>VLOOKUP(Tabela_Países.accdb6[[#This Row],[Código do Idioma]],Tabela_Países.accdb4[],2)</f>
        <v>espanhol</v>
      </c>
      <c r="C74">
        <v>60</v>
      </c>
      <c r="D74" t="str">
        <f>VLOOKUP(Tabela_Países.accdb6[[#This Row],[Código do País]],Tabela_Países.accdb[[Código]:[País]],3)</f>
        <v>Espanha</v>
      </c>
    </row>
    <row r="75" spans="1:4" x14ac:dyDescent="0.25">
      <c r="A75">
        <v>7</v>
      </c>
      <c r="B75" t="str">
        <f>VLOOKUP(Tabela_Países.accdb6[[#This Row],[Código do Idioma]],Tabela_Países.accdb4[],2)</f>
        <v>castelhano</v>
      </c>
      <c r="C75">
        <v>60</v>
      </c>
      <c r="D75" t="str">
        <f>VLOOKUP(Tabela_Países.accdb6[[#This Row],[Código do País]],Tabela_Países.accdb[[Código]:[País]],3)</f>
        <v>Espanha</v>
      </c>
    </row>
    <row r="76" spans="1:4" x14ac:dyDescent="0.25">
      <c r="A76">
        <v>8</v>
      </c>
      <c r="B76" t="str">
        <f>VLOOKUP(Tabela_Países.accdb6[[#This Row],[Código do Idioma]],Tabela_Países.accdb4[],2)</f>
        <v>catalão</v>
      </c>
      <c r="C76">
        <v>60</v>
      </c>
      <c r="D76" t="str">
        <f>VLOOKUP(Tabela_Países.accdb6[[#This Row],[Código do País]],Tabela_Países.accdb[[Código]:[País]],3)</f>
        <v>Espanha</v>
      </c>
    </row>
    <row r="77" spans="1:4" x14ac:dyDescent="0.25">
      <c r="A77">
        <v>1</v>
      </c>
      <c r="B77" t="str">
        <f>VLOOKUP(Tabela_Países.accdb6[[#This Row],[Código do Idioma]],Tabela_Países.accdb4[],2)</f>
        <v>inglês</v>
      </c>
      <c r="C77">
        <v>61</v>
      </c>
      <c r="D77" t="str">
        <f>VLOOKUP(Tabela_Países.accdb6[[#This Row],[Código do País]],Tabela_Países.accdb[[Código]:[País]],3)</f>
        <v>Estados Federados da Micronésia</v>
      </c>
    </row>
    <row r="78" spans="1:4" x14ac:dyDescent="0.25">
      <c r="A78">
        <v>1</v>
      </c>
      <c r="B78" t="str">
        <f>VLOOKUP(Tabela_Países.accdb6[[#This Row],[Código do Idioma]],Tabela_Países.accdb4[],2)</f>
        <v>inglês</v>
      </c>
      <c r="C78">
        <v>62</v>
      </c>
      <c r="D78" t="str">
        <f>VLOOKUP(Tabela_Países.accdb6[[#This Row],[Código do País]],Tabela_Países.accdb[[Código]:[País]],3)</f>
        <v>Estados Unidos</v>
      </c>
    </row>
    <row r="79" spans="1:4" x14ac:dyDescent="0.25">
      <c r="A79">
        <v>28</v>
      </c>
      <c r="B79" t="str">
        <f>VLOOKUP(Tabela_Países.accdb6[[#This Row],[Código do Idioma]],Tabela_Países.accdb4[],2)</f>
        <v>estoniano</v>
      </c>
      <c r="C79">
        <v>63</v>
      </c>
      <c r="D79" t="str">
        <f>VLOOKUP(Tabela_Países.accdb6[[#This Row],[Código do País]],Tabela_Países.accdb[[Código]:[País]],3)</f>
        <v>Estônia</v>
      </c>
    </row>
    <row r="80" spans="1:4" x14ac:dyDescent="0.25">
      <c r="A80">
        <v>97</v>
      </c>
      <c r="B80" t="str">
        <f>VLOOKUP(Tabela_Países.accdb6[[#This Row],[Código do Idioma]],Tabela_Países.accdb4[],2)</f>
        <v>amárico</v>
      </c>
      <c r="C80">
        <v>64</v>
      </c>
      <c r="D80" t="str">
        <f>VLOOKUP(Tabela_Países.accdb6[[#This Row],[Código do País]],Tabela_Países.accdb[[Código]:[País]],3)</f>
        <v>Etiópia</v>
      </c>
    </row>
    <row r="81" spans="1:4" x14ac:dyDescent="0.25">
      <c r="A81">
        <v>1</v>
      </c>
      <c r="B81" t="str">
        <f>VLOOKUP(Tabela_Países.accdb6[[#This Row],[Código do Idioma]],Tabela_Países.accdb4[],2)</f>
        <v>inglês</v>
      </c>
      <c r="C81">
        <v>95</v>
      </c>
      <c r="D81" t="str">
        <f>VLOOKUP(Tabela_Países.accdb6[[#This Row],[Código do País]],Tabela_Países.accdb[[Código]:[País]],3)</f>
        <v>Jamaica</v>
      </c>
    </row>
    <row r="82" spans="1:4" x14ac:dyDescent="0.25">
      <c r="A82">
        <v>1</v>
      </c>
      <c r="B82" t="str">
        <f>VLOOKUP(Tabela_Países.accdb6[[#This Row],[Código do Idioma]],Tabela_Países.accdb4[],2)</f>
        <v>inglês</v>
      </c>
      <c r="C82">
        <v>65</v>
      </c>
      <c r="D82" t="str">
        <f>VLOOKUP(Tabela_Países.accdb6[[#This Row],[Código do País]],Tabela_Países.accdb[[Código]:[País]],3)</f>
        <v>Fiji</v>
      </c>
    </row>
    <row r="83" spans="1:4" x14ac:dyDescent="0.25">
      <c r="A83">
        <v>10</v>
      </c>
      <c r="B83" t="str">
        <f>VLOOKUP(Tabela_Países.accdb6[[#This Row],[Código do Idioma]],Tabela_Países.accdb4[],2)</f>
        <v>fijiano</v>
      </c>
      <c r="C83">
        <v>65</v>
      </c>
      <c r="D83" t="str">
        <f>VLOOKUP(Tabela_Países.accdb6[[#This Row],[Código do País]],Tabela_Países.accdb[[Código]:[País]],3)</f>
        <v>Fiji</v>
      </c>
    </row>
    <row r="84" spans="1:4" x14ac:dyDescent="0.25">
      <c r="A84">
        <v>114</v>
      </c>
      <c r="B84" t="str">
        <f>VLOOKUP(Tabela_Países.accdb6[[#This Row],[Código do Idioma]],Tabela_Países.accdb4[],2)</f>
        <v>indostático</v>
      </c>
      <c r="C84">
        <v>65</v>
      </c>
      <c r="D84" t="str">
        <f>VLOOKUP(Tabela_Países.accdb6[[#This Row],[Código do País]],Tabela_Países.accdb[[Código]:[País]],3)</f>
        <v>Fiji</v>
      </c>
    </row>
    <row r="85" spans="1:4" x14ac:dyDescent="0.25">
      <c r="A85">
        <v>1</v>
      </c>
      <c r="B85" t="str">
        <f>VLOOKUP(Tabela_Países.accdb6[[#This Row],[Código do Idioma]],Tabela_Países.accdb4[],2)</f>
        <v>inglês</v>
      </c>
      <c r="C85">
        <v>66</v>
      </c>
      <c r="D85" t="str">
        <f>VLOOKUP(Tabela_Países.accdb6[[#This Row],[Código do País]],Tabela_Países.accdb[[Código]:[País]],3)</f>
        <v>Filipinas</v>
      </c>
    </row>
    <row r="86" spans="1:4" x14ac:dyDescent="0.25">
      <c r="A86">
        <v>61</v>
      </c>
      <c r="B86" t="str">
        <f>VLOOKUP(Tabela_Países.accdb6[[#This Row],[Código do Idioma]],Tabela_Países.accdb4[],2)</f>
        <v>filipino</v>
      </c>
      <c r="C86">
        <v>66</v>
      </c>
      <c r="D86" t="str">
        <f>VLOOKUP(Tabela_Países.accdb6[[#This Row],[Código do País]],Tabela_Países.accdb[[Código]:[País]],3)</f>
        <v>Filipinas</v>
      </c>
    </row>
    <row r="87" spans="1:4" x14ac:dyDescent="0.25">
      <c r="A87">
        <v>29</v>
      </c>
      <c r="B87" t="str">
        <f>VLOOKUP(Tabela_Países.accdb6[[#This Row],[Código do Idioma]],Tabela_Países.accdb4[],2)</f>
        <v>finlandês</v>
      </c>
      <c r="C87">
        <v>67</v>
      </c>
      <c r="D87" t="str">
        <f>VLOOKUP(Tabela_Países.accdb6[[#This Row],[Código do País]],Tabela_Países.accdb[[Código]:[País]],3)</f>
        <v>Finlândia</v>
      </c>
    </row>
    <row r="88" spans="1:4" x14ac:dyDescent="0.25">
      <c r="A88">
        <v>30</v>
      </c>
      <c r="B88" t="str">
        <f>VLOOKUP(Tabela_Países.accdb6[[#This Row],[Código do Idioma]],Tabela_Países.accdb4[],2)</f>
        <v>sueco</v>
      </c>
      <c r="C88">
        <v>67</v>
      </c>
      <c r="D88" t="str">
        <f>VLOOKUP(Tabela_Países.accdb6[[#This Row],[Código do País]],Tabela_Países.accdb[[Código]:[País]],3)</f>
        <v>Finlândia</v>
      </c>
    </row>
    <row r="89" spans="1:4" x14ac:dyDescent="0.25">
      <c r="A89">
        <v>3</v>
      </c>
      <c r="B89" t="str">
        <f>VLOOKUP(Tabela_Países.accdb6[[#This Row],[Código do Idioma]],Tabela_Países.accdb4[],2)</f>
        <v>francês</v>
      </c>
      <c r="C89">
        <v>68</v>
      </c>
      <c r="D89" t="str">
        <f>VLOOKUP(Tabela_Países.accdb6[[#This Row],[Código do País]],Tabela_Países.accdb[[Código]:[País]],3)</f>
        <v>França</v>
      </c>
    </row>
    <row r="90" spans="1:4" x14ac:dyDescent="0.25">
      <c r="A90">
        <v>3</v>
      </c>
      <c r="B90" t="str">
        <f>VLOOKUP(Tabela_Países.accdb6[[#This Row],[Código do Idioma]],Tabela_Países.accdb4[],2)</f>
        <v>francês</v>
      </c>
      <c r="C90">
        <v>69</v>
      </c>
      <c r="D90" t="str">
        <f>VLOOKUP(Tabela_Países.accdb6[[#This Row],[Código do País]],Tabela_Países.accdb[[Código]:[País]],3)</f>
        <v>Gabão</v>
      </c>
    </row>
    <row r="91" spans="1:4" x14ac:dyDescent="0.25">
      <c r="A91">
        <v>1</v>
      </c>
      <c r="B91" t="str">
        <f>VLOOKUP(Tabela_Países.accdb6[[#This Row],[Código do Idioma]],Tabela_Países.accdb4[],2)</f>
        <v>inglês</v>
      </c>
      <c r="C91">
        <v>70</v>
      </c>
      <c r="D91" t="str">
        <f>VLOOKUP(Tabela_Países.accdb6[[#This Row],[Código do País]],Tabela_Países.accdb[[Código]:[País]],3)</f>
        <v>Gâmbia</v>
      </c>
    </row>
    <row r="92" spans="1:4" x14ac:dyDescent="0.25">
      <c r="A92">
        <v>1</v>
      </c>
      <c r="B92" t="str">
        <f>VLOOKUP(Tabela_Países.accdb6[[#This Row],[Código do Idioma]],Tabela_Países.accdb4[],2)</f>
        <v>inglês</v>
      </c>
      <c r="C92">
        <v>71</v>
      </c>
      <c r="D92" t="str">
        <f>VLOOKUP(Tabela_Países.accdb6[[#This Row],[Código do País]],Tabela_Países.accdb[[Código]:[País]],3)</f>
        <v>Gana</v>
      </c>
    </row>
    <row r="93" spans="1:4" x14ac:dyDescent="0.25">
      <c r="A93">
        <v>32</v>
      </c>
      <c r="B93" t="str">
        <f>VLOOKUP(Tabela_Países.accdb6[[#This Row],[Código do Idioma]],Tabela_Países.accdb4[],2)</f>
        <v>georgiano</v>
      </c>
      <c r="C93">
        <v>72</v>
      </c>
      <c r="D93" t="str">
        <f>VLOOKUP(Tabela_Países.accdb6[[#This Row],[Código do País]],Tabela_Países.accdb[[Código]:[País]],3)</f>
        <v>Geórgia</v>
      </c>
    </row>
    <row r="94" spans="1:4" x14ac:dyDescent="0.25">
      <c r="A94">
        <v>23</v>
      </c>
      <c r="B94" t="str">
        <f>VLOOKUP(Tabela_Países.accdb6[[#This Row],[Código do Idioma]],Tabela_Países.accdb4[],2)</f>
        <v>grego</v>
      </c>
      <c r="C94">
        <v>74</v>
      </c>
      <c r="D94" t="str">
        <f>VLOOKUP(Tabela_Países.accdb6[[#This Row],[Código do País]],Tabela_Países.accdb[[Código]:[País]],3)</f>
        <v>Grécia</v>
      </c>
    </row>
    <row r="95" spans="1:4" x14ac:dyDescent="0.25">
      <c r="A95">
        <v>2</v>
      </c>
      <c r="B95" t="str">
        <f>VLOOKUP(Tabela_Países.accdb6[[#This Row],[Código do Idioma]],Tabela_Países.accdb4[],2)</f>
        <v>espanhol</v>
      </c>
      <c r="C95">
        <v>75</v>
      </c>
      <c r="D95" t="str">
        <f>VLOOKUP(Tabela_Países.accdb6[[#This Row],[Código do País]],Tabela_Países.accdb[[Código]:[País]],3)</f>
        <v>Guatemala</v>
      </c>
    </row>
    <row r="96" spans="1:4" x14ac:dyDescent="0.25">
      <c r="A96">
        <v>1</v>
      </c>
      <c r="B96" t="str">
        <f>VLOOKUP(Tabela_Países.accdb6[[#This Row],[Código do Idioma]],Tabela_Países.accdb4[],2)</f>
        <v>inglês</v>
      </c>
      <c r="C96">
        <v>76</v>
      </c>
      <c r="D96" t="str">
        <f>VLOOKUP(Tabela_Países.accdb6[[#This Row],[Código do País]],Tabela_Países.accdb[[Código]:[País]],3)</f>
        <v>Guiana</v>
      </c>
    </row>
    <row r="97" spans="1:4" x14ac:dyDescent="0.25">
      <c r="A97">
        <v>63</v>
      </c>
      <c r="B97" t="str">
        <f>VLOOKUP(Tabela_Países.accdb6[[#This Row],[Código do Idioma]],Tabela_Países.accdb4[],2)</f>
        <v>hindi</v>
      </c>
      <c r="C97">
        <v>76</v>
      </c>
      <c r="D97" t="str">
        <f>VLOOKUP(Tabela_Países.accdb6[[#This Row],[Código do País]],Tabela_Países.accdb[[Código]:[País]],3)</f>
        <v>Guiana</v>
      </c>
    </row>
    <row r="98" spans="1:4" x14ac:dyDescent="0.25">
      <c r="A98">
        <v>72</v>
      </c>
      <c r="B98" t="str">
        <f>VLOOKUP(Tabela_Países.accdb6[[#This Row],[Código do Idioma]],Tabela_Países.accdb4[],2)</f>
        <v>urdu</v>
      </c>
      <c r="C98">
        <v>76</v>
      </c>
      <c r="D98" t="str">
        <f>VLOOKUP(Tabela_Países.accdb6[[#This Row],[Código do País]],Tabela_Países.accdb[[Código]:[País]],3)</f>
        <v>Guiana</v>
      </c>
    </row>
    <row r="99" spans="1:4" x14ac:dyDescent="0.25">
      <c r="A99">
        <v>3</v>
      </c>
      <c r="B99" t="str">
        <f>VLOOKUP(Tabela_Países.accdb6[[#This Row],[Código do Idioma]],Tabela_Países.accdb4[],2)</f>
        <v>francês</v>
      </c>
      <c r="C99">
        <v>77</v>
      </c>
      <c r="D99" t="str">
        <f>VLOOKUP(Tabela_Países.accdb6[[#This Row],[Código do País]],Tabela_Países.accdb[[Código]:[País]],3)</f>
        <v>Guiana Francesa</v>
      </c>
    </row>
    <row r="100" spans="1:4" x14ac:dyDescent="0.25">
      <c r="A100">
        <v>3</v>
      </c>
      <c r="B100" t="str">
        <f>VLOOKUP(Tabela_Países.accdb6[[#This Row],[Código do Idioma]],Tabela_Países.accdb4[],2)</f>
        <v>francês</v>
      </c>
      <c r="C100">
        <v>78</v>
      </c>
      <c r="D100" t="str">
        <f>VLOOKUP(Tabela_Países.accdb6[[#This Row],[Código do País]],Tabela_Países.accdb[[Código]:[País]],3)</f>
        <v>Guiné</v>
      </c>
    </row>
    <row r="101" spans="1:4" x14ac:dyDescent="0.25">
      <c r="A101">
        <v>2</v>
      </c>
      <c r="B101" t="str">
        <f>VLOOKUP(Tabela_Países.accdb6[[#This Row],[Código do Idioma]],Tabela_Países.accdb4[],2)</f>
        <v>espanhol</v>
      </c>
      <c r="C101">
        <v>79</v>
      </c>
      <c r="D101" t="str">
        <f>VLOOKUP(Tabela_Países.accdb6[[#This Row],[Código do País]],Tabela_Países.accdb[[Código]:[País]],3)</f>
        <v>Guiné Equatorial</v>
      </c>
    </row>
    <row r="102" spans="1:4" x14ac:dyDescent="0.25">
      <c r="A102">
        <v>3</v>
      </c>
      <c r="B102" t="str">
        <f>VLOOKUP(Tabela_Países.accdb6[[#This Row],[Código do Idioma]],Tabela_Países.accdb4[],2)</f>
        <v>francês</v>
      </c>
      <c r="C102">
        <v>79</v>
      </c>
      <c r="D102" t="str">
        <f>VLOOKUP(Tabela_Países.accdb6[[#This Row],[Código do País]],Tabela_Países.accdb[[Código]:[País]],3)</f>
        <v>Guiné Equatorial</v>
      </c>
    </row>
    <row r="103" spans="1:4" x14ac:dyDescent="0.25">
      <c r="A103">
        <v>5</v>
      </c>
      <c r="B103" t="str">
        <f>VLOOKUP(Tabela_Países.accdb6[[#This Row],[Código do Idioma]],Tabela_Países.accdb4[],2)</f>
        <v>português</v>
      </c>
      <c r="C103">
        <v>79</v>
      </c>
      <c r="D103" t="str">
        <f>VLOOKUP(Tabela_Países.accdb6[[#This Row],[Código do País]],Tabela_Países.accdb[[Código]:[País]],3)</f>
        <v>Guiné Equatorial</v>
      </c>
    </row>
    <row r="104" spans="1:4" x14ac:dyDescent="0.25">
      <c r="A104">
        <v>5</v>
      </c>
      <c r="B104" t="str">
        <f>VLOOKUP(Tabela_Países.accdb6[[#This Row],[Código do Idioma]],Tabela_Países.accdb4[],2)</f>
        <v>português</v>
      </c>
      <c r="C104">
        <v>80</v>
      </c>
      <c r="D104" t="str">
        <f>VLOOKUP(Tabela_Países.accdb6[[#This Row],[Código do País]],Tabela_Países.accdb[[Código]:[País]],3)</f>
        <v>Guiné-Bissau</v>
      </c>
    </row>
    <row r="105" spans="1:4" x14ac:dyDescent="0.25">
      <c r="A105">
        <v>3</v>
      </c>
      <c r="B105" t="str">
        <f>VLOOKUP(Tabela_Países.accdb6[[#This Row],[Código do Idioma]],Tabela_Países.accdb4[],2)</f>
        <v>francês</v>
      </c>
      <c r="C105">
        <v>81</v>
      </c>
      <c r="D105" t="str">
        <f>VLOOKUP(Tabela_Países.accdb6[[#This Row],[Código do País]],Tabela_Países.accdb[[Código]:[País]],3)</f>
        <v>Haiti</v>
      </c>
    </row>
    <row r="106" spans="1:4" x14ac:dyDescent="0.25">
      <c r="A106">
        <v>111</v>
      </c>
      <c r="B106" t="str">
        <f>VLOOKUP(Tabela_Países.accdb6[[#This Row],[Código do Idioma]],Tabela_Países.accdb4[],2)</f>
        <v>crioulo</v>
      </c>
      <c r="C106">
        <v>81</v>
      </c>
      <c r="D106" t="str">
        <f>VLOOKUP(Tabela_Países.accdb6[[#This Row],[Código do País]],Tabela_Países.accdb[[Código]:[País]],3)</f>
        <v>Haiti</v>
      </c>
    </row>
    <row r="107" spans="1:4" x14ac:dyDescent="0.25">
      <c r="A107">
        <v>2</v>
      </c>
      <c r="B107" t="str">
        <f>VLOOKUP(Tabela_Países.accdb6[[#This Row],[Código do Idioma]],Tabela_Países.accdb4[],2)</f>
        <v>espanhol</v>
      </c>
      <c r="C107">
        <v>82</v>
      </c>
      <c r="D107" t="str">
        <f>VLOOKUP(Tabela_Países.accdb6[[#This Row],[Código do País]],Tabela_Países.accdb[[Código]:[País]],3)</f>
        <v>Honduras</v>
      </c>
    </row>
    <row r="108" spans="1:4" x14ac:dyDescent="0.25">
      <c r="A108">
        <v>33</v>
      </c>
      <c r="B108" t="str">
        <f>VLOOKUP(Tabela_Países.accdb6[[#This Row],[Código do Idioma]],Tabela_Países.accdb4[],2)</f>
        <v>húngaro</v>
      </c>
      <c r="C108">
        <v>83</v>
      </c>
      <c r="D108" t="str">
        <f>VLOOKUP(Tabela_Países.accdb6[[#This Row],[Código do País]],Tabela_Países.accdb[[Código]:[País]],3)</f>
        <v>Hungria</v>
      </c>
    </row>
    <row r="109" spans="1:4" x14ac:dyDescent="0.25">
      <c r="A109">
        <v>57</v>
      </c>
      <c r="B109" t="str">
        <f>VLOOKUP(Tabela_Países.accdb6[[#This Row],[Código do Idioma]],Tabela_Países.accdb4[],2)</f>
        <v>árabe</v>
      </c>
      <c r="C109">
        <v>84</v>
      </c>
      <c r="D109" t="str">
        <f>VLOOKUP(Tabela_Países.accdb6[[#This Row],[Código do País]],Tabela_Países.accdb[[Código]:[País]],3)</f>
        <v>Iêmen</v>
      </c>
    </row>
    <row r="110" spans="1:4" x14ac:dyDescent="0.25">
      <c r="A110">
        <v>1</v>
      </c>
      <c r="B110" t="str">
        <f>VLOOKUP(Tabela_Países.accdb6[[#This Row],[Código do Idioma]],Tabela_Países.accdb4[],2)</f>
        <v>inglês</v>
      </c>
      <c r="C110">
        <v>85</v>
      </c>
      <c r="D110" t="str">
        <f>VLOOKUP(Tabela_Países.accdb6[[#This Row],[Código do País]],Tabela_Países.accdb[[Código]:[País]],3)</f>
        <v>Ilhas Marshall</v>
      </c>
    </row>
    <row r="111" spans="1:4" x14ac:dyDescent="0.25">
      <c r="A111">
        <v>107</v>
      </c>
      <c r="B111" t="str">
        <f>VLOOKUP(Tabela_Países.accdb6[[#This Row],[Código do Idioma]],Tabela_Países.accdb4[],2)</f>
        <v>marshalês</v>
      </c>
      <c r="C111">
        <v>85</v>
      </c>
      <c r="D111" t="str">
        <f>VLOOKUP(Tabela_Países.accdb6[[#This Row],[Código do País]],Tabela_Países.accdb[[Código]:[País]],3)</f>
        <v>Ilhas Marshall</v>
      </c>
    </row>
    <row r="112" spans="1:4" x14ac:dyDescent="0.25">
      <c r="A112">
        <v>1</v>
      </c>
      <c r="B112" t="str">
        <f>VLOOKUP(Tabela_Países.accdb6[[#This Row],[Código do Idioma]],Tabela_Países.accdb4[],2)</f>
        <v>inglês</v>
      </c>
      <c r="C112">
        <v>86</v>
      </c>
      <c r="D112" t="str">
        <f>VLOOKUP(Tabela_Países.accdb6[[#This Row],[Código do País]],Tabela_Países.accdb[[Código]:[País]],3)</f>
        <v>Ilhas Salomão</v>
      </c>
    </row>
    <row r="113" spans="1:4" x14ac:dyDescent="0.25">
      <c r="A113">
        <v>1</v>
      </c>
      <c r="B113" t="str">
        <f>VLOOKUP(Tabela_Países.accdb6[[#This Row],[Código do Idioma]],Tabela_Países.accdb4[],2)</f>
        <v>inglês</v>
      </c>
      <c r="C113">
        <v>87</v>
      </c>
      <c r="D113" t="str">
        <f>VLOOKUP(Tabela_Países.accdb6[[#This Row],[Código do País]],Tabela_Países.accdb[[Código]:[País]],3)</f>
        <v>Índia</v>
      </c>
    </row>
    <row r="114" spans="1:4" x14ac:dyDescent="0.25">
      <c r="A114">
        <v>63</v>
      </c>
      <c r="B114" t="str">
        <f>VLOOKUP(Tabela_Países.accdb6[[#This Row],[Código do Idioma]],Tabela_Países.accdb4[],2)</f>
        <v>hindi</v>
      </c>
      <c r="C114">
        <v>87</v>
      </c>
      <c r="D114" t="str">
        <f>VLOOKUP(Tabela_Países.accdb6[[#This Row],[Código do País]],Tabela_Países.accdb[[Código]:[País]],3)</f>
        <v>Índia</v>
      </c>
    </row>
    <row r="115" spans="1:4" x14ac:dyDescent="0.25">
      <c r="A115">
        <v>11</v>
      </c>
      <c r="B115" t="str">
        <f>VLOOKUP(Tabela_Países.accdb6[[#This Row],[Código do Idioma]],Tabela_Países.accdb4[],2)</f>
        <v>Língua indonésia</v>
      </c>
      <c r="C115">
        <v>88</v>
      </c>
      <c r="D115" t="str">
        <f>VLOOKUP(Tabela_Países.accdb6[[#This Row],[Código do País]],Tabela_Países.accdb[[Código]:[País]],3)</f>
        <v>Indonésia</v>
      </c>
    </row>
    <row r="116" spans="1:4" x14ac:dyDescent="0.25">
      <c r="A116">
        <v>64</v>
      </c>
      <c r="B116" t="str">
        <f>VLOOKUP(Tabela_Países.accdb6[[#This Row],[Código do Idioma]],Tabela_Países.accdb4[],2)</f>
        <v>persa</v>
      </c>
      <c r="C116">
        <v>89</v>
      </c>
      <c r="D116" t="str">
        <f>VLOOKUP(Tabela_Países.accdb6[[#This Row],[Código do País]],Tabela_Países.accdb[[Código]:[País]],3)</f>
        <v>Irã</v>
      </c>
    </row>
    <row r="117" spans="1:4" x14ac:dyDescent="0.25">
      <c r="A117">
        <v>57</v>
      </c>
      <c r="B117" t="str">
        <f>VLOOKUP(Tabela_Países.accdb6[[#This Row],[Código do Idioma]],Tabela_Países.accdb4[],2)</f>
        <v>árabe</v>
      </c>
      <c r="C117">
        <v>90</v>
      </c>
      <c r="D117" t="str">
        <f>VLOOKUP(Tabela_Países.accdb6[[#This Row],[Código do País]],Tabela_Países.accdb[[Código]:[País]],3)</f>
        <v>Iraque</v>
      </c>
    </row>
    <row r="118" spans="1:4" x14ac:dyDescent="0.25">
      <c r="A118">
        <v>65</v>
      </c>
      <c r="B118" t="str">
        <f>VLOOKUP(Tabela_Países.accdb6[[#This Row],[Código do Idioma]],Tabela_Países.accdb4[],2)</f>
        <v>curdo</v>
      </c>
      <c r="C118">
        <v>90</v>
      </c>
      <c r="D118" t="str">
        <f>VLOOKUP(Tabela_Países.accdb6[[#This Row],[Código do País]],Tabela_Países.accdb[[Código]:[País]],3)</f>
        <v>Iraque</v>
      </c>
    </row>
    <row r="119" spans="1:4" x14ac:dyDescent="0.25">
      <c r="A119">
        <v>1</v>
      </c>
      <c r="B119" t="str">
        <f>VLOOKUP(Tabela_Países.accdb6[[#This Row],[Código do Idioma]],Tabela_Países.accdb4[],2)</f>
        <v>inglês</v>
      </c>
      <c r="C119">
        <v>91</v>
      </c>
      <c r="D119" t="str">
        <f>VLOOKUP(Tabela_Países.accdb6[[#This Row],[Código do País]],Tabela_Países.accdb[[Código]:[País]],3)</f>
        <v>Irlanda</v>
      </c>
    </row>
    <row r="120" spans="1:4" x14ac:dyDescent="0.25">
      <c r="A120">
        <v>35</v>
      </c>
      <c r="B120" t="str">
        <f>VLOOKUP(Tabela_Países.accdb6[[#This Row],[Código do Idioma]],Tabela_Países.accdb4[],2)</f>
        <v>irlandês</v>
      </c>
      <c r="C120">
        <v>91</v>
      </c>
      <c r="D120" t="str">
        <f>VLOOKUP(Tabela_Países.accdb6[[#This Row],[Código do País]],Tabela_Países.accdb[[Código]:[País]],3)</f>
        <v>Irlanda</v>
      </c>
    </row>
    <row r="121" spans="1:4" x14ac:dyDescent="0.25">
      <c r="A121">
        <v>34</v>
      </c>
      <c r="B121" t="str">
        <f>VLOOKUP(Tabela_Países.accdb6[[#This Row],[Código do Idioma]],Tabela_Países.accdb4[],2)</f>
        <v>islandês</v>
      </c>
      <c r="C121">
        <v>92</v>
      </c>
      <c r="D121" t="str">
        <f>VLOOKUP(Tabela_Países.accdb6[[#This Row],[Código do País]],Tabela_Países.accdb[[Código]:[País]],3)</f>
        <v>Islândia</v>
      </c>
    </row>
    <row r="122" spans="1:4" x14ac:dyDescent="0.25">
      <c r="A122">
        <v>57</v>
      </c>
      <c r="B122" t="str">
        <f>VLOOKUP(Tabela_Países.accdb6[[#This Row],[Código do Idioma]],Tabela_Países.accdb4[],2)</f>
        <v>árabe</v>
      </c>
      <c r="C122">
        <v>93</v>
      </c>
      <c r="D122" t="str">
        <f>VLOOKUP(Tabela_Países.accdb6[[#This Row],[Código do País]],Tabela_Países.accdb[[Código]:[País]],3)</f>
        <v>Israel</v>
      </c>
    </row>
    <row r="123" spans="1:4" x14ac:dyDescent="0.25">
      <c r="A123">
        <v>66</v>
      </c>
      <c r="B123" t="str">
        <f>VLOOKUP(Tabela_Países.accdb6[[#This Row],[Código do Idioma]],Tabela_Países.accdb4[],2)</f>
        <v>hebraico</v>
      </c>
      <c r="C123">
        <v>93</v>
      </c>
      <c r="D123" t="str">
        <f>VLOOKUP(Tabela_Países.accdb6[[#This Row],[Código do País]],Tabela_Países.accdb[[Código]:[País]],3)</f>
        <v>Israel</v>
      </c>
    </row>
    <row r="124" spans="1:4" x14ac:dyDescent="0.25">
      <c r="A124">
        <v>36</v>
      </c>
      <c r="B124" t="str">
        <f>VLOOKUP(Tabela_Países.accdb6[[#This Row],[Código do Idioma]],Tabela_Países.accdb4[],2)</f>
        <v>italiano</v>
      </c>
      <c r="C124">
        <v>94</v>
      </c>
      <c r="D124" t="str">
        <f>VLOOKUP(Tabela_Países.accdb6[[#This Row],[Código do País]],Tabela_Países.accdb[[Código]:[País]],3)</f>
        <v>Itália</v>
      </c>
    </row>
    <row r="125" spans="1:4" x14ac:dyDescent="0.25">
      <c r="A125">
        <v>47</v>
      </c>
      <c r="B125" t="str">
        <f>VLOOKUP(Tabela_Países.accdb6[[#This Row],[Código do Idioma]],Tabela_Países.accdb4[],2)</f>
        <v>polaco</v>
      </c>
      <c r="C125">
        <v>141</v>
      </c>
      <c r="D125" t="str">
        <f>VLOOKUP(Tabela_Países.accdb6[[#This Row],[Código do País]],Tabela_Países.accdb[[Código]:[País]],3)</f>
        <v>Polônia</v>
      </c>
    </row>
    <row r="126" spans="1:4" x14ac:dyDescent="0.25">
      <c r="A126">
        <v>5</v>
      </c>
      <c r="B126" t="str">
        <f>VLOOKUP(Tabela_Países.accdb6[[#This Row],[Código do Idioma]],Tabela_Países.accdb4[],2)</f>
        <v>português</v>
      </c>
      <c r="C126">
        <v>142</v>
      </c>
      <c r="D126" t="str">
        <f>VLOOKUP(Tabela_Países.accdb6[[#This Row],[Código do País]],Tabela_Países.accdb[[Código]:[País]],3)</f>
        <v>Portugal</v>
      </c>
    </row>
    <row r="127" spans="1:4" x14ac:dyDescent="0.25">
      <c r="A127">
        <v>57</v>
      </c>
      <c r="B127" t="str">
        <f>VLOOKUP(Tabela_Países.accdb6[[#This Row],[Código do Idioma]],Tabela_Países.accdb4[],2)</f>
        <v>árabe</v>
      </c>
      <c r="C127">
        <v>143</v>
      </c>
      <c r="D127" t="str">
        <f>VLOOKUP(Tabela_Países.accdb6[[#This Row],[Código do País]],Tabela_Países.accdb[[Código]:[País]],3)</f>
        <v>Qatar</v>
      </c>
    </row>
    <row r="128" spans="1:4" x14ac:dyDescent="0.25">
      <c r="A128">
        <v>1</v>
      </c>
      <c r="B128" t="str">
        <f>VLOOKUP(Tabela_Países.accdb6[[#This Row],[Código do Idioma]],Tabela_Países.accdb4[],2)</f>
        <v>inglês</v>
      </c>
      <c r="C128">
        <v>144</v>
      </c>
      <c r="D128" t="str">
        <f>VLOOKUP(Tabela_Países.accdb6[[#This Row],[Código do País]],Tabela_Países.accdb[[Código]:[País]],3)</f>
        <v>Quênia</v>
      </c>
    </row>
    <row r="129" spans="1:4" x14ac:dyDescent="0.25">
      <c r="A129">
        <v>95</v>
      </c>
      <c r="B129" t="str">
        <f>VLOOKUP(Tabela_Países.accdb6[[#This Row],[Código do Idioma]],Tabela_Países.accdb4[],2)</f>
        <v>suaíli</v>
      </c>
      <c r="C129">
        <v>144</v>
      </c>
      <c r="D129" t="str">
        <f>VLOOKUP(Tabela_Países.accdb6[[#This Row],[Código do País]],Tabela_Países.accdb[[Código]:[País]],3)</f>
        <v>Quênia</v>
      </c>
    </row>
    <row r="130" spans="1:4" x14ac:dyDescent="0.25">
      <c r="A130">
        <v>20</v>
      </c>
      <c r="B130" t="str">
        <f>VLOOKUP(Tabela_Países.accdb6[[#This Row],[Código do Idioma]],Tabela_Países.accdb4[],2)</f>
        <v>russo</v>
      </c>
      <c r="C130">
        <v>145</v>
      </c>
      <c r="D130" t="str">
        <f>VLOOKUP(Tabela_Países.accdb6[[#This Row],[Código do País]],Tabela_Países.accdb[[Código]:[País]],3)</f>
        <v>Quirguistão</v>
      </c>
    </row>
    <row r="131" spans="1:4" x14ac:dyDescent="0.25">
      <c r="A131">
        <v>83</v>
      </c>
      <c r="B131" t="str">
        <f>VLOOKUP(Tabela_Países.accdb6[[#This Row],[Código do Idioma]],Tabela_Países.accdb4[],2)</f>
        <v>quirguiz</v>
      </c>
      <c r="C131">
        <v>145</v>
      </c>
      <c r="D131" t="str">
        <f>VLOOKUP(Tabela_Países.accdb6[[#This Row],[Código do País]],Tabela_Países.accdb[[Código]:[País]],3)</f>
        <v>Quirguistão</v>
      </c>
    </row>
    <row r="132" spans="1:4" x14ac:dyDescent="0.25">
      <c r="A132">
        <v>1</v>
      </c>
      <c r="B132" t="str">
        <f>VLOOKUP(Tabela_Países.accdb6[[#This Row],[Código do Idioma]],Tabela_Países.accdb4[],2)</f>
        <v>inglês</v>
      </c>
      <c r="C132">
        <v>146</v>
      </c>
      <c r="D132" t="str">
        <f>VLOOKUP(Tabela_Países.accdb6[[#This Row],[Código do País]],Tabela_Países.accdb[[Código]:[País]],3)</f>
        <v>Quiribáti</v>
      </c>
    </row>
    <row r="133" spans="1:4" x14ac:dyDescent="0.25">
      <c r="A133">
        <v>108</v>
      </c>
      <c r="B133" t="str">
        <f>VLOOKUP(Tabela_Países.accdb6[[#This Row],[Código do Idioma]],Tabela_Países.accdb4[],2)</f>
        <v>gilbertês</v>
      </c>
      <c r="C133">
        <v>146</v>
      </c>
      <c r="D133" t="str">
        <f>VLOOKUP(Tabela_Países.accdb6[[#This Row],[Código do País]],Tabela_Países.accdb[[Código]:[País]],3)</f>
        <v>Quiribáti</v>
      </c>
    </row>
    <row r="134" spans="1:4" x14ac:dyDescent="0.25">
      <c r="A134">
        <v>1</v>
      </c>
      <c r="B134" t="str">
        <f>VLOOKUP(Tabela_Países.accdb6[[#This Row],[Código do Idioma]],Tabela_Países.accdb4[],2)</f>
        <v>inglês</v>
      </c>
      <c r="C134">
        <v>147</v>
      </c>
      <c r="D134" t="str">
        <f>VLOOKUP(Tabela_Países.accdb6[[#This Row],[Código do País]],Tabela_Países.accdb[[Código]:[País]],3)</f>
        <v>Reino Unido</v>
      </c>
    </row>
    <row r="135" spans="1:4" x14ac:dyDescent="0.25">
      <c r="A135">
        <v>3</v>
      </c>
      <c r="B135" t="str">
        <f>VLOOKUP(Tabela_Países.accdb6[[#This Row],[Código do Idioma]],Tabela_Países.accdb4[],2)</f>
        <v>francês</v>
      </c>
      <c r="C135">
        <v>148</v>
      </c>
      <c r="D135" t="str">
        <f>VLOOKUP(Tabela_Países.accdb6[[#This Row],[Código do País]],Tabela_Países.accdb[[Código]:[País]],3)</f>
        <v>República Centro-Africana</v>
      </c>
    </row>
    <row r="136" spans="1:4" x14ac:dyDescent="0.25">
      <c r="A136">
        <v>105</v>
      </c>
      <c r="B136" t="str">
        <f>VLOOKUP(Tabela_Países.accdb6[[#This Row],[Código do Idioma]],Tabela_Países.accdb4[],2)</f>
        <v>Sangho</v>
      </c>
      <c r="C136">
        <v>148</v>
      </c>
      <c r="D136" t="str">
        <f>VLOOKUP(Tabela_Países.accdb6[[#This Row],[Código do País]],Tabela_Países.accdb[[Código]:[País]],3)</f>
        <v>República Centro-Africana</v>
      </c>
    </row>
    <row r="137" spans="1:4" x14ac:dyDescent="0.25">
      <c r="A137">
        <v>3</v>
      </c>
      <c r="B137" t="str">
        <f>VLOOKUP(Tabela_Países.accdb6[[#This Row],[Código do Idioma]],Tabela_Países.accdb4[],2)</f>
        <v>francês</v>
      </c>
      <c r="C137">
        <v>149</v>
      </c>
      <c r="D137" t="str">
        <f>VLOOKUP(Tabela_Países.accdb6[[#This Row],[Código do País]],Tabela_Países.accdb[[Código]:[País]],3)</f>
        <v>República Democrática do Congo</v>
      </c>
    </row>
    <row r="138" spans="1:4" x14ac:dyDescent="0.25">
      <c r="A138">
        <v>31</v>
      </c>
      <c r="B138" t="str">
        <f>VLOOKUP(Tabela_Países.accdb6[[#This Row],[Código do Idioma]],Tabela_Países.accdb4[],2)</f>
        <v>kituba</v>
      </c>
      <c r="C138">
        <v>149</v>
      </c>
      <c r="D138" t="str">
        <f>VLOOKUP(Tabela_Países.accdb6[[#This Row],[Código do País]],Tabela_Países.accdb[[Código]:[País]],3)</f>
        <v>República Democrática do Congo</v>
      </c>
    </row>
    <row r="139" spans="1:4" x14ac:dyDescent="0.25">
      <c r="A139">
        <v>44</v>
      </c>
      <c r="B139" t="str">
        <f>VLOOKUP(Tabela_Países.accdb6[[#This Row],[Código do Idioma]],Tabela_Países.accdb4[],2)</f>
        <v>tshiluba</v>
      </c>
      <c r="C139">
        <v>149</v>
      </c>
      <c r="D139" t="str">
        <f>VLOOKUP(Tabela_Países.accdb6[[#This Row],[Código do País]],Tabela_Países.accdb[[Código]:[País]],3)</f>
        <v>República Democrática do Congo</v>
      </c>
    </row>
    <row r="140" spans="1:4" x14ac:dyDescent="0.25">
      <c r="A140">
        <v>95</v>
      </c>
      <c r="B140" t="str">
        <f>VLOOKUP(Tabela_Países.accdb6[[#This Row],[Código do Idioma]],Tabela_Países.accdb4[],2)</f>
        <v>suaíli</v>
      </c>
      <c r="C140">
        <v>149</v>
      </c>
      <c r="D140" t="str">
        <f>VLOOKUP(Tabela_Países.accdb6[[#This Row],[Código do País]],Tabela_Países.accdb[[Código]:[País]],3)</f>
        <v>República Democrática do Congo</v>
      </c>
    </row>
    <row r="141" spans="1:4" x14ac:dyDescent="0.25">
      <c r="A141">
        <v>104</v>
      </c>
      <c r="B141" t="str">
        <f>VLOOKUP(Tabela_Países.accdb6[[#This Row],[Código do Idioma]],Tabela_Países.accdb4[],2)</f>
        <v>quicongo</v>
      </c>
      <c r="C141">
        <v>149</v>
      </c>
      <c r="D141" t="str">
        <f>VLOOKUP(Tabela_Países.accdb6[[#This Row],[Código do País]],Tabela_Países.accdb[[Código]:[País]],3)</f>
        <v>República Democrática do Congo</v>
      </c>
    </row>
    <row r="142" spans="1:4" x14ac:dyDescent="0.25">
      <c r="A142">
        <v>106</v>
      </c>
      <c r="B142" t="str">
        <f>VLOOKUP(Tabela_Países.accdb6[[#This Row],[Código do Idioma]],Tabela_Países.accdb4[],2)</f>
        <v>lingala</v>
      </c>
      <c r="C142">
        <v>149</v>
      </c>
      <c r="D142" t="str">
        <f>VLOOKUP(Tabela_Países.accdb6[[#This Row],[Código do País]],Tabela_Países.accdb[[Código]:[País]],3)</f>
        <v>República Democrática do Congo</v>
      </c>
    </row>
    <row r="143" spans="1:4" x14ac:dyDescent="0.25">
      <c r="A143">
        <v>2</v>
      </c>
      <c r="B143" t="str">
        <f>VLOOKUP(Tabela_Países.accdb6[[#This Row],[Código do Idioma]],Tabela_Países.accdb4[],2)</f>
        <v>espanhol</v>
      </c>
      <c r="C143">
        <v>150</v>
      </c>
      <c r="D143" t="str">
        <f>VLOOKUP(Tabela_Países.accdb6[[#This Row],[Código do País]],Tabela_Países.accdb[[Código]:[País]],3)</f>
        <v>República Dominicana</v>
      </c>
    </row>
    <row r="144" spans="1:4" x14ac:dyDescent="0.25">
      <c r="A144">
        <v>26</v>
      </c>
      <c r="B144" t="str">
        <f>VLOOKUP(Tabela_Países.accdb6[[#This Row],[Código do Idioma]],Tabela_Países.accdb4[],2)</f>
        <v>checo</v>
      </c>
      <c r="C144">
        <v>151</v>
      </c>
      <c r="D144" t="str">
        <f>VLOOKUP(Tabela_Países.accdb6[[#This Row],[Código do País]],Tabela_Países.accdb[[Código]:[País]],3)</f>
        <v>República Tcheca</v>
      </c>
    </row>
    <row r="145" spans="1:4" x14ac:dyDescent="0.25">
      <c r="A145">
        <v>48</v>
      </c>
      <c r="B145" t="str">
        <f>VLOOKUP(Tabela_Países.accdb6[[#This Row],[Código do Idioma]],Tabela_Países.accdb4[],2)</f>
        <v>romeno</v>
      </c>
      <c r="C145">
        <v>152</v>
      </c>
      <c r="D145" t="str">
        <f>VLOOKUP(Tabela_Países.accdb6[[#This Row],[Código do País]],Tabela_Países.accdb[[Código]:[País]],3)</f>
        <v>Romênia</v>
      </c>
    </row>
    <row r="146" spans="1:4" x14ac:dyDescent="0.25">
      <c r="A146">
        <v>1</v>
      </c>
      <c r="B146" t="str">
        <f>VLOOKUP(Tabela_Países.accdb6[[#This Row],[Código do Idioma]],Tabela_Países.accdb4[],2)</f>
        <v>inglês</v>
      </c>
      <c r="C146">
        <v>153</v>
      </c>
      <c r="D146" t="str">
        <f>VLOOKUP(Tabela_Países.accdb6[[#This Row],[Código do País]],Tabela_Países.accdb[[Código]:[País]],3)</f>
        <v>Ruanda</v>
      </c>
    </row>
    <row r="147" spans="1:4" x14ac:dyDescent="0.25">
      <c r="A147">
        <v>3</v>
      </c>
      <c r="B147" t="str">
        <f>VLOOKUP(Tabela_Países.accdb6[[#This Row],[Código do Idioma]],Tabela_Países.accdb4[],2)</f>
        <v>francês</v>
      </c>
      <c r="C147">
        <v>153</v>
      </c>
      <c r="D147" t="str">
        <f>VLOOKUP(Tabela_Países.accdb6[[#This Row],[Código do País]],Tabela_Países.accdb[[Código]:[País]],3)</f>
        <v>Ruanda</v>
      </c>
    </row>
    <row r="148" spans="1:4" x14ac:dyDescent="0.25">
      <c r="A148">
        <v>101</v>
      </c>
      <c r="B148" t="str">
        <f>VLOOKUP(Tabela_Países.accdb6[[#This Row],[Código do Idioma]],Tabela_Países.accdb4[],2)</f>
        <v>kinyarwanda</v>
      </c>
      <c r="C148">
        <v>153</v>
      </c>
      <c r="D148" t="str">
        <f>VLOOKUP(Tabela_Países.accdb6[[#This Row],[Código do País]],Tabela_Países.accdb[[Código]:[País]],3)</f>
        <v>Ruanda</v>
      </c>
    </row>
    <row r="149" spans="1:4" x14ac:dyDescent="0.25">
      <c r="A149">
        <v>20</v>
      </c>
      <c r="B149" t="str">
        <f>VLOOKUP(Tabela_Países.accdb6[[#This Row],[Código do Idioma]],Tabela_Países.accdb4[],2)</f>
        <v>russo</v>
      </c>
      <c r="C149">
        <v>154</v>
      </c>
      <c r="D149" t="str">
        <f>VLOOKUP(Tabela_Países.accdb6[[#This Row],[Código do País]],Tabela_Países.accdb[[Código]:[País]],3)</f>
        <v>Rússia</v>
      </c>
    </row>
    <row r="150" spans="1:4" x14ac:dyDescent="0.25">
      <c r="A150">
        <v>1</v>
      </c>
      <c r="B150" t="str">
        <f>VLOOKUP(Tabela_Países.accdb6[[#This Row],[Código do Idioma]],Tabela_Países.accdb4[],2)</f>
        <v>inglês</v>
      </c>
      <c r="C150">
        <v>155</v>
      </c>
      <c r="D150" t="str">
        <f>VLOOKUP(Tabela_Países.accdb6[[#This Row],[Código do País]],Tabela_Países.accdb[[Código]:[País]],3)</f>
        <v>Samoa</v>
      </c>
    </row>
    <row r="151" spans="1:4" x14ac:dyDescent="0.25">
      <c r="A151">
        <v>14</v>
      </c>
      <c r="B151" t="str">
        <f>VLOOKUP(Tabela_Países.accdb6[[#This Row],[Código do Idioma]],Tabela_Países.accdb4[],2)</f>
        <v>samoano</v>
      </c>
      <c r="C151">
        <v>155</v>
      </c>
      <c r="D151" t="str">
        <f>VLOOKUP(Tabela_Países.accdb6[[#This Row],[Código do País]],Tabela_Países.accdb[[Código]:[País]],3)</f>
        <v>Samoa</v>
      </c>
    </row>
    <row r="152" spans="1:4" x14ac:dyDescent="0.25">
      <c r="A152">
        <v>36</v>
      </c>
      <c r="B152" t="str">
        <f>VLOOKUP(Tabela_Países.accdb6[[#This Row],[Código do Idioma]],Tabela_Países.accdb4[],2)</f>
        <v>italiano</v>
      </c>
      <c r="C152">
        <v>156</v>
      </c>
      <c r="D152" t="str">
        <f>VLOOKUP(Tabela_Países.accdb6[[#This Row],[Código do País]],Tabela_Países.accdb[[Código]:[País]],3)</f>
        <v>San Marino</v>
      </c>
    </row>
    <row r="153" spans="1:4" x14ac:dyDescent="0.25">
      <c r="A153">
        <v>16</v>
      </c>
      <c r="B153" t="str">
        <f>VLOOKUP(Tabela_Países.accdb6[[#This Row],[Código do Idioma]],Tabela_Países.accdb4[],2)</f>
        <v>albanês</v>
      </c>
      <c r="C153">
        <v>108</v>
      </c>
      <c r="D153" t="str">
        <f>VLOOKUP(Tabela_Países.accdb6[[#This Row],[Código do País]],Tabela_Países.accdb[[Código]:[País]],3)</f>
        <v>Macedônia</v>
      </c>
    </row>
    <row r="154" spans="1:4" x14ac:dyDescent="0.25">
      <c r="A154">
        <v>3</v>
      </c>
      <c r="B154" t="str">
        <f>VLOOKUP(Tabela_Países.accdb6[[#This Row],[Código do Idioma]],Tabela_Países.accdb4[],2)</f>
        <v>francês</v>
      </c>
      <c r="C154">
        <v>116</v>
      </c>
      <c r="D154" t="str">
        <f>VLOOKUP(Tabela_Países.accdb6[[#This Row],[Código do País]],Tabela_Países.accdb[[Código]:[País]],3)</f>
        <v>Maurícia</v>
      </c>
    </row>
    <row r="155" spans="1:4" x14ac:dyDescent="0.25">
      <c r="A155">
        <v>3</v>
      </c>
      <c r="B155" t="str">
        <f>VLOOKUP(Tabela_Países.accdb6[[#This Row],[Código do Idioma]],Tabela_Países.accdb4[],2)</f>
        <v>francês</v>
      </c>
      <c r="C155">
        <v>129</v>
      </c>
      <c r="D155" t="str">
        <f>VLOOKUP(Tabela_Países.accdb6[[#This Row],[Código do País]],Tabela_Países.accdb[[Código]:[País]],3)</f>
        <v>Níger</v>
      </c>
    </row>
    <row r="156" spans="1:4" x14ac:dyDescent="0.25">
      <c r="A156">
        <v>57</v>
      </c>
      <c r="B156" t="str">
        <f>VLOOKUP(Tabela_Países.accdb6[[#This Row],[Código do Idioma]],Tabela_Países.accdb4[],2)</f>
        <v>árabe</v>
      </c>
      <c r="C156">
        <v>97</v>
      </c>
      <c r="D156" t="str">
        <f>VLOOKUP(Tabela_Países.accdb6[[#This Row],[Código do País]],Tabela_Países.accdb[[Código]:[País]],3)</f>
        <v>Jordânia</v>
      </c>
    </row>
    <row r="157" spans="1:4" x14ac:dyDescent="0.25">
      <c r="A157">
        <v>57</v>
      </c>
      <c r="B157" t="str">
        <f>VLOOKUP(Tabela_Países.accdb6[[#This Row],[Código do Idioma]],Tabela_Países.accdb4[],2)</f>
        <v>árabe</v>
      </c>
      <c r="C157">
        <v>98</v>
      </c>
      <c r="D157" t="str">
        <f>VLOOKUP(Tabela_Países.accdb6[[#This Row],[Código do País]],Tabela_Países.accdb[[Código]:[País]],3)</f>
        <v>Kuwait</v>
      </c>
    </row>
    <row r="158" spans="1:4" x14ac:dyDescent="0.25">
      <c r="A158">
        <v>80</v>
      </c>
      <c r="B158" t="str">
        <f>VLOOKUP(Tabela_Países.accdb6[[#This Row],[Código do Idioma]],Tabela_Países.accdb4[],2)</f>
        <v>laociano</v>
      </c>
      <c r="C158">
        <v>99</v>
      </c>
      <c r="D158" t="str">
        <f>VLOOKUP(Tabela_Países.accdb6[[#This Row],[Código do País]],Tabela_Países.accdb[[Código]:[País]],3)</f>
        <v>Laos</v>
      </c>
    </row>
    <row r="159" spans="1:4" x14ac:dyDescent="0.25">
      <c r="A159">
        <v>1</v>
      </c>
      <c r="B159" t="str">
        <f>VLOOKUP(Tabela_Países.accdb6[[#This Row],[Código do Idioma]],Tabela_Países.accdb4[],2)</f>
        <v>inglês</v>
      </c>
      <c r="C159">
        <v>100</v>
      </c>
      <c r="D159" t="str">
        <f>VLOOKUP(Tabela_Países.accdb6[[#This Row],[Código do País]],Tabela_Países.accdb[[Código]:[País]],3)</f>
        <v>Lesoto</v>
      </c>
    </row>
    <row r="160" spans="1:4" x14ac:dyDescent="0.25">
      <c r="A160">
        <v>88</v>
      </c>
      <c r="B160" t="str">
        <f>VLOOKUP(Tabela_Países.accdb6[[#This Row],[Código do Idioma]],Tabela_Países.accdb4[],2)</f>
        <v>sesotho</v>
      </c>
      <c r="C160">
        <v>100</v>
      </c>
      <c r="D160" t="str">
        <f>VLOOKUP(Tabela_Países.accdb6[[#This Row],[Código do País]],Tabela_Países.accdb[[Código]:[País]],3)</f>
        <v>Lesoto</v>
      </c>
    </row>
    <row r="161" spans="1:4" x14ac:dyDescent="0.25">
      <c r="A161">
        <v>38</v>
      </c>
      <c r="B161" t="str">
        <f>VLOOKUP(Tabela_Países.accdb6[[#This Row],[Código do Idioma]],Tabela_Países.accdb4[],2)</f>
        <v>letão</v>
      </c>
      <c r="C161">
        <v>101</v>
      </c>
      <c r="D161" t="str">
        <f>VLOOKUP(Tabela_Países.accdb6[[#This Row],[Código do País]],Tabela_Países.accdb[[Código]:[País]],3)</f>
        <v>Letônia</v>
      </c>
    </row>
    <row r="162" spans="1:4" x14ac:dyDescent="0.25">
      <c r="A162">
        <v>3</v>
      </c>
      <c r="B162" t="str">
        <f>VLOOKUP(Tabela_Países.accdb6[[#This Row],[Código do Idioma]],Tabela_Países.accdb4[],2)</f>
        <v>francês</v>
      </c>
      <c r="C162">
        <v>102</v>
      </c>
      <c r="D162" t="str">
        <f>VLOOKUP(Tabela_Países.accdb6[[#This Row],[Código do País]],Tabela_Países.accdb[[Código]:[País]],3)</f>
        <v>Líbano</v>
      </c>
    </row>
    <row r="163" spans="1:4" x14ac:dyDescent="0.25">
      <c r="A163">
        <v>57</v>
      </c>
      <c r="B163" t="str">
        <f>VLOOKUP(Tabela_Países.accdb6[[#This Row],[Código do Idioma]],Tabela_Países.accdb4[],2)</f>
        <v>árabe</v>
      </c>
      <c r="C163">
        <v>102</v>
      </c>
      <c r="D163" t="str">
        <f>VLOOKUP(Tabela_Países.accdb6[[#This Row],[Código do País]],Tabela_Países.accdb[[Código]:[País]],3)</f>
        <v>Líbano</v>
      </c>
    </row>
    <row r="164" spans="1:4" x14ac:dyDescent="0.25">
      <c r="A164">
        <v>1</v>
      </c>
      <c r="B164" t="str">
        <f>VLOOKUP(Tabela_Países.accdb6[[#This Row],[Código do Idioma]],Tabela_Países.accdb4[],2)</f>
        <v>inglês</v>
      </c>
      <c r="C164">
        <v>103</v>
      </c>
      <c r="D164" t="str">
        <f>VLOOKUP(Tabela_Países.accdb6[[#This Row],[Código do País]],Tabela_Países.accdb[[Código]:[País]],3)</f>
        <v>Libéria</v>
      </c>
    </row>
    <row r="165" spans="1:4" x14ac:dyDescent="0.25">
      <c r="A165">
        <v>57</v>
      </c>
      <c r="B165" t="str">
        <f>VLOOKUP(Tabela_Países.accdb6[[#This Row],[Código do Idioma]],Tabela_Países.accdb4[],2)</f>
        <v>árabe</v>
      </c>
      <c r="C165">
        <v>104</v>
      </c>
      <c r="D165" t="str">
        <f>VLOOKUP(Tabela_Países.accdb6[[#This Row],[Código do País]],Tabela_Países.accdb[[Código]:[País]],3)</f>
        <v>Líbia</v>
      </c>
    </row>
    <row r="166" spans="1:4" x14ac:dyDescent="0.25">
      <c r="A166">
        <v>4</v>
      </c>
      <c r="B166" t="str">
        <f>VLOOKUP(Tabela_Países.accdb6[[#This Row],[Código do Idioma]],Tabela_Países.accdb4[],2)</f>
        <v>alemão</v>
      </c>
      <c r="C166">
        <v>105</v>
      </c>
      <c r="D166" t="str">
        <f>VLOOKUP(Tabela_Países.accdb6[[#This Row],[Código do País]],Tabela_Países.accdb[[Código]:[País]],3)</f>
        <v>Liechtenstein</v>
      </c>
    </row>
    <row r="167" spans="1:4" x14ac:dyDescent="0.25">
      <c r="A167">
        <v>39</v>
      </c>
      <c r="B167" t="str">
        <f>VLOOKUP(Tabela_Países.accdb6[[#This Row],[Código do Idioma]],Tabela_Países.accdb4[],2)</f>
        <v>lituano</v>
      </c>
      <c r="C167">
        <v>106</v>
      </c>
      <c r="D167" t="str">
        <f>VLOOKUP(Tabela_Países.accdb6[[#This Row],[Código do País]],Tabela_Países.accdb[[Código]:[País]],3)</f>
        <v>Lituânia</v>
      </c>
    </row>
    <row r="168" spans="1:4" x14ac:dyDescent="0.25">
      <c r="A168">
        <v>3</v>
      </c>
      <c r="B168" t="str">
        <f>VLOOKUP(Tabela_Países.accdb6[[#This Row],[Código do Idioma]],Tabela_Países.accdb4[],2)</f>
        <v>francês</v>
      </c>
      <c r="C168">
        <v>107</v>
      </c>
      <c r="D168" t="str">
        <f>VLOOKUP(Tabela_Países.accdb6[[#This Row],[Código do País]],Tabela_Países.accdb[[Código]:[País]],3)</f>
        <v>Luxemburgo</v>
      </c>
    </row>
    <row r="169" spans="1:4" x14ac:dyDescent="0.25">
      <c r="A169">
        <v>4</v>
      </c>
      <c r="B169" t="str">
        <f>VLOOKUP(Tabela_Países.accdb6[[#This Row],[Código do Idioma]],Tabela_Países.accdb4[],2)</f>
        <v>alemão</v>
      </c>
      <c r="C169">
        <v>107</v>
      </c>
      <c r="D169" t="str">
        <f>VLOOKUP(Tabela_Países.accdb6[[#This Row],[Código do País]],Tabela_Países.accdb[[Código]:[País]],3)</f>
        <v>Luxemburgo</v>
      </c>
    </row>
    <row r="170" spans="1:4" x14ac:dyDescent="0.25">
      <c r="A170">
        <v>40</v>
      </c>
      <c r="B170" t="str">
        <f>VLOOKUP(Tabela_Países.accdb6[[#This Row],[Código do Idioma]],Tabela_Países.accdb4[],2)</f>
        <v>luxemburguês</v>
      </c>
      <c r="C170">
        <v>107</v>
      </c>
      <c r="D170" t="str">
        <f>VLOOKUP(Tabela_Países.accdb6[[#This Row],[Código do País]],Tabela_Países.accdb[[Código]:[País]],3)</f>
        <v>Luxemburgo</v>
      </c>
    </row>
    <row r="171" spans="1:4" x14ac:dyDescent="0.25">
      <c r="A171">
        <v>41</v>
      </c>
      <c r="B171" t="str">
        <f>VLOOKUP(Tabela_Países.accdb6[[#This Row],[Código do Idioma]],Tabela_Países.accdb4[],2)</f>
        <v>macedônio</v>
      </c>
      <c r="C171">
        <v>108</v>
      </c>
      <c r="D171" t="str">
        <f>VLOOKUP(Tabela_Países.accdb6[[#This Row],[Código do País]],Tabela_Países.accdb[[Código]:[País]],3)</f>
        <v>Macedônia</v>
      </c>
    </row>
    <row r="172" spans="1:4" x14ac:dyDescent="0.25">
      <c r="A172">
        <v>3</v>
      </c>
      <c r="B172" t="str">
        <f>VLOOKUP(Tabela_Países.accdb6[[#This Row],[Código do Idioma]],Tabela_Países.accdb4[],2)</f>
        <v>francês</v>
      </c>
      <c r="C172">
        <v>109</v>
      </c>
      <c r="D172" t="str">
        <f>VLOOKUP(Tabela_Países.accdb6[[#This Row],[Código do País]],Tabela_Países.accdb[[Código]:[País]],3)</f>
        <v>Madagáscar</v>
      </c>
    </row>
    <row r="173" spans="1:4" x14ac:dyDescent="0.25">
      <c r="A173">
        <v>89</v>
      </c>
      <c r="B173" t="str">
        <f>VLOOKUP(Tabela_Países.accdb6[[#This Row],[Código do Idioma]],Tabela_Países.accdb4[],2)</f>
        <v>malgaxe</v>
      </c>
      <c r="C173">
        <v>109</v>
      </c>
      <c r="D173" t="str">
        <f>VLOOKUP(Tabela_Países.accdb6[[#This Row],[Código do País]],Tabela_Países.accdb[[Código]:[País]],3)</f>
        <v>Madagáscar</v>
      </c>
    </row>
    <row r="174" spans="1:4" x14ac:dyDescent="0.25">
      <c r="A174">
        <v>1</v>
      </c>
      <c r="B174" t="str">
        <f>VLOOKUP(Tabela_Países.accdb6[[#This Row],[Código do Idioma]],Tabela_Países.accdb4[],2)</f>
        <v>inglês</v>
      </c>
      <c r="C174">
        <v>110</v>
      </c>
      <c r="D174" t="str">
        <f>VLOOKUP(Tabela_Países.accdb6[[#This Row],[Código do País]],Tabela_Países.accdb[[Código]:[País]],3)</f>
        <v>Malásia</v>
      </c>
    </row>
    <row r="175" spans="1:4" x14ac:dyDescent="0.25">
      <c r="A175">
        <v>73</v>
      </c>
      <c r="B175" t="str">
        <f>VLOOKUP(Tabela_Países.accdb6[[#This Row],[Código do Idioma]],Tabela_Países.accdb4[],2)</f>
        <v>malaio</v>
      </c>
      <c r="C175">
        <v>110</v>
      </c>
      <c r="D175" t="str">
        <f>VLOOKUP(Tabela_Países.accdb6[[#This Row],[Código do País]],Tabela_Países.accdb[[Código]:[País]],3)</f>
        <v>Malásia</v>
      </c>
    </row>
    <row r="176" spans="1:4" x14ac:dyDescent="0.25">
      <c r="A176">
        <v>1</v>
      </c>
      <c r="B176" t="str">
        <f>VLOOKUP(Tabela_Países.accdb6[[#This Row],[Código do Idioma]],Tabela_Países.accdb4[],2)</f>
        <v>inglês</v>
      </c>
      <c r="C176">
        <v>111</v>
      </c>
      <c r="D176" t="str">
        <f>VLOOKUP(Tabela_Países.accdb6[[#This Row],[Código do País]],Tabela_Países.accdb[[Código]:[País]],3)</f>
        <v>Maláui</v>
      </c>
    </row>
    <row r="177" spans="1:4" x14ac:dyDescent="0.25">
      <c r="A177">
        <v>90</v>
      </c>
      <c r="B177" t="str">
        <f>VLOOKUP(Tabela_Países.accdb6[[#This Row],[Código do Idioma]],Tabela_Países.accdb4[],2)</f>
        <v>chichewa</v>
      </c>
      <c r="C177">
        <v>111</v>
      </c>
      <c r="D177" t="str">
        <f>VLOOKUP(Tabela_Países.accdb6[[#This Row],[Código do País]],Tabela_Países.accdb[[Código]:[País]],3)</f>
        <v>Maláui</v>
      </c>
    </row>
    <row r="178" spans="1:4" x14ac:dyDescent="0.25">
      <c r="A178">
        <v>81</v>
      </c>
      <c r="B178" t="str">
        <f>VLOOKUP(Tabela_Países.accdb6[[#This Row],[Código do Idioma]],Tabela_Países.accdb4[],2)</f>
        <v>divehi</v>
      </c>
      <c r="C178">
        <v>112</v>
      </c>
      <c r="D178" t="str">
        <f>VLOOKUP(Tabela_Países.accdb6[[#This Row],[Código do País]],Tabela_Países.accdb[[Código]:[País]],3)</f>
        <v>Maldivas</v>
      </c>
    </row>
    <row r="179" spans="1:4" x14ac:dyDescent="0.25">
      <c r="A179">
        <v>3</v>
      </c>
      <c r="B179" t="str">
        <f>VLOOKUP(Tabela_Países.accdb6[[#This Row],[Código do Idioma]],Tabela_Países.accdb4[],2)</f>
        <v>francês</v>
      </c>
      <c r="C179">
        <v>113</v>
      </c>
      <c r="D179" t="str">
        <f>VLOOKUP(Tabela_Países.accdb6[[#This Row],[Código do País]],Tabela_Países.accdb[[Código]:[País]],3)</f>
        <v>Mali</v>
      </c>
    </row>
    <row r="180" spans="1:4" x14ac:dyDescent="0.25">
      <c r="A180">
        <v>1</v>
      </c>
      <c r="B180" t="str">
        <f>VLOOKUP(Tabela_Países.accdb6[[#This Row],[Código do Idioma]],Tabela_Países.accdb4[],2)</f>
        <v>inglês</v>
      </c>
      <c r="C180">
        <v>114</v>
      </c>
      <c r="D180" t="str">
        <f>VLOOKUP(Tabela_Países.accdb6[[#This Row],[Código do País]],Tabela_Países.accdb[[Código]:[País]],3)</f>
        <v>Malta</v>
      </c>
    </row>
    <row r="181" spans="1:4" x14ac:dyDescent="0.25">
      <c r="A181">
        <v>42</v>
      </c>
      <c r="B181" t="str">
        <f>VLOOKUP(Tabela_Países.accdb6[[#This Row],[Código do Idioma]],Tabela_Países.accdb4[],2)</f>
        <v>maltês</v>
      </c>
      <c r="C181">
        <v>114</v>
      </c>
      <c r="D181" t="str">
        <f>VLOOKUP(Tabela_Países.accdb6[[#This Row],[Código do País]],Tabela_Países.accdb[[Código]:[País]],3)</f>
        <v>Malta</v>
      </c>
    </row>
    <row r="182" spans="1:4" x14ac:dyDescent="0.25">
      <c r="A182">
        <v>57</v>
      </c>
      <c r="B182" t="str">
        <f>VLOOKUP(Tabela_Países.accdb6[[#This Row],[Código do Idioma]],Tabela_Países.accdb4[],2)</f>
        <v>árabe</v>
      </c>
      <c r="C182">
        <v>115</v>
      </c>
      <c r="D182" t="str">
        <f>VLOOKUP(Tabela_Países.accdb6[[#This Row],[Código do País]],Tabela_Países.accdb[[Código]:[País]],3)</f>
        <v>Marrocos</v>
      </c>
    </row>
    <row r="183" spans="1:4" x14ac:dyDescent="0.25">
      <c r="A183">
        <v>1</v>
      </c>
      <c r="B183" t="str">
        <f>VLOOKUP(Tabela_Países.accdb6[[#This Row],[Código do Idioma]],Tabela_Países.accdb4[],2)</f>
        <v>inglês</v>
      </c>
      <c r="C183">
        <v>116</v>
      </c>
      <c r="D183" t="str">
        <f>VLOOKUP(Tabela_Países.accdb6[[#This Row],[Código do País]],Tabela_Países.accdb[[Código]:[País]],3)</f>
        <v>Maurícia</v>
      </c>
    </row>
    <row r="184" spans="1:4" x14ac:dyDescent="0.25">
      <c r="A184">
        <v>3</v>
      </c>
      <c r="B184" t="str">
        <f>VLOOKUP(Tabela_Países.accdb6[[#This Row],[Código do Idioma]],Tabela_Países.accdb4[],2)</f>
        <v>francês</v>
      </c>
      <c r="C184">
        <v>117</v>
      </c>
      <c r="D184" t="str">
        <f>VLOOKUP(Tabela_Países.accdb6[[#This Row],[Código do País]],Tabela_Países.accdb[[Código]:[País]],3)</f>
        <v>Mauritânia</v>
      </c>
    </row>
    <row r="185" spans="1:4" x14ac:dyDescent="0.25">
      <c r="A185">
        <v>57</v>
      </c>
      <c r="B185" t="str">
        <f>VLOOKUP(Tabela_Países.accdb6[[#This Row],[Código do Idioma]],Tabela_Países.accdb4[],2)</f>
        <v>árabe</v>
      </c>
      <c r="C185">
        <v>117</v>
      </c>
      <c r="D185" t="str">
        <f>VLOOKUP(Tabela_Países.accdb6[[#This Row],[Código do País]],Tabela_Países.accdb[[Código]:[País]],3)</f>
        <v>Mauritânia</v>
      </c>
    </row>
    <row r="186" spans="1:4" x14ac:dyDescent="0.25">
      <c r="A186">
        <v>2</v>
      </c>
      <c r="B186" t="str">
        <f>VLOOKUP(Tabela_Países.accdb6[[#This Row],[Código do Idioma]],Tabela_Países.accdb4[],2)</f>
        <v>espanhol</v>
      </c>
      <c r="C186">
        <v>118</v>
      </c>
      <c r="D186" t="str">
        <f>VLOOKUP(Tabela_Países.accdb6[[#This Row],[Código do País]],Tabela_Países.accdb[[Código]:[País]],3)</f>
        <v>México</v>
      </c>
    </row>
    <row r="187" spans="1:4" x14ac:dyDescent="0.25">
      <c r="A187">
        <v>7</v>
      </c>
      <c r="B187" t="str">
        <f>VLOOKUP(Tabela_Países.accdb6[[#This Row],[Código do Idioma]],Tabela_Países.accdb4[],2)</f>
        <v>castelhano</v>
      </c>
      <c r="C187">
        <v>118</v>
      </c>
      <c r="D187" t="str">
        <f>VLOOKUP(Tabela_Países.accdb6[[#This Row],[Código do País]],Tabela_Países.accdb[[Código]:[País]],3)</f>
        <v>México</v>
      </c>
    </row>
    <row r="188" spans="1:4" x14ac:dyDescent="0.25">
      <c r="A188">
        <v>82</v>
      </c>
      <c r="B188" t="str">
        <f>VLOOKUP(Tabela_Países.accdb6[[#This Row],[Código do Idioma]],Tabela_Países.accdb4[],2)</f>
        <v>birmanês</v>
      </c>
      <c r="C188">
        <v>119</v>
      </c>
      <c r="D188" t="str">
        <f>VLOOKUP(Tabela_Países.accdb6[[#This Row],[Código do País]],Tabela_Países.accdb[[Código]:[País]],3)</f>
        <v>Mianmar</v>
      </c>
    </row>
    <row r="189" spans="1:4" x14ac:dyDescent="0.25">
      <c r="A189">
        <v>5</v>
      </c>
      <c r="B189" t="str">
        <f>VLOOKUP(Tabela_Países.accdb6[[#This Row],[Código do Idioma]],Tabela_Países.accdb4[],2)</f>
        <v>português</v>
      </c>
      <c r="C189">
        <v>120</v>
      </c>
      <c r="D189" t="str">
        <f>VLOOKUP(Tabela_Países.accdb6[[#This Row],[Código do País]],Tabela_Países.accdb[[Código]:[País]],3)</f>
        <v>Moçambique</v>
      </c>
    </row>
    <row r="190" spans="1:4" x14ac:dyDescent="0.25">
      <c r="A190">
        <v>43</v>
      </c>
      <c r="B190" t="str">
        <f>VLOOKUP(Tabela_Países.accdb6[[#This Row],[Código do Idioma]],Tabela_Países.accdb4[],2)</f>
        <v>Língua moldávia</v>
      </c>
      <c r="C190">
        <v>121</v>
      </c>
      <c r="D190" t="str">
        <f>VLOOKUP(Tabela_Países.accdb6[[#This Row],[Código do País]],Tabela_Países.accdb[[Código]:[País]],3)</f>
        <v>Moldávia</v>
      </c>
    </row>
    <row r="191" spans="1:4" x14ac:dyDescent="0.25">
      <c r="A191">
        <v>1</v>
      </c>
      <c r="B191" t="str">
        <f>VLOOKUP(Tabela_Países.accdb6[[#This Row],[Código do Idioma]],Tabela_Países.accdb4[],2)</f>
        <v>inglês</v>
      </c>
      <c r="C191">
        <v>122</v>
      </c>
      <c r="D191" t="str">
        <f>VLOOKUP(Tabela_Países.accdb6[[#This Row],[Código do País]],Tabela_Países.accdb[[Código]:[País]],3)</f>
        <v>Mônaco</v>
      </c>
    </row>
    <row r="192" spans="1:4" x14ac:dyDescent="0.25">
      <c r="A192">
        <v>3</v>
      </c>
      <c r="B192" t="str">
        <f>VLOOKUP(Tabela_Países.accdb6[[#This Row],[Código do Idioma]],Tabela_Países.accdb4[],2)</f>
        <v>francês</v>
      </c>
      <c r="C192">
        <v>122</v>
      </c>
      <c r="D192" t="str">
        <f>VLOOKUP(Tabela_Países.accdb6[[#This Row],[Código do País]],Tabela_Países.accdb[[Código]:[País]],3)</f>
        <v>Mônaco</v>
      </c>
    </row>
    <row r="193" spans="1:4" x14ac:dyDescent="0.25">
      <c r="A193">
        <v>36</v>
      </c>
      <c r="B193" t="str">
        <f>VLOOKUP(Tabela_Países.accdb6[[#This Row],[Código do Idioma]],Tabela_Países.accdb4[],2)</f>
        <v>italiano</v>
      </c>
      <c r="C193">
        <v>122</v>
      </c>
      <c r="D193" t="str">
        <f>VLOOKUP(Tabela_Países.accdb6[[#This Row],[Código do País]],Tabela_Países.accdb[[Código]:[País]],3)</f>
        <v>Mônaco</v>
      </c>
    </row>
    <row r="194" spans="1:4" x14ac:dyDescent="0.25">
      <c r="A194">
        <v>70</v>
      </c>
      <c r="B194" t="str">
        <f>VLOOKUP(Tabela_Países.accdb6[[#This Row],[Código do Idioma]],Tabela_Países.accdb4[],2)</f>
        <v>mongol</v>
      </c>
      <c r="C194">
        <v>123</v>
      </c>
      <c r="D194" t="str">
        <f>VLOOKUP(Tabela_Países.accdb6[[#This Row],[Código do País]],Tabela_Países.accdb[[Código]:[País]],3)</f>
        <v>Mongólia</v>
      </c>
    </row>
    <row r="195" spans="1:4" x14ac:dyDescent="0.25">
      <c r="A195">
        <v>45</v>
      </c>
      <c r="B195" t="str">
        <f>VLOOKUP(Tabela_Países.accdb6[[#This Row],[Código do Idioma]],Tabela_Países.accdb4[],2)</f>
        <v>montenegrino</v>
      </c>
      <c r="C195">
        <v>124</v>
      </c>
      <c r="D195" t="str">
        <f>VLOOKUP(Tabela_Países.accdb6[[#This Row],[Código do País]],Tabela_Países.accdb[[Código]:[País]],3)</f>
        <v>Montenegro</v>
      </c>
    </row>
    <row r="196" spans="1:4" x14ac:dyDescent="0.25">
      <c r="A196">
        <v>49</v>
      </c>
      <c r="B196" t="str">
        <f>VLOOKUP(Tabela_Países.accdb6[[#This Row],[Código do Idioma]],Tabela_Países.accdb4[],2)</f>
        <v>sérvio</v>
      </c>
      <c r="C196">
        <v>124</v>
      </c>
      <c r="D196" t="str">
        <f>VLOOKUP(Tabela_Países.accdb6[[#This Row],[Código do País]],Tabela_Países.accdb[[Código]:[País]],3)</f>
        <v>Montenegro</v>
      </c>
    </row>
    <row r="197" spans="1:4" x14ac:dyDescent="0.25">
      <c r="A197">
        <v>1</v>
      </c>
      <c r="B197" t="str">
        <f>VLOOKUP(Tabela_Países.accdb6[[#This Row],[Código do Idioma]],Tabela_Países.accdb4[],2)</f>
        <v>inglês</v>
      </c>
      <c r="C197">
        <v>125</v>
      </c>
      <c r="D197" t="str">
        <f>VLOOKUP(Tabela_Países.accdb6[[#This Row],[Código do País]],Tabela_Países.accdb[[Código]:[País]],3)</f>
        <v>Namíbia</v>
      </c>
    </row>
    <row r="198" spans="1:4" x14ac:dyDescent="0.25">
      <c r="A198">
        <v>86</v>
      </c>
      <c r="B198" t="str">
        <f>VLOOKUP(Tabela_Países.accdb6[[#This Row],[Código do Idioma]],Tabela_Países.accdb4[],2)</f>
        <v>africâner</v>
      </c>
      <c r="C198">
        <v>125</v>
      </c>
      <c r="D198" t="str">
        <f>VLOOKUP(Tabela_Países.accdb6[[#This Row],[Código do País]],Tabela_Países.accdb[[Código]:[País]],3)</f>
        <v>Namíbia</v>
      </c>
    </row>
    <row r="199" spans="1:4" x14ac:dyDescent="0.25">
      <c r="A199">
        <v>1</v>
      </c>
      <c r="B199" t="str">
        <f>VLOOKUP(Tabela_Países.accdb6[[#This Row],[Código do Idioma]],Tabela_Países.accdb4[],2)</f>
        <v>inglês</v>
      </c>
      <c r="C199">
        <v>126</v>
      </c>
      <c r="D199" t="str">
        <f>VLOOKUP(Tabela_Países.accdb6[[#This Row],[Código do País]],Tabela_Países.accdb[[Código]:[País]],3)</f>
        <v>Nauru</v>
      </c>
    </row>
    <row r="200" spans="1:4" x14ac:dyDescent="0.25">
      <c r="A200">
        <v>110</v>
      </c>
      <c r="B200" t="str">
        <f>VLOOKUP(Tabela_Países.accdb6[[#This Row],[Código do Idioma]],Tabela_Países.accdb4[],2)</f>
        <v>nauruano</v>
      </c>
      <c r="C200">
        <v>126</v>
      </c>
      <c r="D200" t="str">
        <f>VLOOKUP(Tabela_Países.accdb6[[#This Row],[Código do País]],Tabela_Países.accdb[[Código]:[País]],3)</f>
        <v>Nauru</v>
      </c>
    </row>
    <row r="201" spans="1:4" x14ac:dyDescent="0.25">
      <c r="A201">
        <v>71</v>
      </c>
      <c r="B201" t="str">
        <f>VLOOKUP(Tabela_Países.accdb6[[#This Row],[Código do Idioma]],Tabela_Países.accdb4[],2)</f>
        <v>nepalês</v>
      </c>
      <c r="C201">
        <v>127</v>
      </c>
      <c r="D201" t="str">
        <f>VLOOKUP(Tabela_Países.accdb6[[#This Row],[Código do País]],Tabela_Países.accdb[[Código]:[País]],3)</f>
        <v>Nepal</v>
      </c>
    </row>
    <row r="202" spans="1:4" x14ac:dyDescent="0.25">
      <c r="A202">
        <v>2</v>
      </c>
      <c r="B202" t="str">
        <f>VLOOKUP(Tabela_Países.accdb6[[#This Row],[Código do Idioma]],Tabela_Países.accdb4[],2)</f>
        <v>espanhol</v>
      </c>
      <c r="C202">
        <v>128</v>
      </c>
      <c r="D202" t="str">
        <f>VLOOKUP(Tabela_Países.accdb6[[#This Row],[Código do País]],Tabela_Países.accdb[[Código]:[País]],3)</f>
        <v>Nicarágua</v>
      </c>
    </row>
    <row r="203" spans="1:4" x14ac:dyDescent="0.25">
      <c r="A203">
        <v>52</v>
      </c>
      <c r="B203" t="str">
        <f>VLOOKUP(Tabela_Países.accdb6[[#This Row],[Código do Idioma]],Tabela_Países.accdb4[],2)</f>
        <v>hauçá</v>
      </c>
      <c r="C203">
        <v>129</v>
      </c>
      <c r="D203" t="str">
        <f>VLOOKUP(Tabela_Países.accdb6[[#This Row],[Código do País]],Tabela_Países.accdb[[Código]:[País]],3)</f>
        <v>Níger</v>
      </c>
    </row>
    <row r="204" spans="1:4" x14ac:dyDescent="0.25">
      <c r="A204">
        <v>103</v>
      </c>
      <c r="B204" t="str">
        <f>VLOOKUP(Tabela_Países.accdb6[[#This Row],[Código do Idioma]],Tabela_Países.accdb4[],2)</f>
        <v>francês tuaregue</v>
      </c>
      <c r="C204">
        <v>129</v>
      </c>
      <c r="D204" t="str">
        <f>VLOOKUP(Tabela_Países.accdb6[[#This Row],[Código do País]],Tabela_Países.accdb[[Código]:[País]],3)</f>
        <v>Níger</v>
      </c>
    </row>
    <row r="205" spans="1:4" x14ac:dyDescent="0.25">
      <c r="A205">
        <v>1</v>
      </c>
      <c r="B205" t="str">
        <f>VLOOKUP(Tabela_Países.accdb6[[#This Row],[Código do Idioma]],Tabela_Países.accdb4[],2)</f>
        <v>inglês</v>
      </c>
      <c r="C205">
        <v>130</v>
      </c>
      <c r="D205" t="str">
        <f>VLOOKUP(Tabela_Países.accdb6[[#This Row],[Código do País]],Tabela_Países.accdb[[Código]:[País]],3)</f>
        <v>Nigéria</v>
      </c>
    </row>
    <row r="206" spans="1:4" x14ac:dyDescent="0.25">
      <c r="A206">
        <v>25</v>
      </c>
      <c r="B206" t="str">
        <f>VLOOKUP(Tabela_Países.accdb6[[#This Row],[Código do Idioma]],Tabela_Países.accdb4[],2)</f>
        <v>sami</v>
      </c>
      <c r="C206">
        <v>131</v>
      </c>
      <c r="D206" t="str">
        <f>VLOOKUP(Tabela_Países.accdb6[[#This Row],[Código do País]],Tabela_Países.accdb[[Código]:[País]],3)</f>
        <v>Noruega</v>
      </c>
    </row>
    <row r="207" spans="1:4" x14ac:dyDescent="0.25">
      <c r="A207">
        <v>46</v>
      </c>
      <c r="B207" t="str">
        <f>VLOOKUP(Tabela_Países.accdb6[[#This Row],[Código do Idioma]],Tabela_Países.accdb4[],2)</f>
        <v>norueguês</v>
      </c>
      <c r="C207">
        <v>131</v>
      </c>
      <c r="D207" t="str">
        <f>VLOOKUP(Tabela_Países.accdb6[[#This Row],[Código do País]],Tabela_Países.accdb[[Código]:[País]],3)</f>
        <v>Noruega</v>
      </c>
    </row>
    <row r="208" spans="1:4" x14ac:dyDescent="0.25">
      <c r="A208">
        <v>1</v>
      </c>
      <c r="B208" t="str">
        <f>VLOOKUP(Tabela_Países.accdb6[[#This Row],[Código do Idioma]],Tabela_Países.accdb4[],2)</f>
        <v>inglês</v>
      </c>
      <c r="C208">
        <v>132</v>
      </c>
      <c r="D208" t="str">
        <f>VLOOKUP(Tabela_Países.accdb6[[#This Row],[Código do País]],Tabela_Países.accdb[[Código]:[País]],3)</f>
        <v>Nova Zelândia</v>
      </c>
    </row>
    <row r="209" spans="1:4" x14ac:dyDescent="0.25">
      <c r="A209">
        <v>119</v>
      </c>
      <c r="B209" t="str">
        <f>VLOOKUP(Tabela_Países.accdb6[[#This Row],[Código do Idioma]],Tabela_Países.accdb4[],2)</f>
        <v>maori</v>
      </c>
      <c r="C209">
        <v>132</v>
      </c>
      <c r="D209" t="str">
        <f>VLOOKUP(Tabela_Países.accdb6[[#This Row],[Código do País]],Tabela_Países.accdb[[Código]:[País]],3)</f>
        <v>Nova Zelândia</v>
      </c>
    </row>
    <row r="210" spans="1:4" x14ac:dyDescent="0.25">
      <c r="A210">
        <v>120</v>
      </c>
      <c r="B210" t="str">
        <f>VLOOKUP(Tabela_Países.accdb6[[#This Row],[Código do Idioma]],Tabela_Países.accdb4[],2)</f>
        <v>língua de sinais neozelandesa</v>
      </c>
      <c r="C210">
        <v>132</v>
      </c>
      <c r="D210" t="str">
        <f>VLOOKUP(Tabela_Países.accdb6[[#This Row],[Código do País]],Tabela_Países.accdb[[Código]:[País]],3)</f>
        <v>Nova Zelândia</v>
      </c>
    </row>
    <row r="211" spans="1:4" x14ac:dyDescent="0.25">
      <c r="A211">
        <v>57</v>
      </c>
      <c r="B211" t="str">
        <f>VLOOKUP(Tabela_Países.accdb6[[#This Row],[Código do Idioma]],Tabela_Países.accdb4[],2)</f>
        <v>árabe</v>
      </c>
      <c r="C211">
        <v>133</v>
      </c>
      <c r="D211" t="str">
        <f>VLOOKUP(Tabela_Países.accdb6[[#This Row],[Código do País]],Tabela_Países.accdb[[Código]:[País]],3)</f>
        <v>Omã</v>
      </c>
    </row>
    <row r="212" spans="1:4" x14ac:dyDescent="0.25">
      <c r="A212">
        <v>6</v>
      </c>
      <c r="B212" t="str">
        <f>VLOOKUP(Tabela_Países.accdb6[[#This Row],[Código do Idioma]],Tabela_Países.accdb4[],2)</f>
        <v>neerlandês</v>
      </c>
      <c r="C212">
        <v>134</v>
      </c>
      <c r="D212" t="str">
        <f>VLOOKUP(Tabela_Países.accdb6[[#This Row],[Código do País]],Tabela_Países.accdb[[Código]:[País]],3)</f>
        <v>Países Baixos</v>
      </c>
    </row>
    <row r="213" spans="1:4" x14ac:dyDescent="0.25">
      <c r="A213">
        <v>1</v>
      </c>
      <c r="B213" t="str">
        <f>VLOOKUP(Tabela_Países.accdb6[[#This Row],[Código do Idioma]],Tabela_Países.accdb4[],2)</f>
        <v>inglês</v>
      </c>
      <c r="C213">
        <v>135</v>
      </c>
      <c r="D213" t="str">
        <f>VLOOKUP(Tabela_Países.accdb6[[#This Row],[Código do País]],Tabela_Países.accdb[[Código]:[País]],3)</f>
        <v>Palau</v>
      </c>
    </row>
    <row r="214" spans="1:4" x14ac:dyDescent="0.25">
      <c r="A214">
        <v>13</v>
      </c>
      <c r="B214" t="str">
        <f>VLOOKUP(Tabela_Países.accdb6[[#This Row],[Código do Idioma]],Tabela_Países.accdb4[],2)</f>
        <v>palauno</v>
      </c>
      <c r="C214">
        <v>135</v>
      </c>
      <c r="D214" t="str">
        <f>VLOOKUP(Tabela_Países.accdb6[[#This Row],[Código do País]],Tabela_Países.accdb[[Código]:[País]],3)</f>
        <v>Palau</v>
      </c>
    </row>
    <row r="215" spans="1:4" x14ac:dyDescent="0.25">
      <c r="A215">
        <v>2</v>
      </c>
      <c r="B215" t="str">
        <f>VLOOKUP(Tabela_Países.accdb6[[#This Row],[Código do Idioma]],Tabela_Países.accdb4[],2)</f>
        <v>espanhol</v>
      </c>
      <c r="C215">
        <v>136</v>
      </c>
      <c r="D215" t="str">
        <f>VLOOKUP(Tabela_Países.accdb6[[#This Row],[Código do País]],Tabela_Países.accdb[[Código]:[País]],3)</f>
        <v>Panamá</v>
      </c>
    </row>
    <row r="216" spans="1:4" x14ac:dyDescent="0.25">
      <c r="A216">
        <v>1</v>
      </c>
      <c r="B216" t="str">
        <f>VLOOKUP(Tabela_Países.accdb6[[#This Row],[Código do Idioma]],Tabela_Países.accdb4[],2)</f>
        <v>inglês</v>
      </c>
      <c r="C216">
        <v>137</v>
      </c>
      <c r="D216" t="str">
        <f>VLOOKUP(Tabela_Países.accdb6[[#This Row],[Código do País]],Tabela_Países.accdb[[Código]:[País]],3)</f>
        <v>Papua-Nova Guiné</v>
      </c>
    </row>
    <row r="217" spans="1:4" x14ac:dyDescent="0.25">
      <c r="A217">
        <v>1</v>
      </c>
      <c r="B217" t="str">
        <f>VLOOKUP(Tabela_Países.accdb6[[#This Row],[Código do Idioma]],Tabela_Países.accdb4[],2)</f>
        <v>inglês</v>
      </c>
      <c r="C217">
        <v>138</v>
      </c>
      <c r="D217" t="str">
        <f>VLOOKUP(Tabela_Países.accdb6[[#This Row],[Código do País]],Tabela_Países.accdb[[Código]:[País]],3)</f>
        <v>Paquistão</v>
      </c>
    </row>
    <row r="218" spans="1:4" x14ac:dyDescent="0.25">
      <c r="A218">
        <v>72</v>
      </c>
      <c r="B218" t="str">
        <f>VLOOKUP(Tabela_Países.accdb6[[#This Row],[Código do Idioma]],Tabela_Países.accdb4[],2)</f>
        <v>urdu</v>
      </c>
      <c r="C218">
        <v>138</v>
      </c>
      <c r="D218" t="str">
        <f>VLOOKUP(Tabela_Países.accdb6[[#This Row],[Código do País]],Tabela_Países.accdb[[Código]:[País]],3)</f>
        <v>Paquistão</v>
      </c>
    </row>
    <row r="219" spans="1:4" x14ac:dyDescent="0.25">
      <c r="A219">
        <v>2</v>
      </c>
      <c r="B219" t="str">
        <f>VLOOKUP(Tabela_Países.accdb6[[#This Row],[Código do Idioma]],Tabela_Países.accdb4[],2)</f>
        <v>espanhol</v>
      </c>
      <c r="C219">
        <v>139</v>
      </c>
      <c r="D219" t="str">
        <f>VLOOKUP(Tabela_Países.accdb6[[#This Row],[Código do País]],Tabela_Países.accdb[[Código]:[País]],3)</f>
        <v>Paraguai</v>
      </c>
    </row>
    <row r="220" spans="1:4" x14ac:dyDescent="0.25">
      <c r="A220">
        <v>117</v>
      </c>
      <c r="B220" t="str">
        <f>VLOOKUP(Tabela_Países.accdb6[[#This Row],[Código do Idioma]],Tabela_Países.accdb4[],2)</f>
        <v>guarani</v>
      </c>
      <c r="C220">
        <v>139</v>
      </c>
      <c r="D220" t="str">
        <f>VLOOKUP(Tabela_Países.accdb6[[#This Row],[Código do País]],Tabela_Países.accdb[[Código]:[País]],3)</f>
        <v>Paraguai</v>
      </c>
    </row>
    <row r="221" spans="1:4" x14ac:dyDescent="0.25">
      <c r="A221">
        <v>2</v>
      </c>
      <c r="B221" t="str">
        <f>VLOOKUP(Tabela_Países.accdb6[[#This Row],[Código do Idioma]],Tabela_Países.accdb4[],2)</f>
        <v>espanhol</v>
      </c>
      <c r="C221">
        <v>140</v>
      </c>
      <c r="D221" t="str">
        <f>VLOOKUP(Tabela_Países.accdb6[[#This Row],[Código do País]],Tabela_Países.accdb[[Código]:[País]],3)</f>
        <v>Peru</v>
      </c>
    </row>
    <row r="222" spans="1:4" x14ac:dyDescent="0.25">
      <c r="A222">
        <v>115</v>
      </c>
      <c r="B222" t="str">
        <f>VLOOKUP(Tabela_Países.accdb6[[#This Row],[Código do Idioma]],Tabela_Países.accdb4[],2)</f>
        <v>quíchua</v>
      </c>
      <c r="C222">
        <v>140</v>
      </c>
      <c r="D222" t="str">
        <f>VLOOKUP(Tabela_Países.accdb6[[#This Row],[Código do País]],Tabela_Países.accdb[[Código]:[País]],3)</f>
        <v>Peru</v>
      </c>
    </row>
    <row r="223" spans="1:4" x14ac:dyDescent="0.25">
      <c r="A223">
        <v>116</v>
      </c>
      <c r="B223" t="str">
        <f>VLOOKUP(Tabela_Países.accdb6[[#This Row],[Código do Idioma]],Tabela_Países.accdb4[],2)</f>
        <v>aimará</v>
      </c>
      <c r="C223">
        <v>140</v>
      </c>
      <c r="D223" t="str">
        <f>VLOOKUP(Tabela_Países.accdb6[[#This Row],[Código do País]],Tabela_Países.accdb[[Código]:[País]],3)</f>
        <v>Peru</v>
      </c>
    </row>
    <row r="224" spans="1:4" x14ac:dyDescent="0.25">
      <c r="A224">
        <v>67</v>
      </c>
      <c r="B224" t="str">
        <f>VLOOKUP(Tabela_Países.accdb6[[#This Row],[Código do Idioma]],Tabela_Países.accdb4[],2)</f>
        <v>japonês</v>
      </c>
      <c r="C224">
        <v>96</v>
      </c>
      <c r="D224" t="str">
        <f>VLOOKUP(Tabela_Países.accdb6[[#This Row],[Código do País]],Tabela_Países.accdb[[Código]:[País]],3)</f>
        <v>Japão</v>
      </c>
    </row>
    <row r="225" spans="1:4" x14ac:dyDescent="0.25">
      <c r="A225">
        <v>1</v>
      </c>
      <c r="B225" t="str">
        <f>VLOOKUP(Tabela_Países.accdb6[[#This Row],[Código do Idioma]],Tabela_Países.accdb4[],2)</f>
        <v>inglês</v>
      </c>
      <c r="C225">
        <v>157</v>
      </c>
      <c r="D225" t="str">
        <f>VLOOKUP(Tabela_Países.accdb6[[#This Row],[Código do País]],Tabela_Países.accdb[[Código]:[País]],3)</f>
        <v>Santa Lúcia</v>
      </c>
    </row>
    <row r="226" spans="1:4" x14ac:dyDescent="0.25">
      <c r="A226">
        <v>3</v>
      </c>
      <c r="B226" t="str">
        <f>VLOOKUP(Tabela_Países.accdb6[[#This Row],[Código do Idioma]],Tabela_Países.accdb4[],2)</f>
        <v>francês</v>
      </c>
      <c r="C226">
        <v>157</v>
      </c>
      <c r="D226" t="str">
        <f>VLOOKUP(Tabela_Países.accdb6[[#This Row],[Código do País]],Tabela_Países.accdb[[Código]:[País]],3)</f>
        <v>Santa Lúcia</v>
      </c>
    </row>
    <row r="227" spans="1:4" x14ac:dyDescent="0.25">
      <c r="A227">
        <v>1</v>
      </c>
      <c r="B227" t="str">
        <f>VLOOKUP(Tabela_Países.accdb6[[#This Row],[Código do Idioma]],Tabela_Países.accdb4[],2)</f>
        <v>inglês</v>
      </c>
      <c r="C227">
        <v>158</v>
      </c>
      <c r="D227" t="str">
        <f>VLOOKUP(Tabela_Países.accdb6[[#This Row],[Código do País]],Tabela_Países.accdb[[Código]:[País]],3)</f>
        <v>São Cristovão e Nevis</v>
      </c>
    </row>
    <row r="228" spans="1:4" x14ac:dyDescent="0.25">
      <c r="A228">
        <v>5</v>
      </c>
      <c r="B228" t="str">
        <f>VLOOKUP(Tabela_Países.accdb6[[#This Row],[Código do Idioma]],Tabela_Países.accdb4[],2)</f>
        <v>português</v>
      </c>
      <c r="C228">
        <v>159</v>
      </c>
      <c r="D228" t="str">
        <f>VLOOKUP(Tabela_Países.accdb6[[#This Row],[Código do País]],Tabela_Países.accdb[[Código]:[País]],3)</f>
        <v>São Tomé e Príncipe</v>
      </c>
    </row>
    <row r="229" spans="1:4" x14ac:dyDescent="0.25">
      <c r="A229">
        <v>1</v>
      </c>
      <c r="B229" t="str">
        <f>VLOOKUP(Tabela_Países.accdb6[[#This Row],[Código do Idioma]],Tabela_Países.accdb4[],2)</f>
        <v>inglês</v>
      </c>
      <c r="C229">
        <v>160</v>
      </c>
      <c r="D229" t="str">
        <f>VLOOKUP(Tabela_Países.accdb6[[#This Row],[Código do País]],Tabela_Países.accdb[[Código]:[País]],3)</f>
        <v>São Vicente e Granadinas</v>
      </c>
    </row>
    <row r="230" spans="1:4" x14ac:dyDescent="0.25">
      <c r="A230">
        <v>3</v>
      </c>
      <c r="B230" t="str">
        <f>VLOOKUP(Tabela_Países.accdb6[[#This Row],[Código do Idioma]],Tabela_Países.accdb4[],2)</f>
        <v>francês</v>
      </c>
      <c r="C230">
        <v>161</v>
      </c>
      <c r="D230" t="str">
        <f>VLOOKUP(Tabela_Países.accdb6[[#This Row],[Código do País]],Tabela_Países.accdb[[Código]:[País]],3)</f>
        <v>Senegal</v>
      </c>
    </row>
    <row r="231" spans="1:4" x14ac:dyDescent="0.25">
      <c r="A231">
        <v>1</v>
      </c>
      <c r="B231" t="str">
        <f>VLOOKUP(Tabela_Países.accdb6[[#This Row],[Código do Idioma]],Tabela_Países.accdb4[],2)</f>
        <v>inglês</v>
      </c>
      <c r="C231">
        <v>162</v>
      </c>
      <c r="D231" t="str">
        <f>VLOOKUP(Tabela_Países.accdb6[[#This Row],[Código do País]],Tabela_Países.accdb[[Código]:[País]],3)</f>
        <v>Serra Leoa</v>
      </c>
    </row>
    <row r="232" spans="1:4" x14ac:dyDescent="0.25">
      <c r="A232">
        <v>49</v>
      </c>
      <c r="B232" t="str">
        <f>VLOOKUP(Tabela_Países.accdb6[[#This Row],[Código do Idioma]],Tabela_Países.accdb4[],2)</f>
        <v>sérvio</v>
      </c>
      <c r="C232">
        <v>163</v>
      </c>
      <c r="D232" t="str">
        <f>VLOOKUP(Tabela_Países.accdb6[[#This Row],[Código do País]],Tabela_Países.accdb[[Código]:[País]],3)</f>
        <v>Sérvia</v>
      </c>
    </row>
    <row r="233" spans="1:4" x14ac:dyDescent="0.25">
      <c r="A233">
        <v>1</v>
      </c>
      <c r="B233" t="str">
        <f>VLOOKUP(Tabela_Países.accdb6[[#This Row],[Código do Idioma]],Tabela_Países.accdb4[],2)</f>
        <v>inglês</v>
      </c>
      <c r="C233">
        <v>164</v>
      </c>
      <c r="D233" t="str">
        <f>VLOOKUP(Tabela_Países.accdb6[[#This Row],[Código do País]],Tabela_Países.accdb[[Código]:[País]],3)</f>
        <v>Seychelles</v>
      </c>
    </row>
    <row r="234" spans="1:4" x14ac:dyDescent="0.25">
      <c r="A234">
        <v>3</v>
      </c>
      <c r="B234" t="str">
        <f>VLOOKUP(Tabela_Países.accdb6[[#This Row],[Código do Idioma]],Tabela_Países.accdb4[],2)</f>
        <v>francês</v>
      </c>
      <c r="C234">
        <v>164</v>
      </c>
      <c r="D234" t="str">
        <f>VLOOKUP(Tabela_Países.accdb6[[#This Row],[Código do País]],Tabela_Países.accdb[[Código]:[País]],3)</f>
        <v>Seychelles</v>
      </c>
    </row>
    <row r="235" spans="1:4" x14ac:dyDescent="0.25">
      <c r="A235">
        <v>111</v>
      </c>
      <c r="B235" t="str">
        <f>VLOOKUP(Tabela_Países.accdb6[[#This Row],[Código do Idioma]],Tabela_Países.accdb4[],2)</f>
        <v>crioulo</v>
      </c>
      <c r="C235">
        <v>164</v>
      </c>
      <c r="D235" t="str">
        <f>VLOOKUP(Tabela_Países.accdb6[[#This Row],[Código do País]],Tabela_Países.accdb[[Código]:[País]],3)</f>
        <v>Seychelles</v>
      </c>
    </row>
    <row r="236" spans="1:4" x14ac:dyDescent="0.25">
      <c r="A236">
        <v>1</v>
      </c>
      <c r="B236" t="str">
        <f>VLOOKUP(Tabela_Países.accdb6[[#This Row],[Código do Idioma]],Tabela_Países.accdb4[],2)</f>
        <v>inglês</v>
      </c>
      <c r="C236">
        <v>165</v>
      </c>
      <c r="D236" t="str">
        <f>VLOOKUP(Tabela_Países.accdb6[[#This Row],[Código do País]],Tabela_Países.accdb[[Código]:[País]],3)</f>
        <v>Singapura</v>
      </c>
    </row>
    <row r="237" spans="1:4" x14ac:dyDescent="0.25">
      <c r="A237">
        <v>68</v>
      </c>
      <c r="B237" t="str">
        <f>VLOOKUP(Tabela_Países.accdb6[[#This Row],[Código do Idioma]],Tabela_Países.accdb4[],2)</f>
        <v>mandarim</v>
      </c>
      <c r="C237">
        <v>165</v>
      </c>
      <c r="D237" t="str">
        <f>VLOOKUP(Tabela_Países.accdb6[[#This Row],[Código do País]],Tabela_Países.accdb[[Código]:[País]],3)</f>
        <v>Singapura</v>
      </c>
    </row>
    <row r="238" spans="1:4" x14ac:dyDescent="0.25">
      <c r="A238">
        <v>73</v>
      </c>
      <c r="B238" t="str">
        <f>VLOOKUP(Tabela_Países.accdb6[[#This Row],[Código do Idioma]],Tabela_Países.accdb4[],2)</f>
        <v>malaio</v>
      </c>
      <c r="C238">
        <v>165</v>
      </c>
      <c r="D238" t="str">
        <f>VLOOKUP(Tabela_Países.accdb6[[#This Row],[Código do País]],Tabela_Países.accdb[[Código]:[País]],3)</f>
        <v>Singapura</v>
      </c>
    </row>
    <row r="239" spans="1:4" x14ac:dyDescent="0.25">
      <c r="A239">
        <v>57</v>
      </c>
      <c r="B239" t="str">
        <f>VLOOKUP(Tabela_Países.accdb6[[#This Row],[Código do Idioma]],Tabela_Países.accdb4[],2)</f>
        <v>árabe</v>
      </c>
      <c r="C239">
        <v>166</v>
      </c>
      <c r="D239" t="str">
        <f>VLOOKUP(Tabela_Países.accdb6[[#This Row],[Código do País]],Tabela_Países.accdb[[Código]:[País]],3)</f>
        <v>Síria</v>
      </c>
    </row>
    <row r="240" spans="1:4" x14ac:dyDescent="0.25">
      <c r="A240">
        <v>57</v>
      </c>
      <c r="B240" t="str">
        <f>VLOOKUP(Tabela_Países.accdb6[[#This Row],[Código do Idioma]],Tabela_Países.accdb4[],2)</f>
        <v>árabe</v>
      </c>
      <c r="C240">
        <v>167</v>
      </c>
      <c r="D240" t="str">
        <f>VLOOKUP(Tabela_Países.accdb6[[#This Row],[Código do País]],Tabela_Países.accdb[[Código]:[País]],3)</f>
        <v>Somália</v>
      </c>
    </row>
    <row r="241" spans="1:4" x14ac:dyDescent="0.25">
      <c r="A241">
        <v>99</v>
      </c>
      <c r="B241" t="str">
        <f>VLOOKUP(Tabela_Países.accdb6[[#This Row],[Código do Idioma]],Tabela_Países.accdb4[],2)</f>
        <v>somáli</v>
      </c>
      <c r="C241">
        <v>167</v>
      </c>
      <c r="D241" t="str">
        <f>VLOOKUP(Tabela_Países.accdb6[[#This Row],[Código do País]],Tabela_Países.accdb[[Código]:[País]],3)</f>
        <v>Somália</v>
      </c>
    </row>
    <row r="242" spans="1:4" x14ac:dyDescent="0.25">
      <c r="A242">
        <v>58</v>
      </c>
      <c r="B242" t="str">
        <f>VLOOKUP(Tabela_Países.accdb6[[#This Row],[Código do Idioma]],Tabela_Países.accdb4[],2)</f>
        <v>tâmil</v>
      </c>
      <c r="C242">
        <v>168</v>
      </c>
      <c r="D242" t="str">
        <f>VLOOKUP(Tabela_Países.accdb6[[#This Row],[Código do País]],Tabela_Países.accdb[[Código]:[País]],3)</f>
        <v>Sri Lanka</v>
      </c>
    </row>
    <row r="243" spans="1:4" x14ac:dyDescent="0.25">
      <c r="A243">
        <v>74</v>
      </c>
      <c r="B243" t="str">
        <f>VLOOKUP(Tabela_Países.accdb6[[#This Row],[Código do Idioma]],Tabela_Países.accdb4[],2)</f>
        <v>cingalês</v>
      </c>
      <c r="C243">
        <v>168</v>
      </c>
      <c r="D243" t="str">
        <f>VLOOKUP(Tabela_Países.accdb6[[#This Row],[Código do País]],Tabela_Países.accdb[[Código]:[País]],3)</f>
        <v>Sri Lanka</v>
      </c>
    </row>
    <row r="244" spans="1:4" x14ac:dyDescent="0.25">
      <c r="A244">
        <v>1</v>
      </c>
      <c r="B244" t="str">
        <f>VLOOKUP(Tabela_Países.accdb6[[#This Row],[Código do Idioma]],Tabela_Países.accdb4[],2)</f>
        <v>inglês</v>
      </c>
      <c r="C244">
        <v>169</v>
      </c>
      <c r="D244" t="str">
        <f>VLOOKUP(Tabela_Países.accdb6[[#This Row],[Código do País]],Tabela_Países.accdb[[Código]:[País]],3)</f>
        <v>Suazilândia</v>
      </c>
    </row>
    <row r="245" spans="1:4" x14ac:dyDescent="0.25">
      <c r="A245">
        <v>96</v>
      </c>
      <c r="B245" t="str">
        <f>VLOOKUP(Tabela_Países.accdb6[[#This Row],[Código do Idioma]],Tabela_Países.accdb4[],2)</f>
        <v>suazí</v>
      </c>
      <c r="C245">
        <v>169</v>
      </c>
      <c r="D245" t="str">
        <f>VLOOKUP(Tabela_Países.accdb6[[#This Row],[Código do País]],Tabela_Países.accdb[[Código]:[País]],3)</f>
        <v>Suazilândia</v>
      </c>
    </row>
    <row r="246" spans="1:4" x14ac:dyDescent="0.25">
      <c r="A246">
        <v>1</v>
      </c>
      <c r="B246" t="str">
        <f>VLOOKUP(Tabela_Países.accdb6[[#This Row],[Código do Idioma]],Tabela_Países.accdb4[],2)</f>
        <v>inglês</v>
      </c>
      <c r="C246">
        <v>170</v>
      </c>
      <c r="D246" t="str">
        <f>VLOOKUP(Tabela_Países.accdb6[[#This Row],[Código do País]],Tabela_Países.accdb[[Código]:[País]],3)</f>
        <v>Sudão</v>
      </c>
    </row>
    <row r="247" spans="1:4" x14ac:dyDescent="0.25">
      <c r="A247">
        <v>57</v>
      </c>
      <c r="B247" t="str">
        <f>VLOOKUP(Tabela_Países.accdb6[[#This Row],[Código do Idioma]],Tabela_Países.accdb4[],2)</f>
        <v>árabe</v>
      </c>
      <c r="C247">
        <v>170</v>
      </c>
      <c r="D247" t="str">
        <f>VLOOKUP(Tabela_Países.accdb6[[#This Row],[Código do País]],Tabela_Países.accdb[[Código]:[País]],3)</f>
        <v>Sudão</v>
      </c>
    </row>
    <row r="248" spans="1:4" x14ac:dyDescent="0.25">
      <c r="A248">
        <v>30</v>
      </c>
      <c r="B248" t="str">
        <f>VLOOKUP(Tabela_Países.accdb6[[#This Row],[Código do Idioma]],Tabela_Países.accdb4[],2)</f>
        <v>sueco</v>
      </c>
      <c r="C248">
        <v>171</v>
      </c>
      <c r="D248" t="str">
        <f>VLOOKUP(Tabela_Países.accdb6[[#This Row],[Código do País]],Tabela_Países.accdb[[Código]:[País]],3)</f>
        <v>Suécia</v>
      </c>
    </row>
    <row r="249" spans="1:4" x14ac:dyDescent="0.25">
      <c r="A249">
        <v>3</v>
      </c>
      <c r="B249" t="str">
        <f>VLOOKUP(Tabela_Países.accdb6[[#This Row],[Código do Idioma]],Tabela_Países.accdb4[],2)</f>
        <v>francês</v>
      </c>
      <c r="C249">
        <v>172</v>
      </c>
      <c r="D249" t="str">
        <f>VLOOKUP(Tabela_Países.accdb6[[#This Row],[Código do País]],Tabela_Países.accdb[[Código]:[País]],3)</f>
        <v>Suíça</v>
      </c>
    </row>
    <row r="250" spans="1:4" x14ac:dyDescent="0.25">
      <c r="A250">
        <v>4</v>
      </c>
      <c r="B250" t="str">
        <f>VLOOKUP(Tabela_Países.accdb6[[#This Row],[Código do Idioma]],Tabela_Países.accdb4[],2)</f>
        <v>alemão</v>
      </c>
      <c r="C250">
        <v>172</v>
      </c>
      <c r="D250" t="str">
        <f>VLOOKUP(Tabela_Países.accdb6[[#This Row],[Código do País]],Tabela_Países.accdb[[Código]:[País]],3)</f>
        <v>Suíça</v>
      </c>
    </row>
    <row r="251" spans="1:4" x14ac:dyDescent="0.25">
      <c r="A251">
        <v>36</v>
      </c>
      <c r="B251" t="str">
        <f>VLOOKUP(Tabela_Países.accdb6[[#This Row],[Código do Idioma]],Tabela_Países.accdb4[],2)</f>
        <v>italiano</v>
      </c>
      <c r="C251">
        <v>172</v>
      </c>
      <c r="D251" t="str">
        <f>VLOOKUP(Tabela_Países.accdb6[[#This Row],[Código do País]],Tabela_Países.accdb[[Código]:[País]],3)</f>
        <v>Suíça</v>
      </c>
    </row>
    <row r="252" spans="1:4" x14ac:dyDescent="0.25">
      <c r="A252">
        <v>6</v>
      </c>
      <c r="B252" t="str">
        <f>VLOOKUP(Tabela_Países.accdb6[[#This Row],[Código do Idioma]],Tabela_Países.accdb4[],2)</f>
        <v>neerlandês</v>
      </c>
      <c r="C252">
        <v>173</v>
      </c>
      <c r="D252" t="str">
        <f>VLOOKUP(Tabela_Países.accdb6[[#This Row],[Código do País]],Tabela_Países.accdb[[Código]:[País]],3)</f>
        <v>Suriname</v>
      </c>
    </row>
    <row r="253" spans="1:4" x14ac:dyDescent="0.25">
      <c r="A253">
        <v>85</v>
      </c>
      <c r="B253" t="str">
        <f>VLOOKUP(Tabela_Países.accdb6[[#This Row],[Código do Idioma]],Tabela_Países.accdb4[],2)</f>
        <v>tajique</v>
      </c>
      <c r="C253">
        <v>174</v>
      </c>
      <c r="D253" t="str">
        <f>VLOOKUP(Tabela_Países.accdb6[[#This Row],[Código do País]],Tabela_Países.accdb[[Código]:[País]],3)</f>
        <v>Tadjiquistão</v>
      </c>
    </row>
    <row r="254" spans="1:4" x14ac:dyDescent="0.25">
      <c r="A254">
        <v>75</v>
      </c>
      <c r="B254" t="str">
        <f>VLOOKUP(Tabela_Países.accdb6[[#This Row],[Código do Idioma]],Tabela_Países.accdb4[],2)</f>
        <v>tailândes</v>
      </c>
      <c r="C254">
        <v>175</v>
      </c>
      <c r="D254" t="str">
        <f>VLOOKUP(Tabela_Países.accdb6[[#This Row],[Código do País]],Tabela_Países.accdb[[Código]:[País]],3)</f>
        <v>Tailândia</v>
      </c>
    </row>
    <row r="255" spans="1:4" x14ac:dyDescent="0.25">
      <c r="A255">
        <v>1</v>
      </c>
      <c r="B255" t="str">
        <f>VLOOKUP(Tabela_Países.accdb6[[#This Row],[Código do Idioma]],Tabela_Países.accdb4[],2)</f>
        <v>inglês</v>
      </c>
      <c r="C255">
        <v>176</v>
      </c>
      <c r="D255" t="str">
        <f>VLOOKUP(Tabela_Países.accdb6[[#This Row],[Código do País]],Tabela_Países.accdb[[Código]:[País]],3)</f>
        <v>Tanzânia</v>
      </c>
    </row>
    <row r="256" spans="1:4" x14ac:dyDescent="0.25">
      <c r="A256">
        <v>95</v>
      </c>
      <c r="B256" t="str">
        <f>VLOOKUP(Tabela_Países.accdb6[[#This Row],[Código do Idioma]],Tabela_Países.accdb4[],2)</f>
        <v>suaíli</v>
      </c>
      <c r="C256">
        <v>176</v>
      </c>
      <c r="D256" t="str">
        <f>VLOOKUP(Tabela_Países.accdb6[[#This Row],[Código do País]],Tabela_Países.accdb[[Código]:[País]],3)</f>
        <v>Tanzânia</v>
      </c>
    </row>
    <row r="257" spans="1:4" x14ac:dyDescent="0.25">
      <c r="A257">
        <v>5</v>
      </c>
      <c r="B257" t="str">
        <f>VLOOKUP(Tabela_Países.accdb6[[#This Row],[Código do Idioma]],Tabela_Países.accdb4[],2)</f>
        <v>português</v>
      </c>
      <c r="C257">
        <v>177</v>
      </c>
      <c r="D257" t="str">
        <f>VLOOKUP(Tabela_Países.accdb6[[#This Row],[Código do País]],Tabela_Países.accdb[[Código]:[País]],3)</f>
        <v>Timor-Leste</v>
      </c>
    </row>
    <row r="258" spans="1:4" x14ac:dyDescent="0.25">
      <c r="A258">
        <v>121</v>
      </c>
      <c r="B258" t="str">
        <f>VLOOKUP(Tabela_Países.accdb6[[#This Row],[Código do Idioma]],Tabela_Países.accdb4[],2)</f>
        <v>tétum</v>
      </c>
      <c r="C258">
        <v>177</v>
      </c>
      <c r="D258" t="str">
        <f>VLOOKUP(Tabela_Países.accdb6[[#This Row],[Código do País]],Tabela_Países.accdb[[Código]:[País]],3)</f>
        <v>Timor-Leste</v>
      </c>
    </row>
    <row r="259" spans="1:4" x14ac:dyDescent="0.25">
      <c r="A259">
        <v>3</v>
      </c>
      <c r="B259" t="str">
        <f>VLOOKUP(Tabela_Países.accdb6[[#This Row],[Código do Idioma]],Tabela_Países.accdb4[],2)</f>
        <v>francês</v>
      </c>
      <c r="C259">
        <v>178</v>
      </c>
      <c r="D259" t="str">
        <f>VLOOKUP(Tabela_Países.accdb6[[#This Row],[Código do País]],Tabela_Países.accdb[[Código]:[País]],3)</f>
        <v>Togo</v>
      </c>
    </row>
    <row r="260" spans="1:4" x14ac:dyDescent="0.25">
      <c r="A260">
        <v>15</v>
      </c>
      <c r="B260" t="str">
        <f>VLOOKUP(Tabela_Países.accdb6[[#This Row],[Código do Idioma]],Tabela_Países.accdb4[],2)</f>
        <v>tonganês</v>
      </c>
      <c r="C260">
        <v>179</v>
      </c>
      <c r="D260" t="str">
        <f>VLOOKUP(Tabela_Países.accdb6[[#This Row],[Código do País]],Tabela_Países.accdb[[Código]:[País]],3)</f>
        <v>Tonga</v>
      </c>
    </row>
    <row r="261" spans="1:4" x14ac:dyDescent="0.25">
      <c r="A261">
        <v>57</v>
      </c>
      <c r="B261" t="str">
        <f>VLOOKUP(Tabela_Países.accdb6[[#This Row],[Código do Idioma]],Tabela_Países.accdb4[],2)</f>
        <v>árabe</v>
      </c>
      <c r="C261">
        <v>181</v>
      </c>
      <c r="D261" t="str">
        <f>VLOOKUP(Tabela_Países.accdb6[[#This Row],[Código do País]],Tabela_Países.accdb[[Código]:[País]],3)</f>
        <v>Tunísia</v>
      </c>
    </row>
    <row r="262" spans="1:4" x14ac:dyDescent="0.25">
      <c r="A262">
        <v>84</v>
      </c>
      <c r="B262" t="str">
        <f>VLOOKUP(Tabela_Países.accdb6[[#This Row],[Código do Idioma]],Tabela_Países.accdb4[],2)</f>
        <v>turcomeno</v>
      </c>
      <c r="C262">
        <v>182</v>
      </c>
      <c r="D262" t="str">
        <f>VLOOKUP(Tabela_Países.accdb6[[#This Row],[Código do País]],Tabela_Países.accdb[[Código]:[País]],3)</f>
        <v>Turcomenistão</v>
      </c>
    </row>
    <row r="263" spans="1:4" x14ac:dyDescent="0.25">
      <c r="A263">
        <v>24</v>
      </c>
      <c r="B263" t="str">
        <f>VLOOKUP(Tabela_Países.accdb6[[#This Row],[Código do Idioma]],Tabela_Países.accdb4[],2)</f>
        <v>turco</v>
      </c>
      <c r="C263">
        <v>183</v>
      </c>
      <c r="D263" t="str">
        <f>VLOOKUP(Tabela_Países.accdb6[[#This Row],[Código do País]],Tabela_Países.accdb[[Código]:[País]],3)</f>
        <v>Turquia</v>
      </c>
    </row>
    <row r="264" spans="1:4" x14ac:dyDescent="0.25">
      <c r="A264">
        <v>54</v>
      </c>
      <c r="B264" t="str">
        <f>VLOOKUP(Tabela_Países.accdb6[[#This Row],[Código do Idioma]],Tabela_Países.accdb4[],2)</f>
        <v>ucraniano</v>
      </c>
      <c r="C264">
        <v>184</v>
      </c>
      <c r="D264" t="str">
        <f>VLOOKUP(Tabela_Países.accdb6[[#This Row],[Código do País]],Tabela_Países.accdb[[Código]:[País]],3)</f>
        <v>Ucrânia</v>
      </c>
    </row>
    <row r="265" spans="1:4" x14ac:dyDescent="0.25">
      <c r="A265">
        <v>1</v>
      </c>
      <c r="B265" t="str">
        <f>VLOOKUP(Tabela_Países.accdb6[[#This Row],[Código do Idioma]],Tabela_Países.accdb4[],2)</f>
        <v>inglês</v>
      </c>
      <c r="C265">
        <v>185</v>
      </c>
      <c r="D265" t="str">
        <f>VLOOKUP(Tabela_Países.accdb6[[#This Row],[Código do País]],Tabela_Países.accdb[[Código]:[País]],3)</f>
        <v>Uganda</v>
      </c>
    </row>
    <row r="266" spans="1:4" x14ac:dyDescent="0.25">
      <c r="A266">
        <v>95</v>
      </c>
      <c r="B266" t="str">
        <f>VLOOKUP(Tabela_Países.accdb6[[#This Row],[Código do Idioma]],Tabela_Países.accdb4[],2)</f>
        <v>suaíli</v>
      </c>
      <c r="C266">
        <v>185</v>
      </c>
      <c r="D266" t="str">
        <f>VLOOKUP(Tabela_Países.accdb6[[#This Row],[Código do País]],Tabela_Países.accdb[[Código]:[País]],3)</f>
        <v>Uganda</v>
      </c>
    </row>
    <row r="267" spans="1:4" x14ac:dyDescent="0.25">
      <c r="A267">
        <v>2</v>
      </c>
      <c r="B267" t="str">
        <f>VLOOKUP(Tabela_Países.accdb6[[#This Row],[Código do Idioma]],Tabela_Países.accdb4[],2)</f>
        <v>espanhol</v>
      </c>
      <c r="C267">
        <v>186</v>
      </c>
      <c r="D267" t="str">
        <f>VLOOKUP(Tabela_Países.accdb6[[#This Row],[Código do País]],Tabela_Países.accdb[[Código]:[País]],3)</f>
        <v>Uruguai</v>
      </c>
    </row>
    <row r="268" spans="1:4" x14ac:dyDescent="0.25">
      <c r="A268">
        <v>76</v>
      </c>
      <c r="B268" t="str">
        <f>VLOOKUP(Tabela_Países.accdb6[[#This Row],[Código do Idioma]],Tabela_Países.accdb4[],2)</f>
        <v>uzbeque</v>
      </c>
      <c r="C268">
        <v>187</v>
      </c>
      <c r="D268" t="str">
        <f>VLOOKUP(Tabela_Países.accdb6[[#This Row],[Código do País]],Tabela_Países.accdb[[Código]:[País]],3)</f>
        <v>Uzbequistão</v>
      </c>
    </row>
    <row r="269" spans="1:4" x14ac:dyDescent="0.25">
      <c r="A269">
        <v>1</v>
      </c>
      <c r="B269" t="str">
        <f>VLOOKUP(Tabela_Países.accdb6[[#This Row],[Código do Idioma]],Tabela_Países.accdb4[],2)</f>
        <v>inglês</v>
      </c>
      <c r="C269">
        <v>188</v>
      </c>
      <c r="D269" t="str">
        <f>VLOOKUP(Tabela_Países.accdb6[[#This Row],[Código do País]],Tabela_Países.accdb[[Código]:[País]],3)</f>
        <v>Vanuatu</v>
      </c>
    </row>
    <row r="270" spans="1:4" x14ac:dyDescent="0.25">
      <c r="A270">
        <v>3</v>
      </c>
      <c r="B270" t="str">
        <f>VLOOKUP(Tabela_Países.accdb6[[#This Row],[Código do Idioma]],Tabela_Países.accdb4[],2)</f>
        <v>francês</v>
      </c>
      <c r="C270">
        <v>188</v>
      </c>
      <c r="D270" t="str">
        <f>VLOOKUP(Tabela_Países.accdb6[[#This Row],[Código do País]],Tabela_Países.accdb[[Código]:[País]],3)</f>
        <v>Vanuatu</v>
      </c>
    </row>
    <row r="271" spans="1:4" x14ac:dyDescent="0.25">
      <c r="A271">
        <v>109</v>
      </c>
      <c r="B271" t="str">
        <f>VLOOKUP(Tabela_Países.accdb6[[#This Row],[Código do Idioma]],Tabela_Países.accdb4[],2)</f>
        <v>bislama</v>
      </c>
      <c r="C271">
        <v>188</v>
      </c>
      <c r="D271" t="str">
        <f>VLOOKUP(Tabela_Países.accdb6[[#This Row],[Código do País]],Tabela_Países.accdb[[Código]:[País]],3)</f>
        <v>Vanuatu</v>
      </c>
    </row>
    <row r="272" spans="1:4" x14ac:dyDescent="0.25">
      <c r="A272">
        <v>36</v>
      </c>
      <c r="B272" t="str">
        <f>VLOOKUP(Tabela_Países.accdb6[[#This Row],[Código do Idioma]],Tabela_Países.accdb4[],2)</f>
        <v>italiano</v>
      </c>
      <c r="C272">
        <v>189</v>
      </c>
      <c r="D272" t="str">
        <f>VLOOKUP(Tabela_Países.accdb6[[#This Row],[Código do País]],Tabela_Países.accdb[[Código]:[País]],3)</f>
        <v>Vaticano</v>
      </c>
    </row>
    <row r="273" spans="1:4" x14ac:dyDescent="0.25">
      <c r="A273">
        <v>55</v>
      </c>
      <c r="B273" t="str">
        <f>VLOOKUP(Tabela_Países.accdb6[[#This Row],[Código do Idioma]],Tabela_Países.accdb4[],2)</f>
        <v>latim</v>
      </c>
      <c r="C273">
        <v>189</v>
      </c>
      <c r="D273" t="str">
        <f>VLOOKUP(Tabela_Países.accdb6[[#This Row],[Código do País]],Tabela_Países.accdb[[Código]:[País]],3)</f>
        <v>Vaticano</v>
      </c>
    </row>
    <row r="274" spans="1:4" x14ac:dyDescent="0.25">
      <c r="A274">
        <v>2</v>
      </c>
      <c r="B274" t="str">
        <f>VLOOKUP(Tabela_Países.accdb6[[#This Row],[Código do Idioma]],Tabela_Países.accdb4[],2)</f>
        <v>espanhol</v>
      </c>
      <c r="C274">
        <v>190</v>
      </c>
      <c r="D274" t="str">
        <f>VLOOKUP(Tabela_Países.accdb6[[#This Row],[Código do País]],Tabela_Países.accdb[[Código]:[País]],3)</f>
        <v>Venezuela</v>
      </c>
    </row>
    <row r="275" spans="1:4" x14ac:dyDescent="0.25">
      <c r="A275">
        <v>77</v>
      </c>
      <c r="B275" t="str">
        <f>VLOOKUP(Tabela_Países.accdb6[[#This Row],[Código do Idioma]],Tabela_Países.accdb4[],2)</f>
        <v>vietnamita</v>
      </c>
      <c r="C275">
        <v>191</v>
      </c>
      <c r="D275" t="str">
        <f>VLOOKUP(Tabela_Países.accdb6[[#This Row],[Código do País]],Tabela_Países.accdb[[Código]:[País]],3)</f>
        <v>Vietnã</v>
      </c>
    </row>
    <row r="276" spans="1:4" x14ac:dyDescent="0.25">
      <c r="A276">
        <v>1</v>
      </c>
      <c r="B276" t="str">
        <f>VLOOKUP(Tabela_Países.accdb6[[#This Row],[Código do Idioma]],Tabela_Países.accdb4[],2)</f>
        <v>inglês</v>
      </c>
      <c r="C276">
        <v>192</v>
      </c>
      <c r="D276" t="str">
        <f>VLOOKUP(Tabela_Países.accdb6[[#This Row],[Código do País]],Tabela_Países.accdb[[Código]:[País]],3)</f>
        <v>Zâmbia</v>
      </c>
    </row>
    <row r="277" spans="1:4" x14ac:dyDescent="0.25">
      <c r="A277">
        <v>1</v>
      </c>
      <c r="B277" t="str">
        <f>VLOOKUP(Tabela_Países.accdb6[[#This Row],[Código do Idioma]],Tabela_Países.accdb4[],2)</f>
        <v>inglês</v>
      </c>
      <c r="C277">
        <v>193</v>
      </c>
      <c r="D277" t="str">
        <f>VLOOKUP(Tabela_Países.accdb6[[#This Row],[Código do País]],Tabela_Países.accdb[[Código]:[País]],3)</f>
        <v>Zimbábue</v>
      </c>
    </row>
    <row r="278" spans="1:4" x14ac:dyDescent="0.25">
      <c r="A278">
        <v>94</v>
      </c>
      <c r="B278" t="str">
        <f>VLOOKUP(Tabela_Países.accdb6[[#This Row],[Código do Idioma]],Tabela_Países.accdb4[],2)</f>
        <v>shona</v>
      </c>
      <c r="C278">
        <v>193</v>
      </c>
      <c r="D278" t="str">
        <f>VLOOKUP(Tabela_Países.accdb6[[#This Row],[Código do País]],Tabela_Países.accdb[[Código]:[País]],3)</f>
        <v>Zimbábue</v>
      </c>
    </row>
    <row r="279" spans="1:4" x14ac:dyDescent="0.25">
      <c r="A279">
        <v>112</v>
      </c>
      <c r="B279" t="str">
        <f>VLOOKUP(Tabela_Países.accdb6[[#This Row],[Código do Idioma]],Tabela_Países.accdb4[],2)</f>
        <v>ndebele</v>
      </c>
      <c r="C279">
        <v>193</v>
      </c>
      <c r="D279" t="str">
        <f>VLOOKUP(Tabela_Países.accdb6[[#This Row],[Código do País]],Tabela_Países.accdb[[Código]:[País]],3)</f>
        <v>Zimbábue</v>
      </c>
    </row>
    <row r="280" spans="1:4" x14ac:dyDescent="0.25">
      <c r="A280">
        <v>1</v>
      </c>
      <c r="B280" t="str">
        <f>VLOOKUP(Tabela_Países.accdb6[[#This Row],[Código do Idioma]],Tabela_Países.accdb4[],2)</f>
        <v>inglês</v>
      </c>
      <c r="C280">
        <v>180</v>
      </c>
      <c r="D280" t="str">
        <f>VLOOKUP(Tabela_Países.accdb6[[#This Row],[Código do País]],Tabela_Países.accdb[[Código]:[País]],3)</f>
        <v>Trinidad e Tobago</v>
      </c>
    </row>
    <row r="281" spans="1:4" x14ac:dyDescent="0.25">
      <c r="A281">
        <v>1</v>
      </c>
      <c r="B281" t="str">
        <f>VLOOKUP(Tabela_Países.accdb6[[#This Row],[Código do Idioma]],Tabela_Países.accdb4[],2)</f>
        <v>inglês</v>
      </c>
      <c r="C281">
        <v>7</v>
      </c>
      <c r="D281" t="str">
        <f>VLOOKUP(Tabela_Países.accdb6[[#This Row],[Código do País]],Tabela_Países.accdb[[Código]:[País]],3)</f>
        <v>Antígua e Barbuda</v>
      </c>
    </row>
    <row r="282" spans="1:4" x14ac:dyDescent="0.25">
      <c r="A282">
        <v>64</v>
      </c>
      <c r="B282" t="str">
        <f>VLOOKUP(Tabela_Países.accdb6[[#This Row],[Código do Idioma]],Tabela_Países.accdb4[],2)</f>
        <v>persa</v>
      </c>
      <c r="C282">
        <v>1</v>
      </c>
      <c r="D282" t="str">
        <f>VLOOKUP(Tabela_Países.accdb6[[#This Row],[Código do País]],Tabela_Países.accdb[[Código]:[País]],3)</f>
        <v>Afeganistão</v>
      </c>
    </row>
    <row r="283" spans="1:4" x14ac:dyDescent="0.25">
      <c r="A283">
        <v>91</v>
      </c>
      <c r="B283" t="str">
        <f>VLOOKUP(Tabela_Países.accdb6[[#This Row],[Código do Idioma]],Tabela_Países.accdb4[],2)</f>
        <v>patcho dari</v>
      </c>
      <c r="C283">
        <v>1</v>
      </c>
      <c r="D283" t="str">
        <f>VLOOKUP(Tabela_Países.accdb6[[#This Row],[Código do País]],Tabela_Países.accdb[[Código]:[País]],3)</f>
        <v>Afeganistão</v>
      </c>
    </row>
    <row r="284" spans="1:4" x14ac:dyDescent="0.25">
      <c r="A284">
        <v>1</v>
      </c>
      <c r="B284" t="str">
        <f>VLOOKUP(Tabela_Países.accdb6[[#This Row],[Código do Idioma]],Tabela_Países.accdb4[],2)</f>
        <v>inglês</v>
      </c>
      <c r="C284">
        <v>2</v>
      </c>
      <c r="D284" t="str">
        <f>VLOOKUP(Tabela_Países.accdb6[[#This Row],[Código do País]],Tabela_Países.accdb[[Código]:[País]],3)</f>
        <v>África do Sul</v>
      </c>
    </row>
    <row r="285" spans="1:4" x14ac:dyDescent="0.25">
      <c r="A285">
        <v>12</v>
      </c>
      <c r="B285" t="str">
        <f>VLOOKUP(Tabela_Países.accdb6[[#This Row],[Código do Idioma]],Tabela_Países.accdb4[],2)</f>
        <v>xhosa</v>
      </c>
      <c r="C285">
        <v>2</v>
      </c>
      <c r="D285" t="str">
        <f>VLOOKUP(Tabela_Países.accdb6[[#This Row],[Código do País]],Tabela_Países.accdb[[Código]:[País]],3)</f>
        <v>África do Sul</v>
      </c>
    </row>
    <row r="286" spans="1:4" x14ac:dyDescent="0.25">
      <c r="A286">
        <v>56</v>
      </c>
      <c r="B286" t="str">
        <f>VLOOKUP(Tabela_Países.accdb6[[#This Row],[Código do Idioma]],Tabela_Países.accdb4[],2)</f>
        <v>soto do norte</v>
      </c>
      <c r="C286">
        <v>2</v>
      </c>
      <c r="D286" t="str">
        <f>VLOOKUP(Tabela_Países.accdb6[[#This Row],[Código do País]],Tabela_Países.accdb[[Código]:[País]],3)</f>
        <v>África do Sul</v>
      </c>
    </row>
    <row r="287" spans="1:4" x14ac:dyDescent="0.25">
      <c r="A287">
        <v>69</v>
      </c>
      <c r="B287" t="str">
        <f>VLOOKUP(Tabela_Países.accdb6[[#This Row],[Código do Idioma]],Tabela_Países.accdb4[],2)</f>
        <v>soto</v>
      </c>
      <c r="C287">
        <v>2</v>
      </c>
      <c r="D287" t="str">
        <f>VLOOKUP(Tabela_Países.accdb6[[#This Row],[Código do País]],Tabela_Países.accdb[[Código]:[País]],3)</f>
        <v>África do Sul</v>
      </c>
    </row>
    <row r="288" spans="1:4" x14ac:dyDescent="0.25">
      <c r="A288">
        <v>86</v>
      </c>
      <c r="B288" t="str">
        <f>VLOOKUP(Tabela_Países.accdb6[[#This Row],[Código do Idioma]],Tabela_Países.accdb4[],2)</f>
        <v>africâner</v>
      </c>
      <c r="C288">
        <v>2</v>
      </c>
      <c r="D288" t="str">
        <f>VLOOKUP(Tabela_Países.accdb6[[#This Row],[Código do País]],Tabela_Países.accdb[[Código]:[País]],3)</f>
        <v>África do Sul</v>
      </c>
    </row>
    <row r="289" spans="1:4" x14ac:dyDescent="0.25">
      <c r="A289">
        <v>93</v>
      </c>
      <c r="B289" t="str">
        <f>VLOOKUP(Tabela_Países.accdb6[[#This Row],[Código do Idioma]],Tabela_Países.accdb4[],2)</f>
        <v>tsonga</v>
      </c>
      <c r="C289">
        <v>2</v>
      </c>
      <c r="D289" t="str">
        <f>VLOOKUP(Tabela_Países.accdb6[[#This Row],[Código do País]],Tabela_Países.accdb[[Código]:[País]],3)</f>
        <v>África do Sul</v>
      </c>
    </row>
    <row r="290" spans="1:4" x14ac:dyDescent="0.25">
      <c r="A290">
        <v>96</v>
      </c>
      <c r="B290" t="str">
        <f>VLOOKUP(Tabela_Países.accdb6[[#This Row],[Código do Idioma]],Tabela_Países.accdb4[],2)</f>
        <v>suazí</v>
      </c>
      <c r="C290">
        <v>2</v>
      </c>
      <c r="D290" t="str">
        <f>VLOOKUP(Tabela_Países.accdb6[[#This Row],[Código do País]],Tabela_Países.accdb[[Código]:[País]],3)</f>
        <v>África do Sul</v>
      </c>
    </row>
    <row r="291" spans="1:4" x14ac:dyDescent="0.25">
      <c r="A291">
        <v>98</v>
      </c>
      <c r="B291" t="str">
        <f>VLOOKUP(Tabela_Países.accdb6[[#This Row],[Código do Idioma]],Tabela_Países.accdb4[],2)</f>
        <v>venda</v>
      </c>
      <c r="C291">
        <v>2</v>
      </c>
      <c r="D291" t="str">
        <f>VLOOKUP(Tabela_Países.accdb6[[#This Row],[Código do País]],Tabela_Países.accdb[[Código]:[País]],3)</f>
        <v>África do Sul</v>
      </c>
    </row>
    <row r="292" spans="1:4" x14ac:dyDescent="0.25">
      <c r="A292">
        <v>102</v>
      </c>
      <c r="B292" t="str">
        <f>VLOOKUP(Tabela_Países.accdb6[[#This Row],[Código do Idioma]],Tabela_Países.accdb4[],2)</f>
        <v>tsuana</v>
      </c>
      <c r="C292">
        <v>2</v>
      </c>
      <c r="D292" t="str">
        <f>VLOOKUP(Tabela_Países.accdb6[[#This Row],[Código do País]],Tabela_Países.accdb[[Código]:[País]],3)</f>
        <v>África do Sul</v>
      </c>
    </row>
    <row r="293" spans="1:4" x14ac:dyDescent="0.25">
      <c r="A293">
        <v>112</v>
      </c>
      <c r="B293" t="str">
        <f>VLOOKUP(Tabela_Países.accdb6[[#This Row],[Código do Idioma]],Tabela_Países.accdb4[],2)</f>
        <v>ndebele</v>
      </c>
      <c r="C293">
        <v>2</v>
      </c>
      <c r="D293" t="str">
        <f>VLOOKUP(Tabela_Países.accdb6[[#This Row],[Código do País]],Tabela_Países.accdb[[Código]:[País]],3)</f>
        <v>África do Sul</v>
      </c>
    </row>
    <row r="294" spans="1:4" x14ac:dyDescent="0.25">
      <c r="A294">
        <v>113</v>
      </c>
      <c r="B294" t="str">
        <f>VLOOKUP(Tabela_Países.accdb6[[#This Row],[Código do Idioma]],Tabela_Países.accdb4[],2)</f>
        <v>zulu</v>
      </c>
      <c r="C294">
        <v>2</v>
      </c>
      <c r="D294" t="str">
        <f>VLOOKUP(Tabela_Países.accdb6[[#This Row],[Código do País]],Tabela_Países.accdb[[Código]:[País]],3)</f>
        <v>África do Sul</v>
      </c>
    </row>
    <row r="295" spans="1:4" x14ac:dyDescent="0.25">
      <c r="A295">
        <v>16</v>
      </c>
      <c r="B295" t="str">
        <f>VLOOKUP(Tabela_Países.accdb6[[#This Row],[Código do Idioma]],Tabela_Países.accdb4[],2)</f>
        <v>albanês</v>
      </c>
      <c r="C295">
        <v>3</v>
      </c>
      <c r="D295" t="str">
        <f>VLOOKUP(Tabela_Países.accdb6[[#This Row],[Código do País]],Tabela_Países.accdb[[Código]:[País]],3)</f>
        <v>Albânia</v>
      </c>
    </row>
    <row r="296" spans="1:4" x14ac:dyDescent="0.25">
      <c r="A296">
        <v>4</v>
      </c>
      <c r="B296" t="str">
        <f>VLOOKUP(Tabela_Países.accdb6[[#This Row],[Código do Idioma]],Tabela_Países.accdb4[],2)</f>
        <v>alemão</v>
      </c>
      <c r="C296">
        <v>4</v>
      </c>
      <c r="D296" t="str">
        <f>VLOOKUP(Tabela_Países.accdb6[[#This Row],[Código do País]],Tabela_Países.accdb[[Código]:[País]],3)</f>
        <v>Alemanha</v>
      </c>
    </row>
    <row r="297" spans="1:4" x14ac:dyDescent="0.25">
      <c r="A297">
        <v>8</v>
      </c>
      <c r="B297" t="str">
        <f>VLOOKUP(Tabela_Países.accdb6[[#This Row],[Código do Idioma]],Tabela_Países.accdb4[],2)</f>
        <v>catalão</v>
      </c>
      <c r="C297">
        <v>5</v>
      </c>
      <c r="D297" t="str">
        <f>VLOOKUP(Tabela_Países.accdb6[[#This Row],[Código do País]],Tabela_Países.accdb[[Código]:[País]],3)</f>
        <v>Andorra</v>
      </c>
    </row>
    <row r="298" spans="1:4" x14ac:dyDescent="0.25">
      <c r="A298">
        <v>5</v>
      </c>
      <c r="B298" t="str">
        <f>VLOOKUP(Tabela_Países.accdb6[[#This Row],[Código do Idioma]],Tabela_Países.accdb4[],2)</f>
        <v>português</v>
      </c>
      <c r="C298">
        <v>6</v>
      </c>
      <c r="D298" t="str">
        <f>VLOOKUP(Tabela_Países.accdb6[[#This Row],[Código do País]],Tabela_Países.accdb[[Código]:[País]],3)</f>
        <v>Angola</v>
      </c>
    </row>
    <row r="299" spans="1:4" x14ac:dyDescent="0.25">
      <c r="A299">
        <v>1</v>
      </c>
      <c r="B299" t="str">
        <f>VLOOKUP(Tabela_Países.accdb6[[#This Row],[Código do Idioma]],Tabela_Países.accdb4[],2)</f>
        <v>inglês</v>
      </c>
      <c r="C299">
        <v>3</v>
      </c>
      <c r="D299" t="str">
        <f>VLOOKUP(Tabela_Países.accdb6[[#This Row],[Código do País]],Tabela_Países.accdb[[Código]:[País]],3)</f>
        <v>Albânia</v>
      </c>
    </row>
    <row r="300" spans="1:4" x14ac:dyDescent="0.25">
      <c r="A300">
        <v>57</v>
      </c>
      <c r="B300" t="str">
        <f>VLOOKUP(Tabela_Países.accdb6[[#This Row],[Código do Idioma]],Tabela_Países.accdb4[],2)</f>
        <v>árabe</v>
      </c>
      <c r="C300">
        <v>8</v>
      </c>
      <c r="D300" t="str">
        <f>VLOOKUP(Tabela_Países.accdb6[[#This Row],[Código do País]],Tabela_Países.accdb[[Código]:[País]],3)</f>
        <v>Arábia Saudita</v>
      </c>
    </row>
    <row r="301" spans="1:4" x14ac:dyDescent="0.25">
      <c r="A301">
        <v>3</v>
      </c>
      <c r="B301" t="str">
        <f>VLOOKUP(Tabela_Países.accdb6[[#This Row],[Código do Idioma]],Tabela_Países.accdb4[],2)</f>
        <v>francês</v>
      </c>
      <c r="C301">
        <v>9</v>
      </c>
      <c r="D301" t="str">
        <f>VLOOKUP(Tabela_Países.accdb6[[#This Row],[Código do País]],Tabela_Países.accdb[[Código]:[País]],3)</f>
        <v>Argélia</v>
      </c>
    </row>
    <row r="302" spans="1:4" x14ac:dyDescent="0.25">
      <c r="A302">
        <v>53</v>
      </c>
      <c r="B302" t="str">
        <f>VLOOKUP(Tabela_Países.accdb6[[#This Row],[Código do Idioma]],Tabela_Países.accdb4[],2)</f>
        <v>línguas bérberes</v>
      </c>
      <c r="C302">
        <v>9</v>
      </c>
      <c r="D302" t="str">
        <f>VLOOKUP(Tabela_Países.accdb6[[#This Row],[Código do País]],Tabela_Países.accdb[[Código]:[País]],3)</f>
        <v>Argélia</v>
      </c>
    </row>
    <row r="303" spans="1:4" x14ac:dyDescent="0.25">
      <c r="A303">
        <v>57</v>
      </c>
      <c r="B303" t="str">
        <f>VLOOKUP(Tabela_Países.accdb6[[#This Row],[Código do Idioma]],Tabela_Países.accdb4[],2)</f>
        <v>árabe</v>
      </c>
      <c r="C303">
        <v>9</v>
      </c>
      <c r="D303" t="str">
        <f>VLOOKUP(Tabela_Países.accdb6[[#This Row],[Código do País]],Tabela_Países.accdb[[Código]:[País]],3)</f>
        <v>Argélia</v>
      </c>
    </row>
    <row r="304" spans="1:4" x14ac:dyDescent="0.25">
      <c r="A304">
        <v>2</v>
      </c>
      <c r="B304" t="str">
        <f>VLOOKUP(Tabela_Países.accdb6[[#This Row],[Código do Idioma]],Tabela_Países.accdb4[],2)</f>
        <v>espanhol</v>
      </c>
      <c r="C304">
        <v>10</v>
      </c>
      <c r="D304" t="str">
        <f>VLOOKUP(Tabela_Países.accdb6[[#This Row],[Código do País]],Tabela_Países.accdb[[Código]:[País]],3)</f>
        <v>Argentina</v>
      </c>
    </row>
    <row r="305" spans="1:4" x14ac:dyDescent="0.25">
      <c r="A305">
        <v>17</v>
      </c>
      <c r="B305" t="str">
        <f>VLOOKUP(Tabela_Países.accdb6[[#This Row],[Código do Idioma]],Tabela_Países.accdb4[],2)</f>
        <v>armênio</v>
      </c>
      <c r="C305">
        <v>11</v>
      </c>
      <c r="D305" t="str">
        <f>VLOOKUP(Tabela_Países.accdb6[[#This Row],[Código do País]],Tabela_Países.accdb[[Código]:[País]],3)</f>
        <v>Armênia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E133-576A-46C3-9370-689CA4254795}">
  <dimension ref="A3:B366"/>
  <sheetViews>
    <sheetView tabSelected="1" workbookViewId="0">
      <selection activeCell="F9" sqref="F9"/>
    </sheetView>
  </sheetViews>
  <sheetFormatPr defaultRowHeight="15" x14ac:dyDescent="0.25"/>
  <cols>
    <col min="1" max="1" width="34.5703125" bestFit="1" customWidth="1"/>
    <col min="2" max="2" width="19.5703125" bestFit="1" customWidth="1"/>
  </cols>
  <sheetData>
    <row r="3" spans="1:2" x14ac:dyDescent="0.25">
      <c r="A3" s="6" t="s">
        <v>674</v>
      </c>
      <c r="B3" t="s">
        <v>679</v>
      </c>
    </row>
    <row r="4" spans="1:2" x14ac:dyDescent="0.25">
      <c r="A4" s="7" t="s">
        <v>484</v>
      </c>
      <c r="B4" s="9">
        <v>2</v>
      </c>
    </row>
    <row r="5" spans="1:2" x14ac:dyDescent="0.25">
      <c r="A5" s="7" t="s">
        <v>514</v>
      </c>
      <c r="B5" s="9">
        <v>2</v>
      </c>
    </row>
    <row r="6" spans="1:2" x14ac:dyDescent="0.25">
      <c r="A6" s="7" t="s">
        <v>414</v>
      </c>
      <c r="B6" s="9">
        <v>2</v>
      </c>
    </row>
    <row r="7" spans="1:2" x14ac:dyDescent="0.25">
      <c r="A7" s="7" t="s">
        <v>402</v>
      </c>
      <c r="B7" s="9">
        <v>6</v>
      </c>
    </row>
    <row r="8" spans="1:2" x14ac:dyDescent="0.25">
      <c r="A8" s="7" t="s">
        <v>495</v>
      </c>
      <c r="B8" s="9">
        <v>1</v>
      </c>
    </row>
    <row r="9" spans="1:2" x14ac:dyDescent="0.25">
      <c r="A9" s="7" t="s">
        <v>455</v>
      </c>
      <c r="B9" s="9">
        <v>24</v>
      </c>
    </row>
    <row r="10" spans="1:2" x14ac:dyDescent="0.25">
      <c r="A10" s="7" t="s">
        <v>415</v>
      </c>
      <c r="B10" s="9">
        <v>1</v>
      </c>
    </row>
    <row r="11" spans="1:2" x14ac:dyDescent="0.25">
      <c r="A11" s="7" t="s">
        <v>416</v>
      </c>
      <c r="B11" s="9">
        <v>1</v>
      </c>
    </row>
    <row r="12" spans="1:2" x14ac:dyDescent="0.25">
      <c r="A12" s="7" t="s">
        <v>457</v>
      </c>
      <c r="B12" s="9">
        <v>1</v>
      </c>
    </row>
    <row r="13" spans="1:2" x14ac:dyDescent="0.25">
      <c r="A13" s="7" t="s">
        <v>417</v>
      </c>
      <c r="B13" s="9">
        <v>1</v>
      </c>
    </row>
    <row r="14" spans="1:2" x14ac:dyDescent="0.25">
      <c r="A14" s="7" t="s">
        <v>480</v>
      </c>
      <c r="B14" s="9">
        <v>1</v>
      </c>
    </row>
    <row r="15" spans="1:2" x14ac:dyDescent="0.25">
      <c r="A15" s="7" t="s">
        <v>507</v>
      </c>
      <c r="B15" s="9">
        <v>1</v>
      </c>
    </row>
    <row r="16" spans="1:2" x14ac:dyDescent="0.25">
      <c r="A16" s="7" t="s">
        <v>407</v>
      </c>
      <c r="B16" s="9">
        <v>1</v>
      </c>
    </row>
    <row r="17" spans="1:2" x14ac:dyDescent="0.25">
      <c r="A17" s="7" t="s">
        <v>419</v>
      </c>
      <c r="B17" s="9">
        <v>1</v>
      </c>
    </row>
    <row r="18" spans="1:2" x14ac:dyDescent="0.25">
      <c r="A18" s="7" t="s">
        <v>476</v>
      </c>
      <c r="B18" s="9">
        <v>1</v>
      </c>
    </row>
    <row r="19" spans="1:2" x14ac:dyDescent="0.25">
      <c r="A19" s="7" t="s">
        <v>405</v>
      </c>
      <c r="B19" s="9">
        <v>5</v>
      </c>
    </row>
    <row r="20" spans="1:2" x14ac:dyDescent="0.25">
      <c r="A20" s="7" t="s">
        <v>406</v>
      </c>
      <c r="B20" s="9">
        <v>2</v>
      </c>
    </row>
    <row r="21" spans="1:2" x14ac:dyDescent="0.25">
      <c r="A21" s="7" t="s">
        <v>435</v>
      </c>
      <c r="B21" s="9">
        <v>1</v>
      </c>
    </row>
    <row r="22" spans="1:2" x14ac:dyDescent="0.25">
      <c r="A22" s="7" t="s">
        <v>424</v>
      </c>
      <c r="B22" s="9">
        <v>1</v>
      </c>
    </row>
    <row r="23" spans="1:2" x14ac:dyDescent="0.25">
      <c r="A23" s="7" t="s">
        <v>488</v>
      </c>
      <c r="B23" s="9">
        <v>1</v>
      </c>
    </row>
    <row r="24" spans="1:2" x14ac:dyDescent="0.25">
      <c r="A24" s="7" t="s">
        <v>460</v>
      </c>
      <c r="B24" s="9">
        <v>1</v>
      </c>
    </row>
    <row r="25" spans="1:2" x14ac:dyDescent="0.25">
      <c r="A25" s="7" t="s">
        <v>472</v>
      </c>
      <c r="B25" s="9">
        <v>1</v>
      </c>
    </row>
    <row r="26" spans="1:2" x14ac:dyDescent="0.25">
      <c r="A26" s="7" t="s">
        <v>458</v>
      </c>
      <c r="B26" s="9">
        <v>2</v>
      </c>
    </row>
    <row r="27" spans="1:2" x14ac:dyDescent="0.25">
      <c r="A27" s="7" t="s">
        <v>509</v>
      </c>
      <c r="B27" s="9">
        <v>2</v>
      </c>
    </row>
    <row r="28" spans="1:2" x14ac:dyDescent="0.25">
      <c r="A28" s="7" t="s">
        <v>516</v>
      </c>
      <c r="B28" s="9">
        <v>1</v>
      </c>
    </row>
    <row r="29" spans="1:2" x14ac:dyDescent="0.25">
      <c r="A29" s="7" t="s">
        <v>420</v>
      </c>
      <c r="B29" s="9">
        <v>2</v>
      </c>
    </row>
    <row r="30" spans="1:2" x14ac:dyDescent="0.25">
      <c r="A30" s="8" t="s">
        <v>52</v>
      </c>
      <c r="B30" s="9">
        <v>1</v>
      </c>
    </row>
    <row r="31" spans="1:2" x14ac:dyDescent="0.25">
      <c r="A31" s="8" t="s">
        <v>100</v>
      </c>
      <c r="B31" s="9">
        <v>1</v>
      </c>
    </row>
    <row r="32" spans="1:2" x14ac:dyDescent="0.25">
      <c r="A32" s="7" t="s">
        <v>463</v>
      </c>
      <c r="B32" s="9">
        <v>1</v>
      </c>
    </row>
    <row r="33" spans="1:2" x14ac:dyDescent="0.25">
      <c r="A33" s="8" t="s">
        <v>183</v>
      </c>
      <c r="B33" s="9">
        <v>1</v>
      </c>
    </row>
    <row r="34" spans="1:2" x14ac:dyDescent="0.25">
      <c r="A34" s="7" t="s">
        <v>425</v>
      </c>
      <c r="B34" s="9">
        <v>1</v>
      </c>
    </row>
    <row r="35" spans="1:2" x14ac:dyDescent="0.25">
      <c r="A35" s="8" t="s">
        <v>104</v>
      </c>
      <c r="B35" s="9">
        <v>1</v>
      </c>
    </row>
    <row r="36" spans="1:2" x14ac:dyDescent="0.25">
      <c r="A36" s="7" t="s">
        <v>479</v>
      </c>
      <c r="B36" s="9">
        <v>1</v>
      </c>
    </row>
    <row r="37" spans="1:2" x14ac:dyDescent="0.25">
      <c r="A37" s="8" t="s">
        <v>226</v>
      </c>
      <c r="B37" s="9">
        <v>1</v>
      </c>
    </row>
    <row r="38" spans="1:2" x14ac:dyDescent="0.25">
      <c r="A38" s="7" t="s">
        <v>448</v>
      </c>
      <c r="B38" s="9">
        <v>1</v>
      </c>
    </row>
    <row r="39" spans="1:2" x14ac:dyDescent="0.25">
      <c r="A39" s="8" t="s">
        <v>119</v>
      </c>
      <c r="B39" s="9">
        <v>1</v>
      </c>
    </row>
    <row r="40" spans="1:2" x14ac:dyDescent="0.25">
      <c r="A40" s="7" t="s">
        <v>449</v>
      </c>
      <c r="B40" s="9">
        <v>1</v>
      </c>
    </row>
    <row r="41" spans="1:2" x14ac:dyDescent="0.25">
      <c r="A41" s="8" t="s">
        <v>121</v>
      </c>
      <c r="B41" s="9">
        <v>1</v>
      </c>
    </row>
    <row r="42" spans="1:2" x14ac:dyDescent="0.25">
      <c r="A42" s="7" t="s">
        <v>400</v>
      </c>
      <c r="B42" s="9">
        <v>19</v>
      </c>
    </row>
    <row r="43" spans="1:2" x14ac:dyDescent="0.25">
      <c r="A43" s="8" t="s">
        <v>24</v>
      </c>
      <c r="B43" s="9">
        <v>1</v>
      </c>
    </row>
    <row r="44" spans="1:2" x14ac:dyDescent="0.25">
      <c r="A44" s="8" t="s">
        <v>50</v>
      </c>
      <c r="B44" s="9">
        <v>1</v>
      </c>
    </row>
    <row r="45" spans="1:2" x14ac:dyDescent="0.25">
      <c r="A45" s="8" t="s">
        <v>80</v>
      </c>
      <c r="B45" s="9">
        <v>1</v>
      </c>
    </row>
    <row r="46" spans="1:2" x14ac:dyDescent="0.25">
      <c r="A46" s="8" t="s">
        <v>86</v>
      </c>
      <c r="B46" s="9">
        <v>1</v>
      </c>
    </row>
    <row r="47" spans="1:2" x14ac:dyDescent="0.25">
      <c r="A47" s="8" t="s">
        <v>98</v>
      </c>
      <c r="B47" s="9">
        <v>1</v>
      </c>
    </row>
    <row r="48" spans="1:2" x14ac:dyDescent="0.25">
      <c r="A48" s="8" t="s">
        <v>111</v>
      </c>
      <c r="B48" s="9">
        <v>1</v>
      </c>
    </row>
    <row r="49" spans="1:2" x14ac:dyDescent="0.25">
      <c r="A49" s="8" t="s">
        <v>115</v>
      </c>
      <c r="B49" s="9">
        <v>1</v>
      </c>
    </row>
    <row r="50" spans="1:2" x14ac:dyDescent="0.25">
      <c r="A50" s="8" t="s">
        <v>123</v>
      </c>
      <c r="B50" s="9">
        <v>1</v>
      </c>
    </row>
    <row r="51" spans="1:2" x14ac:dyDescent="0.25">
      <c r="A51" s="8" t="s">
        <v>153</v>
      </c>
      <c r="B51" s="9">
        <v>1</v>
      </c>
    </row>
    <row r="52" spans="1:2" x14ac:dyDescent="0.25">
      <c r="A52" s="8" t="s">
        <v>161</v>
      </c>
      <c r="B52" s="9">
        <v>1</v>
      </c>
    </row>
    <row r="53" spans="1:2" x14ac:dyDescent="0.25">
      <c r="A53" s="8" t="s">
        <v>167</v>
      </c>
      <c r="B53" s="9">
        <v>1</v>
      </c>
    </row>
    <row r="54" spans="1:2" x14ac:dyDescent="0.25">
      <c r="A54" s="8" t="s">
        <v>238</v>
      </c>
      <c r="B54" s="9">
        <v>1</v>
      </c>
    </row>
    <row r="55" spans="1:2" x14ac:dyDescent="0.25">
      <c r="A55" s="8" t="s">
        <v>257</v>
      </c>
      <c r="B55" s="9">
        <v>1</v>
      </c>
    </row>
    <row r="56" spans="1:2" x14ac:dyDescent="0.25">
      <c r="A56" s="8" t="s">
        <v>273</v>
      </c>
      <c r="B56" s="9">
        <v>1</v>
      </c>
    </row>
    <row r="57" spans="1:2" x14ac:dyDescent="0.25">
      <c r="A57" s="8" t="s">
        <v>279</v>
      </c>
      <c r="B57" s="9">
        <v>1</v>
      </c>
    </row>
    <row r="58" spans="1:2" x14ac:dyDescent="0.25">
      <c r="A58" s="8" t="s">
        <v>281</v>
      </c>
      <c r="B58" s="9">
        <v>1</v>
      </c>
    </row>
    <row r="59" spans="1:2" x14ac:dyDescent="0.25">
      <c r="A59" s="8" t="s">
        <v>301</v>
      </c>
      <c r="B59" s="9">
        <v>1</v>
      </c>
    </row>
    <row r="60" spans="1:2" x14ac:dyDescent="0.25">
      <c r="A60" s="8" t="s">
        <v>373</v>
      </c>
      <c r="B60" s="9">
        <v>1</v>
      </c>
    </row>
    <row r="61" spans="1:2" x14ac:dyDescent="0.25">
      <c r="A61" s="8" t="s">
        <v>381</v>
      </c>
      <c r="B61" s="9">
        <v>1</v>
      </c>
    </row>
    <row r="62" spans="1:2" x14ac:dyDescent="0.25">
      <c r="A62" s="7" t="s">
        <v>426</v>
      </c>
      <c r="B62" s="9">
        <v>1</v>
      </c>
    </row>
    <row r="63" spans="1:2" x14ac:dyDescent="0.25">
      <c r="A63" s="8" t="s">
        <v>129</v>
      </c>
      <c r="B63" s="9">
        <v>1</v>
      </c>
    </row>
    <row r="64" spans="1:2" x14ac:dyDescent="0.25">
      <c r="A64" s="7" t="s">
        <v>408</v>
      </c>
      <c r="B64" s="9">
        <v>1</v>
      </c>
    </row>
    <row r="65" spans="1:2" x14ac:dyDescent="0.25">
      <c r="A65" s="8" t="s">
        <v>133</v>
      </c>
      <c r="B65" s="9">
        <v>1</v>
      </c>
    </row>
    <row r="66" spans="1:2" x14ac:dyDescent="0.25">
      <c r="A66" s="7" t="s">
        <v>459</v>
      </c>
      <c r="B66" s="9">
        <v>1</v>
      </c>
    </row>
    <row r="67" spans="1:2" x14ac:dyDescent="0.25">
      <c r="A67" s="8" t="s">
        <v>135</v>
      </c>
      <c r="B67" s="9">
        <v>1</v>
      </c>
    </row>
    <row r="68" spans="1:2" x14ac:dyDescent="0.25">
      <c r="A68" s="7" t="s">
        <v>427</v>
      </c>
      <c r="B68" s="9">
        <v>1</v>
      </c>
    </row>
    <row r="69" spans="1:2" x14ac:dyDescent="0.25">
      <c r="A69" s="8" t="s">
        <v>137</v>
      </c>
      <c r="B69" s="9">
        <v>1</v>
      </c>
    </row>
    <row r="70" spans="1:2" x14ac:dyDescent="0.25">
      <c r="A70" s="7" t="s">
        <v>401</v>
      </c>
      <c r="B70" s="9">
        <v>35</v>
      </c>
    </row>
    <row r="71" spans="1:2" x14ac:dyDescent="0.25">
      <c r="A71" s="8" t="s">
        <v>22</v>
      </c>
      <c r="B71" s="9">
        <v>1</v>
      </c>
    </row>
    <row r="72" spans="1:2" x14ac:dyDescent="0.25">
      <c r="A72" s="8" t="s">
        <v>42</v>
      </c>
      <c r="B72" s="9">
        <v>1</v>
      </c>
    </row>
    <row r="73" spans="1:2" x14ac:dyDescent="0.25">
      <c r="A73" s="8" t="s">
        <v>46</v>
      </c>
      <c r="B73" s="9">
        <v>1</v>
      </c>
    </row>
    <row r="74" spans="1:2" x14ac:dyDescent="0.25">
      <c r="A74" s="8" t="s">
        <v>62</v>
      </c>
      <c r="B74" s="9">
        <v>1</v>
      </c>
    </row>
    <row r="75" spans="1:2" x14ac:dyDescent="0.25">
      <c r="A75" s="8" t="s">
        <v>64</v>
      </c>
      <c r="B75" s="9">
        <v>1</v>
      </c>
    </row>
    <row r="76" spans="1:2" x14ac:dyDescent="0.25">
      <c r="A76" s="8" t="s">
        <v>70</v>
      </c>
      <c r="B76" s="9">
        <v>1</v>
      </c>
    </row>
    <row r="77" spans="1:2" x14ac:dyDescent="0.25">
      <c r="A77" s="8" t="s">
        <v>74</v>
      </c>
      <c r="B77" s="9">
        <v>1</v>
      </c>
    </row>
    <row r="78" spans="1:2" x14ac:dyDescent="0.25">
      <c r="A78" s="8" t="s">
        <v>78</v>
      </c>
      <c r="B78" s="9">
        <v>1</v>
      </c>
    </row>
    <row r="79" spans="1:2" x14ac:dyDescent="0.25">
      <c r="A79" s="8" t="s">
        <v>88</v>
      </c>
      <c r="B79" s="9">
        <v>1</v>
      </c>
    </row>
    <row r="80" spans="1:2" x14ac:dyDescent="0.25">
      <c r="A80" s="8" t="s">
        <v>90</v>
      </c>
      <c r="B80" s="9">
        <v>1</v>
      </c>
    </row>
    <row r="81" spans="1:2" x14ac:dyDescent="0.25">
      <c r="A81" s="8" t="s">
        <v>96</v>
      </c>
      <c r="B81" s="9">
        <v>1</v>
      </c>
    </row>
    <row r="82" spans="1:2" x14ac:dyDescent="0.25">
      <c r="A82" s="8" t="s">
        <v>106</v>
      </c>
      <c r="B82" s="9">
        <v>1</v>
      </c>
    </row>
    <row r="83" spans="1:2" x14ac:dyDescent="0.25">
      <c r="A83" s="8" t="s">
        <v>139</v>
      </c>
      <c r="B83" s="9">
        <v>1</v>
      </c>
    </row>
    <row r="84" spans="1:2" x14ac:dyDescent="0.25">
      <c r="A84" s="8" t="s">
        <v>141</v>
      </c>
      <c r="B84" s="9">
        <v>1</v>
      </c>
    </row>
    <row r="85" spans="1:2" x14ac:dyDescent="0.25">
      <c r="A85" s="8" t="s">
        <v>157</v>
      </c>
      <c r="B85" s="9">
        <v>1</v>
      </c>
    </row>
    <row r="86" spans="1:2" x14ac:dyDescent="0.25">
      <c r="A86" s="8" t="s">
        <v>159</v>
      </c>
      <c r="B86" s="9">
        <v>1</v>
      </c>
    </row>
    <row r="87" spans="1:2" x14ac:dyDescent="0.25">
      <c r="A87" s="8" t="s">
        <v>161</v>
      </c>
      <c r="B87" s="9">
        <v>1</v>
      </c>
    </row>
    <row r="88" spans="1:2" x14ac:dyDescent="0.25">
      <c r="A88" s="8" t="s">
        <v>165</v>
      </c>
      <c r="B88" s="9">
        <v>1</v>
      </c>
    </row>
    <row r="89" spans="1:2" x14ac:dyDescent="0.25">
      <c r="A89" s="8" t="s">
        <v>207</v>
      </c>
      <c r="B89" s="9">
        <v>1</v>
      </c>
    </row>
    <row r="90" spans="1:2" x14ac:dyDescent="0.25">
      <c r="A90" s="8" t="s">
        <v>217</v>
      </c>
      <c r="B90" s="9">
        <v>1</v>
      </c>
    </row>
    <row r="91" spans="1:2" x14ac:dyDescent="0.25">
      <c r="A91" s="8" t="s">
        <v>220</v>
      </c>
      <c r="B91" s="9">
        <v>1</v>
      </c>
    </row>
    <row r="92" spans="1:2" x14ac:dyDescent="0.25">
      <c r="A92" s="8" t="s">
        <v>228</v>
      </c>
      <c r="B92" s="9">
        <v>1</v>
      </c>
    </row>
    <row r="93" spans="1:2" x14ac:dyDescent="0.25">
      <c r="A93" s="8" t="s">
        <v>234</v>
      </c>
      <c r="B93" s="9">
        <v>1</v>
      </c>
    </row>
    <row r="94" spans="1:2" x14ac:dyDescent="0.25">
      <c r="A94" s="8" t="s">
        <v>236</v>
      </c>
      <c r="B94" s="9">
        <v>1</v>
      </c>
    </row>
    <row r="95" spans="1:2" x14ac:dyDescent="0.25">
      <c r="A95" s="8" t="s">
        <v>246</v>
      </c>
      <c r="B95" s="9">
        <v>1</v>
      </c>
    </row>
    <row r="96" spans="1:2" x14ac:dyDescent="0.25">
      <c r="A96" s="8" t="s">
        <v>259</v>
      </c>
      <c r="B96" s="9">
        <v>1</v>
      </c>
    </row>
    <row r="97" spans="1:2" x14ac:dyDescent="0.25">
      <c r="A97" s="8" t="s">
        <v>297</v>
      </c>
      <c r="B97" s="9">
        <v>1</v>
      </c>
    </row>
    <row r="98" spans="1:2" x14ac:dyDescent="0.25">
      <c r="A98" s="8" t="s">
        <v>299</v>
      </c>
      <c r="B98" s="9">
        <v>1</v>
      </c>
    </row>
    <row r="99" spans="1:2" x14ac:dyDescent="0.25">
      <c r="A99" s="8" t="s">
        <v>307</v>
      </c>
      <c r="B99" s="9">
        <v>1</v>
      </c>
    </row>
    <row r="100" spans="1:2" x14ac:dyDescent="0.25">
      <c r="A100" s="8" t="s">
        <v>315</v>
      </c>
      <c r="B100" s="9">
        <v>1</v>
      </c>
    </row>
    <row r="101" spans="1:2" x14ac:dyDescent="0.25">
      <c r="A101" s="8" t="s">
        <v>323</v>
      </c>
      <c r="B101" s="9">
        <v>1</v>
      </c>
    </row>
    <row r="102" spans="1:2" x14ac:dyDescent="0.25">
      <c r="A102" s="8" t="s">
        <v>329</v>
      </c>
      <c r="B102" s="9">
        <v>1</v>
      </c>
    </row>
    <row r="103" spans="1:2" x14ac:dyDescent="0.25">
      <c r="A103" s="8" t="s">
        <v>345</v>
      </c>
      <c r="B103" s="9">
        <v>1</v>
      </c>
    </row>
    <row r="104" spans="1:2" x14ac:dyDescent="0.25">
      <c r="A104" s="8" t="s">
        <v>357</v>
      </c>
      <c r="B104" s="9">
        <v>1</v>
      </c>
    </row>
    <row r="105" spans="1:2" x14ac:dyDescent="0.25">
      <c r="A105" s="8" t="s">
        <v>377</v>
      </c>
      <c r="B105" s="9">
        <v>1</v>
      </c>
    </row>
    <row r="106" spans="1:2" x14ac:dyDescent="0.25">
      <c r="A106" s="7" t="s">
        <v>501</v>
      </c>
      <c r="B106" s="9">
        <v>1</v>
      </c>
    </row>
    <row r="107" spans="1:2" x14ac:dyDescent="0.25">
      <c r="A107" s="8" t="s">
        <v>259</v>
      </c>
      <c r="B107" s="9">
        <v>1</v>
      </c>
    </row>
    <row r="108" spans="1:2" x14ac:dyDescent="0.25">
      <c r="A108" s="7" t="s">
        <v>430</v>
      </c>
      <c r="B108" s="9">
        <v>1</v>
      </c>
    </row>
    <row r="109" spans="1:2" x14ac:dyDescent="0.25">
      <c r="A109" s="8" t="s">
        <v>147</v>
      </c>
      <c r="B109" s="9">
        <v>1</v>
      </c>
    </row>
    <row r="110" spans="1:2" x14ac:dyDescent="0.25">
      <c r="A110" s="7" t="s">
        <v>506</v>
      </c>
      <c r="B110" s="9">
        <v>1</v>
      </c>
    </row>
    <row r="111" spans="1:2" x14ac:dyDescent="0.25">
      <c r="A111" s="8" t="s">
        <v>293</v>
      </c>
      <c r="B111" s="9">
        <v>1</v>
      </c>
    </row>
    <row r="112" spans="1:2" x14ac:dyDescent="0.25">
      <c r="A112" s="7" t="s">
        <v>421</v>
      </c>
      <c r="B112" s="9">
        <v>2</v>
      </c>
    </row>
    <row r="113" spans="1:2" x14ac:dyDescent="0.25">
      <c r="A113" s="8" t="s">
        <v>84</v>
      </c>
      <c r="B113" s="9">
        <v>1</v>
      </c>
    </row>
    <row r="114" spans="1:2" x14ac:dyDescent="0.25">
      <c r="A114" s="8" t="s">
        <v>151</v>
      </c>
      <c r="B114" s="9">
        <v>1</v>
      </c>
    </row>
    <row r="115" spans="1:2" x14ac:dyDescent="0.25">
      <c r="A115" s="7" t="s">
        <v>515</v>
      </c>
      <c r="B115" s="9">
        <v>1</v>
      </c>
    </row>
    <row r="116" spans="1:2" x14ac:dyDescent="0.25">
      <c r="A116" s="8" t="s">
        <v>279</v>
      </c>
      <c r="B116" s="9">
        <v>1</v>
      </c>
    </row>
    <row r="117" spans="1:2" x14ac:dyDescent="0.25">
      <c r="A117" s="7" t="s">
        <v>450</v>
      </c>
      <c r="B117" s="9">
        <v>1</v>
      </c>
    </row>
    <row r="118" spans="1:2" x14ac:dyDescent="0.25">
      <c r="A118" s="8" t="s">
        <v>259</v>
      </c>
      <c r="B118" s="9">
        <v>1</v>
      </c>
    </row>
    <row r="119" spans="1:2" x14ac:dyDescent="0.25">
      <c r="A119" s="7" t="s">
        <v>464</v>
      </c>
      <c r="B119" s="9">
        <v>1</v>
      </c>
    </row>
    <row r="120" spans="1:2" x14ac:dyDescent="0.25">
      <c r="A120" s="8" t="s">
        <v>189</v>
      </c>
      <c r="B120" s="9">
        <v>1</v>
      </c>
    </row>
    <row r="121" spans="1:2" x14ac:dyDescent="0.25">
      <c r="A121" s="7" t="s">
        <v>461</v>
      </c>
      <c r="B121" s="9">
        <v>2</v>
      </c>
    </row>
    <row r="122" spans="1:2" x14ac:dyDescent="0.25">
      <c r="A122" s="8" t="s">
        <v>155</v>
      </c>
      <c r="B122" s="9">
        <v>1</v>
      </c>
    </row>
    <row r="123" spans="1:2" x14ac:dyDescent="0.25">
      <c r="A123" s="8" t="s">
        <v>177</v>
      </c>
      <c r="B123" s="9">
        <v>1</v>
      </c>
    </row>
    <row r="124" spans="1:2" x14ac:dyDescent="0.25">
      <c r="A124" s="7" t="s">
        <v>431</v>
      </c>
      <c r="B124" s="9">
        <v>1</v>
      </c>
    </row>
    <row r="125" spans="1:2" x14ac:dyDescent="0.25">
      <c r="A125" s="8" t="s">
        <v>169</v>
      </c>
      <c r="B125" s="9">
        <v>1</v>
      </c>
    </row>
    <row r="126" spans="1:2" x14ac:dyDescent="0.25">
      <c r="A126" s="7" t="s">
        <v>512</v>
      </c>
      <c r="B126" s="9">
        <v>1</v>
      </c>
    </row>
    <row r="127" spans="1:2" x14ac:dyDescent="0.25">
      <c r="A127" s="8" t="s">
        <v>133</v>
      </c>
      <c r="B127" s="9">
        <v>1</v>
      </c>
    </row>
    <row r="128" spans="1:2" x14ac:dyDescent="0.25">
      <c r="A128" s="7" t="s">
        <v>399</v>
      </c>
      <c r="B128" s="9">
        <v>59</v>
      </c>
    </row>
    <row r="129" spans="1:2" x14ac:dyDescent="0.25">
      <c r="A129" s="8" t="s">
        <v>8</v>
      </c>
      <c r="B129" s="9">
        <v>1</v>
      </c>
    </row>
    <row r="130" spans="1:2" x14ac:dyDescent="0.25">
      <c r="A130" s="8" t="s">
        <v>10</v>
      </c>
      <c r="B130" s="9">
        <v>1</v>
      </c>
    </row>
    <row r="131" spans="1:2" x14ac:dyDescent="0.25">
      <c r="A131" s="8" t="s">
        <v>18</v>
      </c>
      <c r="B131" s="9">
        <v>1</v>
      </c>
    </row>
    <row r="132" spans="1:2" x14ac:dyDescent="0.25">
      <c r="A132" s="8" t="s">
        <v>28</v>
      </c>
      <c r="B132" s="9">
        <v>1</v>
      </c>
    </row>
    <row r="133" spans="1:2" x14ac:dyDescent="0.25">
      <c r="A133" s="8" t="s">
        <v>34</v>
      </c>
      <c r="B133" s="9">
        <v>1</v>
      </c>
    </row>
    <row r="134" spans="1:2" x14ac:dyDescent="0.25">
      <c r="A134" s="8" t="s">
        <v>36</v>
      </c>
      <c r="B134" s="9">
        <v>1</v>
      </c>
    </row>
    <row r="135" spans="1:2" x14ac:dyDescent="0.25">
      <c r="A135" s="8" t="s">
        <v>40</v>
      </c>
      <c r="B135" s="9">
        <v>1</v>
      </c>
    </row>
    <row r="136" spans="1:2" x14ac:dyDescent="0.25">
      <c r="A136" s="8" t="s">
        <v>44</v>
      </c>
      <c r="B136" s="9">
        <v>1</v>
      </c>
    </row>
    <row r="137" spans="1:2" x14ac:dyDescent="0.25">
      <c r="A137" s="8" t="s">
        <v>54</v>
      </c>
      <c r="B137" s="9">
        <v>1</v>
      </c>
    </row>
    <row r="138" spans="1:2" x14ac:dyDescent="0.25">
      <c r="A138" s="8" t="s">
        <v>58</v>
      </c>
      <c r="B138" s="9">
        <v>1</v>
      </c>
    </row>
    <row r="139" spans="1:2" x14ac:dyDescent="0.25">
      <c r="A139" s="8" t="s">
        <v>70</v>
      </c>
      <c r="B139" s="9">
        <v>1</v>
      </c>
    </row>
    <row r="140" spans="1:2" x14ac:dyDescent="0.25">
      <c r="A140" s="8" t="s">
        <v>74</v>
      </c>
      <c r="B140" s="9">
        <v>1</v>
      </c>
    </row>
    <row r="141" spans="1:2" x14ac:dyDescent="0.25">
      <c r="A141" s="8" t="s">
        <v>107</v>
      </c>
      <c r="B141" s="9">
        <v>1</v>
      </c>
    </row>
    <row r="142" spans="1:2" x14ac:dyDescent="0.25">
      <c r="A142" s="8" t="s">
        <v>125</v>
      </c>
      <c r="B142" s="9">
        <v>1</v>
      </c>
    </row>
    <row r="143" spans="1:2" x14ac:dyDescent="0.25">
      <c r="A143" s="8" t="s">
        <v>127</v>
      </c>
      <c r="B143" s="9">
        <v>1</v>
      </c>
    </row>
    <row r="144" spans="1:2" x14ac:dyDescent="0.25">
      <c r="A144" s="8" t="s">
        <v>133</v>
      </c>
      <c r="B144" s="9">
        <v>1</v>
      </c>
    </row>
    <row r="145" spans="1:2" x14ac:dyDescent="0.25">
      <c r="A145" s="8" t="s">
        <v>135</v>
      </c>
      <c r="B145" s="9">
        <v>1</v>
      </c>
    </row>
    <row r="146" spans="1:2" x14ac:dyDescent="0.25">
      <c r="A146" s="8" t="s">
        <v>143</v>
      </c>
      <c r="B146" s="9">
        <v>1</v>
      </c>
    </row>
    <row r="147" spans="1:2" x14ac:dyDescent="0.25">
      <c r="A147" s="8" t="s">
        <v>145</v>
      </c>
      <c r="B147" s="9">
        <v>1</v>
      </c>
    </row>
    <row r="148" spans="1:2" x14ac:dyDescent="0.25">
      <c r="A148" s="8" t="s">
        <v>149</v>
      </c>
      <c r="B148" s="9">
        <v>1</v>
      </c>
    </row>
    <row r="149" spans="1:2" x14ac:dyDescent="0.25">
      <c r="A149" s="8" t="s">
        <v>155</v>
      </c>
      <c r="B149" s="9">
        <v>1</v>
      </c>
    </row>
    <row r="150" spans="1:2" x14ac:dyDescent="0.25">
      <c r="A150" s="8" t="s">
        <v>173</v>
      </c>
      <c r="B150" s="9">
        <v>1</v>
      </c>
    </row>
    <row r="151" spans="1:2" x14ac:dyDescent="0.25">
      <c r="A151" s="8" t="s">
        <v>175</v>
      </c>
      <c r="B151" s="9">
        <v>1</v>
      </c>
    </row>
    <row r="152" spans="1:2" x14ac:dyDescent="0.25">
      <c r="A152" s="8" t="s">
        <v>177</v>
      </c>
      <c r="B152" s="9">
        <v>1</v>
      </c>
    </row>
    <row r="153" spans="1:2" x14ac:dyDescent="0.25">
      <c r="A153" s="8" t="s">
        <v>185</v>
      </c>
      <c r="B153" s="9">
        <v>1</v>
      </c>
    </row>
    <row r="154" spans="1:2" x14ac:dyDescent="0.25">
      <c r="A154" s="8" t="s">
        <v>193</v>
      </c>
      <c r="B154" s="9">
        <v>1</v>
      </c>
    </row>
    <row r="155" spans="1:2" x14ac:dyDescent="0.25">
      <c r="A155" s="8" t="s">
        <v>203</v>
      </c>
      <c r="B155" s="9">
        <v>1</v>
      </c>
    </row>
    <row r="156" spans="1:2" x14ac:dyDescent="0.25">
      <c r="A156" s="8" t="s">
        <v>209</v>
      </c>
      <c r="B156" s="9">
        <v>1</v>
      </c>
    </row>
    <row r="157" spans="1:2" x14ac:dyDescent="0.25">
      <c r="A157" s="8" t="s">
        <v>222</v>
      </c>
      <c r="B157" s="9">
        <v>1</v>
      </c>
    </row>
    <row r="158" spans="1:2" x14ac:dyDescent="0.25">
      <c r="A158" s="8" t="s">
        <v>224</v>
      </c>
      <c r="B158" s="9">
        <v>1</v>
      </c>
    </row>
    <row r="159" spans="1:2" x14ac:dyDescent="0.25">
      <c r="A159" s="8" t="s">
        <v>230</v>
      </c>
      <c r="B159" s="9">
        <v>1</v>
      </c>
    </row>
    <row r="160" spans="1:2" x14ac:dyDescent="0.25">
      <c r="A160" s="8" t="s">
        <v>234</v>
      </c>
      <c r="B160" s="9">
        <v>1</v>
      </c>
    </row>
    <row r="161" spans="1:2" x14ac:dyDescent="0.25">
      <c r="A161" s="8" t="s">
        <v>246</v>
      </c>
      <c r="B161" s="9">
        <v>1</v>
      </c>
    </row>
    <row r="162" spans="1:2" x14ac:dyDescent="0.25">
      <c r="A162" s="8" t="s">
        <v>252</v>
      </c>
      <c r="B162" s="9">
        <v>1</v>
      </c>
    </row>
    <row r="163" spans="1:2" x14ac:dyDescent="0.25">
      <c r="A163" s="8" t="s">
        <v>254</v>
      </c>
      <c r="B163" s="9">
        <v>1</v>
      </c>
    </row>
    <row r="164" spans="1:2" x14ac:dyDescent="0.25">
      <c r="A164" s="8" t="s">
        <v>261</v>
      </c>
      <c r="B164" s="9">
        <v>1</v>
      </c>
    </row>
    <row r="165" spans="1:2" x14ac:dyDescent="0.25">
      <c r="A165" s="8" t="s">
        <v>265</v>
      </c>
      <c r="B165" s="9">
        <v>1</v>
      </c>
    </row>
    <row r="166" spans="1:2" x14ac:dyDescent="0.25">
      <c r="A166" s="8" t="s">
        <v>271</v>
      </c>
      <c r="B166" s="9">
        <v>1</v>
      </c>
    </row>
    <row r="167" spans="1:2" x14ac:dyDescent="0.25">
      <c r="A167" s="8" t="s">
        <v>275</v>
      </c>
      <c r="B167" s="9">
        <v>1</v>
      </c>
    </row>
    <row r="168" spans="1:2" x14ac:dyDescent="0.25">
      <c r="A168" s="8" t="s">
        <v>277</v>
      </c>
      <c r="B168" s="9">
        <v>1</v>
      </c>
    </row>
    <row r="169" spans="1:2" x14ac:dyDescent="0.25">
      <c r="A169" s="8" t="s">
        <v>289</v>
      </c>
      <c r="B169" s="9">
        <v>1</v>
      </c>
    </row>
    <row r="170" spans="1:2" x14ac:dyDescent="0.25">
      <c r="A170" s="8" t="s">
        <v>293</v>
      </c>
      <c r="B170" s="9">
        <v>1</v>
      </c>
    </row>
    <row r="171" spans="1:2" x14ac:dyDescent="0.25">
      <c r="A171" s="8" t="s">
        <v>295</v>
      </c>
      <c r="B171" s="9">
        <v>1</v>
      </c>
    </row>
    <row r="172" spans="1:2" x14ac:dyDescent="0.25">
      <c r="A172" s="8" t="s">
        <v>307</v>
      </c>
      <c r="B172" s="9">
        <v>1</v>
      </c>
    </row>
    <row r="173" spans="1:2" x14ac:dyDescent="0.25">
      <c r="A173" s="8" t="s">
        <v>311</v>
      </c>
      <c r="B173" s="9">
        <v>1</v>
      </c>
    </row>
    <row r="174" spans="1:2" x14ac:dyDescent="0.25">
      <c r="A174" s="8" t="s">
        <v>315</v>
      </c>
      <c r="B174" s="9">
        <v>1</v>
      </c>
    </row>
    <row r="175" spans="1:2" x14ac:dyDescent="0.25">
      <c r="A175" s="8" t="s">
        <v>317</v>
      </c>
      <c r="B175" s="9">
        <v>1</v>
      </c>
    </row>
    <row r="176" spans="1:2" x14ac:dyDescent="0.25">
      <c r="A176" s="8" t="s">
        <v>321</v>
      </c>
      <c r="B176" s="9">
        <v>1</v>
      </c>
    </row>
    <row r="177" spans="1:2" x14ac:dyDescent="0.25">
      <c r="A177" s="8" t="s">
        <v>325</v>
      </c>
      <c r="B177" s="9">
        <v>1</v>
      </c>
    </row>
    <row r="178" spans="1:2" x14ac:dyDescent="0.25">
      <c r="A178" s="8" t="s">
        <v>329</v>
      </c>
      <c r="B178" s="9">
        <v>1</v>
      </c>
    </row>
    <row r="179" spans="1:2" x14ac:dyDescent="0.25">
      <c r="A179" s="8" t="s">
        <v>331</v>
      </c>
      <c r="B179" s="9">
        <v>1</v>
      </c>
    </row>
    <row r="180" spans="1:2" x14ac:dyDescent="0.25">
      <c r="A180" s="8" t="s">
        <v>339</v>
      </c>
      <c r="B180" s="9">
        <v>1</v>
      </c>
    </row>
    <row r="181" spans="1:2" x14ac:dyDescent="0.25">
      <c r="A181" s="8" t="s">
        <v>341</v>
      </c>
      <c r="B181" s="9">
        <v>1</v>
      </c>
    </row>
    <row r="182" spans="1:2" x14ac:dyDescent="0.25">
      <c r="A182" s="8" t="s">
        <v>353</v>
      </c>
      <c r="B182" s="9">
        <v>1</v>
      </c>
    </row>
    <row r="183" spans="1:2" x14ac:dyDescent="0.25">
      <c r="A183" s="8" t="s">
        <v>361</v>
      </c>
      <c r="B183" s="9">
        <v>1</v>
      </c>
    </row>
    <row r="184" spans="1:2" x14ac:dyDescent="0.25">
      <c r="A184" s="8" t="s">
        <v>371</v>
      </c>
      <c r="B184" s="9">
        <v>1</v>
      </c>
    </row>
    <row r="185" spans="1:2" x14ac:dyDescent="0.25">
      <c r="A185" s="8" t="s">
        <v>377</v>
      </c>
      <c r="B185" s="9">
        <v>1</v>
      </c>
    </row>
    <row r="186" spans="1:2" x14ac:dyDescent="0.25">
      <c r="A186" s="8" t="s">
        <v>385</v>
      </c>
      <c r="B186" s="9">
        <v>1</v>
      </c>
    </row>
    <row r="187" spans="1:2" x14ac:dyDescent="0.25">
      <c r="A187" s="8" t="s">
        <v>387</v>
      </c>
      <c r="B187" s="9">
        <v>1</v>
      </c>
    </row>
    <row r="188" spans="1:2" x14ac:dyDescent="0.25">
      <c r="A188" s="7" t="s">
        <v>433</v>
      </c>
      <c r="B188" s="9">
        <v>1</v>
      </c>
    </row>
    <row r="189" spans="1:2" x14ac:dyDescent="0.25">
      <c r="A189" s="8" t="s">
        <v>185</v>
      </c>
      <c r="B189" s="9">
        <v>1</v>
      </c>
    </row>
    <row r="190" spans="1:2" x14ac:dyDescent="0.25">
      <c r="A190" s="7" t="s">
        <v>432</v>
      </c>
      <c r="B190" s="9">
        <v>1</v>
      </c>
    </row>
    <row r="191" spans="1:2" x14ac:dyDescent="0.25">
      <c r="A191" s="8" t="s">
        <v>187</v>
      </c>
      <c r="B191" s="9">
        <v>1</v>
      </c>
    </row>
    <row r="192" spans="1:2" x14ac:dyDescent="0.25">
      <c r="A192" s="7" t="s">
        <v>434</v>
      </c>
      <c r="B192" s="9">
        <v>5</v>
      </c>
    </row>
    <row r="193" spans="1:2" x14ac:dyDescent="0.25">
      <c r="A193" s="8" t="s">
        <v>191</v>
      </c>
      <c r="B193" s="9">
        <v>1</v>
      </c>
    </row>
    <row r="194" spans="1:2" x14ac:dyDescent="0.25">
      <c r="A194" s="8" t="s">
        <v>246</v>
      </c>
      <c r="B194" s="9">
        <v>1</v>
      </c>
    </row>
    <row r="195" spans="1:2" x14ac:dyDescent="0.25">
      <c r="A195" s="8" t="s">
        <v>313</v>
      </c>
      <c r="B195" s="9">
        <v>1</v>
      </c>
    </row>
    <row r="196" spans="1:2" x14ac:dyDescent="0.25">
      <c r="A196" s="8" t="s">
        <v>345</v>
      </c>
      <c r="B196" s="9">
        <v>1</v>
      </c>
    </row>
    <row r="197" spans="1:2" x14ac:dyDescent="0.25">
      <c r="A197" s="8" t="s">
        <v>379</v>
      </c>
      <c r="B197" s="9">
        <v>1</v>
      </c>
    </row>
    <row r="198" spans="1:2" x14ac:dyDescent="0.25">
      <c r="A198" s="7" t="s">
        <v>465</v>
      </c>
      <c r="B198" s="9">
        <v>1</v>
      </c>
    </row>
    <row r="199" spans="1:2" x14ac:dyDescent="0.25">
      <c r="A199" s="8" t="s">
        <v>195</v>
      </c>
      <c r="B199" s="9">
        <v>1</v>
      </c>
    </row>
    <row r="200" spans="1:2" x14ac:dyDescent="0.25">
      <c r="A200" s="7" t="s">
        <v>477</v>
      </c>
      <c r="B200" s="9">
        <v>1</v>
      </c>
    </row>
    <row r="201" spans="1:2" x14ac:dyDescent="0.25">
      <c r="A201" s="8" t="s">
        <v>72</v>
      </c>
      <c r="B201" s="9">
        <v>1</v>
      </c>
    </row>
    <row r="202" spans="1:2" x14ac:dyDescent="0.25">
      <c r="A202" s="7" t="s">
        <v>499</v>
      </c>
      <c r="B202" s="9">
        <v>1</v>
      </c>
    </row>
    <row r="203" spans="1:2" x14ac:dyDescent="0.25">
      <c r="A203" s="8" t="s">
        <v>307</v>
      </c>
      <c r="B203" s="9">
        <v>1</v>
      </c>
    </row>
    <row r="204" spans="1:2" x14ac:dyDescent="0.25">
      <c r="A204" s="7" t="s">
        <v>498</v>
      </c>
      <c r="B204" s="9">
        <v>1</v>
      </c>
    </row>
    <row r="205" spans="1:2" x14ac:dyDescent="0.25">
      <c r="A205" s="8" t="s">
        <v>64</v>
      </c>
      <c r="B205" s="9">
        <v>1</v>
      </c>
    </row>
    <row r="206" spans="1:2" x14ac:dyDescent="0.25">
      <c r="A206" s="7" t="s">
        <v>429</v>
      </c>
      <c r="B206" s="9">
        <v>1</v>
      </c>
    </row>
    <row r="207" spans="1:2" x14ac:dyDescent="0.25">
      <c r="A207" s="8" t="s">
        <v>299</v>
      </c>
      <c r="B207" s="9">
        <v>1</v>
      </c>
    </row>
    <row r="208" spans="1:2" x14ac:dyDescent="0.25">
      <c r="A208" s="7" t="s">
        <v>478</v>
      </c>
      <c r="B208" s="9">
        <v>1</v>
      </c>
    </row>
    <row r="209" spans="1:2" x14ac:dyDescent="0.25">
      <c r="A209" s="8" t="s">
        <v>201</v>
      </c>
      <c r="B209" s="9">
        <v>1</v>
      </c>
    </row>
    <row r="210" spans="1:2" x14ac:dyDescent="0.25">
      <c r="A210" s="7" t="s">
        <v>453</v>
      </c>
      <c r="B210" s="9">
        <v>1</v>
      </c>
    </row>
    <row r="211" spans="1:2" x14ac:dyDescent="0.25">
      <c r="A211" s="8" t="s">
        <v>379</v>
      </c>
      <c r="B211" s="9">
        <v>1</v>
      </c>
    </row>
    <row r="212" spans="1:2" x14ac:dyDescent="0.25">
      <c r="A212" s="7" t="s">
        <v>436</v>
      </c>
      <c r="B212" s="9">
        <v>1</v>
      </c>
    </row>
    <row r="213" spans="1:2" x14ac:dyDescent="0.25">
      <c r="A213" s="8" t="s">
        <v>205</v>
      </c>
      <c r="B213" s="9">
        <v>1</v>
      </c>
    </row>
    <row r="214" spans="1:2" x14ac:dyDescent="0.25">
      <c r="A214" s="7" t="s">
        <v>504</v>
      </c>
      <c r="B214" s="9">
        <v>1</v>
      </c>
    </row>
    <row r="215" spans="1:2" x14ac:dyDescent="0.25">
      <c r="A215" s="8" t="s">
        <v>299</v>
      </c>
      <c r="B215" s="9">
        <v>1</v>
      </c>
    </row>
    <row r="216" spans="1:2" x14ac:dyDescent="0.25">
      <c r="A216" s="7" t="s">
        <v>518</v>
      </c>
      <c r="B216" s="9">
        <v>1</v>
      </c>
    </row>
    <row r="217" spans="1:2" x14ac:dyDescent="0.25">
      <c r="A217" s="8" t="s">
        <v>265</v>
      </c>
      <c r="B217" s="9">
        <v>1</v>
      </c>
    </row>
    <row r="218" spans="1:2" x14ac:dyDescent="0.25">
      <c r="A218" s="7" t="s">
        <v>409</v>
      </c>
      <c r="B218" s="9">
        <v>1</v>
      </c>
    </row>
    <row r="219" spans="1:2" x14ac:dyDescent="0.25">
      <c r="A219" s="8" t="s">
        <v>179</v>
      </c>
      <c r="B219" s="9">
        <v>1</v>
      </c>
    </row>
    <row r="220" spans="1:2" x14ac:dyDescent="0.25">
      <c r="A220" s="7" t="s">
        <v>441</v>
      </c>
      <c r="B220" s="9">
        <v>1</v>
      </c>
    </row>
    <row r="221" spans="1:2" x14ac:dyDescent="0.25">
      <c r="A221" s="8" t="s">
        <v>244</v>
      </c>
      <c r="B221" s="9">
        <v>1</v>
      </c>
    </row>
    <row r="222" spans="1:2" x14ac:dyDescent="0.25">
      <c r="A222" s="7" t="s">
        <v>451</v>
      </c>
      <c r="B222" s="9">
        <v>1</v>
      </c>
    </row>
    <row r="223" spans="1:2" x14ac:dyDescent="0.25">
      <c r="A223" s="8" t="s">
        <v>22</v>
      </c>
      <c r="B223" s="9">
        <v>1</v>
      </c>
    </row>
    <row r="224" spans="1:2" x14ac:dyDescent="0.25">
      <c r="A224" s="7" t="s">
        <v>437</v>
      </c>
      <c r="B224" s="9">
        <v>1</v>
      </c>
    </row>
    <row r="225" spans="1:2" x14ac:dyDescent="0.25">
      <c r="A225" s="8" t="s">
        <v>215</v>
      </c>
      <c r="B225" s="9">
        <v>1</v>
      </c>
    </row>
    <row r="226" spans="1:2" x14ac:dyDescent="0.25">
      <c r="A226" s="7" t="s">
        <v>438</v>
      </c>
      <c r="B226" s="9">
        <v>1</v>
      </c>
    </row>
    <row r="227" spans="1:2" x14ac:dyDescent="0.25">
      <c r="A227" s="8" t="s">
        <v>217</v>
      </c>
      <c r="B227" s="9">
        <v>1</v>
      </c>
    </row>
    <row r="228" spans="1:2" x14ac:dyDescent="0.25">
      <c r="A228" s="7" t="s">
        <v>439</v>
      </c>
      <c r="B228" s="9">
        <v>1</v>
      </c>
    </row>
    <row r="229" spans="1:2" x14ac:dyDescent="0.25">
      <c r="A229" s="8" t="s">
        <v>218</v>
      </c>
      <c r="B229" s="9">
        <v>1</v>
      </c>
    </row>
    <row r="230" spans="1:2" x14ac:dyDescent="0.25">
      <c r="A230" s="7" t="s">
        <v>471</v>
      </c>
      <c r="B230" s="9">
        <v>3</v>
      </c>
    </row>
    <row r="231" spans="1:2" x14ac:dyDescent="0.25">
      <c r="A231" s="8" t="s">
        <v>58</v>
      </c>
      <c r="B231" s="9">
        <v>1</v>
      </c>
    </row>
    <row r="232" spans="1:2" x14ac:dyDescent="0.25">
      <c r="A232" s="8" t="s">
        <v>222</v>
      </c>
      <c r="B232" s="9">
        <v>1</v>
      </c>
    </row>
    <row r="233" spans="1:2" x14ac:dyDescent="0.25">
      <c r="A233" s="8" t="s">
        <v>331</v>
      </c>
      <c r="B233" s="9">
        <v>1</v>
      </c>
    </row>
    <row r="234" spans="1:2" x14ac:dyDescent="0.25">
      <c r="A234" s="7" t="s">
        <v>487</v>
      </c>
      <c r="B234" s="9">
        <v>1</v>
      </c>
    </row>
    <row r="235" spans="1:2" x14ac:dyDescent="0.25">
      <c r="A235" s="8" t="s">
        <v>220</v>
      </c>
      <c r="B235" s="9">
        <v>1</v>
      </c>
    </row>
    <row r="236" spans="1:2" x14ac:dyDescent="0.25">
      <c r="A236" s="7" t="s">
        <v>440</v>
      </c>
      <c r="B236" s="9">
        <v>1</v>
      </c>
    </row>
    <row r="237" spans="1:2" x14ac:dyDescent="0.25">
      <c r="A237" s="8" t="s">
        <v>230</v>
      </c>
      <c r="B237" s="9">
        <v>1</v>
      </c>
    </row>
    <row r="238" spans="1:2" x14ac:dyDescent="0.25">
      <c r="A238" s="7" t="s">
        <v>466</v>
      </c>
      <c r="B238" s="9">
        <v>2</v>
      </c>
    </row>
    <row r="239" spans="1:2" x14ac:dyDescent="0.25">
      <c r="A239" s="8" t="s">
        <v>82</v>
      </c>
      <c r="B239" s="9">
        <v>1</v>
      </c>
    </row>
    <row r="240" spans="1:2" x14ac:dyDescent="0.25">
      <c r="A240" s="8" t="s">
        <v>331</v>
      </c>
      <c r="B240" s="9">
        <v>1</v>
      </c>
    </row>
    <row r="241" spans="1:2" x14ac:dyDescent="0.25">
      <c r="A241" s="7" t="s">
        <v>517</v>
      </c>
      <c r="B241" s="9">
        <v>1</v>
      </c>
    </row>
    <row r="242" spans="1:2" x14ac:dyDescent="0.25">
      <c r="A242" s="8" t="s">
        <v>265</v>
      </c>
      <c r="B242" s="9">
        <v>1</v>
      </c>
    </row>
    <row r="243" spans="1:2" x14ac:dyDescent="0.25">
      <c r="A243" s="7" t="s">
        <v>505</v>
      </c>
      <c r="B243" s="9">
        <v>1</v>
      </c>
    </row>
    <row r="244" spans="1:2" x14ac:dyDescent="0.25">
      <c r="A244" s="8" t="s">
        <v>173</v>
      </c>
      <c r="B244" s="9">
        <v>1</v>
      </c>
    </row>
    <row r="245" spans="1:2" x14ac:dyDescent="0.25">
      <c r="A245" s="7" t="s">
        <v>468</v>
      </c>
      <c r="B245" s="9">
        <v>1</v>
      </c>
    </row>
    <row r="246" spans="1:2" x14ac:dyDescent="0.25">
      <c r="A246" s="8" t="s">
        <v>248</v>
      </c>
      <c r="B246" s="9">
        <v>1</v>
      </c>
    </row>
    <row r="247" spans="1:2" x14ac:dyDescent="0.25">
      <c r="A247" s="7" t="s">
        <v>443</v>
      </c>
      <c r="B247" s="9">
        <v>1</v>
      </c>
    </row>
    <row r="248" spans="1:2" x14ac:dyDescent="0.25">
      <c r="A248" s="8" t="s">
        <v>250</v>
      </c>
      <c r="B248" s="9">
        <v>1</v>
      </c>
    </row>
    <row r="249" spans="1:2" x14ac:dyDescent="0.25">
      <c r="A249" s="7" t="s">
        <v>508</v>
      </c>
      <c r="B249" s="9">
        <v>1</v>
      </c>
    </row>
    <row r="250" spans="1:2" x14ac:dyDescent="0.25">
      <c r="A250" s="8" t="s">
        <v>254</v>
      </c>
      <c r="B250" s="9">
        <v>1</v>
      </c>
    </row>
    <row r="251" spans="1:2" x14ac:dyDescent="0.25">
      <c r="A251" s="7" t="s">
        <v>510</v>
      </c>
      <c r="B251" s="9">
        <v>2</v>
      </c>
    </row>
    <row r="252" spans="1:2" x14ac:dyDescent="0.25">
      <c r="A252" s="8" t="s">
        <v>8</v>
      </c>
      <c r="B252" s="9">
        <v>1</v>
      </c>
    </row>
    <row r="253" spans="1:2" x14ac:dyDescent="0.25">
      <c r="A253" s="8" t="s">
        <v>387</v>
      </c>
      <c r="B253" s="9">
        <v>1</v>
      </c>
    </row>
    <row r="254" spans="1:2" x14ac:dyDescent="0.25">
      <c r="A254" s="7" t="s">
        <v>404</v>
      </c>
      <c r="B254" s="9">
        <v>3</v>
      </c>
    </row>
    <row r="255" spans="1:2" x14ac:dyDescent="0.25">
      <c r="A255" s="8" t="s">
        <v>42</v>
      </c>
      <c r="B255" s="9">
        <v>1</v>
      </c>
    </row>
    <row r="256" spans="1:2" x14ac:dyDescent="0.25">
      <c r="A256" s="8" t="s">
        <v>269</v>
      </c>
      <c r="B256" s="9">
        <v>1</v>
      </c>
    </row>
    <row r="257" spans="1:2" x14ac:dyDescent="0.25">
      <c r="A257" s="8" t="s">
        <v>347</v>
      </c>
      <c r="B257" s="9">
        <v>1</v>
      </c>
    </row>
    <row r="258" spans="1:2" x14ac:dyDescent="0.25">
      <c r="A258" s="7" t="s">
        <v>469</v>
      </c>
      <c r="B258" s="9">
        <v>1</v>
      </c>
    </row>
    <row r="259" spans="1:2" x14ac:dyDescent="0.25">
      <c r="A259" s="8" t="s">
        <v>255</v>
      </c>
      <c r="B259" s="9">
        <v>1</v>
      </c>
    </row>
    <row r="260" spans="1:2" x14ac:dyDescent="0.25">
      <c r="A260" s="7" t="s">
        <v>444</v>
      </c>
      <c r="B260" s="9">
        <v>1</v>
      </c>
    </row>
    <row r="261" spans="1:2" x14ac:dyDescent="0.25">
      <c r="A261" s="8" t="s">
        <v>263</v>
      </c>
      <c r="B261" s="9">
        <v>1</v>
      </c>
    </row>
    <row r="262" spans="1:2" x14ac:dyDescent="0.25">
      <c r="A262" s="7" t="s">
        <v>411</v>
      </c>
      <c r="B262" s="9">
        <v>1</v>
      </c>
    </row>
    <row r="263" spans="1:2" x14ac:dyDescent="0.25">
      <c r="A263" s="8" t="s">
        <v>271</v>
      </c>
      <c r="B263" s="9">
        <v>1</v>
      </c>
    </row>
    <row r="264" spans="1:2" x14ac:dyDescent="0.25">
      <c r="A264" s="7" t="s">
        <v>489</v>
      </c>
      <c r="B264" s="9">
        <v>1</v>
      </c>
    </row>
    <row r="265" spans="1:2" x14ac:dyDescent="0.25">
      <c r="A265" s="8" t="s">
        <v>6</v>
      </c>
      <c r="B265" s="9">
        <v>1</v>
      </c>
    </row>
    <row r="266" spans="1:2" x14ac:dyDescent="0.25">
      <c r="A266" s="7" t="s">
        <v>462</v>
      </c>
      <c r="B266" s="9">
        <v>2</v>
      </c>
    </row>
    <row r="267" spans="1:2" x14ac:dyDescent="0.25">
      <c r="A267" s="8" t="s">
        <v>6</v>
      </c>
      <c r="B267" s="9">
        <v>1</v>
      </c>
    </row>
    <row r="268" spans="1:2" x14ac:dyDescent="0.25">
      <c r="A268" s="8" t="s">
        <v>181</v>
      </c>
      <c r="B268" s="9">
        <v>1</v>
      </c>
    </row>
    <row r="269" spans="1:2" x14ac:dyDescent="0.25">
      <c r="A269" s="7" t="s">
        <v>445</v>
      </c>
      <c r="B269" s="9">
        <v>1</v>
      </c>
    </row>
    <row r="270" spans="1:2" x14ac:dyDescent="0.25">
      <c r="A270" s="8" t="s">
        <v>283</v>
      </c>
      <c r="B270" s="9">
        <v>1</v>
      </c>
    </row>
    <row r="271" spans="1:2" x14ac:dyDescent="0.25">
      <c r="A271" s="7" t="s">
        <v>403</v>
      </c>
      <c r="B271" s="9">
        <v>9</v>
      </c>
    </row>
    <row r="272" spans="1:2" x14ac:dyDescent="0.25">
      <c r="A272" s="8" t="s">
        <v>16</v>
      </c>
      <c r="B272" s="9">
        <v>1</v>
      </c>
    </row>
    <row r="273" spans="1:2" x14ac:dyDescent="0.25">
      <c r="A273" s="8" t="s">
        <v>56</v>
      </c>
      <c r="B273" s="9">
        <v>1</v>
      </c>
    </row>
    <row r="274" spans="1:2" x14ac:dyDescent="0.25">
      <c r="A274" s="8" t="s">
        <v>68</v>
      </c>
      <c r="B274" s="9">
        <v>1</v>
      </c>
    </row>
    <row r="275" spans="1:2" x14ac:dyDescent="0.25">
      <c r="A275" s="8" t="s">
        <v>161</v>
      </c>
      <c r="B275" s="9">
        <v>1</v>
      </c>
    </row>
    <row r="276" spans="1:2" x14ac:dyDescent="0.25">
      <c r="A276" s="8" t="s">
        <v>163</v>
      </c>
      <c r="B276" s="9">
        <v>1</v>
      </c>
    </row>
    <row r="277" spans="1:2" x14ac:dyDescent="0.25">
      <c r="A277" s="8" t="s">
        <v>242</v>
      </c>
      <c r="B277" s="9">
        <v>1</v>
      </c>
    </row>
    <row r="278" spans="1:2" x14ac:dyDescent="0.25">
      <c r="A278" s="8" t="s">
        <v>285</v>
      </c>
      <c r="B278" s="9">
        <v>1</v>
      </c>
    </row>
    <row r="279" spans="1:2" x14ac:dyDescent="0.25">
      <c r="A279" s="8" t="s">
        <v>319</v>
      </c>
      <c r="B279" s="9">
        <v>1</v>
      </c>
    </row>
    <row r="280" spans="1:2" x14ac:dyDescent="0.25">
      <c r="A280" s="8" t="s">
        <v>355</v>
      </c>
      <c r="B280" s="9">
        <v>1</v>
      </c>
    </row>
    <row r="281" spans="1:2" x14ac:dyDescent="0.25">
      <c r="A281" s="7" t="s">
        <v>513</v>
      </c>
      <c r="B281" s="9">
        <v>2</v>
      </c>
    </row>
    <row r="282" spans="1:2" x14ac:dyDescent="0.25">
      <c r="A282" s="8" t="s">
        <v>50</v>
      </c>
      <c r="B282" s="9">
        <v>1</v>
      </c>
    </row>
    <row r="283" spans="1:2" x14ac:dyDescent="0.25">
      <c r="A283" s="8" t="s">
        <v>281</v>
      </c>
      <c r="B283" s="9">
        <v>1</v>
      </c>
    </row>
    <row r="284" spans="1:2" x14ac:dyDescent="0.25">
      <c r="A284" s="7" t="s">
        <v>502</v>
      </c>
      <c r="B284" s="9">
        <v>1</v>
      </c>
    </row>
    <row r="285" spans="1:2" x14ac:dyDescent="0.25">
      <c r="A285" s="8" t="s">
        <v>299</v>
      </c>
      <c r="B285" s="9">
        <v>1</v>
      </c>
    </row>
    <row r="286" spans="1:2" x14ac:dyDescent="0.25">
      <c r="A286" s="7" t="s">
        <v>481</v>
      </c>
      <c r="B286" s="9">
        <v>1</v>
      </c>
    </row>
    <row r="287" spans="1:2" x14ac:dyDescent="0.25">
      <c r="A287" s="8" t="s">
        <v>291</v>
      </c>
      <c r="B287" s="9">
        <v>1</v>
      </c>
    </row>
    <row r="288" spans="1:2" x14ac:dyDescent="0.25">
      <c r="A288" s="7" t="s">
        <v>446</v>
      </c>
      <c r="B288" s="9">
        <v>1</v>
      </c>
    </row>
    <row r="289" spans="1:2" x14ac:dyDescent="0.25">
      <c r="A289" s="8" t="s">
        <v>305</v>
      </c>
      <c r="B289" s="9">
        <v>1</v>
      </c>
    </row>
    <row r="290" spans="1:2" x14ac:dyDescent="0.25">
      <c r="A290" s="7" t="s">
        <v>418</v>
      </c>
      <c r="B290" s="9">
        <v>4</v>
      </c>
    </row>
    <row r="291" spans="1:2" x14ac:dyDescent="0.25">
      <c r="A291" s="8" t="s">
        <v>48</v>
      </c>
      <c r="B291" s="9">
        <v>1</v>
      </c>
    </row>
    <row r="292" spans="1:2" x14ac:dyDescent="0.25">
      <c r="A292" s="8" t="s">
        <v>76</v>
      </c>
      <c r="B292" s="9">
        <v>1</v>
      </c>
    </row>
    <row r="293" spans="1:2" x14ac:dyDescent="0.25">
      <c r="A293" s="8" t="s">
        <v>291</v>
      </c>
      <c r="B293" s="9">
        <v>1</v>
      </c>
    </row>
    <row r="294" spans="1:2" x14ac:dyDescent="0.25">
      <c r="A294" s="8" t="s">
        <v>309</v>
      </c>
      <c r="B294" s="9">
        <v>1</v>
      </c>
    </row>
    <row r="295" spans="1:2" x14ac:dyDescent="0.25">
      <c r="A295" s="7" t="s">
        <v>423</v>
      </c>
      <c r="B295" s="9">
        <v>1</v>
      </c>
    </row>
    <row r="296" spans="1:2" x14ac:dyDescent="0.25">
      <c r="A296" s="8" t="s">
        <v>263</v>
      </c>
      <c r="B296" s="9">
        <v>1</v>
      </c>
    </row>
    <row r="297" spans="1:2" x14ac:dyDescent="0.25">
      <c r="A297" s="7" t="s">
        <v>412</v>
      </c>
      <c r="B297" s="9">
        <v>1</v>
      </c>
    </row>
    <row r="298" spans="1:2" x14ac:dyDescent="0.25">
      <c r="A298" s="8" t="s">
        <v>311</v>
      </c>
      <c r="B298" s="9">
        <v>1</v>
      </c>
    </row>
    <row r="299" spans="1:2" x14ac:dyDescent="0.25">
      <c r="A299" s="7" t="s">
        <v>503</v>
      </c>
      <c r="B299" s="9">
        <v>1</v>
      </c>
    </row>
    <row r="300" spans="1:2" x14ac:dyDescent="0.25">
      <c r="A300" s="8" t="s">
        <v>297</v>
      </c>
      <c r="B300" s="9">
        <v>1</v>
      </c>
    </row>
    <row r="301" spans="1:2" x14ac:dyDescent="0.25">
      <c r="A301" s="7" t="s">
        <v>447</v>
      </c>
      <c r="B301" s="9">
        <v>3</v>
      </c>
    </row>
    <row r="302" spans="1:2" x14ac:dyDescent="0.25">
      <c r="A302" s="8" t="s">
        <v>52</v>
      </c>
      <c r="B302" s="9">
        <v>1</v>
      </c>
    </row>
    <row r="303" spans="1:2" x14ac:dyDescent="0.25">
      <c r="A303" s="8" t="s">
        <v>250</v>
      </c>
      <c r="B303" s="9">
        <v>1</v>
      </c>
    </row>
    <row r="304" spans="1:2" x14ac:dyDescent="0.25">
      <c r="A304" s="8" t="s">
        <v>327</v>
      </c>
      <c r="B304" s="9">
        <v>1</v>
      </c>
    </row>
    <row r="305" spans="1:2" x14ac:dyDescent="0.25">
      <c r="A305" s="7" t="s">
        <v>486</v>
      </c>
      <c r="B305" s="9">
        <v>1</v>
      </c>
    </row>
    <row r="306" spans="1:2" x14ac:dyDescent="0.25">
      <c r="A306" s="8" t="s">
        <v>203</v>
      </c>
      <c r="B306" s="9">
        <v>1</v>
      </c>
    </row>
    <row r="307" spans="1:2" x14ac:dyDescent="0.25">
      <c r="A307" s="7" t="s">
        <v>485</v>
      </c>
      <c r="B307" s="9">
        <v>1</v>
      </c>
    </row>
    <row r="308" spans="1:2" x14ac:dyDescent="0.25">
      <c r="A308" s="8" t="s">
        <v>54</v>
      </c>
      <c r="B308" s="9">
        <v>1</v>
      </c>
    </row>
    <row r="309" spans="1:2" x14ac:dyDescent="0.25">
      <c r="A309" s="7" t="s">
        <v>490</v>
      </c>
      <c r="B309" s="9">
        <v>1</v>
      </c>
    </row>
    <row r="310" spans="1:2" x14ac:dyDescent="0.25">
      <c r="A310" s="8" t="s">
        <v>88</v>
      </c>
      <c r="B310" s="9">
        <v>1</v>
      </c>
    </row>
    <row r="311" spans="1:2" x14ac:dyDescent="0.25">
      <c r="A311" s="7" t="s">
        <v>492</v>
      </c>
      <c r="B311" s="9">
        <v>1</v>
      </c>
    </row>
    <row r="312" spans="1:2" x14ac:dyDescent="0.25">
      <c r="A312" s="8" t="s">
        <v>387</v>
      </c>
      <c r="B312" s="9">
        <v>1</v>
      </c>
    </row>
    <row r="313" spans="1:2" x14ac:dyDescent="0.25">
      <c r="A313" s="7" t="s">
        <v>497</v>
      </c>
      <c r="B313" s="9">
        <v>1</v>
      </c>
    </row>
    <row r="314" spans="1:2" x14ac:dyDescent="0.25">
      <c r="A314" s="8" t="s">
        <v>335</v>
      </c>
      <c r="B314" s="9">
        <v>1</v>
      </c>
    </row>
    <row r="315" spans="1:2" x14ac:dyDescent="0.25">
      <c r="A315" s="7" t="s">
        <v>467</v>
      </c>
      <c r="B315" s="9">
        <v>1</v>
      </c>
    </row>
    <row r="316" spans="1:2" x14ac:dyDescent="0.25">
      <c r="A316" s="8" t="s">
        <v>8</v>
      </c>
      <c r="B316" s="9">
        <v>1</v>
      </c>
    </row>
    <row r="317" spans="1:2" x14ac:dyDescent="0.25">
      <c r="A317" s="7" t="s">
        <v>454</v>
      </c>
      <c r="B317" s="9">
        <v>1</v>
      </c>
    </row>
    <row r="318" spans="1:2" x14ac:dyDescent="0.25">
      <c r="A318" s="8" t="s">
        <v>8</v>
      </c>
      <c r="B318" s="9">
        <v>1</v>
      </c>
    </row>
    <row r="319" spans="1:2" x14ac:dyDescent="0.25">
      <c r="A319" s="7" t="s">
        <v>493</v>
      </c>
      <c r="B319" s="9">
        <v>4</v>
      </c>
    </row>
    <row r="320" spans="1:2" x14ac:dyDescent="0.25">
      <c r="A320" s="8" t="s">
        <v>289</v>
      </c>
      <c r="B320" s="9">
        <v>1</v>
      </c>
    </row>
    <row r="321" spans="1:2" x14ac:dyDescent="0.25">
      <c r="A321" s="8" t="s">
        <v>299</v>
      </c>
      <c r="B321" s="9">
        <v>1</v>
      </c>
    </row>
    <row r="322" spans="1:2" x14ac:dyDescent="0.25">
      <c r="A322" s="8" t="s">
        <v>353</v>
      </c>
      <c r="B322" s="9">
        <v>1</v>
      </c>
    </row>
    <row r="323" spans="1:2" x14ac:dyDescent="0.25">
      <c r="A323" s="8" t="s">
        <v>371</v>
      </c>
      <c r="B323" s="9">
        <v>1</v>
      </c>
    </row>
    <row r="324" spans="1:2" x14ac:dyDescent="0.25">
      <c r="A324" s="7" t="s">
        <v>494</v>
      </c>
      <c r="B324" s="9">
        <v>2</v>
      </c>
    </row>
    <row r="325" spans="1:2" x14ac:dyDescent="0.25">
      <c r="A325" s="8" t="s">
        <v>8</v>
      </c>
      <c r="B325" s="9">
        <v>1</v>
      </c>
    </row>
    <row r="326" spans="1:2" x14ac:dyDescent="0.25">
      <c r="A326" s="8" t="s">
        <v>339</v>
      </c>
      <c r="B326" s="9">
        <v>1</v>
      </c>
    </row>
    <row r="327" spans="1:2" x14ac:dyDescent="0.25">
      <c r="A327" s="7" t="s">
        <v>428</v>
      </c>
      <c r="B327" s="9">
        <v>2</v>
      </c>
    </row>
    <row r="328" spans="1:2" x14ac:dyDescent="0.25">
      <c r="A328" s="8" t="s">
        <v>137</v>
      </c>
      <c r="B328" s="9">
        <v>1</v>
      </c>
    </row>
    <row r="329" spans="1:2" x14ac:dyDescent="0.25">
      <c r="A329" s="8" t="s">
        <v>343</v>
      </c>
      <c r="B329" s="9">
        <v>1</v>
      </c>
    </row>
    <row r="330" spans="1:2" x14ac:dyDescent="0.25">
      <c r="A330" s="7" t="s">
        <v>473</v>
      </c>
      <c r="B330" s="9">
        <v>1</v>
      </c>
    </row>
    <row r="331" spans="1:2" x14ac:dyDescent="0.25">
      <c r="A331" s="8" t="s">
        <v>351</v>
      </c>
      <c r="B331" s="9">
        <v>1</v>
      </c>
    </row>
    <row r="332" spans="1:2" x14ac:dyDescent="0.25">
      <c r="A332" s="7" t="s">
        <v>483</v>
      </c>
      <c r="B332" s="9">
        <v>1</v>
      </c>
    </row>
    <row r="333" spans="1:2" x14ac:dyDescent="0.25">
      <c r="A333" s="8" t="s">
        <v>349</v>
      </c>
      <c r="B333" s="9">
        <v>1</v>
      </c>
    </row>
    <row r="334" spans="1:2" x14ac:dyDescent="0.25">
      <c r="A334" s="7" t="s">
        <v>456</v>
      </c>
      <c r="B334" s="9">
        <v>1</v>
      </c>
    </row>
    <row r="335" spans="1:2" x14ac:dyDescent="0.25">
      <c r="A335" s="8" t="s">
        <v>337</v>
      </c>
      <c r="B335" s="9">
        <v>1</v>
      </c>
    </row>
    <row r="336" spans="1:2" x14ac:dyDescent="0.25">
      <c r="A336" s="7" t="s">
        <v>519</v>
      </c>
      <c r="B336" s="9">
        <v>1</v>
      </c>
    </row>
    <row r="337" spans="1:2" x14ac:dyDescent="0.25">
      <c r="A337" s="8" t="s">
        <v>355</v>
      </c>
      <c r="B337" s="9">
        <v>1</v>
      </c>
    </row>
    <row r="338" spans="1:2" x14ac:dyDescent="0.25">
      <c r="A338" s="7" t="s">
        <v>413</v>
      </c>
      <c r="B338" s="9">
        <v>1</v>
      </c>
    </row>
    <row r="339" spans="1:2" x14ac:dyDescent="0.25">
      <c r="A339" s="8" t="s">
        <v>359</v>
      </c>
      <c r="B339" s="9">
        <v>1</v>
      </c>
    </row>
    <row r="340" spans="1:2" x14ac:dyDescent="0.25">
      <c r="A340" s="7" t="s">
        <v>442</v>
      </c>
      <c r="B340" s="9">
        <v>1</v>
      </c>
    </row>
    <row r="341" spans="1:2" x14ac:dyDescent="0.25">
      <c r="A341" s="8" t="s">
        <v>299</v>
      </c>
      <c r="B341" s="9">
        <v>1</v>
      </c>
    </row>
    <row r="342" spans="1:2" x14ac:dyDescent="0.25">
      <c r="A342" s="7" t="s">
        <v>491</v>
      </c>
      <c r="B342" s="9">
        <v>1</v>
      </c>
    </row>
    <row r="343" spans="1:2" x14ac:dyDescent="0.25">
      <c r="A343" s="8" t="s">
        <v>8</v>
      </c>
      <c r="B343" s="9">
        <v>1</v>
      </c>
    </row>
    <row r="344" spans="1:2" x14ac:dyDescent="0.25">
      <c r="A344" s="7" t="s">
        <v>500</v>
      </c>
      <c r="B344" s="9">
        <v>1</v>
      </c>
    </row>
    <row r="345" spans="1:2" x14ac:dyDescent="0.25">
      <c r="A345" s="8" t="s">
        <v>8</v>
      </c>
      <c r="B345" s="9">
        <v>1</v>
      </c>
    </row>
    <row r="346" spans="1:2" x14ac:dyDescent="0.25">
      <c r="A346" s="7" t="s">
        <v>422</v>
      </c>
      <c r="B346" s="9">
        <v>2</v>
      </c>
    </row>
    <row r="347" spans="1:2" x14ac:dyDescent="0.25">
      <c r="A347" s="8" t="s">
        <v>84</v>
      </c>
      <c r="B347" s="9">
        <v>1</v>
      </c>
    </row>
    <row r="348" spans="1:2" x14ac:dyDescent="0.25">
      <c r="A348" s="8" t="s">
        <v>367</v>
      </c>
      <c r="B348" s="9">
        <v>1</v>
      </c>
    </row>
    <row r="349" spans="1:2" x14ac:dyDescent="0.25">
      <c r="A349" s="7" t="s">
        <v>482</v>
      </c>
      <c r="B349" s="9">
        <v>1</v>
      </c>
    </row>
    <row r="350" spans="1:2" x14ac:dyDescent="0.25">
      <c r="A350" s="8" t="s">
        <v>365</v>
      </c>
      <c r="B350" s="9">
        <v>1</v>
      </c>
    </row>
    <row r="351" spans="1:2" x14ac:dyDescent="0.25">
      <c r="A351" s="7" t="s">
        <v>452</v>
      </c>
      <c r="B351" s="9">
        <v>1</v>
      </c>
    </row>
    <row r="352" spans="1:2" x14ac:dyDescent="0.25">
      <c r="A352" s="8" t="s">
        <v>369</v>
      </c>
      <c r="B352" s="9">
        <v>1</v>
      </c>
    </row>
    <row r="353" spans="1:2" x14ac:dyDescent="0.25">
      <c r="A353" s="7" t="s">
        <v>470</v>
      </c>
      <c r="B353" s="9">
        <v>2</v>
      </c>
    </row>
    <row r="354" spans="1:2" x14ac:dyDescent="0.25">
      <c r="A354" s="8" t="s">
        <v>155</v>
      </c>
      <c r="B354" s="9">
        <v>1</v>
      </c>
    </row>
    <row r="355" spans="1:2" x14ac:dyDescent="0.25">
      <c r="A355" s="8" t="s">
        <v>277</v>
      </c>
      <c r="B355" s="9">
        <v>1</v>
      </c>
    </row>
    <row r="356" spans="1:2" x14ac:dyDescent="0.25">
      <c r="A356" s="7" t="s">
        <v>474</v>
      </c>
      <c r="B356" s="9">
        <v>1</v>
      </c>
    </row>
    <row r="357" spans="1:2" x14ac:dyDescent="0.25">
      <c r="A357" s="8" t="s">
        <v>375</v>
      </c>
      <c r="B357" s="9">
        <v>1</v>
      </c>
    </row>
    <row r="358" spans="1:2" x14ac:dyDescent="0.25">
      <c r="A358" s="7" t="s">
        <v>496</v>
      </c>
      <c r="B358" s="9">
        <v>1</v>
      </c>
    </row>
    <row r="359" spans="1:2" x14ac:dyDescent="0.25">
      <c r="A359" s="8" t="s">
        <v>8</v>
      </c>
      <c r="B359" s="9">
        <v>1</v>
      </c>
    </row>
    <row r="360" spans="1:2" x14ac:dyDescent="0.25">
      <c r="A360" s="7" t="s">
        <v>475</v>
      </c>
      <c r="B360" s="9">
        <v>1</v>
      </c>
    </row>
    <row r="361" spans="1:2" x14ac:dyDescent="0.25">
      <c r="A361" s="8" t="s">
        <v>383</v>
      </c>
      <c r="B361" s="9">
        <v>1</v>
      </c>
    </row>
    <row r="362" spans="1:2" x14ac:dyDescent="0.25">
      <c r="A362" s="7" t="s">
        <v>410</v>
      </c>
      <c r="B362" s="9">
        <v>1</v>
      </c>
    </row>
    <row r="363" spans="1:2" x14ac:dyDescent="0.25">
      <c r="A363" s="8" t="s">
        <v>8</v>
      </c>
      <c r="B363" s="9">
        <v>1</v>
      </c>
    </row>
    <row r="364" spans="1:2" x14ac:dyDescent="0.25">
      <c r="A364" s="7" t="s">
        <v>511</v>
      </c>
      <c r="B364" s="9">
        <v>1</v>
      </c>
    </row>
    <row r="365" spans="1:2" x14ac:dyDescent="0.25">
      <c r="A365" s="8" t="s">
        <v>8</v>
      </c>
      <c r="B365" s="9">
        <v>1</v>
      </c>
    </row>
    <row r="366" spans="1:2" x14ac:dyDescent="0.25">
      <c r="A366" s="7" t="s">
        <v>675</v>
      </c>
      <c r="B366" s="9">
        <v>304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0AF0-F27A-4AF1-9490-DB32DC50706D}">
  <dimension ref="A1:D17"/>
  <sheetViews>
    <sheetView workbookViewId="0">
      <selection activeCell="F3" sqref="F3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24.42578125" bestFit="1" customWidth="1"/>
    <col min="4" max="4" width="18.7109375" bestFit="1" customWidth="1"/>
  </cols>
  <sheetData>
    <row r="1" spans="1:4" x14ac:dyDescent="0.25">
      <c r="A1" s="6" t="s">
        <v>389</v>
      </c>
      <c r="B1" t="s">
        <v>390</v>
      </c>
    </row>
    <row r="3" spans="1:4" x14ac:dyDescent="0.25">
      <c r="A3" s="6" t="s">
        <v>674</v>
      </c>
      <c r="B3" t="s">
        <v>676</v>
      </c>
      <c r="C3" t="s">
        <v>677</v>
      </c>
      <c r="D3" t="s">
        <v>678</v>
      </c>
    </row>
    <row r="4" spans="1:4" x14ac:dyDescent="0.25">
      <c r="A4" s="7" t="s">
        <v>24</v>
      </c>
      <c r="B4" s="9">
        <v>1</v>
      </c>
      <c r="C4" s="10">
        <v>43131966</v>
      </c>
      <c r="D4" s="10">
        <v>2780400</v>
      </c>
    </row>
    <row r="5" spans="1:4" x14ac:dyDescent="0.25">
      <c r="A5" s="7" t="s">
        <v>50</v>
      </c>
      <c r="B5" s="9">
        <v>1</v>
      </c>
      <c r="C5" s="10">
        <v>11410651</v>
      </c>
      <c r="D5" s="10">
        <v>1098581</v>
      </c>
    </row>
    <row r="6" spans="1:4" x14ac:dyDescent="0.25">
      <c r="A6" s="7" t="s">
        <v>56</v>
      </c>
      <c r="B6" s="9">
        <v>1</v>
      </c>
      <c r="C6" s="10">
        <v>205002000</v>
      </c>
      <c r="D6" s="10">
        <v>8514877</v>
      </c>
    </row>
    <row r="7" spans="1:4" x14ac:dyDescent="0.25">
      <c r="A7" s="7" t="s">
        <v>80</v>
      </c>
      <c r="B7" s="9">
        <v>1</v>
      </c>
      <c r="C7" s="10">
        <v>18006407</v>
      </c>
      <c r="D7" s="10">
        <v>756950</v>
      </c>
    </row>
    <row r="8" spans="1:4" x14ac:dyDescent="0.25">
      <c r="A8" s="7" t="s">
        <v>86</v>
      </c>
      <c r="B8" s="9">
        <v>1</v>
      </c>
      <c r="C8" s="10">
        <v>48336300</v>
      </c>
      <c r="D8" s="10">
        <v>1138914</v>
      </c>
    </row>
    <row r="9" spans="1:4" x14ac:dyDescent="0.25">
      <c r="A9" s="7" t="s">
        <v>115</v>
      </c>
      <c r="B9" s="9">
        <v>1</v>
      </c>
      <c r="C9" s="10">
        <v>16027500</v>
      </c>
      <c r="D9" s="10">
        <v>256370</v>
      </c>
    </row>
    <row r="10" spans="1:4" x14ac:dyDescent="0.25">
      <c r="A10" s="7" t="s">
        <v>155</v>
      </c>
      <c r="B10" s="9">
        <v>1</v>
      </c>
      <c r="C10" s="10">
        <v>746900</v>
      </c>
      <c r="D10" s="10">
        <v>214970</v>
      </c>
    </row>
    <row r="11" spans="1:4" x14ac:dyDescent="0.25">
      <c r="A11" s="7" t="s">
        <v>157</v>
      </c>
      <c r="B11" s="9">
        <v>1</v>
      </c>
      <c r="C11" s="10">
        <v>239648</v>
      </c>
      <c r="D11" s="10">
        <v>86504</v>
      </c>
    </row>
    <row r="12" spans="1:4" x14ac:dyDescent="0.25">
      <c r="A12" s="7" t="s">
        <v>279</v>
      </c>
      <c r="B12" s="9">
        <v>1</v>
      </c>
      <c r="C12" s="10">
        <v>7003406</v>
      </c>
      <c r="D12" s="10">
        <v>406750</v>
      </c>
    </row>
    <row r="13" spans="1:4" x14ac:dyDescent="0.25">
      <c r="A13" s="7" t="s">
        <v>281</v>
      </c>
      <c r="B13" s="9">
        <v>1</v>
      </c>
      <c r="C13" s="10">
        <v>31151643</v>
      </c>
      <c r="D13" s="10">
        <v>1285220</v>
      </c>
    </row>
    <row r="14" spans="1:4" x14ac:dyDescent="0.25">
      <c r="A14" s="7" t="s">
        <v>347</v>
      </c>
      <c r="B14" s="9">
        <v>1</v>
      </c>
      <c r="C14" s="10">
        <v>534189</v>
      </c>
      <c r="D14" s="10">
        <v>163821</v>
      </c>
    </row>
    <row r="15" spans="1:4" x14ac:dyDescent="0.25">
      <c r="A15" s="7" t="s">
        <v>373</v>
      </c>
      <c r="B15" s="9">
        <v>1</v>
      </c>
      <c r="C15" s="10">
        <v>3415866</v>
      </c>
      <c r="D15" s="10">
        <v>176215</v>
      </c>
    </row>
    <row r="16" spans="1:4" x14ac:dyDescent="0.25">
      <c r="A16" s="7" t="s">
        <v>381</v>
      </c>
      <c r="B16" s="9">
        <v>1</v>
      </c>
      <c r="C16" s="10">
        <v>30620404</v>
      </c>
      <c r="D16" s="10">
        <v>916445</v>
      </c>
    </row>
    <row r="17" spans="1:4" x14ac:dyDescent="0.25">
      <c r="A17" s="7" t="s">
        <v>675</v>
      </c>
      <c r="B17" s="9">
        <v>13</v>
      </c>
      <c r="C17" s="10">
        <v>415626880</v>
      </c>
      <c r="D17" s="10">
        <v>17796017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showGridLines="0" showRowColHeaders="0" workbookViewId="0">
      <selection activeCell="H2" sqref="H2"/>
    </sheetView>
  </sheetViews>
  <sheetFormatPr defaultRowHeight="15" x14ac:dyDescent="0.25"/>
  <cols>
    <col min="1" max="1" width="16.7109375" bestFit="1" customWidth="1"/>
    <col min="2" max="2" width="15.7109375" customWidth="1"/>
    <col min="9" max="9" width="0" hidden="1" customWidth="1"/>
    <col min="10" max="10" width="4" hidden="1" customWidth="1"/>
  </cols>
  <sheetData>
    <row r="1" spans="1:10" x14ac:dyDescent="0.25">
      <c r="A1" s="2"/>
      <c r="B1" s="2"/>
      <c r="C1" s="2"/>
      <c r="D1" s="2"/>
      <c r="E1" s="2"/>
      <c r="F1" s="2"/>
      <c r="G1" s="2"/>
      <c r="J1">
        <v>26</v>
      </c>
    </row>
    <row r="2" spans="1:10" x14ac:dyDescent="0.25">
      <c r="A2" s="5" t="s">
        <v>666</v>
      </c>
      <c r="B2" s="2"/>
      <c r="C2" s="2"/>
      <c r="D2" s="2"/>
      <c r="E2" s="2"/>
      <c r="F2" s="2"/>
      <c r="G2" s="2"/>
    </row>
    <row r="3" spans="1:10" x14ac:dyDescent="0.25">
      <c r="A3" s="5" t="s">
        <v>667</v>
      </c>
      <c r="B3" s="3" t="str">
        <f>VLOOKUP(J1,Tabela_Países.accdb[[Código]:[Capital]],4)</f>
        <v>Brasília</v>
      </c>
      <c r="C3" s="2"/>
      <c r="D3" s="2"/>
      <c r="E3" s="2"/>
      <c r="F3" s="2"/>
      <c r="G3" s="2"/>
    </row>
    <row r="4" spans="1:10" x14ac:dyDescent="0.25">
      <c r="A4" s="5" t="s">
        <v>673</v>
      </c>
      <c r="B4" s="4">
        <f>VLOOKUP(J1,Tabela_Países.accdb[[Código]:[População (2015)]],7)</f>
        <v>205002000</v>
      </c>
      <c r="C4" s="2"/>
      <c r="D4" s="2"/>
      <c r="E4" s="2"/>
      <c r="F4" s="2"/>
      <c r="G4" s="2"/>
      <c r="J4">
        <f>COUNTIF(Tabela_Países.accdb6[Código do País],J1)</f>
        <v>1</v>
      </c>
    </row>
    <row r="5" spans="1:10" x14ac:dyDescent="0.25">
      <c r="A5" s="5" t="s">
        <v>668</v>
      </c>
      <c r="B5" s="4">
        <f>VLOOKUP(J1,Tabela_Países.accdb[[Código]:[Área (km²)]],6)</f>
        <v>8514877</v>
      </c>
      <c r="C5" s="2"/>
      <c r="D5" s="2"/>
      <c r="E5" s="2"/>
      <c r="F5" s="2"/>
      <c r="G5" s="2"/>
      <c r="I5">
        <v>1</v>
      </c>
      <c r="J5">
        <f>MATCH(J1,Tabela_Países.accdb6[Código do País],0)</f>
        <v>29</v>
      </c>
    </row>
    <row r="6" spans="1:10" x14ac:dyDescent="0.25">
      <c r="A6" s="5" t="s">
        <v>669</v>
      </c>
      <c r="B6" s="3" t="str">
        <f>VLOOKUP(J1,Tabela_Países.accdb[[Código]:[Região]],8)</f>
        <v>América do Sul</v>
      </c>
      <c r="C6" s="2"/>
      <c r="D6" s="2"/>
      <c r="E6" s="2"/>
      <c r="F6" s="2"/>
      <c r="G6" s="2"/>
      <c r="I6">
        <v>2</v>
      </c>
      <c r="J6">
        <f>IF($J$4&gt;=I6,ROW(INDEX(Tabela_Países.accdb6[],J5,2)),0)</f>
        <v>0</v>
      </c>
    </row>
    <row r="7" spans="1:10" x14ac:dyDescent="0.25">
      <c r="A7" s="5" t="s">
        <v>670</v>
      </c>
      <c r="B7" s="3" t="str">
        <f>VLOOKUP(J1,Tabela_Países.accdb[],9)</f>
        <v>Real</v>
      </c>
      <c r="C7" s="2"/>
      <c r="D7" s="2"/>
      <c r="E7" s="2"/>
      <c r="F7" s="2"/>
      <c r="G7" s="2"/>
      <c r="I7">
        <v>3</v>
      </c>
      <c r="J7">
        <f>IF($J$4&gt;=I7,ROW(INDEX(Tabela_Países.accdb6[],J6,2)),0)</f>
        <v>0</v>
      </c>
    </row>
    <row r="8" spans="1:10" x14ac:dyDescent="0.25">
      <c r="A8" s="5" t="s">
        <v>671</v>
      </c>
      <c r="B8" s="3" t="str">
        <f>IF(J5&gt;0,INDEX(Tabela_Países.accdb6[],J5,2),"")</f>
        <v>português</v>
      </c>
      <c r="C8" s="2"/>
      <c r="D8" s="2"/>
      <c r="E8" s="2"/>
      <c r="F8" s="2"/>
      <c r="G8" s="2"/>
      <c r="I8">
        <v>4</v>
      </c>
      <c r="J8">
        <f>IF($J$4&gt;=I8,ROW(INDEX(Tabela_Países.accdb6[],J7,2)),0)</f>
        <v>0</v>
      </c>
    </row>
    <row r="9" spans="1:10" x14ac:dyDescent="0.25">
      <c r="A9" s="2"/>
      <c r="B9" s="3" t="str">
        <f>IF(J6&gt;0,INDEX(Tabela_Países.accdb6[],J6,2),"")</f>
        <v/>
      </c>
      <c r="C9" s="2"/>
      <c r="D9" s="2"/>
      <c r="E9" s="2"/>
      <c r="F9" s="2"/>
      <c r="G9" s="2"/>
      <c r="I9">
        <v>5</v>
      </c>
      <c r="J9">
        <f>IF($J$4&gt;=I9,ROW(INDEX(Tabela_Países.accdb6[],J8,2)),0)</f>
        <v>0</v>
      </c>
    </row>
    <row r="10" spans="1:10" x14ac:dyDescent="0.25">
      <c r="A10" s="2"/>
      <c r="B10" s="3" t="str">
        <f>IF(J7&gt;0,INDEX(Tabela_Países.accdb6[],J7,2),"")</f>
        <v/>
      </c>
      <c r="C10" s="2"/>
      <c r="D10" s="2"/>
      <c r="E10" s="2"/>
      <c r="F10" s="2"/>
      <c r="G10" s="2"/>
      <c r="I10">
        <v>6</v>
      </c>
      <c r="J10">
        <f>IF($J$4&gt;=I10,ROW(INDEX(Tabela_Países.accdb6[],J9,2)),0)</f>
        <v>0</v>
      </c>
    </row>
    <row r="11" spans="1:10" x14ac:dyDescent="0.25">
      <c r="A11" s="2"/>
      <c r="B11" s="3" t="str">
        <f>IF(J8&gt;0,INDEX(Tabela_Países.accdb6[],J8,2),"")</f>
        <v/>
      </c>
      <c r="C11" s="2"/>
      <c r="D11" s="2"/>
      <c r="E11" s="2"/>
      <c r="F11" s="2"/>
      <c r="G11" s="2"/>
      <c r="I11">
        <v>7</v>
      </c>
      <c r="J11">
        <f>IF($J$4&gt;=I11,ROW(INDEX(Tabela_Países.accdb6[],J10,2)),0)</f>
        <v>0</v>
      </c>
    </row>
    <row r="12" spans="1:10" x14ac:dyDescent="0.25">
      <c r="A12" s="2"/>
      <c r="B12" s="3" t="str">
        <f>IF(J9&gt;0,INDEX(Tabela_Países.accdb6[],J9,2),"")</f>
        <v/>
      </c>
      <c r="C12" s="2"/>
      <c r="D12" s="2"/>
      <c r="E12" s="2"/>
      <c r="F12" s="2"/>
      <c r="G12" s="2"/>
      <c r="I12">
        <v>8</v>
      </c>
      <c r="J12">
        <f>IF($J$4&gt;=I12,ROW(INDEX(Tabela_Países.accdb6[],J11,2)),0)</f>
        <v>0</v>
      </c>
    </row>
    <row r="13" spans="1:10" x14ac:dyDescent="0.25">
      <c r="A13" s="2"/>
      <c r="B13" s="3" t="str">
        <f>IF(J10&gt;0,INDEX(Tabela_Países.accdb6[],J10,2),"")</f>
        <v/>
      </c>
      <c r="C13" s="2"/>
      <c r="D13" s="2"/>
      <c r="E13" s="2"/>
      <c r="F13" s="2"/>
      <c r="G13" s="2"/>
      <c r="I13">
        <v>9</v>
      </c>
      <c r="J13">
        <f>IF($J$4&gt;=I13,ROW(INDEX(Tabela_Países.accdb6[],J12,2)),0)</f>
        <v>0</v>
      </c>
    </row>
    <row r="14" spans="1:10" x14ac:dyDescent="0.25">
      <c r="A14" s="2"/>
      <c r="B14" s="3" t="str">
        <f>IF(J11&gt;0,INDEX(Tabela_Países.accdb6[],J11,2),"")</f>
        <v/>
      </c>
      <c r="C14" s="2"/>
      <c r="D14" s="2"/>
      <c r="E14" s="2"/>
      <c r="F14" s="2"/>
      <c r="G14" s="2"/>
      <c r="I14">
        <v>10</v>
      </c>
      <c r="J14">
        <f>IF($J$4&gt;=I14,ROW(INDEX(Tabela_Países.accdb6[],J13,2)),0)</f>
        <v>0</v>
      </c>
    </row>
    <row r="15" spans="1:10" x14ac:dyDescent="0.25">
      <c r="A15" s="2"/>
      <c r="B15" s="3" t="str">
        <f>IF(J12&gt;0,INDEX(Tabela_Países.accdb6[],J12,2),"")</f>
        <v/>
      </c>
      <c r="C15" s="2"/>
      <c r="D15" s="2"/>
      <c r="E15" s="2"/>
      <c r="F15" s="2"/>
      <c r="G15" s="2"/>
      <c r="I15">
        <v>11</v>
      </c>
      <c r="J15">
        <f>IF($J$4&gt;=I15,ROW(INDEX(Tabela_Países.accdb6[],J14,2)),0)</f>
        <v>0</v>
      </c>
    </row>
    <row r="16" spans="1:10" x14ac:dyDescent="0.25">
      <c r="A16" s="2"/>
      <c r="B16" s="3" t="str">
        <f>IF(J13&gt;0,INDEX(Tabela_Países.accdb6[],J13,2),"")</f>
        <v/>
      </c>
      <c r="C16" s="2"/>
      <c r="D16" s="2"/>
      <c r="E16" s="2"/>
      <c r="F16" s="2"/>
      <c r="G16" s="2"/>
    </row>
    <row r="17" spans="1:7" x14ac:dyDescent="0.25">
      <c r="A17" s="2"/>
      <c r="B17" s="3" t="str">
        <f>IF(J14&gt;0,INDEX(Tabela_Países.accdb6[],J14,2),"")</f>
        <v/>
      </c>
      <c r="C17" s="2"/>
      <c r="D17" s="2"/>
      <c r="E17" s="2"/>
      <c r="F17" s="2"/>
      <c r="G17" s="2"/>
    </row>
    <row r="18" spans="1:7" x14ac:dyDescent="0.25">
      <c r="A18" s="2"/>
      <c r="B18" s="3" t="str">
        <f>IF(J15&gt;0,INDEX(Tabela_Países.accdb6[],J15,2),"")</f>
        <v/>
      </c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</sheetData>
  <sheetProtection selectLockedCells="1"/>
  <protectedRanges>
    <protectedRange sqref="B3:B18" name="Intervalo1" securityDescriptor="O:WDG:WDD:(A;;CC;;;S-1-5-21-4009396333-113146416-1158511853-1001)"/>
  </protectedRange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3</xdr:col>
                    <xdr:colOff>57150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Países</vt:lpstr>
      <vt:lpstr>Região</vt:lpstr>
      <vt:lpstr>Idiomas</vt:lpstr>
      <vt:lpstr>Moedas</vt:lpstr>
      <vt:lpstr>Países e Idiomas</vt:lpstr>
      <vt:lpstr>Planilha2</vt:lpstr>
      <vt:lpstr>Planilha1</vt:lpstr>
      <vt:lpstr>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2010-04-16T14:28:45Z</dcterms:created>
  <dcterms:modified xsi:type="dcterms:W3CDTF">2023-09-15T17:14:59Z</dcterms:modified>
</cp:coreProperties>
</file>