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Excel Avançado\27.09\"/>
    </mc:Choice>
  </mc:AlternateContent>
  <xr:revisionPtr revIDLastSave="0" documentId="13_ncr:1_{AF3D0814-A5B2-4270-85F1-B13878510C8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3" i="1"/>
  <c r="C3" i="1"/>
  <c r="D3" i="1"/>
  <c r="I3" i="1" s="1"/>
  <c r="Q3" i="1" s="1"/>
  <c r="F3" i="1"/>
  <c r="V3" i="1" s="1"/>
  <c r="G3" i="1"/>
  <c r="H3" i="1"/>
  <c r="K3" i="1"/>
  <c r="W3" i="1" s="1"/>
  <c r="N3" i="1"/>
  <c r="Y3" i="1"/>
  <c r="D4" i="1"/>
  <c r="I4" i="1" s="1"/>
  <c r="Q4" i="1" s="1"/>
  <c r="F4" i="1"/>
  <c r="G4" i="1"/>
  <c r="H4" i="1"/>
  <c r="Y4" i="1" s="1"/>
  <c r="N4" i="1"/>
  <c r="C5" i="1"/>
  <c r="E5" i="1"/>
  <c r="J5" i="1" s="1"/>
  <c r="T5" i="1" s="1"/>
  <c r="G5" i="1"/>
  <c r="H5" i="1"/>
  <c r="N5" i="1"/>
  <c r="Y5" i="1"/>
  <c r="C6" i="1"/>
  <c r="E6" i="1"/>
  <c r="J6" i="1" s="1"/>
  <c r="T6" i="1" s="1"/>
  <c r="G6" i="1"/>
  <c r="H6" i="1"/>
  <c r="Y6" i="1" s="1"/>
  <c r="N6" i="1"/>
  <c r="D7" i="1"/>
  <c r="I7" i="1" s="1"/>
  <c r="Q7" i="1" s="1"/>
  <c r="F7" i="1"/>
  <c r="V7" i="1" s="1"/>
  <c r="G7" i="1"/>
  <c r="H7" i="1"/>
  <c r="Y7" i="1" s="1"/>
  <c r="N7" i="1"/>
  <c r="D8" i="1"/>
  <c r="I8" i="1" s="1"/>
  <c r="Q8" i="1" s="1"/>
  <c r="F8" i="1"/>
  <c r="G8" i="1"/>
  <c r="H8" i="1"/>
  <c r="Y8" i="1" s="1"/>
  <c r="N8" i="1"/>
  <c r="C9" i="1"/>
  <c r="E9" i="1"/>
  <c r="J9" i="1" s="1"/>
  <c r="T9" i="1" s="1"/>
  <c r="G9" i="1"/>
  <c r="H9" i="1"/>
  <c r="Y9" i="1" s="1"/>
  <c r="N9" i="1"/>
  <c r="C10" i="1"/>
  <c r="E10" i="1"/>
  <c r="J10" i="1" s="1"/>
  <c r="T10" i="1" s="1"/>
  <c r="G10" i="1"/>
  <c r="H10" i="1"/>
  <c r="Y10" i="1" s="1"/>
  <c r="N10" i="1"/>
  <c r="D11" i="1"/>
  <c r="I11" i="1" s="1"/>
  <c r="Q11" i="1" s="1"/>
  <c r="F11" i="1"/>
  <c r="V11" i="1" s="1"/>
  <c r="G11" i="1"/>
  <c r="H11" i="1"/>
  <c r="Y11" i="1" s="1"/>
  <c r="N11" i="1"/>
  <c r="P11" i="1"/>
  <c r="D12" i="1"/>
  <c r="I12" i="1" s="1"/>
  <c r="Q12" i="1" s="1"/>
  <c r="F12" i="1"/>
  <c r="G12" i="1"/>
  <c r="H12" i="1"/>
  <c r="Y12" i="1" s="1"/>
  <c r="N12" i="1"/>
  <c r="C13" i="1"/>
  <c r="E13" i="1"/>
  <c r="J13" i="1" s="1"/>
  <c r="T13" i="1" s="1"/>
  <c r="G13" i="1"/>
  <c r="H13" i="1"/>
  <c r="N13" i="1"/>
  <c r="Y13" i="1"/>
  <c r="C14" i="1"/>
  <c r="E14" i="1"/>
  <c r="J14" i="1" s="1"/>
  <c r="T14" i="1" s="1"/>
  <c r="G14" i="1"/>
  <c r="H14" i="1"/>
  <c r="Y14" i="1" s="1"/>
  <c r="N14" i="1"/>
  <c r="C15" i="1"/>
  <c r="E15" i="1"/>
  <c r="G15" i="1"/>
  <c r="H15" i="1"/>
  <c r="Y15" i="1" s="1"/>
  <c r="N15" i="1"/>
  <c r="C16" i="1"/>
  <c r="E16" i="1"/>
  <c r="S16" i="1" s="1"/>
  <c r="G16" i="1"/>
  <c r="H16" i="1"/>
  <c r="Y16" i="1" s="1"/>
  <c r="N16" i="1"/>
  <c r="P3" i="1" l="1"/>
  <c r="P7" i="1"/>
  <c r="J16" i="1"/>
  <c r="T16" i="1" s="1"/>
  <c r="K11" i="1"/>
  <c r="W11" i="1" s="1"/>
  <c r="K7" i="1"/>
  <c r="W7" i="1" s="1"/>
  <c r="K12" i="1"/>
  <c r="W12" i="1" s="1"/>
  <c r="V12" i="1"/>
  <c r="K8" i="1"/>
  <c r="W8" i="1" s="1"/>
  <c r="V8" i="1"/>
  <c r="K4" i="1"/>
  <c r="W4" i="1" s="1"/>
  <c r="V4" i="1"/>
  <c r="S14" i="1"/>
  <c r="S10" i="1"/>
  <c r="S6" i="1"/>
  <c r="F16" i="1"/>
  <c r="D16" i="1"/>
  <c r="I16" i="1" s="1"/>
  <c r="Q16" i="1" s="1"/>
  <c r="F15" i="1"/>
  <c r="V15" i="1" s="1"/>
  <c r="D15" i="1"/>
  <c r="I15" i="1" s="1"/>
  <c r="Q15" i="1" s="1"/>
  <c r="F14" i="1"/>
  <c r="D14" i="1"/>
  <c r="I14" i="1" s="1"/>
  <c r="Q14" i="1" s="1"/>
  <c r="F13" i="1"/>
  <c r="V13" i="1" s="1"/>
  <c r="D13" i="1"/>
  <c r="I13" i="1" s="1"/>
  <c r="Q13" i="1" s="1"/>
  <c r="E12" i="1"/>
  <c r="C12" i="1"/>
  <c r="E11" i="1"/>
  <c r="J11" i="1" s="1"/>
  <c r="T11" i="1" s="1"/>
  <c r="C11" i="1"/>
  <c r="F10" i="1"/>
  <c r="D10" i="1"/>
  <c r="I10" i="1" s="1"/>
  <c r="Q10" i="1" s="1"/>
  <c r="F9" i="1"/>
  <c r="V9" i="1" s="1"/>
  <c r="D9" i="1"/>
  <c r="I9" i="1" s="1"/>
  <c r="Q9" i="1" s="1"/>
  <c r="E8" i="1"/>
  <c r="C8" i="1"/>
  <c r="E7" i="1"/>
  <c r="J7" i="1" s="1"/>
  <c r="T7" i="1" s="1"/>
  <c r="C7" i="1"/>
  <c r="F6" i="1"/>
  <c r="D6" i="1"/>
  <c r="I6" i="1" s="1"/>
  <c r="Q6" i="1" s="1"/>
  <c r="F5" i="1"/>
  <c r="V5" i="1" s="1"/>
  <c r="D5" i="1"/>
  <c r="I5" i="1" s="1"/>
  <c r="Q5" i="1" s="1"/>
  <c r="E4" i="1"/>
  <c r="C4" i="1"/>
  <c r="E3" i="1"/>
  <c r="J3" i="1" s="1"/>
  <c r="T3" i="1" s="1"/>
  <c r="J15" i="1"/>
  <c r="T15" i="1" s="1"/>
  <c r="S15" i="1"/>
  <c r="P16" i="1"/>
  <c r="P14" i="1"/>
  <c r="S13" i="1"/>
  <c r="P12" i="1"/>
  <c r="P10" i="1"/>
  <c r="S9" i="1"/>
  <c r="P8" i="1"/>
  <c r="S5" i="1"/>
  <c r="P4" i="1"/>
  <c r="P6" i="1" l="1"/>
  <c r="K6" i="1"/>
  <c r="W6" i="1" s="1"/>
  <c r="V6" i="1"/>
  <c r="K10" i="1"/>
  <c r="W10" i="1" s="1"/>
  <c r="V10" i="1"/>
  <c r="K14" i="1"/>
  <c r="W14" i="1" s="1"/>
  <c r="V14" i="1"/>
  <c r="K16" i="1"/>
  <c r="W16" i="1" s="1"/>
  <c r="V16" i="1"/>
  <c r="K5" i="1"/>
  <c r="W5" i="1" s="1"/>
  <c r="K13" i="1"/>
  <c r="W13" i="1" s="1"/>
  <c r="S3" i="1"/>
  <c r="S7" i="1"/>
  <c r="S11" i="1"/>
  <c r="K9" i="1"/>
  <c r="W9" i="1" s="1"/>
  <c r="K15" i="1"/>
  <c r="W15" i="1" s="1"/>
  <c r="P5" i="1"/>
  <c r="P9" i="1"/>
  <c r="P13" i="1"/>
  <c r="P15" i="1"/>
  <c r="J4" i="1"/>
  <c r="T4" i="1" s="1"/>
  <c r="S4" i="1"/>
  <c r="J8" i="1"/>
  <c r="T8" i="1" s="1"/>
  <c r="S8" i="1"/>
  <c r="J12" i="1"/>
  <c r="T12" i="1" s="1"/>
  <c r="S12" i="1"/>
</calcChain>
</file>

<file path=xl/sharedStrings.xml><?xml version="1.0" encoding="utf-8"?>
<sst xmlns="http://schemas.openxmlformats.org/spreadsheetml/2006/main" count="58" uniqueCount="32">
  <si>
    <t>Nome</t>
  </si>
  <si>
    <t>Nasc.</t>
  </si>
  <si>
    <t>Dias desc.</t>
  </si>
  <si>
    <t>Anos</t>
  </si>
  <si>
    <t>Meses</t>
  </si>
  <si>
    <t>Dias</t>
  </si>
  <si>
    <t>Paulo</t>
  </si>
  <si>
    <t>Eduardo</t>
  </si>
  <si>
    <t>Murilo</t>
  </si>
  <si>
    <t>Raoni</t>
  </si>
  <si>
    <t>Marcelo</t>
  </si>
  <si>
    <t>Maria Eduarda</t>
  </si>
  <si>
    <t>Maria Inês</t>
  </si>
  <si>
    <t>Fernando</t>
  </si>
  <si>
    <t>Maurício</t>
  </si>
  <si>
    <t>Carlos</t>
  </si>
  <si>
    <t>Márcio</t>
  </si>
  <si>
    <t>Valentina</t>
  </si>
  <si>
    <t>Alex</t>
  </si>
  <si>
    <t>Fábio</t>
  </si>
  <si>
    <t>Dias no mês</t>
  </si>
  <si>
    <t>Dia da semana</t>
  </si>
  <si>
    <t>num domingo</t>
  </si>
  <si>
    <t>numa segunda-feira</t>
  </si>
  <si>
    <t>numa terça-feira</t>
  </si>
  <si>
    <t>numa quarta-feira</t>
  </si>
  <si>
    <t>numa quinta-feita</t>
  </si>
  <si>
    <t>numa sexta-feira</t>
  </si>
  <si>
    <t>num sábado</t>
  </si>
  <si>
    <t>tem</t>
  </si>
  <si>
    <t>Nasceu</t>
  </si>
  <si>
    <t>Data atual: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</si>
</sst>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tabSelected="1" workbookViewId="0">
      <selection activeCell="G1" sqref="G1:G1048576"/>
    </sheetView>
  </sheetViews>
  <sheetFormatPr defaultRowHeight="15" x14ac:dyDescent="0.25"/>
  <cols>
    <col min="1" max="1" width="13.7109375" style="1" bestFit="1" customWidth="1"/>
    <col min="2" max="2" width="10.7109375" style="1" bestFit="1" customWidth="1"/>
    <col min="3" max="3" width="9.7109375" style="1" bestFit="1" customWidth="1"/>
    <col min="4" max="4" width="5.42578125" style="1" bestFit="1" customWidth="1"/>
    <col min="5" max="5" width="6.7109375" style="1" bestFit="1" customWidth="1"/>
    <col min="6" max="6" width="4.7109375" style="1" bestFit="1" customWidth="1"/>
    <col min="7" max="7" width="11.5703125" style="1" bestFit="1" customWidth="1"/>
    <col min="8" max="8" width="13.28515625" style="1" customWidth="1"/>
    <col min="9" max="11" width="9.140625" style="1" hidden="1" customWidth="1"/>
    <col min="12" max="12" width="2" style="1" hidden="1" customWidth="1"/>
    <col min="13" max="13" width="19" style="1" hidden="1" customWidth="1"/>
    <col min="14" max="14" width="13.28515625" style="2" customWidth="1"/>
    <col min="15" max="15" width="4.5703125" style="1" bestFit="1" customWidth="1"/>
    <col min="16" max="16" width="3" style="1" bestFit="1" customWidth="1"/>
    <col min="17" max="17" width="5.140625" style="1" bestFit="1" customWidth="1"/>
    <col min="18" max="18" width="2.140625" style="1" bestFit="1" customWidth="1"/>
    <col min="19" max="19" width="3" style="1" bestFit="1" customWidth="1"/>
    <col min="20" max="20" width="7.5703125" style="1" bestFit="1" customWidth="1"/>
    <col min="21" max="21" width="2.140625" style="1" bestFit="1" customWidth="1"/>
    <col min="22" max="22" width="3" style="1" bestFit="1" customWidth="1"/>
    <col min="23" max="23" width="5.42578125" style="1" bestFit="1" customWidth="1"/>
    <col min="24" max="25" width="13.28515625" style="1" customWidth="1"/>
    <col min="26" max="16384" width="9.140625" style="1"/>
  </cols>
  <sheetData>
    <row r="1" spans="1:25" x14ac:dyDescent="0.25">
      <c r="A1" s="3" t="s">
        <v>31</v>
      </c>
      <c r="B1" s="4">
        <v>43565</v>
      </c>
    </row>
    <row r="2" spans="1: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20</v>
      </c>
      <c r="H2" s="1" t="s">
        <v>21</v>
      </c>
    </row>
    <row r="3" spans="1:25" x14ac:dyDescent="0.25">
      <c r="A3" s="1" t="s">
        <v>6</v>
      </c>
      <c r="B3" s="4">
        <v>25939</v>
      </c>
      <c r="C3" s="1">
        <f>$B$1-B3</f>
        <v>17626</v>
      </c>
      <c r="D3" s="1">
        <f>DATEDIF(B3,$B$1,"Y")</f>
        <v>48</v>
      </c>
      <c r="E3" s="1">
        <f>DATEDIF(B3,$B$1,"YM")</f>
        <v>3</v>
      </c>
      <c r="F3" s="1">
        <f>DATEDIF(B3,$B$1,"MD")</f>
        <v>4</v>
      </c>
      <c r="G3" s="1">
        <f>DAY(EOMONTH(B3,0))</f>
        <v>31</v>
      </c>
      <c r="H3" s="1">
        <f>WEEKDAY(B3,1)</f>
        <v>4</v>
      </c>
      <c r="I3" s="1" t="str">
        <f>IF(D3&gt;1,"anos","ano")</f>
        <v>anos</v>
      </c>
      <c r="J3" s="1" t="str">
        <f>IF(E3=0,"",IF(E3=1," mês "," meses "))</f>
        <v xml:space="preserve"> meses </v>
      </c>
      <c r="K3" s="1" t="str">
        <f>IF(F3=0,"",IF(F3=1," dia "," dias "))</f>
        <v xml:space="preserve"> dias </v>
      </c>
      <c r="L3" s="1">
        <v>1</v>
      </c>
      <c r="M3" s="1" t="s">
        <v>22</v>
      </c>
      <c r="N3" s="2" t="str">
        <f>A3</f>
        <v>Paulo</v>
      </c>
      <c r="O3" s="1" t="s">
        <v>29</v>
      </c>
      <c r="P3" s="1">
        <f>IF(D3=0,"",D3)</f>
        <v>48</v>
      </c>
      <c r="Q3" s="1" t="str">
        <f>I3</f>
        <v>anos</v>
      </c>
      <c r="R3" s="1" t="str">
        <f>IF(S3="","",IF(V3&lt;&gt;"",",","e"))</f>
        <v>,</v>
      </c>
      <c r="S3" s="1">
        <f>IF(E3=0,"",E3)</f>
        <v>3</v>
      </c>
      <c r="T3" s="1" t="str">
        <f>J3</f>
        <v xml:space="preserve"> meses </v>
      </c>
      <c r="U3" s="1" t="str">
        <f>IF(V3&lt;&gt;"","e","")</f>
        <v>e</v>
      </c>
      <c r="V3" s="1">
        <f>IF(F3=0,"",F3)</f>
        <v>4</v>
      </c>
      <c r="W3" s="1" t="str">
        <f>K3</f>
        <v xml:space="preserve"> dias </v>
      </c>
      <c r="X3" s="1" t="s">
        <v>30</v>
      </c>
      <c r="Y3" s="1" t="str">
        <f>VLOOKUP(H3,$L$3:$M$9,2)</f>
        <v>numa quarta-feira</v>
      </c>
    </row>
    <row r="4" spans="1:25" x14ac:dyDescent="0.25">
      <c r="A4" s="1" t="s">
        <v>7</v>
      </c>
      <c r="B4" s="4">
        <v>26116</v>
      </c>
      <c r="C4" s="1">
        <f t="shared" ref="C4:C16" si="0">$B$1-B4</f>
        <v>17449</v>
      </c>
      <c r="D4" s="1">
        <f t="shared" ref="D4:D16" si="1">DATEDIF(B4,$B$1,"Y")</f>
        <v>47</v>
      </c>
      <c r="E4" s="1">
        <f t="shared" ref="E4:E16" si="2">DATEDIF(B4,$B$1,"YM")</f>
        <v>9</v>
      </c>
      <c r="F4" s="1">
        <f t="shared" ref="F4:F16" si="3">DATEDIF(B4,$B$1,"MD")</f>
        <v>8</v>
      </c>
      <c r="G4" s="1">
        <f t="shared" ref="G4:G16" si="4">DAY(EOMONTH(B4,0))</f>
        <v>31</v>
      </c>
      <c r="H4" s="1">
        <f t="shared" ref="H4:H16" si="5">WEEKDAY(B4,1)</f>
        <v>6</v>
      </c>
      <c r="I4" s="1" t="str">
        <f t="shared" ref="I4:I16" si="6">IF(D4&gt;1,"anos","ano")</f>
        <v>anos</v>
      </c>
      <c r="J4" s="1" t="str">
        <f t="shared" ref="J4:J16" si="7">IF(E4=0,"",IF(E4=1," mês "," meses "))</f>
        <v xml:space="preserve"> meses </v>
      </c>
      <c r="K4" s="1" t="str">
        <f t="shared" ref="K4:K16" si="8">IF(F4=0,"",IF(F4=1," dia "," dias "))</f>
        <v xml:space="preserve"> dias </v>
      </c>
      <c r="L4" s="1">
        <v>2</v>
      </c>
      <c r="M4" s="1" t="s">
        <v>23</v>
      </c>
      <c r="N4" s="2" t="str">
        <f t="shared" ref="N4:N16" si="9">A4</f>
        <v>Eduardo</v>
      </c>
      <c r="O4" s="1" t="s">
        <v>29</v>
      </c>
      <c r="P4" s="1">
        <f t="shared" ref="P4:P16" si="10">IF(D4=0,"",D4)</f>
        <v>47</v>
      </c>
      <c r="Q4" s="1" t="str">
        <f t="shared" ref="Q4:Q16" si="11">I4</f>
        <v>anos</v>
      </c>
      <c r="R4" s="1" t="str">
        <f t="shared" ref="R4:R16" si="12">IF(S4="","",IF(V4&lt;&gt;"",",","e"))</f>
        <v>,</v>
      </c>
      <c r="S4" s="1">
        <f t="shared" ref="S4:S16" si="13">IF(E4=0,"",E4)</f>
        <v>9</v>
      </c>
      <c r="T4" s="1" t="str">
        <f t="shared" ref="T4:T16" si="14">J4</f>
        <v xml:space="preserve"> meses </v>
      </c>
      <c r="U4" s="1" t="str">
        <f t="shared" ref="U4:U16" si="15">IF(V4&lt;&gt;"","e","")</f>
        <v>e</v>
      </c>
      <c r="V4" s="1">
        <f t="shared" ref="V4:V16" si="16">IF(F4=0,"",F4)</f>
        <v>8</v>
      </c>
      <c r="W4" s="1" t="str">
        <f t="shared" ref="W4:W16" si="17">K4</f>
        <v xml:space="preserve"> dias </v>
      </c>
      <c r="X4" s="1" t="s">
        <v>30</v>
      </c>
      <c r="Y4" s="1" t="str">
        <f t="shared" ref="Y4:Y16" si="18">VLOOKUP(H4,$L$3:$M$9,2)</f>
        <v>numa sexta-feira</v>
      </c>
    </row>
    <row r="5" spans="1:25" x14ac:dyDescent="0.25">
      <c r="A5" s="1" t="s">
        <v>8</v>
      </c>
      <c r="B5" s="4">
        <v>33316</v>
      </c>
      <c r="C5" s="1">
        <f t="shared" si="0"/>
        <v>10249</v>
      </c>
      <c r="D5" s="1">
        <f t="shared" si="1"/>
        <v>28</v>
      </c>
      <c r="E5" s="1">
        <f t="shared" si="2"/>
        <v>0</v>
      </c>
      <c r="F5" s="1">
        <f t="shared" si="3"/>
        <v>22</v>
      </c>
      <c r="G5" s="1">
        <f t="shared" si="4"/>
        <v>31</v>
      </c>
      <c r="H5" s="1">
        <f t="shared" si="5"/>
        <v>3</v>
      </c>
      <c r="I5" s="1" t="str">
        <f t="shared" si="6"/>
        <v>anos</v>
      </c>
      <c r="J5" s="1" t="str">
        <f t="shared" si="7"/>
        <v/>
      </c>
      <c r="K5" s="1" t="str">
        <f t="shared" si="8"/>
        <v xml:space="preserve"> dias </v>
      </c>
      <c r="L5" s="1">
        <v>3</v>
      </c>
      <c r="M5" s="1" t="s">
        <v>24</v>
      </c>
      <c r="N5" s="2" t="str">
        <f t="shared" si="9"/>
        <v>Murilo</v>
      </c>
      <c r="O5" s="1" t="s">
        <v>29</v>
      </c>
      <c r="P5" s="1">
        <f t="shared" si="10"/>
        <v>28</v>
      </c>
      <c r="Q5" s="1" t="str">
        <f t="shared" si="11"/>
        <v>anos</v>
      </c>
      <c r="R5" s="1" t="str">
        <f t="shared" si="12"/>
        <v/>
      </c>
      <c r="S5" s="1" t="str">
        <f t="shared" si="13"/>
        <v/>
      </c>
      <c r="T5" s="1" t="str">
        <f t="shared" si="14"/>
        <v/>
      </c>
      <c r="U5" s="1" t="str">
        <f t="shared" si="15"/>
        <v>e</v>
      </c>
      <c r="V5" s="1">
        <f t="shared" si="16"/>
        <v>22</v>
      </c>
      <c r="W5" s="1" t="str">
        <f t="shared" si="17"/>
        <v xml:space="preserve"> dias </v>
      </c>
      <c r="X5" s="1" t="s">
        <v>30</v>
      </c>
      <c r="Y5" s="1" t="str">
        <f t="shared" si="18"/>
        <v>numa terça-feira</v>
      </c>
    </row>
    <row r="6" spans="1:25" x14ac:dyDescent="0.25">
      <c r="A6" s="1" t="s">
        <v>9</v>
      </c>
      <c r="B6" s="4">
        <v>34448</v>
      </c>
      <c r="C6" s="1">
        <f t="shared" si="0"/>
        <v>9117</v>
      </c>
      <c r="D6" s="1">
        <f t="shared" si="1"/>
        <v>24</v>
      </c>
      <c r="E6" s="1">
        <f t="shared" si="2"/>
        <v>11</v>
      </c>
      <c r="F6" s="1">
        <f t="shared" si="3"/>
        <v>17</v>
      </c>
      <c r="G6" s="1">
        <f t="shared" si="4"/>
        <v>30</v>
      </c>
      <c r="H6" s="1">
        <f t="shared" si="5"/>
        <v>1</v>
      </c>
      <c r="I6" s="1" t="str">
        <f t="shared" si="6"/>
        <v>anos</v>
      </c>
      <c r="J6" s="1" t="str">
        <f t="shared" si="7"/>
        <v xml:space="preserve"> meses </v>
      </c>
      <c r="K6" s="1" t="str">
        <f t="shared" si="8"/>
        <v xml:space="preserve"> dias </v>
      </c>
      <c r="L6" s="1">
        <v>4</v>
      </c>
      <c r="M6" s="1" t="s">
        <v>25</v>
      </c>
      <c r="N6" s="2" t="str">
        <f t="shared" si="9"/>
        <v>Raoni</v>
      </c>
      <c r="O6" s="1" t="s">
        <v>29</v>
      </c>
      <c r="P6" s="1">
        <f t="shared" si="10"/>
        <v>24</v>
      </c>
      <c r="Q6" s="1" t="str">
        <f t="shared" si="11"/>
        <v>anos</v>
      </c>
      <c r="R6" s="1" t="str">
        <f t="shared" si="12"/>
        <v>,</v>
      </c>
      <c r="S6" s="1">
        <f t="shared" si="13"/>
        <v>11</v>
      </c>
      <c r="T6" s="1" t="str">
        <f t="shared" si="14"/>
        <v xml:space="preserve"> meses </v>
      </c>
      <c r="U6" s="1" t="str">
        <f t="shared" si="15"/>
        <v>e</v>
      </c>
      <c r="V6" s="1">
        <f t="shared" si="16"/>
        <v>17</v>
      </c>
      <c r="W6" s="1" t="str">
        <f t="shared" si="17"/>
        <v xml:space="preserve"> dias </v>
      </c>
      <c r="X6" s="1" t="s">
        <v>30</v>
      </c>
      <c r="Y6" s="1" t="str">
        <f t="shared" si="18"/>
        <v>num domingo</v>
      </c>
    </row>
    <row r="7" spans="1:25" x14ac:dyDescent="0.25">
      <c r="A7" s="1" t="s">
        <v>10</v>
      </c>
      <c r="B7" s="4">
        <v>39675</v>
      </c>
      <c r="C7" s="1">
        <f t="shared" si="0"/>
        <v>3890</v>
      </c>
      <c r="D7" s="1">
        <f t="shared" si="1"/>
        <v>10</v>
      </c>
      <c r="E7" s="1">
        <f t="shared" si="2"/>
        <v>7</v>
      </c>
      <c r="F7" s="1">
        <f t="shared" si="3"/>
        <v>26</v>
      </c>
      <c r="G7" s="1">
        <f t="shared" si="4"/>
        <v>31</v>
      </c>
      <c r="H7" s="1">
        <f t="shared" si="5"/>
        <v>6</v>
      </c>
      <c r="I7" s="1" t="str">
        <f t="shared" si="6"/>
        <v>anos</v>
      </c>
      <c r="J7" s="1" t="str">
        <f t="shared" si="7"/>
        <v xml:space="preserve"> meses </v>
      </c>
      <c r="K7" s="1" t="str">
        <f t="shared" si="8"/>
        <v xml:space="preserve"> dias </v>
      </c>
      <c r="L7" s="1">
        <v>5</v>
      </c>
      <c r="M7" s="1" t="s">
        <v>26</v>
      </c>
      <c r="N7" s="2" t="str">
        <f t="shared" si="9"/>
        <v>Marcelo</v>
      </c>
      <c r="O7" s="1" t="s">
        <v>29</v>
      </c>
      <c r="P7" s="1">
        <f t="shared" si="10"/>
        <v>10</v>
      </c>
      <c r="Q7" s="1" t="str">
        <f t="shared" si="11"/>
        <v>anos</v>
      </c>
      <c r="R7" s="1" t="str">
        <f t="shared" si="12"/>
        <v>,</v>
      </c>
      <c r="S7" s="1">
        <f t="shared" si="13"/>
        <v>7</v>
      </c>
      <c r="T7" s="1" t="str">
        <f t="shared" si="14"/>
        <v xml:space="preserve"> meses </v>
      </c>
      <c r="U7" s="1" t="str">
        <f t="shared" si="15"/>
        <v>e</v>
      </c>
      <c r="V7" s="1">
        <f t="shared" si="16"/>
        <v>26</v>
      </c>
      <c r="W7" s="1" t="str">
        <f t="shared" si="17"/>
        <v xml:space="preserve"> dias </v>
      </c>
      <c r="X7" s="1" t="s">
        <v>30</v>
      </c>
      <c r="Y7" s="1" t="str">
        <f t="shared" si="18"/>
        <v>numa sexta-feira</v>
      </c>
    </row>
    <row r="8" spans="1:25" x14ac:dyDescent="0.25">
      <c r="A8" s="1" t="s">
        <v>11</v>
      </c>
      <c r="B8" s="4">
        <v>38478</v>
      </c>
      <c r="C8" s="1">
        <f t="shared" si="0"/>
        <v>5087</v>
      </c>
      <c r="D8" s="1">
        <f t="shared" si="1"/>
        <v>13</v>
      </c>
      <c r="E8" s="1">
        <f t="shared" si="2"/>
        <v>11</v>
      </c>
      <c r="F8" s="1">
        <f t="shared" si="3"/>
        <v>4</v>
      </c>
      <c r="G8" s="1">
        <f t="shared" si="4"/>
        <v>31</v>
      </c>
      <c r="H8" s="1">
        <f t="shared" si="5"/>
        <v>6</v>
      </c>
      <c r="I8" s="1" t="str">
        <f t="shared" si="6"/>
        <v>anos</v>
      </c>
      <c r="J8" s="1" t="str">
        <f t="shared" si="7"/>
        <v xml:space="preserve"> meses </v>
      </c>
      <c r="K8" s="1" t="str">
        <f t="shared" si="8"/>
        <v xml:space="preserve"> dias </v>
      </c>
      <c r="L8" s="1">
        <v>6</v>
      </c>
      <c r="M8" s="1" t="s">
        <v>27</v>
      </c>
      <c r="N8" s="2" t="str">
        <f t="shared" si="9"/>
        <v>Maria Eduarda</v>
      </c>
      <c r="O8" s="1" t="s">
        <v>29</v>
      </c>
      <c r="P8" s="1">
        <f t="shared" si="10"/>
        <v>13</v>
      </c>
      <c r="Q8" s="1" t="str">
        <f t="shared" si="11"/>
        <v>anos</v>
      </c>
      <c r="R8" s="1" t="str">
        <f t="shared" si="12"/>
        <v>,</v>
      </c>
      <c r="S8" s="1">
        <f t="shared" si="13"/>
        <v>11</v>
      </c>
      <c r="T8" s="1" t="str">
        <f t="shared" si="14"/>
        <v xml:space="preserve"> meses </v>
      </c>
      <c r="U8" s="1" t="str">
        <f t="shared" si="15"/>
        <v>e</v>
      </c>
      <c r="V8" s="1">
        <f t="shared" si="16"/>
        <v>4</v>
      </c>
      <c r="W8" s="1" t="str">
        <f t="shared" si="17"/>
        <v xml:space="preserve"> dias </v>
      </c>
      <c r="X8" s="1" t="s">
        <v>30</v>
      </c>
      <c r="Y8" s="1" t="str">
        <f t="shared" si="18"/>
        <v>numa sexta-feira</v>
      </c>
    </row>
    <row r="9" spans="1:25" x14ac:dyDescent="0.25">
      <c r="A9" s="1" t="s">
        <v>12</v>
      </c>
      <c r="B9" s="4">
        <v>17928</v>
      </c>
      <c r="C9" s="1">
        <f t="shared" si="0"/>
        <v>25637</v>
      </c>
      <c r="D9" s="1">
        <f t="shared" si="1"/>
        <v>70</v>
      </c>
      <c r="E9" s="1">
        <f t="shared" si="2"/>
        <v>2</v>
      </c>
      <c r="F9" s="1">
        <f t="shared" si="3"/>
        <v>11</v>
      </c>
      <c r="G9" s="1">
        <f t="shared" si="4"/>
        <v>31</v>
      </c>
      <c r="H9" s="1">
        <f t="shared" si="5"/>
        <v>1</v>
      </c>
      <c r="I9" s="1" t="str">
        <f t="shared" si="6"/>
        <v>anos</v>
      </c>
      <c r="J9" s="1" t="str">
        <f t="shared" si="7"/>
        <v xml:space="preserve"> meses </v>
      </c>
      <c r="K9" s="1" t="str">
        <f t="shared" si="8"/>
        <v xml:space="preserve"> dias </v>
      </c>
      <c r="L9" s="1">
        <v>7</v>
      </c>
      <c r="M9" s="1" t="s">
        <v>28</v>
      </c>
      <c r="N9" s="2" t="str">
        <f t="shared" si="9"/>
        <v>Maria Inês</v>
      </c>
      <c r="O9" s="1" t="s">
        <v>29</v>
      </c>
      <c r="P9" s="1">
        <f t="shared" si="10"/>
        <v>70</v>
      </c>
      <c r="Q9" s="1" t="str">
        <f t="shared" si="11"/>
        <v>anos</v>
      </c>
      <c r="R9" s="1" t="str">
        <f t="shared" si="12"/>
        <v>,</v>
      </c>
      <c r="S9" s="1">
        <f t="shared" si="13"/>
        <v>2</v>
      </c>
      <c r="T9" s="1" t="str">
        <f t="shared" si="14"/>
        <v xml:space="preserve"> meses </v>
      </c>
      <c r="U9" s="1" t="str">
        <f t="shared" si="15"/>
        <v>e</v>
      </c>
      <c r="V9" s="1">
        <f t="shared" si="16"/>
        <v>11</v>
      </c>
      <c r="W9" s="1" t="str">
        <f t="shared" si="17"/>
        <v xml:space="preserve"> dias </v>
      </c>
      <c r="X9" s="1" t="s">
        <v>30</v>
      </c>
      <c r="Y9" s="1" t="str">
        <f t="shared" si="18"/>
        <v>num domingo</v>
      </c>
    </row>
    <row r="10" spans="1:25" x14ac:dyDescent="0.25">
      <c r="A10" s="1" t="s">
        <v>13</v>
      </c>
      <c r="B10" s="4">
        <v>25947</v>
      </c>
      <c r="C10" s="1">
        <f t="shared" si="0"/>
        <v>17618</v>
      </c>
      <c r="D10" s="1">
        <f t="shared" si="1"/>
        <v>48</v>
      </c>
      <c r="E10" s="1">
        <f t="shared" si="2"/>
        <v>2</v>
      </c>
      <c r="F10" s="1">
        <f t="shared" si="3"/>
        <v>27</v>
      </c>
      <c r="G10" s="1">
        <f t="shared" si="4"/>
        <v>31</v>
      </c>
      <c r="H10" s="1">
        <f t="shared" si="5"/>
        <v>5</v>
      </c>
      <c r="I10" s="1" t="str">
        <f t="shared" si="6"/>
        <v>anos</v>
      </c>
      <c r="J10" s="1" t="str">
        <f t="shared" si="7"/>
        <v xml:space="preserve"> meses </v>
      </c>
      <c r="K10" s="1" t="str">
        <f t="shared" si="8"/>
        <v xml:space="preserve"> dias </v>
      </c>
      <c r="N10" s="2" t="str">
        <f t="shared" si="9"/>
        <v>Fernando</v>
      </c>
      <c r="O10" s="1" t="s">
        <v>29</v>
      </c>
      <c r="P10" s="1">
        <f t="shared" si="10"/>
        <v>48</v>
      </c>
      <c r="Q10" s="1" t="str">
        <f t="shared" si="11"/>
        <v>anos</v>
      </c>
      <c r="R10" s="1" t="str">
        <f t="shared" si="12"/>
        <v>,</v>
      </c>
      <c r="S10" s="1">
        <f t="shared" si="13"/>
        <v>2</v>
      </c>
      <c r="T10" s="1" t="str">
        <f t="shared" si="14"/>
        <v xml:space="preserve"> meses </v>
      </c>
      <c r="U10" s="1" t="str">
        <f t="shared" si="15"/>
        <v>e</v>
      </c>
      <c r="V10" s="1">
        <f t="shared" si="16"/>
        <v>27</v>
      </c>
      <c r="W10" s="1" t="str">
        <f t="shared" si="17"/>
        <v xml:space="preserve"> dias </v>
      </c>
      <c r="X10" s="1" t="s">
        <v>30</v>
      </c>
      <c r="Y10" s="1" t="str">
        <f t="shared" si="18"/>
        <v>numa quinta-feita</v>
      </c>
    </row>
    <row r="11" spans="1:25" x14ac:dyDescent="0.25">
      <c r="A11" s="1" t="s">
        <v>14</v>
      </c>
      <c r="B11" s="4">
        <v>32202</v>
      </c>
      <c r="C11" s="1">
        <f t="shared" si="0"/>
        <v>11363</v>
      </c>
      <c r="D11" s="1">
        <f t="shared" si="1"/>
        <v>31</v>
      </c>
      <c r="E11" s="1">
        <f t="shared" si="2"/>
        <v>1</v>
      </c>
      <c r="F11" s="1">
        <f t="shared" si="3"/>
        <v>12</v>
      </c>
      <c r="G11" s="1">
        <f t="shared" si="4"/>
        <v>29</v>
      </c>
      <c r="H11" s="1">
        <f t="shared" si="5"/>
        <v>2</v>
      </c>
      <c r="I11" s="1" t="str">
        <f t="shared" si="6"/>
        <v>anos</v>
      </c>
      <c r="J11" s="1" t="str">
        <f t="shared" si="7"/>
        <v xml:space="preserve"> mês </v>
      </c>
      <c r="K11" s="1" t="str">
        <f t="shared" si="8"/>
        <v xml:space="preserve"> dias </v>
      </c>
      <c r="N11" s="2" t="str">
        <f t="shared" si="9"/>
        <v>Maurício</v>
      </c>
      <c r="O11" s="1" t="s">
        <v>29</v>
      </c>
      <c r="P11" s="1">
        <f t="shared" si="10"/>
        <v>31</v>
      </c>
      <c r="Q11" s="1" t="str">
        <f t="shared" si="11"/>
        <v>anos</v>
      </c>
      <c r="R11" s="1" t="str">
        <f t="shared" si="12"/>
        <v>,</v>
      </c>
      <c r="S11" s="1">
        <f t="shared" si="13"/>
        <v>1</v>
      </c>
      <c r="T11" s="1" t="str">
        <f t="shared" si="14"/>
        <v xml:space="preserve"> mês </v>
      </c>
      <c r="U11" s="1" t="str">
        <f t="shared" si="15"/>
        <v>e</v>
      </c>
      <c r="V11" s="1">
        <f t="shared" si="16"/>
        <v>12</v>
      </c>
      <c r="W11" s="1" t="str">
        <f t="shared" si="17"/>
        <v xml:space="preserve"> dias </v>
      </c>
      <c r="X11" s="1" t="s">
        <v>30</v>
      </c>
      <c r="Y11" s="1" t="str">
        <f t="shared" si="18"/>
        <v>numa segunda-feira</v>
      </c>
    </row>
    <row r="12" spans="1:25" x14ac:dyDescent="0.25">
      <c r="A12" s="1" t="s">
        <v>15</v>
      </c>
      <c r="B12" s="4">
        <v>39507</v>
      </c>
      <c r="C12" s="1">
        <f t="shared" si="0"/>
        <v>4058</v>
      </c>
      <c r="D12" s="1">
        <f t="shared" si="1"/>
        <v>11</v>
      </c>
      <c r="E12" s="1">
        <f t="shared" si="2"/>
        <v>1</v>
      </c>
      <c r="F12" s="1">
        <f t="shared" si="3"/>
        <v>12</v>
      </c>
      <c r="G12" s="1">
        <f t="shared" si="4"/>
        <v>29</v>
      </c>
      <c r="H12" s="1">
        <f t="shared" si="5"/>
        <v>6</v>
      </c>
      <c r="I12" s="1" t="str">
        <f t="shared" si="6"/>
        <v>anos</v>
      </c>
      <c r="J12" s="1" t="str">
        <f t="shared" si="7"/>
        <v xml:space="preserve"> mês </v>
      </c>
      <c r="K12" s="1" t="str">
        <f t="shared" si="8"/>
        <v xml:space="preserve"> dias </v>
      </c>
      <c r="N12" s="2" t="str">
        <f t="shared" si="9"/>
        <v>Carlos</v>
      </c>
      <c r="O12" s="1" t="s">
        <v>29</v>
      </c>
      <c r="P12" s="1">
        <f t="shared" si="10"/>
        <v>11</v>
      </c>
      <c r="Q12" s="1" t="str">
        <f t="shared" si="11"/>
        <v>anos</v>
      </c>
      <c r="R12" s="1" t="str">
        <f t="shared" si="12"/>
        <v>,</v>
      </c>
      <c r="S12" s="1">
        <f t="shared" si="13"/>
        <v>1</v>
      </c>
      <c r="T12" s="1" t="str">
        <f t="shared" si="14"/>
        <v xml:space="preserve"> mês </v>
      </c>
      <c r="U12" s="1" t="str">
        <f t="shared" si="15"/>
        <v>e</v>
      </c>
      <c r="V12" s="1">
        <f t="shared" si="16"/>
        <v>12</v>
      </c>
      <c r="W12" s="1" t="str">
        <f t="shared" si="17"/>
        <v xml:space="preserve"> dias </v>
      </c>
      <c r="X12" s="1" t="s">
        <v>30</v>
      </c>
      <c r="Y12" s="1" t="str">
        <f t="shared" si="18"/>
        <v>numa sexta-feira</v>
      </c>
    </row>
    <row r="13" spans="1:25" x14ac:dyDescent="0.25">
      <c r="A13" s="1" t="s">
        <v>16</v>
      </c>
      <c r="B13" s="4">
        <v>39630</v>
      </c>
      <c r="C13" s="1">
        <f t="shared" si="0"/>
        <v>3935</v>
      </c>
      <c r="D13" s="1">
        <f t="shared" si="1"/>
        <v>10</v>
      </c>
      <c r="E13" s="1">
        <f t="shared" si="2"/>
        <v>9</v>
      </c>
      <c r="F13" s="1">
        <f t="shared" si="3"/>
        <v>9</v>
      </c>
      <c r="G13" s="1">
        <f t="shared" si="4"/>
        <v>31</v>
      </c>
      <c r="H13" s="1">
        <f t="shared" si="5"/>
        <v>3</v>
      </c>
      <c r="I13" s="1" t="str">
        <f t="shared" si="6"/>
        <v>anos</v>
      </c>
      <c r="J13" s="1" t="str">
        <f t="shared" si="7"/>
        <v xml:space="preserve"> meses </v>
      </c>
      <c r="K13" s="1" t="str">
        <f t="shared" si="8"/>
        <v xml:space="preserve"> dias </v>
      </c>
      <c r="N13" s="2" t="str">
        <f t="shared" si="9"/>
        <v>Márcio</v>
      </c>
      <c r="O13" s="1" t="s">
        <v>29</v>
      </c>
      <c r="P13" s="1">
        <f t="shared" si="10"/>
        <v>10</v>
      </c>
      <c r="Q13" s="1" t="str">
        <f t="shared" si="11"/>
        <v>anos</v>
      </c>
      <c r="R13" s="1" t="str">
        <f t="shared" si="12"/>
        <v>,</v>
      </c>
      <c r="S13" s="1">
        <f t="shared" si="13"/>
        <v>9</v>
      </c>
      <c r="T13" s="1" t="str">
        <f t="shared" si="14"/>
        <v xml:space="preserve"> meses </v>
      </c>
      <c r="U13" s="1" t="str">
        <f t="shared" si="15"/>
        <v>e</v>
      </c>
      <c r="V13" s="1">
        <f t="shared" si="16"/>
        <v>9</v>
      </c>
      <c r="W13" s="1" t="str">
        <f t="shared" si="17"/>
        <v xml:space="preserve"> dias </v>
      </c>
      <c r="X13" s="1" t="s">
        <v>30</v>
      </c>
      <c r="Y13" s="1" t="str">
        <f t="shared" si="18"/>
        <v>numa terça-feira</v>
      </c>
    </row>
    <row r="14" spans="1:25" x14ac:dyDescent="0.25">
      <c r="A14" s="1" t="s">
        <v>17</v>
      </c>
      <c r="B14" s="4">
        <v>39522</v>
      </c>
      <c r="C14" s="1">
        <f t="shared" si="0"/>
        <v>4043</v>
      </c>
      <c r="D14" s="1">
        <f t="shared" si="1"/>
        <v>11</v>
      </c>
      <c r="E14" s="1">
        <f t="shared" si="2"/>
        <v>0</v>
      </c>
      <c r="F14" s="1">
        <f t="shared" si="3"/>
        <v>26</v>
      </c>
      <c r="G14" s="1">
        <f t="shared" si="4"/>
        <v>31</v>
      </c>
      <c r="H14" s="1">
        <f t="shared" si="5"/>
        <v>7</v>
      </c>
      <c r="I14" s="1" t="str">
        <f t="shared" si="6"/>
        <v>anos</v>
      </c>
      <c r="J14" s="1" t="str">
        <f t="shared" si="7"/>
        <v/>
      </c>
      <c r="K14" s="1" t="str">
        <f t="shared" si="8"/>
        <v xml:space="preserve"> dias </v>
      </c>
      <c r="N14" s="2" t="str">
        <f t="shared" si="9"/>
        <v>Valentina</v>
      </c>
      <c r="O14" s="1" t="s">
        <v>29</v>
      </c>
      <c r="P14" s="1">
        <f t="shared" si="10"/>
        <v>11</v>
      </c>
      <c r="Q14" s="1" t="str">
        <f t="shared" si="11"/>
        <v>anos</v>
      </c>
      <c r="R14" s="1" t="str">
        <f t="shared" si="12"/>
        <v/>
      </c>
      <c r="S14" s="1" t="str">
        <f t="shared" si="13"/>
        <v/>
      </c>
      <c r="T14" s="1" t="str">
        <f t="shared" si="14"/>
        <v/>
      </c>
      <c r="U14" s="1" t="str">
        <f t="shared" si="15"/>
        <v>e</v>
      </c>
      <c r="V14" s="1">
        <f t="shared" si="16"/>
        <v>26</v>
      </c>
      <c r="W14" s="1" t="str">
        <f t="shared" si="17"/>
        <v xml:space="preserve"> dias </v>
      </c>
      <c r="X14" s="1" t="s">
        <v>30</v>
      </c>
      <c r="Y14" s="1" t="str">
        <f t="shared" si="18"/>
        <v>num sábado</v>
      </c>
    </row>
    <row r="15" spans="1:25" x14ac:dyDescent="0.25">
      <c r="A15" s="1" t="s">
        <v>18</v>
      </c>
      <c r="B15" s="4">
        <v>29970</v>
      </c>
      <c r="C15" s="1">
        <f t="shared" si="0"/>
        <v>13595</v>
      </c>
      <c r="D15" s="1">
        <f t="shared" si="1"/>
        <v>37</v>
      </c>
      <c r="E15" s="1">
        <f t="shared" si="2"/>
        <v>2</v>
      </c>
      <c r="F15" s="1">
        <f t="shared" si="3"/>
        <v>22</v>
      </c>
      <c r="G15" s="1">
        <f t="shared" si="4"/>
        <v>31</v>
      </c>
      <c r="H15" s="1">
        <f t="shared" si="5"/>
        <v>3</v>
      </c>
      <c r="I15" s="1" t="str">
        <f t="shared" si="6"/>
        <v>anos</v>
      </c>
      <c r="J15" s="1" t="str">
        <f t="shared" si="7"/>
        <v xml:space="preserve"> meses </v>
      </c>
      <c r="K15" s="1" t="str">
        <f t="shared" si="8"/>
        <v xml:space="preserve"> dias </v>
      </c>
      <c r="N15" s="2" t="str">
        <f t="shared" si="9"/>
        <v>Alex</v>
      </c>
      <c r="O15" s="1" t="s">
        <v>29</v>
      </c>
      <c r="P15" s="1">
        <f t="shared" si="10"/>
        <v>37</v>
      </c>
      <c r="Q15" s="1" t="str">
        <f t="shared" si="11"/>
        <v>anos</v>
      </c>
      <c r="R15" s="1" t="str">
        <f t="shared" si="12"/>
        <v>,</v>
      </c>
      <c r="S15" s="1">
        <f t="shared" si="13"/>
        <v>2</v>
      </c>
      <c r="T15" s="1" t="str">
        <f t="shared" si="14"/>
        <v xml:space="preserve"> meses </v>
      </c>
      <c r="U15" s="1" t="str">
        <f t="shared" si="15"/>
        <v>e</v>
      </c>
      <c r="V15" s="1">
        <f t="shared" si="16"/>
        <v>22</v>
      </c>
      <c r="W15" s="1" t="str">
        <f t="shared" si="17"/>
        <v xml:space="preserve"> dias </v>
      </c>
      <c r="X15" s="1" t="s">
        <v>30</v>
      </c>
      <c r="Y15" s="1" t="str">
        <f t="shared" si="18"/>
        <v>numa terça-feira</v>
      </c>
    </row>
    <row r="16" spans="1:25" x14ac:dyDescent="0.25">
      <c r="A16" s="1" t="s">
        <v>19</v>
      </c>
      <c r="B16" s="4">
        <v>29961</v>
      </c>
      <c r="C16" s="1">
        <f t="shared" si="0"/>
        <v>13604</v>
      </c>
      <c r="D16" s="1">
        <f t="shared" si="1"/>
        <v>37</v>
      </c>
      <c r="E16" s="1">
        <f t="shared" si="2"/>
        <v>3</v>
      </c>
      <c r="F16" s="1">
        <f t="shared" si="3"/>
        <v>0</v>
      </c>
      <c r="G16" s="1">
        <f t="shared" si="4"/>
        <v>31</v>
      </c>
      <c r="H16" s="1">
        <f t="shared" si="5"/>
        <v>1</v>
      </c>
      <c r="I16" s="1" t="str">
        <f t="shared" si="6"/>
        <v>anos</v>
      </c>
      <c r="J16" s="1" t="str">
        <f t="shared" si="7"/>
        <v xml:space="preserve"> meses </v>
      </c>
      <c r="K16" s="1" t="str">
        <f t="shared" si="8"/>
        <v/>
      </c>
      <c r="N16" s="2" t="str">
        <f t="shared" si="9"/>
        <v>Fábio</v>
      </c>
      <c r="O16" s="1" t="s">
        <v>29</v>
      </c>
      <c r="P16" s="1">
        <f t="shared" si="10"/>
        <v>37</v>
      </c>
      <c r="Q16" s="1" t="str">
        <f t="shared" si="11"/>
        <v>anos</v>
      </c>
      <c r="R16" s="1" t="str">
        <f t="shared" si="12"/>
        <v>e</v>
      </c>
      <c r="S16" s="1">
        <f t="shared" si="13"/>
        <v>3</v>
      </c>
      <c r="T16" s="1" t="str">
        <f t="shared" si="14"/>
        <v xml:space="preserve"> meses </v>
      </c>
      <c r="U16" s="1" t="str">
        <f t="shared" si="15"/>
        <v/>
      </c>
      <c r="V16" s="1" t="str">
        <f t="shared" si="16"/>
        <v/>
      </c>
      <c r="W16" s="1" t="str">
        <f t="shared" si="17"/>
        <v/>
      </c>
      <c r="X16" s="1" t="s">
        <v>30</v>
      </c>
      <c r="Y16" s="1" t="str">
        <f t="shared" si="18"/>
        <v>num domingo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2014-04-03T11:20:13Z</dcterms:created>
  <dcterms:modified xsi:type="dcterms:W3CDTF">2023-09-27T16:47:18Z</dcterms:modified>
</cp:coreProperties>
</file>