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09.10\"/>
    </mc:Choice>
  </mc:AlternateContent>
  <xr:revisionPtr revIDLastSave="0" documentId="13_ncr:1_{3BD2605C-976A-4C1A-BEFD-54A02C85EA3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mparação anual" sheetId="2" r:id="rId1"/>
    <sheet name="Dashboard" sheetId="3" r:id="rId2"/>
    <sheet name="Rótulo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3" i="4"/>
  <c r="H4" i="4"/>
  <c r="H3" i="4"/>
  <c r="A2" i="4" l="1"/>
  <c r="A1" i="4"/>
  <c r="B6" i="3" l="1"/>
  <c r="D26" i="2"/>
  <c r="D34" i="2"/>
  <c r="E34" i="2" s="1"/>
  <c r="D35" i="2"/>
  <c r="E35" i="2"/>
  <c r="H2" i="4"/>
  <c r="I2" i="4"/>
  <c r="B7" i="3"/>
  <c r="B8" i="3" l="1"/>
  <c r="B9" i="3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E26" i="2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4" i="2"/>
  <c r="E4" i="2" s="1"/>
</calcChain>
</file>

<file path=xl/sharedStrings.xml><?xml version="1.0" encoding="utf-8"?>
<sst xmlns="http://schemas.openxmlformats.org/spreadsheetml/2006/main" count="44" uniqueCount="41">
  <si>
    <t>Diferença (R$)</t>
  </si>
  <si>
    <t>Diferença (%)</t>
  </si>
  <si>
    <t>Diferença</t>
  </si>
  <si>
    <t>Variação (%)</t>
  </si>
  <si>
    <t>Sorocaba</t>
  </si>
  <si>
    <t>São Paulo</t>
  </si>
  <si>
    <t>Barueri</t>
  </si>
  <si>
    <t>Bauru</t>
  </si>
  <si>
    <t>Campinas</t>
  </si>
  <si>
    <t>Carapicuíba</t>
  </si>
  <si>
    <t>Diadema</t>
  </si>
  <si>
    <t>Embu</t>
  </si>
  <si>
    <t>Franca</t>
  </si>
  <si>
    <t>Guarujá</t>
  </si>
  <si>
    <t>Guarulhos</t>
  </si>
  <si>
    <t>Itaquaquecetuba</t>
  </si>
  <si>
    <t>Jundiaí</t>
  </si>
  <si>
    <t>Limeira</t>
  </si>
  <si>
    <t>Marília</t>
  </si>
  <si>
    <t>Mauá</t>
  </si>
  <si>
    <t>Mogi das Cruzes</t>
  </si>
  <si>
    <t>Osasco</t>
  </si>
  <si>
    <t>Piracicaba</t>
  </si>
  <si>
    <t>Praia Grande</t>
  </si>
  <si>
    <t>Ribeirão Preto</t>
  </si>
  <si>
    <t>Santo André</t>
  </si>
  <si>
    <t>Santos</t>
  </si>
  <si>
    <t>São Bernardo do Campo</t>
  </si>
  <si>
    <t>São Carlos</t>
  </si>
  <si>
    <t>São José do Rio Preto</t>
  </si>
  <si>
    <t>São José dos Campos</t>
  </si>
  <si>
    <t>São Vicente</t>
  </si>
  <si>
    <t>Sumaré</t>
  </si>
  <si>
    <t>Suzano</t>
  </si>
  <si>
    <t>Taboão da Serra</t>
  </si>
  <si>
    <t>Taubaté</t>
  </si>
  <si>
    <t>Loja (Cidade)</t>
  </si>
  <si>
    <t>Receita 2017</t>
  </si>
  <si>
    <t>Receita 2018</t>
  </si>
  <si>
    <t>Máx. 2017</t>
  </si>
  <si>
    <t>Máx.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</si>
</sst>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4" fillId="4" borderId="5" xfId="3" applyFont="1" applyFill="1" applyBorder="1" applyAlignment="1">
      <alignment horizontal="center"/>
    </xf>
    <xf numFmtId="0" fontId="0" fillId="0" borderId="0" xfId="0" applyAlignment="1">
      <alignment horizontal="center"/>
    </xf>
    <xf numFmtId="37" fontId="0" fillId="0" borderId="5" xfId="0" applyNumberFormat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7" fontId="5" fillId="2" borderId="1" xfId="2" applyNumberFormat="1" applyFon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37" fontId="2" fillId="0" borderId="5" xfId="4" applyNumberFormat="1" applyFont="1" applyFill="1" applyBorder="1" applyAlignment="1">
      <alignment horizontal="center"/>
    </xf>
    <xf numFmtId="37" fontId="2" fillId="0" borderId="2" xfId="4" applyNumberFormat="1" applyFon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</cellXfs>
  <cellStyles count="5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  <cellStyle name="Texto Explicativo" xfId="4" builtinId="53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Receita 2017</c:v>
                </c:pt>
                <c:pt idx="1">
                  <c:v>Receita 2018</c:v>
                </c:pt>
              </c:strCache>
            </c:strRef>
          </c:cat>
          <c:val>
            <c:numRef>
              <c:f>Dashboard!$B$6:$B$7</c:f>
              <c:numCache>
                <c:formatCode>#,##0</c:formatCode>
                <c:ptCount val="2"/>
                <c:pt idx="0">
                  <c:v>250000</c:v>
                </c:pt>
                <c:pt idx="1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B-4CC9-AAC0-2F49F641D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7154384"/>
        <c:axId val="306034280"/>
      </c:barChart>
      <c:catAx>
        <c:axId val="2171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34280"/>
        <c:crosses val="autoZero"/>
        <c:auto val="1"/>
        <c:lblAlgn val="ctr"/>
        <c:lblOffset val="100"/>
        <c:noMultiLvlLbl val="0"/>
      </c:catAx>
      <c:valAx>
        <c:axId val="306034280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217154384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6</xdr:col>
      <xdr:colOff>347325</xdr:colOff>
      <xdr:row>9</xdr:row>
      <xdr:rowOff>8175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9</xdr:row>
      <xdr:rowOff>85724</xdr:rowOff>
    </xdr:from>
    <xdr:to>
      <xdr:col>2</xdr:col>
      <xdr:colOff>609599</xdr:colOff>
      <xdr:row>12</xdr:row>
      <xdr:rowOff>142875</xdr:rowOff>
    </xdr:to>
    <xdr:sp macro="" textlink="Rótulos!A1">
      <xdr:nvSpPr>
        <xdr:cNvPr id="3" name="Retângulo: Cantos Arredondados 2">
          <a:extLst>
            <a:ext uri="{FF2B5EF4-FFF2-40B4-BE49-F238E27FC236}">
              <a16:creationId xmlns:a16="http://schemas.microsoft.com/office/drawing/2014/main" id="{1CA41E3D-CA63-92BA-7380-79B847C34D99}"/>
            </a:ext>
          </a:extLst>
        </xdr:cNvPr>
        <xdr:cNvSpPr/>
      </xdr:nvSpPr>
      <xdr:spPr>
        <a:xfrm>
          <a:off x="47624" y="1800224"/>
          <a:ext cx="2257425" cy="62865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D4FF0D1-213C-44B2-938E-A7E0E41EE82B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A loja que mais vendeu em 2017: Osasco (320.000)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95250</xdr:colOff>
      <xdr:row>9</xdr:row>
      <xdr:rowOff>85725</xdr:rowOff>
    </xdr:from>
    <xdr:to>
      <xdr:col>6</xdr:col>
      <xdr:colOff>571499</xdr:colOff>
      <xdr:row>12</xdr:row>
      <xdr:rowOff>152400</xdr:rowOff>
    </xdr:to>
    <xdr:sp macro="" textlink="Rótulos!A2">
      <xdr:nvSpPr>
        <xdr:cNvPr id="4" name="Retângulo: Cantos Arredondados 3">
          <a:extLst>
            <a:ext uri="{FF2B5EF4-FFF2-40B4-BE49-F238E27FC236}">
              <a16:creationId xmlns:a16="http://schemas.microsoft.com/office/drawing/2014/main" id="{153A5AA4-4AC6-65DF-4609-C30E846E557B}"/>
            </a:ext>
          </a:extLst>
        </xdr:cNvPr>
        <xdr:cNvSpPr/>
      </xdr:nvSpPr>
      <xdr:spPr>
        <a:xfrm>
          <a:off x="2400300" y="1800225"/>
          <a:ext cx="2305049" cy="6381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D296B61-2B86-49BB-80EF-6AD19FB4398F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A loja que mais vendeu em 2018: Guarulhos (400.000)</a:t>
          </a:fld>
          <a:endParaRPr lang="pt-BR" sz="1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3:E35" totalsRowShown="0" headerRowDxfId="8" tableBorderDxfId="7" headerRowCellStyle="Texto Explicativo">
  <autoFilter ref="A3:E35" xr:uid="{00000000-0009-0000-0100-000003000000}"/>
  <sortState xmlns:xlrd2="http://schemas.microsoft.com/office/spreadsheetml/2017/richdata2" ref="A8:E37">
    <sortCondition ref="A7:A37"/>
  </sortState>
  <tableColumns count="5">
    <tableColumn id="1" xr3:uid="{00000000-0010-0000-0000-000001000000}" name="Loja (Cidade)" dataDxfId="6" dataCellStyle="Normal"/>
    <tableColumn id="2" xr3:uid="{00000000-0010-0000-0000-000002000000}" name="Receita 2017" dataDxfId="5" dataCellStyle="Texto Explicativo"/>
    <tableColumn id="3" xr3:uid="{00000000-0010-0000-0000-000003000000}" name="Receita 2018" dataDxfId="4" dataCellStyle="Texto Explicativo"/>
    <tableColumn id="4" xr3:uid="{00000000-0010-0000-0000-000004000000}" name="Diferença" dataDxfId="3">
      <calculatedColumnFormula>C4-B4</calculatedColumnFormula>
    </tableColumn>
    <tableColumn id="5" xr3:uid="{00000000-0010-0000-0000-000005000000}" name="Variação (%)" dataDxfId="2">
      <calculatedColumnFormula>D4/B4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showGridLines="0" workbookViewId="0">
      <selection activeCell="C4" sqref="C4"/>
    </sheetView>
  </sheetViews>
  <sheetFormatPr defaultRowHeight="15" x14ac:dyDescent="0.25"/>
  <cols>
    <col min="1" max="1" width="22.42578125" bestFit="1" customWidth="1"/>
    <col min="2" max="3" width="17" bestFit="1" customWidth="1"/>
    <col min="4" max="4" width="14.28515625" style="9" bestFit="1" customWidth="1"/>
    <col min="5" max="5" width="16.85546875" style="9" bestFit="1" customWidth="1"/>
    <col min="7" max="7" width="10" bestFit="1" customWidth="1"/>
  </cols>
  <sheetData>
    <row r="1" spans="1:5" x14ac:dyDescent="0.25">
      <c r="A1" s="1"/>
      <c r="B1" s="1"/>
      <c r="C1" s="1"/>
      <c r="D1" s="1"/>
    </row>
    <row r="2" spans="1:5" x14ac:dyDescent="0.25">
      <c r="A2" s="2"/>
      <c r="B2" s="2"/>
    </row>
    <row r="3" spans="1:5" x14ac:dyDescent="0.25">
      <c r="A3" s="7" t="s">
        <v>36</v>
      </c>
      <c r="B3" s="6" t="s">
        <v>37</v>
      </c>
      <c r="C3" s="6" t="s">
        <v>38</v>
      </c>
      <c r="D3" s="8" t="s">
        <v>2</v>
      </c>
      <c r="E3" s="8" t="s">
        <v>3</v>
      </c>
    </row>
    <row r="4" spans="1:5" x14ac:dyDescent="0.25">
      <c r="A4" s="9" t="s">
        <v>6</v>
      </c>
      <c r="B4" s="3">
        <v>150000</v>
      </c>
      <c r="C4" s="3">
        <v>160000</v>
      </c>
      <c r="D4" s="10">
        <f t="shared" ref="D4:D33" si="0">C4-B4</f>
        <v>10000</v>
      </c>
      <c r="E4" s="12">
        <f t="shared" ref="E4:E33" si="1">D4/B4</f>
        <v>6.6666666666666666E-2</v>
      </c>
    </row>
    <row r="5" spans="1:5" x14ac:dyDescent="0.25">
      <c r="A5" s="9" t="s">
        <v>7</v>
      </c>
      <c r="B5" s="3">
        <v>155000</v>
      </c>
      <c r="C5" s="3">
        <v>150000</v>
      </c>
      <c r="D5" s="10">
        <f t="shared" si="0"/>
        <v>-5000</v>
      </c>
      <c r="E5" s="12">
        <f t="shared" si="1"/>
        <v>-3.2258064516129031E-2</v>
      </c>
    </row>
    <row r="6" spans="1:5" x14ac:dyDescent="0.25">
      <c r="A6" s="9" t="s">
        <v>8</v>
      </c>
      <c r="B6" s="3">
        <v>250000</v>
      </c>
      <c r="C6" s="3">
        <v>320000</v>
      </c>
      <c r="D6" s="10">
        <f t="shared" si="0"/>
        <v>70000</v>
      </c>
      <c r="E6" s="12">
        <f t="shared" si="1"/>
        <v>0.28000000000000003</v>
      </c>
    </row>
    <row r="7" spans="1:5" x14ac:dyDescent="0.25">
      <c r="A7" s="9" t="s">
        <v>9</v>
      </c>
      <c r="B7" s="3">
        <v>200000</v>
      </c>
      <c r="C7" s="3">
        <v>220000</v>
      </c>
      <c r="D7" s="10">
        <f t="shared" si="0"/>
        <v>20000</v>
      </c>
      <c r="E7" s="12">
        <f t="shared" si="1"/>
        <v>0.1</v>
      </c>
    </row>
    <row r="8" spans="1:5" x14ac:dyDescent="0.25">
      <c r="A8" s="9" t="s">
        <v>10</v>
      </c>
      <c r="B8" s="3">
        <v>160000</v>
      </c>
      <c r="C8" s="3">
        <v>170000</v>
      </c>
      <c r="D8" s="10">
        <f t="shared" si="0"/>
        <v>10000</v>
      </c>
      <c r="E8" s="12">
        <f t="shared" si="1"/>
        <v>6.25E-2</v>
      </c>
    </row>
    <row r="9" spans="1:5" x14ac:dyDescent="0.25">
      <c r="A9" s="9" t="s">
        <v>11</v>
      </c>
      <c r="B9" s="3">
        <v>130000</v>
      </c>
      <c r="C9" s="3">
        <v>130000</v>
      </c>
      <c r="D9" s="10">
        <f t="shared" si="0"/>
        <v>0</v>
      </c>
      <c r="E9" s="12">
        <f t="shared" si="1"/>
        <v>0</v>
      </c>
    </row>
    <row r="10" spans="1:5" x14ac:dyDescent="0.25">
      <c r="A10" s="9" t="s">
        <v>12</v>
      </c>
      <c r="B10" s="3">
        <v>120000</v>
      </c>
      <c r="C10" s="3">
        <v>140000</v>
      </c>
      <c r="D10" s="10">
        <f t="shared" si="0"/>
        <v>20000</v>
      </c>
      <c r="E10" s="12">
        <f t="shared" si="1"/>
        <v>0.16666666666666666</v>
      </c>
    </row>
    <row r="11" spans="1:5" x14ac:dyDescent="0.25">
      <c r="A11" s="9" t="s">
        <v>13</v>
      </c>
      <c r="B11" s="3">
        <v>115000</v>
      </c>
      <c r="C11" s="3">
        <v>110000</v>
      </c>
      <c r="D11" s="10">
        <f t="shared" si="0"/>
        <v>-5000</v>
      </c>
      <c r="E11" s="12">
        <f t="shared" si="1"/>
        <v>-4.3478260869565216E-2</v>
      </c>
    </row>
    <row r="12" spans="1:5" x14ac:dyDescent="0.25">
      <c r="A12" s="9" t="s">
        <v>14</v>
      </c>
      <c r="B12" s="3">
        <v>310000</v>
      </c>
      <c r="C12" s="3">
        <v>400000</v>
      </c>
      <c r="D12" s="10">
        <f t="shared" si="0"/>
        <v>90000</v>
      </c>
      <c r="E12" s="12">
        <f t="shared" si="1"/>
        <v>0.29032258064516131</v>
      </c>
    </row>
    <row r="13" spans="1:5" x14ac:dyDescent="0.25">
      <c r="A13" s="9" t="s">
        <v>15</v>
      </c>
      <c r="B13" s="3">
        <v>180000</v>
      </c>
      <c r="C13" s="3">
        <v>195000</v>
      </c>
      <c r="D13" s="10">
        <f t="shared" si="0"/>
        <v>15000</v>
      </c>
      <c r="E13" s="12">
        <f t="shared" si="1"/>
        <v>8.3333333333333329E-2</v>
      </c>
    </row>
    <row r="14" spans="1:5" x14ac:dyDescent="0.25">
      <c r="A14" s="9" t="s">
        <v>16</v>
      </c>
      <c r="B14" s="3">
        <v>150000</v>
      </c>
      <c r="C14" s="3">
        <v>165000</v>
      </c>
      <c r="D14" s="10">
        <f t="shared" si="0"/>
        <v>15000</v>
      </c>
      <c r="E14" s="12">
        <f t="shared" si="1"/>
        <v>0.1</v>
      </c>
    </row>
    <row r="15" spans="1:5" x14ac:dyDescent="0.25">
      <c r="A15" s="9" t="s">
        <v>17</v>
      </c>
      <c r="B15" s="3">
        <v>155000</v>
      </c>
      <c r="C15" s="3">
        <v>154000</v>
      </c>
      <c r="D15" s="10">
        <f t="shared" si="0"/>
        <v>-1000</v>
      </c>
      <c r="E15" s="12">
        <f t="shared" si="1"/>
        <v>-6.4516129032258064E-3</v>
      </c>
    </row>
    <row r="16" spans="1:5" x14ac:dyDescent="0.25">
      <c r="A16" s="9" t="s">
        <v>18</v>
      </c>
      <c r="B16" s="3">
        <v>125000</v>
      </c>
      <c r="C16" s="3">
        <v>150000</v>
      </c>
      <c r="D16" s="10">
        <f t="shared" si="0"/>
        <v>25000</v>
      </c>
      <c r="E16" s="12">
        <f t="shared" si="1"/>
        <v>0.2</v>
      </c>
    </row>
    <row r="17" spans="1:5" x14ac:dyDescent="0.25">
      <c r="A17" s="9" t="s">
        <v>19</v>
      </c>
      <c r="B17" s="3">
        <v>110000</v>
      </c>
      <c r="C17" s="3">
        <v>115000</v>
      </c>
      <c r="D17" s="10">
        <f t="shared" si="0"/>
        <v>5000</v>
      </c>
      <c r="E17" s="12">
        <f t="shared" si="1"/>
        <v>4.5454545454545456E-2</v>
      </c>
    </row>
    <row r="18" spans="1:5" x14ac:dyDescent="0.25">
      <c r="A18" s="9" t="s">
        <v>20</v>
      </c>
      <c r="B18" s="3">
        <v>135000</v>
      </c>
      <c r="C18" s="3">
        <v>150000</v>
      </c>
      <c r="D18" s="10">
        <f t="shared" si="0"/>
        <v>15000</v>
      </c>
      <c r="E18" s="12">
        <f t="shared" si="1"/>
        <v>0.1111111111111111</v>
      </c>
    </row>
    <row r="19" spans="1:5" x14ac:dyDescent="0.25">
      <c r="A19" s="9" t="s">
        <v>21</v>
      </c>
      <c r="B19" s="3">
        <v>320000</v>
      </c>
      <c r="C19" s="3">
        <v>360000</v>
      </c>
      <c r="D19" s="10">
        <f t="shared" si="0"/>
        <v>40000</v>
      </c>
      <c r="E19" s="12">
        <f t="shared" si="1"/>
        <v>0.125</v>
      </c>
    </row>
    <row r="20" spans="1:5" x14ac:dyDescent="0.25">
      <c r="A20" s="9" t="s">
        <v>22</v>
      </c>
      <c r="B20" s="3">
        <v>165000</v>
      </c>
      <c r="C20" s="3">
        <v>165000</v>
      </c>
      <c r="D20" s="10">
        <f t="shared" si="0"/>
        <v>0</v>
      </c>
      <c r="E20" s="12">
        <f t="shared" si="1"/>
        <v>0</v>
      </c>
    </row>
    <row r="21" spans="1:5" x14ac:dyDescent="0.25">
      <c r="A21" s="9" t="s">
        <v>23</v>
      </c>
      <c r="B21" s="3">
        <v>130000</v>
      </c>
      <c r="C21" s="3">
        <v>120000</v>
      </c>
      <c r="D21" s="10">
        <f t="shared" si="0"/>
        <v>-10000</v>
      </c>
      <c r="E21" s="12">
        <f t="shared" si="1"/>
        <v>-7.6923076923076927E-2</v>
      </c>
    </row>
    <row r="22" spans="1:5" x14ac:dyDescent="0.25">
      <c r="A22" s="9" t="s">
        <v>24</v>
      </c>
      <c r="B22" s="3">
        <v>180000</v>
      </c>
      <c r="C22" s="3">
        <v>220000</v>
      </c>
      <c r="D22" s="10">
        <f t="shared" si="0"/>
        <v>40000</v>
      </c>
      <c r="E22" s="12">
        <f t="shared" si="1"/>
        <v>0.22222222222222221</v>
      </c>
    </row>
    <row r="23" spans="1:5" x14ac:dyDescent="0.25">
      <c r="A23" s="9" t="s">
        <v>25</v>
      </c>
      <c r="B23" s="3">
        <v>170000</v>
      </c>
      <c r="C23" s="3">
        <v>230000</v>
      </c>
      <c r="D23" s="10">
        <f t="shared" si="0"/>
        <v>60000</v>
      </c>
      <c r="E23" s="12">
        <f t="shared" si="1"/>
        <v>0.35294117647058826</v>
      </c>
    </row>
    <row r="24" spans="1:5" x14ac:dyDescent="0.25">
      <c r="A24" s="9" t="s">
        <v>26</v>
      </c>
      <c r="B24" s="3">
        <v>160000</v>
      </c>
      <c r="C24" s="3">
        <v>180000</v>
      </c>
      <c r="D24" s="10">
        <f t="shared" si="0"/>
        <v>20000</v>
      </c>
      <c r="E24" s="12">
        <f t="shared" si="1"/>
        <v>0.125</v>
      </c>
    </row>
    <row r="25" spans="1:5" x14ac:dyDescent="0.25">
      <c r="A25" s="9" t="s">
        <v>27</v>
      </c>
      <c r="B25" s="3">
        <v>260000</v>
      </c>
      <c r="C25" s="3">
        <v>330000</v>
      </c>
      <c r="D25" s="10">
        <f t="shared" si="0"/>
        <v>70000</v>
      </c>
      <c r="E25" s="12">
        <f t="shared" si="1"/>
        <v>0.26923076923076922</v>
      </c>
    </row>
    <row r="26" spans="1:5" x14ac:dyDescent="0.25">
      <c r="A26" s="9" t="s">
        <v>28</v>
      </c>
      <c r="B26" s="3">
        <v>140000</v>
      </c>
      <c r="C26" s="3">
        <v>180000</v>
      </c>
      <c r="D26" s="10">
        <f t="shared" si="0"/>
        <v>40000</v>
      </c>
      <c r="E26" s="12">
        <f t="shared" si="1"/>
        <v>0.2857142857142857</v>
      </c>
    </row>
    <row r="27" spans="1:5" x14ac:dyDescent="0.25">
      <c r="A27" s="9" t="s">
        <v>29</v>
      </c>
      <c r="B27" s="3">
        <v>200000</v>
      </c>
      <c r="C27" s="3">
        <v>240000</v>
      </c>
      <c r="D27" s="10">
        <f t="shared" si="0"/>
        <v>40000</v>
      </c>
      <c r="E27" s="12">
        <f t="shared" si="1"/>
        <v>0.2</v>
      </c>
    </row>
    <row r="28" spans="1:5" x14ac:dyDescent="0.25">
      <c r="A28" s="9" t="s">
        <v>30</v>
      </c>
      <c r="B28" s="3">
        <v>195000</v>
      </c>
      <c r="C28" s="3">
        <v>235000</v>
      </c>
      <c r="D28" s="10">
        <f t="shared" si="0"/>
        <v>40000</v>
      </c>
      <c r="E28" s="12">
        <f t="shared" si="1"/>
        <v>0.20512820512820512</v>
      </c>
    </row>
    <row r="29" spans="1:5" x14ac:dyDescent="0.25">
      <c r="A29" s="9" t="s">
        <v>5</v>
      </c>
      <c r="B29" s="3">
        <v>250000</v>
      </c>
      <c r="C29" s="3">
        <v>300000</v>
      </c>
      <c r="D29" s="10">
        <f t="shared" si="0"/>
        <v>50000</v>
      </c>
      <c r="E29" s="12">
        <f t="shared" si="1"/>
        <v>0.2</v>
      </c>
    </row>
    <row r="30" spans="1:5" x14ac:dyDescent="0.25">
      <c r="A30" s="9" t="s">
        <v>31</v>
      </c>
      <c r="B30" s="3">
        <v>125000</v>
      </c>
      <c r="C30" s="3">
        <v>145000</v>
      </c>
      <c r="D30" s="10">
        <f t="shared" si="0"/>
        <v>20000</v>
      </c>
      <c r="E30" s="12">
        <f t="shared" si="1"/>
        <v>0.16</v>
      </c>
    </row>
    <row r="31" spans="1:5" x14ac:dyDescent="0.25">
      <c r="A31" s="9" t="s">
        <v>4</v>
      </c>
      <c r="B31" s="3">
        <v>190000</v>
      </c>
      <c r="C31" s="3">
        <v>230000</v>
      </c>
      <c r="D31" s="10">
        <f t="shared" si="0"/>
        <v>40000</v>
      </c>
      <c r="E31" s="12">
        <f t="shared" si="1"/>
        <v>0.21052631578947367</v>
      </c>
    </row>
    <row r="32" spans="1:5" ht="15" customHeight="1" x14ac:dyDescent="0.25">
      <c r="A32" s="9" t="s">
        <v>32</v>
      </c>
      <c r="B32" s="3">
        <v>140000</v>
      </c>
      <c r="C32" s="3">
        <v>110000</v>
      </c>
      <c r="D32" s="10">
        <f t="shared" si="0"/>
        <v>-30000</v>
      </c>
      <c r="E32" s="12">
        <f t="shared" si="1"/>
        <v>-0.21428571428571427</v>
      </c>
    </row>
    <row r="33" spans="1:5" x14ac:dyDescent="0.25">
      <c r="A33" s="9" t="s">
        <v>33</v>
      </c>
      <c r="B33" s="3">
        <v>180000</v>
      </c>
      <c r="C33" s="3">
        <v>220000</v>
      </c>
      <c r="D33" s="10">
        <f t="shared" si="0"/>
        <v>40000</v>
      </c>
      <c r="E33" s="12">
        <f t="shared" si="1"/>
        <v>0.22222222222222221</v>
      </c>
    </row>
    <row r="34" spans="1:5" ht="15" customHeight="1" x14ac:dyDescent="0.25">
      <c r="A34" s="9" t="s">
        <v>34</v>
      </c>
      <c r="B34" s="16">
        <v>140000</v>
      </c>
      <c r="C34" s="16">
        <v>140000</v>
      </c>
      <c r="D34" s="18">
        <f t="shared" ref="D34:D35" si="2">C34-B34</f>
        <v>0</v>
      </c>
      <c r="E34" s="12">
        <f t="shared" ref="E34:E35" si="3">D34/B34</f>
        <v>0</v>
      </c>
    </row>
    <row r="35" spans="1:5" ht="15" customHeight="1" x14ac:dyDescent="0.25">
      <c r="A35" s="9" t="s">
        <v>35</v>
      </c>
      <c r="B35" s="17">
        <v>125000</v>
      </c>
      <c r="C35" s="17">
        <v>135000</v>
      </c>
      <c r="D35" s="18">
        <f t="shared" si="2"/>
        <v>10000</v>
      </c>
      <c r="E35" s="12">
        <f t="shared" si="3"/>
        <v>0.08</v>
      </c>
    </row>
  </sheetData>
  <conditionalFormatting sqref="E4:E35">
    <cfRule type="iconSet" priority="5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tabSelected="1" workbookViewId="0">
      <selection activeCell="N14" sqref="N14"/>
    </sheetView>
  </sheetViews>
  <sheetFormatPr defaultRowHeight="15" x14ac:dyDescent="0.25"/>
  <cols>
    <col min="1" max="2" width="12.7109375" customWidth="1"/>
  </cols>
  <sheetData>
    <row r="2" spans="1:2" x14ac:dyDescent="0.25">
      <c r="B2" s="2"/>
    </row>
    <row r="5" spans="1:2" x14ac:dyDescent="0.25">
      <c r="A5" s="14" t="s">
        <v>8</v>
      </c>
      <c r="B5" s="2"/>
    </row>
    <row r="6" spans="1:2" x14ac:dyDescent="0.25">
      <c r="A6" s="5" t="s">
        <v>37</v>
      </c>
      <c r="B6" s="11">
        <f>VLOOKUP($A$5,'Comparação anual'!$A$3:$C$35,2,FALSE)</f>
        <v>250000</v>
      </c>
    </row>
    <row r="7" spans="1:2" x14ac:dyDescent="0.25">
      <c r="A7" s="5" t="s">
        <v>38</v>
      </c>
      <c r="B7" s="11">
        <f>VLOOKUP($A$5,'Comparação anual'!$A$3:$C$35,3,FALSE)</f>
        <v>320000</v>
      </c>
    </row>
    <row r="8" spans="1:2" x14ac:dyDescent="0.25">
      <c r="A8" s="5" t="s">
        <v>0</v>
      </c>
      <c r="B8" s="4">
        <f>B7-B6</f>
        <v>70000</v>
      </c>
    </row>
    <row r="9" spans="1:2" x14ac:dyDescent="0.25">
      <c r="A9" s="5" t="s">
        <v>1</v>
      </c>
      <c r="B9" s="13">
        <f>B8/B6</f>
        <v>0.28000000000000003</v>
      </c>
    </row>
  </sheetData>
  <conditionalFormatting sqref="B8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B9">
    <cfRule type="iconSet" priority="1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'Comparação anual'!$A$4:$A$35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J10" sqref="J10"/>
    </sheetView>
  </sheetViews>
  <sheetFormatPr defaultRowHeight="15" x14ac:dyDescent="0.25"/>
  <sheetData>
    <row r="1" spans="1:9" x14ac:dyDescent="0.25">
      <c r="A1" t="str">
        <f>"A loja que mais vendeu em 2017: "&amp;H4&amp;" ("&amp;TEXT(H2,"#.00")&amp;")"</f>
        <v>A loja que mais vendeu em 2017: Osasco (320.000)</v>
      </c>
      <c r="H1" s="9" t="s">
        <v>39</v>
      </c>
      <c r="I1" s="9" t="s">
        <v>40</v>
      </c>
    </row>
    <row r="2" spans="1:9" x14ac:dyDescent="0.25">
      <c r="A2" t="str">
        <f>"A loja que mais vendeu em 2018: "&amp;I4&amp;" ("&amp;TEXT(I2,"#.00")&amp;")"</f>
        <v>A loja que mais vendeu em 2018: Guarulhos (400.000)</v>
      </c>
      <c r="H2" s="15">
        <f>MAX('Comparação anual'!B4:B35)</f>
        <v>320000</v>
      </c>
      <c r="I2" s="15">
        <f>MAX('Comparação anual'!C4:C35)</f>
        <v>400000</v>
      </c>
    </row>
    <row r="3" spans="1:9" x14ac:dyDescent="0.25">
      <c r="H3" s="9">
        <f>MATCH(H2,'Comparação anual'!B4:B35,0)</f>
        <v>16</v>
      </c>
      <c r="I3" s="9">
        <f>MATCH(I2,'Comparação anual'!C4:C35,0)</f>
        <v>9</v>
      </c>
    </row>
    <row r="4" spans="1:9" x14ac:dyDescent="0.25">
      <c r="H4" s="9" t="str">
        <f>INDEX('Comparação anual'!A4:B35,H3,1)</f>
        <v>Osasco</v>
      </c>
      <c r="I4" s="9" t="str">
        <f>INDEX('Comparação anual'!A4:C35,I3,1)</f>
        <v>Guarulhos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Comparação anual</vt:lpstr>
      <vt:lpstr>Dashboard</vt:lpstr>
      <vt:lpstr>Rótulos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2023-10-09T17:20:29Z</dcterms:modified>
</cp:coreProperties>
</file>