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Z:\CGD\Excel Dashboards (andamento)\Avaliação(18.10)\"/>
    </mc:Choice>
  </mc:AlternateContent>
  <xr:revisionPtr revIDLastSave="0" documentId="8_{83CD56E2-C674-4887-80C8-B7A79C9D6A8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  <sheet name="Análise" sheetId="3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8" i="2"/>
  <c r="D3" i="2"/>
  <c r="D2" i="2"/>
  <c r="D4" i="2" l="1"/>
  <c r="D5" i="2" s="1"/>
</calcChain>
</file>

<file path=xl/sharedStrings.xml><?xml version="1.0" encoding="utf-8"?>
<sst xmlns="http://schemas.openxmlformats.org/spreadsheetml/2006/main" count="63" uniqueCount="39">
  <si>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</si>
  <si>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</si>
  <si>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</si>
  <si>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</si>
  <si>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</si>
  <si>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</si>
  <si>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</si>
  <si>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</si>
  <si>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</si>
  <si>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</si>
  <si>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</si>
  <si>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</si>
  <si>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</si>
  <si>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</si>
  <si>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</si>
  <si>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</si>
  <si>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</si>
  <si>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</si>
  <si>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</si>
  <si>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</si>
  <si>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</si>
  <si>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</si>
  <si>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</si>
  <si>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</si>
  <si>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</si>
  <si>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</si>
  <si>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</si>
  <si>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</si>
  <si>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</si>
  <si>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</si>
  <si>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</si>
  <si>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</si>
  <si>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</si>
  <si>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Receita 2017</t>
  </si>
  <si>
    <t>Receita 2018</t>
  </si>
  <si>
    <t>Rótulos de Linha</t>
  </si>
  <si>
    <t>Total Geral</t>
  </si>
  <si>
    <t>Soma de Receita 2017</t>
  </si>
  <si>
    <t>Soma de 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</si>
</sst>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3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[Questão 2.xlsx]Análise!Tabela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maiores</a:t>
            </a:r>
            <a:r>
              <a:rPr lang="pt-BR" baseline="0"/>
              <a:t>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Análise!$A$2:$A$5</c:f>
              <c:strCache>
                <c:ptCount val="3"/>
                <c:pt idx="0">
                  <c:v>Loja 9</c:v>
                </c:pt>
                <c:pt idx="1">
                  <c:v>Loja 10</c:v>
                </c:pt>
                <c:pt idx="2">
                  <c:v>Loja 6</c:v>
                </c:pt>
              </c:strCache>
            </c:strRef>
          </c:cat>
          <c:val>
            <c:numRef>
              <c:f>Análise!$B$2:$B$5</c:f>
              <c:numCache>
                <c:formatCode>General</c:formatCode>
                <c:ptCount val="3"/>
                <c:pt idx="0">
                  <c:v>150000</c:v>
                </c:pt>
                <c:pt idx="1">
                  <c:v>145000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4-41F7-9208-9066C65C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733487"/>
        <c:axId val="2087485151"/>
      </c:barChart>
      <c:catAx>
        <c:axId val="7373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85151"/>
        <c:crosses val="autoZero"/>
        <c:auto val="1"/>
        <c:lblAlgn val="ctr"/>
        <c:lblOffset val="100"/>
        <c:noMultiLvlLbl val="0"/>
      </c:catAx>
      <c:valAx>
        <c:axId val="2087485151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[Questão 2.xlsx]Análise!Tabela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maiores receitas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Análise!$A$8:$A$11</c:f>
              <c:strCache>
                <c:ptCount val="3"/>
                <c:pt idx="0">
                  <c:v>Loja 19</c:v>
                </c:pt>
                <c:pt idx="1">
                  <c:v>Loja 29</c:v>
                </c:pt>
                <c:pt idx="2">
                  <c:v>Loja 9</c:v>
                </c:pt>
              </c:strCache>
            </c:strRef>
          </c:cat>
          <c:val>
            <c:numRef>
              <c:f>Análise!$B$8:$B$11</c:f>
              <c:numCache>
                <c:formatCode>General</c:formatCode>
                <c:ptCount val="3"/>
                <c:pt idx="0">
                  <c:v>180000</c:v>
                </c:pt>
                <c:pt idx="1">
                  <c:v>170000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4-4445-AC98-35C4BC44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733487"/>
        <c:axId val="2087485151"/>
      </c:barChart>
      <c:catAx>
        <c:axId val="7373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85151"/>
        <c:crosses val="autoZero"/>
        <c:auto val="1"/>
        <c:lblAlgn val="ctr"/>
        <c:lblOffset val="100"/>
        <c:noMultiLvlLbl val="0"/>
      </c:catAx>
      <c:valAx>
        <c:axId val="2087485151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[Questão 2.xlsx]Análise!Tabela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menores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Análise!$D$2:$D$5</c:f>
              <c:strCache>
                <c:ptCount val="3"/>
                <c:pt idx="0">
                  <c:v>Loja 7</c:v>
                </c:pt>
                <c:pt idx="1">
                  <c:v>Loja 16</c:v>
                </c:pt>
                <c:pt idx="2">
                  <c:v>Loja 2</c:v>
                </c:pt>
              </c:strCache>
            </c:strRef>
          </c:cat>
          <c:val>
            <c:numRef>
              <c:f>Análise!$E$2:$E$5</c:f>
              <c:numCache>
                <c:formatCode>General</c:formatCode>
                <c:ptCount val="3"/>
                <c:pt idx="0">
                  <c:v>79800</c:v>
                </c:pt>
                <c:pt idx="1">
                  <c:v>80000</c:v>
                </c:pt>
                <c:pt idx="2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A-4B21-A145-065281D0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733487"/>
        <c:axId val="2087485151"/>
      </c:barChart>
      <c:catAx>
        <c:axId val="7373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85151"/>
        <c:crosses val="autoZero"/>
        <c:auto val="1"/>
        <c:lblAlgn val="ctr"/>
        <c:lblOffset val="100"/>
        <c:noMultiLvlLbl val="0"/>
      </c:catAx>
      <c:valAx>
        <c:axId val="2087485151"/>
        <c:scaling>
          <c:orientation val="minMax"/>
          <c:max val="81000"/>
          <c:min val="7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[Questão 2.xlsx]Análise!Tabela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piores</a:t>
            </a:r>
            <a:r>
              <a:rPr lang="pt-BR" baseline="0"/>
              <a:t> receitas de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Análise!$D$8:$D$11</c:f>
              <c:strCache>
                <c:ptCount val="3"/>
                <c:pt idx="0">
                  <c:v>Loja 2</c:v>
                </c:pt>
                <c:pt idx="1">
                  <c:v>Loja 13</c:v>
                </c:pt>
                <c:pt idx="2">
                  <c:v>Loja 7</c:v>
                </c:pt>
              </c:strCache>
            </c:strRef>
          </c:cat>
          <c:val>
            <c:numRef>
              <c:f>Análise!$E$8:$E$11</c:f>
              <c:numCache>
                <c:formatCode>General</c:formatCode>
                <c:ptCount val="3"/>
                <c:pt idx="0">
                  <c:v>81000</c:v>
                </c:pt>
                <c:pt idx="1">
                  <c:v>87000</c:v>
                </c:pt>
                <c:pt idx="2">
                  <c:v>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1F5-B747-FF4E26CA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3733487"/>
        <c:axId val="2087485151"/>
      </c:barChart>
      <c:catAx>
        <c:axId val="7373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485151"/>
        <c:crosses val="autoZero"/>
        <c:auto val="1"/>
        <c:lblAlgn val="ctr"/>
        <c:lblOffset val="100"/>
        <c:noMultiLvlLbl val="0"/>
      </c:catAx>
      <c:valAx>
        <c:axId val="2087485151"/>
        <c:scaling>
          <c:orientation val="minMax"/>
          <c:max val="9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123825</xdr:rowOff>
    </xdr:from>
    <xdr:to>
      <xdr:col>7</xdr:col>
      <xdr:colOff>340725</xdr:colOff>
      <xdr:row>8</xdr:row>
      <xdr:rowOff>39825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A7F54-B15C-431A-AF1E-1CB188C5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8</xdr:row>
      <xdr:rowOff>95251</xdr:rowOff>
    </xdr:from>
    <xdr:to>
      <xdr:col>7</xdr:col>
      <xdr:colOff>340725</xdr:colOff>
      <xdr:row>16</xdr:row>
      <xdr:rowOff>11251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D25B12-BA86-4FAD-9B8D-403840F99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442912</xdr:colOff>
      <xdr:row>0</xdr:row>
      <xdr:rowOff>123825</xdr:rowOff>
    </xdr:from>
    <xdr:to>
      <xdr:col>11</xdr:col>
      <xdr:colOff>164512</xdr:colOff>
      <xdr:row>8</xdr:row>
      <xdr:rowOff>39825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68B6F9-ABCD-4996-99CA-DD28EEB19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442912</xdr:colOff>
      <xdr:row>8</xdr:row>
      <xdr:rowOff>95251</xdr:rowOff>
    </xdr:from>
    <xdr:to>
      <xdr:col>11</xdr:col>
      <xdr:colOff>164512</xdr:colOff>
      <xdr:row>16</xdr:row>
      <xdr:rowOff>11251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986E-CDDE-4694-BF98-AAA295589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17.619035069445" createdVersion="8" refreshedVersion="8" minRefreshableVersion="3" recordCount="30" xr:uid="{633DD768-5370-4C3B-BD11-65A091805B57}">
  <cacheSource type="worksheet">
    <worksheetSource ref="A7:C37" sheet="Comparação anual"/>
  </cacheSource>
  <cacheFields count="3">
    <cacheField name="Loja" numFmtId="0">
      <sharedItems count="30">
        <s v="Loja 1"/>
        <s v="Loja 2"/>
        <s v="Loja 3"/>
        <s v="Loja 4"/>
        <s v="Loja 5"/>
        <s v="Loja 6"/>
        <s v="Loja 7"/>
        <s v="Loja 8"/>
        <s v="Loja 9"/>
        <s v="Loja 10"/>
        <s v="Loja 11"/>
        <s v="Loja 12"/>
        <s v="Loja 13"/>
        <s v="Loja 14"/>
        <s v="Loja 15"/>
        <s v="Loja 16"/>
        <s v="Loja 17"/>
        <s v="Loja 18"/>
        <s v="Loja 19"/>
        <s v="Loja 20"/>
        <s v="Loja 21"/>
        <s v="Loja 22"/>
        <s v="Loja 23"/>
        <s v="Loja 24"/>
        <s v="Loja 25"/>
        <s v="Loja 26"/>
        <s v="Loja 27"/>
        <s v="Loja 28"/>
        <s v="Loja 29"/>
        <s v="Loja 30"/>
      </sharedItems>
    </cacheField>
    <cacheField name="Receita 2017" numFmtId="37">
      <sharedItems containsSemiMixedTypes="0" containsString="0" containsNumber="1" containsInteger="1" minValue="79800" maxValue="150000" count="19">
        <n v="120650"/>
        <n v="80500"/>
        <n v="90000"/>
        <n v="92700"/>
        <n v="105000"/>
        <n v="130000"/>
        <n v="79800"/>
        <n v="115000"/>
        <n v="150000"/>
        <n v="145000"/>
        <n v="85500"/>
        <n v="110000"/>
        <n v="100000"/>
        <n v="80000"/>
        <n v="95000"/>
        <n v="120000"/>
        <n v="89000"/>
        <n v="95500"/>
        <n v="107000"/>
      </sharedItems>
    </cacheField>
    <cacheField name="Receita 2018" numFmtId="37">
      <sharedItems containsSemiMixedTypes="0" containsString="0" containsNumber="1" containsInteger="1" minValue="81000" maxValue="1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25650"/>
  </r>
  <r>
    <x v="1"/>
    <x v="1"/>
    <n v="81000"/>
  </r>
  <r>
    <x v="2"/>
    <x v="2"/>
    <n v="95800"/>
  </r>
  <r>
    <x v="3"/>
    <x v="3"/>
    <n v="98400"/>
  </r>
  <r>
    <x v="4"/>
    <x v="4"/>
    <n v="110000"/>
  </r>
  <r>
    <x v="5"/>
    <x v="5"/>
    <n v="130000"/>
  </r>
  <r>
    <x v="6"/>
    <x v="6"/>
    <n v="89500"/>
  </r>
  <r>
    <x v="7"/>
    <x v="7"/>
    <n v="110000"/>
  </r>
  <r>
    <x v="8"/>
    <x v="8"/>
    <n v="160000"/>
  </r>
  <r>
    <x v="9"/>
    <x v="9"/>
    <n v="140000"/>
  </r>
  <r>
    <x v="10"/>
    <x v="2"/>
    <n v="90000"/>
  </r>
  <r>
    <x v="11"/>
    <x v="4"/>
    <n v="100000"/>
  </r>
  <r>
    <x v="12"/>
    <x v="10"/>
    <n v="87000"/>
  </r>
  <r>
    <x v="13"/>
    <x v="11"/>
    <n v="115000"/>
  </r>
  <r>
    <x v="14"/>
    <x v="12"/>
    <n v="120000"/>
  </r>
  <r>
    <x v="15"/>
    <x v="13"/>
    <n v="130000"/>
  </r>
  <r>
    <x v="16"/>
    <x v="2"/>
    <n v="120000"/>
  </r>
  <r>
    <x v="17"/>
    <x v="14"/>
    <n v="95000"/>
  </r>
  <r>
    <x v="18"/>
    <x v="11"/>
    <n v="180000"/>
  </r>
  <r>
    <x v="19"/>
    <x v="15"/>
    <n v="130000"/>
  </r>
  <r>
    <x v="20"/>
    <x v="4"/>
    <n v="105000"/>
  </r>
  <r>
    <x v="21"/>
    <x v="2"/>
    <n v="110000"/>
  </r>
  <r>
    <x v="22"/>
    <x v="15"/>
    <n v="150000"/>
  </r>
  <r>
    <x v="23"/>
    <x v="11"/>
    <n v="105000"/>
  </r>
  <r>
    <x v="24"/>
    <x v="15"/>
    <n v="110000"/>
  </r>
  <r>
    <x v="25"/>
    <x v="16"/>
    <n v="108000"/>
  </r>
  <r>
    <x v="26"/>
    <x v="17"/>
    <n v="125000"/>
  </r>
  <r>
    <x v="27"/>
    <x v="18"/>
    <n v="126000"/>
  </r>
  <r>
    <x v="28"/>
    <x v="11"/>
    <n v="170000"/>
  </r>
  <r>
    <x v="29"/>
    <x v="4"/>
    <n v="10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44FE8-0F1A-4A64-8CBE-B003AAB74D80}" name="Tabela dinâ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7:E11" firstHeaderRow="1" firstDataRow="1" firstDataCol="1"/>
  <pivotFields count="3">
    <pivotField axis="axisRow" showAll="0" measureFilter="1" sortType="ascending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>
      <items count="20">
        <item x="6"/>
        <item x="13"/>
        <item x="1"/>
        <item x="10"/>
        <item x="16"/>
        <item x="2"/>
        <item x="3"/>
        <item x="14"/>
        <item x="17"/>
        <item x="12"/>
        <item x="4"/>
        <item x="18"/>
        <item x="11"/>
        <item x="7"/>
        <item x="15"/>
        <item x="0"/>
        <item x="5"/>
        <item x="9"/>
        <item x="8"/>
        <item t="default"/>
      </items>
    </pivotField>
    <pivotField dataField="1" numFmtId="37" showAll="0"/>
  </pivotFields>
  <rowFields count="1">
    <field x="0"/>
  </rowFields>
  <rowItems count="4">
    <i>
      <x v="11"/>
    </i>
    <i>
      <x v="4"/>
    </i>
    <i>
      <x v="27"/>
    </i>
    <i t="grand">
      <x/>
    </i>
  </rowItems>
  <colItems count="1">
    <i/>
  </colItems>
  <dataFields count="1">
    <dataField name="Soma de Receita 2018" fld="2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27D6A-8938-4825-B355-A424C0F70EAC}" name="Tabela dinâmica6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:E5" firstHeaderRow="1" firstDataRow="1" firstDataCol="1"/>
  <pivotFields count="3">
    <pivotField axis="axisRow" showAll="0" measureFilter="1" sortType="ascending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>
      <items count="20">
        <item x="6"/>
        <item x="13"/>
        <item x="1"/>
        <item x="10"/>
        <item x="16"/>
        <item x="2"/>
        <item x="3"/>
        <item x="14"/>
        <item x="17"/>
        <item x="12"/>
        <item x="4"/>
        <item x="18"/>
        <item x="11"/>
        <item x="7"/>
        <item x="15"/>
        <item x="0"/>
        <item x="5"/>
        <item x="9"/>
        <item x="8"/>
        <item t="default"/>
      </items>
    </pivotField>
    <pivotField numFmtId="37" showAll="0"/>
  </pivotFields>
  <rowFields count="1">
    <field x="0"/>
  </rowFields>
  <rowItems count="4">
    <i>
      <x v="27"/>
    </i>
    <i>
      <x v="7"/>
    </i>
    <i>
      <x v="11"/>
    </i>
    <i t="grand">
      <x/>
    </i>
  </rowItems>
  <colItems count="1">
    <i/>
  </colItems>
  <dataFields count="1">
    <dataField name="Soma de Receita 2017"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EEEAE-5C7F-45AB-BBCE-20CD33EBFDD9}" name="Tabela dinâ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:B11" firstHeaderRow="1" firstDataRow="1" firstDataCol="1"/>
  <pivotFields count="3">
    <pivotField axis="axisRow" showAll="0" measureFilter="1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</pivotField>
    <pivotField numFmtId="37" showAll="0">
      <items count="20">
        <item x="6"/>
        <item x="13"/>
        <item x="1"/>
        <item x="10"/>
        <item x="16"/>
        <item x="2"/>
        <item x="3"/>
        <item x="14"/>
        <item x="17"/>
        <item x="12"/>
        <item x="4"/>
        <item x="18"/>
        <item x="11"/>
        <item x="7"/>
        <item x="15"/>
        <item x="0"/>
        <item x="5"/>
        <item x="9"/>
        <item x="8"/>
        <item t="default"/>
      </items>
    </pivotField>
    <pivotField dataField="1" numFmtId="37" showAll="0"/>
  </pivotFields>
  <rowFields count="1">
    <field x="0"/>
  </rowFields>
  <rowItems count="4">
    <i>
      <x v="10"/>
    </i>
    <i>
      <x v="21"/>
    </i>
    <i>
      <x v="29"/>
    </i>
    <i t="grand">
      <x/>
    </i>
  </rowItems>
  <colItems count="1">
    <i/>
  </colItems>
  <dataFields count="1">
    <dataField name="Soma de Receita 2018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E3AB5-195A-4FBA-A046-5AE0011DFB5F}" name="Tabela dinâ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3">
    <pivotField axis="axisRow" showAll="0" measureFilter="1" sortType="descending">
      <items count="3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>
      <items count="20">
        <item x="6"/>
        <item x="13"/>
        <item x="1"/>
        <item x="10"/>
        <item x="16"/>
        <item x="2"/>
        <item x="3"/>
        <item x="14"/>
        <item x="17"/>
        <item x="12"/>
        <item x="4"/>
        <item x="18"/>
        <item x="11"/>
        <item x="7"/>
        <item x="15"/>
        <item x="0"/>
        <item x="5"/>
        <item x="9"/>
        <item x="8"/>
        <item t="default"/>
      </items>
    </pivotField>
    <pivotField numFmtId="37" showAll="0"/>
  </pivotFields>
  <rowFields count="1">
    <field x="0"/>
  </rowFields>
  <rowItems count="4">
    <i>
      <x v="29"/>
    </i>
    <i>
      <x v="1"/>
    </i>
    <i>
      <x v="26"/>
    </i>
    <i t="grand">
      <x/>
    </i>
  </rowItems>
  <colItems count="1">
    <i/>
  </colItems>
  <dataFields count="1">
    <dataField name="Soma de Receita 2017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showGridLines="0" tabSelected="1" workbookViewId="0">
      <selection activeCell="O14" sqref="O14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6" t="s">
        <v>4</v>
      </c>
      <c r="B2" s="2"/>
      <c r="C2" s="7" t="s">
        <v>33</v>
      </c>
      <c r="D2" s="5">
        <f>VLOOKUP($A$3,$A$7:$C$37,2,FALSE)</f>
        <v>95000</v>
      </c>
    </row>
    <row r="3" spans="1:4" x14ac:dyDescent="0.25">
      <c r="A3" s="10" t="s">
        <v>20</v>
      </c>
      <c r="B3" s="2"/>
      <c r="C3" s="7" t="s">
        <v>34</v>
      </c>
      <c r="D3" s="5">
        <f>VLOOKUP($A$3,$A$7:$C$37,3,FALSE)</f>
        <v>95000</v>
      </c>
    </row>
    <row r="4" spans="1:4" x14ac:dyDescent="0.25">
      <c r="A4" s="2"/>
      <c r="B4" s="2"/>
      <c r="C4" s="7" t="s">
        <v>5</v>
      </c>
      <c r="D4" s="4">
        <f>D3-D2</f>
        <v>0</v>
      </c>
    </row>
    <row r="5" spans="1:4" x14ac:dyDescent="0.25">
      <c r="A5" s="2"/>
      <c r="B5" s="2"/>
      <c r="C5" s="7" t="s">
        <v>6</v>
      </c>
      <c r="D5" s="11">
        <f>D4/D2</f>
        <v>0</v>
      </c>
    </row>
    <row r="6" spans="1:4" x14ac:dyDescent="0.25">
      <c r="A6" s="2"/>
      <c r="B6" s="2"/>
    </row>
    <row r="7" spans="1:4" x14ac:dyDescent="0.25">
      <c r="A7" s="9" t="s">
        <v>4</v>
      </c>
      <c r="B7" s="9" t="s">
        <v>33</v>
      </c>
      <c r="C7" s="9" t="s">
        <v>34</v>
      </c>
    </row>
    <row r="8" spans="1:4" x14ac:dyDescent="0.25">
      <c r="A8" s="8" t="s">
        <v>0</v>
      </c>
      <c r="B8" s="3">
        <v>120650</v>
      </c>
      <c r="C8" s="3">
        <v>125650</v>
      </c>
      <c r="D8" s="12">
        <f>C8-B8</f>
        <v>5000</v>
      </c>
    </row>
    <row r="9" spans="1:4" x14ac:dyDescent="0.25">
      <c r="A9" s="8" t="s">
        <v>1</v>
      </c>
      <c r="B9" s="3">
        <v>80500</v>
      </c>
      <c r="C9" s="3">
        <v>81000</v>
      </c>
      <c r="D9" s="12">
        <f t="shared" ref="D9:D37" si="0">C9-B9</f>
        <v>500</v>
      </c>
    </row>
    <row r="10" spans="1:4" x14ac:dyDescent="0.25">
      <c r="A10" s="8" t="s">
        <v>2</v>
      </c>
      <c r="B10" s="3">
        <v>90000</v>
      </c>
      <c r="C10" s="3">
        <v>95800</v>
      </c>
      <c r="D10" s="12">
        <f t="shared" si="0"/>
        <v>5800</v>
      </c>
    </row>
    <row r="11" spans="1:4" x14ac:dyDescent="0.25">
      <c r="A11" s="8" t="s">
        <v>3</v>
      </c>
      <c r="B11" s="3">
        <v>92700</v>
      </c>
      <c r="C11" s="3">
        <v>98400</v>
      </c>
      <c r="D11" s="12">
        <f t="shared" si="0"/>
        <v>5700</v>
      </c>
    </row>
    <row r="12" spans="1:4" x14ac:dyDescent="0.25">
      <c r="A12" s="8" t="s">
        <v>7</v>
      </c>
      <c r="B12" s="3">
        <v>105000</v>
      </c>
      <c r="C12" s="3">
        <v>110000</v>
      </c>
      <c r="D12" s="12">
        <f t="shared" si="0"/>
        <v>5000</v>
      </c>
    </row>
    <row r="13" spans="1:4" x14ac:dyDescent="0.25">
      <c r="A13" s="8" t="s">
        <v>8</v>
      </c>
      <c r="B13" s="3">
        <v>130000</v>
      </c>
      <c r="C13" s="3">
        <v>130000</v>
      </c>
      <c r="D13" s="12">
        <f t="shared" si="0"/>
        <v>0</v>
      </c>
    </row>
    <row r="14" spans="1:4" x14ac:dyDescent="0.25">
      <c r="A14" s="8" t="s">
        <v>9</v>
      </c>
      <c r="B14" s="3">
        <v>79800</v>
      </c>
      <c r="C14" s="3">
        <v>89500</v>
      </c>
      <c r="D14" s="12">
        <f t="shared" si="0"/>
        <v>9700</v>
      </c>
    </row>
    <row r="15" spans="1:4" x14ac:dyDescent="0.25">
      <c r="A15" s="8" t="s">
        <v>10</v>
      </c>
      <c r="B15" s="3">
        <v>115000</v>
      </c>
      <c r="C15" s="3">
        <v>110000</v>
      </c>
      <c r="D15" s="12">
        <f t="shared" si="0"/>
        <v>-5000</v>
      </c>
    </row>
    <row r="16" spans="1:4" x14ac:dyDescent="0.25">
      <c r="A16" s="8" t="s">
        <v>11</v>
      </c>
      <c r="B16" s="3">
        <v>150000</v>
      </c>
      <c r="C16" s="3">
        <v>160000</v>
      </c>
      <c r="D16" s="12">
        <f t="shared" si="0"/>
        <v>10000</v>
      </c>
    </row>
    <row r="17" spans="1:4" x14ac:dyDescent="0.25">
      <c r="A17" s="8" t="s">
        <v>12</v>
      </c>
      <c r="B17" s="3">
        <v>145000</v>
      </c>
      <c r="C17" s="3">
        <v>140000</v>
      </c>
      <c r="D17" s="12">
        <f t="shared" si="0"/>
        <v>-5000</v>
      </c>
    </row>
    <row r="18" spans="1:4" x14ac:dyDescent="0.25">
      <c r="A18" s="8" t="s">
        <v>13</v>
      </c>
      <c r="B18" s="3">
        <v>90000</v>
      </c>
      <c r="C18" s="3">
        <v>90000</v>
      </c>
      <c r="D18" s="12">
        <f t="shared" si="0"/>
        <v>0</v>
      </c>
    </row>
    <row r="19" spans="1:4" x14ac:dyDescent="0.25">
      <c r="A19" s="8" t="s">
        <v>14</v>
      </c>
      <c r="B19" s="3">
        <v>105000</v>
      </c>
      <c r="C19" s="3">
        <v>100000</v>
      </c>
      <c r="D19" s="12">
        <f t="shared" si="0"/>
        <v>-5000</v>
      </c>
    </row>
    <row r="20" spans="1:4" x14ac:dyDescent="0.25">
      <c r="A20" s="8" t="s">
        <v>15</v>
      </c>
      <c r="B20" s="3">
        <v>85500</v>
      </c>
      <c r="C20" s="3">
        <v>87000</v>
      </c>
      <c r="D20" s="12">
        <f t="shared" si="0"/>
        <v>1500</v>
      </c>
    </row>
    <row r="21" spans="1:4" x14ac:dyDescent="0.25">
      <c r="A21" s="8" t="s">
        <v>16</v>
      </c>
      <c r="B21" s="3">
        <v>110000</v>
      </c>
      <c r="C21" s="3">
        <v>115000</v>
      </c>
      <c r="D21" s="12">
        <f t="shared" si="0"/>
        <v>5000</v>
      </c>
    </row>
    <row r="22" spans="1:4" x14ac:dyDescent="0.25">
      <c r="A22" s="8" t="s">
        <v>17</v>
      </c>
      <c r="B22" s="3">
        <v>100000</v>
      </c>
      <c r="C22" s="3">
        <v>120000</v>
      </c>
      <c r="D22" s="12">
        <f t="shared" si="0"/>
        <v>20000</v>
      </c>
    </row>
    <row r="23" spans="1:4" x14ac:dyDescent="0.25">
      <c r="A23" s="8" t="s">
        <v>18</v>
      </c>
      <c r="B23" s="3">
        <v>80000</v>
      </c>
      <c r="C23" s="3">
        <v>130000</v>
      </c>
      <c r="D23" s="12">
        <f t="shared" si="0"/>
        <v>50000</v>
      </c>
    </row>
    <row r="24" spans="1:4" x14ac:dyDescent="0.25">
      <c r="A24" s="8" t="s">
        <v>19</v>
      </c>
      <c r="B24" s="3">
        <v>90000</v>
      </c>
      <c r="C24" s="3">
        <v>120000</v>
      </c>
      <c r="D24" s="12">
        <f t="shared" si="0"/>
        <v>30000</v>
      </c>
    </row>
    <row r="25" spans="1:4" x14ac:dyDescent="0.25">
      <c r="A25" s="8" t="s">
        <v>20</v>
      </c>
      <c r="B25" s="3">
        <v>95000</v>
      </c>
      <c r="C25" s="3">
        <v>95000</v>
      </c>
      <c r="D25" s="12">
        <f t="shared" si="0"/>
        <v>0</v>
      </c>
    </row>
    <row r="26" spans="1:4" x14ac:dyDescent="0.25">
      <c r="A26" s="8" t="s">
        <v>21</v>
      </c>
      <c r="B26" s="3">
        <v>110000</v>
      </c>
      <c r="C26" s="3">
        <v>180000</v>
      </c>
      <c r="D26" s="12">
        <f t="shared" si="0"/>
        <v>70000</v>
      </c>
    </row>
    <row r="27" spans="1:4" x14ac:dyDescent="0.25">
      <c r="A27" s="8" t="s">
        <v>22</v>
      </c>
      <c r="B27" s="3">
        <v>120000</v>
      </c>
      <c r="C27" s="3">
        <v>130000</v>
      </c>
      <c r="D27" s="12">
        <f t="shared" si="0"/>
        <v>10000</v>
      </c>
    </row>
    <row r="28" spans="1:4" x14ac:dyDescent="0.25">
      <c r="A28" s="8" t="s">
        <v>23</v>
      </c>
      <c r="B28" s="3">
        <v>105000</v>
      </c>
      <c r="C28" s="3">
        <v>105000</v>
      </c>
      <c r="D28" s="12">
        <f t="shared" si="0"/>
        <v>0</v>
      </c>
    </row>
    <row r="29" spans="1:4" x14ac:dyDescent="0.25">
      <c r="A29" s="8" t="s">
        <v>24</v>
      </c>
      <c r="B29" s="3">
        <v>90000</v>
      </c>
      <c r="C29" s="3">
        <v>110000</v>
      </c>
      <c r="D29" s="12">
        <f t="shared" si="0"/>
        <v>20000</v>
      </c>
    </row>
    <row r="30" spans="1:4" x14ac:dyDescent="0.25">
      <c r="A30" s="8" t="s">
        <v>25</v>
      </c>
      <c r="B30" s="3">
        <v>120000</v>
      </c>
      <c r="C30" s="3">
        <v>150000</v>
      </c>
      <c r="D30" s="12">
        <f t="shared" si="0"/>
        <v>30000</v>
      </c>
    </row>
    <row r="31" spans="1:4" x14ac:dyDescent="0.25">
      <c r="A31" s="8" t="s">
        <v>26</v>
      </c>
      <c r="B31" s="3">
        <v>110000</v>
      </c>
      <c r="C31" s="3">
        <v>105000</v>
      </c>
      <c r="D31" s="12">
        <f t="shared" si="0"/>
        <v>-5000</v>
      </c>
    </row>
    <row r="32" spans="1:4" x14ac:dyDescent="0.25">
      <c r="A32" s="8" t="s">
        <v>27</v>
      </c>
      <c r="B32" s="3">
        <v>120000</v>
      </c>
      <c r="C32" s="3">
        <v>110000</v>
      </c>
      <c r="D32" s="12">
        <f t="shared" si="0"/>
        <v>-10000</v>
      </c>
    </row>
    <row r="33" spans="1:4" x14ac:dyDescent="0.25">
      <c r="A33" s="8" t="s">
        <v>28</v>
      </c>
      <c r="B33" s="3">
        <v>89000</v>
      </c>
      <c r="C33" s="3">
        <v>108000</v>
      </c>
      <c r="D33" s="12">
        <f t="shared" si="0"/>
        <v>19000</v>
      </c>
    </row>
    <row r="34" spans="1:4" x14ac:dyDescent="0.25">
      <c r="A34" s="8" t="s">
        <v>29</v>
      </c>
      <c r="B34" s="3">
        <v>95500</v>
      </c>
      <c r="C34" s="3">
        <v>125000</v>
      </c>
      <c r="D34" s="12">
        <f t="shared" si="0"/>
        <v>29500</v>
      </c>
    </row>
    <row r="35" spans="1:4" x14ac:dyDescent="0.25">
      <c r="A35" s="8" t="s">
        <v>30</v>
      </c>
      <c r="B35" s="3">
        <v>107000</v>
      </c>
      <c r="C35" s="3">
        <v>126000</v>
      </c>
      <c r="D35" s="12">
        <f t="shared" si="0"/>
        <v>19000</v>
      </c>
    </row>
    <row r="36" spans="1:4" x14ac:dyDescent="0.25">
      <c r="A36" s="8" t="s">
        <v>31</v>
      </c>
      <c r="B36" s="3">
        <v>110000</v>
      </c>
      <c r="C36" s="3">
        <v>170000</v>
      </c>
      <c r="D36" s="12">
        <f t="shared" si="0"/>
        <v>60000</v>
      </c>
    </row>
    <row r="37" spans="1:4" x14ac:dyDescent="0.25">
      <c r="A37" s="8" t="s">
        <v>32</v>
      </c>
      <c r="B37" s="3">
        <v>105000</v>
      </c>
      <c r="C37" s="3">
        <v>108000</v>
      </c>
      <c r="D37" s="12">
        <f t="shared" si="0"/>
        <v>3000</v>
      </c>
    </row>
  </sheetData>
  <conditionalFormatting sqref="D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5">
    <cfRule type="iconSet" priority="2">
      <iconSet iconSet="3Arrows">
        <cfvo type="percent" val="0"/>
        <cfvo type="formula" val="0"/>
        <cfvo type="formula" val="0.001"/>
      </iconSet>
    </cfRule>
  </conditionalFormatting>
  <conditionalFormatting sqref="D8:D37">
    <cfRule type="iconSet" priority="1">
      <iconSet iconSet="3Arrows">
        <cfvo type="percent" val="0"/>
        <cfvo type="formula" val="0"/>
        <cfvo type="formula" val="0.001"/>
      </iconSet>
    </cfRule>
  </conditionalFormatting>
  <dataValidations count="1">
    <dataValidation type="list" allowBlank="1" showInputMessage="1" showErrorMessage="1" sqref="A3" xr:uid="{00000000-0002-0000-0000-000000000000}">
      <formula1>$A$8:$A$37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03BA-4729-4A08-9D14-32165DECCA5C}">
  <dimension ref="A1:E11"/>
  <sheetViews>
    <sheetView topLeftCell="A10" workbookViewId="0">
      <selection activeCell="H26" sqref="H26"/>
    </sheetView>
  </sheetViews>
  <sheetFormatPr defaultRowHeight="15" x14ac:dyDescent="0.25"/>
  <cols>
    <col min="1" max="1" width="18" bestFit="1" customWidth="1"/>
    <col min="2" max="3" width="20.28515625" bestFit="1" customWidth="1"/>
    <col min="4" max="4" width="18" bestFit="1" customWidth="1"/>
    <col min="5" max="6" width="20.28515625" bestFit="1" customWidth="1"/>
  </cols>
  <sheetData>
    <row r="1" spans="1:5" x14ac:dyDescent="0.25">
      <c r="A1" s="13" t="s">
        <v>35</v>
      </c>
      <c r="B1" t="s">
        <v>37</v>
      </c>
      <c r="D1" s="13" t="s">
        <v>35</v>
      </c>
      <c r="E1" t="s">
        <v>37</v>
      </c>
    </row>
    <row r="2" spans="1:5" x14ac:dyDescent="0.25">
      <c r="A2" s="14" t="s">
        <v>11</v>
      </c>
      <c r="B2" s="15">
        <v>150000</v>
      </c>
      <c r="D2" s="14" t="s">
        <v>9</v>
      </c>
      <c r="E2" s="15">
        <v>79800</v>
      </c>
    </row>
    <row r="3" spans="1:5" x14ac:dyDescent="0.25">
      <c r="A3" s="14" t="s">
        <v>12</v>
      </c>
      <c r="B3" s="15">
        <v>145000</v>
      </c>
      <c r="D3" s="14" t="s">
        <v>18</v>
      </c>
      <c r="E3" s="15">
        <v>80000</v>
      </c>
    </row>
    <row r="4" spans="1:5" x14ac:dyDescent="0.25">
      <c r="A4" s="14" t="s">
        <v>8</v>
      </c>
      <c r="B4" s="15">
        <v>130000</v>
      </c>
      <c r="D4" s="14" t="s">
        <v>1</v>
      </c>
      <c r="E4" s="15">
        <v>80500</v>
      </c>
    </row>
    <row r="5" spans="1:5" x14ac:dyDescent="0.25">
      <c r="A5" s="14" t="s">
        <v>36</v>
      </c>
      <c r="B5" s="15">
        <v>425000</v>
      </c>
      <c r="D5" s="14" t="s">
        <v>36</v>
      </c>
      <c r="E5" s="15">
        <v>240300</v>
      </c>
    </row>
    <row r="7" spans="1:5" x14ac:dyDescent="0.25">
      <c r="A7" s="13" t="s">
        <v>35</v>
      </c>
      <c r="B7" t="s">
        <v>38</v>
      </c>
      <c r="D7" s="13" t="s">
        <v>35</v>
      </c>
      <c r="E7" t="s">
        <v>38</v>
      </c>
    </row>
    <row r="8" spans="1:5" x14ac:dyDescent="0.25">
      <c r="A8" s="14" t="s">
        <v>21</v>
      </c>
      <c r="B8" s="15">
        <v>180000</v>
      </c>
      <c r="D8" s="14" t="s">
        <v>1</v>
      </c>
      <c r="E8" s="15">
        <v>81000</v>
      </c>
    </row>
    <row r="9" spans="1:5" x14ac:dyDescent="0.25">
      <c r="A9" s="14" t="s">
        <v>31</v>
      </c>
      <c r="B9" s="15">
        <v>170000</v>
      </c>
      <c r="D9" s="14" t="s">
        <v>15</v>
      </c>
      <c r="E9" s="15">
        <v>87000</v>
      </c>
    </row>
    <row r="10" spans="1:5" x14ac:dyDescent="0.25">
      <c r="A10" s="14" t="s">
        <v>11</v>
      </c>
      <c r="B10" s="15">
        <v>160000</v>
      </c>
      <c r="D10" s="14" t="s">
        <v>9</v>
      </c>
      <c r="E10" s="15">
        <v>89500</v>
      </c>
    </row>
    <row r="11" spans="1:5" x14ac:dyDescent="0.25">
      <c r="A11" s="14" t="s">
        <v>36</v>
      </c>
      <c r="B11" s="15">
        <v>510000</v>
      </c>
      <c r="D11" s="14" t="s">
        <v>36</v>
      </c>
      <c r="E11" s="15">
        <v>257500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Comparação anual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2023-10-18T18:04:43Z</dcterms:modified>
</cp:coreProperties>
</file>