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o\Documents\curso_excel\08-Projeto_estoque\"/>
    </mc:Choice>
  </mc:AlternateContent>
  <xr:revisionPtr revIDLastSave="0" documentId="13_ncr:1_{236BA9DB-88C5-4588-88AA-BC89A69D7007}" xr6:coauthVersionLast="47" xr6:coauthVersionMax="47" xr10:uidLastSave="{00000000-0000-0000-0000-000000000000}"/>
  <bookViews>
    <workbookView xWindow="-108" yWindow="-108" windowWidth="23256" windowHeight="12576" activeTab="1" xr2:uid="{1BC9C404-1463-4514-A1B6-BD228F720DD8}"/>
  </bookViews>
  <sheets>
    <sheet name="Início" sheetId="1" r:id="rId1"/>
    <sheet name="Cadastro" sheetId="5" r:id="rId2"/>
    <sheet name="Lançamentos" sheetId="6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8" i="6"/>
  <c r="E4" i="6"/>
  <c r="E5" i="6"/>
  <c r="E6" i="6"/>
  <c r="E7" i="6"/>
  <c r="E4" i="5"/>
  <c r="F4" i="5" s="1"/>
  <c r="E5" i="5"/>
  <c r="F5" i="5" s="1"/>
  <c r="E6" i="5"/>
  <c r="F6" i="5" s="1"/>
  <c r="D10" i="6"/>
  <c r="C10" i="6"/>
  <c r="B10" i="6"/>
  <c r="E10" i="6" l="1"/>
</calcChain>
</file>

<file path=xl/sharedStrings.xml><?xml version="1.0" encoding="utf-8"?>
<sst xmlns="http://schemas.openxmlformats.org/spreadsheetml/2006/main" count="24" uniqueCount="14">
  <si>
    <t>PRODUTO</t>
  </si>
  <si>
    <t>MEDIDA</t>
  </si>
  <si>
    <t>ESTOQUE
MÍNIMO</t>
  </si>
  <si>
    <t>ESTOQUE
MÁXIMO</t>
  </si>
  <si>
    <t>SALDO</t>
  </si>
  <si>
    <t>AVISOS</t>
  </si>
  <si>
    <t>Caneta esfereográfica azul</t>
  </si>
  <si>
    <t>unidade</t>
  </si>
  <si>
    <t>Caneta esfereográfica preta</t>
  </si>
  <si>
    <t>DATA</t>
  </si>
  <si>
    <t>ENTRADA</t>
  </si>
  <si>
    <t>SAÍDA</t>
  </si>
  <si>
    <t>Total</t>
  </si>
  <si>
    <t>Caneta esfereográfica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</si>
</sst>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4" fontId="0" fillId="0" borderId="0" xfId="0" applyNumberFormat="1"/>
    <xf numFmtId="1" fontId="0" fillId="3" borderId="0" xfId="0" applyNumberFormat="1" applyFill="1"/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3" fillId="2" borderId="0" xfId="0" applyFont="1" applyFill="1"/>
    <xf numFmtId="1" fontId="4" fillId="2" borderId="0" xfId="0" applyNumberFormat="1" applyFont="1" applyFill="1"/>
    <xf numFmtId="1" fontId="1" fillId="2" borderId="0" xfId="0" applyNumberFormat="1" applyFont="1" applyFill="1"/>
    <xf numFmtId="1" fontId="3" fillId="2" borderId="0" xfId="0" applyNumberFormat="1" applyFont="1" applyFill="1"/>
    <xf numFmtId="1" fontId="0" fillId="2" borderId="0" xfId="0" applyNumberFormat="1" applyFill="1"/>
    <xf numFmtId="1" fontId="3" fillId="2" borderId="0" xfId="0" applyNumberFormat="1" applyFont="1" applyFill="1" applyAlignment="1">
      <alignment vertical="center" wrapText="1"/>
    </xf>
    <xf numFmtId="1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26">
    <dxf>
      <font>
        <color rgb="FFFFFF00"/>
      </font>
      <fill>
        <patternFill>
          <bgColor theme="2" tint="-0.749961851863155"/>
        </patternFill>
      </fill>
    </dxf>
    <dxf>
      <font>
        <color rgb="FFFFFF00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theme="2" tint="-0.749961851863155"/>
        </patternFill>
      </fill>
    </dxf>
    <dxf>
      <font>
        <color rgb="FFFFFF00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font>
        <b/>
        <i val="0"/>
        <color theme="0"/>
      </font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color rgb="FFFFFF00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Cadastro!$A$4:$A$6</c:f>
              <c:strCache>
                <c:ptCount val="2"/>
                <c:pt idx="0">
                  <c:v>Caneta esfereográfica azul</c:v>
                </c:pt>
                <c:pt idx="1">
                  <c:v>Caneta esfereográfica preta</c:v>
                </c:pt>
              </c:strCache>
            </c:strRef>
          </c:cat>
          <c:val>
            <c:numRef>
              <c:f>Cadastro!$E$4:$E$6</c:f>
              <c:numCache>
                <c:formatCode>0</c:formatCode>
                <c:ptCount val="2"/>
                <c:pt idx="0">
                  <c:v>10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6-46B5-A835-E4AEDA47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0</xdr:row>
      <xdr:rowOff>153840</xdr:rowOff>
    </xdr:from>
    <xdr:to>
      <xdr:col>0</xdr:col>
      <xdr:colOff>2240280</xdr:colOff>
      <xdr:row>1</xdr:row>
      <xdr:rowOff>16680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4C595F6F-FAB7-0501-F40A-29E468FEA91F}"/>
            </a:ext>
          </a:extLst>
        </xdr:cNvPr>
        <xdr:cNvSpPr/>
      </xdr:nvSpPr>
      <xdr:spPr>
        <a:xfrm>
          <a:off x="708660" y="153840"/>
          <a:ext cx="1531620" cy="36576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2487930</xdr:colOff>
      <xdr:row>0</xdr:row>
      <xdr:rowOff>152400</xdr:rowOff>
    </xdr:from>
    <xdr:to>
      <xdr:col>2</xdr:col>
      <xdr:colOff>140970</xdr:colOff>
      <xdr:row>1</xdr:row>
      <xdr:rowOff>16680</xdr:rowOff>
    </xdr:to>
    <xdr:sp macro="" textlink="">
      <xdr:nvSpPr>
        <xdr:cNvPr id="4" name="Retângulo: Cantos Superiores Recort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5E133-5CF0-4F30-98F2-95888E36D917}"/>
            </a:ext>
          </a:extLst>
        </xdr:cNvPr>
        <xdr:cNvSpPr/>
      </xdr:nvSpPr>
      <xdr:spPr>
        <a:xfrm>
          <a:off x="2487930" y="152400"/>
          <a:ext cx="1531620" cy="3672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388620</xdr:colOff>
      <xdr:row>0</xdr:row>
      <xdr:rowOff>152400</xdr:rowOff>
    </xdr:from>
    <xdr:to>
      <xdr:col>3</xdr:col>
      <xdr:colOff>838200</xdr:colOff>
      <xdr:row>1</xdr:row>
      <xdr:rowOff>16680</xdr:rowOff>
    </xdr:to>
    <xdr:sp macro="" textlink="">
      <xdr:nvSpPr>
        <xdr:cNvPr id="6" name="Retângulo: Cantos Superiores Recort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28CD77-62AE-4E02-B8E9-ECE233E92956}"/>
            </a:ext>
          </a:extLst>
        </xdr:cNvPr>
        <xdr:cNvSpPr/>
      </xdr:nvSpPr>
      <xdr:spPr>
        <a:xfrm>
          <a:off x="4267200" y="152400"/>
          <a:ext cx="1531620" cy="3672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1</xdr:col>
      <xdr:colOff>205740</xdr:colOff>
      <xdr:row>8</xdr:row>
      <xdr:rowOff>7620</xdr:rowOff>
    </xdr:from>
    <xdr:to>
      <xdr:col>4</xdr:col>
      <xdr:colOff>876300</xdr:colOff>
      <xdr:row>15</xdr:row>
      <xdr:rowOff>38100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C8DC2506-BDC8-2B91-2584-ED45888E3947}"/>
            </a:ext>
          </a:extLst>
        </xdr:cNvPr>
        <xdr:cNvSpPr txBox="1"/>
      </xdr:nvSpPr>
      <xdr:spPr>
        <a:xfrm>
          <a:off x="3002280" y="1790700"/>
          <a:ext cx="3916680" cy="1310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</a:t>
          </a:r>
          <a:r>
            <a:rPr lang="pt-BR" sz="2000" b="1" baseline="0"/>
            <a:t> DE ESTOQUE</a:t>
          </a:r>
          <a:br>
            <a:rPr lang="pt-BR" sz="2000" b="1" baseline="0"/>
          </a:br>
          <a:r>
            <a:rPr lang="pt-BR" sz="2000" b="1" baseline="0"/>
            <a:t>SIMPLIFICADO</a:t>
          </a:r>
          <a:endParaRPr lang="pt-BR" sz="2000" b="1"/>
        </a:p>
      </xdr:txBody>
    </xdr:sp>
    <xdr:clientData/>
  </xdr:twoCellAnchor>
  <xdr:twoCellAnchor>
    <xdr:from>
      <xdr:col>0</xdr:col>
      <xdr:colOff>1539240</xdr:colOff>
      <xdr:row>17</xdr:row>
      <xdr:rowOff>68580</xdr:rowOff>
    </xdr:from>
    <xdr:to>
      <xdr:col>6</xdr:col>
      <xdr:colOff>175260</xdr:colOff>
      <xdr:row>26</xdr:row>
      <xdr:rowOff>38100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897FF245-D1C2-EFDC-C93A-5A5189E6534E}"/>
            </a:ext>
          </a:extLst>
        </xdr:cNvPr>
        <xdr:cNvSpPr txBox="1"/>
      </xdr:nvSpPr>
      <xdr:spPr>
        <a:xfrm>
          <a:off x="1539240" y="3497580"/>
          <a:ext cx="6842760" cy="1615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 baseline="0"/>
            <a:t>ORIENTAÇÕES </a:t>
          </a:r>
        </a:p>
        <a:p>
          <a:pPr algn="ctr"/>
          <a:endParaRPr lang="pt-BR" sz="1200" baseline="0"/>
        </a:p>
        <a:p>
          <a:pPr algn="ctr"/>
          <a:endParaRPr lang="pt-BR" sz="1200" baseline="0"/>
        </a:p>
        <a:p>
          <a:pPr algn="ctr"/>
          <a:r>
            <a:rPr lang="pt-BR" sz="1200" baseline="0"/>
            <a:t>1. Cadastrar o produto na aba "Cadastro"</a:t>
          </a:r>
        </a:p>
        <a:p>
          <a:pPr algn="ctr"/>
          <a:r>
            <a:rPr lang="pt-BR" sz="1200" baseline="0"/>
            <a:t>2. Registrar as entradas e saídas na aba "Lançamentos"</a:t>
          </a:r>
        </a:p>
        <a:p>
          <a:pPr algn="ctr"/>
          <a:r>
            <a:rPr lang="pt-BR" sz="1200" baseline="0"/>
            <a:t>3. Relatórios e consultas usar filtros nas abas "Cadastro" e "Lançamentos"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0</xdr:row>
      <xdr:rowOff>153840</xdr:rowOff>
    </xdr:from>
    <xdr:to>
      <xdr:col>0</xdr:col>
      <xdr:colOff>2240280</xdr:colOff>
      <xdr:row>1</xdr:row>
      <xdr:rowOff>16680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3A7A51-5398-4FDB-BA31-7109FA0C000E}"/>
            </a:ext>
          </a:extLst>
        </xdr:cNvPr>
        <xdr:cNvSpPr/>
      </xdr:nvSpPr>
      <xdr:spPr>
        <a:xfrm>
          <a:off x="708660" y="153840"/>
          <a:ext cx="1531620" cy="3657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2487930</xdr:colOff>
      <xdr:row>0</xdr:row>
      <xdr:rowOff>152400</xdr:rowOff>
    </xdr:from>
    <xdr:to>
      <xdr:col>2</xdr:col>
      <xdr:colOff>140970</xdr:colOff>
      <xdr:row>1</xdr:row>
      <xdr:rowOff>16680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9484E8-12D7-4D2F-ACD7-DD64C07D2AE2}"/>
            </a:ext>
          </a:extLst>
        </xdr:cNvPr>
        <xdr:cNvSpPr/>
      </xdr:nvSpPr>
      <xdr:spPr>
        <a:xfrm>
          <a:off x="2487930" y="152400"/>
          <a:ext cx="1531620" cy="3672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388620</xdr:colOff>
      <xdr:row>0</xdr:row>
      <xdr:rowOff>152400</xdr:rowOff>
    </xdr:from>
    <xdr:to>
      <xdr:col>3</xdr:col>
      <xdr:colOff>838200</xdr:colOff>
      <xdr:row>1</xdr:row>
      <xdr:rowOff>16680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5A09C9-176D-4564-B060-B717A38A894A}"/>
            </a:ext>
          </a:extLst>
        </xdr:cNvPr>
        <xdr:cNvSpPr/>
      </xdr:nvSpPr>
      <xdr:spPr>
        <a:xfrm>
          <a:off x="4267200" y="152400"/>
          <a:ext cx="1531620" cy="3672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171450</xdr:colOff>
      <xdr:row>6</xdr:row>
      <xdr:rowOff>76200</xdr:rowOff>
    </xdr:from>
    <xdr:to>
      <xdr:col>6</xdr:col>
      <xdr:colOff>3676650</xdr:colOff>
      <xdr:row>19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D8C7BC-8B5E-1C46-2ACD-478B4E54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</xdr:colOff>
      <xdr:row>3</xdr:row>
      <xdr:rowOff>53340</xdr:rowOff>
    </xdr:from>
    <xdr:to>
      <xdr:col>6</xdr:col>
      <xdr:colOff>3901440</xdr:colOff>
      <xdr:row>4</xdr:row>
      <xdr:rowOff>160020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7986C6F6-599E-AEDE-13B6-BC8722E33C87}"/>
            </a:ext>
          </a:extLst>
        </xdr:cNvPr>
        <xdr:cNvSpPr txBox="1"/>
      </xdr:nvSpPr>
      <xdr:spPr>
        <a:xfrm>
          <a:off x="8572500" y="1104900"/>
          <a:ext cx="387858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COMPOSIÇÃO</a:t>
          </a:r>
          <a:r>
            <a:rPr lang="pt-BR" sz="1400" b="1" baseline="0"/>
            <a:t> DO SALDO ATUAL DO ESTOQUE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0</xdr:row>
      <xdr:rowOff>153840</xdr:rowOff>
    </xdr:from>
    <xdr:to>
      <xdr:col>0</xdr:col>
      <xdr:colOff>2240280</xdr:colOff>
      <xdr:row>1</xdr:row>
      <xdr:rowOff>16680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00AC0A-2AF5-4658-9725-EEDFD4C43963}"/>
            </a:ext>
          </a:extLst>
        </xdr:cNvPr>
        <xdr:cNvSpPr/>
      </xdr:nvSpPr>
      <xdr:spPr>
        <a:xfrm>
          <a:off x="708660" y="153840"/>
          <a:ext cx="1531620" cy="3657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2487930</xdr:colOff>
      <xdr:row>0</xdr:row>
      <xdr:rowOff>152400</xdr:rowOff>
    </xdr:from>
    <xdr:to>
      <xdr:col>2</xdr:col>
      <xdr:colOff>140970</xdr:colOff>
      <xdr:row>1</xdr:row>
      <xdr:rowOff>16680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D6ACBE-E6BF-4F8F-8B86-FCBAF3277564}"/>
            </a:ext>
          </a:extLst>
        </xdr:cNvPr>
        <xdr:cNvSpPr/>
      </xdr:nvSpPr>
      <xdr:spPr>
        <a:xfrm>
          <a:off x="2487930" y="152400"/>
          <a:ext cx="1531620" cy="3672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388620</xdr:colOff>
      <xdr:row>0</xdr:row>
      <xdr:rowOff>152400</xdr:rowOff>
    </xdr:from>
    <xdr:to>
      <xdr:col>3</xdr:col>
      <xdr:colOff>838200</xdr:colOff>
      <xdr:row>1</xdr:row>
      <xdr:rowOff>16680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06ACDCE9-50AC-4DB6-8E30-29A739426289}"/>
            </a:ext>
          </a:extLst>
        </xdr:cNvPr>
        <xdr:cNvSpPr/>
      </xdr:nvSpPr>
      <xdr:spPr>
        <a:xfrm>
          <a:off x="4267200" y="152400"/>
          <a:ext cx="1531620" cy="3672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D4EE5-AA56-4388-AB69-FE54920E8EB6}" name="tbCadastro" displayName="tbCadastro" ref="A3:F6" totalsRowShown="0" headerRowDxfId="23">
  <autoFilter ref="A3:F6" xr:uid="{D0AD4EE5-AA56-4388-AB69-FE54920E8EB6}">
    <filterColumn colId="0">
      <filters>
        <filter val="Caneta esfereográfica azul"/>
        <filter val="Caneta esfereográfica preta"/>
      </filters>
    </filterColumn>
  </autoFilter>
  <tableColumns count="6">
    <tableColumn id="1" xr3:uid="{F1FF4930-8C4F-482B-B79A-4635B5B8D274}" name="PRODUTO"/>
    <tableColumn id="2" xr3:uid="{4B9079BD-554C-4A5E-B5D2-703730D7A2AB}" name="MEDIDA"/>
    <tableColumn id="3" xr3:uid="{F82F2992-60B8-4C8C-8749-381E999498E2}" name="ESTOQUE_x000a_MÍNIMO" dataDxfId="20"/>
    <tableColumn id="4" xr3:uid="{2948D063-F86B-43DE-8E45-CAE51FA8DE96}" name="ESTOQUE_x000a_MÁXIMO" dataDxfId="19"/>
    <tableColumn id="5" xr3:uid="{0689B6A3-A627-429B-8811-B384CB4DC785}" name="SALDO" dataDxfId="18">
      <calculatedColumnFormula>SUMIF(tbLancamentos[PRODUTO],tbCadastro[[#This Row],[PRODUTO]],tbLancamentos[ENTRADA])-SUMIF(tbLancamentos[PRODUTO],tbCadastro[[#This Row],[PRODUTO]],tbLancamentos[SAÍDA])</calculatedColumnFormula>
    </tableColumn>
    <tableColumn id="6" xr3:uid="{B9FCBEF3-DAAA-4961-AC98-1916971AE759}" name="AVISOS" dataDxfId="11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D9546D-BFF5-4963-826D-0AF835636948}" name="tbLancamentos" displayName="tbLancamentos" ref="A3:E10" totalsRowCount="1" headerRowDxfId="22">
  <autoFilter ref="A3:E9" xr:uid="{DCD9546D-BFF5-4963-826D-0AF835636948}"/>
  <tableColumns count="5">
    <tableColumn id="1" xr3:uid="{A55D9B46-0255-4CFC-A5D6-EB5F6B727AE2}" name="PRODUTO" totalsRowLabel="Total"/>
    <tableColumn id="2" xr3:uid="{9279CE2D-2218-4DB9-A670-C0767DC3FE23}" name="DATA" totalsRowFunction="count" dataDxfId="25"/>
    <tableColumn id="3" xr3:uid="{380C3988-5AE9-4E0A-B868-5FCF2B080C64}" name="ENTRADA" totalsRowFunction="sum" dataDxfId="24" totalsRowDxfId="9"/>
    <tableColumn id="4" xr3:uid="{08A0733F-3F0A-40F2-80F1-28A3FE86E3A4}" name="SAÍDA" totalsRowFunction="sum" dataDxfId="21" totalsRowDxfId="8"/>
    <tableColumn id="5" xr3:uid="{8CCBE580-820E-4EB6-AB06-8AEEDAD65B46}" name="SALDO" totalsRowFunction="count" dataDxfId="17" totalsRowDxfId="7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D3CA-F5EE-4559-A001-573C58B7B104}">
  <dimension ref="A1:G33"/>
  <sheetViews>
    <sheetView showGridLines="0" zoomScaleNormal="100" workbookViewId="0">
      <selection activeCell="F9" sqref="F9"/>
    </sheetView>
  </sheetViews>
  <sheetFormatPr defaultColWidth="0" defaultRowHeight="14.4" x14ac:dyDescent="0.3"/>
  <cols>
    <col min="1" max="1" width="40.77734375" customWidth="1"/>
    <col min="2" max="6" width="15.77734375" customWidth="1"/>
    <col min="7" max="7" width="57.77734375" customWidth="1"/>
    <col min="8" max="16384" width="8.88671875" hidden="1"/>
  </cols>
  <sheetData>
    <row r="1" spans="1:7" ht="40.049999999999997" customHeight="1" x14ac:dyDescent="0.3">
      <c r="A1" s="3"/>
      <c r="B1" s="2"/>
      <c r="C1" s="2"/>
      <c r="D1" s="2"/>
      <c r="E1" s="2"/>
      <c r="F1" s="2"/>
      <c r="G1" s="2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C894-2D43-4085-8CD6-DC61CBB946AC}">
  <dimension ref="A1:G6"/>
  <sheetViews>
    <sheetView showGridLines="0" tabSelected="1" zoomScaleNormal="100" workbookViewId="0">
      <selection activeCell="D10" sqref="D10"/>
    </sheetView>
  </sheetViews>
  <sheetFormatPr defaultColWidth="0" defaultRowHeight="14.4" x14ac:dyDescent="0.3"/>
  <cols>
    <col min="1" max="1" width="40.77734375" customWidth="1"/>
    <col min="2" max="2" width="15.77734375" customWidth="1"/>
    <col min="3" max="5" width="15.77734375" style="6" customWidth="1"/>
    <col min="6" max="6" width="20.77734375" customWidth="1"/>
    <col min="7" max="7" width="57.77734375" customWidth="1"/>
    <col min="8" max="16384" width="8.88671875" hidden="1"/>
  </cols>
  <sheetData>
    <row r="1" spans="1:7" ht="40.049999999999997" customHeight="1" x14ac:dyDescent="0.3">
      <c r="A1" s="3"/>
      <c r="B1" s="2"/>
      <c r="C1" s="5"/>
      <c r="D1" s="5"/>
      <c r="E1" s="5"/>
      <c r="F1" s="2"/>
      <c r="G1" s="2"/>
    </row>
    <row r="3" spans="1:7" ht="28.8" x14ac:dyDescent="0.3">
      <c r="A3" s="7" t="s">
        <v>0</v>
      </c>
      <c r="B3" s="7" t="s">
        <v>1</v>
      </c>
      <c r="C3" s="13" t="s">
        <v>2</v>
      </c>
      <c r="D3" s="13" t="s">
        <v>3</v>
      </c>
      <c r="E3" s="14" t="s">
        <v>4</v>
      </c>
      <c r="F3" s="7" t="s">
        <v>5</v>
      </c>
    </row>
    <row r="4" spans="1:7" x14ac:dyDescent="0.3">
      <c r="A4" t="s">
        <v>6</v>
      </c>
      <c r="B4" t="s">
        <v>7</v>
      </c>
      <c r="C4" s="6">
        <v>15</v>
      </c>
      <c r="D4" s="6">
        <v>150</v>
      </c>
      <c r="E4" s="12">
        <f>SUMIF(tbLancamentos[PRODUTO],tbCadastro[[#This Row],[PRODUTO]],tbLancamentos[ENTRADA])-SUMIF(tbLancamentos[PRODUTO],tbCadastro[[#This Row],[PRODUTO]],tbLancamentos[SAÍDA])</f>
        <v>10</v>
      </c>
      <c r="F4" s="1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5" spans="1:7" x14ac:dyDescent="0.3">
      <c r="A5" t="s">
        <v>8</v>
      </c>
      <c r="B5" t="s">
        <v>7</v>
      </c>
      <c r="C5" s="6">
        <v>15</v>
      </c>
      <c r="D5" s="6">
        <v>150</v>
      </c>
      <c r="E5" s="12">
        <f>SUMIF(tbLancamentos[PRODUTO],tbCadastro[[#This Row],[PRODUTO]],tbLancamentos[ENTRADA])-SUMIF(tbLancamentos[PRODUTO],tbCadastro[[#This Row],[PRODUTO]],tbLancamentos[SAÍDA])</f>
        <v>38</v>
      </c>
      <c r="F5" s="1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6" spans="1:7" hidden="1" x14ac:dyDescent="0.3">
      <c r="A6" t="s">
        <v>13</v>
      </c>
      <c r="B6" t="s">
        <v>7</v>
      </c>
      <c r="C6" s="6">
        <v>15</v>
      </c>
      <c r="D6" s="6">
        <v>150</v>
      </c>
      <c r="E6" s="12">
        <f>SUMIF(tbLancamentos[PRODUTO],tbCadastro[[#This Row],[PRODUTO]],tbLancamentos[ENTRADA])-SUMIF(tbLancamentos[PRODUTO],tbCadastro[[#This Row],[PRODUTO]],tbLancamentos[SAÍDA])</f>
        <v>155</v>
      </c>
      <c r="F6" s="1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</sheetData>
  <conditionalFormatting sqref="F4:F6">
    <cfRule type="cellIs" dxfId="6" priority="3" operator="equal">
      <formula>"Solicitar nova compra!"</formula>
    </cfRule>
    <cfRule type="cellIs" dxfId="4" priority="2" operator="equal">
      <formula>"Priorizar venda!"</formula>
    </cfRule>
    <cfRule type="cellIs" dxfId="5" priority="1" operator="equal">
      <formula>"Priorizar venda!"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4D6C-91E1-4246-A76C-27D6B7FA0C94}">
  <dimension ref="A1:XFD10"/>
  <sheetViews>
    <sheetView showGridLines="0" zoomScaleNormal="100" workbookViewId="0">
      <selection activeCell="F9" sqref="F9"/>
    </sheetView>
  </sheetViews>
  <sheetFormatPr defaultColWidth="0" defaultRowHeight="14.4" x14ac:dyDescent="0.3"/>
  <cols>
    <col min="1" max="1" width="40.77734375" customWidth="1"/>
    <col min="2" max="2" width="15.77734375" customWidth="1"/>
    <col min="3" max="5" width="15.77734375" style="6" customWidth="1"/>
    <col min="6" max="6" width="15.77734375" customWidth="1"/>
    <col min="7" max="7" width="57.77734375" customWidth="1"/>
    <col min="8" max="16383" width="8.88671875" hidden="1"/>
    <col min="16384" max="16384" width="0.109375" hidden="1" customWidth="1"/>
  </cols>
  <sheetData>
    <row r="1" spans="1:7" ht="40.049999999999997" customHeight="1" x14ac:dyDescent="0.3">
      <c r="A1" s="3"/>
      <c r="B1" s="2"/>
      <c r="C1" s="5"/>
      <c r="D1" s="5"/>
      <c r="E1" s="5"/>
      <c r="F1" s="2"/>
      <c r="G1" s="2"/>
    </row>
    <row r="3" spans="1:7" x14ac:dyDescent="0.3">
      <c r="A3" s="8" t="s">
        <v>0</v>
      </c>
      <c r="B3" s="8" t="s">
        <v>9</v>
      </c>
      <c r="C3" s="9" t="s">
        <v>10</v>
      </c>
      <c r="D3" s="10" t="s">
        <v>11</v>
      </c>
      <c r="E3" s="11" t="s">
        <v>4</v>
      </c>
    </row>
    <row r="4" spans="1:7" x14ac:dyDescent="0.3">
      <c r="A4" t="s">
        <v>8</v>
      </c>
      <c r="B4" s="4">
        <v>43698</v>
      </c>
      <c r="C4" s="6">
        <v>30</v>
      </c>
      <c r="D4" s="6">
        <v>5</v>
      </c>
      <c r="E4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7" x14ac:dyDescent="0.3">
      <c r="A5" t="s">
        <v>6</v>
      </c>
      <c r="B5" s="4">
        <v>43699</v>
      </c>
      <c r="C5" s="6">
        <v>20</v>
      </c>
      <c r="D5" s="6">
        <v>10</v>
      </c>
      <c r="E5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6" spans="1:7" x14ac:dyDescent="0.3">
      <c r="A6" t="s">
        <v>8</v>
      </c>
      <c r="B6" s="4">
        <v>43700</v>
      </c>
      <c r="C6" s="6">
        <v>10</v>
      </c>
      <c r="E6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7" spans="1:7" x14ac:dyDescent="0.3">
      <c r="A7" t="s">
        <v>13</v>
      </c>
      <c r="B7" s="4">
        <v>43700</v>
      </c>
      <c r="C7" s="6">
        <v>10</v>
      </c>
      <c r="D7" s="6">
        <v>15</v>
      </c>
      <c r="E7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-5</v>
      </c>
    </row>
    <row r="8" spans="1:7" x14ac:dyDescent="0.3">
      <c r="A8" t="s">
        <v>8</v>
      </c>
      <c r="B8" s="4">
        <v>43702</v>
      </c>
      <c r="C8" s="6">
        <v>3</v>
      </c>
      <c r="E8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38</v>
      </c>
    </row>
    <row r="9" spans="1:7" x14ac:dyDescent="0.3">
      <c r="A9" t="s">
        <v>13</v>
      </c>
      <c r="B9" s="4">
        <v>43703</v>
      </c>
      <c r="C9" s="6">
        <v>160</v>
      </c>
      <c r="E9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155</v>
      </c>
    </row>
    <row r="10" spans="1:7" x14ac:dyDescent="0.3">
      <c r="A10" t="s">
        <v>12</v>
      </c>
      <c r="B10">
        <f>SUBTOTAL(103,tbLancamentos[DATA])</f>
        <v>6</v>
      </c>
      <c r="C10" s="6">
        <f>SUBTOTAL(109,tbLancamentos[ENTRADA])</f>
        <v>233</v>
      </c>
      <c r="D10" s="6">
        <f>SUBTOTAL(109,tbLancamentos[SAÍDA])</f>
        <v>30</v>
      </c>
      <c r="E10" s="1">
        <f>SUBTOTAL(103,tbLancamentos[SALDO])</f>
        <v>6</v>
      </c>
    </row>
  </sheetData>
  <conditionalFormatting sqref="E4:E9">
    <cfRule type="cellIs" dxfId="10" priority="1" operator="lessThan">
      <formula>0</formula>
    </cfRule>
  </conditionalFormatting>
  <dataValidations count="1">
    <dataValidation type="list" allowBlank="1" showInputMessage="1" showErrorMessage="1" sqref="A4:A10" xr:uid="{66E918CF-4403-4705-888A-361E496C9923}">
      <formula1>ColunaProdutos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</dc:creator>
  <cp:lastModifiedBy>yukio</cp:lastModifiedBy>
  <dcterms:created xsi:type="dcterms:W3CDTF">2023-07-05T17:40:10Z</dcterms:created>
  <dcterms:modified xsi:type="dcterms:W3CDTF">2023-07-05T19:32:31Z</dcterms:modified>
</cp:coreProperties>
</file>