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urrent Condition" sheetId="1" r:id="rId1"/>
    <sheet name="Potential Uplift" sheetId="3" r:id="rId2"/>
  </sheets>
  <calcPr calcId="152511"/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" i="1"/>
  <c r="J2" i="1"/>
  <c r="J14" i="1" l="1"/>
  <c r="J6" i="1"/>
  <c r="J13" i="1"/>
  <c r="J5" i="1"/>
  <c r="J12" i="1"/>
  <c r="J4" i="1"/>
  <c r="J19" i="1"/>
  <c r="J11" i="1"/>
  <c r="J3" i="1"/>
  <c r="J18" i="1"/>
  <c r="J10" i="1"/>
  <c r="J15" i="1"/>
  <c r="J9" i="1"/>
  <c r="J7" i="1"/>
  <c r="J8" i="1"/>
  <c r="J17" i="1"/>
  <c r="J16" i="1"/>
</calcChain>
</file>

<file path=xl/comments1.xml><?xml version="1.0" encoding="utf-8"?>
<comments xmlns="http://schemas.openxmlformats.org/spreadsheetml/2006/main">
  <authors>
    <author>Author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These are predictions from the GLM/RF/MaxEnt models for each catchment.</t>
        </r>
      </text>
    </comment>
  </commentList>
</comments>
</file>

<file path=xl/sharedStrings.xml><?xml version="1.0" encoding="utf-8"?>
<sst xmlns="http://schemas.openxmlformats.org/spreadsheetml/2006/main" count="13" uniqueCount="13">
  <si>
    <t>NHD Catchment</t>
  </si>
  <si>
    <t>Hab Prob 1</t>
  </si>
  <si>
    <t>Hab Prob 2</t>
  </si>
  <si>
    <t>Hab Prob 3</t>
  </si>
  <si>
    <t>Hab Prob 4</t>
  </si>
  <si>
    <t>Hab Prob 5</t>
  </si>
  <si>
    <t>Hab Prob 6</t>
  </si>
  <si>
    <t>Hab Prob 7</t>
  </si>
  <si>
    <t>Hab Prob 8</t>
  </si>
  <si>
    <t>Mean Hab Prob</t>
  </si>
  <si>
    <t>Current condition</t>
  </si>
  <si>
    <t>Rank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</si>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</sst>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6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2" fillId="4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164" fontId="3" fillId="3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9"/>
  <sheetViews>
    <sheetView tabSelected="1" workbookViewId="0">
      <selection activeCell="O20" sqref="O20"/>
    </sheetView>
  </sheetViews>
  <sheetFormatPr defaultRowHeight="12.75" x14ac:dyDescent="0.2"/>
  <cols>
    <col min="1" max="1" width="10.5703125" style="1" bestFit="1" customWidth="1"/>
    <col min="2" max="9" width="8" style="2" customWidth="1"/>
    <col min="10" max="10" width="12.5703125" style="4" bestFit="1" customWidth="1"/>
    <col min="11" max="11" width="6.42578125" style="4" bestFit="1" customWidth="1"/>
    <col min="12" max="12" width="8.5703125" style="4" customWidth="1"/>
    <col min="13" max="13" width="12" style="9" bestFit="1" customWidth="1"/>
    <col min="14" max="16384" width="9.140625" style="1"/>
  </cols>
  <sheetData>
    <row r="1" spans="1:13" s="5" customFormat="1" ht="25.5" x14ac:dyDescent="0.2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7" t="s">
        <v>9</v>
      </c>
      <c r="K1" s="10" t="s">
        <v>11</v>
      </c>
      <c r="L1" s="10" t="s">
        <v>12</v>
      </c>
      <c r="M1" s="8" t="s">
        <v>10</v>
      </c>
    </row>
    <row r="2" spans="1:13" x14ac:dyDescent="0.2">
      <c r="A2" s="1">
        <v>30186</v>
      </c>
      <c r="B2" s="2">
        <v>0.74</v>
      </c>
      <c r="C2" s="2">
        <v>0.99</v>
      </c>
      <c r="D2" s="2">
        <v>0.01</v>
      </c>
      <c r="E2" s="2">
        <v>0.22</v>
      </c>
      <c r="F2" s="2">
        <v>0.12</v>
      </c>
      <c r="G2" s="2">
        <v>0.54</v>
      </c>
      <c r="H2" s="2">
        <v>7.0000000000000007E-2</v>
      </c>
      <c r="I2" s="2">
        <v>0.91</v>
      </c>
      <c r="J2" s="3">
        <f>AVERAGE(B2:I2)</f>
        <v>0.45</v>
      </c>
      <c r="K2" s="11">
        <f>_xlfn.RANK.AVG(J2,J:J,1)</f>
        <v>8</v>
      </c>
      <c r="L2" s="11">
        <f>K2/MAX(K:K)</f>
        <v>0.44444444444444442</v>
      </c>
      <c r="M2" s="9" t="str">
        <f>IF(L2&gt;0.8,"Good",IF(L2&gt;0.2,"Restorable","Beyond repair"))</f>
        <v>Restorable</v>
      </c>
    </row>
    <row r="3" spans="1:13" x14ac:dyDescent="0.2">
      <c r="A3" s="1">
        <v>30187</v>
      </c>
      <c r="B3" s="2">
        <v>0.65</v>
      </c>
      <c r="C3" s="2">
        <v>0.5</v>
      </c>
      <c r="D3" s="2">
        <v>0.39</v>
      </c>
      <c r="E3" s="2">
        <v>0.72</v>
      </c>
      <c r="F3" s="2">
        <v>0.36</v>
      </c>
      <c r="G3" s="2">
        <v>0.87</v>
      </c>
      <c r="H3" s="2">
        <v>0.3</v>
      </c>
      <c r="I3" s="2">
        <v>0.94</v>
      </c>
      <c r="J3" s="3">
        <f t="shared" ref="J3:J19" si="0">AVERAGE(B3:I3)</f>
        <v>0.59124999999999994</v>
      </c>
      <c r="K3" s="11">
        <f t="shared" ref="K3:K19" si="1">_xlfn.RANK.AVG(J3,J:J,1)</f>
        <v>17</v>
      </c>
      <c r="L3" s="11">
        <f t="shared" ref="L3:L19" si="2">K3/MAX(K:K)</f>
        <v>0.94444444444444442</v>
      </c>
      <c r="M3" s="9" t="str">
        <f t="shared" ref="M3:M19" si="3">IF(L3&gt;0.8,"Good",IF(L3&gt;0.2,"Restorable","Beyond repair"))</f>
        <v>Good</v>
      </c>
    </row>
    <row r="4" spans="1:13" x14ac:dyDescent="0.2">
      <c r="A4" s="1">
        <v>30188</v>
      </c>
      <c r="B4" s="2">
        <v>0.96</v>
      </c>
      <c r="C4" s="2">
        <v>0.25</v>
      </c>
      <c r="D4" s="2">
        <v>0.78</v>
      </c>
      <c r="E4" s="2">
        <v>0.22</v>
      </c>
      <c r="F4" s="2">
        <v>0.42</v>
      </c>
      <c r="G4" s="2">
        <v>0.44</v>
      </c>
      <c r="H4" s="2">
        <v>0.48</v>
      </c>
      <c r="I4" s="2">
        <v>0.32</v>
      </c>
      <c r="J4" s="3">
        <f t="shared" si="0"/>
        <v>0.48374999999999996</v>
      </c>
      <c r="K4" s="11">
        <f t="shared" si="1"/>
        <v>9</v>
      </c>
      <c r="L4" s="11">
        <f t="shared" si="2"/>
        <v>0.5</v>
      </c>
      <c r="M4" s="9" t="str">
        <f t="shared" si="3"/>
        <v>Restorable</v>
      </c>
    </row>
    <row r="5" spans="1:13" x14ac:dyDescent="0.2">
      <c r="A5" s="1">
        <v>30189</v>
      </c>
      <c r="B5" s="2">
        <v>0.33</v>
      </c>
      <c r="C5" s="2">
        <v>0.01</v>
      </c>
      <c r="D5" s="2">
        <v>0.09</v>
      </c>
      <c r="E5" s="2">
        <v>0.72</v>
      </c>
      <c r="F5" s="2">
        <v>0.41</v>
      </c>
      <c r="G5" s="2">
        <v>0.57999999999999996</v>
      </c>
      <c r="H5" s="2">
        <v>0.49</v>
      </c>
      <c r="I5" s="2">
        <v>0.79</v>
      </c>
      <c r="J5" s="3">
        <f t="shared" si="0"/>
        <v>0.42749999999999999</v>
      </c>
      <c r="K5" s="11">
        <f t="shared" si="1"/>
        <v>6</v>
      </c>
      <c r="L5" s="11">
        <f t="shared" si="2"/>
        <v>0.33333333333333331</v>
      </c>
      <c r="M5" s="9" t="str">
        <f t="shared" si="3"/>
        <v>Restorable</v>
      </c>
    </row>
    <row r="6" spans="1:13" x14ac:dyDescent="0.2">
      <c r="A6" s="1">
        <v>30190</v>
      </c>
      <c r="B6" s="2">
        <v>0.6</v>
      </c>
      <c r="C6" s="2">
        <v>0.52</v>
      </c>
      <c r="D6" s="2">
        <v>0.7</v>
      </c>
      <c r="E6" s="2">
        <v>0.21</v>
      </c>
      <c r="F6" s="2">
        <v>0.37</v>
      </c>
      <c r="G6" s="2">
        <v>0.69</v>
      </c>
      <c r="H6" s="2">
        <v>0.01</v>
      </c>
      <c r="I6" s="2">
        <v>0.03</v>
      </c>
      <c r="J6" s="3">
        <f t="shared" si="0"/>
        <v>0.39124999999999999</v>
      </c>
      <c r="K6" s="11">
        <f t="shared" si="1"/>
        <v>3</v>
      </c>
      <c r="L6" s="11">
        <f t="shared" si="2"/>
        <v>0.16666666666666666</v>
      </c>
      <c r="M6" s="9" t="str">
        <f t="shared" si="3"/>
        <v>Beyond repair</v>
      </c>
    </row>
    <row r="7" spans="1:13" x14ac:dyDescent="0.2">
      <c r="A7" s="1">
        <v>30191</v>
      </c>
      <c r="B7" s="2">
        <v>0.21</v>
      </c>
      <c r="C7" s="2">
        <v>0.26</v>
      </c>
      <c r="D7" s="2">
        <v>0.2</v>
      </c>
      <c r="E7" s="2">
        <v>0.71</v>
      </c>
      <c r="F7" s="2">
        <v>0.49</v>
      </c>
      <c r="G7" s="2">
        <v>0.89</v>
      </c>
      <c r="H7" s="2">
        <v>0.56000000000000005</v>
      </c>
      <c r="I7" s="2">
        <v>0.16</v>
      </c>
      <c r="J7" s="3">
        <f t="shared" si="0"/>
        <v>0.435</v>
      </c>
      <c r="K7" s="11">
        <f t="shared" si="1"/>
        <v>7</v>
      </c>
      <c r="L7" s="11">
        <f t="shared" si="2"/>
        <v>0.3888888888888889</v>
      </c>
      <c r="M7" s="9" t="str">
        <f t="shared" si="3"/>
        <v>Restorable</v>
      </c>
    </row>
    <row r="8" spans="1:13" x14ac:dyDescent="0.2">
      <c r="A8" s="1">
        <v>30192</v>
      </c>
      <c r="B8" s="2">
        <v>0.04</v>
      </c>
      <c r="C8" s="2">
        <v>0.41</v>
      </c>
      <c r="D8" s="2">
        <v>0.48</v>
      </c>
      <c r="E8" s="2">
        <v>0.52</v>
      </c>
      <c r="F8" s="2">
        <v>0.56000000000000005</v>
      </c>
      <c r="G8" s="2">
        <v>0.45</v>
      </c>
      <c r="H8" s="2">
        <v>0.64</v>
      </c>
      <c r="I8" s="2">
        <v>0.2</v>
      </c>
      <c r="J8" s="3">
        <f t="shared" si="0"/>
        <v>0.41250000000000003</v>
      </c>
      <c r="K8" s="11">
        <f t="shared" si="1"/>
        <v>5</v>
      </c>
      <c r="L8" s="11">
        <f t="shared" si="2"/>
        <v>0.27777777777777779</v>
      </c>
      <c r="M8" s="9" t="str">
        <f t="shared" si="3"/>
        <v>Restorable</v>
      </c>
    </row>
    <row r="9" spans="1:13" x14ac:dyDescent="0.2">
      <c r="A9" s="1">
        <v>30193</v>
      </c>
      <c r="B9" s="2">
        <v>0.56000000000000005</v>
      </c>
      <c r="C9" s="2">
        <v>0.44</v>
      </c>
      <c r="D9" s="2">
        <v>0.11</v>
      </c>
      <c r="E9" s="2">
        <v>0.39</v>
      </c>
      <c r="F9" s="2">
        <v>0.1</v>
      </c>
      <c r="G9" s="2">
        <v>0.91</v>
      </c>
      <c r="H9" s="2">
        <v>0.14000000000000001</v>
      </c>
      <c r="I9" s="2">
        <v>0.62</v>
      </c>
      <c r="J9" s="3">
        <f t="shared" si="0"/>
        <v>0.40875000000000006</v>
      </c>
      <c r="K9" s="11">
        <f t="shared" si="1"/>
        <v>4</v>
      </c>
      <c r="L9" s="11">
        <f t="shared" si="2"/>
        <v>0.22222222222222221</v>
      </c>
      <c r="M9" s="9" t="str">
        <f t="shared" si="3"/>
        <v>Restorable</v>
      </c>
    </row>
    <row r="10" spans="1:13" x14ac:dyDescent="0.2">
      <c r="A10" s="1">
        <v>30194</v>
      </c>
      <c r="B10" s="2">
        <v>0.61</v>
      </c>
      <c r="C10" s="2">
        <v>0.61</v>
      </c>
      <c r="D10" s="2">
        <v>0.91</v>
      </c>
      <c r="E10" s="2">
        <v>0.28000000000000003</v>
      </c>
      <c r="F10" s="2">
        <v>0.54</v>
      </c>
      <c r="G10" s="2">
        <v>0.85</v>
      </c>
      <c r="H10" s="2">
        <v>0.2</v>
      </c>
      <c r="I10" s="2">
        <v>0.35</v>
      </c>
      <c r="J10" s="3">
        <f t="shared" si="0"/>
        <v>0.54374999999999996</v>
      </c>
      <c r="K10" s="11">
        <f t="shared" si="1"/>
        <v>12</v>
      </c>
      <c r="L10" s="11">
        <f t="shared" si="2"/>
        <v>0.66666666666666663</v>
      </c>
      <c r="M10" s="9" t="str">
        <f t="shared" si="3"/>
        <v>Restorable</v>
      </c>
    </row>
    <row r="11" spans="1:13" x14ac:dyDescent="0.2">
      <c r="A11" s="1">
        <v>30195</v>
      </c>
      <c r="B11" s="2">
        <v>0.5</v>
      </c>
      <c r="C11" s="2">
        <v>0.91</v>
      </c>
      <c r="D11" s="2">
        <v>0.64</v>
      </c>
      <c r="E11" s="2">
        <v>0.26</v>
      </c>
      <c r="F11" s="2">
        <v>0.47</v>
      </c>
      <c r="G11" s="2">
        <v>0.95</v>
      </c>
      <c r="H11" s="2">
        <v>7.0000000000000007E-2</v>
      </c>
      <c r="I11" s="2">
        <v>0.8</v>
      </c>
      <c r="J11" s="3">
        <f t="shared" si="0"/>
        <v>0.57500000000000007</v>
      </c>
      <c r="K11" s="11">
        <f t="shared" si="1"/>
        <v>16</v>
      </c>
      <c r="L11" s="11">
        <f t="shared" si="2"/>
        <v>0.88888888888888884</v>
      </c>
      <c r="M11" s="9" t="str">
        <f t="shared" si="3"/>
        <v>Good</v>
      </c>
    </row>
    <row r="12" spans="1:13" x14ac:dyDescent="0.2">
      <c r="A12" s="1">
        <v>30196</v>
      </c>
      <c r="B12" s="2">
        <v>0.78</v>
      </c>
      <c r="C12" s="2">
        <v>0.37</v>
      </c>
      <c r="D12" s="2">
        <v>0.18</v>
      </c>
      <c r="E12" s="2">
        <v>0.72</v>
      </c>
      <c r="F12" s="2">
        <v>0.67</v>
      </c>
      <c r="G12" s="2">
        <v>0.56000000000000005</v>
      </c>
      <c r="H12" s="2">
        <v>0.7</v>
      </c>
      <c r="I12" s="2">
        <v>0.97</v>
      </c>
      <c r="J12" s="3">
        <f t="shared" si="0"/>
        <v>0.61874999999999991</v>
      </c>
      <c r="K12" s="11">
        <f t="shared" si="1"/>
        <v>18</v>
      </c>
      <c r="L12" s="11">
        <f t="shared" si="2"/>
        <v>1</v>
      </c>
      <c r="M12" s="9" t="str">
        <f t="shared" si="3"/>
        <v>Good</v>
      </c>
    </row>
    <row r="13" spans="1:13" x14ac:dyDescent="0.2">
      <c r="A13" s="1">
        <v>30197</v>
      </c>
      <c r="B13" s="2">
        <v>0.68</v>
      </c>
      <c r="C13" s="2">
        <v>0.98</v>
      </c>
      <c r="D13" s="2">
        <v>0.15</v>
      </c>
      <c r="E13" s="2">
        <v>0.83</v>
      </c>
      <c r="F13" s="2">
        <v>0.5</v>
      </c>
      <c r="G13" s="2">
        <v>0.3</v>
      </c>
      <c r="H13" s="2">
        <v>0.64</v>
      </c>
      <c r="I13" s="2">
        <v>0.31</v>
      </c>
      <c r="J13" s="3">
        <f t="shared" si="0"/>
        <v>0.54874999999999996</v>
      </c>
      <c r="K13" s="11">
        <f t="shared" si="1"/>
        <v>13</v>
      </c>
      <c r="L13" s="11">
        <f t="shared" si="2"/>
        <v>0.72222222222222221</v>
      </c>
      <c r="M13" s="9" t="str">
        <f t="shared" si="3"/>
        <v>Restorable</v>
      </c>
    </row>
    <row r="14" spans="1:13" x14ac:dyDescent="0.2">
      <c r="A14" s="1">
        <v>30198</v>
      </c>
      <c r="B14" s="2">
        <v>0.84</v>
      </c>
      <c r="C14" s="2">
        <v>0.39</v>
      </c>
      <c r="D14" s="2">
        <v>0.39</v>
      </c>
      <c r="E14" s="2">
        <v>0.42</v>
      </c>
      <c r="F14" s="2">
        <v>0.76</v>
      </c>
      <c r="G14" s="2">
        <v>0.19</v>
      </c>
      <c r="H14" s="2">
        <v>0.82</v>
      </c>
      <c r="I14" s="2">
        <v>0.76</v>
      </c>
      <c r="J14" s="3">
        <f t="shared" si="0"/>
        <v>0.57124999999999992</v>
      </c>
      <c r="K14" s="11">
        <f t="shared" si="1"/>
        <v>15</v>
      </c>
      <c r="L14" s="11">
        <f t="shared" si="2"/>
        <v>0.83333333333333337</v>
      </c>
      <c r="M14" s="9" t="str">
        <f t="shared" si="3"/>
        <v>Good</v>
      </c>
    </row>
    <row r="15" spans="1:13" x14ac:dyDescent="0.2">
      <c r="A15" s="1">
        <v>30199</v>
      </c>
      <c r="B15" s="2">
        <v>0.72</v>
      </c>
      <c r="C15" s="2">
        <v>0.24</v>
      </c>
      <c r="D15" s="2">
        <v>0.25</v>
      </c>
      <c r="E15" s="2">
        <v>0.54</v>
      </c>
      <c r="F15" s="2">
        <v>0.36</v>
      </c>
      <c r="G15" s="2">
        <v>0.31</v>
      </c>
      <c r="H15" s="2">
        <v>0.06</v>
      </c>
      <c r="I15" s="2">
        <v>0.43</v>
      </c>
      <c r="J15" s="3">
        <f t="shared" si="0"/>
        <v>0.36375000000000002</v>
      </c>
      <c r="K15" s="11">
        <f t="shared" si="1"/>
        <v>2</v>
      </c>
      <c r="L15" s="11">
        <f t="shared" si="2"/>
        <v>0.1111111111111111</v>
      </c>
      <c r="M15" s="9" t="str">
        <f t="shared" si="3"/>
        <v>Beyond repair</v>
      </c>
    </row>
    <row r="16" spans="1:13" x14ac:dyDescent="0.2">
      <c r="A16" s="1">
        <v>30200</v>
      </c>
      <c r="B16" s="2">
        <v>0.67</v>
      </c>
      <c r="C16" s="2">
        <v>0.01</v>
      </c>
      <c r="D16" s="2">
        <v>0.91</v>
      </c>
      <c r="E16" s="2">
        <v>0.71</v>
      </c>
      <c r="F16" s="2">
        <v>0.01</v>
      </c>
      <c r="G16" s="2">
        <v>0.17</v>
      </c>
      <c r="H16" s="2">
        <v>0.55000000000000004</v>
      </c>
      <c r="I16" s="2">
        <v>0.99</v>
      </c>
      <c r="J16" s="3">
        <f t="shared" si="0"/>
        <v>0.50249999999999995</v>
      </c>
      <c r="K16" s="11">
        <f t="shared" si="1"/>
        <v>10</v>
      </c>
      <c r="L16" s="11">
        <f t="shared" si="2"/>
        <v>0.55555555555555558</v>
      </c>
      <c r="M16" s="9" t="str">
        <f t="shared" si="3"/>
        <v>Restorable</v>
      </c>
    </row>
    <row r="17" spans="1:13" x14ac:dyDescent="0.2">
      <c r="A17" s="1">
        <v>30201</v>
      </c>
      <c r="B17" s="2">
        <v>0.14000000000000001</v>
      </c>
      <c r="C17" s="2">
        <v>0.13</v>
      </c>
      <c r="D17" s="2">
        <v>0.74</v>
      </c>
      <c r="E17" s="2">
        <v>0.03</v>
      </c>
      <c r="F17" s="2">
        <v>0.24</v>
      </c>
      <c r="G17" s="2">
        <v>0.4</v>
      </c>
      <c r="H17" s="2">
        <v>0.06</v>
      </c>
      <c r="I17" s="2">
        <v>0.3</v>
      </c>
      <c r="J17" s="3">
        <f t="shared" si="0"/>
        <v>0.255</v>
      </c>
      <c r="K17" s="11">
        <f t="shared" si="1"/>
        <v>1</v>
      </c>
      <c r="L17" s="11">
        <f t="shared" si="2"/>
        <v>5.5555555555555552E-2</v>
      </c>
      <c r="M17" s="9" t="str">
        <f t="shared" si="3"/>
        <v>Beyond repair</v>
      </c>
    </row>
    <row r="18" spans="1:13" x14ac:dyDescent="0.2">
      <c r="A18" s="1">
        <v>30202</v>
      </c>
      <c r="B18" s="2">
        <v>0.74</v>
      </c>
      <c r="C18" s="2">
        <v>0.43</v>
      </c>
      <c r="D18" s="2">
        <v>0.08</v>
      </c>
      <c r="E18" s="2">
        <v>0.11</v>
      </c>
      <c r="F18" s="2">
        <v>0.76</v>
      </c>
      <c r="G18" s="2">
        <v>0.69</v>
      </c>
      <c r="H18" s="2">
        <v>0.66</v>
      </c>
      <c r="I18" s="2">
        <v>0.98</v>
      </c>
      <c r="J18" s="3">
        <f t="shared" si="0"/>
        <v>0.55625000000000002</v>
      </c>
      <c r="K18" s="11">
        <f t="shared" si="1"/>
        <v>14</v>
      </c>
      <c r="L18" s="11">
        <f t="shared" si="2"/>
        <v>0.77777777777777779</v>
      </c>
      <c r="M18" s="9" t="str">
        <f t="shared" si="3"/>
        <v>Restorable</v>
      </c>
    </row>
    <row r="19" spans="1:13" x14ac:dyDescent="0.2">
      <c r="A19" s="1">
        <v>30203</v>
      </c>
      <c r="B19" s="2">
        <v>0.35</v>
      </c>
      <c r="C19" s="2">
        <v>0.77</v>
      </c>
      <c r="D19" s="2">
        <v>0.26</v>
      </c>
      <c r="E19" s="2">
        <v>0.82</v>
      </c>
      <c r="F19" s="2">
        <v>0.9</v>
      </c>
      <c r="G19" s="2">
        <v>0</v>
      </c>
      <c r="H19" s="2">
        <v>0.42</v>
      </c>
      <c r="I19" s="2">
        <v>0.53</v>
      </c>
      <c r="J19" s="3">
        <f t="shared" si="0"/>
        <v>0.50624999999999998</v>
      </c>
      <c r="K19" s="11">
        <f t="shared" si="1"/>
        <v>11</v>
      </c>
      <c r="L19" s="11">
        <f t="shared" si="2"/>
        <v>0.61111111111111116</v>
      </c>
      <c r="M19" s="9" t="str">
        <f t="shared" si="3"/>
        <v>Restorable</v>
      </c>
    </row>
  </sheetData>
  <pageMargins left="0.7" right="0.7" top="0.75" bottom="0.75" header="0.3" footer="0.3"/>
  <pageSetup orientation="portrait" r:id="rId1"/>
  <ignoredErrors>
    <ignoredError sqref="J2 J3:J19" formulaRange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Condition</vt:lpstr>
      <vt:lpstr>Potential Uplift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2015-07-09T12:12:48Z</dcterms:modified>
</cp:coreProperties>
</file>