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in7\Documents\U Minho\MEI\CPD\AP\Aulas\4-omp_affinity\"/>
    </mc:Choice>
  </mc:AlternateContent>
  <bookViews>
    <workbookView xWindow="0" yWindow="0" windowWidth="20490" windowHeight="7755" tabRatio="795" activeTab="3"/>
  </bookViews>
  <sheets>
    <sheet name="Tempos_Comp" sheetId="4" r:id="rId1"/>
    <sheet name="Tempos_omp" sheetId="1" r:id="rId2"/>
    <sheet name="Tempos_pth" sheetId="3" r:id="rId3"/>
    <sheet name="Misses_Comp" sheetId="6" r:id="rId4"/>
    <sheet name="Misses_omp" sheetId="2" r:id="rId5"/>
    <sheet name="Misses_pth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L24" i="3" l="1"/>
  <c r="N24" i="3"/>
  <c r="P24" i="3"/>
  <c r="P23" i="3"/>
  <c r="N23" i="3"/>
  <c r="L23" i="3"/>
  <c r="G18" i="3"/>
  <c r="C18" i="3"/>
  <c r="G17" i="3"/>
  <c r="C17" i="3"/>
  <c r="P16" i="3"/>
  <c r="L16" i="3"/>
  <c r="E16" i="3"/>
  <c r="C16" i="3"/>
  <c r="P15" i="3"/>
  <c r="L15" i="3"/>
  <c r="P8" i="3"/>
  <c r="N8" i="3"/>
  <c r="L8" i="3"/>
  <c r="P7" i="3"/>
  <c r="N7" i="3"/>
  <c r="L7" i="3"/>
  <c r="E17" i="3" l="1"/>
  <c r="F17" i="3" s="1"/>
  <c r="N15" i="3"/>
  <c r="H17" i="3"/>
  <c r="D17" i="3"/>
  <c r="D18" i="3"/>
  <c r="N16" i="3"/>
  <c r="E18" i="3"/>
  <c r="F18" i="3" s="1"/>
  <c r="H18" i="3"/>
  <c r="C16" i="1"/>
  <c r="D17" i="1" s="1"/>
  <c r="E16" i="1"/>
  <c r="F18" i="1" s="1"/>
  <c r="G16" i="1"/>
  <c r="H18" i="1" s="1"/>
  <c r="C17" i="1"/>
  <c r="E17" i="1"/>
  <c r="G17" i="1"/>
  <c r="C18" i="1"/>
  <c r="D18" i="1"/>
  <c r="E18" i="1"/>
  <c r="G18" i="1"/>
  <c r="L23" i="1"/>
  <c r="N23" i="1"/>
  <c r="P23" i="1"/>
  <c r="L24" i="1"/>
  <c r="N24" i="1"/>
  <c r="P24" i="1"/>
  <c r="L16" i="1"/>
  <c r="M16" i="1" s="1"/>
  <c r="N16" i="1" s="1"/>
  <c r="L15" i="1"/>
  <c r="M15" i="1"/>
  <c r="N15" i="1" s="1"/>
  <c r="P15" i="1"/>
  <c r="P16" i="1"/>
  <c r="P8" i="1"/>
  <c r="N8" i="1"/>
  <c r="L8" i="1"/>
  <c r="P7" i="1"/>
  <c r="N7" i="1"/>
  <c r="L7" i="1"/>
  <c r="H17" i="1" l="1"/>
  <c r="F17" i="1"/>
</calcChain>
</file>

<file path=xl/sharedStrings.xml><?xml version="1.0" encoding="utf-8"?>
<sst xmlns="http://schemas.openxmlformats.org/spreadsheetml/2006/main" count="185" uniqueCount="30">
  <si>
    <t>Matrix Dimension</t>
  </si>
  <si>
    <t>8,000,000x8</t>
  </si>
  <si>
    <t>8000x8000</t>
  </si>
  <si>
    <t>8x8,000,000</t>
  </si>
  <si>
    <t>Threads</t>
  </si>
  <si>
    <t>Time</t>
  </si>
  <si>
    <t>Eff.</t>
  </si>
  <si>
    <t>PDF</t>
  </si>
  <si>
    <t>Teste 1</t>
  </si>
  <si>
    <t>Teste 2</t>
  </si>
  <si>
    <t>Teste 3</t>
  </si>
  <si>
    <t>Teste Média</t>
  </si>
  <si>
    <t xml:space="preserve"> LLi misses:</t>
  </si>
  <si>
    <t xml:space="preserve"> LLi miss rate:</t>
  </si>
  <si>
    <t xml:space="preserve"> LLd misses:</t>
  </si>
  <si>
    <t xml:space="preserve"> LLd miss rate:</t>
  </si>
  <si>
    <t xml:space="preserve"> LL refs:</t>
  </si>
  <si>
    <t xml:space="preserve"> LL misses:</t>
  </si>
  <si>
    <t xml:space="preserve"> LL miss rate:</t>
  </si>
  <si>
    <t xml:space="preserve"> I   refs:</t>
  </si>
  <si>
    <t xml:space="preserve"> I1  misses:</t>
  </si>
  <si>
    <t xml:space="preserve"> I1  miss rate:</t>
  </si>
  <si>
    <t xml:space="preserve"> D   refs:</t>
  </si>
  <si>
    <t xml:space="preserve"> D1  misses:</t>
  </si>
  <si>
    <t xml:space="preserve"> D1  miss rate:</t>
  </si>
  <si>
    <t>Teste OMP Média</t>
  </si>
  <si>
    <t>Teste PThreads Média</t>
  </si>
  <si>
    <t>8M x 8</t>
  </si>
  <si>
    <t>8k x 8k</t>
  </si>
  <si>
    <t>8 x 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</si>
</sst>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26" xfId="0" applyBorder="1"/>
    <xf numFmtId="0" fontId="0" fillId="0" borderId="29" xfId="0" applyBorder="1"/>
    <xf numFmtId="0" fontId="0" fillId="0" borderId="30" xfId="0" applyBorder="1"/>
    <xf numFmtId="0" fontId="0" fillId="0" borderId="21" xfId="0" applyBorder="1"/>
    <xf numFmtId="0" fontId="0" fillId="0" borderId="31" xfId="0" applyBorder="1"/>
    <xf numFmtId="0" fontId="0" fillId="0" borderId="32" xfId="0" applyBorder="1"/>
    <xf numFmtId="164" fontId="0" fillId="0" borderId="16" xfId="0" applyNumberFormat="1" applyBorder="1"/>
    <xf numFmtId="164" fontId="0" fillId="0" borderId="32" xfId="0" applyNumberFormat="1" applyBorder="1"/>
    <xf numFmtId="164" fontId="0" fillId="0" borderId="11" xfId="0" applyNumberFormat="1" applyBorder="1"/>
    <xf numFmtId="164" fontId="0" fillId="0" borderId="3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2" xfId="0" applyNumberFormat="1" applyBorder="1"/>
    <xf numFmtId="164" fontId="0" fillId="0" borderId="21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9" xfId="0" applyNumberFormat="1" applyBorder="1"/>
    <xf numFmtId="1" fontId="0" fillId="0" borderId="18" xfId="0" applyNumberForma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6" xfId="0" applyNumberFormat="1" applyBorder="1"/>
    <xf numFmtId="2" fontId="0" fillId="0" borderId="1" xfId="0" applyNumberFormat="1" applyBorder="1"/>
    <xf numFmtId="2" fontId="0" fillId="0" borderId="30" xfId="0" applyNumberFormat="1" applyBorder="1"/>
    <xf numFmtId="2" fontId="0" fillId="0" borderId="7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21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35" xfId="0" applyNumberFormat="1" applyBorder="1"/>
    <xf numFmtId="0" fontId="0" fillId="0" borderId="0" xfId="0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33" xfId="0" applyNumberFormat="1" applyBorder="1"/>
    <xf numFmtId="1" fontId="0" fillId="0" borderId="5" xfId="0" applyNumberFormat="1" applyBorder="1"/>
    <xf numFmtId="1" fontId="0" fillId="0" borderId="34" xfId="0" applyNumberFormat="1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30" xfId="0" applyNumberFormat="1" applyBorder="1"/>
    <xf numFmtId="1" fontId="0" fillId="0" borderId="7" xfId="0" applyNumberFormat="1" applyBorder="1"/>
    <xf numFmtId="1" fontId="0" fillId="0" borderId="11" xfId="0" applyNumberFormat="1" applyBorder="1"/>
    <xf numFmtId="1" fontId="0" fillId="0" borderId="32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0" fontId="0" fillId="0" borderId="0" xfId="0" applyBorder="1" applyAlignment="1">
      <alignment horizontal="center" vertical="center"/>
    </xf>
    <xf numFmtId="164" fontId="0" fillId="0" borderId="29" xfId="0" applyNumberFormat="1" applyBorder="1"/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" fontId="0" fillId="0" borderId="0" xfId="0" applyNumberFormat="1" applyBorder="1"/>
    <xf numFmtId="0" fontId="0" fillId="0" borderId="36" xfId="0" applyBorder="1" applyAlignment="1">
      <alignment horizontal="center" vertical="center"/>
    </xf>
    <xf numFmtId="0" fontId="0" fillId="0" borderId="37" xfId="0" applyBorder="1"/>
    <xf numFmtId="1" fontId="0" fillId="0" borderId="38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65" fontId="0" fillId="0" borderId="3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</a:t>
            </a:r>
            <a:r>
              <a:rPr lang="pt-PT" baseline="0"/>
              <a:t>  -  </a:t>
            </a:r>
            <a:r>
              <a:rPr lang="pt-PT"/>
              <a:t>8</a:t>
            </a:r>
            <a:r>
              <a:rPr lang="pt-PT" baseline="0"/>
              <a:t>M x 8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Tempos_Comp!$C$8:$C$10</c:f>
              <c:numCache>
                <c:formatCode>0\.000</c:formatCode>
                <c:ptCount val="3"/>
                <c:pt idx="0">
                  <c:v>9.3621015000000002E-2</c:v>
                </c:pt>
                <c:pt idx="1">
                  <c:v>5.6193989999999999E-2</c:v>
                </c:pt>
                <c:pt idx="2">
                  <c:v>3.8729033333333329E-2</c:v>
                </c:pt>
              </c:numCache>
            </c:numRef>
          </c:val>
          <c:smooth val="0"/>
        </c:ser>
        <c:ser>
          <c:idx val="1"/>
          <c:order val="1"/>
          <c:tx>
            <c:v>Pthreads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Tempos_Comp!$C$17:$C$19</c:f>
              <c:numCache>
                <c:formatCode>0\.000</c:formatCode>
                <c:ptCount val="3"/>
                <c:pt idx="0">
                  <c:v>8.4449999999999997E-2</c:v>
                </c:pt>
                <c:pt idx="1">
                  <c:v>7.7666666666666676E-2</c:v>
                </c:pt>
                <c:pt idx="2">
                  <c:v>5.9666666666666666E-2</c:v>
                </c:pt>
              </c:numCache>
            </c:numRef>
          </c:val>
          <c:smooth val="0"/>
        </c:ser>
        <c:ser>
          <c:idx val="2"/>
          <c:order val="2"/>
          <c:tx>
            <c:v>PDF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Tempos_Comp!$C$26:$C$28</c:f>
              <c:numCache>
                <c:formatCode>General</c:formatCode>
                <c:ptCount val="3"/>
                <c:pt idx="0">
                  <c:v>0.32200000000000001</c:v>
                </c:pt>
                <c:pt idx="1">
                  <c:v>0.219</c:v>
                </c:pt>
                <c:pt idx="2">
                  <c:v>0.14099999999999999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15584"/>
        <c:axId val="440914496"/>
      </c:lineChart>
      <c:catAx>
        <c:axId val="4409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14496"/>
        <c:crosses val="autoZero"/>
        <c:auto val="1"/>
        <c:lblAlgn val="ctr"/>
        <c:lblOffset val="100"/>
        <c:noMultiLvlLbl val="0"/>
      </c:catAx>
      <c:valAx>
        <c:axId val="4409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15584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 -  8M</a:t>
            </a:r>
            <a:r>
              <a:rPr lang="pt-PT" baseline="0"/>
              <a:t> x 8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Misses_omp!$C$15:$E$15</c:f>
              <c:numCache>
                <c:formatCode>0.00</c:formatCode>
                <c:ptCount val="3"/>
                <c:pt idx="0">
                  <c:v>8.9999999999999993E-3</c:v>
                </c:pt>
                <c:pt idx="1">
                  <c:v>1.7000000000000001E-2</c:v>
                </c:pt>
                <c:pt idx="2">
                  <c:v>1.7000000000000001E-2</c:v>
                </c:pt>
              </c:numCache>
            </c:numRef>
          </c:val>
        </c:ser>
        <c:ser>
          <c:idx val="1"/>
          <c:order val="1"/>
          <c:tx>
            <c:v>Pthreads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Misses_pth!$C$15:$E$15</c:f>
              <c:numCache>
                <c:formatCode>0.00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24880"/>
        <c:axId val="444724336"/>
      </c:barChart>
      <c:catAx>
        <c:axId val="44472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24336"/>
        <c:crosses val="autoZero"/>
        <c:auto val="1"/>
        <c:lblAlgn val="ctr"/>
        <c:lblOffset val="100"/>
        <c:noMultiLvlLbl val="0"/>
      </c:catAx>
      <c:valAx>
        <c:axId val="4447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misses L1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2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L1  -  </a:t>
            </a:r>
            <a:r>
              <a:rPr lang="pt-PT"/>
              <a:t>8k</a:t>
            </a:r>
            <a:r>
              <a:rPr lang="pt-PT" baseline="0"/>
              <a:t> x 8k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Misses_omp!$F$15:$H$15</c:f>
              <c:numCache>
                <c:formatCode>0.00</c:formatCode>
                <c:ptCount val="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</c:numCache>
            </c:numRef>
          </c:val>
        </c:ser>
        <c:ser>
          <c:idx val="1"/>
          <c:order val="1"/>
          <c:tx>
            <c:v>Pthreads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Misses_pth!$F$15:$H$15</c:f>
              <c:numCache>
                <c:formatCode>0.00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16176"/>
        <c:axId val="444723792"/>
      </c:barChart>
      <c:catAx>
        <c:axId val="44471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23792"/>
        <c:crosses val="autoZero"/>
        <c:auto val="1"/>
        <c:lblAlgn val="ctr"/>
        <c:lblOffset val="100"/>
        <c:noMultiLvlLbl val="0"/>
      </c:catAx>
      <c:valAx>
        <c:axId val="4447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misses L1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L1  -  </a:t>
            </a:r>
            <a:r>
              <a:rPr lang="pt-PT"/>
              <a:t>8</a:t>
            </a:r>
            <a:r>
              <a:rPr lang="pt-PT" baseline="0"/>
              <a:t> x 8M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Misses_omp!$I$15:$K$15</c:f>
              <c:numCache>
                <c:formatCode>0.00</c:formatCode>
                <c:ptCount val="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</c:numCache>
            </c:numRef>
          </c:val>
        </c:ser>
        <c:ser>
          <c:idx val="1"/>
          <c:order val="1"/>
          <c:tx>
            <c:v>Pthreads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Misses_pth!$I$15:$K$15</c:f>
              <c:numCache>
                <c:formatCode>0.00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19984"/>
        <c:axId val="444725968"/>
      </c:barChart>
      <c:catAx>
        <c:axId val="4447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25968"/>
        <c:crosses val="autoZero"/>
        <c:auto val="1"/>
        <c:lblAlgn val="ctr"/>
        <c:lblOffset val="100"/>
        <c:noMultiLvlLbl val="0"/>
      </c:catAx>
      <c:valAx>
        <c:axId val="4447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misses L1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LL  -  8M</a:t>
            </a:r>
            <a:r>
              <a:rPr lang="pt-PT" baseline="0"/>
              <a:t> x 8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Misses_omp!$C$19:$E$19</c:f>
              <c:numCache>
                <c:formatCode>0.00</c:formatCode>
                <c:ptCount val="3"/>
                <c:pt idx="0">
                  <c:v>2E-3</c:v>
                </c:pt>
                <c:pt idx="1">
                  <c:v>1.7000000000000001E-2</c:v>
                </c:pt>
                <c:pt idx="2">
                  <c:v>1.7000000000000001E-2</c:v>
                </c:pt>
              </c:numCache>
            </c:numRef>
          </c:val>
        </c:ser>
        <c:ser>
          <c:idx val="1"/>
          <c:order val="1"/>
          <c:tx>
            <c:v>Pthreads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Misses_pth!$C$19:$E$19</c:f>
              <c:numCache>
                <c:formatCode>0.00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5185872"/>
        <c:axId val="555186960"/>
      </c:barChart>
      <c:catAx>
        <c:axId val="5551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186960"/>
        <c:crosses val="autoZero"/>
        <c:auto val="1"/>
        <c:lblAlgn val="ctr"/>
        <c:lblOffset val="100"/>
        <c:noMultiLvlLbl val="0"/>
      </c:catAx>
      <c:valAx>
        <c:axId val="5551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misses L1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51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LL  -  </a:t>
            </a:r>
            <a:r>
              <a:rPr lang="pt-PT"/>
              <a:t>8k</a:t>
            </a:r>
            <a:r>
              <a:rPr lang="pt-PT" baseline="0"/>
              <a:t> x 8k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Misses_omp!$F$19:$H$19</c:f>
              <c:numCache>
                <c:formatCode>0.00</c:formatCode>
                <c:ptCount val="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</c:numCache>
            </c:numRef>
          </c:val>
        </c:ser>
        <c:ser>
          <c:idx val="1"/>
          <c:order val="1"/>
          <c:tx>
            <c:v>Pthreads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Misses_pth!$F$19:$H$19</c:f>
              <c:numCache>
                <c:formatCode>0.00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2926640"/>
        <c:axId val="482923920"/>
      </c:barChart>
      <c:catAx>
        <c:axId val="48292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2923920"/>
        <c:crosses val="autoZero"/>
        <c:auto val="1"/>
        <c:lblAlgn val="ctr"/>
        <c:lblOffset val="100"/>
        <c:noMultiLvlLbl val="0"/>
      </c:catAx>
      <c:valAx>
        <c:axId val="4829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misses L1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29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LL  -  </a:t>
            </a:r>
            <a:r>
              <a:rPr lang="pt-PT"/>
              <a:t>8</a:t>
            </a:r>
            <a:r>
              <a:rPr lang="pt-PT" baseline="0"/>
              <a:t> x 8M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Misses_omp!$I$19:$K$19</c:f>
              <c:numCache>
                <c:formatCode>0.00</c:formatCode>
                <c:ptCount val="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</c:numCache>
            </c:numRef>
          </c:val>
        </c:ser>
        <c:ser>
          <c:idx val="1"/>
          <c:order val="1"/>
          <c:tx>
            <c:v>Pthreads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Misses_pth!$I$19:$K$19</c:f>
              <c:numCache>
                <c:formatCode>0.00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2912496"/>
        <c:axId val="482923376"/>
      </c:barChart>
      <c:catAx>
        <c:axId val="4829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2923376"/>
        <c:crosses val="autoZero"/>
        <c:auto val="1"/>
        <c:lblAlgn val="ctr"/>
        <c:lblOffset val="100"/>
        <c:noMultiLvlLbl val="0"/>
      </c:catAx>
      <c:valAx>
        <c:axId val="4829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misses L1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29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Tempos  -  </a:t>
            </a:r>
            <a:r>
              <a:rPr lang="pt-PT"/>
              <a:t>8</a:t>
            </a:r>
            <a:r>
              <a:rPr lang="pt-PT" baseline="0"/>
              <a:t>k x 8k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Tempos_Comp!$E$8:$E$10</c:f>
              <c:numCache>
                <c:formatCode>0\.000</c:formatCode>
                <c:ptCount val="3"/>
                <c:pt idx="0">
                  <c:v>0.38401762666666661</c:v>
                </c:pt>
                <c:pt idx="1">
                  <c:v>0.22676304125807412</c:v>
                </c:pt>
                <c:pt idx="2">
                  <c:v>0.15833642935428113</c:v>
                </c:pt>
              </c:numCache>
            </c:numRef>
          </c:val>
          <c:smooth val="0"/>
        </c:ser>
        <c:ser>
          <c:idx val="1"/>
          <c:order val="1"/>
          <c:tx>
            <c:v>Pthreads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Tempos_Comp!$E$17:$E$19</c:f>
              <c:numCache>
                <c:formatCode>0\.000</c:formatCode>
                <c:ptCount val="3"/>
                <c:pt idx="0">
                  <c:v>5.7833333333333327E-2</c:v>
                </c:pt>
                <c:pt idx="1">
                  <c:v>5.2166666666666667E-2</c:v>
                </c:pt>
                <c:pt idx="2">
                  <c:v>6.643333333333333E-2</c:v>
                </c:pt>
              </c:numCache>
            </c:numRef>
          </c:val>
          <c:smooth val="0"/>
        </c:ser>
        <c:ser>
          <c:idx val="2"/>
          <c:order val="2"/>
          <c:tx>
            <c:v>PDF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Tempos_Comp!$E$26:$E$28</c:f>
              <c:numCache>
                <c:formatCode>General</c:formatCode>
                <c:ptCount val="3"/>
                <c:pt idx="0">
                  <c:v>0.26400000000000001</c:v>
                </c:pt>
                <c:pt idx="1">
                  <c:v>0.189</c:v>
                </c:pt>
                <c:pt idx="2">
                  <c:v>0.11899999999999999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08512"/>
        <c:axId val="440901984"/>
      </c:lineChart>
      <c:catAx>
        <c:axId val="44090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01984"/>
        <c:crosses val="autoZero"/>
        <c:auto val="1"/>
        <c:lblAlgn val="ctr"/>
        <c:lblOffset val="100"/>
        <c:noMultiLvlLbl val="0"/>
      </c:catAx>
      <c:valAx>
        <c:axId val="4409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08512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Tempos  -  </a:t>
            </a:r>
            <a:r>
              <a:rPr lang="pt-PT"/>
              <a:t>8</a:t>
            </a:r>
            <a:r>
              <a:rPr lang="pt-PT" baseline="0"/>
              <a:t> x 8M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Tempos_Comp!$G$8:$G$10</c:f>
              <c:numCache>
                <c:formatCode>0\.000</c:formatCode>
                <c:ptCount val="3"/>
                <c:pt idx="0">
                  <c:v>9.5384993333333334E-2</c:v>
                </c:pt>
                <c:pt idx="1">
                  <c:v>7.0181530000000006E-2</c:v>
                </c:pt>
                <c:pt idx="2">
                  <c:v>5.1602683333333337E-2</c:v>
                </c:pt>
              </c:numCache>
            </c:numRef>
          </c:val>
          <c:smooth val="0"/>
        </c:ser>
        <c:ser>
          <c:idx val="1"/>
          <c:order val="1"/>
          <c:tx>
            <c:v>Pthreads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Tempos_Comp!$G$17:$G$19</c:f>
              <c:numCache>
                <c:formatCode>0\.000</c:formatCode>
                <c:ptCount val="3"/>
                <c:pt idx="0">
                  <c:v>3.4466666666666666E-2</c:v>
                </c:pt>
                <c:pt idx="1">
                  <c:v>2.7596666666666669E-2</c:v>
                </c:pt>
                <c:pt idx="2">
                  <c:v>3.7466666666666669E-2</c:v>
                </c:pt>
              </c:numCache>
            </c:numRef>
          </c:val>
          <c:smooth val="0"/>
        </c:ser>
        <c:ser>
          <c:idx val="2"/>
          <c:order val="2"/>
          <c:tx>
            <c:v>PDF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Tempos_Comp!$G$26:$G$28</c:f>
              <c:numCache>
                <c:formatCode>General</c:formatCode>
                <c:ptCount val="3"/>
                <c:pt idx="0">
                  <c:v>0.33300000000000002</c:v>
                </c:pt>
                <c:pt idx="1">
                  <c:v>0.3</c:v>
                </c:pt>
                <c:pt idx="2">
                  <c:v>0.30299999999999999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11232"/>
        <c:axId val="440902528"/>
      </c:lineChart>
      <c:catAx>
        <c:axId val="4409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02528"/>
        <c:crosses val="autoZero"/>
        <c:auto val="1"/>
        <c:lblAlgn val="ctr"/>
        <c:lblOffset val="100"/>
        <c:noMultiLvlLbl val="0"/>
      </c:catAx>
      <c:valAx>
        <c:axId val="440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11232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Eficiência  -  8</a:t>
            </a:r>
            <a:r>
              <a:rPr lang="pt-PT" baseline="0"/>
              <a:t>M x 8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Tempos_Comp!$D$8:$D$10</c:f>
              <c:numCache>
                <c:formatCode>0\.000</c:formatCode>
                <c:ptCount val="3"/>
                <c:pt idx="0" formatCode="0">
                  <c:v>1</c:v>
                </c:pt>
                <c:pt idx="1">
                  <c:v>0.83301626205934121</c:v>
                </c:pt>
                <c:pt idx="2">
                  <c:v>0.60433353831879799</c:v>
                </c:pt>
              </c:numCache>
            </c:numRef>
          </c:val>
          <c:smooth val="0"/>
        </c:ser>
        <c:ser>
          <c:idx val="1"/>
          <c:order val="1"/>
          <c:tx>
            <c:v>Pthreads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Tempos_Comp!$D$17:$D$19</c:f>
              <c:numCache>
                <c:formatCode>0\.000</c:formatCode>
                <c:ptCount val="3"/>
                <c:pt idx="0">
                  <c:v>1</c:v>
                </c:pt>
                <c:pt idx="1">
                  <c:v>0.54366952789699563</c:v>
                </c:pt>
                <c:pt idx="2">
                  <c:v>0.35384078212290504</c:v>
                </c:pt>
              </c:numCache>
            </c:numRef>
          </c:val>
          <c:smooth val="0"/>
        </c:ser>
        <c:ser>
          <c:idx val="2"/>
          <c:order val="2"/>
          <c:tx>
            <c:v>PDF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Tempos_Comp!$D$26:$D$28</c:f>
              <c:numCache>
                <c:formatCode>General</c:formatCode>
                <c:ptCount val="3"/>
                <c:pt idx="0">
                  <c:v>1</c:v>
                </c:pt>
                <c:pt idx="1">
                  <c:v>0.73499999999999999</c:v>
                </c:pt>
                <c:pt idx="2">
                  <c:v>0.57099999999999995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03072"/>
        <c:axId val="440911776"/>
      </c:lineChart>
      <c:catAx>
        <c:axId val="4409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11776"/>
        <c:crosses val="autoZero"/>
        <c:auto val="1"/>
        <c:lblAlgn val="ctr"/>
        <c:lblOffset val="100"/>
        <c:noMultiLvlLbl val="0"/>
      </c:catAx>
      <c:valAx>
        <c:axId val="44091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Eff.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030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Eficiência  -  </a:t>
            </a:r>
            <a:r>
              <a:rPr lang="pt-PT"/>
              <a:t>8</a:t>
            </a:r>
            <a:r>
              <a:rPr lang="pt-PT" baseline="0"/>
              <a:t>k x 8k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Tempos_Comp!$F$8:$F$10</c:f>
              <c:numCache>
                <c:formatCode>0\.000</c:formatCode>
                <c:ptCount val="3"/>
                <c:pt idx="0" formatCode="0">
                  <c:v>1</c:v>
                </c:pt>
                <c:pt idx="1">
                  <c:v>0.84673768824088147</c:v>
                </c:pt>
                <c:pt idx="2">
                  <c:v>0.60633176495255392</c:v>
                </c:pt>
              </c:numCache>
            </c:numRef>
          </c:val>
          <c:smooth val="0"/>
        </c:ser>
        <c:ser>
          <c:idx val="1"/>
          <c:order val="1"/>
          <c:tx>
            <c:v>Pthreads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Tempos_Comp!$F$17:$F$19</c:f>
              <c:numCache>
                <c:formatCode>0\.000</c:formatCode>
                <c:ptCount val="3"/>
                <c:pt idx="0" formatCode="0">
                  <c:v>1</c:v>
                </c:pt>
                <c:pt idx="1">
                  <c:v>0.55431309904153347</c:v>
                </c:pt>
                <c:pt idx="2">
                  <c:v>0.21763672854992472</c:v>
                </c:pt>
              </c:numCache>
            </c:numRef>
          </c:val>
          <c:smooth val="0"/>
        </c:ser>
        <c:ser>
          <c:idx val="2"/>
          <c:order val="2"/>
          <c:tx>
            <c:v>PDF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Tempos_Comp!$F$26:$F$28</c:f>
              <c:numCache>
                <c:formatCode>General</c:formatCode>
                <c:ptCount val="3"/>
                <c:pt idx="0">
                  <c:v>1</c:v>
                </c:pt>
                <c:pt idx="1">
                  <c:v>0.69799999999999995</c:v>
                </c:pt>
                <c:pt idx="2">
                  <c:v>0.55500000000000005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12320"/>
        <c:axId val="440912864"/>
      </c:lineChart>
      <c:catAx>
        <c:axId val="44091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12864"/>
        <c:crosses val="autoZero"/>
        <c:auto val="1"/>
        <c:lblAlgn val="ctr"/>
        <c:lblOffset val="100"/>
        <c:noMultiLvlLbl val="0"/>
      </c:catAx>
      <c:valAx>
        <c:axId val="4409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Eff.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0912320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Eficiência  -  </a:t>
            </a:r>
            <a:r>
              <a:rPr lang="pt-PT"/>
              <a:t>8</a:t>
            </a:r>
            <a:r>
              <a:rPr lang="pt-PT" baseline="0"/>
              <a:t> x 8M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Tempos_Comp!$H$8:$H$10</c:f>
              <c:numCache>
                <c:formatCode>0\.000</c:formatCode>
                <c:ptCount val="3"/>
                <c:pt idx="0" formatCode="0">
                  <c:v>1</c:v>
                </c:pt>
                <c:pt idx="1">
                  <c:v>0.67955909007208393</c:v>
                </c:pt>
                <c:pt idx="2">
                  <c:v>0.46211256455978872</c:v>
                </c:pt>
              </c:numCache>
            </c:numRef>
          </c:val>
          <c:smooth val="0"/>
        </c:ser>
        <c:ser>
          <c:idx val="1"/>
          <c:order val="1"/>
          <c:tx>
            <c:v>Pthreads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Tempos_Comp!$B$8:$B$10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Tempos_Comp!$H$17:$H$19</c:f>
              <c:numCache>
                <c:formatCode>0\.000</c:formatCode>
                <c:ptCount val="3"/>
                <c:pt idx="0" formatCode="0">
                  <c:v>1</c:v>
                </c:pt>
                <c:pt idx="1">
                  <c:v>0.6244715545355719</c:v>
                </c:pt>
                <c:pt idx="2">
                  <c:v>0.22998220640569395</c:v>
                </c:pt>
              </c:numCache>
            </c:numRef>
          </c:val>
          <c:smooth val="0"/>
        </c:ser>
        <c:ser>
          <c:idx val="2"/>
          <c:order val="2"/>
          <c:tx>
            <c:v>PDF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Tempos_Comp!$H$26:$H$28</c:f>
              <c:numCache>
                <c:formatCode>General</c:formatCode>
                <c:ptCount val="3"/>
                <c:pt idx="0">
                  <c:v>1</c:v>
                </c:pt>
                <c:pt idx="1">
                  <c:v>0.55500000000000005</c:v>
                </c:pt>
                <c:pt idx="2">
                  <c:v>0.27500000000000002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28144"/>
        <c:axId val="444717264"/>
      </c:lineChart>
      <c:catAx>
        <c:axId val="4447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17264"/>
        <c:crosses val="autoZero"/>
        <c:auto val="1"/>
        <c:lblAlgn val="ctr"/>
        <c:lblOffset val="100"/>
        <c:noMultiLvlLbl val="0"/>
      </c:catAx>
      <c:valAx>
        <c:axId val="444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28144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L1  -  8M</a:t>
            </a:r>
            <a:r>
              <a:rPr lang="pt-PT" baseline="0"/>
              <a:t> x 8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Misses_omp!$C$14:$E$14</c:f>
              <c:numCache>
                <c:formatCode>0.00</c:formatCode>
                <c:ptCount val="3"/>
                <c:pt idx="0">
                  <c:v>8.9999999999999993E-3</c:v>
                </c:pt>
                <c:pt idx="1">
                  <c:v>1.7000000000000001E-2</c:v>
                </c:pt>
                <c:pt idx="2">
                  <c:v>1.7000000000000001E-2</c:v>
                </c:pt>
              </c:numCache>
            </c:numRef>
          </c:val>
        </c:ser>
        <c:ser>
          <c:idx val="1"/>
          <c:order val="1"/>
          <c:tx>
            <c:v>Pthreads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Misses_pth!$C$14:$E$14</c:f>
              <c:numCache>
                <c:formatCode>0.00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19440"/>
        <c:axId val="444728688"/>
      </c:barChart>
      <c:catAx>
        <c:axId val="44471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28688"/>
        <c:crosses val="autoZero"/>
        <c:auto val="1"/>
        <c:lblAlgn val="ctr"/>
        <c:lblOffset val="100"/>
        <c:noMultiLvlLbl val="0"/>
      </c:catAx>
      <c:valAx>
        <c:axId val="4447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misses L1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L1  -  </a:t>
            </a:r>
            <a:r>
              <a:rPr lang="pt-PT"/>
              <a:t>8k</a:t>
            </a:r>
            <a:r>
              <a:rPr lang="pt-PT" baseline="0"/>
              <a:t> x 8k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Misses_omp!$F$14:$H$14</c:f>
              <c:numCache>
                <c:formatCode>0.00</c:formatCode>
                <c:ptCount val="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</c:numCache>
            </c:numRef>
          </c:val>
        </c:ser>
        <c:ser>
          <c:idx val="1"/>
          <c:order val="1"/>
          <c:tx>
            <c:v>Pthreads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Misses_pth!$F$14:$H$14</c:f>
              <c:numCache>
                <c:formatCode>0.00</c:formatCode>
                <c:ptCount val="3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22704"/>
        <c:axId val="444721616"/>
      </c:barChart>
      <c:catAx>
        <c:axId val="44472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21616"/>
        <c:crosses val="autoZero"/>
        <c:auto val="1"/>
        <c:lblAlgn val="ctr"/>
        <c:lblOffset val="100"/>
        <c:noMultiLvlLbl val="0"/>
      </c:catAx>
      <c:valAx>
        <c:axId val="4447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misses L1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L1  -  </a:t>
            </a:r>
            <a:r>
              <a:rPr lang="pt-PT"/>
              <a:t>8</a:t>
            </a:r>
            <a:r>
              <a:rPr lang="pt-PT" baseline="0"/>
              <a:t> x 8M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Misses_omp!$I$14:$K$14</c:f>
              <c:numCache>
                <c:formatCode>0.00</c:formatCode>
                <c:ptCount val="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</c:numCache>
            </c:numRef>
          </c:val>
        </c:ser>
        <c:ser>
          <c:idx val="1"/>
          <c:order val="1"/>
          <c:tx>
            <c:v>Pthreads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Misses_pth!$I$14:$K$14</c:f>
              <c:numCache>
                <c:formatCode>0.00</c:formatCode>
                <c:ptCount val="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4722160"/>
        <c:axId val="444730864"/>
      </c:barChart>
      <c:catAx>
        <c:axId val="44472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30864"/>
        <c:crosses val="autoZero"/>
        <c:auto val="1"/>
        <c:lblAlgn val="ctr"/>
        <c:lblOffset val="100"/>
        <c:noMultiLvlLbl val="0"/>
      </c:catAx>
      <c:valAx>
        <c:axId val="444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misses L1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47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14287</xdr:rowOff>
    </xdr:from>
    <xdr:to>
      <xdr:col>13</xdr:col>
      <xdr:colOff>400050</xdr:colOff>
      <xdr:row>12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</xdr:row>
      <xdr:rowOff>19050</xdr:rowOff>
    </xdr:from>
    <xdr:to>
      <xdr:col>19</xdr:col>
      <xdr:colOff>133350</xdr:colOff>
      <xdr:row>12</xdr:row>
      <xdr:rowOff>109538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1</xdr:row>
      <xdr:rowOff>19050</xdr:rowOff>
    </xdr:from>
    <xdr:to>
      <xdr:col>24</xdr:col>
      <xdr:colOff>476250</xdr:colOff>
      <xdr:row>12</xdr:row>
      <xdr:rowOff>109538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13</xdr:row>
      <xdr:rowOff>9525</xdr:rowOff>
    </xdr:from>
    <xdr:to>
      <xdr:col>13</xdr:col>
      <xdr:colOff>419100</xdr:colOff>
      <xdr:row>24</xdr:row>
      <xdr:rowOff>109538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523875</xdr:colOff>
      <xdr:row>13</xdr:row>
      <xdr:rowOff>14288</xdr:rowOff>
    </xdr:from>
    <xdr:to>
      <xdr:col>19</xdr:col>
      <xdr:colOff>152400</xdr:colOff>
      <xdr:row>24</xdr:row>
      <xdr:rowOff>114301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257175</xdr:colOff>
      <xdr:row>13</xdr:row>
      <xdr:rowOff>14288</xdr:rowOff>
    </xdr:from>
    <xdr:to>
      <xdr:col>24</xdr:col>
      <xdr:colOff>495300</xdr:colOff>
      <xdr:row>24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19050</xdr:rowOff>
    </xdr:from>
    <xdr:to>
      <xdr:col>7</xdr:col>
      <xdr:colOff>76200</xdr:colOff>
      <xdr:row>15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1</xdr:row>
      <xdr:rowOff>38100</xdr:rowOff>
    </xdr:from>
    <xdr:to>
      <xdr:col>13</xdr:col>
      <xdr:colOff>371475</xdr:colOff>
      <xdr:row>15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561975</xdr:colOff>
      <xdr:row>1</xdr:row>
      <xdr:rowOff>9525</xdr:rowOff>
    </xdr:from>
    <xdr:to>
      <xdr:col>20</xdr:col>
      <xdr:colOff>85725</xdr:colOff>
      <xdr:row>15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552450</xdr:colOff>
      <xdr:row>16</xdr:row>
      <xdr:rowOff>9525</xdr:rowOff>
    </xdr:from>
    <xdr:to>
      <xdr:col>7</xdr:col>
      <xdr:colOff>76200</xdr:colOff>
      <xdr:row>30</xdr:row>
      <xdr:rowOff>85725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238125</xdr:colOff>
      <xdr:row>16</xdr:row>
      <xdr:rowOff>28575</xdr:rowOff>
    </xdr:from>
    <xdr:to>
      <xdr:col>13</xdr:col>
      <xdr:colOff>371475</xdr:colOff>
      <xdr:row>30</xdr:row>
      <xdr:rowOff>104775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561975</xdr:colOff>
      <xdr:row>16</xdr:row>
      <xdr:rowOff>0</xdr:rowOff>
    </xdr:from>
    <xdr:to>
      <xdr:col>20</xdr:col>
      <xdr:colOff>85725</xdr:colOff>
      <xdr:row>30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561975</xdr:colOff>
      <xdr:row>31</xdr:row>
      <xdr:rowOff>85725</xdr:rowOff>
    </xdr:from>
    <xdr:to>
      <xdr:col>7</xdr:col>
      <xdr:colOff>85725</xdr:colOff>
      <xdr:row>45</xdr:row>
      <xdr:rowOff>133350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247650</xdr:colOff>
      <xdr:row>31</xdr:row>
      <xdr:rowOff>104775</xdr:rowOff>
    </xdr:from>
    <xdr:to>
      <xdr:col>13</xdr:col>
      <xdr:colOff>381000</xdr:colOff>
      <xdr:row>45</xdr:row>
      <xdr:rowOff>152400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571500</xdr:colOff>
      <xdr:row>31</xdr:row>
      <xdr:rowOff>76200</xdr:rowOff>
    </xdr:from>
    <xdr:to>
      <xdr:col>20</xdr:col>
      <xdr:colOff>95250</xdr:colOff>
      <xdr:row>45</xdr:row>
      <xdr:rowOff>123825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8"/>
  <sheetViews>
    <sheetView workbookViewId="0">
      <selection activeCell="B4" sqref="B4:H28"/>
    </sheetView>
  </sheetViews>
  <sheetFormatPr defaultRowHeight="15" x14ac:dyDescent="0.25"/>
  <cols>
    <col min="4" max="9" width="9.140625" customWidth="1"/>
  </cols>
  <sheetData>
    <row r="4" spans="2:8" ht="15.75" thickBot="1" x14ac:dyDescent="0.3">
      <c r="C4" t="s">
        <v>25</v>
      </c>
    </row>
    <row r="5" spans="2:8" ht="15.75" thickBot="1" x14ac:dyDescent="0.3">
      <c r="C5" s="84" t="s">
        <v>0</v>
      </c>
      <c r="D5" s="86"/>
      <c r="E5" s="86"/>
      <c r="F5" s="86"/>
      <c r="G5" s="86"/>
      <c r="H5" s="85"/>
    </row>
    <row r="6" spans="2:8" ht="15.75" thickBot="1" x14ac:dyDescent="0.3">
      <c r="C6" s="84" t="s">
        <v>1</v>
      </c>
      <c r="D6" s="85"/>
      <c r="E6" s="84" t="s">
        <v>2</v>
      </c>
      <c r="F6" s="85"/>
      <c r="G6" s="84" t="s">
        <v>3</v>
      </c>
      <c r="H6" s="85"/>
    </row>
    <row r="7" spans="2:8" ht="15.75" thickBot="1" x14ac:dyDescent="0.3">
      <c r="B7" s="14" t="s">
        <v>4</v>
      </c>
      <c r="C7" s="33" t="s">
        <v>5</v>
      </c>
      <c r="D7" s="34" t="s">
        <v>6</v>
      </c>
      <c r="E7" s="35" t="s">
        <v>5</v>
      </c>
      <c r="F7" s="36" t="s">
        <v>6</v>
      </c>
      <c r="G7" s="33" t="s">
        <v>5</v>
      </c>
      <c r="H7" s="36" t="s">
        <v>6</v>
      </c>
    </row>
    <row r="8" spans="2:8" x14ac:dyDescent="0.25">
      <c r="B8" s="11">
        <v>1</v>
      </c>
      <c r="C8" s="23">
        <v>9.3621015000000002E-2</v>
      </c>
      <c r="D8" s="49">
        <v>1</v>
      </c>
      <c r="E8" s="24">
        <v>0.38401762666666661</v>
      </c>
      <c r="F8" s="50">
        <v>1</v>
      </c>
      <c r="G8" s="23">
        <v>9.5384993333333334E-2</v>
      </c>
      <c r="H8" s="50">
        <v>1</v>
      </c>
    </row>
    <row r="9" spans="2:8" x14ac:dyDescent="0.25">
      <c r="B9" s="9">
        <v>2</v>
      </c>
      <c r="C9" s="25">
        <v>5.6193989999999999E-2</v>
      </c>
      <c r="D9" s="26">
        <v>0.83301626205934121</v>
      </c>
      <c r="E9" s="27">
        <v>0.22676304125807412</v>
      </c>
      <c r="F9" s="28">
        <v>0.84673768824088147</v>
      </c>
      <c r="G9" s="25">
        <v>7.0181530000000006E-2</v>
      </c>
      <c r="H9" s="28">
        <v>0.67955909007208393</v>
      </c>
    </row>
    <row r="10" spans="2:8" ht="15.75" thickBot="1" x14ac:dyDescent="0.3">
      <c r="B10" s="10">
        <v>4</v>
      </c>
      <c r="C10" s="29">
        <v>3.8729033333333329E-2</v>
      </c>
      <c r="D10" s="30">
        <v>0.60433353831879799</v>
      </c>
      <c r="E10" s="31">
        <v>0.15833642935428113</v>
      </c>
      <c r="F10" s="32">
        <v>0.60633176495255392</v>
      </c>
      <c r="G10" s="29">
        <v>5.1602683333333337E-2</v>
      </c>
      <c r="H10" s="32">
        <v>0.46211256455978872</v>
      </c>
    </row>
    <row r="11" spans="2:8" x14ac:dyDescent="0.25">
      <c r="D11" s="1"/>
    </row>
    <row r="12" spans="2:8" x14ac:dyDescent="0.25">
      <c r="D12" s="1"/>
    </row>
    <row r="13" spans="2:8" ht="15.75" thickBot="1" x14ac:dyDescent="0.3">
      <c r="C13" t="s">
        <v>26</v>
      </c>
    </row>
    <row r="14" spans="2:8" ht="15.75" thickBot="1" x14ac:dyDescent="0.3">
      <c r="C14" s="84" t="s">
        <v>0</v>
      </c>
      <c r="D14" s="86"/>
      <c r="E14" s="86"/>
      <c r="F14" s="86"/>
      <c r="G14" s="86"/>
      <c r="H14" s="85"/>
    </row>
    <row r="15" spans="2:8" ht="15.75" thickBot="1" x14ac:dyDescent="0.3">
      <c r="C15" s="84" t="s">
        <v>1</v>
      </c>
      <c r="D15" s="85"/>
      <c r="E15" s="84" t="s">
        <v>2</v>
      </c>
      <c r="F15" s="85"/>
      <c r="G15" s="84" t="s">
        <v>3</v>
      </c>
      <c r="H15" s="85"/>
    </row>
    <row r="16" spans="2:8" ht="15.75" thickBot="1" x14ac:dyDescent="0.3">
      <c r="B16" s="14" t="s">
        <v>4</v>
      </c>
      <c r="C16" s="33" t="s">
        <v>5</v>
      </c>
      <c r="D16" s="34" t="s">
        <v>6</v>
      </c>
      <c r="E16" s="35" t="s">
        <v>5</v>
      </c>
      <c r="F16" s="36" t="s">
        <v>6</v>
      </c>
      <c r="G16" s="33" t="s">
        <v>5</v>
      </c>
      <c r="H16" s="36" t="s">
        <v>6</v>
      </c>
    </row>
    <row r="17" spans="2:8" x14ac:dyDescent="0.25">
      <c r="B17" s="11">
        <v>1</v>
      </c>
      <c r="C17" s="23">
        <v>8.4449999999999997E-2</v>
      </c>
      <c r="D17" s="83">
        <v>1</v>
      </c>
      <c r="E17" s="24">
        <v>5.7833333333333327E-2</v>
      </c>
      <c r="F17" s="50">
        <v>1</v>
      </c>
      <c r="G17" s="23">
        <v>3.4466666666666666E-2</v>
      </c>
      <c r="H17" s="50">
        <v>1</v>
      </c>
    </row>
    <row r="18" spans="2:8" x14ac:dyDescent="0.25">
      <c r="B18" s="9">
        <v>2</v>
      </c>
      <c r="C18" s="25">
        <v>7.7666666666666676E-2</v>
      </c>
      <c r="D18" s="26">
        <v>0.54366952789699563</v>
      </c>
      <c r="E18" s="27">
        <v>5.2166666666666667E-2</v>
      </c>
      <c r="F18" s="28">
        <v>0.55431309904153347</v>
      </c>
      <c r="G18" s="25">
        <v>2.7596666666666669E-2</v>
      </c>
      <c r="H18" s="28">
        <v>0.6244715545355719</v>
      </c>
    </row>
    <row r="19" spans="2:8" ht="15.75" thickBot="1" x14ac:dyDescent="0.3">
      <c r="B19" s="10">
        <v>4</v>
      </c>
      <c r="C19" s="29">
        <v>5.9666666666666666E-2</v>
      </c>
      <c r="D19" s="30">
        <v>0.35384078212290504</v>
      </c>
      <c r="E19" s="31">
        <v>6.643333333333333E-2</v>
      </c>
      <c r="F19" s="32">
        <v>0.21763672854992472</v>
      </c>
      <c r="G19" s="29">
        <v>3.7466666666666669E-2</v>
      </c>
      <c r="H19" s="32">
        <v>0.22998220640569395</v>
      </c>
    </row>
    <row r="22" spans="2:8" ht="15.75" thickBot="1" x14ac:dyDescent="0.3">
      <c r="C22" t="s">
        <v>7</v>
      </c>
    </row>
    <row r="23" spans="2:8" ht="15.75" thickBot="1" x14ac:dyDescent="0.3">
      <c r="C23" s="84" t="s">
        <v>0</v>
      </c>
      <c r="D23" s="86"/>
      <c r="E23" s="86"/>
      <c r="F23" s="86"/>
      <c r="G23" s="86"/>
      <c r="H23" s="85"/>
    </row>
    <row r="24" spans="2:8" ht="15.75" thickBot="1" x14ac:dyDescent="0.3">
      <c r="C24" s="84" t="s">
        <v>1</v>
      </c>
      <c r="D24" s="85"/>
      <c r="E24" s="84" t="s">
        <v>2</v>
      </c>
      <c r="F24" s="85"/>
      <c r="G24" s="84" t="s">
        <v>3</v>
      </c>
      <c r="H24" s="85"/>
    </row>
    <row r="25" spans="2:8" ht="15.75" thickBot="1" x14ac:dyDescent="0.3">
      <c r="B25" s="14" t="s">
        <v>4</v>
      </c>
      <c r="C25" s="15" t="s">
        <v>5</v>
      </c>
      <c r="D25" s="17" t="s">
        <v>6</v>
      </c>
      <c r="E25" s="21" t="s">
        <v>5</v>
      </c>
      <c r="F25" s="16" t="s">
        <v>6</v>
      </c>
      <c r="G25" s="15" t="s">
        <v>5</v>
      </c>
      <c r="H25" s="16" t="s">
        <v>6</v>
      </c>
    </row>
    <row r="26" spans="2:8" x14ac:dyDescent="0.25">
      <c r="B26" s="11">
        <v>1</v>
      </c>
      <c r="C26" s="12">
        <v>0.32200000000000001</v>
      </c>
      <c r="D26" s="18">
        <v>1</v>
      </c>
      <c r="E26" s="22">
        <v>0.26400000000000001</v>
      </c>
      <c r="F26" s="13">
        <v>1</v>
      </c>
      <c r="G26" s="12">
        <v>0.33300000000000002</v>
      </c>
      <c r="H26" s="13">
        <v>1</v>
      </c>
    </row>
    <row r="27" spans="2:8" x14ac:dyDescent="0.25">
      <c r="B27" s="9">
        <v>2</v>
      </c>
      <c r="C27" s="7">
        <v>0.219</v>
      </c>
      <c r="D27" s="19">
        <v>0.73499999999999999</v>
      </c>
      <c r="E27" s="3">
        <v>0.189</v>
      </c>
      <c r="F27" s="4">
        <v>0.69799999999999995</v>
      </c>
      <c r="G27" s="7">
        <v>0.3</v>
      </c>
      <c r="H27" s="4">
        <v>0.55500000000000005</v>
      </c>
    </row>
    <row r="28" spans="2:8" ht="15.75" thickBot="1" x14ac:dyDescent="0.3">
      <c r="B28" s="10">
        <v>4</v>
      </c>
      <c r="C28" s="8">
        <v>0.14099999999999999</v>
      </c>
      <c r="D28" s="20">
        <v>0.57099999999999995</v>
      </c>
      <c r="E28" s="5">
        <v>0.11899999999999999</v>
      </c>
      <c r="F28" s="6">
        <v>0.55500000000000005</v>
      </c>
      <c r="G28" s="8">
        <v>0.30299999999999999</v>
      </c>
      <c r="H28" s="6">
        <v>0.27500000000000002</v>
      </c>
    </row>
  </sheetData>
  <mergeCells count="12">
    <mergeCell ref="C23:H23"/>
    <mergeCell ref="C24:D24"/>
    <mergeCell ref="E24:F24"/>
    <mergeCell ref="G24:H24"/>
    <mergeCell ref="E15:F15"/>
    <mergeCell ref="G15:H15"/>
    <mergeCell ref="C14:H14"/>
    <mergeCell ref="C15:D15"/>
    <mergeCell ref="C5:H5"/>
    <mergeCell ref="C6:D6"/>
    <mergeCell ref="E6:F6"/>
    <mergeCell ref="G6:H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4"/>
  <sheetViews>
    <sheetView workbookViewId="0">
      <selection activeCell="J2" sqref="J2:P24"/>
    </sheetView>
  </sheetViews>
  <sheetFormatPr defaultRowHeight="15" x14ac:dyDescent="0.25"/>
  <cols>
    <col min="4" max="9" width="9.140625" customWidth="1"/>
  </cols>
  <sheetData>
    <row r="2" spans="2:16" ht="15.75" thickBot="1" x14ac:dyDescent="0.3">
      <c r="C2" t="s">
        <v>7</v>
      </c>
      <c r="K2" t="s">
        <v>8</v>
      </c>
    </row>
    <row r="3" spans="2:16" ht="15.75" thickBot="1" x14ac:dyDescent="0.3">
      <c r="C3" s="84" t="s">
        <v>0</v>
      </c>
      <c r="D3" s="86"/>
      <c r="E3" s="86"/>
      <c r="F3" s="86"/>
      <c r="G3" s="86"/>
      <c r="H3" s="85"/>
      <c r="K3" s="84" t="s">
        <v>0</v>
      </c>
      <c r="L3" s="86"/>
      <c r="M3" s="86"/>
      <c r="N3" s="86"/>
      <c r="O3" s="86"/>
      <c r="P3" s="85"/>
    </row>
    <row r="4" spans="2:16" ht="15.75" thickBot="1" x14ac:dyDescent="0.3">
      <c r="C4" s="84" t="s">
        <v>1</v>
      </c>
      <c r="D4" s="85"/>
      <c r="E4" s="84" t="s">
        <v>2</v>
      </c>
      <c r="F4" s="85"/>
      <c r="G4" s="84" t="s">
        <v>3</v>
      </c>
      <c r="H4" s="85"/>
      <c r="I4" s="2"/>
      <c r="K4" s="84" t="s">
        <v>1</v>
      </c>
      <c r="L4" s="85"/>
      <c r="M4" s="84" t="s">
        <v>2</v>
      </c>
      <c r="N4" s="85"/>
      <c r="O4" s="84" t="s">
        <v>3</v>
      </c>
      <c r="P4" s="85"/>
    </row>
    <row r="5" spans="2:16" ht="15.75" thickBot="1" x14ac:dyDescent="0.3">
      <c r="B5" s="14" t="s">
        <v>4</v>
      </c>
      <c r="C5" s="15" t="s">
        <v>5</v>
      </c>
      <c r="D5" s="17" t="s">
        <v>6</v>
      </c>
      <c r="E5" s="21" t="s">
        <v>5</v>
      </c>
      <c r="F5" s="16" t="s">
        <v>6</v>
      </c>
      <c r="G5" s="15" t="s">
        <v>5</v>
      </c>
      <c r="H5" s="16" t="s">
        <v>6</v>
      </c>
      <c r="I5" s="2"/>
      <c r="J5" s="14" t="s">
        <v>4</v>
      </c>
      <c r="K5" s="33" t="s">
        <v>5</v>
      </c>
      <c r="L5" s="34" t="s">
        <v>6</v>
      </c>
      <c r="M5" s="35" t="s">
        <v>5</v>
      </c>
      <c r="N5" s="36" t="s">
        <v>6</v>
      </c>
      <c r="O5" s="33" t="s">
        <v>5</v>
      </c>
      <c r="P5" s="36" t="s">
        <v>6</v>
      </c>
    </row>
    <row r="6" spans="2:16" x14ac:dyDescent="0.25">
      <c r="B6" s="11">
        <v>1</v>
      </c>
      <c r="C6" s="12">
        <v>0.32200000000000001</v>
      </c>
      <c r="D6" s="18">
        <v>1</v>
      </c>
      <c r="E6" s="22">
        <v>0.26400000000000001</v>
      </c>
      <c r="F6" s="13">
        <v>1</v>
      </c>
      <c r="G6" s="12">
        <v>0.33300000000000002</v>
      </c>
      <c r="H6" s="13">
        <v>1</v>
      </c>
      <c r="I6" s="2"/>
      <c r="J6" s="11">
        <v>1</v>
      </c>
      <c r="K6" s="37">
        <v>9.375E-2</v>
      </c>
      <c r="L6" s="47">
        <v>1</v>
      </c>
      <c r="M6" s="38">
        <v>7.6012850000000007E-2</v>
      </c>
      <c r="N6" s="48">
        <v>1</v>
      </c>
      <c r="O6" s="37">
        <v>9.6613879999999999E-2</v>
      </c>
      <c r="P6" s="48">
        <v>1</v>
      </c>
    </row>
    <row r="7" spans="2:16" x14ac:dyDescent="0.25">
      <c r="B7" s="9">
        <v>2</v>
      </c>
      <c r="C7" s="7">
        <v>0.219</v>
      </c>
      <c r="D7" s="19">
        <v>0.73499999999999999</v>
      </c>
      <c r="E7" s="3">
        <v>0.189</v>
      </c>
      <c r="F7" s="4">
        <v>0.69799999999999995</v>
      </c>
      <c r="G7" s="7">
        <v>0.3</v>
      </c>
      <c r="H7" s="4">
        <v>0.55500000000000005</v>
      </c>
      <c r="J7" s="9">
        <v>2</v>
      </c>
      <c r="K7" s="39">
        <v>5.6843999999999999E-2</v>
      </c>
      <c r="L7" s="40">
        <f>K6/K7/J7</f>
        <v>0.82462529026810216</v>
      </c>
      <c r="M7" s="41">
        <v>4.9189089999999998E-2</v>
      </c>
      <c r="N7" s="42">
        <f>M6/M7/J7</f>
        <v>0.77265964871478621</v>
      </c>
      <c r="O7" s="39">
        <v>7.075787E-2</v>
      </c>
      <c r="P7" s="42">
        <f>O6/O7/J7</f>
        <v>0.68270766205935818</v>
      </c>
    </row>
    <row r="8" spans="2:16" ht="15.75" thickBot="1" x14ac:dyDescent="0.3">
      <c r="B8" s="10">
        <v>4</v>
      </c>
      <c r="C8" s="8">
        <v>0.14099999999999999</v>
      </c>
      <c r="D8" s="20">
        <v>0.57099999999999995</v>
      </c>
      <c r="E8" s="5">
        <v>0.11899999999999999</v>
      </c>
      <c r="F8" s="6">
        <v>0.55500000000000005</v>
      </c>
      <c r="G8" s="8">
        <v>0.30299999999999999</v>
      </c>
      <c r="H8" s="6">
        <v>0.27500000000000002</v>
      </c>
      <c r="J8" s="10">
        <v>4</v>
      </c>
      <c r="K8" s="43">
        <v>3.9078950000000001E-2</v>
      </c>
      <c r="L8" s="44">
        <f>K6/K8/J8</f>
        <v>0.59974743436044209</v>
      </c>
      <c r="M8" s="45">
        <v>3.4210919999999999E-2</v>
      </c>
      <c r="N8" s="46">
        <f>M6/M8/J8</f>
        <v>0.55547212702844595</v>
      </c>
      <c r="O8" s="43">
        <v>5.098987E-2</v>
      </c>
      <c r="P8" s="46">
        <f>O6/O8/J8</f>
        <v>0.47369153912335921</v>
      </c>
    </row>
    <row r="10" spans="2:16" ht="15.75" thickBot="1" x14ac:dyDescent="0.3">
      <c r="K10" t="s">
        <v>9</v>
      </c>
    </row>
    <row r="11" spans="2:16" ht="15.75" thickBot="1" x14ac:dyDescent="0.3">
      <c r="K11" s="84" t="s">
        <v>0</v>
      </c>
      <c r="L11" s="86"/>
      <c r="M11" s="86"/>
      <c r="N11" s="86"/>
      <c r="O11" s="86"/>
      <c r="P11" s="85"/>
    </row>
    <row r="12" spans="2:16" ht="15.75" thickBot="1" x14ac:dyDescent="0.3">
      <c r="C12" t="s">
        <v>11</v>
      </c>
      <c r="K12" s="84" t="s">
        <v>1</v>
      </c>
      <c r="L12" s="85"/>
      <c r="M12" s="84" t="s">
        <v>2</v>
      </c>
      <c r="N12" s="85"/>
      <c r="O12" s="84" t="s">
        <v>3</v>
      </c>
      <c r="P12" s="85"/>
    </row>
    <row r="13" spans="2:16" ht="15.75" thickBot="1" x14ac:dyDescent="0.3">
      <c r="C13" s="84" t="s">
        <v>0</v>
      </c>
      <c r="D13" s="86"/>
      <c r="E13" s="86"/>
      <c r="F13" s="86"/>
      <c r="G13" s="86"/>
      <c r="H13" s="85"/>
      <c r="J13" s="14" t="s">
        <v>4</v>
      </c>
      <c r="K13" s="33" t="s">
        <v>5</v>
      </c>
      <c r="L13" s="34" t="s">
        <v>6</v>
      </c>
      <c r="M13" s="35" t="s">
        <v>5</v>
      </c>
      <c r="N13" s="36" t="s">
        <v>6</v>
      </c>
      <c r="O13" s="33" t="s">
        <v>5</v>
      </c>
      <c r="P13" s="36" t="s">
        <v>6</v>
      </c>
    </row>
    <row r="14" spans="2:16" ht="15.75" thickBot="1" x14ac:dyDescent="0.3">
      <c r="C14" s="84" t="s">
        <v>1</v>
      </c>
      <c r="D14" s="85"/>
      <c r="E14" s="84" t="s">
        <v>2</v>
      </c>
      <c r="F14" s="85"/>
      <c r="G14" s="84" t="s">
        <v>3</v>
      </c>
      <c r="H14" s="85"/>
      <c r="J14" s="11">
        <v>1</v>
      </c>
      <c r="K14" s="37">
        <v>9.3492030000000004E-2</v>
      </c>
      <c r="L14" s="47">
        <v>1</v>
      </c>
      <c r="M14" s="38">
        <v>1</v>
      </c>
      <c r="N14" s="48">
        <v>1</v>
      </c>
      <c r="O14" s="37">
        <v>9.4737050000000003E-2</v>
      </c>
      <c r="P14" s="48">
        <v>1</v>
      </c>
    </row>
    <row r="15" spans="2:16" ht="15.75" thickBot="1" x14ac:dyDescent="0.3">
      <c r="B15" s="14" t="s">
        <v>4</v>
      </c>
      <c r="C15" s="33" t="s">
        <v>5</v>
      </c>
      <c r="D15" s="34" t="s">
        <v>6</v>
      </c>
      <c r="E15" s="35" t="s">
        <v>5</v>
      </c>
      <c r="F15" s="36" t="s">
        <v>6</v>
      </c>
      <c r="G15" s="33" t="s">
        <v>5</v>
      </c>
      <c r="H15" s="36" t="s">
        <v>6</v>
      </c>
      <c r="J15" s="9">
        <v>2</v>
      </c>
      <c r="K15" s="39">
        <v>5.4550170000000002E-2</v>
      </c>
      <c r="L15" s="40">
        <f>K14/K15/J15</f>
        <v>0.85693619286612677</v>
      </c>
      <c r="M15" s="41">
        <f>L14/L15/J15</f>
        <v>0.58347401377422226</v>
      </c>
      <c r="N15" s="42">
        <f>M14/M15/J15</f>
        <v>0.85693619286612677</v>
      </c>
      <c r="O15" s="39">
        <v>6.9565769999999999E-2</v>
      </c>
      <c r="P15" s="42">
        <f>O14/O15/J15</f>
        <v>0.68091713783948637</v>
      </c>
    </row>
    <row r="16" spans="2:16" ht="15.75" thickBot="1" x14ac:dyDescent="0.3">
      <c r="B16" s="11">
        <v>1</v>
      </c>
      <c r="C16" s="23">
        <f>AVERAGE(K6,K14,K11)</f>
        <v>9.3621015000000002E-2</v>
      </c>
      <c r="D16" s="49">
        <v>1</v>
      </c>
      <c r="E16" s="24">
        <f>AVERAGE(M6,M14,M22)</f>
        <v>0.38401762666666661</v>
      </c>
      <c r="F16" s="50">
        <v>1</v>
      </c>
      <c r="G16" s="23">
        <f>AVERAGE(O6,O14,O22)</f>
        <v>9.5384993333333334E-2</v>
      </c>
      <c r="H16" s="50">
        <v>1</v>
      </c>
      <c r="J16" s="10">
        <v>4</v>
      </c>
      <c r="K16" s="43">
        <v>3.7959100000000003E-2</v>
      </c>
      <c r="L16" s="44">
        <f>K14/K16/J16</f>
        <v>0.61574187744177289</v>
      </c>
      <c r="M16" s="45">
        <f>L14/L16/J16</f>
        <v>0.4060142880628434</v>
      </c>
      <c r="N16" s="46">
        <f>M14/M16/J16</f>
        <v>0.61574187744177289</v>
      </c>
      <c r="O16" s="43">
        <v>5.319405E-2</v>
      </c>
      <c r="P16" s="46">
        <f>O14/O16/J16</f>
        <v>0.44524270101637309</v>
      </c>
    </row>
    <row r="17" spans="2:16" x14ac:dyDescent="0.25">
      <c r="B17" s="9">
        <v>2</v>
      </c>
      <c r="C17" s="25">
        <f>AVERAGE(K7,K15,K23)</f>
        <v>5.6193989999999999E-2</v>
      </c>
      <c r="D17" s="26">
        <f>C16/C17/B17</f>
        <v>0.83301626205934121</v>
      </c>
      <c r="E17" s="27">
        <f>AVERAGE(M7,M15,M23)</f>
        <v>0.22676304125807412</v>
      </c>
      <c r="F17" s="28">
        <f>E16/E17/B17</f>
        <v>0.84673768824088147</v>
      </c>
      <c r="G17" s="25">
        <f>AVERAGE(O7,O15,O23)</f>
        <v>7.0181530000000006E-2</v>
      </c>
      <c r="H17" s="28">
        <f>G16/G17/B17</f>
        <v>0.67955909007208393</v>
      </c>
    </row>
    <row r="18" spans="2:16" ht="15.75" thickBot="1" x14ac:dyDescent="0.3">
      <c r="B18" s="10">
        <v>4</v>
      </c>
      <c r="C18" s="29">
        <f>AVERAGE(K8,K16,K24)</f>
        <v>3.8729033333333329E-2</v>
      </c>
      <c r="D18" s="30">
        <f>C16/C18/B18</f>
        <v>0.60433353831879799</v>
      </c>
      <c r="E18" s="31">
        <f>AVERAGE(M8,M16,M24)</f>
        <v>0.15833642935428113</v>
      </c>
      <c r="F18" s="32">
        <f>E16/E18/B18</f>
        <v>0.60633176495255392</v>
      </c>
      <c r="G18" s="29">
        <f>AVERAGE(O8,O16,O24)</f>
        <v>5.1602683333333337E-2</v>
      </c>
      <c r="H18" s="32">
        <f>G16/G18/B18</f>
        <v>0.46211256455978872</v>
      </c>
      <c r="K18" t="s">
        <v>10</v>
      </c>
    </row>
    <row r="19" spans="2:16" ht="15.75" thickBot="1" x14ac:dyDescent="0.3">
      <c r="D19" s="1"/>
      <c r="K19" s="84" t="s">
        <v>0</v>
      </c>
      <c r="L19" s="86"/>
      <c r="M19" s="86"/>
      <c r="N19" s="86"/>
      <c r="O19" s="86"/>
      <c r="P19" s="85"/>
    </row>
    <row r="20" spans="2:16" ht="15.75" thickBot="1" x14ac:dyDescent="0.3">
      <c r="D20" s="1"/>
      <c r="K20" s="84" t="s">
        <v>1</v>
      </c>
      <c r="L20" s="85"/>
      <c r="M20" s="84" t="s">
        <v>2</v>
      </c>
      <c r="N20" s="85"/>
      <c r="O20" s="84" t="s">
        <v>3</v>
      </c>
      <c r="P20" s="85"/>
    </row>
    <row r="21" spans="2:16" ht="15.75" thickBot="1" x14ac:dyDescent="0.3">
      <c r="D21" s="1"/>
      <c r="J21" s="14" t="s">
        <v>4</v>
      </c>
      <c r="K21" s="33" t="s">
        <v>5</v>
      </c>
      <c r="L21" s="34" t="s">
        <v>6</v>
      </c>
      <c r="M21" s="35" t="s">
        <v>5</v>
      </c>
      <c r="N21" s="36" t="s">
        <v>6</v>
      </c>
      <c r="O21" s="33" t="s">
        <v>5</v>
      </c>
      <c r="P21" s="36" t="s">
        <v>6</v>
      </c>
    </row>
    <row r="22" spans="2:16" x14ac:dyDescent="0.25">
      <c r="D22" s="1"/>
      <c r="J22" s="11">
        <v>1</v>
      </c>
      <c r="K22" s="37">
        <v>9.3729969999999996E-2</v>
      </c>
      <c r="L22" s="47">
        <v>1</v>
      </c>
      <c r="M22" s="38">
        <v>7.6040029999999995E-2</v>
      </c>
      <c r="N22" s="48">
        <v>1</v>
      </c>
      <c r="O22" s="37">
        <v>9.4804050000000001E-2</v>
      </c>
      <c r="P22" s="48">
        <v>1</v>
      </c>
    </row>
    <row r="23" spans="2:16" x14ac:dyDescent="0.25">
      <c r="D23" s="1"/>
      <c r="J23" s="9">
        <v>2</v>
      </c>
      <c r="K23" s="39">
        <v>5.7187799999999997E-2</v>
      </c>
      <c r="L23" s="40">
        <f>K22/K23/J23</f>
        <v>0.81949270648634853</v>
      </c>
      <c r="M23" s="41">
        <v>4.7626019999999998E-2</v>
      </c>
      <c r="N23" s="42">
        <f>M22/M23/J23</f>
        <v>0.79830342741215832</v>
      </c>
      <c r="O23" s="39">
        <v>7.0220950000000004E-2</v>
      </c>
      <c r="P23" s="42">
        <f>O22/O23/J23</f>
        <v>0.67504106680413745</v>
      </c>
    </row>
    <row r="24" spans="2:16" ht="15.75" thickBot="1" x14ac:dyDescent="0.3">
      <c r="J24" s="10">
        <v>4</v>
      </c>
      <c r="K24" s="43">
        <v>3.9149049999999998E-2</v>
      </c>
      <c r="L24" s="44">
        <f>K22/K24/J24</f>
        <v>0.59854562243528264</v>
      </c>
      <c r="M24" s="45">
        <v>3.4784080000000002E-2</v>
      </c>
      <c r="N24" s="46">
        <f>M22/M24/J24</f>
        <v>0.54651459805750213</v>
      </c>
      <c r="O24" s="43">
        <v>5.0624130000000003E-2</v>
      </c>
      <c r="P24" s="46">
        <f>O22/O24/J24</f>
        <v>0.46817619384273862</v>
      </c>
    </row>
  </sheetData>
  <mergeCells count="20">
    <mergeCell ref="K12:L12"/>
    <mergeCell ref="M12:N12"/>
    <mergeCell ref="O12:P12"/>
    <mergeCell ref="K19:P19"/>
    <mergeCell ref="K20:L20"/>
    <mergeCell ref="M20:N20"/>
    <mergeCell ref="O20:P20"/>
    <mergeCell ref="C3:H3"/>
    <mergeCell ref="C4:D4"/>
    <mergeCell ref="E4:F4"/>
    <mergeCell ref="G4:H4"/>
    <mergeCell ref="K3:P3"/>
    <mergeCell ref="K4:L4"/>
    <mergeCell ref="M4:N4"/>
    <mergeCell ref="O4:P4"/>
    <mergeCell ref="C13:H13"/>
    <mergeCell ref="C14:D14"/>
    <mergeCell ref="E14:F14"/>
    <mergeCell ref="G14:H14"/>
    <mergeCell ref="K11:P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4"/>
  <sheetViews>
    <sheetView workbookViewId="0">
      <selection activeCell="B12" sqref="B12:H18"/>
    </sheetView>
  </sheetViews>
  <sheetFormatPr defaultRowHeight="15" x14ac:dyDescent="0.25"/>
  <cols>
    <col min="4" max="9" width="9.140625" customWidth="1"/>
  </cols>
  <sheetData>
    <row r="2" spans="2:16" ht="15.75" thickBot="1" x14ac:dyDescent="0.3">
      <c r="B2" s="68"/>
      <c r="C2" s="68"/>
      <c r="D2" s="68"/>
      <c r="E2" s="68"/>
      <c r="F2" s="68"/>
      <c r="G2" s="68"/>
      <c r="H2" s="68"/>
      <c r="K2" t="s">
        <v>8</v>
      </c>
    </row>
    <row r="3" spans="2:16" ht="15.75" thickBot="1" x14ac:dyDescent="0.3">
      <c r="B3" s="68"/>
      <c r="C3" s="87"/>
      <c r="D3" s="87"/>
      <c r="E3" s="87"/>
      <c r="F3" s="87"/>
      <c r="G3" s="87"/>
      <c r="H3" s="87"/>
      <c r="K3" s="84" t="s">
        <v>0</v>
      </c>
      <c r="L3" s="86"/>
      <c r="M3" s="86"/>
      <c r="N3" s="86"/>
      <c r="O3" s="86"/>
      <c r="P3" s="85"/>
    </row>
    <row r="4" spans="2:16" ht="15.75" thickBot="1" x14ac:dyDescent="0.3">
      <c r="B4" s="68"/>
      <c r="C4" s="87"/>
      <c r="D4" s="87"/>
      <c r="E4" s="87"/>
      <c r="F4" s="87"/>
      <c r="G4" s="87"/>
      <c r="H4" s="87"/>
      <c r="I4" s="2"/>
      <c r="K4" s="84" t="s">
        <v>1</v>
      </c>
      <c r="L4" s="85"/>
      <c r="M4" s="84" t="s">
        <v>2</v>
      </c>
      <c r="N4" s="85"/>
      <c r="O4" s="84" t="s">
        <v>3</v>
      </c>
      <c r="P4" s="85"/>
    </row>
    <row r="5" spans="2:16" ht="15.75" thickBot="1" x14ac:dyDescent="0.3">
      <c r="B5" s="68"/>
      <c r="C5" s="68"/>
      <c r="D5" s="68"/>
      <c r="E5" s="68"/>
      <c r="F5" s="68"/>
      <c r="G5" s="68"/>
      <c r="H5" s="68"/>
      <c r="I5" s="2"/>
      <c r="J5" s="14" t="s">
        <v>4</v>
      </c>
      <c r="K5" s="33" t="s">
        <v>5</v>
      </c>
      <c r="L5" s="34" t="s">
        <v>6</v>
      </c>
      <c r="M5" s="35" t="s">
        <v>5</v>
      </c>
      <c r="N5" s="36" t="s">
        <v>6</v>
      </c>
      <c r="O5" s="33" t="s">
        <v>5</v>
      </c>
      <c r="P5" s="36" t="s">
        <v>6</v>
      </c>
    </row>
    <row r="6" spans="2:16" x14ac:dyDescent="0.25">
      <c r="B6" s="68"/>
      <c r="C6" s="68"/>
      <c r="D6" s="68"/>
      <c r="E6" s="68"/>
      <c r="F6" s="68"/>
      <c r="G6" s="68"/>
      <c r="H6" s="68"/>
      <c r="I6" s="2"/>
      <c r="J6" s="11">
        <v>1</v>
      </c>
      <c r="K6" s="37">
        <v>8.4599999999999995E-2</v>
      </c>
      <c r="L6" s="47">
        <v>1</v>
      </c>
      <c r="M6" s="38">
        <v>5.4199999999999998E-2</v>
      </c>
      <c r="N6" s="48">
        <v>1</v>
      </c>
      <c r="O6" s="37">
        <v>3.56E-2</v>
      </c>
      <c r="P6" s="48">
        <v>1</v>
      </c>
    </row>
    <row r="7" spans="2:16" x14ac:dyDescent="0.25">
      <c r="B7" s="68"/>
      <c r="C7" s="68"/>
      <c r="D7" s="68"/>
      <c r="E7" s="68"/>
      <c r="F7" s="68"/>
      <c r="G7" s="68"/>
      <c r="H7" s="68"/>
      <c r="J7" s="9">
        <v>2</v>
      </c>
      <c r="K7" s="39">
        <v>7.2999999999999995E-2</v>
      </c>
      <c r="L7" s="40">
        <f>K6/K7/J7</f>
        <v>0.57945205479452055</v>
      </c>
      <c r="M7" s="41">
        <v>5.5100000000000003E-2</v>
      </c>
      <c r="N7" s="42">
        <f>M6/M7/J7</f>
        <v>0.49183303085299451</v>
      </c>
      <c r="O7" s="39">
        <v>2.819E-2</v>
      </c>
      <c r="P7" s="42">
        <f>O6/O7/J7</f>
        <v>0.63142958495920543</v>
      </c>
    </row>
    <row r="8" spans="2:16" ht="15.75" thickBot="1" x14ac:dyDescent="0.3">
      <c r="B8" s="68"/>
      <c r="C8" s="68"/>
      <c r="D8" s="68"/>
      <c r="E8" s="68"/>
      <c r="F8" s="68"/>
      <c r="G8" s="68"/>
      <c r="H8" s="68"/>
      <c r="J8" s="10">
        <v>4</v>
      </c>
      <c r="K8" s="43">
        <v>8.3900000000000002E-2</v>
      </c>
      <c r="L8" s="44">
        <f>K6/K8/J8</f>
        <v>0.25208581644815253</v>
      </c>
      <c r="M8" s="45">
        <v>7.2900000000000006E-2</v>
      </c>
      <c r="N8" s="46">
        <f>M6/M8/J8</f>
        <v>0.18587105624142658</v>
      </c>
      <c r="O8" s="43">
        <v>3.7699999999999997E-2</v>
      </c>
      <c r="P8" s="46">
        <f>O6/O8/J8</f>
        <v>0.2360742705570292</v>
      </c>
    </row>
    <row r="9" spans="2:16" x14ac:dyDescent="0.25">
      <c r="B9" s="68"/>
      <c r="C9" s="68"/>
      <c r="D9" s="68"/>
      <c r="E9" s="68"/>
      <c r="F9" s="68"/>
      <c r="G9" s="68"/>
      <c r="H9" s="68"/>
    </row>
    <row r="10" spans="2:16" ht="15.75" thickBot="1" x14ac:dyDescent="0.3">
      <c r="K10" t="s">
        <v>9</v>
      </c>
    </row>
    <row r="11" spans="2:16" ht="15.75" thickBot="1" x14ac:dyDescent="0.3">
      <c r="K11" s="84" t="s">
        <v>0</v>
      </c>
      <c r="L11" s="86"/>
      <c r="M11" s="86"/>
      <c r="N11" s="86"/>
      <c r="O11" s="86"/>
      <c r="P11" s="85"/>
    </row>
    <row r="12" spans="2:16" ht="15.75" thickBot="1" x14ac:dyDescent="0.3">
      <c r="C12" t="s">
        <v>11</v>
      </c>
      <c r="K12" s="84" t="s">
        <v>1</v>
      </c>
      <c r="L12" s="85"/>
      <c r="M12" s="84" t="s">
        <v>2</v>
      </c>
      <c r="N12" s="85"/>
      <c r="O12" s="84" t="s">
        <v>3</v>
      </c>
      <c r="P12" s="85"/>
    </row>
    <row r="13" spans="2:16" ht="15.75" thickBot="1" x14ac:dyDescent="0.3">
      <c r="C13" s="84" t="s">
        <v>0</v>
      </c>
      <c r="D13" s="86"/>
      <c r="E13" s="86"/>
      <c r="F13" s="86"/>
      <c r="G13" s="86"/>
      <c r="H13" s="85"/>
      <c r="J13" s="14" t="s">
        <v>4</v>
      </c>
      <c r="K13" s="33" t="s">
        <v>5</v>
      </c>
      <c r="L13" s="34" t="s">
        <v>6</v>
      </c>
      <c r="M13" s="35" t="s">
        <v>5</v>
      </c>
      <c r="N13" s="36" t="s">
        <v>6</v>
      </c>
      <c r="O13" s="33" t="s">
        <v>5</v>
      </c>
      <c r="P13" s="36" t="s">
        <v>6</v>
      </c>
    </row>
    <row r="14" spans="2:16" ht="15.75" thickBot="1" x14ac:dyDescent="0.3">
      <c r="C14" s="84" t="s">
        <v>1</v>
      </c>
      <c r="D14" s="85"/>
      <c r="E14" s="84" t="s">
        <v>2</v>
      </c>
      <c r="F14" s="85"/>
      <c r="G14" s="84" t="s">
        <v>3</v>
      </c>
      <c r="H14" s="85"/>
      <c r="J14" s="11">
        <v>1</v>
      </c>
      <c r="K14" s="37">
        <v>8.43E-2</v>
      </c>
      <c r="L14" s="47">
        <v>1</v>
      </c>
      <c r="M14" s="38">
        <v>6.6000000000000003E-2</v>
      </c>
      <c r="N14" s="48">
        <v>1</v>
      </c>
      <c r="O14" s="37">
        <v>3.3099999999999997E-2</v>
      </c>
      <c r="P14" s="48">
        <v>1</v>
      </c>
    </row>
    <row r="15" spans="2:16" ht="15.75" thickBot="1" x14ac:dyDescent="0.3">
      <c r="B15" s="14" t="s">
        <v>4</v>
      </c>
      <c r="C15" s="33" t="s">
        <v>5</v>
      </c>
      <c r="D15" s="34" t="s">
        <v>6</v>
      </c>
      <c r="E15" s="35" t="s">
        <v>5</v>
      </c>
      <c r="F15" s="36" t="s">
        <v>6</v>
      </c>
      <c r="G15" s="33" t="s">
        <v>5</v>
      </c>
      <c r="H15" s="36" t="s">
        <v>6</v>
      </c>
      <c r="J15" s="9">
        <v>2</v>
      </c>
      <c r="K15" s="39">
        <v>9.0700000000000003E-2</v>
      </c>
      <c r="L15" s="40">
        <f>K14/K15/J15</f>
        <v>0.46471885336273427</v>
      </c>
      <c r="M15" s="41">
        <v>5.5E-2</v>
      </c>
      <c r="N15" s="42">
        <f>M14/M15/J15</f>
        <v>0.6</v>
      </c>
      <c r="O15" s="39">
        <v>2.8400000000000002E-2</v>
      </c>
      <c r="P15" s="42">
        <f>O14/O15/J15</f>
        <v>0.58274647887323938</v>
      </c>
    </row>
    <row r="16" spans="2:16" ht="15.75" thickBot="1" x14ac:dyDescent="0.3">
      <c r="B16" s="11">
        <v>1</v>
      </c>
      <c r="C16" s="23">
        <f>AVERAGE(K6,K14,K11)</f>
        <v>8.4449999999999997E-2</v>
      </c>
      <c r="D16" s="49">
        <v>1</v>
      </c>
      <c r="E16" s="24">
        <f>AVERAGE(M6,M14,M22)</f>
        <v>5.7833333333333327E-2</v>
      </c>
      <c r="F16" s="50">
        <v>1</v>
      </c>
      <c r="G16" s="23">
        <f>AVERAGE(O6,O14,O22)</f>
        <v>3.4466666666666666E-2</v>
      </c>
      <c r="H16" s="50">
        <v>1</v>
      </c>
      <c r="J16" s="10">
        <v>4</v>
      </c>
      <c r="K16" s="43">
        <v>0.01</v>
      </c>
      <c r="L16" s="44">
        <f>K14/K16/J16</f>
        <v>2.1074999999999999</v>
      </c>
      <c r="M16" s="45">
        <v>6.8699999999999997E-2</v>
      </c>
      <c r="N16" s="46">
        <f>M14/M16/J16</f>
        <v>0.240174672489083</v>
      </c>
      <c r="O16" s="43">
        <v>3.8399999999999997E-2</v>
      </c>
      <c r="P16" s="46">
        <f>O14/O16/J16</f>
        <v>0.21549479166666666</v>
      </c>
    </row>
    <row r="17" spans="2:16" x14ac:dyDescent="0.25">
      <c r="B17" s="9">
        <v>2</v>
      </c>
      <c r="C17" s="25">
        <f>AVERAGE(K7,K15,K23)</f>
        <v>7.7666666666666676E-2</v>
      </c>
      <c r="D17" s="26">
        <f>C16/C17/B17</f>
        <v>0.54366952789699563</v>
      </c>
      <c r="E17" s="27">
        <f>AVERAGE(M7,M15,M23)</f>
        <v>5.2166666666666667E-2</v>
      </c>
      <c r="F17" s="28">
        <f>E16/E17/B17</f>
        <v>0.55431309904153347</v>
      </c>
      <c r="G17" s="25">
        <f>AVERAGE(O7,O15,O23)</f>
        <v>2.7596666666666669E-2</v>
      </c>
      <c r="H17" s="28">
        <f>G16/G17/B17</f>
        <v>0.6244715545355719</v>
      </c>
    </row>
    <row r="18" spans="2:16" ht="15.75" thickBot="1" x14ac:dyDescent="0.3">
      <c r="B18" s="10">
        <v>4</v>
      </c>
      <c r="C18" s="29">
        <f>AVERAGE(K8,K16,K24)</f>
        <v>5.9666666666666666E-2</v>
      </c>
      <c r="D18" s="30">
        <f>C16/C18/B18</f>
        <v>0.35384078212290504</v>
      </c>
      <c r="E18" s="31">
        <f>AVERAGE(M8,M16,M24)</f>
        <v>6.643333333333333E-2</v>
      </c>
      <c r="F18" s="32">
        <f>E16/E18/B18</f>
        <v>0.21763672854992472</v>
      </c>
      <c r="G18" s="29">
        <f>AVERAGE(O8,O16,O24)</f>
        <v>3.7466666666666669E-2</v>
      </c>
      <c r="H18" s="32">
        <f>G16/G18/B18</f>
        <v>0.22998220640569395</v>
      </c>
      <c r="K18" t="s">
        <v>10</v>
      </c>
    </row>
    <row r="19" spans="2:16" ht="15.75" thickBot="1" x14ac:dyDescent="0.3">
      <c r="D19" s="1"/>
      <c r="K19" s="84" t="s">
        <v>0</v>
      </c>
      <c r="L19" s="86"/>
      <c r="M19" s="86"/>
      <c r="N19" s="86"/>
      <c r="O19" s="86"/>
      <c r="P19" s="85"/>
    </row>
    <row r="20" spans="2:16" ht="15.75" thickBot="1" x14ac:dyDescent="0.3">
      <c r="D20" s="1"/>
      <c r="K20" s="84" t="s">
        <v>1</v>
      </c>
      <c r="L20" s="85"/>
      <c r="M20" s="84" t="s">
        <v>2</v>
      </c>
      <c r="N20" s="85"/>
      <c r="O20" s="84" t="s">
        <v>3</v>
      </c>
      <c r="P20" s="85"/>
    </row>
    <row r="21" spans="2:16" ht="15.75" thickBot="1" x14ac:dyDescent="0.3">
      <c r="D21" s="1"/>
      <c r="J21" s="14" t="s">
        <v>4</v>
      </c>
      <c r="K21" s="33" t="s">
        <v>5</v>
      </c>
      <c r="L21" s="34" t="s">
        <v>6</v>
      </c>
      <c r="M21" s="35" t="s">
        <v>5</v>
      </c>
      <c r="N21" s="36" t="s">
        <v>6</v>
      </c>
      <c r="O21" s="33" t="s">
        <v>5</v>
      </c>
      <c r="P21" s="36" t="s">
        <v>6</v>
      </c>
    </row>
    <row r="22" spans="2:16" x14ac:dyDescent="0.25">
      <c r="D22" s="1"/>
      <c r="J22" s="11">
        <v>1</v>
      </c>
      <c r="K22" s="37">
        <v>8.4099999999999994E-2</v>
      </c>
      <c r="L22" s="47">
        <v>1</v>
      </c>
      <c r="M22" s="38">
        <v>5.33E-2</v>
      </c>
      <c r="N22" s="48">
        <v>1</v>
      </c>
      <c r="O22" s="37">
        <v>3.4700000000000002E-2</v>
      </c>
      <c r="P22" s="48">
        <v>1</v>
      </c>
    </row>
    <row r="23" spans="2:16" x14ac:dyDescent="0.25">
      <c r="D23" s="1"/>
      <c r="J23" s="9">
        <v>2</v>
      </c>
      <c r="K23" s="39">
        <v>6.93E-2</v>
      </c>
      <c r="L23" s="40">
        <f>K22/K23/J23</f>
        <v>0.60678210678210676</v>
      </c>
      <c r="M23" s="41">
        <v>4.6399999999999997E-2</v>
      </c>
      <c r="N23" s="42">
        <f>M22/M23/J23</f>
        <v>0.5743534482758621</v>
      </c>
      <c r="O23" s="39">
        <v>2.6200000000000001E-2</v>
      </c>
      <c r="P23" s="42">
        <f>O22/O23/J23</f>
        <v>0.66221374045801529</v>
      </c>
    </row>
    <row r="24" spans="2:16" ht="15.75" thickBot="1" x14ac:dyDescent="0.3">
      <c r="J24" s="10">
        <v>4</v>
      </c>
      <c r="K24" s="43">
        <v>8.5099999999999995E-2</v>
      </c>
      <c r="L24" s="44">
        <f>K22/K24/J24</f>
        <v>0.24706227967097533</v>
      </c>
      <c r="M24" s="45">
        <v>5.7700000000000001E-2</v>
      </c>
      <c r="N24" s="46">
        <f>M22/M24/J24</f>
        <v>0.23093587521663778</v>
      </c>
      <c r="O24" s="43">
        <v>3.6299999999999999E-2</v>
      </c>
      <c r="P24" s="46">
        <f>O22/O24/J24</f>
        <v>0.23898071625344355</v>
      </c>
    </row>
  </sheetData>
  <mergeCells count="20">
    <mergeCell ref="K3:P3"/>
    <mergeCell ref="C4:D4"/>
    <mergeCell ref="E4:F4"/>
    <mergeCell ref="G4:H4"/>
    <mergeCell ref="K4:L4"/>
    <mergeCell ref="M4:N4"/>
    <mergeCell ref="O4:P4"/>
    <mergeCell ref="C13:H13"/>
    <mergeCell ref="C14:D14"/>
    <mergeCell ref="E14:F14"/>
    <mergeCell ref="G14:H14"/>
    <mergeCell ref="C3:H3"/>
    <mergeCell ref="K19:P19"/>
    <mergeCell ref="K20:L20"/>
    <mergeCell ref="M20:N20"/>
    <mergeCell ref="O20:P20"/>
    <mergeCell ref="K11:P11"/>
    <mergeCell ref="K12:L12"/>
    <mergeCell ref="M12:N12"/>
    <mergeCell ref="O12:P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L52"/>
  <sheetViews>
    <sheetView tabSelected="1" topLeftCell="A19" workbookViewId="0">
      <selection activeCell="H32" sqref="H32"/>
    </sheetView>
  </sheetViews>
  <sheetFormatPr defaultRowHeight="15" x14ac:dyDescent="0.25"/>
  <sheetData>
    <row r="35" spans="4:12" x14ac:dyDescent="0.25">
      <c r="G35" s="82"/>
      <c r="H35" s="82"/>
      <c r="I35" s="82"/>
      <c r="J35" s="82"/>
      <c r="K35" s="82"/>
      <c r="L35" s="82"/>
    </row>
    <row r="36" spans="4:12" x14ac:dyDescent="0.25">
      <c r="G36" s="96"/>
      <c r="H36" s="96"/>
      <c r="I36" s="96"/>
      <c r="J36" s="96"/>
      <c r="K36" s="96"/>
      <c r="L36" s="96"/>
    </row>
    <row r="37" spans="4:12" x14ac:dyDescent="0.25">
      <c r="G37" s="96"/>
      <c r="H37" s="96"/>
      <c r="I37" s="96"/>
      <c r="J37" s="96"/>
      <c r="K37" s="96"/>
      <c r="L37" s="96"/>
    </row>
    <row r="38" spans="4:12" x14ac:dyDescent="0.25">
      <c r="G38" s="96"/>
      <c r="H38" s="96"/>
      <c r="I38" s="96"/>
      <c r="J38" s="96"/>
      <c r="K38" s="96"/>
      <c r="L38" s="96"/>
    </row>
    <row r="39" spans="4:12" x14ac:dyDescent="0.25">
      <c r="G39" s="66"/>
      <c r="H39" s="66"/>
      <c r="I39" s="66"/>
      <c r="J39" s="66"/>
      <c r="K39" s="66"/>
      <c r="L39" s="66"/>
    </row>
    <row r="47" spans="4:12" ht="15.75" thickBot="1" x14ac:dyDescent="0.3"/>
    <row r="48" spans="4:12" ht="15.75" thickBot="1" x14ac:dyDescent="0.3">
      <c r="D48" s="35" t="s">
        <v>27</v>
      </c>
      <c r="E48" s="97" t="s">
        <v>28</v>
      </c>
      <c r="F48" s="36" t="s">
        <v>29</v>
      </c>
    </row>
    <row r="49" spans="2:6" x14ac:dyDescent="0.25">
      <c r="B49" s="106" t="s">
        <v>23</v>
      </c>
      <c r="C49" s="107"/>
      <c r="D49" s="98">
        <v>9000000</v>
      </c>
      <c r="E49" s="80">
        <v>16004000</v>
      </c>
      <c r="F49" s="99">
        <v>16016000</v>
      </c>
    </row>
    <row r="50" spans="2:6" x14ac:dyDescent="0.25">
      <c r="B50" s="108" t="s">
        <v>15</v>
      </c>
      <c r="C50" s="109"/>
      <c r="D50" s="100">
        <v>5.2</v>
      </c>
      <c r="E50" s="101">
        <v>12.5</v>
      </c>
      <c r="F50" s="102">
        <v>12.5</v>
      </c>
    </row>
    <row r="51" spans="2:6" x14ac:dyDescent="0.25">
      <c r="B51" s="108" t="s">
        <v>17</v>
      </c>
      <c r="C51" s="109"/>
      <c r="D51" s="74">
        <v>9000000</v>
      </c>
      <c r="E51" s="75">
        <v>8002000</v>
      </c>
      <c r="F51" s="77">
        <v>16000570</v>
      </c>
    </row>
    <row r="52" spans="2:6" ht="15.75" thickBot="1" x14ac:dyDescent="0.3">
      <c r="B52" s="110" t="s">
        <v>18</v>
      </c>
      <c r="C52" s="111"/>
      <c r="D52" s="103">
        <v>5.2</v>
      </c>
      <c r="E52" s="104">
        <v>6.2</v>
      </c>
      <c r="F52" s="105">
        <v>12.4</v>
      </c>
    </row>
  </sheetData>
  <mergeCells count="4">
    <mergeCell ref="B52:C52"/>
    <mergeCell ref="B49:C49"/>
    <mergeCell ref="B50:C50"/>
    <mergeCell ref="B51:C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>
      <selection activeCell="C3" sqref="C3:E3"/>
    </sheetView>
  </sheetViews>
  <sheetFormatPr defaultRowHeight="15" x14ac:dyDescent="0.25"/>
  <cols>
    <col min="2" max="2" width="13.42578125" bestFit="1" customWidth="1"/>
    <col min="3" max="11" width="13.7109375" bestFit="1" customWidth="1"/>
  </cols>
  <sheetData>
    <row r="1" spans="2:11" ht="15.75" thickBot="1" x14ac:dyDescent="0.3"/>
    <row r="2" spans="2:11" ht="15.75" thickBot="1" x14ac:dyDescent="0.3">
      <c r="C2" s="91" t="s">
        <v>0</v>
      </c>
      <c r="D2" s="92"/>
      <c r="E2" s="92"/>
      <c r="F2" s="92"/>
      <c r="G2" s="92"/>
      <c r="H2" s="92"/>
      <c r="I2" s="92"/>
      <c r="J2" s="92"/>
      <c r="K2" s="93"/>
    </row>
    <row r="3" spans="2:11" x14ac:dyDescent="0.25">
      <c r="C3" s="94" t="s">
        <v>1</v>
      </c>
      <c r="D3" s="89"/>
      <c r="E3" s="95"/>
      <c r="F3" s="94" t="s">
        <v>2</v>
      </c>
      <c r="G3" s="89"/>
      <c r="H3" s="90"/>
      <c r="I3" s="88" t="s">
        <v>3</v>
      </c>
      <c r="J3" s="89"/>
      <c r="K3" s="90"/>
    </row>
    <row r="4" spans="2:11" ht="15.75" thickBot="1" x14ac:dyDescent="0.3">
      <c r="C4" s="51">
        <v>1</v>
      </c>
      <c r="D4" s="52">
        <v>2</v>
      </c>
      <c r="E4" s="54">
        <v>4</v>
      </c>
      <c r="F4" s="51">
        <v>1</v>
      </c>
      <c r="G4" s="52">
        <v>2</v>
      </c>
      <c r="H4" s="53">
        <v>4</v>
      </c>
      <c r="I4" s="55">
        <v>1</v>
      </c>
      <c r="J4" s="52">
        <v>2</v>
      </c>
      <c r="K4" s="53">
        <v>4</v>
      </c>
    </row>
    <row r="5" spans="2:11" x14ac:dyDescent="0.25">
      <c r="B5" s="19" t="s">
        <v>19</v>
      </c>
      <c r="C5" s="79">
        <v>4030278089</v>
      </c>
      <c r="D5" s="80">
        <v>4034488287</v>
      </c>
      <c r="E5" s="49">
        <v>4047048566</v>
      </c>
      <c r="F5" s="79">
        <v>3838885519</v>
      </c>
      <c r="G5" s="80">
        <v>3843095732</v>
      </c>
      <c r="H5" s="50">
        <v>3853597945</v>
      </c>
      <c r="I5" s="81">
        <v>4254019823</v>
      </c>
      <c r="J5" s="80">
        <v>4258230022</v>
      </c>
      <c r="K5" s="50">
        <v>4269362301</v>
      </c>
    </row>
    <row r="6" spans="2:11" x14ac:dyDescent="0.25">
      <c r="B6" s="19" t="s">
        <v>20</v>
      </c>
      <c r="C6" s="74">
        <v>125</v>
      </c>
      <c r="D6" s="75">
        <v>1335</v>
      </c>
      <c r="E6" s="76">
        <v>1337</v>
      </c>
      <c r="F6" s="74">
        <v>125</v>
      </c>
      <c r="G6" s="75">
        <v>1348</v>
      </c>
      <c r="H6" s="77">
        <v>1345</v>
      </c>
      <c r="I6" s="78">
        <v>1249</v>
      </c>
      <c r="J6" s="75">
        <v>1338</v>
      </c>
      <c r="K6" s="77">
        <v>1338</v>
      </c>
    </row>
    <row r="7" spans="2:11" x14ac:dyDescent="0.25">
      <c r="B7" s="19" t="s">
        <v>12</v>
      </c>
      <c r="C7" s="74">
        <v>1242</v>
      </c>
      <c r="D7" s="75">
        <v>1327</v>
      </c>
      <c r="E7" s="76">
        <v>1329</v>
      </c>
      <c r="F7" s="74">
        <v>124</v>
      </c>
      <c r="G7" s="75">
        <v>134</v>
      </c>
      <c r="H7" s="77">
        <v>1337</v>
      </c>
      <c r="I7" s="78">
        <v>1241</v>
      </c>
      <c r="J7" s="75">
        <v>133</v>
      </c>
      <c r="K7" s="77">
        <v>133</v>
      </c>
    </row>
    <row r="8" spans="2:11" x14ac:dyDescent="0.25">
      <c r="B8" s="19" t="s">
        <v>21</v>
      </c>
      <c r="C8" s="56">
        <v>0</v>
      </c>
      <c r="D8" s="57">
        <v>0</v>
      </c>
      <c r="E8" s="58">
        <v>0</v>
      </c>
      <c r="F8" s="56">
        <v>0</v>
      </c>
      <c r="G8" s="57">
        <v>0</v>
      </c>
      <c r="H8" s="59">
        <v>0</v>
      </c>
      <c r="I8" s="60">
        <v>0</v>
      </c>
      <c r="J8" s="57">
        <v>0</v>
      </c>
      <c r="K8" s="59">
        <v>0</v>
      </c>
    </row>
    <row r="9" spans="2:11" ht="15.75" thickBot="1" x14ac:dyDescent="0.3">
      <c r="B9" s="19" t="s">
        <v>13</v>
      </c>
      <c r="C9" s="61">
        <v>0</v>
      </c>
      <c r="D9" s="62">
        <v>0</v>
      </c>
      <c r="E9" s="63">
        <v>0</v>
      </c>
      <c r="F9" s="61">
        <v>0</v>
      </c>
      <c r="G9" s="62">
        <v>0</v>
      </c>
      <c r="H9" s="64">
        <v>0</v>
      </c>
      <c r="I9" s="65">
        <v>0</v>
      </c>
      <c r="J9" s="62">
        <v>0</v>
      </c>
      <c r="K9" s="64">
        <v>0</v>
      </c>
    </row>
    <row r="10" spans="2:11" ht="15.75" thickBot="1" x14ac:dyDescent="0.3">
      <c r="C10" s="1"/>
      <c r="D10" s="1"/>
      <c r="E10" s="1"/>
      <c r="F10" s="1"/>
      <c r="G10" s="66"/>
      <c r="H10" s="67"/>
      <c r="I10" s="1"/>
      <c r="J10" s="1"/>
      <c r="K10" s="1"/>
    </row>
    <row r="11" spans="2:11" x14ac:dyDescent="0.25">
      <c r="B11" s="19" t="s">
        <v>22</v>
      </c>
      <c r="C11" s="69">
        <v>1712113529</v>
      </c>
      <c r="D11" s="70">
        <v>528029095</v>
      </c>
      <c r="E11" s="71">
        <v>528029583</v>
      </c>
      <c r="F11" s="69">
        <v>512099728</v>
      </c>
      <c r="G11" s="70">
        <v>512101058</v>
      </c>
      <c r="H11" s="72">
        <v>512101544</v>
      </c>
      <c r="I11" s="73">
        <v>568027727</v>
      </c>
      <c r="J11" s="70">
        <v>568029056</v>
      </c>
      <c r="K11" s="72">
        <v>568029544</v>
      </c>
    </row>
    <row r="12" spans="2:11" x14ac:dyDescent="0.25">
      <c r="B12" s="19" t="s">
        <v>23</v>
      </c>
      <c r="C12" s="74">
        <v>17003711</v>
      </c>
      <c r="D12" s="75">
        <v>9000664</v>
      </c>
      <c r="E12" s="76">
        <v>9000731</v>
      </c>
      <c r="F12" s="74">
        <v>8010614</v>
      </c>
      <c r="G12" s="75">
        <v>8010661</v>
      </c>
      <c r="H12" s="77">
        <v>8010738</v>
      </c>
      <c r="I12" s="78">
        <v>9000623</v>
      </c>
      <c r="J12" s="75">
        <v>9000671</v>
      </c>
      <c r="K12" s="77">
        <v>9000744</v>
      </c>
    </row>
    <row r="13" spans="2:11" x14ac:dyDescent="0.25">
      <c r="B13" s="19" t="s">
        <v>14</v>
      </c>
      <c r="C13" s="74">
        <v>17002914</v>
      </c>
      <c r="D13" s="75">
        <v>9000624</v>
      </c>
      <c r="E13" s="76">
        <v>9000691</v>
      </c>
      <c r="F13" s="74">
        <v>8002575</v>
      </c>
      <c r="G13" s="75">
        <v>8002623</v>
      </c>
      <c r="H13" s="77">
        <v>8002702</v>
      </c>
      <c r="I13" s="78">
        <v>9000583</v>
      </c>
      <c r="J13" s="75">
        <v>9000631</v>
      </c>
      <c r="K13" s="77">
        <v>9000704</v>
      </c>
    </row>
    <row r="14" spans="2:11" x14ac:dyDescent="0.25">
      <c r="B14" s="19" t="s">
        <v>24</v>
      </c>
      <c r="C14" s="56">
        <v>8.9999999999999993E-3</v>
      </c>
      <c r="D14" s="57">
        <v>1.7000000000000001E-2</v>
      </c>
      <c r="E14" s="58">
        <v>1.7000000000000001E-2</v>
      </c>
      <c r="F14" s="56">
        <v>1.4999999999999999E-2</v>
      </c>
      <c r="G14" s="57">
        <v>1.4999999999999999E-2</v>
      </c>
      <c r="H14" s="59">
        <v>1.4999999999999999E-2</v>
      </c>
      <c r="I14" s="60">
        <v>1.4999999999999999E-2</v>
      </c>
      <c r="J14" s="57">
        <v>1.4999999999999999E-2</v>
      </c>
      <c r="K14" s="59">
        <v>1.4999999999999999E-2</v>
      </c>
    </row>
    <row r="15" spans="2:11" ht="15.75" thickBot="1" x14ac:dyDescent="0.3">
      <c r="B15" s="19" t="s">
        <v>15</v>
      </c>
      <c r="C15" s="61">
        <v>8.9999999999999993E-3</v>
      </c>
      <c r="D15" s="62">
        <v>1.7000000000000001E-2</v>
      </c>
      <c r="E15" s="63">
        <v>1.7000000000000001E-2</v>
      </c>
      <c r="F15" s="61">
        <v>1.4999999999999999E-2</v>
      </c>
      <c r="G15" s="62">
        <v>1.4999999999999999E-2</v>
      </c>
      <c r="H15" s="64">
        <v>1.4999999999999999E-2</v>
      </c>
      <c r="I15" s="65">
        <v>1.4999999999999999E-2</v>
      </c>
      <c r="J15" s="62">
        <v>1.4999999999999999E-2</v>
      </c>
      <c r="K15" s="64">
        <v>1.4999999999999999E-2</v>
      </c>
    </row>
    <row r="16" spans="2:11" ht="15.75" thickBot="1" x14ac:dyDescent="0.3">
      <c r="C16" s="1"/>
      <c r="D16" s="1"/>
      <c r="E16" s="1"/>
      <c r="F16" s="1"/>
      <c r="G16" s="66"/>
      <c r="H16" s="67"/>
      <c r="I16" s="1"/>
      <c r="J16" s="1"/>
      <c r="K16" s="1"/>
    </row>
    <row r="17" spans="2:11" x14ac:dyDescent="0.25">
      <c r="B17" s="19" t="s">
        <v>16</v>
      </c>
      <c r="C17" s="69">
        <v>17004961</v>
      </c>
      <c r="D17" s="70">
        <v>9000664</v>
      </c>
      <c r="E17" s="71">
        <v>9000731</v>
      </c>
      <c r="F17" s="69">
        <v>8010614</v>
      </c>
      <c r="G17" s="70">
        <v>8010661</v>
      </c>
      <c r="H17" s="72">
        <v>8010738</v>
      </c>
      <c r="I17" s="73">
        <v>9000623</v>
      </c>
      <c r="J17" s="70">
        <v>9000671</v>
      </c>
      <c r="K17" s="72">
        <v>9000744</v>
      </c>
    </row>
    <row r="18" spans="2:11" x14ac:dyDescent="0.25">
      <c r="B18" s="19" t="s">
        <v>17</v>
      </c>
      <c r="C18" s="74">
        <v>17004156</v>
      </c>
      <c r="D18" s="75">
        <v>9000624</v>
      </c>
      <c r="E18" s="76">
        <v>9000691</v>
      </c>
      <c r="F18" s="74">
        <v>8002575</v>
      </c>
      <c r="G18" s="75">
        <v>8002623</v>
      </c>
      <c r="H18" s="77">
        <v>8002702</v>
      </c>
      <c r="I18" s="78">
        <v>9000583</v>
      </c>
      <c r="J18" s="75">
        <v>9000631</v>
      </c>
      <c r="K18" s="77">
        <v>9000704</v>
      </c>
    </row>
    <row r="19" spans="2:11" ht="15.75" thickBot="1" x14ac:dyDescent="0.3">
      <c r="B19" s="19" t="s">
        <v>18</v>
      </c>
      <c r="C19" s="61">
        <v>2E-3</v>
      </c>
      <c r="D19" s="62">
        <v>1.7000000000000001E-2</v>
      </c>
      <c r="E19" s="63">
        <v>1.7000000000000001E-2</v>
      </c>
      <c r="F19" s="61">
        <v>1.4999999999999999E-2</v>
      </c>
      <c r="G19" s="62">
        <v>1.4999999999999999E-2</v>
      </c>
      <c r="H19" s="64">
        <v>1.4999999999999999E-2</v>
      </c>
      <c r="I19" s="65">
        <v>1.4999999999999999E-2</v>
      </c>
      <c r="J19" s="62">
        <v>1.4999999999999999E-2</v>
      </c>
      <c r="K19" s="64">
        <v>1.4999999999999999E-2</v>
      </c>
    </row>
  </sheetData>
  <mergeCells count="4">
    <mergeCell ref="I3:K3"/>
    <mergeCell ref="C2:K2"/>
    <mergeCell ref="C3:E3"/>
    <mergeCell ref="F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>
      <selection activeCell="C19" sqref="C19:K19"/>
    </sheetView>
  </sheetViews>
  <sheetFormatPr defaultRowHeight="15" x14ac:dyDescent="0.25"/>
  <cols>
    <col min="2" max="2" width="13.42578125" bestFit="1" customWidth="1"/>
    <col min="3" max="11" width="13.7109375" bestFit="1" customWidth="1"/>
  </cols>
  <sheetData>
    <row r="1" spans="2:11" ht="15.75" thickBot="1" x14ac:dyDescent="0.3"/>
    <row r="2" spans="2:11" ht="15.75" thickBot="1" x14ac:dyDescent="0.3">
      <c r="C2" s="91" t="s">
        <v>0</v>
      </c>
      <c r="D2" s="92"/>
      <c r="E2" s="92"/>
      <c r="F2" s="92"/>
      <c r="G2" s="92"/>
      <c r="H2" s="92"/>
      <c r="I2" s="92"/>
      <c r="J2" s="92"/>
      <c r="K2" s="93"/>
    </row>
    <row r="3" spans="2:11" x14ac:dyDescent="0.25">
      <c r="C3" s="94" t="s">
        <v>1</v>
      </c>
      <c r="D3" s="89"/>
      <c r="E3" s="95"/>
      <c r="F3" s="94" t="s">
        <v>2</v>
      </c>
      <c r="G3" s="89"/>
      <c r="H3" s="90"/>
      <c r="I3" s="88" t="s">
        <v>3</v>
      </c>
      <c r="J3" s="89"/>
      <c r="K3" s="90"/>
    </row>
    <row r="4" spans="2:11" ht="15.75" thickBot="1" x14ac:dyDescent="0.3">
      <c r="C4" s="51">
        <v>1</v>
      </c>
      <c r="D4" s="52">
        <v>2</v>
      </c>
      <c r="E4" s="54">
        <v>4</v>
      </c>
      <c r="F4" s="51">
        <v>1</v>
      </c>
      <c r="G4" s="52">
        <v>2</v>
      </c>
      <c r="H4" s="53">
        <v>4</v>
      </c>
      <c r="I4" s="55">
        <v>1</v>
      </c>
      <c r="J4" s="52">
        <v>2</v>
      </c>
      <c r="K4" s="53">
        <v>4</v>
      </c>
    </row>
    <row r="5" spans="2:11" x14ac:dyDescent="0.25">
      <c r="B5" s="19" t="s">
        <v>19</v>
      </c>
      <c r="C5" s="79">
        <v>4014182312</v>
      </c>
      <c r="D5" s="80">
        <v>4014183429</v>
      </c>
      <c r="E5" s="49">
        <v>4014185616</v>
      </c>
      <c r="F5" s="79">
        <v>3838773713</v>
      </c>
      <c r="G5" s="80">
        <v>3838774839</v>
      </c>
      <c r="H5" s="50">
        <v>3838777046</v>
      </c>
      <c r="I5" s="81">
        <v>4253924006</v>
      </c>
      <c r="J5" s="80">
        <v>4253925121</v>
      </c>
      <c r="K5" s="50">
        <v>4253927314</v>
      </c>
    </row>
    <row r="6" spans="2:11" x14ac:dyDescent="0.25">
      <c r="B6" s="19" t="s">
        <v>20</v>
      </c>
      <c r="C6" s="74">
        <v>1132</v>
      </c>
      <c r="D6" s="75">
        <v>1132</v>
      </c>
      <c r="E6" s="76">
        <v>113</v>
      </c>
      <c r="F6" s="74">
        <v>1142</v>
      </c>
      <c r="G6" s="75">
        <v>1144</v>
      </c>
      <c r="H6" s="77">
        <v>1142</v>
      </c>
      <c r="I6" s="78">
        <v>1132</v>
      </c>
      <c r="J6" s="75">
        <v>1132</v>
      </c>
      <c r="K6" s="77">
        <v>1130</v>
      </c>
    </row>
    <row r="7" spans="2:11" x14ac:dyDescent="0.25">
      <c r="B7" s="19" t="s">
        <v>12</v>
      </c>
      <c r="C7" s="74">
        <v>1125</v>
      </c>
      <c r="D7" s="75">
        <v>1125</v>
      </c>
      <c r="E7" s="76">
        <v>1123</v>
      </c>
      <c r="F7" s="74">
        <v>1135</v>
      </c>
      <c r="G7" s="75">
        <v>1137</v>
      </c>
      <c r="H7" s="77">
        <v>1135</v>
      </c>
      <c r="I7" s="78">
        <v>1125</v>
      </c>
      <c r="J7" s="75">
        <v>1125</v>
      </c>
      <c r="K7" s="77">
        <v>1123</v>
      </c>
    </row>
    <row r="8" spans="2:11" x14ac:dyDescent="0.25">
      <c r="B8" s="19" t="s">
        <v>21</v>
      </c>
      <c r="C8" s="56">
        <v>0</v>
      </c>
      <c r="D8" s="57">
        <v>0</v>
      </c>
      <c r="E8" s="58">
        <v>0</v>
      </c>
      <c r="F8" s="56">
        <v>0</v>
      </c>
      <c r="G8" s="57">
        <v>0</v>
      </c>
      <c r="H8" s="59">
        <v>0</v>
      </c>
      <c r="I8" s="60">
        <v>0</v>
      </c>
      <c r="J8" s="57">
        <v>0</v>
      </c>
      <c r="K8" s="59">
        <v>0</v>
      </c>
    </row>
    <row r="9" spans="2:11" ht="15.75" thickBot="1" x14ac:dyDescent="0.3">
      <c r="B9" s="19" t="s">
        <v>13</v>
      </c>
      <c r="C9" s="61">
        <v>0</v>
      </c>
      <c r="D9" s="62">
        <v>0</v>
      </c>
      <c r="E9" s="63">
        <v>0</v>
      </c>
      <c r="F9" s="61">
        <v>0</v>
      </c>
      <c r="G9" s="62">
        <v>0</v>
      </c>
      <c r="H9" s="64">
        <v>0</v>
      </c>
      <c r="I9" s="65">
        <v>0</v>
      </c>
      <c r="J9" s="62">
        <v>0</v>
      </c>
      <c r="K9" s="64">
        <v>0</v>
      </c>
    </row>
    <row r="10" spans="2:11" ht="15.75" thickBot="1" x14ac:dyDescent="0.3">
      <c r="C10" s="1"/>
      <c r="D10" s="1"/>
      <c r="E10" s="1"/>
      <c r="F10" s="1"/>
      <c r="G10" s="66"/>
      <c r="H10" s="67"/>
      <c r="I10" s="1"/>
      <c r="J10" s="1"/>
      <c r="K10" s="1"/>
    </row>
    <row r="11" spans="2:11" x14ac:dyDescent="0.25">
      <c r="B11" s="19" t="s">
        <v>22</v>
      </c>
      <c r="C11" s="69">
        <v>1704082815</v>
      </c>
      <c r="D11" s="70">
        <v>1704083305</v>
      </c>
      <c r="E11" s="71">
        <v>1704084278</v>
      </c>
      <c r="F11" s="69">
        <v>1664306673</v>
      </c>
      <c r="G11" s="70">
        <v>1664307167</v>
      </c>
      <c r="H11" s="72">
        <v>1664308142</v>
      </c>
      <c r="I11" s="73">
        <v>1848082671</v>
      </c>
      <c r="J11" s="70">
        <v>1848083161</v>
      </c>
      <c r="K11" s="72">
        <v>1848084134</v>
      </c>
    </row>
    <row r="12" spans="2:11" x14ac:dyDescent="0.25">
      <c r="B12" s="19" t="s">
        <v>23</v>
      </c>
      <c r="C12" s="74">
        <v>17003018</v>
      </c>
      <c r="D12" s="75">
        <v>17003133</v>
      </c>
      <c r="E12" s="76">
        <v>17003242</v>
      </c>
      <c r="F12" s="74">
        <v>24021020</v>
      </c>
      <c r="G12" s="75">
        <v>24021129</v>
      </c>
      <c r="H12" s="77">
        <v>24013124</v>
      </c>
      <c r="I12" s="78">
        <v>25003037</v>
      </c>
      <c r="J12" s="75">
        <v>25003140</v>
      </c>
      <c r="K12" s="77">
        <v>25003259</v>
      </c>
    </row>
    <row r="13" spans="2:11" x14ac:dyDescent="0.25">
      <c r="B13" s="19" t="s">
        <v>14</v>
      </c>
      <c r="C13" s="74">
        <v>17002528</v>
      </c>
      <c r="D13" s="75">
        <v>17002638</v>
      </c>
      <c r="E13" s="76">
        <v>17002751</v>
      </c>
      <c r="F13" s="74">
        <v>16004526</v>
      </c>
      <c r="G13" s="75">
        <v>16004635</v>
      </c>
      <c r="H13" s="77">
        <v>16004762</v>
      </c>
      <c r="I13" s="78">
        <v>25002547</v>
      </c>
      <c r="J13" s="75">
        <v>25002650</v>
      </c>
      <c r="K13" s="77">
        <v>25002768</v>
      </c>
    </row>
    <row r="14" spans="2:11" x14ac:dyDescent="0.25">
      <c r="B14" s="19" t="s">
        <v>24</v>
      </c>
      <c r="C14" s="56">
        <v>0.9</v>
      </c>
      <c r="D14" s="57">
        <v>0.9</v>
      </c>
      <c r="E14" s="58">
        <v>0.9</v>
      </c>
      <c r="F14" s="56">
        <v>1.4</v>
      </c>
      <c r="G14" s="57">
        <v>1.4</v>
      </c>
      <c r="H14" s="59">
        <v>1.4</v>
      </c>
      <c r="I14" s="60">
        <v>1.3</v>
      </c>
      <c r="J14" s="57">
        <v>1.3</v>
      </c>
      <c r="K14" s="59">
        <v>1.3</v>
      </c>
    </row>
    <row r="15" spans="2:11" ht="15.75" thickBot="1" x14ac:dyDescent="0.3">
      <c r="B15" s="19" t="s">
        <v>15</v>
      </c>
      <c r="C15" s="61">
        <v>0.9</v>
      </c>
      <c r="D15" s="62">
        <v>0.9</v>
      </c>
      <c r="E15" s="63">
        <v>0.9</v>
      </c>
      <c r="F15" s="61">
        <v>0.9</v>
      </c>
      <c r="G15" s="62">
        <v>0.9</v>
      </c>
      <c r="H15" s="64">
        <v>0.9</v>
      </c>
      <c r="I15" s="65">
        <v>1.3</v>
      </c>
      <c r="J15" s="62">
        <v>1.3</v>
      </c>
      <c r="K15" s="64">
        <v>1.3</v>
      </c>
    </row>
    <row r="16" spans="2:11" ht="15.75" thickBot="1" x14ac:dyDescent="0.3">
      <c r="C16" s="1"/>
      <c r="D16" s="1"/>
      <c r="E16" s="1"/>
      <c r="F16" s="1"/>
      <c r="G16" s="66"/>
      <c r="H16" s="67"/>
      <c r="I16" s="1"/>
      <c r="J16" s="1"/>
      <c r="K16" s="1"/>
    </row>
    <row r="17" spans="2:11" x14ac:dyDescent="0.25">
      <c r="B17" s="19" t="s">
        <v>16</v>
      </c>
      <c r="C17" s="69">
        <v>17004150</v>
      </c>
      <c r="D17" s="70">
        <v>17004265</v>
      </c>
      <c r="E17" s="71">
        <v>17004372</v>
      </c>
      <c r="F17" s="69">
        <v>24022162</v>
      </c>
      <c r="G17" s="70">
        <v>24022273</v>
      </c>
      <c r="H17" s="72">
        <v>24014266</v>
      </c>
      <c r="I17" s="73">
        <v>25004169</v>
      </c>
      <c r="J17" s="70">
        <v>25004272</v>
      </c>
      <c r="K17" s="72">
        <v>25004389</v>
      </c>
    </row>
    <row r="18" spans="2:11" x14ac:dyDescent="0.25">
      <c r="B18" s="19" t="s">
        <v>17</v>
      </c>
      <c r="C18" s="74">
        <v>17003653</v>
      </c>
      <c r="D18" s="75">
        <v>17003763</v>
      </c>
      <c r="E18" s="76">
        <v>17003874</v>
      </c>
      <c r="F18" s="74">
        <v>16005661</v>
      </c>
      <c r="G18" s="75">
        <v>16005772</v>
      </c>
      <c r="H18" s="77">
        <v>16005897</v>
      </c>
      <c r="I18" s="78">
        <v>25003672</v>
      </c>
      <c r="J18" s="75">
        <v>25003775</v>
      </c>
      <c r="K18" s="77">
        <v>2500891</v>
      </c>
    </row>
    <row r="19" spans="2:11" ht="15.75" thickBot="1" x14ac:dyDescent="0.3">
      <c r="B19" s="19" t="s">
        <v>18</v>
      </c>
      <c r="C19" s="61">
        <v>0.2</v>
      </c>
      <c r="D19" s="62">
        <v>0.2</v>
      </c>
      <c r="E19" s="63">
        <v>0.2</v>
      </c>
      <c r="F19" s="61">
        <v>0.2</v>
      </c>
      <c r="G19" s="62">
        <v>0.2</v>
      </c>
      <c r="H19" s="64">
        <v>0.2</v>
      </c>
      <c r="I19" s="65">
        <v>0.4</v>
      </c>
      <c r="J19" s="62">
        <v>0.4</v>
      </c>
      <c r="K19" s="64">
        <v>0.4</v>
      </c>
    </row>
  </sheetData>
  <mergeCells count="4">
    <mergeCell ref="C2:K2"/>
    <mergeCell ref="C3:E3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Tempos_Comp</vt:lpstr>
      <vt:lpstr>Tempos_omp</vt:lpstr>
      <vt:lpstr>Tempos_pth</vt:lpstr>
      <vt:lpstr>Misses_Comp</vt:lpstr>
      <vt:lpstr>Misses_omp</vt:lpstr>
      <vt:lpstr>Misses_pth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Gomes</dc:creator>
  <cp:lastModifiedBy>MrFabio Gomes</cp:lastModifiedBy>
  <dcterms:created xsi:type="dcterms:W3CDTF">2015-03-24T10:30:32Z</dcterms:created>
  <dcterms:modified xsi:type="dcterms:W3CDTF">2015-04-10T22:08:00Z</dcterms:modified>
</cp:coreProperties>
</file>