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AAAAAA\"/>
    </mc:Choice>
  </mc:AlternateContent>
  <bookViews>
    <workbookView xWindow="0" yWindow="0" windowWidth="28800" windowHeight="12300"/>
  </bookViews>
  <sheets>
    <sheet name="Lis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L37" i="1" l="1"/>
  <c r="L36" i="1"/>
  <c r="K37" i="1" s="1"/>
  <c r="L35" i="1"/>
  <c r="K36" i="1" s="1"/>
  <c r="L34" i="1"/>
  <c r="K35" i="1" s="1"/>
  <c r="K34" i="1"/>
  <c r="L33" i="1"/>
  <c r="K33" i="1"/>
  <c r="L29" i="1"/>
  <c r="L28" i="1"/>
  <c r="K29" i="1" s="1"/>
  <c r="L27" i="1"/>
  <c r="K28" i="1" s="1"/>
  <c r="L26" i="1"/>
  <c r="K27" i="1" s="1"/>
  <c r="K26" i="1"/>
  <c r="L25" i="1"/>
  <c r="K25" i="1"/>
  <c r="L22" i="1"/>
  <c r="L21" i="1"/>
  <c r="K22" i="1" s="1"/>
  <c r="L20" i="1"/>
  <c r="K21" i="1" s="1"/>
  <c r="L19" i="1"/>
  <c r="K20" i="1" s="1"/>
  <c r="K19" i="1"/>
  <c r="L18" i="1"/>
  <c r="K18" i="1"/>
  <c r="K13" i="1"/>
  <c r="K14" i="1"/>
  <c r="K15" i="1"/>
  <c r="K12" i="1"/>
  <c r="L12" i="1"/>
  <c r="L13" i="1"/>
  <c r="L14" i="1"/>
  <c r="L15" i="1"/>
  <c r="L11" i="1"/>
  <c r="K11" i="1"/>
  <c r="E26" i="1"/>
  <c r="E27" i="1"/>
  <c r="D28" i="1" s="1"/>
  <c r="E28" i="1"/>
  <c r="E29" i="1"/>
  <c r="D27" i="1"/>
  <c r="D29" i="1"/>
  <c r="D26" i="1"/>
  <c r="E25" i="1"/>
  <c r="D25" i="1"/>
  <c r="D20" i="1"/>
  <c r="D21" i="1"/>
  <c r="D22" i="1"/>
  <c r="E19" i="1"/>
  <c r="E20" i="1"/>
  <c r="E21" i="1"/>
  <c r="E22" i="1"/>
  <c r="D19" i="1"/>
  <c r="E18" i="1"/>
  <c r="D18" i="1"/>
  <c r="D11" i="1"/>
  <c r="D13" i="1"/>
  <c r="D14" i="1"/>
  <c r="D15" i="1"/>
  <c r="E12" i="1"/>
  <c r="E13" i="1"/>
  <c r="E14" i="1"/>
  <c r="E15" i="1"/>
  <c r="E11" i="1"/>
  <c r="D12" i="1"/>
  <c r="M4" i="1"/>
  <c r="M2" i="1"/>
  <c r="C6" i="1" l="1"/>
  <c r="N3" i="1" s="1"/>
  <c r="D6" i="1"/>
  <c r="E6" i="1"/>
  <c r="P3" i="1" s="1"/>
  <c r="F6" i="1"/>
  <c r="G6" i="1"/>
  <c r="R3" i="1" s="1"/>
  <c r="H6" i="1"/>
  <c r="S2" i="1" s="1"/>
  <c r="B6" i="1"/>
  <c r="M5" i="1" s="1"/>
  <c r="R2" i="1" l="1"/>
  <c r="R5" i="1"/>
  <c r="P2" i="1"/>
  <c r="P4" i="1"/>
  <c r="M3" i="1"/>
  <c r="S3" i="1"/>
  <c r="S4" i="1"/>
  <c r="S5" i="1"/>
  <c r="R4" i="1"/>
  <c r="G7" i="1" s="1"/>
  <c r="Q5" i="1"/>
  <c r="Q3" i="1"/>
  <c r="Q4" i="1"/>
  <c r="Q2" i="1"/>
  <c r="F7" i="1" s="1"/>
  <c r="I20" i="1" s="1"/>
  <c r="P5" i="1"/>
  <c r="E7" i="1" s="1"/>
  <c r="O4" i="1"/>
  <c r="O3" i="1"/>
  <c r="O2" i="1"/>
  <c r="O5" i="1"/>
  <c r="N5" i="1"/>
  <c r="N4" i="1"/>
  <c r="N2" i="1"/>
  <c r="C13" i="1"/>
  <c r="H7" i="1" l="1"/>
  <c r="I35" i="1" s="1"/>
  <c r="C7" i="1"/>
  <c r="B20" i="1" s="1"/>
  <c r="J27" i="1"/>
  <c r="I27" i="1"/>
  <c r="J20" i="1"/>
  <c r="I13" i="1"/>
  <c r="J13" i="1"/>
  <c r="D7" i="1"/>
  <c r="C20" i="1"/>
  <c r="C12" i="1"/>
  <c r="C11" i="1" s="1"/>
  <c r="C14" i="1"/>
  <c r="B14" i="1"/>
  <c r="B13" i="1"/>
  <c r="J35" i="1" l="1"/>
  <c r="I36" i="1" s="1"/>
  <c r="J36" i="1"/>
  <c r="I28" i="1"/>
  <c r="J26" i="1"/>
  <c r="J25" i="1" s="1"/>
  <c r="J28" i="1"/>
  <c r="J21" i="1"/>
  <c r="I21" i="1"/>
  <c r="J19" i="1"/>
  <c r="J18" i="1" s="1"/>
  <c r="J14" i="1"/>
  <c r="I14" i="1"/>
  <c r="J12" i="1"/>
  <c r="J11" i="1" s="1"/>
  <c r="C27" i="1"/>
  <c r="B27" i="1"/>
  <c r="C19" i="1"/>
  <c r="C18" i="1" s="1"/>
  <c r="C21" i="1"/>
  <c r="B21" i="1"/>
  <c r="C15" i="1"/>
  <c r="B15" i="1"/>
  <c r="B12" i="1"/>
  <c r="B11" i="1"/>
  <c r="J34" i="1" l="1"/>
  <c r="J33" i="1" s="1"/>
  <c r="J37" i="1"/>
  <c r="I37" i="1"/>
  <c r="I33" i="1"/>
  <c r="I34" i="1"/>
  <c r="I29" i="1"/>
  <c r="J29" i="1"/>
  <c r="I25" i="1"/>
  <c r="I26" i="1"/>
  <c r="I18" i="1"/>
  <c r="I19" i="1"/>
  <c r="I22" i="1"/>
  <c r="J22" i="1"/>
  <c r="I11" i="1"/>
  <c r="I12" i="1"/>
  <c r="I15" i="1"/>
  <c r="J15" i="1"/>
  <c r="C28" i="1"/>
  <c r="B28" i="1"/>
  <c r="C26" i="1"/>
  <c r="C25" i="1" s="1"/>
  <c r="C22" i="1"/>
  <c r="B22" i="1"/>
  <c r="B19" i="1"/>
  <c r="B18" i="1"/>
  <c r="B29" i="1" l="1"/>
  <c r="C29" i="1"/>
  <c r="B25" i="1"/>
  <c r="B26" i="1"/>
</calcChain>
</file>

<file path=xl/sharedStrings.xml><?xml version="1.0" encoding="utf-8"?>
<sst xmlns="http://schemas.openxmlformats.org/spreadsheetml/2006/main" count="43" uniqueCount="18">
  <si>
    <t>Dinamičen Akerman</t>
  </si>
  <si>
    <t>Akerman</t>
  </si>
  <si>
    <t>LCS</t>
  </si>
  <si>
    <t>Datoteke</t>
  </si>
  <si>
    <t>Matrike</t>
  </si>
  <si>
    <t>Stooge</t>
  </si>
  <si>
    <t>Kadan</t>
  </si>
  <si>
    <t>C</t>
  </si>
  <si>
    <t>Java</t>
  </si>
  <si>
    <t>Python</t>
  </si>
  <si>
    <t>Go</t>
  </si>
  <si>
    <t>AVERAGE</t>
  </si>
  <si>
    <t>DEVIATION</t>
  </si>
  <si>
    <t>OD</t>
  </si>
  <si>
    <t>DO</t>
  </si>
  <si>
    <t>Dakerman</t>
  </si>
  <si>
    <t>DEVIACIJE</t>
  </si>
  <si>
    <t>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</si>
</sst>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/>
    <xf numFmtId="0" fontId="0" fillId="0" borderId="0" xfId="0" applyFill="1" applyBorder="1" applyAlignment="1"/>
    <xf numFmtId="0" fontId="1" fillId="2" borderId="1" xfId="1" applyBorder="1" applyAlignment="1"/>
    <xf numFmtId="0" fontId="1" fillId="2" borderId="1" xfId="1" applyBorder="1"/>
    <xf numFmtId="0" fontId="2" fillId="3" borderId="0" xfId="2"/>
    <xf numFmtId="0" fontId="0" fillId="0" borderId="0" xfId="0" applyBorder="1"/>
    <xf numFmtId="0" fontId="0" fillId="0" borderId="1" xfId="0" applyBorder="1" applyAlignment="1"/>
    <xf numFmtId="0" fontId="0" fillId="0" borderId="1" xfId="0" applyNumberFormat="1" applyBorder="1"/>
    <xf numFmtId="0" fontId="0" fillId="0" borderId="1" xfId="0" applyBorder="1"/>
    <xf numFmtId="0" fontId="0" fillId="4" borderId="1" xfId="0" applyFill="1" applyBorder="1" applyAlignment="1"/>
    <xf numFmtId="0" fontId="0" fillId="4" borderId="1" xfId="0" applyFill="1" applyBorder="1" applyAlignment="1">
      <alignment vertical="center"/>
    </xf>
    <xf numFmtId="1" fontId="0" fillId="0" borderId="1" xfId="0" applyNumberFormat="1" applyBorder="1"/>
    <xf numFmtId="0" fontId="0" fillId="4" borderId="2" xfId="0" applyFill="1" applyBorder="1" applyAlignment="1"/>
    <xf numFmtId="0" fontId="1" fillId="2" borderId="0" xfId="1" applyBorder="1"/>
  </cellXfs>
  <cellStyles count="3">
    <cellStyle name="Dobro" xfId="1" builtinId="26"/>
    <cellStyle name="Navadno" xfId="0" builtinId="0"/>
    <cellStyle name="Nevtralno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workbookViewId="0">
      <selection activeCell="B8" sqref="B8"/>
    </sheetView>
  </sheetViews>
  <sheetFormatPr defaultRowHeight="15" x14ac:dyDescent="0.25"/>
  <cols>
    <col min="1" max="1" width="10.42578125" customWidth="1"/>
    <col min="2" max="2" width="18.85546875" style="1" customWidth="1"/>
    <col min="3" max="3" width="9.140625" style="1"/>
  </cols>
  <sheetData>
    <row r="1" spans="1:22" x14ac:dyDescent="0.25">
      <c r="A1" s="5"/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K1" s="14" t="s">
        <v>16</v>
      </c>
      <c r="L1" s="14" t="s">
        <v>17</v>
      </c>
    </row>
    <row r="2" spans="1:22" x14ac:dyDescent="0.25">
      <c r="A2" s="11" t="s">
        <v>7</v>
      </c>
      <c r="B2" s="7">
        <v>815</v>
      </c>
      <c r="C2" s="7">
        <v>555</v>
      </c>
      <c r="D2" s="8">
        <v>1900</v>
      </c>
      <c r="E2" s="12">
        <v>587</v>
      </c>
      <c r="F2" s="9">
        <v>991</v>
      </c>
      <c r="G2" s="12">
        <v>1189</v>
      </c>
      <c r="H2" s="9">
        <v>1307</v>
      </c>
      <c r="M2">
        <f>(B2-B6)^2</f>
        <v>2626.5625</v>
      </c>
      <c r="N2">
        <f>(C2-C6)^2</f>
        <v>2093.0625</v>
      </c>
      <c r="O2">
        <f>(D2-D6)^2</f>
        <v>178084</v>
      </c>
      <c r="P2">
        <f t="shared" ref="P2:S2" si="0">(E2-E6)^2</f>
        <v>4489</v>
      </c>
      <c r="Q2">
        <f>(F2-F6)^2</f>
        <v>7182.5625</v>
      </c>
      <c r="R2">
        <f t="shared" si="0"/>
        <v>10353.0625</v>
      </c>
      <c r="S2">
        <f t="shared" si="0"/>
        <v>24570.5625</v>
      </c>
    </row>
    <row r="3" spans="1:22" x14ac:dyDescent="0.25">
      <c r="A3" s="10" t="s">
        <v>10</v>
      </c>
      <c r="B3" s="7">
        <v>700</v>
      </c>
      <c r="C3" s="7">
        <v>483</v>
      </c>
      <c r="D3" s="9">
        <v>1310</v>
      </c>
      <c r="E3" s="9">
        <v>454</v>
      </c>
      <c r="F3" s="9">
        <v>1043</v>
      </c>
      <c r="G3" s="9">
        <v>999</v>
      </c>
      <c r="H3" s="9">
        <v>1055</v>
      </c>
      <c r="M3">
        <f>(B3-B6)^2</f>
        <v>4064.0625</v>
      </c>
      <c r="N3">
        <f t="shared" ref="N3:S3" si="1">(C3-C6)^2</f>
        <v>689.0625</v>
      </c>
      <c r="O3">
        <f t="shared" si="1"/>
        <v>28224</v>
      </c>
      <c r="P3">
        <f t="shared" si="1"/>
        <v>4356</v>
      </c>
      <c r="Q3">
        <f t="shared" si="1"/>
        <v>1072.5625</v>
      </c>
      <c r="R3">
        <f t="shared" si="1"/>
        <v>7788.0625</v>
      </c>
      <c r="S3">
        <f t="shared" si="1"/>
        <v>9072.5625</v>
      </c>
    </row>
    <row r="4" spans="1:22" x14ac:dyDescent="0.25">
      <c r="A4" s="10" t="s">
        <v>8</v>
      </c>
      <c r="B4" s="7">
        <v>873</v>
      </c>
      <c r="C4" s="7">
        <v>590</v>
      </c>
      <c r="D4" s="9">
        <v>1768</v>
      </c>
      <c r="E4" s="9">
        <v>649</v>
      </c>
      <c r="F4" s="9">
        <v>1351</v>
      </c>
      <c r="G4" s="9">
        <v>1331</v>
      </c>
      <c r="H4" s="9">
        <v>1313</v>
      </c>
      <c r="K4" s="6"/>
      <c r="M4">
        <f>(B4-B6)^2</f>
        <v>11935.5625</v>
      </c>
      <c r="N4">
        <f t="shared" ref="N4:S4" si="2">(C4-C6)^2</f>
        <v>6520.5625</v>
      </c>
      <c r="O4">
        <f t="shared" si="2"/>
        <v>84100</v>
      </c>
      <c r="P4">
        <f t="shared" si="2"/>
        <v>16641</v>
      </c>
      <c r="Q4">
        <f t="shared" si="2"/>
        <v>75762.5625</v>
      </c>
      <c r="R4">
        <f>(G4-G6)^2</f>
        <v>59414.0625</v>
      </c>
      <c r="S4">
        <f t="shared" si="2"/>
        <v>26487.5625</v>
      </c>
    </row>
    <row r="5" spans="1:22" x14ac:dyDescent="0.25">
      <c r="A5" s="10" t="s">
        <v>9</v>
      </c>
      <c r="B5" s="7">
        <v>667</v>
      </c>
      <c r="C5" s="7">
        <v>409</v>
      </c>
      <c r="D5" s="9">
        <v>934</v>
      </c>
      <c r="E5" s="9">
        <v>390</v>
      </c>
      <c r="F5" s="9">
        <v>918</v>
      </c>
      <c r="G5" s="9">
        <v>830</v>
      </c>
      <c r="H5" s="9">
        <v>926</v>
      </c>
      <c r="M5">
        <f>(B5-B6)^2</f>
        <v>9360.5625</v>
      </c>
      <c r="N5">
        <f t="shared" ref="N5:S5" si="3">(C5-C6)^2</f>
        <v>10050.0625</v>
      </c>
      <c r="O5">
        <f t="shared" si="3"/>
        <v>295936</v>
      </c>
      <c r="P5">
        <f t="shared" si="3"/>
        <v>16900</v>
      </c>
      <c r="Q5">
        <f t="shared" si="3"/>
        <v>24885.0625</v>
      </c>
      <c r="R5">
        <f t="shared" si="3"/>
        <v>66177.5625</v>
      </c>
      <c r="S5">
        <f t="shared" si="3"/>
        <v>50288.0625</v>
      </c>
    </row>
    <row r="6" spans="1:22" x14ac:dyDescent="0.25">
      <c r="A6" s="13" t="s">
        <v>11</v>
      </c>
      <c r="B6" s="1">
        <f>AVERAGE(B2:B5)</f>
        <v>763.75</v>
      </c>
      <c r="C6" s="1">
        <f t="shared" ref="C6:H6" si="4">AVERAGE(C2:C5)</f>
        <v>509.25</v>
      </c>
      <c r="D6" s="1">
        <f t="shared" si="4"/>
        <v>1478</v>
      </c>
      <c r="E6" s="1">
        <f t="shared" si="4"/>
        <v>520</v>
      </c>
      <c r="F6" s="1">
        <f t="shared" si="4"/>
        <v>1075.75</v>
      </c>
      <c r="G6" s="1">
        <f t="shared" si="4"/>
        <v>1087.25</v>
      </c>
      <c r="H6" s="1">
        <f t="shared" si="4"/>
        <v>1150.25</v>
      </c>
    </row>
    <row r="7" spans="1:22" x14ac:dyDescent="0.25">
      <c r="A7" s="13" t="s">
        <v>12</v>
      </c>
      <c r="B7" s="1">
        <f>SQRT(AVERAGE(M2:M5))</f>
        <v>83.646204337076767</v>
      </c>
      <c r="C7" s="1">
        <f t="shared" ref="C7:H7" si="5">SQRT(AVERAGE(N2:N5))</f>
        <v>69.557080876068966</v>
      </c>
      <c r="D7" s="1">
        <f t="shared" si="5"/>
        <v>382.86551163561336</v>
      </c>
      <c r="E7" s="1">
        <f t="shared" si="5"/>
        <v>102.93930250395132</v>
      </c>
      <c r="F7" s="1">
        <f t="shared" si="5"/>
        <v>165.00208332018113</v>
      </c>
      <c r="G7" s="1">
        <f t="shared" si="5"/>
        <v>189.56051144687282</v>
      </c>
      <c r="H7" s="1">
        <f t="shared" si="5"/>
        <v>166.14658437656792</v>
      </c>
    </row>
    <row r="8" spans="1:22" x14ac:dyDescent="0.25">
      <c r="A8" s="2"/>
    </row>
    <row r="9" spans="1:22" x14ac:dyDescent="0.25">
      <c r="A9" s="2"/>
      <c r="B9" s="1" t="s">
        <v>13</v>
      </c>
      <c r="C9" s="1" t="s">
        <v>14</v>
      </c>
      <c r="D9" t="s">
        <v>13</v>
      </c>
      <c r="E9" t="s">
        <v>14</v>
      </c>
      <c r="I9" t="s">
        <v>13</v>
      </c>
      <c r="J9" t="s">
        <v>14</v>
      </c>
      <c r="K9" t="s">
        <v>13</v>
      </c>
      <c r="L9" t="s">
        <v>14</v>
      </c>
    </row>
    <row r="10" spans="1:22" x14ac:dyDescent="0.25">
      <c r="A10" s="2" t="s">
        <v>15</v>
      </c>
      <c r="H10" t="s">
        <v>3</v>
      </c>
    </row>
    <row r="11" spans="1:22" x14ac:dyDescent="0.25">
      <c r="A11" s="2">
        <v>5</v>
      </c>
      <c r="B11" s="1">
        <f>C11-B7</f>
        <v>554.63448915730805</v>
      </c>
      <c r="C11" s="1">
        <f>C12-B7</f>
        <v>638.28069349438488</v>
      </c>
      <c r="D11">
        <f>_xlfn.FLOOR.MATH(B11)</f>
        <v>554</v>
      </c>
      <c r="E11">
        <f>ROUND(C11,0)</f>
        <v>638</v>
      </c>
      <c r="H11">
        <v>5</v>
      </c>
      <c r="I11">
        <f>J11-E7</f>
        <v>262.65174374012156</v>
      </c>
      <c r="J11">
        <f>J12-$E$7</f>
        <v>365.59104624407291</v>
      </c>
      <c r="K11">
        <f>_xlfn.FLOOR.MATH(I11)</f>
        <v>262</v>
      </c>
      <c r="L11">
        <f>ROUND(J11,0)</f>
        <v>366</v>
      </c>
      <c r="O11" s="5"/>
      <c r="P11" s="3" t="s">
        <v>0</v>
      </c>
      <c r="Q11" s="3" t="s">
        <v>1</v>
      </c>
      <c r="R11" s="4" t="s">
        <v>2</v>
      </c>
      <c r="S11" s="4" t="s">
        <v>3</v>
      </c>
      <c r="T11" s="4" t="s">
        <v>4</v>
      </c>
      <c r="U11" s="4" t="s">
        <v>5</v>
      </c>
      <c r="V11" s="4" t="s">
        <v>6</v>
      </c>
    </row>
    <row r="12" spans="1:22" x14ac:dyDescent="0.25">
      <c r="A12" s="2">
        <v>4</v>
      </c>
      <c r="B12" s="1">
        <f>C11</f>
        <v>638.28069349438488</v>
      </c>
      <c r="C12" s="1">
        <f>C13-B7</f>
        <v>721.9268978314617</v>
      </c>
      <c r="D12">
        <f>E11+1</f>
        <v>639</v>
      </c>
      <c r="E12">
        <f t="shared" ref="E12:E15" si="6">ROUND(C12,0)</f>
        <v>722</v>
      </c>
      <c r="H12">
        <v>4</v>
      </c>
      <c r="I12">
        <f>J11</f>
        <v>365.59104624407291</v>
      </c>
      <c r="J12">
        <f>J13-$E$7</f>
        <v>468.53034874802427</v>
      </c>
      <c r="K12">
        <f>L11+1</f>
        <v>367</v>
      </c>
      <c r="L12">
        <f t="shared" ref="L12:L15" si="7">ROUND(J12,0)</f>
        <v>469</v>
      </c>
      <c r="O12" s="11" t="s">
        <v>7</v>
      </c>
      <c r="P12" s="7">
        <v>2</v>
      </c>
      <c r="Q12" s="7">
        <v>2</v>
      </c>
      <c r="R12" s="8">
        <v>2</v>
      </c>
      <c r="S12" s="12">
        <v>2</v>
      </c>
      <c r="T12" s="9">
        <v>4</v>
      </c>
      <c r="U12" s="12">
        <v>2</v>
      </c>
      <c r="V12" s="9">
        <v>2</v>
      </c>
    </row>
    <row r="13" spans="1:22" x14ac:dyDescent="0.25">
      <c r="A13" s="2">
        <v>3</v>
      </c>
      <c r="B13" s="1">
        <f>B6-(B7/2)</f>
        <v>721.92689783146159</v>
      </c>
      <c r="C13" s="1">
        <f>B6+(B7/2)</f>
        <v>805.57310216853841</v>
      </c>
      <c r="D13">
        <f t="shared" ref="D13:D15" si="8">E12+1</f>
        <v>723</v>
      </c>
      <c r="E13">
        <f t="shared" si="6"/>
        <v>806</v>
      </c>
      <c r="H13">
        <v>3</v>
      </c>
      <c r="I13">
        <f>E6-(E7/2)</f>
        <v>468.53034874802432</v>
      </c>
      <c r="J13">
        <f>E6+(E7/2)</f>
        <v>571.46965125197562</v>
      </c>
      <c r="K13">
        <f t="shared" ref="K13:K15" si="9">L12+1</f>
        <v>470</v>
      </c>
      <c r="L13">
        <f t="shared" si="7"/>
        <v>571</v>
      </c>
      <c r="O13" s="10" t="s">
        <v>10</v>
      </c>
      <c r="P13" s="7">
        <v>4</v>
      </c>
      <c r="Q13" s="7">
        <v>3</v>
      </c>
      <c r="R13" s="9">
        <v>3</v>
      </c>
      <c r="S13" s="9">
        <v>4</v>
      </c>
      <c r="T13" s="9">
        <v>3</v>
      </c>
      <c r="U13" s="9">
        <v>3</v>
      </c>
      <c r="V13" s="9">
        <v>4</v>
      </c>
    </row>
    <row r="14" spans="1:22" x14ac:dyDescent="0.25">
      <c r="A14" s="2">
        <v>2</v>
      </c>
      <c r="B14" s="1">
        <f>C13</f>
        <v>805.57310216853841</v>
      </c>
      <c r="C14" s="1">
        <f>C13+B7</f>
        <v>889.21930650561512</v>
      </c>
      <c r="D14">
        <f t="shared" si="8"/>
        <v>807</v>
      </c>
      <c r="E14">
        <f t="shared" si="6"/>
        <v>889</v>
      </c>
      <c r="H14">
        <v>2</v>
      </c>
      <c r="I14">
        <f>J13</f>
        <v>571.46965125197562</v>
      </c>
      <c r="J14">
        <f>J13+$E$7</f>
        <v>674.40895375592697</v>
      </c>
      <c r="K14">
        <f t="shared" si="9"/>
        <v>572</v>
      </c>
      <c r="L14">
        <f t="shared" si="7"/>
        <v>674</v>
      </c>
      <c r="O14" s="10" t="s">
        <v>8</v>
      </c>
      <c r="P14" s="7">
        <v>2</v>
      </c>
      <c r="Q14" s="7">
        <v>2</v>
      </c>
      <c r="R14" s="9">
        <v>2</v>
      </c>
      <c r="S14" s="9">
        <v>2</v>
      </c>
      <c r="T14" s="9">
        <v>1</v>
      </c>
      <c r="U14" s="9">
        <v>2</v>
      </c>
      <c r="V14" s="9">
        <v>2</v>
      </c>
    </row>
    <row r="15" spans="1:22" x14ac:dyDescent="0.25">
      <c r="A15" s="2">
        <v>1</v>
      </c>
      <c r="B15" s="1">
        <f>C14</f>
        <v>889.21930650561512</v>
      </c>
      <c r="C15" s="1">
        <f>C14+B7</f>
        <v>972.86551084269195</v>
      </c>
      <c r="D15">
        <f t="shared" si="8"/>
        <v>890</v>
      </c>
      <c r="E15">
        <f t="shared" si="6"/>
        <v>973</v>
      </c>
      <c r="H15">
        <v>1</v>
      </c>
      <c r="I15">
        <f>J14</f>
        <v>674.40895375592697</v>
      </c>
      <c r="J15">
        <f>J14+$E$7</f>
        <v>777.34825625987833</v>
      </c>
      <c r="K15">
        <f t="shared" si="9"/>
        <v>675</v>
      </c>
      <c r="L15">
        <f t="shared" si="7"/>
        <v>777</v>
      </c>
      <c r="O15" s="10" t="s">
        <v>9</v>
      </c>
      <c r="P15" s="7">
        <v>4</v>
      </c>
      <c r="Q15" s="7">
        <v>4</v>
      </c>
      <c r="R15" s="9">
        <v>4</v>
      </c>
      <c r="S15" s="9">
        <v>4</v>
      </c>
      <c r="T15" s="9">
        <v>4</v>
      </c>
      <c r="U15" s="9">
        <v>4</v>
      </c>
      <c r="V15" s="9">
        <v>4</v>
      </c>
    </row>
    <row r="16" spans="1:22" x14ac:dyDescent="0.25">
      <c r="A16" s="2"/>
    </row>
    <row r="17" spans="1:12" x14ac:dyDescent="0.25">
      <c r="A17" s="2" t="s">
        <v>1</v>
      </c>
      <c r="H17" t="s">
        <v>4</v>
      </c>
    </row>
    <row r="18" spans="1:12" x14ac:dyDescent="0.25">
      <c r="A18" s="2">
        <v>5</v>
      </c>
      <c r="B18" s="1">
        <f>C18-C7</f>
        <v>335.35729780982751</v>
      </c>
      <c r="C18" s="1">
        <f>C19-C7</f>
        <v>404.91437868589651</v>
      </c>
      <c r="D18">
        <f>_xlfn.FLOOR.MATH(B18)</f>
        <v>335</v>
      </c>
      <c r="E18">
        <f>ROUND(C18,0)</f>
        <v>405</v>
      </c>
      <c r="H18">
        <v>5</v>
      </c>
      <c r="I18">
        <f>J18-F7</f>
        <v>663.24479169954725</v>
      </c>
      <c r="J18">
        <f>J19-$F$7</f>
        <v>828.24687501972835</v>
      </c>
      <c r="K18">
        <f>_xlfn.FLOOR.MATH(I18)</f>
        <v>663</v>
      </c>
      <c r="L18">
        <f>ROUND(J18,0)</f>
        <v>828</v>
      </c>
    </row>
    <row r="19" spans="1:12" x14ac:dyDescent="0.25">
      <c r="A19" s="2">
        <v>4</v>
      </c>
      <c r="B19" s="1">
        <f>C18</f>
        <v>404.91437868589651</v>
      </c>
      <c r="C19" s="1">
        <f>C20-C7</f>
        <v>474.4714595619655</v>
      </c>
      <c r="D19">
        <f>E18+1</f>
        <v>406</v>
      </c>
      <c r="E19">
        <f t="shared" ref="E19:E22" si="10">ROUND(C19,0)</f>
        <v>474</v>
      </c>
      <c r="H19">
        <v>4</v>
      </c>
      <c r="I19">
        <f>J18</f>
        <v>828.24687501972835</v>
      </c>
      <c r="J19">
        <f>J20-$F$7</f>
        <v>993.24895833990945</v>
      </c>
      <c r="K19">
        <f>L18+1</f>
        <v>829</v>
      </c>
      <c r="L19">
        <f t="shared" ref="L19:L22" si="11">ROUND(J19,0)</f>
        <v>993</v>
      </c>
    </row>
    <row r="20" spans="1:12" x14ac:dyDescent="0.25">
      <c r="A20" s="2">
        <v>3</v>
      </c>
      <c r="B20" s="1">
        <f>C6-(C7/2)</f>
        <v>474.4714595619655</v>
      </c>
      <c r="C20" s="1">
        <f>C6+(C7/2)</f>
        <v>544.0285404380345</v>
      </c>
      <c r="D20">
        <f t="shared" ref="D20:D22" si="12">E19+1</f>
        <v>475</v>
      </c>
      <c r="E20">
        <f t="shared" si="10"/>
        <v>544</v>
      </c>
      <c r="H20">
        <v>3</v>
      </c>
      <c r="I20">
        <f>F6-(F7/2)</f>
        <v>993.24895833990945</v>
      </c>
      <c r="J20">
        <f>F6+(F7/2)</f>
        <v>1158.2510416600906</v>
      </c>
      <c r="K20">
        <f t="shared" ref="K20:K22" si="13">L19+1</f>
        <v>994</v>
      </c>
      <c r="L20">
        <f t="shared" si="11"/>
        <v>1158</v>
      </c>
    </row>
    <row r="21" spans="1:12" x14ac:dyDescent="0.25">
      <c r="A21" s="2">
        <v>2</v>
      </c>
      <c r="B21" s="1">
        <f>C20</f>
        <v>544.0285404380345</v>
      </c>
      <c r="C21" s="1">
        <f>C20+C7</f>
        <v>613.58562131410349</v>
      </c>
      <c r="D21">
        <f t="shared" si="12"/>
        <v>545</v>
      </c>
      <c r="E21">
        <f t="shared" si="10"/>
        <v>614</v>
      </c>
      <c r="H21">
        <v>2</v>
      </c>
      <c r="I21">
        <f>J20</f>
        <v>1158.2510416600906</v>
      </c>
      <c r="J21">
        <f>J20+$F$7</f>
        <v>1323.2531249802717</v>
      </c>
      <c r="K21">
        <f t="shared" si="13"/>
        <v>1159</v>
      </c>
      <c r="L21">
        <f t="shared" si="11"/>
        <v>1323</v>
      </c>
    </row>
    <row r="22" spans="1:12" x14ac:dyDescent="0.25">
      <c r="A22" s="2">
        <v>1</v>
      </c>
      <c r="B22" s="1">
        <f>C21</f>
        <v>613.58562131410349</v>
      </c>
      <c r="C22" s="1">
        <f>C21+C7</f>
        <v>683.14270219017249</v>
      </c>
      <c r="D22">
        <f t="shared" si="12"/>
        <v>615</v>
      </c>
      <c r="E22">
        <f t="shared" si="10"/>
        <v>683</v>
      </c>
      <c r="H22">
        <v>1</v>
      </c>
      <c r="I22">
        <f>J21</f>
        <v>1323.2531249802717</v>
      </c>
      <c r="J22">
        <f>J21+$F$7</f>
        <v>1488.2552083004528</v>
      </c>
      <c r="K22">
        <f t="shared" si="13"/>
        <v>1324</v>
      </c>
      <c r="L22">
        <f t="shared" si="11"/>
        <v>1488</v>
      </c>
    </row>
    <row r="23" spans="1:12" x14ac:dyDescent="0.25">
      <c r="A23" s="2"/>
    </row>
    <row r="24" spans="1:12" x14ac:dyDescent="0.25">
      <c r="A24" s="2" t="s">
        <v>2</v>
      </c>
      <c r="H24" t="s">
        <v>5</v>
      </c>
    </row>
    <row r="25" spans="1:12" x14ac:dyDescent="0.25">
      <c r="A25" s="2">
        <v>5</v>
      </c>
      <c r="B25" s="1">
        <f>C25-D7</f>
        <v>520.83622091096686</v>
      </c>
      <c r="C25" s="1">
        <f>C26-D7</f>
        <v>903.70173254658016</v>
      </c>
      <c r="D25">
        <f>_xlfn.FLOOR.MATH(B25)</f>
        <v>520</v>
      </c>
      <c r="E25">
        <f>ROUND(C25,0)</f>
        <v>904</v>
      </c>
      <c r="H25">
        <v>5</v>
      </c>
      <c r="I25">
        <f>J25-G7</f>
        <v>613.34872138281776</v>
      </c>
      <c r="J25">
        <f>J26-$G$7</f>
        <v>802.90923282969061</v>
      </c>
      <c r="K25">
        <f>_xlfn.FLOOR.MATH(I25)</f>
        <v>613</v>
      </c>
      <c r="L25">
        <f>ROUND(J25,0)</f>
        <v>803</v>
      </c>
    </row>
    <row r="26" spans="1:12" x14ac:dyDescent="0.25">
      <c r="A26" s="2">
        <v>4</v>
      </c>
      <c r="B26" s="1">
        <f>C25</f>
        <v>903.70173254658016</v>
      </c>
      <c r="C26" s="1">
        <f>C27-D7</f>
        <v>1286.5672441821935</v>
      </c>
      <c r="D26">
        <f>E25+1</f>
        <v>905</v>
      </c>
      <c r="E26">
        <f t="shared" ref="E26:E29" si="14">ROUND(C26,0)</f>
        <v>1287</v>
      </c>
      <c r="H26">
        <v>4</v>
      </c>
      <c r="I26">
        <f>J25</f>
        <v>802.90923282969061</v>
      </c>
      <c r="J26">
        <f>J27-$G$7</f>
        <v>992.46974427656346</v>
      </c>
      <c r="K26">
        <f>L25+1</f>
        <v>804</v>
      </c>
      <c r="L26">
        <f t="shared" ref="L26:L29" si="15">ROUND(J26,0)</f>
        <v>992</v>
      </c>
    </row>
    <row r="27" spans="1:12" x14ac:dyDescent="0.25">
      <c r="A27" s="2">
        <v>3</v>
      </c>
      <c r="B27" s="1">
        <f>D6-(D7/2)</f>
        <v>1286.5672441821932</v>
      </c>
      <c r="C27" s="1">
        <f>D6+(D7/2)</f>
        <v>1669.4327558178068</v>
      </c>
      <c r="D27">
        <f t="shared" ref="D27:D29" si="16">E26+1</f>
        <v>1288</v>
      </c>
      <c r="E27">
        <f t="shared" si="14"/>
        <v>1669</v>
      </c>
      <c r="H27">
        <v>3</v>
      </c>
      <c r="I27">
        <f>G6-(G7/2)</f>
        <v>992.46974427656357</v>
      </c>
      <c r="J27">
        <f>G6+(G7/2)</f>
        <v>1182.0302557234363</v>
      </c>
      <c r="K27">
        <f t="shared" ref="K27:K29" si="17">L26+1</f>
        <v>993</v>
      </c>
      <c r="L27">
        <f t="shared" si="15"/>
        <v>1182</v>
      </c>
    </row>
    <row r="28" spans="1:12" x14ac:dyDescent="0.25">
      <c r="A28" s="2">
        <v>2</v>
      </c>
      <c r="B28" s="1">
        <f>C27</f>
        <v>1669.4327558178068</v>
      </c>
      <c r="C28" s="1">
        <f>C27+$D$7</f>
        <v>2052.2982674534201</v>
      </c>
      <c r="D28">
        <f t="shared" si="16"/>
        <v>1670</v>
      </c>
      <c r="E28">
        <f t="shared" si="14"/>
        <v>2052</v>
      </c>
      <c r="H28">
        <v>2</v>
      </c>
      <c r="I28">
        <f>J27</f>
        <v>1182.0302557234363</v>
      </c>
      <c r="J28">
        <f>J27+$G$7</f>
        <v>1371.5907671703092</v>
      </c>
      <c r="K28">
        <f t="shared" si="17"/>
        <v>1183</v>
      </c>
      <c r="L28">
        <f t="shared" si="15"/>
        <v>1372</v>
      </c>
    </row>
    <row r="29" spans="1:12" x14ac:dyDescent="0.25">
      <c r="A29" s="2">
        <v>1</v>
      </c>
      <c r="B29" s="1">
        <f>C28</f>
        <v>2052.2982674534201</v>
      </c>
      <c r="C29" s="1">
        <f>C28+$D$7</f>
        <v>2435.1637790890336</v>
      </c>
      <c r="D29">
        <f t="shared" si="16"/>
        <v>2053</v>
      </c>
      <c r="E29">
        <f t="shared" si="14"/>
        <v>2435</v>
      </c>
      <c r="H29">
        <v>1</v>
      </c>
      <c r="I29">
        <f>J28</f>
        <v>1371.5907671703092</v>
      </c>
      <c r="J29">
        <f>J28+$G$7</f>
        <v>1561.151278617182</v>
      </c>
      <c r="K29">
        <f t="shared" si="17"/>
        <v>1373</v>
      </c>
      <c r="L29">
        <f t="shared" si="15"/>
        <v>1561</v>
      </c>
    </row>
    <row r="30" spans="1:12" x14ac:dyDescent="0.25">
      <c r="A30" s="2"/>
    </row>
    <row r="31" spans="1:12" x14ac:dyDescent="0.25">
      <c r="I31" t="s">
        <v>13</v>
      </c>
      <c r="J31" t="s">
        <v>14</v>
      </c>
    </row>
    <row r="32" spans="1:12" x14ac:dyDescent="0.25">
      <c r="H32" t="s">
        <v>6</v>
      </c>
    </row>
    <row r="33" spans="8:12" x14ac:dyDescent="0.25">
      <c r="H33">
        <v>5</v>
      </c>
      <c r="I33">
        <f>J33-H7</f>
        <v>734.88353905858003</v>
      </c>
      <c r="J33">
        <f>J34-$H$7</f>
        <v>901.03012343514797</v>
      </c>
      <c r="K33">
        <f>_xlfn.FLOOR.MATH(I33)</f>
        <v>734</v>
      </c>
      <c r="L33">
        <f>ROUND(J33,0)</f>
        <v>901</v>
      </c>
    </row>
    <row r="34" spans="8:12" x14ac:dyDescent="0.25">
      <c r="H34">
        <v>4</v>
      </c>
      <c r="I34">
        <f>J33</f>
        <v>901.03012343514797</v>
      </c>
      <c r="J34">
        <f>J35-$H$7</f>
        <v>1067.1767078117159</v>
      </c>
      <c r="K34">
        <f>L33+1</f>
        <v>902</v>
      </c>
      <c r="L34">
        <f t="shared" ref="L34:L37" si="18">ROUND(J34,0)</f>
        <v>1067</v>
      </c>
    </row>
    <row r="35" spans="8:12" x14ac:dyDescent="0.25">
      <c r="H35">
        <v>3</v>
      </c>
      <c r="I35">
        <f>H6-(H7/2)</f>
        <v>1067.1767078117161</v>
      </c>
      <c r="J35">
        <f>H6+(H7/2)</f>
        <v>1233.3232921882839</v>
      </c>
      <c r="K35">
        <f t="shared" ref="K35:K37" si="19">L34+1</f>
        <v>1068</v>
      </c>
      <c r="L35">
        <f t="shared" si="18"/>
        <v>1233</v>
      </c>
    </row>
    <row r="36" spans="8:12" x14ac:dyDescent="0.25">
      <c r="H36">
        <v>2</v>
      </c>
      <c r="I36">
        <f>J35</f>
        <v>1233.3232921882839</v>
      </c>
      <c r="J36">
        <f>J35+$H$7</f>
        <v>1399.4698765648518</v>
      </c>
      <c r="K36">
        <f t="shared" si="19"/>
        <v>1234</v>
      </c>
      <c r="L36">
        <f t="shared" si="18"/>
        <v>1399</v>
      </c>
    </row>
    <row r="37" spans="8:12" x14ac:dyDescent="0.25">
      <c r="H37">
        <v>1</v>
      </c>
      <c r="I37">
        <f>J36</f>
        <v>1399.4698765648518</v>
      </c>
      <c r="J37">
        <f>J36+$H$7</f>
        <v>1565.6164609414197</v>
      </c>
      <c r="K37">
        <f t="shared" si="19"/>
        <v>1400</v>
      </c>
      <c r="L37">
        <f t="shared" si="18"/>
        <v>1566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Martin123</dc:creator>
  <cp:lastModifiedBy>Martin123</cp:lastModifiedBy>
  <dcterms:created xsi:type="dcterms:W3CDTF">2023-08-21T18:21:54Z</dcterms:created>
  <dcterms:modified xsi:type="dcterms:W3CDTF">2023-09-24T23:18:59Z</dcterms:modified>
</cp:coreProperties>
</file>