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AAAAAA\"/>
    </mc:Choice>
  </mc:AlternateContent>
  <bookViews>
    <workbookView xWindow="0" yWindow="0" windowWidth="28800" windowHeight="12300"/>
  </bookViews>
  <sheets>
    <sheet name="Besednjak" sheetId="1" r:id="rId1"/>
    <sheet name="Zahtevnost" sheetId="2" r:id="rId2"/>
    <sheet name="Končna ocen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3" l="1"/>
  <c r="H4" i="3"/>
  <c r="H5" i="3"/>
  <c r="G3" i="3"/>
  <c r="G4" i="3"/>
  <c r="G5" i="3"/>
  <c r="F3" i="3"/>
  <c r="F4" i="3"/>
  <c r="F5" i="3"/>
  <c r="E3" i="3"/>
  <c r="E4" i="3"/>
  <c r="E5" i="3"/>
  <c r="D3" i="3"/>
  <c r="D4" i="3"/>
  <c r="D5" i="3"/>
  <c r="C3" i="3"/>
  <c r="C4" i="3"/>
  <c r="C5" i="3"/>
  <c r="C2" i="3"/>
  <c r="D2" i="3"/>
  <c r="E2" i="3"/>
  <c r="F2" i="3"/>
  <c r="G2" i="3"/>
  <c r="H2" i="3"/>
  <c r="B3" i="3"/>
  <c r="B4" i="3"/>
  <c r="B5" i="3"/>
  <c r="B2" i="3"/>
  <c r="E18" i="2"/>
  <c r="V22" i="2"/>
  <c r="U22" i="2"/>
  <c r="T22" i="2"/>
  <c r="S22" i="2"/>
  <c r="R22" i="2"/>
  <c r="Q22" i="2"/>
  <c r="P22" i="2"/>
  <c r="V21" i="2"/>
  <c r="U21" i="2"/>
  <c r="T21" i="2"/>
  <c r="S21" i="2"/>
  <c r="R21" i="2"/>
  <c r="Q21" i="2"/>
  <c r="P21" i="2"/>
  <c r="V20" i="2"/>
  <c r="U20" i="2"/>
  <c r="T20" i="2"/>
  <c r="S20" i="2"/>
  <c r="R20" i="2"/>
  <c r="Q20" i="2"/>
  <c r="P20" i="2"/>
  <c r="V19" i="2"/>
  <c r="U19" i="2"/>
  <c r="T19" i="2"/>
  <c r="S19" i="2"/>
  <c r="R19" i="2"/>
  <c r="Q19" i="2"/>
  <c r="P19" i="2"/>
  <c r="H6" i="2"/>
  <c r="S2" i="2" s="1"/>
  <c r="G6" i="2"/>
  <c r="R2" i="2" s="1"/>
  <c r="F6" i="2"/>
  <c r="Q2" i="2" s="1"/>
  <c r="E6" i="2"/>
  <c r="P4" i="2" s="1"/>
  <c r="D6" i="2"/>
  <c r="O3" i="2" s="1"/>
  <c r="C6" i="2"/>
  <c r="B6" i="2"/>
  <c r="M2" i="2" s="1"/>
  <c r="U22" i="1"/>
  <c r="V20" i="1"/>
  <c r="V21" i="1"/>
  <c r="V22" i="1"/>
  <c r="U20" i="1"/>
  <c r="U21" i="1"/>
  <c r="T22" i="1"/>
  <c r="T20" i="1"/>
  <c r="T21" i="1"/>
  <c r="S20" i="1"/>
  <c r="S21" i="1"/>
  <c r="S22" i="1"/>
  <c r="R20" i="1"/>
  <c r="R21" i="1"/>
  <c r="R22" i="1"/>
  <c r="V19" i="1"/>
  <c r="U19" i="1"/>
  <c r="T19" i="1"/>
  <c r="S19" i="1"/>
  <c r="R19" i="1"/>
  <c r="P20" i="1"/>
  <c r="P21" i="1"/>
  <c r="P22" i="1"/>
  <c r="P19" i="1"/>
  <c r="Q20" i="1"/>
  <c r="Q21" i="1"/>
  <c r="Q22" i="1"/>
  <c r="Q19" i="1"/>
  <c r="R3" i="2" l="1"/>
  <c r="O2" i="2"/>
  <c r="R5" i="2"/>
  <c r="R4" i="2"/>
  <c r="Q5" i="2"/>
  <c r="P3" i="2"/>
  <c r="Q4" i="2"/>
  <c r="F7" i="2" s="1"/>
  <c r="P2" i="2"/>
  <c r="E7" i="2" s="1"/>
  <c r="J13" i="2" s="1"/>
  <c r="Q3" i="2"/>
  <c r="S4" i="2"/>
  <c r="M5" i="2"/>
  <c r="S5" i="2"/>
  <c r="S3" i="2"/>
  <c r="M4" i="2"/>
  <c r="N5" i="2"/>
  <c r="M3" i="2"/>
  <c r="N3" i="2"/>
  <c r="O4" i="2"/>
  <c r="P5" i="2"/>
  <c r="N4" i="2"/>
  <c r="O5" i="2"/>
  <c r="N2" i="2"/>
  <c r="C6" i="1"/>
  <c r="N3" i="1" s="1"/>
  <c r="D6" i="1"/>
  <c r="E6" i="1"/>
  <c r="P3" i="1" s="1"/>
  <c r="F6" i="1"/>
  <c r="G6" i="1"/>
  <c r="R3" i="1" s="1"/>
  <c r="H6" i="1"/>
  <c r="S2" i="1" s="1"/>
  <c r="B6" i="1"/>
  <c r="H7" i="2" l="1"/>
  <c r="J35" i="2" s="1"/>
  <c r="L35" i="2" s="1"/>
  <c r="K36" i="2" s="1"/>
  <c r="G7" i="2"/>
  <c r="I27" i="2" s="1"/>
  <c r="J27" i="2"/>
  <c r="I20" i="2"/>
  <c r="J20" i="2"/>
  <c r="D7" i="2"/>
  <c r="B27" i="2" s="1"/>
  <c r="B7" i="2"/>
  <c r="C13" i="2" s="1"/>
  <c r="L13" i="2"/>
  <c r="K14" i="2" s="1"/>
  <c r="J14" i="2"/>
  <c r="J12" i="2"/>
  <c r="I14" i="2"/>
  <c r="J36" i="2"/>
  <c r="J34" i="2"/>
  <c r="C7" i="2"/>
  <c r="I13" i="2"/>
  <c r="J28" i="2"/>
  <c r="J26" i="2"/>
  <c r="L27" i="2"/>
  <c r="K28" i="2" s="1"/>
  <c r="I28" i="2"/>
  <c r="M5" i="1"/>
  <c r="M4" i="1"/>
  <c r="M2" i="1"/>
  <c r="R2" i="1"/>
  <c r="R5" i="1"/>
  <c r="P2" i="1"/>
  <c r="P4" i="1"/>
  <c r="M3" i="1"/>
  <c r="S3" i="1"/>
  <c r="S4" i="1"/>
  <c r="S5" i="1"/>
  <c r="R4" i="1"/>
  <c r="Q5" i="1"/>
  <c r="Q3" i="1"/>
  <c r="Q4" i="1"/>
  <c r="Q2" i="1"/>
  <c r="P5" i="1"/>
  <c r="O4" i="1"/>
  <c r="O3" i="1"/>
  <c r="O2" i="1"/>
  <c r="O5" i="1"/>
  <c r="N5" i="1"/>
  <c r="N4" i="1"/>
  <c r="N2" i="1"/>
  <c r="C27" i="2" l="1"/>
  <c r="I36" i="2"/>
  <c r="I35" i="2"/>
  <c r="L20" i="2"/>
  <c r="K21" i="2" s="1"/>
  <c r="J21" i="2"/>
  <c r="J19" i="2"/>
  <c r="I21" i="2"/>
  <c r="B13" i="2"/>
  <c r="C20" i="2"/>
  <c r="B20" i="2"/>
  <c r="L12" i="2"/>
  <c r="K13" i="2" s="1"/>
  <c r="J11" i="2"/>
  <c r="L34" i="2"/>
  <c r="K35" i="2" s="1"/>
  <c r="J33" i="2"/>
  <c r="L26" i="2"/>
  <c r="K27" i="2" s="1"/>
  <c r="J25" i="2"/>
  <c r="E27" i="2"/>
  <c r="D28" i="2" s="1"/>
  <c r="C28" i="2"/>
  <c r="C26" i="2"/>
  <c r="B28" i="2"/>
  <c r="L14" i="2"/>
  <c r="K15" i="2" s="1"/>
  <c r="J15" i="2"/>
  <c r="L15" i="2" s="1"/>
  <c r="I15" i="2"/>
  <c r="L36" i="2"/>
  <c r="K37" i="2" s="1"/>
  <c r="J37" i="2"/>
  <c r="L37" i="2" s="1"/>
  <c r="I37" i="2"/>
  <c r="L28" i="2"/>
  <c r="K29" i="2" s="1"/>
  <c r="J29" i="2"/>
  <c r="L29" i="2" s="1"/>
  <c r="I29" i="2"/>
  <c r="E13" i="2"/>
  <c r="D14" i="2" s="1"/>
  <c r="C14" i="2"/>
  <c r="B14" i="2"/>
  <c r="C12" i="2"/>
  <c r="G7" i="1"/>
  <c r="I27" i="1" s="1"/>
  <c r="F7" i="1"/>
  <c r="I20" i="1" s="1"/>
  <c r="B7" i="1"/>
  <c r="C13" i="1" s="1"/>
  <c r="E13" i="1" s="1"/>
  <c r="D14" i="1" s="1"/>
  <c r="E7" i="1"/>
  <c r="I13" i="1" s="1"/>
  <c r="H7" i="1"/>
  <c r="I35" i="1" s="1"/>
  <c r="C7" i="1"/>
  <c r="B20" i="1" s="1"/>
  <c r="D7" i="1"/>
  <c r="C12" i="1"/>
  <c r="C14" i="1"/>
  <c r="E14" i="1" s="1"/>
  <c r="D15" i="1" s="1"/>
  <c r="B14" i="1"/>
  <c r="B13" i="1"/>
  <c r="L19" i="2" l="1"/>
  <c r="K20" i="2" s="1"/>
  <c r="J18" i="2"/>
  <c r="J22" i="2"/>
  <c r="L22" i="2" s="1"/>
  <c r="L21" i="2"/>
  <c r="K22" i="2" s="1"/>
  <c r="I22" i="2"/>
  <c r="L11" i="2"/>
  <c r="K12" i="2" s="1"/>
  <c r="I12" i="2"/>
  <c r="I11" i="2"/>
  <c r="K11" i="2" s="1"/>
  <c r="E26" i="2"/>
  <c r="D27" i="2" s="1"/>
  <c r="C25" i="2"/>
  <c r="C11" i="2"/>
  <c r="E12" i="2"/>
  <c r="D13" i="2" s="1"/>
  <c r="C21" i="2"/>
  <c r="B21" i="2"/>
  <c r="E20" i="2"/>
  <c r="D21" i="2" s="1"/>
  <c r="C19" i="2"/>
  <c r="C15" i="2"/>
  <c r="E15" i="2" s="1"/>
  <c r="B15" i="2"/>
  <c r="E14" i="2"/>
  <c r="D15" i="2" s="1"/>
  <c r="E28" i="2"/>
  <c r="D29" i="2" s="1"/>
  <c r="C29" i="2"/>
  <c r="E29" i="2" s="1"/>
  <c r="B29" i="2"/>
  <c r="L25" i="2"/>
  <c r="K26" i="2" s="1"/>
  <c r="I26" i="2"/>
  <c r="I25" i="2"/>
  <c r="K25" i="2" s="1"/>
  <c r="L33" i="2"/>
  <c r="K34" i="2" s="1"/>
  <c r="I34" i="2"/>
  <c r="I33" i="2"/>
  <c r="K33" i="2" s="1"/>
  <c r="J27" i="1"/>
  <c r="L27" i="1" s="1"/>
  <c r="K28" i="1" s="1"/>
  <c r="J20" i="1"/>
  <c r="L20" i="1" s="1"/>
  <c r="K21" i="1" s="1"/>
  <c r="J13" i="1"/>
  <c r="L13" i="1" s="1"/>
  <c r="K14" i="1" s="1"/>
  <c r="C20" i="1"/>
  <c r="E20" i="1" s="1"/>
  <c r="D21" i="1" s="1"/>
  <c r="C11" i="1"/>
  <c r="E11" i="1" s="1"/>
  <c r="D12" i="1" s="1"/>
  <c r="E12" i="1"/>
  <c r="D13" i="1" s="1"/>
  <c r="J35" i="1"/>
  <c r="J36" i="1" s="1"/>
  <c r="L36" i="1" s="1"/>
  <c r="K37" i="1" s="1"/>
  <c r="I28" i="1"/>
  <c r="J26" i="1"/>
  <c r="J28" i="1"/>
  <c r="L28" i="1" s="1"/>
  <c r="K29" i="1" s="1"/>
  <c r="J21" i="1"/>
  <c r="L21" i="1" s="1"/>
  <c r="K22" i="1" s="1"/>
  <c r="I21" i="1"/>
  <c r="J19" i="1"/>
  <c r="J14" i="1"/>
  <c r="L14" i="1" s="1"/>
  <c r="K15" i="1" s="1"/>
  <c r="I14" i="1"/>
  <c r="J12" i="1"/>
  <c r="C27" i="1"/>
  <c r="E27" i="1" s="1"/>
  <c r="D28" i="1" s="1"/>
  <c r="B27" i="1"/>
  <c r="C19" i="1"/>
  <c r="C21" i="1"/>
  <c r="E21" i="1" s="1"/>
  <c r="D22" i="1" s="1"/>
  <c r="B21" i="1"/>
  <c r="C15" i="1"/>
  <c r="E15" i="1" s="1"/>
  <c r="B15" i="1"/>
  <c r="B12" i="1"/>
  <c r="B11" i="1"/>
  <c r="D11" i="1" s="1"/>
  <c r="L18" i="2" l="1"/>
  <c r="K19" i="2" s="1"/>
  <c r="I19" i="2"/>
  <c r="I18" i="2"/>
  <c r="K18" i="2" s="1"/>
  <c r="C22" i="2"/>
  <c r="E22" i="2" s="1"/>
  <c r="B22" i="2"/>
  <c r="E21" i="2"/>
  <c r="D22" i="2" s="1"/>
  <c r="E11" i="2"/>
  <c r="D12" i="2" s="1"/>
  <c r="B12" i="2"/>
  <c r="B11" i="2"/>
  <c r="D11" i="2" s="1"/>
  <c r="E19" i="2"/>
  <c r="D20" i="2" s="1"/>
  <c r="C18" i="2"/>
  <c r="E25" i="2"/>
  <c r="D26" i="2" s="1"/>
  <c r="B26" i="2"/>
  <c r="B25" i="2"/>
  <c r="D25" i="2" s="1"/>
  <c r="J25" i="1"/>
  <c r="L25" i="1" s="1"/>
  <c r="K26" i="1" s="1"/>
  <c r="L26" i="1"/>
  <c r="K27" i="1" s="1"/>
  <c r="J11" i="1"/>
  <c r="L11" i="1" s="1"/>
  <c r="K12" i="1" s="1"/>
  <c r="L12" i="1"/>
  <c r="K13" i="1" s="1"/>
  <c r="I36" i="1"/>
  <c r="L35" i="1"/>
  <c r="K36" i="1" s="1"/>
  <c r="J18" i="1"/>
  <c r="L18" i="1" s="1"/>
  <c r="K19" i="1" s="1"/>
  <c r="L19" i="1"/>
  <c r="K20" i="1" s="1"/>
  <c r="C18" i="1"/>
  <c r="E18" i="1" s="1"/>
  <c r="D19" i="1" s="1"/>
  <c r="E19" i="1"/>
  <c r="D20" i="1" s="1"/>
  <c r="J34" i="1"/>
  <c r="J37" i="1"/>
  <c r="L37" i="1" s="1"/>
  <c r="I37" i="1"/>
  <c r="I29" i="1"/>
  <c r="J29" i="1"/>
  <c r="L29" i="1" s="1"/>
  <c r="I25" i="1"/>
  <c r="K25" i="1" s="1"/>
  <c r="I26" i="1"/>
  <c r="I22" i="1"/>
  <c r="J22" i="1"/>
  <c r="L22" i="1" s="1"/>
  <c r="I11" i="1"/>
  <c r="K11" i="1" s="1"/>
  <c r="I15" i="1"/>
  <c r="J15" i="1"/>
  <c r="L15" i="1" s="1"/>
  <c r="C28" i="1"/>
  <c r="E28" i="1" s="1"/>
  <c r="D29" i="1" s="1"/>
  <c r="B28" i="1"/>
  <c r="C26" i="1"/>
  <c r="C22" i="1"/>
  <c r="E22" i="1" s="1"/>
  <c r="B22" i="1"/>
  <c r="B19" i="1"/>
  <c r="B18" i="1"/>
  <c r="D18" i="1" s="1"/>
  <c r="D19" i="2" l="1"/>
  <c r="B19" i="2"/>
  <c r="B18" i="2"/>
  <c r="D18" i="2" s="1"/>
  <c r="C25" i="1"/>
  <c r="E25" i="1" s="1"/>
  <c r="D26" i="1" s="1"/>
  <c r="E26" i="1"/>
  <c r="D27" i="1" s="1"/>
  <c r="I19" i="1"/>
  <c r="I18" i="1"/>
  <c r="K18" i="1" s="1"/>
  <c r="J33" i="1"/>
  <c r="L34" i="1"/>
  <c r="K35" i="1" s="1"/>
  <c r="I12" i="1"/>
  <c r="B29" i="1"/>
  <c r="C29" i="1"/>
  <c r="E29" i="1" s="1"/>
  <c r="B25" i="1"/>
  <c r="D25" i="1" s="1"/>
  <c r="B26" i="1"/>
  <c r="L33" i="1" l="1"/>
  <c r="K34" i="1" s="1"/>
  <c r="I34" i="1"/>
  <c r="I33" i="1"/>
  <c r="K33" i="1" s="1"/>
</calcChain>
</file>

<file path=xl/sharedStrings.xml><?xml version="1.0" encoding="utf-8"?>
<sst xmlns="http://schemas.openxmlformats.org/spreadsheetml/2006/main" count="119" uniqueCount="18">
  <si>
    <t>Dinamičen Akerman</t>
  </si>
  <si>
    <t>Akerman</t>
  </si>
  <si>
    <t>LCS</t>
  </si>
  <si>
    <t>Datoteke</t>
  </si>
  <si>
    <t>Matrike</t>
  </si>
  <si>
    <t>Stooge</t>
  </si>
  <si>
    <t>Kadan</t>
  </si>
  <si>
    <t>C</t>
  </si>
  <si>
    <t>Java</t>
  </si>
  <si>
    <t>Python</t>
  </si>
  <si>
    <t>Go</t>
  </si>
  <si>
    <t>AVERAGE</t>
  </si>
  <si>
    <t>DEVIATION</t>
  </si>
  <si>
    <t>OD</t>
  </si>
  <si>
    <t>DO</t>
  </si>
  <si>
    <t>Dakerman</t>
  </si>
  <si>
    <t>DEVIACIJE</t>
  </si>
  <si>
    <t>NA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</si>
</sst>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Fill="1" applyBorder="1" applyAlignment="1"/>
    <xf numFmtId="0" fontId="1" fillId="2" borderId="1" xfId="1" applyBorder="1" applyAlignment="1"/>
    <xf numFmtId="0" fontId="1" fillId="2" borderId="1" xfId="1" applyBorder="1"/>
    <xf numFmtId="0" fontId="2" fillId="3" borderId="0" xfId="2"/>
    <xf numFmtId="0" fontId="0" fillId="0" borderId="0" xfId="0" applyBorder="1"/>
    <xf numFmtId="0" fontId="0" fillId="0" borderId="1" xfId="0" applyBorder="1" applyAlignment="1"/>
    <xf numFmtId="0" fontId="0" fillId="0" borderId="1" xfId="0" applyNumberFormat="1" applyBorder="1"/>
    <xf numFmtId="0" fontId="0" fillId="0" borderId="1" xfId="0" applyBorder="1"/>
    <xf numFmtId="0" fontId="0" fillId="4" borderId="1" xfId="0" applyFill="1" applyBorder="1" applyAlignment="1"/>
    <xf numFmtId="0" fontId="0" fillId="4" borderId="1" xfId="0" applyFill="1" applyBorder="1" applyAlignment="1">
      <alignment vertical="center"/>
    </xf>
    <xf numFmtId="1" fontId="0" fillId="0" borderId="1" xfId="0" applyNumberFormat="1" applyBorder="1"/>
    <xf numFmtId="0" fontId="0" fillId="4" borderId="2" xfId="0" applyFill="1" applyBorder="1" applyAlignment="1"/>
    <xf numFmtId="0" fontId="1" fillId="2" borderId="0" xfId="1" applyBorder="1"/>
    <xf numFmtId="2" fontId="0" fillId="0" borderId="1" xfId="0" applyNumberFormat="1" applyBorder="1"/>
    <xf numFmtId="164" fontId="0" fillId="0" borderId="1" xfId="0" applyNumberFormat="1" applyBorder="1" applyAlignment="1"/>
  </cellXfs>
  <cellStyles count="3">
    <cellStyle name="Dobro" xfId="1" builtinId="26"/>
    <cellStyle name="Navadno" xfId="0" builtinId="0"/>
    <cellStyle name="Nevtralno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tabSelected="1" workbookViewId="0">
      <selection activeCell="L9" sqref="L9"/>
    </sheetView>
  </sheetViews>
  <sheetFormatPr defaultRowHeight="15" x14ac:dyDescent="0.25"/>
  <cols>
    <col min="1" max="1" width="10.42578125" customWidth="1"/>
    <col min="2" max="2" width="18.85546875" style="1" customWidth="1"/>
    <col min="3" max="3" width="9.140625" style="1"/>
  </cols>
  <sheetData>
    <row r="1" spans="1:22" x14ac:dyDescent="0.25">
      <c r="A1" s="5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K1" s="14" t="s">
        <v>16</v>
      </c>
      <c r="L1" s="14" t="s">
        <v>17</v>
      </c>
    </row>
    <row r="2" spans="1:22" x14ac:dyDescent="0.25">
      <c r="A2" s="11" t="s">
        <v>7</v>
      </c>
      <c r="B2" s="7">
        <v>35</v>
      </c>
      <c r="C2" s="7">
        <v>29</v>
      </c>
      <c r="D2" s="8">
        <v>76</v>
      </c>
      <c r="E2" s="12">
        <v>39</v>
      </c>
      <c r="F2" s="9">
        <v>46</v>
      </c>
      <c r="G2" s="12">
        <v>63</v>
      </c>
      <c r="H2" s="9">
        <v>61</v>
      </c>
      <c r="M2">
        <f>(B2-B6)^2</f>
        <v>5.0625</v>
      </c>
      <c r="N2">
        <f>(C2-C6)^2</f>
        <v>0.5625</v>
      </c>
      <c r="O2">
        <f>(D2-D6)^2</f>
        <v>210.25</v>
      </c>
      <c r="P2">
        <f t="shared" ref="P2:S2" si="0">(E2-E6)^2</f>
        <v>42.25</v>
      </c>
      <c r="Q2">
        <f>(F2-F6)^2</f>
        <v>18.0625</v>
      </c>
      <c r="R2">
        <f t="shared" si="0"/>
        <v>36</v>
      </c>
      <c r="S2">
        <f t="shared" si="0"/>
        <v>33.0625</v>
      </c>
    </row>
    <row r="3" spans="1:22" x14ac:dyDescent="0.25">
      <c r="A3" s="10" t="s">
        <v>10</v>
      </c>
      <c r="B3" s="7">
        <v>35</v>
      </c>
      <c r="C3" s="7">
        <v>25</v>
      </c>
      <c r="D3" s="9">
        <v>52</v>
      </c>
      <c r="E3" s="9">
        <v>24</v>
      </c>
      <c r="F3" s="9">
        <v>55</v>
      </c>
      <c r="G3" s="9">
        <v>54</v>
      </c>
      <c r="H3" s="9">
        <v>50</v>
      </c>
      <c r="M3">
        <f>(B3-B6)^2</f>
        <v>5.0625</v>
      </c>
      <c r="N3">
        <f t="shared" ref="N3:S3" si="1">(C3-C6)^2</f>
        <v>10.5625</v>
      </c>
      <c r="O3">
        <f t="shared" si="1"/>
        <v>90.25</v>
      </c>
      <c r="P3">
        <f t="shared" si="1"/>
        <v>72.25</v>
      </c>
      <c r="Q3">
        <f t="shared" si="1"/>
        <v>22.5625</v>
      </c>
      <c r="R3">
        <f t="shared" si="1"/>
        <v>9</v>
      </c>
      <c r="S3">
        <f t="shared" si="1"/>
        <v>27.5625</v>
      </c>
    </row>
    <row r="4" spans="1:22" x14ac:dyDescent="0.25">
      <c r="A4" s="10" t="s">
        <v>8</v>
      </c>
      <c r="B4" s="7">
        <v>43</v>
      </c>
      <c r="C4" s="7">
        <v>34</v>
      </c>
      <c r="D4" s="9">
        <v>67</v>
      </c>
      <c r="E4" s="9">
        <v>39</v>
      </c>
      <c r="F4" s="9">
        <v>54</v>
      </c>
      <c r="G4" s="9">
        <v>62</v>
      </c>
      <c r="H4" s="9">
        <v>62</v>
      </c>
      <c r="K4" s="6"/>
      <c r="M4">
        <f>(B4-B6)^2</f>
        <v>33.0625</v>
      </c>
      <c r="N4">
        <f t="shared" ref="N4:S4" si="2">(C4-C6)^2</f>
        <v>33.0625</v>
      </c>
      <c r="O4">
        <f t="shared" si="2"/>
        <v>30.25</v>
      </c>
      <c r="P4">
        <f t="shared" si="2"/>
        <v>42.25</v>
      </c>
      <c r="Q4">
        <f t="shared" si="2"/>
        <v>14.0625</v>
      </c>
      <c r="R4">
        <f>(G4-G6)^2</f>
        <v>25</v>
      </c>
      <c r="S4">
        <f t="shared" si="2"/>
        <v>45.5625</v>
      </c>
    </row>
    <row r="5" spans="1:22" x14ac:dyDescent="0.25">
      <c r="A5" s="10" t="s">
        <v>9</v>
      </c>
      <c r="B5" s="7">
        <v>36</v>
      </c>
      <c r="C5" s="7">
        <v>25</v>
      </c>
      <c r="D5" s="9">
        <v>51</v>
      </c>
      <c r="E5" s="9">
        <v>28</v>
      </c>
      <c r="F5" s="9">
        <v>46</v>
      </c>
      <c r="G5" s="9">
        <v>49</v>
      </c>
      <c r="H5" s="9">
        <v>48</v>
      </c>
      <c r="M5">
        <f>(B5-B6)^2</f>
        <v>1.5625</v>
      </c>
      <c r="N5">
        <f t="shared" ref="N5:S5" si="3">(C5-C6)^2</f>
        <v>10.5625</v>
      </c>
      <c r="O5">
        <f t="shared" si="3"/>
        <v>110.25</v>
      </c>
      <c r="P5">
        <f t="shared" si="3"/>
        <v>20.25</v>
      </c>
      <c r="Q5">
        <f t="shared" si="3"/>
        <v>18.0625</v>
      </c>
      <c r="R5">
        <f t="shared" si="3"/>
        <v>64</v>
      </c>
      <c r="S5">
        <f t="shared" si="3"/>
        <v>52.5625</v>
      </c>
    </row>
    <row r="6" spans="1:22" x14ac:dyDescent="0.25">
      <c r="A6" s="13" t="s">
        <v>11</v>
      </c>
      <c r="B6" s="1">
        <f>AVERAGE(B2:B5)</f>
        <v>37.25</v>
      </c>
      <c r="C6" s="1">
        <f t="shared" ref="C6:H6" si="4">AVERAGE(C2:C5)</f>
        <v>28.25</v>
      </c>
      <c r="D6" s="1">
        <f t="shared" si="4"/>
        <v>61.5</v>
      </c>
      <c r="E6" s="1">
        <f t="shared" si="4"/>
        <v>32.5</v>
      </c>
      <c r="F6" s="1">
        <f t="shared" si="4"/>
        <v>50.25</v>
      </c>
      <c r="G6" s="1">
        <f t="shared" si="4"/>
        <v>57</v>
      </c>
      <c r="H6" s="1">
        <f t="shared" si="4"/>
        <v>55.25</v>
      </c>
    </row>
    <row r="7" spans="1:22" x14ac:dyDescent="0.25">
      <c r="A7" s="13" t="s">
        <v>12</v>
      </c>
      <c r="B7" s="1">
        <f>SQRT(AVERAGE(M2:M5))</f>
        <v>3.344772040064913</v>
      </c>
      <c r="C7" s="1">
        <f t="shared" ref="C7:H7" si="5">SQRT(AVERAGE(N2:N5))</f>
        <v>3.6996621467371855</v>
      </c>
      <c r="D7" s="1">
        <f t="shared" si="5"/>
        <v>10.5</v>
      </c>
      <c r="E7" s="1">
        <f t="shared" si="5"/>
        <v>6.6520673478250352</v>
      </c>
      <c r="F7" s="1">
        <f t="shared" si="5"/>
        <v>4.2646805273079949</v>
      </c>
      <c r="G7" s="1">
        <f t="shared" si="5"/>
        <v>5.7879184513951127</v>
      </c>
      <c r="H7" s="1">
        <f t="shared" si="5"/>
        <v>6.299801584177076</v>
      </c>
    </row>
    <row r="8" spans="1:22" x14ac:dyDescent="0.25">
      <c r="A8" s="2"/>
    </row>
    <row r="9" spans="1:22" x14ac:dyDescent="0.25">
      <c r="A9" s="2"/>
      <c r="B9" s="1" t="s">
        <v>13</v>
      </c>
      <c r="C9" s="1" t="s">
        <v>14</v>
      </c>
      <c r="D9" t="s">
        <v>13</v>
      </c>
      <c r="E9" t="s">
        <v>14</v>
      </c>
      <c r="I9" t="s">
        <v>13</v>
      </c>
      <c r="J9" t="s">
        <v>14</v>
      </c>
      <c r="K9" t="s">
        <v>13</v>
      </c>
      <c r="L9" t="s">
        <v>14</v>
      </c>
    </row>
    <row r="10" spans="1:22" x14ac:dyDescent="0.25">
      <c r="A10" s="2" t="s">
        <v>15</v>
      </c>
      <c r="H10" t="s">
        <v>3</v>
      </c>
    </row>
    <row r="11" spans="1:22" x14ac:dyDescent="0.25">
      <c r="A11" s="2">
        <v>5</v>
      </c>
      <c r="B11" s="1">
        <f>C11-B7</f>
        <v>28.888069899837721</v>
      </c>
      <c r="C11" s="1">
        <f>C12-B7</f>
        <v>32.232841939902634</v>
      </c>
      <c r="D11">
        <f>_xlfn.FLOOR.MATH(B11)</f>
        <v>28</v>
      </c>
      <c r="E11">
        <f>ROUND(C11,0)</f>
        <v>32</v>
      </c>
      <c r="H11">
        <v>5</v>
      </c>
      <c r="I11">
        <f>J11-E7</f>
        <v>15.869831630437414</v>
      </c>
      <c r="J11">
        <f>J12-$E$7</f>
        <v>22.521898978262449</v>
      </c>
      <c r="K11">
        <f>_xlfn.FLOOR.MATH(I11)</f>
        <v>15</v>
      </c>
      <c r="L11">
        <f>ROUND(J11,0)</f>
        <v>23</v>
      </c>
      <c r="O11" s="5"/>
      <c r="P11" s="3" t="s">
        <v>0</v>
      </c>
      <c r="Q11" s="3" t="s">
        <v>1</v>
      </c>
      <c r="R11" s="4" t="s">
        <v>2</v>
      </c>
      <c r="S11" s="4" t="s">
        <v>3</v>
      </c>
      <c r="T11" s="4" t="s">
        <v>4</v>
      </c>
      <c r="U11" s="4" t="s">
        <v>5</v>
      </c>
      <c r="V11" s="4" t="s">
        <v>6</v>
      </c>
    </row>
    <row r="12" spans="1:22" x14ac:dyDescent="0.25">
      <c r="A12" s="2">
        <v>4</v>
      </c>
      <c r="B12" s="1">
        <f>C11</f>
        <v>32.232841939902634</v>
      </c>
      <c r="C12" s="1">
        <f>C13-B7</f>
        <v>35.577613979967545</v>
      </c>
      <c r="D12">
        <f>E11+1</f>
        <v>33</v>
      </c>
      <c r="E12">
        <f t="shared" ref="E12:E15" si="6">ROUND(C12,0)</f>
        <v>36</v>
      </c>
      <c r="H12">
        <v>4</v>
      </c>
      <c r="I12">
        <f>J11</f>
        <v>22.521898978262449</v>
      </c>
      <c r="J12">
        <f>J13-$E$7</f>
        <v>29.173966326087484</v>
      </c>
      <c r="K12">
        <f>L11+1</f>
        <v>24</v>
      </c>
      <c r="L12">
        <f t="shared" ref="L12:L15" si="7">ROUND(J12,0)</f>
        <v>29</v>
      </c>
      <c r="O12" s="11" t="s">
        <v>7</v>
      </c>
      <c r="P12" s="7">
        <v>4</v>
      </c>
      <c r="Q12" s="7">
        <v>3</v>
      </c>
      <c r="R12" s="8">
        <v>2</v>
      </c>
      <c r="S12" s="12">
        <v>2</v>
      </c>
      <c r="T12" s="9">
        <v>4</v>
      </c>
      <c r="U12" s="12">
        <v>2</v>
      </c>
      <c r="V12" s="9">
        <v>2</v>
      </c>
    </row>
    <row r="13" spans="1:22" x14ac:dyDescent="0.25">
      <c r="A13" s="2">
        <v>3</v>
      </c>
      <c r="B13" s="1">
        <f>B6-(B7/2)</f>
        <v>35.577613979967545</v>
      </c>
      <c r="C13" s="1">
        <f>B6+(B7/2)</f>
        <v>38.922386020032455</v>
      </c>
      <c r="D13">
        <f t="shared" ref="D13:D15" si="8">E12+1</f>
        <v>37</v>
      </c>
      <c r="E13">
        <f t="shared" si="6"/>
        <v>39</v>
      </c>
      <c r="H13">
        <v>3</v>
      </c>
      <c r="I13">
        <f>E6-(E7/2)</f>
        <v>29.173966326087481</v>
      </c>
      <c r="J13">
        <f>E6+(E7/2)</f>
        <v>35.826033673912519</v>
      </c>
      <c r="K13">
        <f t="shared" ref="K13:K15" si="9">L12+1</f>
        <v>30</v>
      </c>
      <c r="L13">
        <f t="shared" si="7"/>
        <v>36</v>
      </c>
      <c r="O13" s="10" t="s">
        <v>10</v>
      </c>
      <c r="P13" s="7">
        <v>4</v>
      </c>
      <c r="Q13" s="7">
        <v>4</v>
      </c>
      <c r="R13" s="9">
        <v>4</v>
      </c>
      <c r="S13" s="9">
        <v>4</v>
      </c>
      <c r="T13" s="9">
        <v>2</v>
      </c>
      <c r="U13" s="9">
        <v>4</v>
      </c>
      <c r="V13" s="9">
        <v>4</v>
      </c>
    </row>
    <row r="14" spans="1:22" x14ac:dyDescent="0.25">
      <c r="A14" s="2">
        <v>2</v>
      </c>
      <c r="B14" s="1">
        <f>C13</f>
        <v>38.922386020032455</v>
      </c>
      <c r="C14" s="1">
        <f>C13+B7</f>
        <v>42.267158060097366</v>
      </c>
      <c r="D14">
        <f t="shared" si="8"/>
        <v>40</v>
      </c>
      <c r="E14">
        <f t="shared" si="6"/>
        <v>42</v>
      </c>
      <c r="H14">
        <v>2</v>
      </c>
      <c r="I14">
        <f>J13</f>
        <v>35.826033673912519</v>
      </c>
      <c r="J14">
        <f>J13+$E$7</f>
        <v>42.478101021737558</v>
      </c>
      <c r="K14">
        <f t="shared" si="9"/>
        <v>37</v>
      </c>
      <c r="L14">
        <f t="shared" si="7"/>
        <v>42</v>
      </c>
      <c r="O14" s="10" t="s">
        <v>8</v>
      </c>
      <c r="P14" s="7">
        <v>1</v>
      </c>
      <c r="Q14" s="7">
        <v>2</v>
      </c>
      <c r="R14" s="9">
        <v>3</v>
      </c>
      <c r="S14" s="9">
        <v>2</v>
      </c>
      <c r="T14" s="9">
        <v>2</v>
      </c>
      <c r="U14" s="9">
        <v>2</v>
      </c>
      <c r="V14" s="9">
        <v>2</v>
      </c>
    </row>
    <row r="15" spans="1:22" x14ac:dyDescent="0.25">
      <c r="A15" s="2">
        <v>1</v>
      </c>
      <c r="B15" s="1">
        <f>C14</f>
        <v>42.267158060097366</v>
      </c>
      <c r="C15" s="1">
        <f>C14+B7</f>
        <v>45.611930100162276</v>
      </c>
      <c r="D15">
        <f t="shared" si="8"/>
        <v>43</v>
      </c>
      <c r="E15">
        <f t="shared" si="6"/>
        <v>46</v>
      </c>
      <c r="H15">
        <v>1</v>
      </c>
      <c r="I15">
        <f>J14</f>
        <v>42.478101021737558</v>
      </c>
      <c r="J15">
        <f>J14+$E$7</f>
        <v>49.130168369562597</v>
      </c>
      <c r="K15">
        <f t="shared" si="9"/>
        <v>43</v>
      </c>
      <c r="L15">
        <f t="shared" si="7"/>
        <v>49</v>
      </c>
      <c r="O15" s="10" t="s">
        <v>9</v>
      </c>
      <c r="P15" s="7">
        <v>3</v>
      </c>
      <c r="Q15" s="7">
        <v>4</v>
      </c>
      <c r="R15" s="9">
        <v>4</v>
      </c>
      <c r="S15" s="9">
        <v>4</v>
      </c>
      <c r="T15" s="9">
        <v>4</v>
      </c>
      <c r="U15" s="9">
        <v>4</v>
      </c>
      <c r="V15" s="9">
        <v>4</v>
      </c>
    </row>
    <row r="16" spans="1:22" x14ac:dyDescent="0.25">
      <c r="A16" s="2"/>
    </row>
    <row r="17" spans="1:22" x14ac:dyDescent="0.25">
      <c r="A17" s="2" t="s">
        <v>1</v>
      </c>
      <c r="H17" t="s">
        <v>4</v>
      </c>
    </row>
    <row r="18" spans="1:22" x14ac:dyDescent="0.25">
      <c r="A18" s="2">
        <v>5</v>
      </c>
      <c r="B18" s="1">
        <f>C18-C7</f>
        <v>19.000844633157033</v>
      </c>
      <c r="C18" s="1">
        <f>C19-C7</f>
        <v>22.700506779894219</v>
      </c>
      <c r="D18">
        <f>_xlfn.FLOOR.MATH(B18)</f>
        <v>19</v>
      </c>
      <c r="E18">
        <f>ROUND(C18,0)</f>
        <v>23</v>
      </c>
      <c r="H18">
        <v>5</v>
      </c>
      <c r="I18">
        <f>J18-F7</f>
        <v>39.588298681730016</v>
      </c>
      <c r="J18">
        <f>J19-$F$7</f>
        <v>43.852979209038011</v>
      </c>
      <c r="K18">
        <f>_xlfn.FLOOR.MATH(I18)</f>
        <v>39</v>
      </c>
      <c r="L18">
        <f>ROUND(J18,0)</f>
        <v>44</v>
      </c>
      <c r="O18" s="5"/>
      <c r="P18" s="3" t="s">
        <v>1</v>
      </c>
      <c r="Q18" s="3" t="s">
        <v>15</v>
      </c>
      <c r="R18" s="4" t="s">
        <v>3</v>
      </c>
      <c r="S18" s="4" t="s">
        <v>6</v>
      </c>
      <c r="T18" s="4" t="s">
        <v>2</v>
      </c>
      <c r="U18" s="4" t="s">
        <v>4</v>
      </c>
      <c r="V18" s="4" t="s">
        <v>5</v>
      </c>
    </row>
    <row r="19" spans="1:22" x14ac:dyDescent="0.25">
      <c r="A19" s="2">
        <v>4</v>
      </c>
      <c r="B19" s="1">
        <f>C18</f>
        <v>22.700506779894219</v>
      </c>
      <c r="C19" s="1">
        <f>C20-C7</f>
        <v>26.400168926631405</v>
      </c>
      <c r="D19">
        <f>E18+1</f>
        <v>24</v>
      </c>
      <c r="E19">
        <f t="shared" ref="E19:E22" si="10">ROUND(C19,0)</f>
        <v>26</v>
      </c>
      <c r="H19">
        <v>4</v>
      </c>
      <c r="I19">
        <f>J18</f>
        <v>43.852979209038011</v>
      </c>
      <c r="J19">
        <f>J20-$F$7</f>
        <v>48.117659736346006</v>
      </c>
      <c r="K19">
        <f>L18+1</f>
        <v>45</v>
      </c>
      <c r="L19">
        <f t="shared" ref="L19:L22" si="11">ROUND(J19,0)</f>
        <v>48</v>
      </c>
      <c r="O19" s="11" t="s">
        <v>7</v>
      </c>
      <c r="P19" s="7">
        <f>Q12</f>
        <v>3</v>
      </c>
      <c r="Q19" s="7">
        <f>P12</f>
        <v>4</v>
      </c>
      <c r="R19" s="12">
        <f>S12</f>
        <v>2</v>
      </c>
      <c r="S19" s="12">
        <f>V12</f>
        <v>2</v>
      </c>
      <c r="T19" s="9">
        <f>R12</f>
        <v>2</v>
      </c>
      <c r="U19" s="12">
        <f>T12</f>
        <v>4</v>
      </c>
      <c r="V19" s="12">
        <f>U12</f>
        <v>2</v>
      </c>
    </row>
    <row r="20" spans="1:22" x14ac:dyDescent="0.25">
      <c r="A20" s="2">
        <v>3</v>
      </c>
      <c r="B20" s="1">
        <f>C6-(C7/2)</f>
        <v>26.400168926631409</v>
      </c>
      <c r="C20" s="1">
        <f>C6+(C7/2)</f>
        <v>30.099831073368591</v>
      </c>
      <c r="D20">
        <f t="shared" ref="D20:D22" si="12">E19+1</f>
        <v>27</v>
      </c>
      <c r="E20">
        <f t="shared" si="10"/>
        <v>30</v>
      </c>
      <c r="H20">
        <v>3</v>
      </c>
      <c r="I20">
        <f>F6-(F7/2)</f>
        <v>48.117659736345999</v>
      </c>
      <c r="J20">
        <f>F6+(F7/2)</f>
        <v>52.382340263654001</v>
      </c>
      <c r="K20">
        <f t="shared" ref="K20:K22" si="13">L19+1</f>
        <v>49</v>
      </c>
      <c r="L20">
        <f t="shared" si="11"/>
        <v>52</v>
      </c>
      <c r="O20" s="10" t="s">
        <v>10</v>
      </c>
      <c r="P20" s="7">
        <f t="shared" ref="P20:P22" si="14">Q13</f>
        <v>4</v>
      </c>
      <c r="Q20" s="7">
        <f t="shared" ref="Q20:Q22" si="15">P13</f>
        <v>4</v>
      </c>
      <c r="R20" s="12">
        <f t="shared" ref="R20:R22" si="16">S13</f>
        <v>4</v>
      </c>
      <c r="S20" s="12">
        <f t="shared" ref="S20:S22" si="17">V13</f>
        <v>4</v>
      </c>
      <c r="T20" s="9">
        <f t="shared" ref="T20:T21" si="18">R13</f>
        <v>4</v>
      </c>
      <c r="U20" s="12">
        <f t="shared" ref="U20:V21" si="19">T13</f>
        <v>2</v>
      </c>
      <c r="V20" s="12">
        <f t="shared" si="19"/>
        <v>4</v>
      </c>
    </row>
    <row r="21" spans="1:22" x14ac:dyDescent="0.25">
      <c r="A21" s="2">
        <v>2</v>
      </c>
      <c r="B21" s="1">
        <f>C20</f>
        <v>30.099831073368591</v>
      </c>
      <c r="C21" s="1">
        <f>C20+C7</f>
        <v>33.799493220105774</v>
      </c>
      <c r="D21">
        <f t="shared" si="12"/>
        <v>31</v>
      </c>
      <c r="E21">
        <f t="shared" si="10"/>
        <v>34</v>
      </c>
      <c r="H21">
        <v>2</v>
      </c>
      <c r="I21">
        <f>J20</f>
        <v>52.382340263654001</v>
      </c>
      <c r="J21">
        <f>J20+$F$7</f>
        <v>56.647020790961996</v>
      </c>
      <c r="K21">
        <f t="shared" si="13"/>
        <v>53</v>
      </c>
      <c r="L21">
        <f t="shared" si="11"/>
        <v>57</v>
      </c>
      <c r="O21" s="10" t="s">
        <v>8</v>
      </c>
      <c r="P21" s="7">
        <f t="shared" si="14"/>
        <v>2</v>
      </c>
      <c r="Q21" s="7">
        <f t="shared" si="15"/>
        <v>1</v>
      </c>
      <c r="R21" s="12">
        <f t="shared" si="16"/>
        <v>2</v>
      </c>
      <c r="S21" s="12">
        <f t="shared" si="17"/>
        <v>2</v>
      </c>
      <c r="T21" s="9">
        <f t="shared" si="18"/>
        <v>3</v>
      </c>
      <c r="U21" s="12">
        <f t="shared" si="19"/>
        <v>2</v>
      </c>
      <c r="V21" s="12">
        <f t="shared" si="19"/>
        <v>2</v>
      </c>
    </row>
    <row r="22" spans="1:22" x14ac:dyDescent="0.25">
      <c r="A22" s="2">
        <v>1</v>
      </c>
      <c r="B22" s="1">
        <f>C21</f>
        <v>33.799493220105774</v>
      </c>
      <c r="C22" s="1">
        <f>C21+C7</f>
        <v>37.499155366842956</v>
      </c>
      <c r="D22">
        <f t="shared" si="12"/>
        <v>35</v>
      </c>
      <c r="E22">
        <f t="shared" si="10"/>
        <v>37</v>
      </c>
      <c r="H22">
        <v>1</v>
      </c>
      <c r="I22">
        <f>J21</f>
        <v>56.647020790961996</v>
      </c>
      <c r="J22">
        <f>J21+$F$7</f>
        <v>60.911701318269991</v>
      </c>
      <c r="K22">
        <f t="shared" si="13"/>
        <v>58</v>
      </c>
      <c r="L22">
        <f t="shared" si="11"/>
        <v>61</v>
      </c>
      <c r="O22" s="10" t="s">
        <v>9</v>
      </c>
      <c r="P22" s="7">
        <f t="shared" si="14"/>
        <v>4</v>
      </c>
      <c r="Q22" s="7">
        <f t="shared" si="15"/>
        <v>3</v>
      </c>
      <c r="R22" s="12">
        <f t="shared" si="16"/>
        <v>4</v>
      </c>
      <c r="S22" s="12">
        <f t="shared" si="17"/>
        <v>4</v>
      </c>
      <c r="T22" s="9">
        <f>R15</f>
        <v>4</v>
      </c>
      <c r="U22" s="12">
        <f>T15</f>
        <v>4</v>
      </c>
      <c r="V22" s="12">
        <f t="shared" ref="V22" si="20">U15</f>
        <v>4</v>
      </c>
    </row>
    <row r="23" spans="1:22" x14ac:dyDescent="0.25">
      <c r="A23" s="2"/>
    </row>
    <row r="24" spans="1:22" x14ac:dyDescent="0.25">
      <c r="A24" s="2" t="s">
        <v>2</v>
      </c>
      <c r="H24" t="s">
        <v>5</v>
      </c>
    </row>
    <row r="25" spans="1:22" x14ac:dyDescent="0.25">
      <c r="A25" s="2">
        <v>5</v>
      </c>
      <c r="B25" s="1">
        <f>C25-D7</f>
        <v>35.25</v>
      </c>
      <c r="C25" s="1">
        <f>C26-D7</f>
        <v>45.75</v>
      </c>
      <c r="D25">
        <f>_xlfn.FLOOR.MATH(B25)</f>
        <v>35</v>
      </c>
      <c r="E25">
        <f>ROUND(C25,0)</f>
        <v>46</v>
      </c>
      <c r="H25">
        <v>5</v>
      </c>
      <c r="I25">
        <f>J25-G7</f>
        <v>42.530203871512214</v>
      </c>
      <c r="J25">
        <f>J26-$G$7</f>
        <v>48.318122322907328</v>
      </c>
      <c r="K25">
        <f>_xlfn.FLOOR.MATH(I25)</f>
        <v>42</v>
      </c>
      <c r="L25">
        <f>ROUND(J25,0)</f>
        <v>48</v>
      </c>
    </row>
    <row r="26" spans="1:22" x14ac:dyDescent="0.25">
      <c r="A26" s="2">
        <v>4</v>
      </c>
      <c r="B26" s="1">
        <f>C25</f>
        <v>45.75</v>
      </c>
      <c r="C26" s="1">
        <f>C27-D7</f>
        <v>56.25</v>
      </c>
      <c r="D26">
        <f>E25+1</f>
        <v>47</v>
      </c>
      <c r="E26">
        <f t="shared" ref="E26:E29" si="21">ROUND(C26,0)</f>
        <v>56</v>
      </c>
      <c r="H26">
        <v>4</v>
      </c>
      <c r="I26">
        <f>J25</f>
        <v>48.318122322907328</v>
      </c>
      <c r="J26">
        <f>J27-$G$7</f>
        <v>54.106040774302443</v>
      </c>
      <c r="K26">
        <f>L25+1</f>
        <v>49</v>
      </c>
      <c r="L26">
        <f t="shared" ref="L26:L29" si="22">ROUND(J26,0)</f>
        <v>54</v>
      </c>
    </row>
    <row r="27" spans="1:22" x14ac:dyDescent="0.25">
      <c r="A27" s="2">
        <v>3</v>
      </c>
      <c r="B27" s="1">
        <f>D6-(D7/2)</f>
        <v>56.25</v>
      </c>
      <c r="C27" s="1">
        <f>D6+(D7/2)</f>
        <v>66.75</v>
      </c>
      <c r="D27">
        <f t="shared" ref="D27:D29" si="23">E26+1</f>
        <v>57</v>
      </c>
      <c r="E27">
        <f t="shared" si="21"/>
        <v>67</v>
      </c>
      <c r="H27">
        <v>3</v>
      </c>
      <c r="I27">
        <f>G6-(G7/2)</f>
        <v>54.106040774302443</v>
      </c>
      <c r="J27">
        <f>G6+(G7/2)</f>
        <v>59.893959225697557</v>
      </c>
      <c r="K27">
        <f t="shared" ref="K27:K29" si="24">L26+1</f>
        <v>55</v>
      </c>
      <c r="L27">
        <f t="shared" si="22"/>
        <v>60</v>
      </c>
    </row>
    <row r="28" spans="1:22" x14ac:dyDescent="0.25">
      <c r="A28" s="2">
        <v>2</v>
      </c>
      <c r="B28" s="1">
        <f>C27</f>
        <v>66.75</v>
      </c>
      <c r="C28" s="1">
        <f>C27+$D$7</f>
        <v>77.25</v>
      </c>
      <c r="D28">
        <f t="shared" si="23"/>
        <v>68</v>
      </c>
      <c r="E28">
        <f t="shared" si="21"/>
        <v>77</v>
      </c>
      <c r="H28">
        <v>2</v>
      </c>
      <c r="I28">
        <f>J27</f>
        <v>59.893959225697557</v>
      </c>
      <c r="J28">
        <f>J27+$G$7</f>
        <v>65.681877677092672</v>
      </c>
      <c r="K28">
        <f t="shared" si="24"/>
        <v>61</v>
      </c>
      <c r="L28">
        <f t="shared" si="22"/>
        <v>66</v>
      </c>
    </row>
    <row r="29" spans="1:22" x14ac:dyDescent="0.25">
      <c r="A29" s="2">
        <v>1</v>
      </c>
      <c r="B29" s="1">
        <f>C28</f>
        <v>77.25</v>
      </c>
      <c r="C29" s="1">
        <f>C28+$D$7</f>
        <v>87.75</v>
      </c>
      <c r="D29">
        <f t="shared" si="23"/>
        <v>78</v>
      </c>
      <c r="E29">
        <f t="shared" si="21"/>
        <v>88</v>
      </c>
      <c r="H29">
        <v>1</v>
      </c>
      <c r="I29">
        <f>J28</f>
        <v>65.681877677092672</v>
      </c>
      <c r="J29">
        <f>J28+$G$7</f>
        <v>71.469796128487786</v>
      </c>
      <c r="K29">
        <f t="shared" si="24"/>
        <v>67</v>
      </c>
      <c r="L29">
        <f t="shared" si="22"/>
        <v>71</v>
      </c>
    </row>
    <row r="30" spans="1:22" x14ac:dyDescent="0.25">
      <c r="A30" s="2"/>
    </row>
    <row r="31" spans="1:22" x14ac:dyDescent="0.25">
      <c r="I31" t="s">
        <v>13</v>
      </c>
      <c r="J31" t="s">
        <v>14</v>
      </c>
    </row>
    <row r="32" spans="1:22" x14ac:dyDescent="0.25">
      <c r="H32" t="s">
        <v>6</v>
      </c>
    </row>
    <row r="33" spans="8:12" x14ac:dyDescent="0.25">
      <c r="H33">
        <v>5</v>
      </c>
      <c r="I33">
        <f>J33-H7</f>
        <v>39.500496039557312</v>
      </c>
      <c r="J33">
        <f>J34-$H$7</f>
        <v>45.800297623734387</v>
      </c>
      <c r="K33">
        <f>_xlfn.FLOOR.MATH(I33)</f>
        <v>39</v>
      </c>
      <c r="L33">
        <f>ROUND(J33,0)</f>
        <v>46</v>
      </c>
    </row>
    <row r="34" spans="8:12" x14ac:dyDescent="0.25">
      <c r="H34">
        <v>4</v>
      </c>
      <c r="I34">
        <f>J33</f>
        <v>45.800297623734387</v>
      </c>
      <c r="J34">
        <f>J35-$H$7</f>
        <v>52.100099207911462</v>
      </c>
      <c r="K34">
        <f>L33+1</f>
        <v>47</v>
      </c>
      <c r="L34">
        <f t="shared" ref="L34:L37" si="25">ROUND(J34,0)</f>
        <v>52</v>
      </c>
    </row>
    <row r="35" spans="8:12" x14ac:dyDescent="0.25">
      <c r="H35">
        <v>3</v>
      </c>
      <c r="I35">
        <f>H6-(H7/2)</f>
        <v>52.100099207911462</v>
      </c>
      <c r="J35">
        <f>H6+(H7/2)</f>
        <v>58.399900792088538</v>
      </c>
      <c r="K35">
        <f t="shared" ref="K35:K37" si="26">L34+1</f>
        <v>53</v>
      </c>
      <c r="L35">
        <f t="shared" si="25"/>
        <v>58</v>
      </c>
    </row>
    <row r="36" spans="8:12" x14ac:dyDescent="0.25">
      <c r="H36">
        <v>2</v>
      </c>
      <c r="I36">
        <f>J35</f>
        <v>58.399900792088538</v>
      </c>
      <c r="J36">
        <f>J35+$H$7</f>
        <v>64.69970237626562</v>
      </c>
      <c r="K36">
        <f t="shared" si="26"/>
        <v>59</v>
      </c>
      <c r="L36">
        <f t="shared" si="25"/>
        <v>65</v>
      </c>
    </row>
    <row r="37" spans="8:12" x14ac:dyDescent="0.25">
      <c r="H37">
        <v>1</v>
      </c>
      <c r="I37">
        <f>J36</f>
        <v>64.69970237626562</v>
      </c>
      <c r="J37">
        <f>J36+$H$7</f>
        <v>70.999503960442695</v>
      </c>
      <c r="K37">
        <f t="shared" si="26"/>
        <v>66</v>
      </c>
      <c r="L37">
        <f t="shared" si="25"/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"/>
  <sheetViews>
    <sheetView workbookViewId="0">
      <selection activeCell="E9" sqref="E9"/>
    </sheetView>
  </sheetViews>
  <sheetFormatPr defaultRowHeight="15" x14ac:dyDescent="0.25"/>
  <sheetData>
    <row r="1" spans="1:22" x14ac:dyDescent="0.25">
      <c r="A1" s="5"/>
      <c r="B1" s="3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K1" s="14" t="s">
        <v>16</v>
      </c>
      <c r="L1" s="14" t="s">
        <v>17</v>
      </c>
    </row>
    <row r="2" spans="1:22" x14ac:dyDescent="0.25">
      <c r="A2" s="11" t="s">
        <v>7</v>
      </c>
      <c r="B2" s="7">
        <v>36</v>
      </c>
      <c r="C2" s="7">
        <v>19.82</v>
      </c>
      <c r="D2" s="8">
        <v>112.75</v>
      </c>
      <c r="E2" s="15">
        <v>18.079999999999998</v>
      </c>
      <c r="F2" s="9">
        <v>40</v>
      </c>
      <c r="G2" s="15">
        <v>49.24</v>
      </c>
      <c r="H2" s="9">
        <v>49.24</v>
      </c>
      <c r="M2">
        <f>(B2-B6)^2</f>
        <v>2.8560999999999925</v>
      </c>
      <c r="N2">
        <f>(C2-C6)^2</f>
        <v>3.3215062499999926</v>
      </c>
      <c r="O2">
        <f>(D2-D6)^2</f>
        <v>858.92955625000025</v>
      </c>
      <c r="P2">
        <f t="shared" ref="P2:S2" si="0">(E2-E6)^2</f>
        <v>30.580899999999993</v>
      </c>
      <c r="Q2">
        <f>(F2-F6)^2</f>
        <v>6.9960250000000164</v>
      </c>
      <c r="R2">
        <f t="shared" si="0"/>
        <v>84.134756250000123</v>
      </c>
      <c r="S2">
        <f t="shared" si="0"/>
        <v>153.69800625000002</v>
      </c>
    </row>
    <row r="3" spans="1:22" x14ac:dyDescent="0.25">
      <c r="A3" s="10" t="s">
        <v>10</v>
      </c>
      <c r="B3" s="7">
        <v>36.81</v>
      </c>
      <c r="C3" s="7">
        <v>16.25</v>
      </c>
      <c r="D3" s="9">
        <v>75.02</v>
      </c>
      <c r="E3" s="9">
        <v>8.0399999999999991</v>
      </c>
      <c r="F3" s="9">
        <v>43.04</v>
      </c>
      <c r="G3" s="9">
        <v>37.69</v>
      </c>
      <c r="H3" s="9">
        <v>31.82</v>
      </c>
      <c r="M3">
        <f>(B3-B6)^2</f>
        <v>0.77439999999999198</v>
      </c>
      <c r="N3">
        <f t="shared" ref="N3:S3" si="1">(C3-C6)^2</f>
        <v>3.0537562500000082</v>
      </c>
      <c r="O3">
        <f t="shared" si="1"/>
        <v>70.938506249999989</v>
      </c>
      <c r="P3">
        <f t="shared" si="1"/>
        <v>20.3401</v>
      </c>
      <c r="Q3">
        <f t="shared" si="1"/>
        <v>32.319225000000024</v>
      </c>
      <c r="R3">
        <f t="shared" si="1"/>
        <v>5.6525062499999894</v>
      </c>
      <c r="S3">
        <f t="shared" si="1"/>
        <v>25.225506250000009</v>
      </c>
    </row>
    <row r="4" spans="1:22" x14ac:dyDescent="0.25">
      <c r="A4" s="10" t="s">
        <v>8</v>
      </c>
      <c r="B4" s="7">
        <v>37.950000000000003</v>
      </c>
      <c r="C4" s="7">
        <v>19.13</v>
      </c>
      <c r="D4" s="9">
        <v>80.09</v>
      </c>
      <c r="E4" s="9">
        <v>14.58</v>
      </c>
      <c r="F4" s="9">
        <v>37.5</v>
      </c>
      <c r="G4" s="9">
        <v>39.26</v>
      </c>
      <c r="H4" s="9">
        <v>37.380000000000003</v>
      </c>
      <c r="K4" s="6"/>
      <c r="M4">
        <f>(B4-B6)^2</f>
        <v>6.7600000000002658E-2</v>
      </c>
      <c r="N4">
        <f t="shared" ref="N4:S4" si="2">(C4-C6)^2</f>
        <v>1.2825562499999925</v>
      </c>
      <c r="O4">
        <f t="shared" si="2"/>
        <v>11.239256249999947</v>
      </c>
      <c r="P4">
        <f t="shared" si="2"/>
        <v>4.1209000000000042</v>
      </c>
      <c r="Q4">
        <f t="shared" si="2"/>
        <v>2.1025000000000908E-2</v>
      </c>
      <c r="R4">
        <f>(G4-G6)^2</f>
        <v>0.6520562499999959</v>
      </c>
      <c r="S4">
        <f t="shared" si="2"/>
        <v>0.28890625000000153</v>
      </c>
    </row>
    <row r="5" spans="1:22" x14ac:dyDescent="0.25">
      <c r="A5" s="10" t="s">
        <v>9</v>
      </c>
      <c r="B5" s="7">
        <v>40</v>
      </c>
      <c r="C5" s="7">
        <v>16.79</v>
      </c>
      <c r="D5" s="9">
        <v>65.91</v>
      </c>
      <c r="E5" s="9">
        <v>9.5</v>
      </c>
      <c r="F5" s="9">
        <v>28.88</v>
      </c>
      <c r="G5" s="9">
        <v>34.08</v>
      </c>
      <c r="H5" s="9">
        <v>28.93</v>
      </c>
      <c r="M5">
        <f>(B5-B6)^2</f>
        <v>5.3361000000000107</v>
      </c>
      <c r="N5">
        <f t="shared" ref="N5:S5" si="3">(C5-C6)^2</f>
        <v>1.4580562500000076</v>
      </c>
      <c r="O5">
        <f t="shared" si="3"/>
        <v>307.38855624999997</v>
      </c>
      <c r="P5">
        <f t="shared" si="3"/>
        <v>9.3024999999999931</v>
      </c>
      <c r="Q5">
        <f t="shared" si="3"/>
        <v>71.82562499999996</v>
      </c>
      <c r="R5">
        <f t="shared" si="3"/>
        <v>35.850156249999969</v>
      </c>
      <c r="S5">
        <f t="shared" si="3"/>
        <v>62.607656250000019</v>
      </c>
    </row>
    <row r="6" spans="1:22" x14ac:dyDescent="0.25">
      <c r="A6" s="13" t="s">
        <v>11</v>
      </c>
      <c r="B6" s="1">
        <f>AVERAGE(B2:B5)</f>
        <v>37.69</v>
      </c>
      <c r="C6" s="1">
        <f t="shared" ref="C6:H6" si="4">AVERAGE(C2:C5)</f>
        <v>17.997500000000002</v>
      </c>
      <c r="D6" s="1">
        <f t="shared" si="4"/>
        <v>83.442499999999995</v>
      </c>
      <c r="E6" s="1">
        <f t="shared" si="4"/>
        <v>12.549999999999999</v>
      </c>
      <c r="F6" s="1">
        <f t="shared" si="4"/>
        <v>37.354999999999997</v>
      </c>
      <c r="G6" s="1">
        <f t="shared" si="4"/>
        <v>40.067499999999995</v>
      </c>
      <c r="H6" s="1">
        <f t="shared" si="4"/>
        <v>36.842500000000001</v>
      </c>
    </row>
    <row r="7" spans="1:22" x14ac:dyDescent="0.25">
      <c r="A7" s="13" t="s">
        <v>12</v>
      </c>
      <c r="B7" s="1">
        <f>SQRT(AVERAGE(M2:M5))</f>
        <v>1.5028472976320646</v>
      </c>
      <c r="C7" s="1">
        <f t="shared" ref="C7:H7" si="5">SQRT(AVERAGE(N2:N5))</f>
        <v>1.5096253674339208</v>
      </c>
      <c r="D7" s="1">
        <f t="shared" si="5"/>
        <v>17.667030558359262</v>
      </c>
      <c r="E7" s="1">
        <f t="shared" si="5"/>
        <v>4.0107480599010454</v>
      </c>
      <c r="F7" s="1">
        <f t="shared" si="5"/>
        <v>5.2716671935925543</v>
      </c>
      <c r="G7" s="1">
        <f t="shared" si="5"/>
        <v>5.618929502138287</v>
      </c>
      <c r="H7" s="1">
        <f t="shared" si="5"/>
        <v>7.7752825511360042</v>
      </c>
    </row>
    <row r="8" spans="1:22" x14ac:dyDescent="0.25">
      <c r="A8" s="2"/>
      <c r="B8" s="1"/>
      <c r="C8" s="1"/>
    </row>
    <row r="9" spans="1:22" x14ac:dyDescent="0.25">
      <c r="A9" s="2"/>
      <c r="B9" s="1" t="s">
        <v>13</v>
      </c>
      <c r="C9" s="1" t="s">
        <v>14</v>
      </c>
      <c r="D9" t="s">
        <v>13</v>
      </c>
      <c r="E9" t="s">
        <v>14</v>
      </c>
      <c r="I9" t="s">
        <v>13</v>
      </c>
      <c r="J9" t="s">
        <v>14</v>
      </c>
      <c r="K9" t="s">
        <v>13</v>
      </c>
      <c r="L9" t="s">
        <v>14</v>
      </c>
    </row>
    <row r="10" spans="1:22" x14ac:dyDescent="0.25">
      <c r="A10" s="2" t="s">
        <v>15</v>
      </c>
      <c r="B10" s="1"/>
      <c r="C10" s="1"/>
      <c r="H10" t="s">
        <v>3</v>
      </c>
    </row>
    <row r="11" spans="1:22" x14ac:dyDescent="0.25">
      <c r="A11" s="2">
        <v>5</v>
      </c>
      <c r="B11" s="1">
        <f>C11-B7</f>
        <v>33.93288175591983</v>
      </c>
      <c r="C11" s="1">
        <f>C12-B7</f>
        <v>35.435729053551896</v>
      </c>
      <c r="D11">
        <f>_xlfn.FLOOR.MATH(B11)</f>
        <v>33</v>
      </c>
      <c r="E11">
        <f>ROUND(C11,0)</f>
        <v>35</v>
      </c>
      <c r="H11">
        <v>5</v>
      </c>
      <c r="I11">
        <f>J11-E7</f>
        <v>2.5231298502473845</v>
      </c>
      <c r="J11">
        <f>J12-$E$7</f>
        <v>6.5338779101484299</v>
      </c>
      <c r="K11">
        <f>_xlfn.FLOOR.MATH(I11)</f>
        <v>2</v>
      </c>
      <c r="L11">
        <f>ROUND(J11,0)</f>
        <v>7</v>
      </c>
      <c r="O11" s="5"/>
      <c r="P11" s="3" t="s">
        <v>0</v>
      </c>
      <c r="Q11" s="3" t="s">
        <v>1</v>
      </c>
      <c r="R11" s="4" t="s">
        <v>2</v>
      </c>
      <c r="S11" s="4" t="s">
        <v>3</v>
      </c>
      <c r="T11" s="4" t="s">
        <v>4</v>
      </c>
      <c r="U11" s="4" t="s">
        <v>5</v>
      </c>
      <c r="V11" s="4" t="s">
        <v>6</v>
      </c>
    </row>
    <row r="12" spans="1:22" x14ac:dyDescent="0.25">
      <c r="A12" s="2">
        <v>4</v>
      </c>
      <c r="B12" s="1">
        <f>C11</f>
        <v>35.435729053551896</v>
      </c>
      <c r="C12" s="1">
        <f>C13-B7</f>
        <v>36.938576351183961</v>
      </c>
      <c r="D12">
        <f>E11+1</f>
        <v>36</v>
      </c>
      <c r="E12">
        <f t="shared" ref="E12:E15" si="6">ROUND(C12,0)</f>
        <v>37</v>
      </c>
      <c r="H12">
        <v>4</v>
      </c>
      <c r="I12">
        <f>J11</f>
        <v>6.5338779101484299</v>
      </c>
      <c r="J12">
        <f>J13-$E$7</f>
        <v>10.544625970049475</v>
      </c>
      <c r="K12">
        <f>L11+1</f>
        <v>8</v>
      </c>
      <c r="L12">
        <f t="shared" ref="L12:L15" si="7">ROUND(J12,0)</f>
        <v>11</v>
      </c>
      <c r="O12" s="11" t="s">
        <v>7</v>
      </c>
      <c r="P12" s="7">
        <v>4</v>
      </c>
      <c r="Q12" s="7">
        <v>2</v>
      </c>
      <c r="R12" s="8">
        <v>1</v>
      </c>
      <c r="S12" s="12">
        <v>2</v>
      </c>
      <c r="T12" s="9">
        <v>2</v>
      </c>
      <c r="U12" s="12">
        <v>1</v>
      </c>
      <c r="V12" s="9">
        <v>1</v>
      </c>
    </row>
    <row r="13" spans="1:22" x14ac:dyDescent="0.25">
      <c r="A13" s="2">
        <v>3</v>
      </c>
      <c r="B13" s="1">
        <f>B6-(B7/2)</f>
        <v>36.938576351183968</v>
      </c>
      <c r="C13" s="1">
        <f>B6+(B7/2)</f>
        <v>38.441423648816027</v>
      </c>
      <c r="D13">
        <f t="shared" ref="D13:D15" si="8">E12+1</f>
        <v>38</v>
      </c>
      <c r="E13">
        <f t="shared" si="6"/>
        <v>38</v>
      </c>
      <c r="H13">
        <v>3</v>
      </c>
      <c r="I13">
        <f>E6-(E7/2)</f>
        <v>10.544625970049477</v>
      </c>
      <c r="J13">
        <f>E6+(E7/2)</f>
        <v>14.555374029950521</v>
      </c>
      <c r="K13">
        <f t="shared" ref="K13:K15" si="9">L12+1</f>
        <v>12</v>
      </c>
      <c r="L13">
        <f t="shared" si="7"/>
        <v>15</v>
      </c>
      <c r="O13" s="10" t="s">
        <v>10</v>
      </c>
      <c r="P13" s="7">
        <v>4</v>
      </c>
      <c r="Q13" s="7">
        <v>4</v>
      </c>
      <c r="R13" s="9">
        <v>3</v>
      </c>
      <c r="S13" s="9">
        <v>4</v>
      </c>
      <c r="T13" s="9">
        <v>2</v>
      </c>
      <c r="U13" s="9">
        <v>3</v>
      </c>
      <c r="V13" s="9">
        <v>4</v>
      </c>
    </row>
    <row r="14" spans="1:22" x14ac:dyDescent="0.25">
      <c r="A14" s="2">
        <v>2</v>
      </c>
      <c r="B14" s="1">
        <f>C13</f>
        <v>38.441423648816027</v>
      </c>
      <c r="C14" s="1">
        <f>C13+B7</f>
        <v>39.944270946448093</v>
      </c>
      <c r="D14">
        <f t="shared" si="8"/>
        <v>39</v>
      </c>
      <c r="E14">
        <f t="shared" si="6"/>
        <v>40</v>
      </c>
      <c r="H14">
        <v>2</v>
      </c>
      <c r="I14">
        <f>J13</f>
        <v>14.555374029950521</v>
      </c>
      <c r="J14">
        <f>J13+$E$7</f>
        <v>18.566122089851568</v>
      </c>
      <c r="K14">
        <f t="shared" si="9"/>
        <v>16</v>
      </c>
      <c r="L14">
        <f t="shared" si="7"/>
        <v>19</v>
      </c>
      <c r="O14" s="10" t="s">
        <v>8</v>
      </c>
      <c r="P14" s="7">
        <v>3</v>
      </c>
      <c r="Q14" s="7">
        <v>2</v>
      </c>
      <c r="R14" s="9">
        <v>3</v>
      </c>
      <c r="S14" s="9">
        <v>2</v>
      </c>
      <c r="T14" s="9">
        <v>3</v>
      </c>
      <c r="U14" s="9">
        <v>3</v>
      </c>
      <c r="V14" s="9">
        <v>3</v>
      </c>
    </row>
    <row r="15" spans="1:22" x14ac:dyDescent="0.25">
      <c r="A15" s="2">
        <v>1</v>
      </c>
      <c r="B15" s="1">
        <f>C14</f>
        <v>39.944270946448093</v>
      </c>
      <c r="C15" s="1">
        <f>C14+B7</f>
        <v>41.447118244080158</v>
      </c>
      <c r="D15">
        <f t="shared" si="8"/>
        <v>41</v>
      </c>
      <c r="E15">
        <f t="shared" si="6"/>
        <v>41</v>
      </c>
      <c r="H15">
        <v>1</v>
      </c>
      <c r="I15">
        <f>J14</f>
        <v>18.566122089851568</v>
      </c>
      <c r="J15">
        <f>J14+$E$7</f>
        <v>22.576870149752615</v>
      </c>
      <c r="K15">
        <f t="shared" si="9"/>
        <v>20</v>
      </c>
      <c r="L15">
        <f t="shared" si="7"/>
        <v>23</v>
      </c>
      <c r="O15" s="10" t="s">
        <v>9</v>
      </c>
      <c r="P15" s="7">
        <v>1</v>
      </c>
      <c r="Q15" s="7">
        <v>4</v>
      </c>
      <c r="R15" s="9">
        <v>4</v>
      </c>
      <c r="S15" s="9">
        <v>4</v>
      </c>
      <c r="T15" s="9">
        <v>5</v>
      </c>
      <c r="U15" s="9">
        <v>4</v>
      </c>
      <c r="V15" s="9">
        <v>4</v>
      </c>
    </row>
    <row r="16" spans="1:22" x14ac:dyDescent="0.25">
      <c r="A16" s="2"/>
      <c r="B16" s="1"/>
      <c r="C16" s="1"/>
    </row>
    <row r="17" spans="1:22" x14ac:dyDescent="0.25">
      <c r="A17" s="2" t="s">
        <v>1</v>
      </c>
      <c r="B17" s="1"/>
      <c r="C17" s="1"/>
      <c r="H17" t="s">
        <v>4</v>
      </c>
    </row>
    <row r="18" spans="1:22" x14ac:dyDescent="0.25">
      <c r="A18" s="2">
        <v>5</v>
      </c>
      <c r="B18" s="1">
        <f>C18-C7</f>
        <v>14.2234365814152</v>
      </c>
      <c r="C18" s="1">
        <f>C19-C7</f>
        <v>15.733061948849121</v>
      </c>
      <c r="D18">
        <f>_xlfn.FLOOR.MATH(B18)</f>
        <v>14</v>
      </c>
      <c r="E18">
        <f>ROUND(C18,0)</f>
        <v>16</v>
      </c>
      <c r="H18">
        <v>5</v>
      </c>
      <c r="I18">
        <f>J18-F7</f>
        <v>24.175832016018603</v>
      </c>
      <c r="J18">
        <f>J19-$F$7</f>
        <v>29.447499209611159</v>
      </c>
      <c r="K18">
        <f>_xlfn.FLOOR.MATH(I18)</f>
        <v>24</v>
      </c>
      <c r="L18">
        <f>ROUND(J18,0)</f>
        <v>29</v>
      </c>
      <c r="O18" s="5"/>
      <c r="P18" s="3" t="s">
        <v>1</v>
      </c>
      <c r="Q18" s="3" t="s">
        <v>15</v>
      </c>
      <c r="R18" s="4" t="s">
        <v>3</v>
      </c>
      <c r="S18" s="4" t="s">
        <v>6</v>
      </c>
      <c r="T18" s="4" t="s">
        <v>2</v>
      </c>
      <c r="U18" s="4" t="s">
        <v>4</v>
      </c>
      <c r="V18" s="4" t="s">
        <v>5</v>
      </c>
    </row>
    <row r="19" spans="1:22" x14ac:dyDescent="0.25">
      <c r="A19" s="2">
        <v>4</v>
      </c>
      <c r="B19" s="1">
        <f>C18</f>
        <v>15.733061948849121</v>
      </c>
      <c r="C19" s="1">
        <f>C20-C7</f>
        <v>17.242687316283043</v>
      </c>
      <c r="D19">
        <f>E18+1</f>
        <v>17</v>
      </c>
      <c r="E19">
        <f t="shared" ref="E19:E22" si="10">ROUND(C19,0)</f>
        <v>17</v>
      </c>
      <c r="H19">
        <v>4</v>
      </c>
      <c r="I19">
        <f>J18</f>
        <v>29.447499209611159</v>
      </c>
      <c r="J19">
        <f>J20-$F$7</f>
        <v>34.719166403203715</v>
      </c>
      <c r="K19">
        <f>L18+1</f>
        <v>30</v>
      </c>
      <c r="L19">
        <f t="shared" ref="L19:L22" si="11">ROUND(J19,0)</f>
        <v>35</v>
      </c>
      <c r="O19" s="11" t="s">
        <v>7</v>
      </c>
      <c r="P19" s="7">
        <f>Q12</f>
        <v>2</v>
      </c>
      <c r="Q19" s="7">
        <f>P12</f>
        <v>4</v>
      </c>
      <c r="R19" s="12">
        <f>S12</f>
        <v>2</v>
      </c>
      <c r="S19" s="12">
        <f>V12</f>
        <v>1</v>
      </c>
      <c r="T19" s="9">
        <f>R12</f>
        <v>1</v>
      </c>
      <c r="U19" s="12">
        <f>T12</f>
        <v>2</v>
      </c>
      <c r="V19" s="12">
        <f>U12</f>
        <v>1</v>
      </c>
    </row>
    <row r="20" spans="1:22" x14ac:dyDescent="0.25">
      <c r="A20" s="2">
        <v>3</v>
      </c>
      <c r="B20" s="1">
        <f>C6-(C7/2)</f>
        <v>17.242687316283043</v>
      </c>
      <c r="C20" s="1">
        <f>C6+(C7/2)</f>
        <v>18.752312683716962</v>
      </c>
      <c r="D20">
        <f t="shared" ref="D20:D22" si="12">E19+1</f>
        <v>18</v>
      </c>
      <c r="E20">
        <f t="shared" si="10"/>
        <v>19</v>
      </c>
      <c r="H20">
        <v>3</v>
      </c>
      <c r="I20">
        <f>F6-(F7/2)</f>
        <v>34.719166403203722</v>
      </c>
      <c r="J20">
        <f>F6+(F7/2)</f>
        <v>39.990833596796271</v>
      </c>
      <c r="K20">
        <f t="shared" ref="K20:K22" si="13">L19+1</f>
        <v>36</v>
      </c>
      <c r="L20">
        <f t="shared" si="11"/>
        <v>40</v>
      </c>
      <c r="O20" s="10" t="s">
        <v>10</v>
      </c>
      <c r="P20" s="7">
        <f t="shared" ref="P20:P22" si="14">Q13</f>
        <v>4</v>
      </c>
      <c r="Q20" s="7">
        <f t="shared" ref="Q20:Q22" si="15">P13</f>
        <v>4</v>
      </c>
      <c r="R20" s="12">
        <f t="shared" ref="R20:R22" si="16">S13</f>
        <v>4</v>
      </c>
      <c r="S20" s="12">
        <f t="shared" ref="S20:S22" si="17">V13</f>
        <v>4</v>
      </c>
      <c r="T20" s="9">
        <f t="shared" ref="T20:T21" si="18">R13</f>
        <v>3</v>
      </c>
      <c r="U20" s="12">
        <f t="shared" ref="U20:V22" si="19">T13</f>
        <v>2</v>
      </c>
      <c r="V20" s="12">
        <f t="shared" si="19"/>
        <v>3</v>
      </c>
    </row>
    <row r="21" spans="1:22" x14ac:dyDescent="0.25">
      <c r="A21" s="2">
        <v>2</v>
      </c>
      <c r="B21" s="1">
        <f>C20</f>
        <v>18.752312683716962</v>
      </c>
      <c r="C21" s="1">
        <f>C20+C7</f>
        <v>20.261938051150882</v>
      </c>
      <c r="D21">
        <f t="shared" si="12"/>
        <v>20</v>
      </c>
      <c r="E21">
        <f t="shared" si="10"/>
        <v>20</v>
      </c>
      <c r="H21">
        <v>2</v>
      </c>
      <c r="I21">
        <f>J20</f>
        <v>39.990833596796271</v>
      </c>
      <c r="J21">
        <f>J20+$F$7</f>
        <v>45.262500790388827</v>
      </c>
      <c r="K21">
        <f t="shared" si="13"/>
        <v>41</v>
      </c>
      <c r="L21">
        <f t="shared" si="11"/>
        <v>45</v>
      </c>
      <c r="O21" s="10" t="s">
        <v>8</v>
      </c>
      <c r="P21" s="7">
        <f t="shared" si="14"/>
        <v>2</v>
      </c>
      <c r="Q21" s="7">
        <f t="shared" si="15"/>
        <v>3</v>
      </c>
      <c r="R21" s="12">
        <f t="shared" si="16"/>
        <v>2</v>
      </c>
      <c r="S21" s="12">
        <f t="shared" si="17"/>
        <v>3</v>
      </c>
      <c r="T21" s="9">
        <f t="shared" si="18"/>
        <v>3</v>
      </c>
      <c r="U21" s="12">
        <f t="shared" si="19"/>
        <v>3</v>
      </c>
      <c r="V21" s="12">
        <f t="shared" si="19"/>
        <v>3</v>
      </c>
    </row>
    <row r="22" spans="1:22" x14ac:dyDescent="0.25">
      <c r="A22" s="2">
        <v>1</v>
      </c>
      <c r="B22" s="1">
        <f>C21</f>
        <v>20.261938051150882</v>
      </c>
      <c r="C22" s="1">
        <f>C21+C7</f>
        <v>21.771563418584801</v>
      </c>
      <c r="D22">
        <f t="shared" si="12"/>
        <v>21</v>
      </c>
      <c r="E22">
        <f t="shared" si="10"/>
        <v>22</v>
      </c>
      <c r="H22">
        <v>1</v>
      </c>
      <c r="I22">
        <f>J21</f>
        <v>45.262500790388827</v>
      </c>
      <c r="J22">
        <f>J21+$F$7</f>
        <v>50.534167983981384</v>
      </c>
      <c r="K22">
        <f t="shared" si="13"/>
        <v>46</v>
      </c>
      <c r="L22">
        <f t="shared" si="11"/>
        <v>51</v>
      </c>
      <c r="O22" s="10" t="s">
        <v>9</v>
      </c>
      <c r="P22" s="7">
        <f t="shared" si="14"/>
        <v>4</v>
      </c>
      <c r="Q22" s="7">
        <f t="shared" si="15"/>
        <v>1</v>
      </c>
      <c r="R22" s="12">
        <f t="shared" si="16"/>
        <v>4</v>
      </c>
      <c r="S22" s="12">
        <f t="shared" si="17"/>
        <v>4</v>
      </c>
      <c r="T22" s="9">
        <f>R15</f>
        <v>4</v>
      </c>
      <c r="U22" s="12">
        <f>T15</f>
        <v>5</v>
      </c>
      <c r="V22" s="12">
        <f t="shared" si="19"/>
        <v>4</v>
      </c>
    </row>
    <row r="23" spans="1:22" x14ac:dyDescent="0.25">
      <c r="A23" s="2"/>
      <c r="B23" s="1"/>
      <c r="C23" s="1"/>
    </row>
    <row r="24" spans="1:22" x14ac:dyDescent="0.25">
      <c r="A24" s="2" t="s">
        <v>2</v>
      </c>
      <c r="B24" s="1"/>
      <c r="C24" s="1"/>
      <c r="H24" t="s">
        <v>5</v>
      </c>
    </row>
    <row r="25" spans="1:22" x14ac:dyDescent="0.25">
      <c r="A25" s="2">
        <v>5</v>
      </c>
      <c r="B25" s="1">
        <f>C25-D7</f>
        <v>39.274923604101858</v>
      </c>
      <c r="C25" s="1">
        <f>C26-D7</f>
        <v>56.941954162461116</v>
      </c>
      <c r="D25">
        <f>_xlfn.FLOOR.MATH(B25)</f>
        <v>39</v>
      </c>
      <c r="E25">
        <f>ROUND(C25,0)</f>
        <v>57</v>
      </c>
      <c r="H25">
        <v>5</v>
      </c>
      <c r="I25">
        <f>J25-G7</f>
        <v>26.02017624465428</v>
      </c>
      <c r="J25">
        <f>J26-$G$7</f>
        <v>31.639105746792566</v>
      </c>
      <c r="K25">
        <f>_xlfn.FLOOR.MATH(I25)</f>
        <v>26</v>
      </c>
      <c r="L25">
        <f>ROUND(J25,0)</f>
        <v>32</v>
      </c>
    </row>
    <row r="26" spans="1:22" x14ac:dyDescent="0.25">
      <c r="A26" s="2">
        <v>4</v>
      </c>
      <c r="B26" s="1">
        <f>C25</f>
        <v>56.941954162461116</v>
      </c>
      <c r="C26" s="1">
        <f>C27-D7</f>
        <v>74.608984720820374</v>
      </c>
      <c r="D26">
        <f>E25+1</f>
        <v>58</v>
      </c>
      <c r="E26">
        <f t="shared" ref="E26:E29" si="20">ROUND(C26,0)</f>
        <v>75</v>
      </c>
      <c r="H26">
        <v>4</v>
      </c>
      <c r="I26">
        <f>J25</f>
        <v>31.639105746792566</v>
      </c>
      <c r="J26">
        <f>J27-$G$7</f>
        <v>37.258035248930852</v>
      </c>
      <c r="K26">
        <f>L25+1</f>
        <v>33</v>
      </c>
      <c r="L26">
        <f t="shared" ref="L26:L29" si="21">ROUND(J26,0)</f>
        <v>37</v>
      </c>
    </row>
    <row r="27" spans="1:22" x14ac:dyDescent="0.25">
      <c r="A27" s="2">
        <v>3</v>
      </c>
      <c r="B27" s="1">
        <f>D6-(D7/2)</f>
        <v>74.608984720820359</v>
      </c>
      <c r="C27" s="1">
        <f>D6+(D7/2)</f>
        <v>92.276015279179632</v>
      </c>
      <c r="D27">
        <f t="shared" ref="D27:D29" si="22">E26+1</f>
        <v>76</v>
      </c>
      <c r="E27">
        <f t="shared" si="20"/>
        <v>92</v>
      </c>
      <c r="H27">
        <v>3</v>
      </c>
      <c r="I27">
        <f>G6-(G7/2)</f>
        <v>37.258035248930852</v>
      </c>
      <c r="J27">
        <f>G6+(G7/2)</f>
        <v>42.876964751069139</v>
      </c>
      <c r="K27">
        <f t="shared" ref="K27:K29" si="23">L26+1</f>
        <v>38</v>
      </c>
      <c r="L27">
        <f t="shared" si="21"/>
        <v>43</v>
      </c>
    </row>
    <row r="28" spans="1:22" x14ac:dyDescent="0.25">
      <c r="A28" s="2">
        <v>2</v>
      </c>
      <c r="B28" s="1">
        <f>C27</f>
        <v>92.276015279179632</v>
      </c>
      <c r="C28" s="1">
        <f>C27+$D$7</f>
        <v>109.94304583753889</v>
      </c>
      <c r="D28">
        <f t="shared" si="22"/>
        <v>93</v>
      </c>
      <c r="E28">
        <f t="shared" si="20"/>
        <v>110</v>
      </c>
      <c r="H28">
        <v>2</v>
      </c>
      <c r="I28">
        <f>J27</f>
        <v>42.876964751069139</v>
      </c>
      <c r="J28">
        <f>J27+$G$7</f>
        <v>48.495894253207425</v>
      </c>
      <c r="K28">
        <f t="shared" si="23"/>
        <v>44</v>
      </c>
      <c r="L28">
        <f t="shared" si="21"/>
        <v>48</v>
      </c>
    </row>
    <row r="29" spans="1:22" x14ac:dyDescent="0.25">
      <c r="A29" s="2">
        <v>1</v>
      </c>
      <c r="B29" s="1">
        <f>C28</f>
        <v>109.94304583753889</v>
      </c>
      <c r="C29" s="1">
        <f>C28+$D$7</f>
        <v>127.61007639589815</v>
      </c>
      <c r="D29">
        <f t="shared" si="22"/>
        <v>111</v>
      </c>
      <c r="E29">
        <f t="shared" si="20"/>
        <v>128</v>
      </c>
      <c r="H29">
        <v>1</v>
      </c>
      <c r="I29">
        <f>J28</f>
        <v>48.495894253207425</v>
      </c>
      <c r="J29">
        <f>J28+$G$7</f>
        <v>54.114823755345711</v>
      </c>
      <c r="K29">
        <f t="shared" si="23"/>
        <v>49</v>
      </c>
      <c r="L29">
        <f t="shared" si="21"/>
        <v>54</v>
      </c>
    </row>
    <row r="30" spans="1:22" x14ac:dyDescent="0.25">
      <c r="A30" s="2"/>
      <c r="B30" s="1"/>
      <c r="C30" s="1"/>
    </row>
    <row r="31" spans="1:22" x14ac:dyDescent="0.25">
      <c r="B31" s="1"/>
      <c r="C31" s="1"/>
      <c r="I31" t="s">
        <v>13</v>
      </c>
      <c r="J31" t="s">
        <v>14</v>
      </c>
    </row>
    <row r="32" spans="1:22" x14ac:dyDescent="0.25">
      <c r="B32" s="1"/>
      <c r="C32" s="1"/>
      <c r="H32" t="s">
        <v>6</v>
      </c>
    </row>
    <row r="33" spans="2:12" x14ac:dyDescent="0.25">
      <c r="B33" s="1"/>
      <c r="C33" s="1"/>
      <c r="H33">
        <v>5</v>
      </c>
      <c r="I33">
        <f>J33-H7</f>
        <v>17.40429362215999</v>
      </c>
      <c r="J33">
        <f>J34-$H$7</f>
        <v>25.179576173295995</v>
      </c>
      <c r="K33">
        <f>_xlfn.FLOOR.MATH(I33)</f>
        <v>17</v>
      </c>
      <c r="L33">
        <f>ROUND(J33,0)</f>
        <v>25</v>
      </c>
    </row>
    <row r="34" spans="2:12" x14ac:dyDescent="0.25">
      <c r="B34" s="1"/>
      <c r="C34" s="1"/>
      <c r="H34">
        <v>4</v>
      </c>
      <c r="I34">
        <f>J33</f>
        <v>25.179576173295995</v>
      </c>
      <c r="J34">
        <f>J35-$H$7</f>
        <v>32.954858724432</v>
      </c>
      <c r="K34">
        <f>L33+1</f>
        <v>26</v>
      </c>
      <c r="L34">
        <f t="shared" ref="L34:L37" si="24">ROUND(J34,0)</f>
        <v>33</v>
      </c>
    </row>
    <row r="35" spans="2:12" x14ac:dyDescent="0.25">
      <c r="B35" s="1"/>
      <c r="C35" s="1"/>
      <c r="H35">
        <v>3</v>
      </c>
      <c r="I35">
        <f>H6-(H7/2)</f>
        <v>32.954858724432</v>
      </c>
      <c r="J35">
        <f>H6+(H7/2)</f>
        <v>40.730141275568002</v>
      </c>
      <c r="K35">
        <f t="shared" ref="K35:K37" si="25">L34+1</f>
        <v>34</v>
      </c>
      <c r="L35">
        <f t="shared" si="24"/>
        <v>41</v>
      </c>
    </row>
    <row r="36" spans="2:12" x14ac:dyDescent="0.25">
      <c r="B36" s="1"/>
      <c r="C36" s="1"/>
      <c r="H36">
        <v>2</v>
      </c>
      <c r="I36">
        <f>J35</f>
        <v>40.730141275568002</v>
      </c>
      <c r="J36">
        <f>J35+$H$7</f>
        <v>48.505423826704003</v>
      </c>
      <c r="K36">
        <f t="shared" si="25"/>
        <v>42</v>
      </c>
      <c r="L36">
        <f t="shared" si="24"/>
        <v>49</v>
      </c>
    </row>
    <row r="37" spans="2:12" x14ac:dyDescent="0.25">
      <c r="B37" s="1"/>
      <c r="C37" s="1"/>
      <c r="H37">
        <v>1</v>
      </c>
      <c r="I37">
        <f>J36</f>
        <v>48.505423826704003</v>
      </c>
      <c r="J37">
        <f>J36+$H$7</f>
        <v>56.280706377840005</v>
      </c>
      <c r="K37">
        <f t="shared" si="25"/>
        <v>50</v>
      </c>
      <c r="L37">
        <f t="shared" si="24"/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s="5"/>
      <c r="B1" s="3" t="s">
        <v>1</v>
      </c>
      <c r="C1" s="3" t="s">
        <v>15</v>
      </c>
      <c r="D1" s="4" t="s">
        <v>3</v>
      </c>
      <c r="E1" s="4" t="s">
        <v>6</v>
      </c>
      <c r="F1" s="4" t="s">
        <v>2</v>
      </c>
      <c r="G1" s="4" t="s">
        <v>4</v>
      </c>
      <c r="H1" s="4" t="s">
        <v>5</v>
      </c>
    </row>
    <row r="2" spans="1:8" x14ac:dyDescent="0.25">
      <c r="A2" s="11" t="s">
        <v>7</v>
      </c>
      <c r="B2" s="16">
        <f>AVERAGE(Besednjak!P19,Besednjak!P19)</f>
        <v>3</v>
      </c>
      <c r="C2" s="16">
        <f>AVERAGE(Besednjak!Q19,Besednjak!Q19)</f>
        <v>4</v>
      </c>
      <c r="D2" s="16">
        <f>AVERAGE(Besednjak!R19,Besednjak!R19)</f>
        <v>2</v>
      </c>
      <c r="E2" s="16">
        <f>AVERAGE(Besednjak!S19,Besednjak!S19)</f>
        <v>2</v>
      </c>
      <c r="F2" s="16">
        <f>AVERAGE(Besednjak!T19,Besednjak!T19)</f>
        <v>2</v>
      </c>
      <c r="G2" s="16">
        <f>AVERAGE(Besednjak!U19,Besednjak!U19)</f>
        <v>4</v>
      </c>
      <c r="H2" s="16">
        <f>AVERAGE(Besednjak!V19,Besednjak!V19)</f>
        <v>2</v>
      </c>
    </row>
    <row r="3" spans="1:8" x14ac:dyDescent="0.25">
      <c r="A3" s="10" t="s">
        <v>10</v>
      </c>
      <c r="B3" s="16">
        <f>AVERAGE(Besednjak!P20,Besednjak!P20)</f>
        <v>4</v>
      </c>
      <c r="C3" s="16">
        <f>AVERAGE(Besednjak!Q20,Besednjak!Q20)</f>
        <v>4</v>
      </c>
      <c r="D3" s="16">
        <f>AVERAGE(Besednjak!R20,Besednjak!R20)</f>
        <v>4</v>
      </c>
      <c r="E3" s="16">
        <f>AVERAGE(Besednjak!S20,Besednjak!S20)</f>
        <v>4</v>
      </c>
      <c r="F3" s="16">
        <f>AVERAGE(Besednjak!T20,Besednjak!T20)</f>
        <v>4</v>
      </c>
      <c r="G3" s="16">
        <f>AVERAGE(Besednjak!U20,Besednjak!U20)</f>
        <v>2</v>
      </c>
      <c r="H3" s="16">
        <f>AVERAGE(Besednjak!V20,Besednjak!V20)</f>
        <v>4</v>
      </c>
    </row>
    <row r="4" spans="1:8" x14ac:dyDescent="0.25">
      <c r="A4" s="10" t="s">
        <v>8</v>
      </c>
      <c r="B4" s="16">
        <f>AVERAGE(Besednjak!P21,Besednjak!P21)</f>
        <v>2</v>
      </c>
      <c r="C4" s="16">
        <f>AVERAGE(Besednjak!Q21,Besednjak!Q21)</f>
        <v>1</v>
      </c>
      <c r="D4" s="16">
        <f>AVERAGE(Besednjak!R21,Besednjak!R21)</f>
        <v>2</v>
      </c>
      <c r="E4" s="16">
        <f>AVERAGE(Besednjak!S21,Besednjak!S21)</f>
        <v>2</v>
      </c>
      <c r="F4" s="16">
        <f>AVERAGE(Besednjak!T21,Besednjak!T21)</f>
        <v>3</v>
      </c>
      <c r="G4" s="16">
        <f>AVERAGE(Besednjak!U21,Besednjak!U21)</f>
        <v>2</v>
      </c>
      <c r="H4" s="16">
        <f>AVERAGE(Besednjak!V21,Besednjak!V21)</f>
        <v>2</v>
      </c>
    </row>
    <row r="5" spans="1:8" x14ac:dyDescent="0.25">
      <c r="A5" s="10" t="s">
        <v>9</v>
      </c>
      <c r="B5" s="16">
        <f>AVERAGE(Besednjak!P22,Besednjak!P22)</f>
        <v>4</v>
      </c>
      <c r="C5" s="16">
        <f>AVERAGE(Besednjak!Q22,Besednjak!Q22)</f>
        <v>3</v>
      </c>
      <c r="D5" s="16">
        <f>AVERAGE(Besednjak!R22,Besednjak!R22)</f>
        <v>4</v>
      </c>
      <c r="E5" s="16">
        <f>AVERAGE(Besednjak!S22,Besednjak!S22)</f>
        <v>4</v>
      </c>
      <c r="F5" s="16">
        <f>AVERAGE(Besednjak!T22,Besednjak!T22)</f>
        <v>4</v>
      </c>
      <c r="G5" s="16">
        <f>AVERAGE(Besednjak!U22,Besednjak!U22)</f>
        <v>4</v>
      </c>
      <c r="H5" s="16">
        <f>AVERAGE(Besednjak!V22,Besednjak!V22)</f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Besednjak</vt:lpstr>
      <vt:lpstr>Zahtevnost</vt:lpstr>
      <vt:lpstr>Končna ocena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Martin123</dc:creator>
  <cp:lastModifiedBy>Martin123</cp:lastModifiedBy>
  <dcterms:created xsi:type="dcterms:W3CDTF">2023-08-21T18:21:54Z</dcterms:created>
  <dcterms:modified xsi:type="dcterms:W3CDTF">2023-09-24T23:18:07Z</dcterms:modified>
</cp:coreProperties>
</file>