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K117" i="1"/>
  <c r="I166"/>
  <c r="I159"/>
  <c r="I160"/>
  <c r="I161"/>
  <c r="I162"/>
  <c r="I163"/>
  <c r="I164"/>
  <c r="I165"/>
  <c r="I147"/>
  <c r="I148"/>
  <c r="I149"/>
  <c r="I150"/>
  <c r="I151"/>
  <c r="I152"/>
  <c r="I153"/>
  <c r="I154"/>
  <c r="I155"/>
  <c r="I156"/>
  <c r="I157"/>
  <c r="I158"/>
  <c r="I135"/>
  <c r="I136"/>
  <c r="I137"/>
  <c r="I138"/>
  <c r="I139"/>
  <c r="I140"/>
  <c r="I141"/>
  <c r="I142"/>
  <c r="I143"/>
  <c r="I144"/>
  <c r="I145"/>
  <c r="I146"/>
  <c r="I120"/>
  <c r="I121"/>
  <c r="I122"/>
  <c r="I123"/>
  <c r="I124"/>
  <c r="I125"/>
  <c r="I126"/>
  <c r="I127"/>
  <c r="I128"/>
  <c r="I129"/>
  <c r="I130"/>
  <c r="I131"/>
  <c r="I132"/>
  <c r="I133"/>
  <c r="I134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16"/>
  <c r="I17"/>
  <c r="I18"/>
  <c r="I5"/>
  <c r="I6"/>
  <c r="I7"/>
  <c r="I8"/>
  <c r="I9"/>
  <c r="I10"/>
  <c r="I11"/>
  <c r="I12"/>
  <c r="I13"/>
  <c r="I14"/>
  <c r="I15"/>
  <c r="F163"/>
  <c r="F164"/>
  <c r="F165"/>
  <c r="F166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33"/>
  <c r="F134"/>
  <c r="F135"/>
  <c r="F136"/>
  <c r="F137"/>
  <c r="F138"/>
  <c r="F139"/>
  <c r="F140"/>
  <c r="F141"/>
  <c r="F142"/>
  <c r="F143"/>
  <c r="F144"/>
  <c r="F118"/>
  <c r="F119"/>
  <c r="F120"/>
  <c r="F121"/>
  <c r="F122"/>
  <c r="F123"/>
  <c r="F124"/>
  <c r="F125"/>
  <c r="F126"/>
  <c r="F127"/>
  <c r="F128"/>
  <c r="F129"/>
  <c r="F130"/>
  <c r="F131"/>
  <c r="F132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3"/>
  <c r="F44"/>
  <c r="F45"/>
  <c r="F46"/>
  <c r="F47"/>
  <c r="F48"/>
  <c r="F49"/>
  <c r="F50"/>
  <c r="F51"/>
  <c r="F52"/>
  <c r="F53"/>
  <c r="F54"/>
  <c r="F55"/>
  <c r="F56"/>
  <c r="F57"/>
  <c r="F58"/>
  <c r="F28"/>
  <c r="F29"/>
  <c r="F30"/>
  <c r="F31"/>
  <c r="F32"/>
  <c r="F33"/>
  <c r="F34"/>
  <c r="F35"/>
  <c r="F36"/>
  <c r="F37"/>
  <c r="F38"/>
  <c r="F39"/>
  <c r="F40"/>
  <c r="F41"/>
  <c r="F4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K161" l="1"/>
  <c r="L161"/>
  <c r="G161"/>
  <c r="H161" s="1"/>
  <c r="E161"/>
  <c r="E39"/>
  <c r="K81"/>
  <c r="L81"/>
  <c r="G81"/>
  <c r="H81" s="1"/>
  <c r="E81"/>
  <c r="L28"/>
  <c r="K28"/>
  <c r="G28"/>
  <c r="H28" s="1"/>
  <c r="E28"/>
  <c r="E26"/>
  <c r="M28" l="1"/>
  <c r="M161"/>
  <c r="M81"/>
  <c r="I4" l="1"/>
  <c r="K30" l="1"/>
  <c r="G9"/>
  <c r="L117" l="1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<sst xmlns="http://schemas.openxmlformats.org/spreadsheetml/2006/main" count="209" uniqueCount="208">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</sst>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151" activePane="bottomLeft" state="frozen"/>
      <selection pane="bottomLeft" activeCell="K118" sqref="K118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 t="shared" si="5"/>
        <v>0</v>
      </c>
      <c r="J9" s="2">
        <v>100</v>
      </c>
      <c r="K9" s="2">
        <f t="shared" si="3"/>
        <v>0</v>
      </c>
      <c r="L9" s="24">
        <f t="shared" si="4"/>
        <v>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1" si="7">G15*E15</f>
        <v>160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260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11</v>
      </c>
      <c r="H28" s="2">
        <f t="shared" si="7"/>
        <v>330</v>
      </c>
      <c r="I28" s="36">
        <f t="shared" si="5"/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715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 t="shared" si="5"/>
        <v>0</v>
      </c>
      <c r="J29" s="2">
        <v>85</v>
      </c>
      <c r="K29" s="2">
        <f t="shared" si="9"/>
        <v>0</v>
      </c>
      <c r="L29" s="24">
        <f t="shared" si="10"/>
        <v>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3</v>
      </c>
      <c r="E33" s="5">
        <v>190</v>
      </c>
      <c r="F33" s="2">
        <f t="shared" si="0"/>
        <v>0</v>
      </c>
      <c r="G33" s="2">
        <f t="shared" si="8"/>
        <v>3</v>
      </c>
      <c r="H33" s="2">
        <f t="shared" si="7"/>
        <v>570</v>
      </c>
      <c r="I33" s="36">
        <f t="shared" si="5"/>
        <v>0</v>
      </c>
      <c r="J33" s="2">
        <v>270</v>
      </c>
      <c r="K33" s="2">
        <f t="shared" si="9"/>
        <v>0</v>
      </c>
      <c r="L33" s="24">
        <f t="shared" si="10"/>
        <v>0</v>
      </c>
      <c r="M33" s="2">
        <f t="shared" si="6"/>
        <v>810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0</v>
      </c>
      <c r="E36" s="5">
        <v>250</v>
      </c>
      <c r="F36" s="2">
        <f t="shared" si="0"/>
        <v>0</v>
      </c>
      <c r="G36" s="2">
        <f t="shared" si="8"/>
        <v>0</v>
      </c>
      <c r="H36" s="2">
        <f t="shared" si="7"/>
        <v>0</v>
      </c>
      <c r="I36" s="36">
        <f t="shared" si="5"/>
        <v>0</v>
      </c>
      <c r="J36" s="2">
        <v>350</v>
      </c>
      <c r="K36" s="2">
        <f t="shared" si="9"/>
        <v>0</v>
      </c>
      <c r="L36" s="24">
        <f t="shared" si="10"/>
        <v>0</v>
      </c>
      <c r="M36" s="2">
        <f t="shared" si="6"/>
        <v>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3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 t="shared" si="5"/>
        <v>0</v>
      </c>
      <c r="J38" s="2">
        <v>200</v>
      </c>
      <c r="K38" s="2">
        <f t="shared" si="9"/>
        <v>0</v>
      </c>
      <c r="L38" s="24">
        <f t="shared" si="10"/>
        <v>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33</v>
      </c>
      <c r="E39" s="3">
        <f>540/36</f>
        <v>15</v>
      </c>
      <c r="F39" s="2">
        <f t="shared" si="0"/>
        <v>0</v>
      </c>
      <c r="G39" s="2">
        <f t="shared" si="8"/>
        <v>33</v>
      </c>
      <c r="H39" s="2">
        <f t="shared" si="7"/>
        <v>495</v>
      </c>
      <c r="I39" s="36">
        <f t="shared" si="5"/>
        <v>0</v>
      </c>
      <c r="J39" s="2">
        <v>30</v>
      </c>
      <c r="K39" s="2">
        <f t="shared" si="9"/>
        <v>0</v>
      </c>
      <c r="L39" s="24">
        <f t="shared" si="10"/>
        <v>0</v>
      </c>
      <c r="M39" s="2">
        <f t="shared" si="6"/>
        <v>990</v>
      </c>
    </row>
    <row r="40" spans="1:13">
      <c r="A40" s="15"/>
      <c r="B40" s="15"/>
      <c r="C40" s="2" t="s">
        <v>26</v>
      </c>
      <c r="D40" s="2">
        <v>16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 t="shared" si="5"/>
        <v>0</v>
      </c>
      <c r="J40" s="2">
        <v>20</v>
      </c>
      <c r="K40" s="2">
        <f t="shared" si="9"/>
        <v>0</v>
      </c>
      <c r="L40" s="24">
        <f t="shared" si="10"/>
        <v>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16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 t="shared" si="5"/>
        <v>0</v>
      </c>
      <c r="J41" s="2">
        <v>30</v>
      </c>
      <c r="K41" s="2">
        <f t="shared" si="9"/>
        <v>0</v>
      </c>
      <c r="L41" s="35">
        <f t="shared" si="10"/>
        <v>0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22</v>
      </c>
      <c r="E42" s="5">
        <f>120/12</f>
        <v>10</v>
      </c>
      <c r="F42" s="2">
        <f t="shared" si="0"/>
        <v>0</v>
      </c>
      <c r="G42" s="2">
        <f t="shared" si="8"/>
        <v>22</v>
      </c>
      <c r="H42" s="2">
        <f t="shared" si="7"/>
        <v>220</v>
      </c>
      <c r="I42" s="36">
        <f t="shared" si="5"/>
        <v>0</v>
      </c>
      <c r="J42" s="2">
        <v>20</v>
      </c>
      <c r="K42" s="2">
        <f t="shared" si="9"/>
        <v>0</v>
      </c>
      <c r="L42" s="24">
        <f t="shared" si="10"/>
        <v>0</v>
      </c>
      <c r="M42" s="2">
        <f t="shared" si="6"/>
        <v>440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32</v>
      </c>
      <c r="E49" s="5">
        <v>30</v>
      </c>
      <c r="F49" s="2">
        <f t="shared" si="0"/>
        <v>0</v>
      </c>
      <c r="G49" s="2">
        <f t="shared" si="8"/>
        <v>32</v>
      </c>
      <c r="H49" s="2">
        <f t="shared" si="7"/>
        <v>960</v>
      </c>
      <c r="I49" s="36">
        <f t="shared" si="5"/>
        <v>0</v>
      </c>
      <c r="J49" s="2">
        <v>50</v>
      </c>
      <c r="K49" s="2">
        <f t="shared" si="9"/>
        <v>0</v>
      </c>
      <c r="L49" s="24">
        <f t="shared" si="10"/>
        <v>0</v>
      </c>
      <c r="M49" s="2">
        <f t="shared" si="6"/>
        <v>1600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31</v>
      </c>
      <c r="E54" s="5">
        <f>120/12</f>
        <v>10</v>
      </c>
      <c r="F54" s="2">
        <f t="shared" si="0"/>
        <v>0</v>
      </c>
      <c r="G54" s="2">
        <f t="shared" si="8"/>
        <v>31</v>
      </c>
      <c r="H54" s="2">
        <f t="shared" si="7"/>
        <v>310</v>
      </c>
      <c r="I54" s="36">
        <f t="shared" si="5"/>
        <v>0</v>
      </c>
      <c r="J54" s="2">
        <v>20</v>
      </c>
      <c r="K54" s="2">
        <f t="shared" si="9"/>
        <v>0</v>
      </c>
      <c r="L54" s="24">
        <f t="shared" si="10"/>
        <v>0</v>
      </c>
      <c r="M54" s="2">
        <f t="shared" si="6"/>
        <v>620</v>
      </c>
    </row>
    <row r="55" spans="1:13">
      <c r="A55" s="15"/>
      <c r="B55" s="15"/>
      <c r="C55" s="2" t="s">
        <v>192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24</v>
      </c>
      <c r="E56" s="5">
        <f>140/12</f>
        <v>11.666666666666666</v>
      </c>
      <c r="F56" s="2">
        <f t="shared" si="0"/>
        <v>0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0</v>
      </c>
      <c r="E57" s="5">
        <v>100</v>
      </c>
      <c r="F57" s="2">
        <f t="shared" si="0"/>
        <v>0</v>
      </c>
      <c r="G57" s="2">
        <f t="shared" si="8"/>
        <v>0</v>
      </c>
      <c r="H57" s="5">
        <f t="shared" si="7"/>
        <v>0</v>
      </c>
      <c r="I57" s="36">
        <f t="shared" si="5"/>
        <v>0</v>
      </c>
      <c r="J57" s="2">
        <v>170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174</v>
      </c>
      <c r="D58" s="2">
        <v>32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 t="shared" si="5"/>
        <v>0</v>
      </c>
      <c r="J58" s="2">
        <v>30</v>
      </c>
      <c r="K58" s="2">
        <f t="shared" si="9"/>
        <v>0</v>
      </c>
      <c r="L58" s="27">
        <f t="shared" si="10"/>
        <v>0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8</v>
      </c>
      <c r="E59" s="5">
        <f>150/12</f>
        <v>12.5</v>
      </c>
      <c r="F59" s="2">
        <f t="shared" si="0"/>
        <v>0</v>
      </c>
      <c r="G59" s="2">
        <f t="shared" si="8"/>
        <v>8</v>
      </c>
      <c r="H59" s="5">
        <f t="shared" si="7"/>
        <v>100</v>
      </c>
      <c r="I59" s="36">
        <f t="shared" si="5"/>
        <v>0</v>
      </c>
      <c r="J59" s="2">
        <v>30</v>
      </c>
      <c r="K59" s="2">
        <f t="shared" si="9"/>
        <v>0</v>
      </c>
      <c r="L59" s="24">
        <f t="shared" si="10"/>
        <v>0</v>
      </c>
      <c r="M59" s="2">
        <f t="shared" si="6"/>
        <v>240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1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 t="shared" si="5"/>
        <v>0</v>
      </c>
      <c r="J62" s="2">
        <v>1500</v>
      </c>
      <c r="K62" s="2">
        <f t="shared" si="9"/>
        <v>0</v>
      </c>
      <c r="L62" s="24">
        <f t="shared" si="10"/>
        <v>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6</v>
      </c>
      <c r="E64" s="5">
        <f>150/12</f>
        <v>12.5</v>
      </c>
      <c r="F64" s="2">
        <f t="shared" si="0"/>
        <v>0</v>
      </c>
      <c r="G64" s="2">
        <f t="shared" si="11"/>
        <v>6</v>
      </c>
      <c r="H64" s="2">
        <f t="shared" si="12"/>
        <v>75</v>
      </c>
      <c r="I64" s="36">
        <f t="shared" si="5"/>
        <v>0</v>
      </c>
      <c r="J64" s="2">
        <v>25</v>
      </c>
      <c r="K64" s="2">
        <f t="shared" ref="K64:K108" si="13">J64*I64</f>
        <v>0</v>
      </c>
      <c r="L64" s="24">
        <f t="shared" si="10"/>
        <v>0</v>
      </c>
      <c r="M64" s="2">
        <f t="shared" si="6"/>
        <v>150</v>
      </c>
    </row>
    <row r="65" spans="1:13">
      <c r="A65" s="15"/>
      <c r="B65" s="15"/>
      <c r="C65" s="2" t="s">
        <v>32</v>
      </c>
      <c r="D65" s="2">
        <v>6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 t="shared" si="5"/>
        <v>0</v>
      </c>
      <c r="J65" s="2">
        <v>35</v>
      </c>
      <c r="K65" s="2">
        <f t="shared" si="13"/>
        <v>0</v>
      </c>
      <c r="L65" s="24">
        <f t="shared" si="10"/>
        <v>0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5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 t="shared" si="5"/>
        <v>0</v>
      </c>
      <c r="J66" s="2">
        <v>25</v>
      </c>
      <c r="K66" s="2">
        <f t="shared" si="13"/>
        <v>0</v>
      </c>
      <c r="L66" s="35">
        <f t="shared" si="10"/>
        <v>0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 t="shared" si="5"/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17</v>
      </c>
      <c r="E69" s="2">
        <v>150</v>
      </c>
      <c r="F69" s="2">
        <f t="shared" si="0"/>
        <v>0</v>
      </c>
      <c r="G69" s="2">
        <f t="shared" si="11"/>
        <v>17</v>
      </c>
      <c r="H69" s="2">
        <f t="shared" si="12"/>
        <v>2550</v>
      </c>
      <c r="I69" s="36">
        <f t="shared" ref="I69:I132" si="14">0+0</f>
        <v>0</v>
      </c>
      <c r="J69" s="2">
        <v>200</v>
      </c>
      <c r="K69" s="2">
        <f t="shared" si="13"/>
        <v>0</v>
      </c>
      <c r="L69" s="24">
        <f t="shared" si="10"/>
        <v>0</v>
      </c>
      <c r="M69" s="2">
        <f t="shared" si="6"/>
        <v>3400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si="14"/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6</v>
      </c>
      <c r="E72" s="2">
        <f>600/12</f>
        <v>50</v>
      </c>
      <c r="F72" s="2">
        <f t="shared" si="0"/>
        <v>0</v>
      </c>
      <c r="G72" s="2">
        <f t="shared" si="11"/>
        <v>6</v>
      </c>
      <c r="H72" s="2">
        <f t="shared" si="12"/>
        <v>300</v>
      </c>
      <c r="I72" s="36">
        <f t="shared" si="14"/>
        <v>0</v>
      </c>
      <c r="J72" s="2">
        <v>150</v>
      </c>
      <c r="K72" s="2">
        <f t="shared" si="13"/>
        <v>0</v>
      </c>
      <c r="L72" s="24">
        <f t="shared" si="10"/>
        <v>0</v>
      </c>
      <c r="M72" s="2">
        <f t="shared" si="6"/>
        <v>900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14</v>
      </c>
      <c r="E76" s="3">
        <f>1000/12</f>
        <v>83.333333333333329</v>
      </c>
      <c r="F76" s="2">
        <f t="shared" si="0"/>
        <v>0</v>
      </c>
      <c r="G76" s="2">
        <f t="shared" si="11"/>
        <v>14</v>
      </c>
      <c r="H76" s="3">
        <f t="shared" si="12"/>
        <v>1166.6666666666665</v>
      </c>
      <c r="I76" s="36">
        <f t="shared" si="14"/>
        <v>0</v>
      </c>
      <c r="J76" s="2">
        <v>200</v>
      </c>
      <c r="K76" s="2">
        <f t="shared" si="13"/>
        <v>0</v>
      </c>
      <c r="L76" s="35">
        <f t="shared" si="10"/>
        <v>0</v>
      </c>
      <c r="M76" s="2">
        <f t="shared" si="6"/>
        <v>2800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 t="shared" si="14"/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13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 t="shared" si="14"/>
        <v>0</v>
      </c>
      <c r="J78" s="2">
        <v>150</v>
      </c>
      <c r="K78" s="2">
        <f t="shared" si="13"/>
        <v>0</v>
      </c>
      <c r="L78" s="27">
        <f t="shared" si="10"/>
        <v>0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si="14"/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3" si="15">0+0</f>
        <v>0</v>
      </c>
      <c r="G80" s="2">
        <f t="shared" si="11"/>
        <v>9</v>
      </c>
      <c r="H80" s="11">
        <f t="shared" si="12"/>
        <v>637.5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205</v>
      </c>
      <c r="D81" s="2">
        <v>30</v>
      </c>
      <c r="E81" s="3">
        <f>390/36</f>
        <v>10.833333333333334</v>
      </c>
      <c r="F81" s="2">
        <f t="shared" si="15"/>
        <v>0</v>
      </c>
      <c r="G81" s="2">
        <f t="shared" si="11"/>
        <v>30</v>
      </c>
      <c r="H81" s="11">
        <f t="shared" si="12"/>
        <v>325</v>
      </c>
      <c r="I81" s="36">
        <f t="shared" si="14"/>
        <v>0</v>
      </c>
      <c r="J81" s="2">
        <v>25</v>
      </c>
      <c r="K81" s="2">
        <f t="shared" si="13"/>
        <v>0</v>
      </c>
      <c r="L81" s="24">
        <f t="shared" si="10"/>
        <v>0</v>
      </c>
      <c r="M81" s="2">
        <f t="shared" si="6"/>
        <v>750</v>
      </c>
    </row>
    <row r="82" spans="1:13">
      <c r="A82" s="15">
        <v>3780</v>
      </c>
      <c r="B82" s="15"/>
      <c r="C82" s="2" t="s">
        <v>58</v>
      </c>
      <c r="D82" s="2">
        <v>0</v>
      </c>
      <c r="E82" s="5">
        <f>840/12</f>
        <v>70</v>
      </c>
      <c r="F82" s="2">
        <f t="shared" si="15"/>
        <v>0</v>
      </c>
      <c r="G82" s="2">
        <f t="shared" si="11"/>
        <v>0</v>
      </c>
      <c r="H82" s="2">
        <f t="shared" si="12"/>
        <v>0</v>
      </c>
      <c r="I82" s="36">
        <f t="shared" si="14"/>
        <v>0</v>
      </c>
      <c r="J82" s="2">
        <v>150</v>
      </c>
      <c r="K82" s="2">
        <f t="shared" si="13"/>
        <v>0</v>
      </c>
      <c r="L82" s="24">
        <f t="shared" si="10"/>
        <v>0</v>
      </c>
      <c r="M82" s="2">
        <f t="shared" si="6"/>
        <v>0</v>
      </c>
    </row>
    <row r="83" spans="1:13">
      <c r="A83" s="15">
        <v>50</v>
      </c>
      <c r="B83" s="15"/>
      <c r="C83" s="2" t="s">
        <v>55</v>
      </c>
      <c r="D83" s="2">
        <v>20</v>
      </c>
      <c r="E83" s="5">
        <f>240/12</f>
        <v>20</v>
      </c>
      <c r="F83" s="2">
        <f t="shared" si="15"/>
        <v>0</v>
      </c>
      <c r="G83" s="2">
        <f t="shared" si="11"/>
        <v>20</v>
      </c>
      <c r="H83" s="2">
        <f t="shared" si="12"/>
        <v>400</v>
      </c>
      <c r="I83" s="36">
        <f t="shared" si="14"/>
        <v>0</v>
      </c>
      <c r="J83" s="2">
        <v>50</v>
      </c>
      <c r="K83" s="2">
        <f t="shared" si="13"/>
        <v>0</v>
      </c>
      <c r="L83" s="24">
        <f t="shared" si="10"/>
        <v>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5"/>
        <v>0</v>
      </c>
      <c r="G84" s="2">
        <f t="shared" si="11"/>
        <v>12</v>
      </c>
      <c r="H84" s="2">
        <f t="shared" si="12"/>
        <v>1200</v>
      </c>
      <c r="I84" s="36">
        <f t="shared" si="14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9</v>
      </c>
      <c r="E85" s="5">
        <v>50</v>
      </c>
      <c r="F85" s="2">
        <f t="shared" si="15"/>
        <v>0</v>
      </c>
      <c r="G85" s="2">
        <f t="shared" si="11"/>
        <v>9</v>
      </c>
      <c r="H85" s="2">
        <f t="shared" si="12"/>
        <v>450</v>
      </c>
      <c r="I85" s="36">
        <f t="shared" si="14"/>
        <v>0</v>
      </c>
      <c r="J85" s="2">
        <v>100</v>
      </c>
      <c r="K85" s="2">
        <f t="shared" si="13"/>
        <v>0</v>
      </c>
      <c r="L85" s="24">
        <f t="shared" si="10"/>
        <v>0</v>
      </c>
      <c r="M85" s="2">
        <f t="shared" si="6"/>
        <v>900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5"/>
        <v>0</v>
      </c>
      <c r="G86" s="2">
        <f t="shared" si="11"/>
        <v>9</v>
      </c>
      <c r="H86" s="2">
        <f t="shared" si="12"/>
        <v>765</v>
      </c>
      <c r="I86" s="36">
        <f t="shared" si="14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7</v>
      </c>
      <c r="E87" s="5">
        <v>60</v>
      </c>
      <c r="F87" s="2">
        <f t="shared" si="15"/>
        <v>0</v>
      </c>
      <c r="G87" s="2">
        <f t="shared" si="11"/>
        <v>7</v>
      </c>
      <c r="H87" s="2">
        <f t="shared" si="12"/>
        <v>420</v>
      </c>
      <c r="I87" s="36">
        <f t="shared" si="14"/>
        <v>0</v>
      </c>
      <c r="J87" s="2">
        <v>90</v>
      </c>
      <c r="K87" s="2">
        <f t="shared" si="13"/>
        <v>0</v>
      </c>
      <c r="L87" s="24">
        <f t="shared" si="10"/>
        <v>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5"/>
        <v>0</v>
      </c>
      <c r="G88" s="2">
        <f t="shared" si="11"/>
        <v>3</v>
      </c>
      <c r="H88" s="2">
        <f t="shared" si="12"/>
        <v>1350</v>
      </c>
      <c r="I88" s="36">
        <f t="shared" si="14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197</v>
      </c>
      <c r="D89" s="2">
        <v>2</v>
      </c>
      <c r="E89" s="5">
        <v>550</v>
      </c>
      <c r="F89" s="2">
        <f t="shared" si="15"/>
        <v>0</v>
      </c>
      <c r="G89" s="2">
        <f t="shared" si="11"/>
        <v>2</v>
      </c>
      <c r="H89" s="2">
        <f t="shared" si="12"/>
        <v>1100</v>
      </c>
      <c r="I89" s="36">
        <f t="shared" si="14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5"/>
        <v>0</v>
      </c>
      <c r="G90" s="2">
        <f t="shared" si="11"/>
        <v>0</v>
      </c>
      <c r="H90" s="2">
        <f t="shared" si="12"/>
        <v>0</v>
      </c>
      <c r="I90" s="36">
        <f t="shared" si="14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5"/>
        <v>0</v>
      </c>
      <c r="G91" s="2">
        <f t="shared" si="11"/>
        <v>5</v>
      </c>
      <c r="H91" s="2">
        <f t="shared" si="12"/>
        <v>400</v>
      </c>
      <c r="I91" s="36">
        <f t="shared" si="14"/>
        <v>0</v>
      </c>
      <c r="J91" s="2">
        <v>150</v>
      </c>
      <c r="K91" s="2">
        <f t="shared" si="13"/>
        <v>0</v>
      </c>
      <c r="L91" s="24">
        <f t="shared" ref="L91:L166" si="16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6">
        <f t="shared" si="14"/>
        <v>0</v>
      </c>
      <c r="J92" s="2">
        <v>130</v>
      </c>
      <c r="K92" s="2">
        <f t="shared" si="13"/>
        <v>0</v>
      </c>
      <c r="L92" s="24">
        <f t="shared" si="16"/>
        <v>0</v>
      </c>
      <c r="M92" s="2">
        <f t="shared" ref="M92:M166" si="17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5"/>
        <v>0</v>
      </c>
      <c r="G93" s="2">
        <f t="shared" si="11"/>
        <v>2</v>
      </c>
      <c r="H93" s="2">
        <f t="shared" si="12"/>
        <v>260</v>
      </c>
      <c r="I93" s="36">
        <f t="shared" si="14"/>
        <v>0</v>
      </c>
      <c r="J93" s="2">
        <v>180</v>
      </c>
      <c r="K93" s="2">
        <f t="shared" si="13"/>
        <v>0</v>
      </c>
      <c r="L93" s="24">
        <f t="shared" si="16"/>
        <v>0</v>
      </c>
      <c r="M93" s="2">
        <f t="shared" si="17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5"/>
        <v>0</v>
      </c>
      <c r="G94" s="2">
        <f t="shared" si="11"/>
        <v>6</v>
      </c>
      <c r="H94" s="2">
        <f t="shared" si="12"/>
        <v>480</v>
      </c>
      <c r="I94" s="36">
        <f t="shared" si="14"/>
        <v>0</v>
      </c>
      <c r="J94" s="2">
        <v>150</v>
      </c>
      <c r="K94" s="2">
        <f t="shared" si="13"/>
        <v>0</v>
      </c>
      <c r="L94" s="24">
        <f t="shared" si="16"/>
        <v>0</v>
      </c>
      <c r="M94" s="2">
        <f t="shared" si="17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5"/>
        <v>0</v>
      </c>
      <c r="G95" s="2">
        <f t="shared" si="11"/>
        <v>4</v>
      </c>
      <c r="H95" s="2">
        <f t="shared" si="12"/>
        <v>320</v>
      </c>
      <c r="I95" s="36">
        <f t="shared" si="14"/>
        <v>0</v>
      </c>
      <c r="J95" s="2">
        <v>200</v>
      </c>
      <c r="K95" s="2">
        <f t="shared" si="13"/>
        <v>0</v>
      </c>
      <c r="L95" s="24">
        <f t="shared" si="16"/>
        <v>0</v>
      </c>
      <c r="M95" s="2">
        <f t="shared" si="17"/>
        <v>800</v>
      </c>
    </row>
    <row r="96" spans="1:13">
      <c r="A96" s="15"/>
      <c r="B96" s="15"/>
      <c r="C96" s="2" t="s">
        <v>195</v>
      </c>
      <c r="D96" s="2">
        <v>6</v>
      </c>
      <c r="E96" s="5"/>
      <c r="F96" s="2">
        <f t="shared" si="15"/>
        <v>0</v>
      </c>
      <c r="G96" s="2">
        <f t="shared" si="11"/>
        <v>6</v>
      </c>
      <c r="H96" s="2">
        <f t="shared" si="12"/>
        <v>0</v>
      </c>
      <c r="I96" s="36">
        <f t="shared" si="14"/>
        <v>0</v>
      </c>
      <c r="J96" s="2">
        <v>170</v>
      </c>
      <c r="K96" s="2">
        <f t="shared" si="13"/>
        <v>0</v>
      </c>
      <c r="L96" s="24">
        <f t="shared" si="16"/>
        <v>0</v>
      </c>
      <c r="M96" s="2">
        <f t="shared" si="17"/>
        <v>1020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5"/>
        <v>0</v>
      </c>
      <c r="G97" s="2">
        <f t="shared" si="11"/>
        <v>6</v>
      </c>
      <c r="H97" s="2">
        <f t="shared" si="12"/>
        <v>480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6"/>
        <v>0</v>
      </c>
      <c r="M97" s="2">
        <f t="shared" si="17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 t="shared" si="14"/>
        <v>0</v>
      </c>
      <c r="J98" s="2">
        <v>200</v>
      </c>
      <c r="K98" s="2">
        <f t="shared" si="13"/>
        <v>0</v>
      </c>
      <c r="L98" s="24">
        <f t="shared" si="16"/>
        <v>0</v>
      </c>
      <c r="M98" s="2">
        <f t="shared" si="17"/>
        <v>600</v>
      </c>
    </row>
    <row r="99" spans="1:13">
      <c r="A99" s="15"/>
      <c r="B99" s="15"/>
      <c r="C99" s="2" t="s">
        <v>154</v>
      </c>
      <c r="D99" s="2">
        <v>8</v>
      </c>
      <c r="E99" s="5">
        <v>130</v>
      </c>
      <c r="F99" s="2">
        <f t="shared" si="15"/>
        <v>0</v>
      </c>
      <c r="G99" s="2">
        <f t="shared" si="11"/>
        <v>8</v>
      </c>
      <c r="H99" s="2">
        <f t="shared" si="12"/>
        <v>1040</v>
      </c>
      <c r="I99" s="36">
        <f t="shared" si="14"/>
        <v>0</v>
      </c>
      <c r="J99" s="2">
        <v>250</v>
      </c>
      <c r="K99" s="2">
        <f t="shared" si="13"/>
        <v>0</v>
      </c>
      <c r="L99" s="24">
        <f t="shared" si="16"/>
        <v>0</v>
      </c>
      <c r="M99" s="2">
        <f t="shared" si="17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5"/>
        <v>0</v>
      </c>
      <c r="G100" s="2">
        <f t="shared" si="11"/>
        <v>21</v>
      </c>
      <c r="H100" s="2">
        <f t="shared" si="12"/>
        <v>262.5</v>
      </c>
      <c r="I100" s="36">
        <f t="shared" si="14"/>
        <v>0</v>
      </c>
      <c r="J100" s="2">
        <v>40</v>
      </c>
      <c r="K100" s="2">
        <f t="shared" si="13"/>
        <v>0</v>
      </c>
      <c r="L100" s="24">
        <f t="shared" si="16"/>
        <v>0</v>
      </c>
      <c r="M100" s="2">
        <f t="shared" si="17"/>
        <v>840</v>
      </c>
    </row>
    <row r="101" spans="1:13">
      <c r="A101" s="15" t="s">
        <v>150</v>
      </c>
      <c r="B101" s="15"/>
      <c r="C101" s="2" t="s">
        <v>149</v>
      </c>
      <c r="D101" s="2">
        <v>17</v>
      </c>
      <c r="E101" s="5">
        <f>100/12</f>
        <v>8.3333333333333339</v>
      </c>
      <c r="F101" s="2">
        <f t="shared" si="15"/>
        <v>0</v>
      </c>
      <c r="G101" s="2">
        <f t="shared" si="11"/>
        <v>17</v>
      </c>
      <c r="H101" s="3">
        <f t="shared" si="12"/>
        <v>141.66666666666669</v>
      </c>
      <c r="I101" s="36">
        <f t="shared" si="14"/>
        <v>0</v>
      </c>
      <c r="J101" s="2">
        <v>25</v>
      </c>
      <c r="K101" s="2">
        <f t="shared" si="13"/>
        <v>0</v>
      </c>
      <c r="L101" s="27">
        <f t="shared" si="16"/>
        <v>0</v>
      </c>
      <c r="M101" s="2">
        <f t="shared" si="17"/>
        <v>425</v>
      </c>
    </row>
    <row r="102" spans="1:13">
      <c r="A102" s="15"/>
      <c r="B102" s="15"/>
      <c r="C102" s="2" t="s">
        <v>189</v>
      </c>
      <c r="D102" s="2">
        <v>2</v>
      </c>
      <c r="E102" s="5">
        <v>18.181818181818183</v>
      </c>
      <c r="F102" s="2">
        <f t="shared" si="15"/>
        <v>0</v>
      </c>
      <c r="G102" s="2">
        <f t="shared" si="11"/>
        <v>2</v>
      </c>
      <c r="H102" s="3">
        <f t="shared" si="12"/>
        <v>36.363636363636367</v>
      </c>
      <c r="I102" s="36">
        <f t="shared" si="14"/>
        <v>0</v>
      </c>
      <c r="J102" s="2">
        <v>100</v>
      </c>
      <c r="K102" s="2">
        <f t="shared" si="13"/>
        <v>0</v>
      </c>
      <c r="L102" s="24">
        <f t="shared" si="16"/>
        <v>0</v>
      </c>
      <c r="M102" s="2">
        <f t="shared" si="17"/>
        <v>200</v>
      </c>
    </row>
    <row r="103" spans="1:13">
      <c r="A103" s="15"/>
      <c r="B103" s="15"/>
      <c r="C103" s="2" t="s">
        <v>188</v>
      </c>
      <c r="D103" s="2">
        <v>14</v>
      </c>
      <c r="E103" s="5">
        <v>18.181818181818183</v>
      </c>
      <c r="F103" s="2">
        <f t="shared" si="15"/>
        <v>0</v>
      </c>
      <c r="G103" s="2">
        <f t="shared" si="11"/>
        <v>14</v>
      </c>
      <c r="H103" s="3">
        <f t="shared" si="12"/>
        <v>254.54545454545456</v>
      </c>
      <c r="I103" s="36">
        <f t="shared" si="14"/>
        <v>0</v>
      </c>
      <c r="J103" s="2">
        <v>50</v>
      </c>
      <c r="K103" s="2">
        <f t="shared" si="13"/>
        <v>0</v>
      </c>
      <c r="L103" s="35">
        <f t="shared" si="16"/>
        <v>0</v>
      </c>
      <c r="M103" s="2">
        <f t="shared" si="17"/>
        <v>700</v>
      </c>
    </row>
    <row r="104" spans="1:13">
      <c r="A104" s="15"/>
      <c r="B104" s="15"/>
      <c r="C104" s="2" t="s">
        <v>187</v>
      </c>
      <c r="D104" s="2">
        <v>1</v>
      </c>
      <c r="E104" s="5">
        <v>400</v>
      </c>
      <c r="F104" s="2">
        <f t="shared" si="15"/>
        <v>0</v>
      </c>
      <c r="G104" s="2">
        <f t="shared" si="11"/>
        <v>1</v>
      </c>
      <c r="H104" s="3">
        <f t="shared" si="12"/>
        <v>400</v>
      </c>
      <c r="I104" s="36">
        <f t="shared" si="14"/>
        <v>0</v>
      </c>
      <c r="J104" s="2">
        <v>650</v>
      </c>
      <c r="K104" s="2">
        <f t="shared" si="13"/>
        <v>0</v>
      </c>
      <c r="L104" s="24">
        <f t="shared" si="16"/>
        <v>0</v>
      </c>
      <c r="M104" s="2">
        <f t="shared" si="17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5"/>
        <v>0</v>
      </c>
      <c r="G105" s="2">
        <f t="shared" si="11"/>
        <v>10</v>
      </c>
      <c r="H105" s="2">
        <f t="shared" si="12"/>
        <v>3500</v>
      </c>
      <c r="I105" s="36">
        <f t="shared" si="14"/>
        <v>0</v>
      </c>
      <c r="J105" s="2">
        <v>1500</v>
      </c>
      <c r="K105" s="2">
        <f t="shared" si="13"/>
        <v>0</v>
      </c>
      <c r="L105" s="24">
        <f t="shared" si="16"/>
        <v>0</v>
      </c>
      <c r="M105" s="2">
        <f t="shared" si="17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5"/>
        <v>0</v>
      </c>
      <c r="G106" s="2">
        <f t="shared" si="11"/>
        <v>9</v>
      </c>
      <c r="H106" s="2">
        <f t="shared" si="12"/>
        <v>1350</v>
      </c>
      <c r="I106" s="36">
        <f t="shared" si="14"/>
        <v>0</v>
      </c>
      <c r="J106" s="6">
        <v>200</v>
      </c>
      <c r="K106" s="2">
        <f t="shared" si="13"/>
        <v>0</v>
      </c>
      <c r="L106" s="24">
        <f t="shared" si="16"/>
        <v>0</v>
      </c>
      <c r="M106" s="2">
        <f t="shared" si="17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5"/>
        <v>0</v>
      </c>
      <c r="G107" s="2">
        <f t="shared" ref="G107:G158" si="18">(F107+D107)-I107</f>
        <v>3</v>
      </c>
      <c r="H107" s="2">
        <f t="shared" ref="H107:H158" si="19">G107*E107</f>
        <v>1800</v>
      </c>
      <c r="I107" s="36">
        <f t="shared" si="14"/>
        <v>0</v>
      </c>
      <c r="J107" s="2">
        <v>1200</v>
      </c>
      <c r="K107" s="2">
        <f t="shared" si="13"/>
        <v>0</v>
      </c>
      <c r="L107" s="24">
        <f t="shared" si="16"/>
        <v>0</v>
      </c>
      <c r="M107" s="2">
        <f t="shared" si="17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5"/>
        <v>0</v>
      </c>
      <c r="G108" s="2">
        <f t="shared" si="18"/>
        <v>5</v>
      </c>
      <c r="H108" s="2">
        <f t="shared" si="19"/>
        <v>1150</v>
      </c>
      <c r="I108" s="36">
        <f t="shared" si="14"/>
        <v>0</v>
      </c>
      <c r="J108" s="2">
        <v>500</v>
      </c>
      <c r="K108" s="2">
        <f t="shared" si="13"/>
        <v>0</v>
      </c>
      <c r="L108" s="24">
        <f t="shared" si="16"/>
        <v>0</v>
      </c>
      <c r="M108" s="2">
        <f t="shared" si="17"/>
        <v>2500</v>
      </c>
    </row>
    <row r="109" spans="1:13">
      <c r="A109" s="15"/>
      <c r="B109" s="15"/>
      <c r="C109" s="2" t="s">
        <v>86</v>
      </c>
      <c r="D109" s="2">
        <v>5</v>
      </c>
      <c r="E109" s="5">
        <v>250</v>
      </c>
      <c r="F109" s="2">
        <f t="shared" si="15"/>
        <v>0</v>
      </c>
      <c r="G109" s="2">
        <f t="shared" si="18"/>
        <v>5</v>
      </c>
      <c r="H109" s="2">
        <f t="shared" si="19"/>
        <v>1250</v>
      </c>
      <c r="I109" s="36">
        <f t="shared" si="14"/>
        <v>0</v>
      </c>
      <c r="J109" s="2">
        <v>500</v>
      </c>
      <c r="K109" s="2">
        <f t="shared" ref="K109:K158" si="20">J109*I109</f>
        <v>0</v>
      </c>
      <c r="L109" s="24">
        <f t="shared" si="16"/>
        <v>0</v>
      </c>
      <c r="M109" s="2">
        <f t="shared" si="17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5"/>
        <v>0</v>
      </c>
      <c r="G110" s="2">
        <f t="shared" si="18"/>
        <v>5</v>
      </c>
      <c r="H110" s="2">
        <f t="shared" si="19"/>
        <v>1250</v>
      </c>
      <c r="I110" s="36">
        <f t="shared" si="14"/>
        <v>0</v>
      </c>
      <c r="J110" s="2">
        <v>500</v>
      </c>
      <c r="K110" s="2">
        <f t="shared" si="20"/>
        <v>0</v>
      </c>
      <c r="L110" s="24">
        <f t="shared" si="16"/>
        <v>0</v>
      </c>
      <c r="M110" s="2">
        <f t="shared" si="17"/>
        <v>2500</v>
      </c>
    </row>
    <row r="111" spans="1:13">
      <c r="A111" s="15"/>
      <c r="B111" s="15"/>
      <c r="C111" s="2" t="s">
        <v>164</v>
      </c>
      <c r="D111" s="2">
        <v>1</v>
      </c>
      <c r="E111" s="2">
        <v>250</v>
      </c>
      <c r="F111" s="2">
        <f t="shared" si="15"/>
        <v>0</v>
      </c>
      <c r="G111" s="2">
        <f t="shared" si="18"/>
        <v>1</v>
      </c>
      <c r="H111" s="2">
        <f t="shared" si="19"/>
        <v>250</v>
      </c>
      <c r="I111" s="36">
        <f t="shared" si="14"/>
        <v>0</v>
      </c>
      <c r="J111" s="2">
        <v>500</v>
      </c>
      <c r="K111" s="2">
        <f t="shared" si="20"/>
        <v>0</v>
      </c>
      <c r="L111" s="24">
        <f t="shared" si="16"/>
        <v>0</v>
      </c>
      <c r="M111" s="2">
        <f t="shared" si="17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5"/>
        <v>0</v>
      </c>
      <c r="G112" s="2">
        <f t="shared" si="18"/>
        <v>1</v>
      </c>
      <c r="H112" s="2">
        <f t="shared" si="19"/>
        <v>300</v>
      </c>
      <c r="I112" s="36">
        <f t="shared" si="14"/>
        <v>0</v>
      </c>
      <c r="J112" s="2">
        <v>500</v>
      </c>
      <c r="K112" s="2">
        <f t="shared" si="20"/>
        <v>0</v>
      </c>
      <c r="L112" s="24">
        <f t="shared" si="16"/>
        <v>0</v>
      </c>
      <c r="M112" s="2">
        <f t="shared" si="17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5"/>
        <v>0</v>
      </c>
      <c r="G113" s="2">
        <f t="shared" si="18"/>
        <v>3</v>
      </c>
      <c r="H113" s="2">
        <f t="shared" si="19"/>
        <v>750</v>
      </c>
      <c r="I113" s="36">
        <f t="shared" si="14"/>
        <v>0</v>
      </c>
      <c r="J113" s="2">
        <v>500</v>
      </c>
      <c r="K113" s="2">
        <f t="shared" si="20"/>
        <v>0</v>
      </c>
      <c r="L113" s="24">
        <f t="shared" si="16"/>
        <v>0</v>
      </c>
      <c r="M113" s="2">
        <f t="shared" si="17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5"/>
        <v>0</v>
      </c>
      <c r="G114" s="2">
        <f t="shared" si="18"/>
        <v>6</v>
      </c>
      <c r="H114" s="2">
        <f t="shared" si="19"/>
        <v>1320</v>
      </c>
      <c r="I114" s="36">
        <f t="shared" si="14"/>
        <v>0</v>
      </c>
      <c r="J114" s="2">
        <v>450</v>
      </c>
      <c r="K114" s="2">
        <f t="shared" si="20"/>
        <v>0</v>
      </c>
      <c r="L114" s="24">
        <f t="shared" si="16"/>
        <v>0</v>
      </c>
      <c r="M114" s="2">
        <f t="shared" si="17"/>
        <v>2700</v>
      </c>
    </row>
    <row r="115" spans="1:13">
      <c r="A115" s="15"/>
      <c r="B115" s="15"/>
      <c r="C115" s="2" t="s">
        <v>201</v>
      </c>
      <c r="D115" s="2">
        <v>0</v>
      </c>
      <c r="E115" s="5">
        <v>900</v>
      </c>
      <c r="F115" s="2">
        <f t="shared" si="15"/>
        <v>0</v>
      </c>
      <c r="G115" s="2">
        <f t="shared" si="18"/>
        <v>0</v>
      </c>
      <c r="H115" s="2">
        <f t="shared" si="19"/>
        <v>0</v>
      </c>
      <c r="I115" s="36">
        <f t="shared" si="14"/>
        <v>0</v>
      </c>
      <c r="J115" s="2">
        <v>2200</v>
      </c>
      <c r="K115" s="2">
        <f t="shared" si="20"/>
        <v>0</v>
      </c>
      <c r="L115" s="24">
        <f t="shared" si="16"/>
        <v>0</v>
      </c>
      <c r="M115" s="2">
        <f t="shared" si="17"/>
        <v>0</v>
      </c>
    </row>
    <row r="116" spans="1:13">
      <c r="A116" s="15"/>
      <c r="B116" s="15"/>
      <c r="C116" s="2" t="s">
        <v>194</v>
      </c>
      <c r="D116" s="2">
        <v>3</v>
      </c>
      <c r="E116" s="5">
        <v>750</v>
      </c>
      <c r="F116" s="2">
        <f t="shared" si="15"/>
        <v>0</v>
      </c>
      <c r="G116" s="2">
        <f t="shared" si="18"/>
        <v>3</v>
      </c>
      <c r="H116" s="2">
        <f t="shared" si="19"/>
        <v>2250</v>
      </c>
      <c r="I116" s="36">
        <f t="shared" si="14"/>
        <v>0</v>
      </c>
      <c r="J116" s="2">
        <v>2000</v>
      </c>
      <c r="K116" s="2">
        <f t="shared" si="20"/>
        <v>0</v>
      </c>
      <c r="L116" s="24">
        <f t="shared" si="16"/>
        <v>0</v>
      </c>
      <c r="M116" s="2">
        <f t="shared" si="17"/>
        <v>6000</v>
      </c>
    </row>
    <row r="117" spans="1:13">
      <c r="A117" s="15"/>
      <c r="B117" s="15"/>
      <c r="C117" s="2" t="s">
        <v>202</v>
      </c>
      <c r="D117" s="2">
        <v>7</v>
      </c>
      <c r="E117" s="5">
        <v>200</v>
      </c>
      <c r="F117" s="2">
        <f t="shared" si="15"/>
        <v>0</v>
      </c>
      <c r="G117" s="2">
        <f t="shared" si="18"/>
        <v>7</v>
      </c>
      <c r="H117" s="2">
        <f t="shared" si="19"/>
        <v>1400</v>
      </c>
      <c r="I117" s="36">
        <f t="shared" si="14"/>
        <v>0</v>
      </c>
      <c r="J117" s="2">
        <v>1000</v>
      </c>
      <c r="K117" s="2">
        <f>J117*I117</f>
        <v>0</v>
      </c>
      <c r="L117" s="24">
        <f t="shared" si="16"/>
        <v>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5"/>
        <v>0</v>
      </c>
      <c r="G118" s="2">
        <f t="shared" si="18"/>
        <v>2</v>
      </c>
      <c r="H118" s="2">
        <f t="shared" si="19"/>
        <v>1600</v>
      </c>
      <c r="I118" s="36">
        <f t="shared" si="14"/>
        <v>0</v>
      </c>
      <c r="J118" s="2">
        <v>1500</v>
      </c>
      <c r="K118" s="2">
        <f t="shared" si="20"/>
        <v>0</v>
      </c>
      <c r="L118" s="24">
        <f t="shared" si="16"/>
        <v>0</v>
      </c>
      <c r="M118" s="2">
        <f t="shared" si="17"/>
        <v>3000</v>
      </c>
    </row>
    <row r="119" spans="1:13">
      <c r="A119" s="15"/>
      <c r="B119" s="15"/>
      <c r="C119" s="2" t="s">
        <v>203</v>
      </c>
      <c r="D119" s="2">
        <v>3</v>
      </c>
      <c r="E119" s="5">
        <v>480</v>
      </c>
      <c r="F119" s="2">
        <f t="shared" si="15"/>
        <v>0</v>
      </c>
      <c r="G119" s="2">
        <f t="shared" si="18"/>
        <v>3</v>
      </c>
      <c r="H119" s="2">
        <f t="shared" si="19"/>
        <v>1440</v>
      </c>
      <c r="I119" s="36">
        <f t="shared" si="14"/>
        <v>0</v>
      </c>
      <c r="J119" s="2">
        <v>900</v>
      </c>
      <c r="K119" s="2">
        <f t="shared" si="20"/>
        <v>0</v>
      </c>
      <c r="L119" s="24">
        <f t="shared" si="16"/>
        <v>0</v>
      </c>
      <c r="M119" s="2">
        <f t="shared" si="17"/>
        <v>2700</v>
      </c>
    </row>
    <row r="120" spans="1:13">
      <c r="A120" s="15"/>
      <c r="B120" s="15"/>
      <c r="C120" s="2" t="s">
        <v>59</v>
      </c>
      <c r="D120" s="2">
        <v>10</v>
      </c>
      <c r="E120" s="5">
        <f>360/12</f>
        <v>30</v>
      </c>
      <c r="F120" s="2">
        <f t="shared" si="15"/>
        <v>0</v>
      </c>
      <c r="G120" s="2">
        <f t="shared" si="18"/>
        <v>10</v>
      </c>
      <c r="H120" s="2">
        <f t="shared" si="19"/>
        <v>300</v>
      </c>
      <c r="I120" s="36">
        <f t="shared" si="14"/>
        <v>0</v>
      </c>
      <c r="J120" s="2">
        <v>100</v>
      </c>
      <c r="K120" s="2">
        <f t="shared" si="20"/>
        <v>0</v>
      </c>
      <c r="L120" s="24">
        <f t="shared" si="16"/>
        <v>0</v>
      </c>
      <c r="M120" s="2">
        <f t="shared" si="17"/>
        <v>1000</v>
      </c>
    </row>
    <row r="121" spans="1:13">
      <c r="A121" s="15"/>
      <c r="B121" s="15"/>
      <c r="C121" s="2" t="s">
        <v>18</v>
      </c>
      <c r="D121" s="2">
        <v>8</v>
      </c>
      <c r="E121" s="2">
        <v>75</v>
      </c>
      <c r="F121" s="2">
        <f t="shared" si="15"/>
        <v>0</v>
      </c>
      <c r="G121" s="2">
        <f t="shared" si="18"/>
        <v>8</v>
      </c>
      <c r="H121" s="2">
        <f t="shared" si="19"/>
        <v>600</v>
      </c>
      <c r="I121" s="36">
        <f t="shared" si="14"/>
        <v>0</v>
      </c>
      <c r="J121" s="2">
        <v>110</v>
      </c>
      <c r="K121" s="2">
        <f t="shared" si="20"/>
        <v>0</v>
      </c>
      <c r="L121" s="24">
        <f t="shared" si="16"/>
        <v>0</v>
      </c>
      <c r="M121" s="2">
        <f t="shared" si="17"/>
        <v>880</v>
      </c>
    </row>
    <row r="122" spans="1:13">
      <c r="A122" s="15"/>
      <c r="B122" s="15"/>
      <c r="C122" s="2" t="s">
        <v>196</v>
      </c>
      <c r="D122" s="2">
        <v>9</v>
      </c>
      <c r="E122" s="2">
        <v>80</v>
      </c>
      <c r="F122" s="2">
        <f t="shared" si="15"/>
        <v>0</v>
      </c>
      <c r="G122" s="2">
        <f t="shared" si="18"/>
        <v>9</v>
      </c>
      <c r="H122" s="2">
        <f t="shared" si="19"/>
        <v>720</v>
      </c>
      <c r="I122" s="36">
        <f t="shared" si="14"/>
        <v>0</v>
      </c>
      <c r="J122" s="2">
        <v>150</v>
      </c>
      <c r="K122" s="2">
        <f t="shared" si="20"/>
        <v>0</v>
      </c>
      <c r="L122" s="24">
        <f t="shared" si="16"/>
        <v>0</v>
      </c>
      <c r="M122" s="2">
        <f t="shared" si="17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5"/>
        <v>0</v>
      </c>
      <c r="G123" s="2">
        <f t="shared" si="18"/>
        <v>7</v>
      </c>
      <c r="H123" s="2">
        <f t="shared" si="19"/>
        <v>875</v>
      </c>
      <c r="I123" s="36">
        <f t="shared" si="14"/>
        <v>0</v>
      </c>
      <c r="J123" s="2">
        <v>170</v>
      </c>
      <c r="K123" s="2">
        <f t="shared" si="20"/>
        <v>0</v>
      </c>
      <c r="L123" s="24">
        <f t="shared" si="16"/>
        <v>0</v>
      </c>
      <c r="M123" s="2">
        <f t="shared" si="17"/>
        <v>1190</v>
      </c>
    </row>
    <row r="124" spans="1:13">
      <c r="A124" s="15"/>
      <c r="B124" s="15"/>
      <c r="C124" s="2" t="s">
        <v>16</v>
      </c>
      <c r="D124" s="2">
        <v>4</v>
      </c>
      <c r="E124" s="2">
        <f>1380/24</f>
        <v>57.5</v>
      </c>
      <c r="F124" s="2">
        <f t="shared" si="15"/>
        <v>0</v>
      </c>
      <c r="G124" s="2">
        <f t="shared" si="18"/>
        <v>4</v>
      </c>
      <c r="H124" s="2">
        <f t="shared" si="19"/>
        <v>230</v>
      </c>
      <c r="I124" s="36">
        <f t="shared" si="14"/>
        <v>0</v>
      </c>
      <c r="J124" s="2">
        <v>100</v>
      </c>
      <c r="K124" s="2">
        <f t="shared" si="20"/>
        <v>0</v>
      </c>
      <c r="L124" s="24">
        <f t="shared" si="16"/>
        <v>0</v>
      </c>
      <c r="M124" s="2">
        <f t="shared" si="17"/>
        <v>400</v>
      </c>
    </row>
    <row r="125" spans="1:13">
      <c r="A125" s="15"/>
      <c r="B125" s="15"/>
      <c r="C125" s="2" t="s">
        <v>30</v>
      </c>
      <c r="D125" s="2">
        <v>18</v>
      </c>
      <c r="E125" s="3">
        <f>280/24</f>
        <v>11.666666666666666</v>
      </c>
      <c r="F125" s="2">
        <f t="shared" si="15"/>
        <v>0</v>
      </c>
      <c r="G125" s="2">
        <f t="shared" si="18"/>
        <v>18</v>
      </c>
      <c r="H125" s="3">
        <f t="shared" si="19"/>
        <v>210</v>
      </c>
      <c r="I125" s="36">
        <f t="shared" si="14"/>
        <v>0</v>
      </c>
      <c r="J125" s="2">
        <v>25</v>
      </c>
      <c r="K125" s="2">
        <f t="shared" si="20"/>
        <v>0</v>
      </c>
      <c r="L125" s="35">
        <f t="shared" si="16"/>
        <v>0</v>
      </c>
      <c r="M125" s="2">
        <f t="shared" si="17"/>
        <v>450</v>
      </c>
    </row>
    <row r="126" spans="1:13">
      <c r="A126" s="15"/>
      <c r="B126" s="15"/>
      <c r="C126" s="2" t="s">
        <v>96</v>
      </c>
      <c r="D126" s="2">
        <v>7</v>
      </c>
      <c r="E126" s="3">
        <f>350/12</f>
        <v>29.166666666666668</v>
      </c>
      <c r="F126" s="2">
        <f t="shared" si="15"/>
        <v>0</v>
      </c>
      <c r="G126" s="2">
        <f t="shared" si="18"/>
        <v>7</v>
      </c>
      <c r="H126" s="3">
        <f t="shared" si="19"/>
        <v>204.16666666666669</v>
      </c>
      <c r="I126" s="36">
        <f t="shared" si="14"/>
        <v>0</v>
      </c>
      <c r="J126" s="2">
        <v>70</v>
      </c>
      <c r="K126" s="2">
        <f t="shared" si="20"/>
        <v>0</v>
      </c>
      <c r="L126" s="24">
        <f t="shared" si="16"/>
        <v>0</v>
      </c>
      <c r="M126" s="2">
        <f t="shared" si="17"/>
        <v>490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5"/>
        <v>0</v>
      </c>
      <c r="G127" s="2">
        <f t="shared" si="18"/>
        <v>11</v>
      </c>
      <c r="H127" s="11">
        <f t="shared" si="19"/>
        <v>595.83333333333326</v>
      </c>
      <c r="I127" s="36">
        <f t="shared" si="14"/>
        <v>0</v>
      </c>
      <c r="J127" s="2">
        <v>150</v>
      </c>
      <c r="K127" s="2">
        <f t="shared" si="20"/>
        <v>0</v>
      </c>
      <c r="L127" s="24">
        <f t="shared" si="16"/>
        <v>0</v>
      </c>
      <c r="M127" s="2">
        <f t="shared" si="17"/>
        <v>1650</v>
      </c>
    </row>
    <row r="128" spans="1:13">
      <c r="A128" s="15"/>
      <c r="B128" s="15"/>
      <c r="C128" s="2" t="s">
        <v>95</v>
      </c>
      <c r="D128" s="2">
        <v>3</v>
      </c>
      <c r="E128" s="5">
        <f>240/12</f>
        <v>20</v>
      </c>
      <c r="F128" s="2">
        <f t="shared" si="15"/>
        <v>0</v>
      </c>
      <c r="G128" s="2">
        <f t="shared" si="18"/>
        <v>3</v>
      </c>
      <c r="H128" s="2">
        <f t="shared" si="19"/>
        <v>60</v>
      </c>
      <c r="I128" s="36">
        <f t="shared" si="14"/>
        <v>0</v>
      </c>
      <c r="J128" s="2">
        <v>50</v>
      </c>
      <c r="K128" s="2">
        <f t="shared" si="20"/>
        <v>0</v>
      </c>
      <c r="L128" s="24">
        <f t="shared" si="16"/>
        <v>0</v>
      </c>
      <c r="M128" s="2">
        <f t="shared" si="17"/>
        <v>150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5"/>
        <v>0</v>
      </c>
      <c r="G129" s="2">
        <f t="shared" si="18"/>
        <v>21</v>
      </c>
      <c r="H129" s="2">
        <f t="shared" si="19"/>
        <v>385</v>
      </c>
      <c r="I129" s="36">
        <f t="shared" si="14"/>
        <v>0</v>
      </c>
      <c r="J129" s="2">
        <v>50</v>
      </c>
      <c r="K129" s="2">
        <f t="shared" si="20"/>
        <v>0</v>
      </c>
      <c r="L129" s="24">
        <f t="shared" si="16"/>
        <v>0</v>
      </c>
      <c r="M129" s="2">
        <f t="shared" si="17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5"/>
        <v>0</v>
      </c>
      <c r="G130" s="2">
        <f t="shared" si="18"/>
        <v>8</v>
      </c>
      <c r="H130" s="3">
        <f t="shared" si="19"/>
        <v>186.66666666666666</v>
      </c>
      <c r="I130" s="36">
        <f t="shared" si="14"/>
        <v>0</v>
      </c>
      <c r="J130" s="2">
        <v>70</v>
      </c>
      <c r="K130" s="2">
        <f t="shared" si="20"/>
        <v>0</v>
      </c>
      <c r="L130" s="24">
        <f t="shared" si="16"/>
        <v>0</v>
      </c>
      <c r="M130" s="2">
        <f t="shared" si="17"/>
        <v>560</v>
      </c>
    </row>
    <row r="131" spans="1:13">
      <c r="A131" s="15" t="s">
        <v>123</v>
      </c>
      <c r="B131" s="15"/>
      <c r="C131" s="2" t="s">
        <v>20</v>
      </c>
      <c r="D131" s="2">
        <v>4</v>
      </c>
      <c r="E131" s="3">
        <f>400/12</f>
        <v>33.333333333333336</v>
      </c>
      <c r="F131" s="2">
        <f t="shared" si="15"/>
        <v>0</v>
      </c>
      <c r="G131" s="2">
        <f t="shared" si="18"/>
        <v>4</v>
      </c>
      <c r="H131" s="3">
        <f t="shared" si="19"/>
        <v>133.33333333333334</v>
      </c>
      <c r="I131" s="36">
        <f t="shared" si="14"/>
        <v>0</v>
      </c>
      <c r="J131" s="2">
        <v>100</v>
      </c>
      <c r="K131" s="2">
        <f t="shared" si="20"/>
        <v>0</v>
      </c>
      <c r="L131" s="35">
        <f t="shared" si="16"/>
        <v>0</v>
      </c>
      <c r="M131" s="2">
        <f t="shared" si="17"/>
        <v>400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5"/>
        <v>0</v>
      </c>
      <c r="G132" s="2">
        <f t="shared" si="18"/>
        <v>25</v>
      </c>
      <c r="H132" s="3">
        <f t="shared" si="19"/>
        <v>208.33333333333334</v>
      </c>
      <c r="I132" s="36">
        <f t="shared" si="14"/>
        <v>0</v>
      </c>
      <c r="J132" s="2">
        <v>20</v>
      </c>
      <c r="K132" s="2">
        <f t="shared" si="20"/>
        <v>0</v>
      </c>
      <c r="L132" s="24">
        <f t="shared" si="16"/>
        <v>0</v>
      </c>
      <c r="M132" s="2">
        <f t="shared" si="17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5"/>
        <v>0</v>
      </c>
      <c r="G133" s="2">
        <f t="shared" si="18"/>
        <v>6</v>
      </c>
      <c r="H133" s="2">
        <f t="shared" si="19"/>
        <v>2400</v>
      </c>
      <c r="I133" s="36">
        <f t="shared" ref="I133:I166" si="21">0+0</f>
        <v>0</v>
      </c>
      <c r="J133" s="2">
        <v>600</v>
      </c>
      <c r="K133" s="2">
        <f t="shared" si="20"/>
        <v>0</v>
      </c>
      <c r="L133" s="24">
        <f t="shared" si="16"/>
        <v>0</v>
      </c>
      <c r="M133" s="2">
        <f t="shared" si="17"/>
        <v>3600</v>
      </c>
    </row>
    <row r="134" spans="1:13">
      <c r="A134" s="15"/>
      <c r="B134" s="15"/>
      <c r="C134" s="2" t="s">
        <v>190</v>
      </c>
      <c r="D134" s="2">
        <v>6</v>
      </c>
      <c r="E134" s="3">
        <v>50</v>
      </c>
      <c r="F134" s="2">
        <f t="shared" si="15"/>
        <v>0</v>
      </c>
      <c r="G134" s="2">
        <f t="shared" si="18"/>
        <v>6</v>
      </c>
      <c r="H134" s="2">
        <f t="shared" si="19"/>
        <v>300</v>
      </c>
      <c r="I134" s="36">
        <f t="shared" si="21"/>
        <v>0</v>
      </c>
      <c r="J134" s="2">
        <v>100</v>
      </c>
      <c r="K134" s="2">
        <f t="shared" si="20"/>
        <v>0</v>
      </c>
      <c r="L134" s="24">
        <f t="shared" si="16"/>
        <v>0</v>
      </c>
      <c r="M134" s="2">
        <f t="shared" si="17"/>
        <v>600</v>
      </c>
    </row>
    <row r="135" spans="1:13">
      <c r="A135" s="15"/>
      <c r="B135" s="15"/>
      <c r="C135" s="2" t="s">
        <v>193</v>
      </c>
      <c r="D135" s="2">
        <v>15</v>
      </c>
      <c r="E135" s="3">
        <v>250</v>
      </c>
      <c r="F135" s="2">
        <f t="shared" si="15"/>
        <v>0</v>
      </c>
      <c r="G135" s="2">
        <f t="shared" si="18"/>
        <v>15</v>
      </c>
      <c r="H135" s="2">
        <f t="shared" si="19"/>
        <v>3750</v>
      </c>
      <c r="I135" s="36">
        <f t="shared" si="21"/>
        <v>0</v>
      </c>
      <c r="J135" s="2">
        <v>700</v>
      </c>
      <c r="K135" s="2">
        <f t="shared" si="20"/>
        <v>0</v>
      </c>
      <c r="L135" s="24">
        <f t="shared" si="16"/>
        <v>0</v>
      </c>
      <c r="M135" s="2">
        <f t="shared" si="17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5"/>
        <v>0</v>
      </c>
      <c r="G136" s="2">
        <f t="shared" si="18"/>
        <v>20</v>
      </c>
      <c r="H136" s="2">
        <f t="shared" si="19"/>
        <v>4760</v>
      </c>
      <c r="I136" s="36">
        <f t="shared" si="21"/>
        <v>0</v>
      </c>
      <c r="J136" s="2">
        <v>800</v>
      </c>
      <c r="K136" s="2">
        <f t="shared" si="20"/>
        <v>0</v>
      </c>
      <c r="L136" s="24">
        <f t="shared" si="16"/>
        <v>0</v>
      </c>
      <c r="M136" s="2">
        <f t="shared" si="17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5"/>
        <v>0</v>
      </c>
      <c r="G137" s="2">
        <f t="shared" si="18"/>
        <v>5</v>
      </c>
      <c r="H137" s="2">
        <f t="shared" si="19"/>
        <v>350</v>
      </c>
      <c r="I137" s="36">
        <f t="shared" si="21"/>
        <v>0</v>
      </c>
      <c r="J137" s="2">
        <v>120</v>
      </c>
      <c r="K137" s="2">
        <f t="shared" si="20"/>
        <v>0</v>
      </c>
      <c r="L137" s="24">
        <f t="shared" si="16"/>
        <v>0</v>
      </c>
      <c r="M137" s="2">
        <f t="shared" si="17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5"/>
        <v>0</v>
      </c>
      <c r="G138" s="2">
        <f t="shared" si="18"/>
        <v>1</v>
      </c>
      <c r="H138" s="2">
        <f t="shared" si="19"/>
        <v>80</v>
      </c>
      <c r="I138" s="36">
        <f t="shared" si="21"/>
        <v>0</v>
      </c>
      <c r="J138" s="2">
        <v>150</v>
      </c>
      <c r="K138" s="2">
        <f t="shared" si="20"/>
        <v>0</v>
      </c>
      <c r="L138" s="24">
        <f t="shared" si="16"/>
        <v>0</v>
      </c>
      <c r="M138" s="2">
        <f t="shared" si="17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5"/>
        <v>0</v>
      </c>
      <c r="G139" s="2">
        <f t="shared" si="18"/>
        <v>7</v>
      </c>
      <c r="H139" s="2">
        <f t="shared" si="19"/>
        <v>1190</v>
      </c>
      <c r="I139" s="36">
        <f t="shared" si="21"/>
        <v>0</v>
      </c>
      <c r="J139" s="2">
        <v>250</v>
      </c>
      <c r="K139" s="2">
        <f t="shared" si="20"/>
        <v>0</v>
      </c>
      <c r="L139" s="24">
        <f t="shared" si="16"/>
        <v>0</v>
      </c>
      <c r="M139" s="2">
        <f t="shared" si="17"/>
        <v>1750</v>
      </c>
    </row>
    <row r="140" spans="1:13">
      <c r="A140" s="15">
        <v>8818</v>
      </c>
      <c r="B140" s="15"/>
      <c r="C140" s="2" t="s">
        <v>50</v>
      </c>
      <c r="D140" s="2">
        <v>12</v>
      </c>
      <c r="E140" s="5">
        <v>100</v>
      </c>
      <c r="F140" s="2">
        <f t="shared" si="15"/>
        <v>0</v>
      </c>
      <c r="G140" s="2">
        <f t="shared" si="18"/>
        <v>12</v>
      </c>
      <c r="H140" s="2">
        <f t="shared" si="19"/>
        <v>1200</v>
      </c>
      <c r="I140" s="36">
        <f t="shared" si="21"/>
        <v>0</v>
      </c>
      <c r="J140" s="2">
        <v>150</v>
      </c>
      <c r="K140" s="2">
        <f t="shared" si="20"/>
        <v>0</v>
      </c>
      <c r="L140" s="24">
        <f t="shared" si="16"/>
        <v>0</v>
      </c>
      <c r="M140" s="2">
        <f t="shared" si="17"/>
        <v>1800</v>
      </c>
    </row>
    <row r="141" spans="1:13">
      <c r="A141" s="15"/>
      <c r="B141" s="15"/>
      <c r="C141" s="2" t="s">
        <v>173</v>
      </c>
      <c r="D141" s="2">
        <v>3</v>
      </c>
      <c r="E141" s="5">
        <v>100</v>
      </c>
      <c r="F141" s="2">
        <f t="shared" si="15"/>
        <v>0</v>
      </c>
      <c r="G141" s="2">
        <f t="shared" si="18"/>
        <v>3</v>
      </c>
      <c r="H141" s="2">
        <f t="shared" si="19"/>
        <v>300</v>
      </c>
      <c r="I141" s="36">
        <f t="shared" si="21"/>
        <v>0</v>
      </c>
      <c r="J141" s="2">
        <v>200</v>
      </c>
      <c r="K141" s="2">
        <f t="shared" si="20"/>
        <v>0</v>
      </c>
      <c r="L141" s="24">
        <f t="shared" si="16"/>
        <v>0</v>
      </c>
      <c r="M141" s="2">
        <f t="shared" si="17"/>
        <v>600</v>
      </c>
    </row>
    <row r="142" spans="1:13">
      <c r="A142" s="15"/>
      <c r="B142" s="15"/>
      <c r="C142" s="2" t="s">
        <v>170</v>
      </c>
      <c r="D142" s="2">
        <v>5</v>
      </c>
      <c r="E142" s="5">
        <v>70</v>
      </c>
      <c r="F142" s="2">
        <f t="shared" si="15"/>
        <v>0</v>
      </c>
      <c r="G142" s="2">
        <f t="shared" si="18"/>
        <v>5</v>
      </c>
      <c r="H142" s="2">
        <f t="shared" si="19"/>
        <v>350</v>
      </c>
      <c r="I142" s="36">
        <f t="shared" si="21"/>
        <v>0</v>
      </c>
      <c r="J142" s="2">
        <v>150</v>
      </c>
      <c r="K142" s="2">
        <f t="shared" si="20"/>
        <v>0</v>
      </c>
      <c r="L142" s="24">
        <f t="shared" si="16"/>
        <v>0</v>
      </c>
      <c r="M142" s="2">
        <f t="shared" si="17"/>
        <v>750</v>
      </c>
    </row>
    <row r="143" spans="1:13">
      <c r="A143" s="15"/>
      <c r="B143" s="15"/>
      <c r="C143" s="2" t="s">
        <v>172</v>
      </c>
      <c r="D143" s="2">
        <v>0</v>
      </c>
      <c r="E143" s="5">
        <v>100</v>
      </c>
      <c r="F143" s="2">
        <f t="shared" si="15"/>
        <v>0</v>
      </c>
      <c r="G143" s="2">
        <f t="shared" si="18"/>
        <v>0</v>
      </c>
      <c r="H143" s="2">
        <f t="shared" si="19"/>
        <v>0</v>
      </c>
      <c r="I143" s="36">
        <f t="shared" si="21"/>
        <v>0</v>
      </c>
      <c r="J143" s="2">
        <v>250</v>
      </c>
      <c r="K143" s="2">
        <f t="shared" si="20"/>
        <v>0</v>
      </c>
      <c r="L143" s="24">
        <f t="shared" si="16"/>
        <v>0</v>
      </c>
      <c r="M143" s="2">
        <f t="shared" si="17"/>
        <v>0</v>
      </c>
    </row>
    <row r="144" spans="1:13">
      <c r="A144" s="15"/>
      <c r="B144" s="15"/>
      <c r="C144" s="2" t="s">
        <v>171</v>
      </c>
      <c r="D144" s="2">
        <v>1</v>
      </c>
      <c r="E144" s="5">
        <v>120</v>
      </c>
      <c r="F144" s="2">
        <f t="shared" ref="F144:F166" si="22">0+0</f>
        <v>0</v>
      </c>
      <c r="G144" s="2">
        <f t="shared" si="18"/>
        <v>1</v>
      </c>
      <c r="H144" s="2">
        <f t="shared" si="19"/>
        <v>120</v>
      </c>
      <c r="I144" s="36">
        <f t="shared" si="21"/>
        <v>0</v>
      </c>
      <c r="J144" s="2">
        <v>200</v>
      </c>
      <c r="K144" s="2">
        <f t="shared" si="20"/>
        <v>0</v>
      </c>
      <c r="L144" s="24">
        <f t="shared" si="16"/>
        <v>0</v>
      </c>
      <c r="M144" s="2">
        <f t="shared" si="17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si="22"/>
        <v>0</v>
      </c>
      <c r="G145" s="2">
        <f t="shared" si="18"/>
        <v>0</v>
      </c>
      <c r="H145" s="2">
        <f t="shared" si="19"/>
        <v>0</v>
      </c>
      <c r="I145" s="36">
        <f t="shared" si="21"/>
        <v>0</v>
      </c>
      <c r="J145" s="2">
        <v>100</v>
      </c>
      <c r="K145" s="2">
        <f t="shared" si="20"/>
        <v>0</v>
      </c>
      <c r="L145" s="24">
        <f t="shared" si="16"/>
        <v>0</v>
      </c>
      <c r="M145" s="2">
        <f t="shared" si="17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2"/>
        <v>0</v>
      </c>
      <c r="G146" s="2">
        <f t="shared" si="18"/>
        <v>6</v>
      </c>
      <c r="H146" s="2">
        <f t="shared" si="19"/>
        <v>90</v>
      </c>
      <c r="I146" s="36">
        <f t="shared" si="21"/>
        <v>0</v>
      </c>
      <c r="J146" s="2">
        <v>50</v>
      </c>
      <c r="K146" s="2">
        <f t="shared" si="20"/>
        <v>0</v>
      </c>
      <c r="L146" s="24">
        <f t="shared" si="16"/>
        <v>0</v>
      </c>
      <c r="M146" s="2">
        <f t="shared" si="17"/>
        <v>300</v>
      </c>
    </row>
    <row r="147" spans="1:13">
      <c r="A147" s="15">
        <v>2630</v>
      </c>
      <c r="B147" s="15"/>
      <c r="C147" s="2" t="s">
        <v>10</v>
      </c>
      <c r="D147" s="2">
        <v>1</v>
      </c>
      <c r="E147" s="2">
        <v>100</v>
      </c>
      <c r="F147" s="2">
        <f t="shared" si="22"/>
        <v>0</v>
      </c>
      <c r="G147" s="2">
        <f t="shared" si="18"/>
        <v>1</v>
      </c>
      <c r="H147" s="2">
        <f t="shared" si="19"/>
        <v>100</v>
      </c>
      <c r="I147" s="36">
        <f t="shared" si="21"/>
        <v>0</v>
      </c>
      <c r="J147" s="2">
        <v>200</v>
      </c>
      <c r="K147" s="2">
        <f t="shared" si="20"/>
        <v>0</v>
      </c>
      <c r="L147" s="24">
        <f t="shared" si="16"/>
        <v>0</v>
      </c>
      <c r="M147" s="2">
        <f t="shared" si="17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2"/>
        <v>0</v>
      </c>
      <c r="G148" s="2">
        <f t="shared" si="18"/>
        <v>5</v>
      </c>
      <c r="H148" s="2">
        <f t="shared" si="19"/>
        <v>500</v>
      </c>
      <c r="I148" s="36">
        <f t="shared" si="21"/>
        <v>0</v>
      </c>
      <c r="J148" s="2">
        <v>200</v>
      </c>
      <c r="K148" s="2">
        <f t="shared" si="20"/>
        <v>0</v>
      </c>
      <c r="L148" s="24">
        <f t="shared" si="16"/>
        <v>0</v>
      </c>
      <c r="M148" s="2">
        <f t="shared" si="17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2"/>
        <v>0</v>
      </c>
      <c r="G149" s="2">
        <f t="shared" si="18"/>
        <v>6</v>
      </c>
      <c r="H149" s="2">
        <f t="shared" si="19"/>
        <v>420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900</v>
      </c>
    </row>
    <row r="150" spans="1:13">
      <c r="A150" s="15"/>
      <c r="B150" s="15"/>
      <c r="C150" s="2" t="s">
        <v>159</v>
      </c>
      <c r="D150" s="2">
        <v>9</v>
      </c>
      <c r="E150" s="2">
        <v>50</v>
      </c>
      <c r="F150" s="2">
        <f t="shared" si="22"/>
        <v>0</v>
      </c>
      <c r="G150" s="2">
        <f t="shared" si="18"/>
        <v>9</v>
      </c>
      <c r="H150" s="2">
        <f t="shared" si="19"/>
        <v>450</v>
      </c>
      <c r="I150" s="36">
        <f t="shared" si="21"/>
        <v>0</v>
      </c>
      <c r="J150" s="2">
        <v>100</v>
      </c>
      <c r="K150" s="2">
        <f t="shared" si="20"/>
        <v>0</v>
      </c>
      <c r="L150" s="24">
        <f t="shared" si="16"/>
        <v>0</v>
      </c>
      <c r="M150" s="2">
        <f t="shared" si="17"/>
        <v>900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2"/>
        <v>0</v>
      </c>
      <c r="G151" s="2">
        <f t="shared" si="18"/>
        <v>8</v>
      </c>
      <c r="H151" s="2">
        <f t="shared" si="19"/>
        <v>3360</v>
      </c>
      <c r="I151" s="36">
        <f t="shared" si="21"/>
        <v>0</v>
      </c>
      <c r="J151" s="2">
        <v>800</v>
      </c>
      <c r="K151" s="2">
        <f t="shared" si="20"/>
        <v>0</v>
      </c>
      <c r="L151" s="24">
        <f t="shared" si="16"/>
        <v>0</v>
      </c>
      <c r="M151" s="2">
        <f t="shared" si="17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2"/>
        <v>0</v>
      </c>
      <c r="G152" s="2">
        <f t="shared" si="18"/>
        <v>13</v>
      </c>
      <c r="H152" s="2">
        <f t="shared" si="19"/>
        <v>5460</v>
      </c>
      <c r="I152" s="36">
        <f t="shared" si="21"/>
        <v>0</v>
      </c>
      <c r="J152" s="2">
        <v>1000</v>
      </c>
      <c r="K152" s="2">
        <f t="shared" si="20"/>
        <v>0</v>
      </c>
      <c r="L152" s="24">
        <f t="shared" si="16"/>
        <v>0</v>
      </c>
      <c r="M152" s="2">
        <f t="shared" si="17"/>
        <v>13000</v>
      </c>
    </row>
    <row r="153" spans="1:13">
      <c r="A153" s="15"/>
      <c r="B153" s="15"/>
      <c r="C153" s="2" t="s">
        <v>143</v>
      </c>
      <c r="D153" s="2">
        <v>4</v>
      </c>
      <c r="E153" s="3">
        <v>420</v>
      </c>
      <c r="F153" s="2">
        <f t="shared" si="22"/>
        <v>0</v>
      </c>
      <c r="G153" s="2">
        <f t="shared" si="18"/>
        <v>4</v>
      </c>
      <c r="H153" s="2">
        <f t="shared" si="19"/>
        <v>1680</v>
      </c>
      <c r="I153" s="36">
        <f t="shared" si="21"/>
        <v>0</v>
      </c>
      <c r="J153" s="2">
        <v>1000</v>
      </c>
      <c r="K153" s="2">
        <f t="shared" si="20"/>
        <v>0</v>
      </c>
      <c r="L153" s="24">
        <f t="shared" si="16"/>
        <v>0</v>
      </c>
      <c r="M153" s="2">
        <f t="shared" si="17"/>
        <v>4000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2"/>
        <v>0</v>
      </c>
      <c r="G154" s="2">
        <f t="shared" si="18"/>
        <v>6</v>
      </c>
      <c r="H154" s="2">
        <f t="shared" si="19"/>
        <v>2520</v>
      </c>
      <c r="I154" s="36">
        <f t="shared" si="21"/>
        <v>0</v>
      </c>
      <c r="J154" s="2">
        <v>1300</v>
      </c>
      <c r="K154" s="2">
        <f t="shared" si="20"/>
        <v>0</v>
      </c>
      <c r="L154" s="24">
        <f t="shared" si="16"/>
        <v>0</v>
      </c>
      <c r="M154" s="2">
        <f t="shared" si="17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2"/>
        <v>0</v>
      </c>
      <c r="G155" s="2">
        <f t="shared" si="18"/>
        <v>0</v>
      </c>
      <c r="H155" s="2">
        <f t="shared" si="19"/>
        <v>0</v>
      </c>
      <c r="I155" s="36">
        <f t="shared" si="21"/>
        <v>0</v>
      </c>
      <c r="J155" s="2">
        <v>1000</v>
      </c>
      <c r="K155" s="2">
        <f t="shared" si="20"/>
        <v>0</v>
      </c>
      <c r="L155" s="24">
        <f t="shared" si="16"/>
        <v>0</v>
      </c>
      <c r="M155" s="2">
        <f t="shared" si="17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2"/>
        <v>0</v>
      </c>
      <c r="G156" s="2">
        <f t="shared" si="18"/>
        <v>7</v>
      </c>
      <c r="H156" s="2">
        <f t="shared" si="19"/>
        <v>4900</v>
      </c>
      <c r="I156" s="36">
        <f t="shared" si="21"/>
        <v>0</v>
      </c>
      <c r="J156" s="2">
        <v>1500</v>
      </c>
      <c r="K156" s="2">
        <f t="shared" si="20"/>
        <v>0</v>
      </c>
      <c r="L156" s="24">
        <f t="shared" si="16"/>
        <v>0</v>
      </c>
      <c r="M156" s="2">
        <f t="shared" si="17"/>
        <v>10500</v>
      </c>
    </row>
    <row r="157" spans="1:13">
      <c r="A157" s="15"/>
      <c r="B157" s="15"/>
      <c r="C157" s="2" t="s">
        <v>65</v>
      </c>
      <c r="D157" s="2">
        <v>27</v>
      </c>
      <c r="E157" s="2">
        <v>140</v>
      </c>
      <c r="F157" s="2">
        <f t="shared" si="22"/>
        <v>0</v>
      </c>
      <c r="G157" s="2">
        <f t="shared" si="18"/>
        <v>27</v>
      </c>
      <c r="H157" s="2">
        <f t="shared" si="19"/>
        <v>3780</v>
      </c>
      <c r="I157" s="36">
        <f t="shared" si="21"/>
        <v>0</v>
      </c>
      <c r="J157" s="2">
        <v>250</v>
      </c>
      <c r="K157" s="2">
        <f t="shared" si="20"/>
        <v>0</v>
      </c>
      <c r="L157" s="24">
        <f t="shared" si="16"/>
        <v>0</v>
      </c>
      <c r="M157" s="2">
        <f t="shared" si="17"/>
        <v>6750</v>
      </c>
    </row>
    <row r="158" spans="1:13">
      <c r="A158" s="15"/>
      <c r="B158" s="15"/>
      <c r="C158" s="2" t="s">
        <v>83</v>
      </c>
      <c r="D158" s="2">
        <v>10</v>
      </c>
      <c r="E158" s="2">
        <v>170</v>
      </c>
      <c r="F158" s="2">
        <f t="shared" si="22"/>
        <v>0</v>
      </c>
      <c r="G158" s="2">
        <f t="shared" si="18"/>
        <v>10</v>
      </c>
      <c r="H158" s="2">
        <f t="shared" si="19"/>
        <v>1700</v>
      </c>
      <c r="I158" s="36">
        <f t="shared" si="21"/>
        <v>0</v>
      </c>
      <c r="J158" s="2">
        <v>280</v>
      </c>
      <c r="K158" s="2">
        <f t="shared" si="20"/>
        <v>0</v>
      </c>
      <c r="L158" s="24">
        <f t="shared" si="16"/>
        <v>0</v>
      </c>
      <c r="M158" s="2">
        <f t="shared" si="17"/>
        <v>2800</v>
      </c>
    </row>
    <row r="159" spans="1:13">
      <c r="A159" s="15"/>
      <c r="B159" s="15"/>
      <c r="C159" s="2" t="s">
        <v>163</v>
      </c>
      <c r="D159" s="2">
        <v>11</v>
      </c>
      <c r="E159" s="2">
        <v>150</v>
      </c>
      <c r="F159" s="2">
        <f t="shared" si="22"/>
        <v>0</v>
      </c>
      <c r="G159" s="2">
        <f t="shared" ref="G159:G166" si="23">(F159+D159)-I159</f>
        <v>11</v>
      </c>
      <c r="H159" s="2">
        <f t="shared" ref="H159:H166" si="24">G159*E159</f>
        <v>1650</v>
      </c>
      <c r="I159" s="36">
        <f t="shared" si="21"/>
        <v>0</v>
      </c>
      <c r="J159" s="2">
        <v>200</v>
      </c>
      <c r="K159" s="2">
        <f t="shared" ref="K159:K166" si="25">J159*I159</f>
        <v>0</v>
      </c>
      <c r="L159" s="24">
        <f t="shared" si="16"/>
        <v>0</v>
      </c>
      <c r="M159" s="2">
        <f t="shared" si="17"/>
        <v>2200</v>
      </c>
    </row>
    <row r="160" spans="1:13">
      <c r="A160" s="15"/>
      <c r="B160" s="15"/>
      <c r="C160" s="2" t="s">
        <v>178</v>
      </c>
      <c r="D160" s="2">
        <v>5</v>
      </c>
      <c r="E160" s="2">
        <f>840/12</f>
        <v>70</v>
      </c>
      <c r="F160" s="2">
        <f t="shared" si="22"/>
        <v>0</v>
      </c>
      <c r="G160" s="2">
        <f t="shared" si="23"/>
        <v>5</v>
      </c>
      <c r="H160" s="2">
        <f t="shared" si="24"/>
        <v>350</v>
      </c>
      <c r="I160" s="36">
        <f t="shared" si="21"/>
        <v>0</v>
      </c>
      <c r="J160" s="2">
        <v>150</v>
      </c>
      <c r="K160" s="2">
        <f t="shared" si="25"/>
        <v>0</v>
      </c>
      <c r="L160" s="24">
        <f t="shared" si="16"/>
        <v>0</v>
      </c>
      <c r="M160" s="2">
        <f t="shared" si="17"/>
        <v>750</v>
      </c>
    </row>
    <row r="161" spans="1:13">
      <c r="A161" s="15"/>
      <c r="B161" s="15"/>
      <c r="C161" s="2" t="s">
        <v>206</v>
      </c>
      <c r="D161" s="2">
        <v>10</v>
      </c>
      <c r="E161" s="5">
        <f>1300/12</f>
        <v>108.33333333333333</v>
      </c>
      <c r="F161" s="2">
        <f t="shared" si="22"/>
        <v>0</v>
      </c>
      <c r="G161" s="2">
        <f t="shared" si="23"/>
        <v>10</v>
      </c>
      <c r="H161" s="2">
        <f t="shared" si="24"/>
        <v>1083.3333333333333</v>
      </c>
      <c r="I161" s="36">
        <f t="shared" si="21"/>
        <v>0</v>
      </c>
      <c r="J161" s="2">
        <v>200</v>
      </c>
      <c r="K161" s="2">
        <f t="shared" si="25"/>
        <v>0</v>
      </c>
      <c r="L161" s="24">
        <f t="shared" si="16"/>
        <v>0</v>
      </c>
      <c r="M161" s="2">
        <f t="shared" si="17"/>
        <v>2000</v>
      </c>
    </row>
    <row r="162" spans="1:13">
      <c r="A162" s="15"/>
      <c r="B162" s="15"/>
      <c r="C162" s="2" t="s">
        <v>199</v>
      </c>
      <c r="D162" s="2">
        <v>1</v>
      </c>
      <c r="E162" s="2">
        <v>350</v>
      </c>
      <c r="F162" s="2">
        <f t="shared" si="22"/>
        <v>0</v>
      </c>
      <c r="G162" s="2">
        <f t="shared" si="23"/>
        <v>1</v>
      </c>
      <c r="H162" s="2">
        <f t="shared" si="24"/>
        <v>350</v>
      </c>
      <c r="I162" s="36">
        <f t="shared" si="21"/>
        <v>0</v>
      </c>
      <c r="J162" s="2">
        <v>700</v>
      </c>
      <c r="K162" s="2">
        <f t="shared" si="25"/>
        <v>0</v>
      </c>
      <c r="L162" s="24">
        <f t="shared" si="16"/>
        <v>0</v>
      </c>
      <c r="M162" s="2">
        <f t="shared" si="17"/>
        <v>700</v>
      </c>
    </row>
    <row r="163" spans="1:13">
      <c r="A163" s="15"/>
      <c r="B163" s="15"/>
      <c r="C163" s="2" t="s">
        <v>198</v>
      </c>
      <c r="D163" s="2">
        <v>1</v>
      </c>
      <c r="E163" s="2">
        <v>200</v>
      </c>
      <c r="F163" s="2">
        <f t="shared" si="22"/>
        <v>0</v>
      </c>
      <c r="G163" s="2">
        <f t="shared" si="23"/>
        <v>1</v>
      </c>
      <c r="H163" s="2">
        <f t="shared" si="24"/>
        <v>200</v>
      </c>
      <c r="I163" s="36">
        <f t="shared" si="21"/>
        <v>0</v>
      </c>
      <c r="J163" s="2">
        <v>450</v>
      </c>
      <c r="K163" s="2">
        <f t="shared" si="25"/>
        <v>0</v>
      </c>
      <c r="L163" s="24">
        <f t="shared" si="16"/>
        <v>0</v>
      </c>
      <c r="M163" s="2">
        <f t="shared" si="17"/>
        <v>450</v>
      </c>
    </row>
    <row r="164" spans="1:13">
      <c r="A164" s="15" t="s">
        <v>126</v>
      </c>
      <c r="B164" s="15"/>
      <c r="C164" s="2" t="s">
        <v>56</v>
      </c>
      <c r="D164" s="2">
        <v>0</v>
      </c>
      <c r="E164" s="5">
        <v>150</v>
      </c>
      <c r="F164" s="2">
        <f t="shared" si="22"/>
        <v>0</v>
      </c>
      <c r="G164" s="2">
        <f t="shared" si="23"/>
        <v>0</v>
      </c>
      <c r="H164" s="2">
        <f t="shared" si="24"/>
        <v>0</v>
      </c>
      <c r="I164" s="36">
        <f t="shared" si="21"/>
        <v>0</v>
      </c>
      <c r="J164" s="2">
        <v>250</v>
      </c>
      <c r="K164" s="2">
        <f t="shared" si="25"/>
        <v>0</v>
      </c>
      <c r="L164" s="24">
        <f t="shared" si="16"/>
        <v>0</v>
      </c>
      <c r="M164" s="2">
        <f t="shared" si="17"/>
        <v>0</v>
      </c>
    </row>
    <row r="165" spans="1:13">
      <c r="A165" s="15" t="s">
        <v>162</v>
      </c>
      <c r="B165" s="15"/>
      <c r="C165" s="2" t="s">
        <v>56</v>
      </c>
      <c r="D165" s="2">
        <v>8</v>
      </c>
      <c r="E165" s="5">
        <v>100</v>
      </c>
      <c r="F165" s="2">
        <f t="shared" si="22"/>
        <v>0</v>
      </c>
      <c r="G165" s="2">
        <f t="shared" si="23"/>
        <v>8</v>
      </c>
      <c r="H165" s="2">
        <f t="shared" si="24"/>
        <v>800</v>
      </c>
      <c r="I165" s="36">
        <f t="shared" si="21"/>
        <v>0</v>
      </c>
      <c r="J165" s="2">
        <v>150</v>
      </c>
      <c r="K165" s="2">
        <f t="shared" si="25"/>
        <v>0</v>
      </c>
      <c r="L165" s="24">
        <f t="shared" si="16"/>
        <v>0</v>
      </c>
      <c r="M165" s="2">
        <f t="shared" si="17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2"/>
        <v>0</v>
      </c>
      <c r="G166" s="2">
        <f t="shared" si="23"/>
        <v>4</v>
      </c>
      <c r="H166" s="2">
        <f t="shared" si="24"/>
        <v>320</v>
      </c>
      <c r="I166" s="36">
        <f t="shared" si="21"/>
        <v>0</v>
      </c>
      <c r="J166" s="2">
        <v>120</v>
      </c>
      <c r="K166" s="2">
        <f t="shared" si="25"/>
        <v>0</v>
      </c>
      <c r="L166" s="24">
        <f t="shared" si="16"/>
        <v>0</v>
      </c>
      <c r="M166" s="2">
        <f t="shared" si="17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124175.07575757576</v>
      </c>
      <c r="I168" s="20"/>
      <c r="J168" s="20"/>
      <c r="K168" s="9">
        <f>SUM(K4:K167)</f>
        <v>0</v>
      </c>
      <c r="L168" s="26">
        <f>SUM(L4:L167)</f>
        <v>0</v>
      </c>
      <c r="M168" s="26">
        <f>SUM(M4:M167)</f>
        <v>262325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2014-07-01T18:05:52Z</dcterms:modified>
</cp:coreProperties>
</file>