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31" i="1"/>
  <c r="I145"/>
  <c r="I155"/>
  <c r="I81"/>
  <c r="I68"/>
  <c r="I66"/>
  <c r="I26"/>
  <c r="I59"/>
  <c r="I19"/>
  <c r="I77"/>
  <c r="I142"/>
  <c r="F116"/>
  <c r="F131"/>
  <c r="F97"/>
  <c r="K11"/>
  <c r="L11"/>
  <c r="M11"/>
  <c r="I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7"/>
  <c r="F118"/>
  <c r="F119"/>
  <c r="F120"/>
  <c r="F121"/>
  <c r="F122"/>
  <c r="F123"/>
  <c r="F124"/>
  <c r="F125"/>
  <c r="F126"/>
  <c r="F127"/>
  <c r="F128"/>
  <c r="F129"/>
  <c r="F130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I56"/>
  <c r="I57"/>
  <c r="I58"/>
  <c r="I60"/>
  <c r="I61"/>
  <c r="I62"/>
  <c r="I63"/>
  <c r="I64"/>
  <c r="I65"/>
  <c r="I67"/>
  <c r="I69"/>
  <c r="I70"/>
  <c r="I71"/>
  <c r="I72"/>
  <c r="I73"/>
  <c r="I74"/>
  <c r="I75"/>
  <c r="I76"/>
  <c r="I78"/>
  <c r="I79"/>
  <c r="I80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2"/>
  <c r="I133"/>
  <c r="I134"/>
  <c r="I135"/>
  <c r="I136"/>
  <c r="I137"/>
  <c r="I138"/>
  <c r="I139"/>
  <c r="I140"/>
  <c r="I141"/>
  <c r="I143"/>
  <c r="I144"/>
  <c r="I146"/>
  <c r="I147"/>
  <c r="I148"/>
  <c r="I149"/>
  <c r="I150"/>
  <c r="I151"/>
  <c r="I152"/>
  <c r="I153"/>
  <c r="I154"/>
  <c r="I156"/>
  <c r="I157"/>
  <c r="I158"/>
  <c r="I159"/>
  <c r="I160"/>
  <c r="I13"/>
  <c r="I14"/>
  <c r="I15"/>
  <c r="I16"/>
  <c r="I17"/>
  <c r="I18"/>
  <c r="I20"/>
  <c r="I21"/>
  <c r="I22"/>
  <c r="I23"/>
  <c r="I24"/>
  <c r="I25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"/>
  <c r="I6"/>
  <c r="I7"/>
  <c r="I8"/>
  <c r="I9"/>
  <c r="I10"/>
  <c r="I12"/>
  <c r="L157"/>
  <c r="K157"/>
  <c r="G157"/>
  <c r="H157" s="1"/>
  <c r="L158"/>
  <c r="K158"/>
  <c r="G158"/>
  <c r="H158" s="1"/>
  <c r="K115"/>
  <c r="L115"/>
  <c r="G115"/>
  <c r="H115" s="1"/>
  <c r="K87"/>
  <c r="L87"/>
  <c r="G87"/>
  <c r="H87" s="1"/>
  <c r="K118"/>
  <c r="L118"/>
  <c r="G118"/>
  <c r="H118" s="1"/>
  <c r="L94"/>
  <c r="K94"/>
  <c r="G94"/>
  <c r="H94" s="1"/>
  <c r="L113"/>
  <c r="K113"/>
  <c r="G113"/>
  <c r="H113" s="1"/>
  <c r="K131"/>
  <c r="G131"/>
  <c r="H131" s="1"/>
  <c r="L54"/>
  <c r="G54"/>
  <c r="L16"/>
  <c r="G16"/>
  <c r="L130"/>
  <c r="G130"/>
  <c r="H130" s="1"/>
  <c r="M94" l="1"/>
  <c r="M87"/>
  <c r="M158"/>
  <c r="M157"/>
  <c r="M115"/>
  <c r="M118"/>
  <c r="M113"/>
  <c r="H16"/>
  <c r="M16"/>
  <c r="H54"/>
  <c r="M54"/>
  <c r="K130"/>
  <c r="K16"/>
  <c r="K54"/>
  <c r="L131"/>
  <c r="M131"/>
  <c r="M130"/>
  <c r="L101"/>
  <c r="L100"/>
  <c r="G100"/>
  <c r="G101"/>
  <c r="K36"/>
  <c r="M101" l="1"/>
  <c r="H101"/>
  <c r="H100"/>
  <c r="M100"/>
  <c r="K101"/>
  <c r="K100"/>
  <c r="L102"/>
  <c r="G102"/>
  <c r="I4"/>
  <c r="L4" s="1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5" l="1"/>
  <c r="L97"/>
  <c r="L61"/>
  <c r="L153"/>
  <c r="L159"/>
  <c r="L160"/>
  <c r="I161"/>
  <c r="L161" s="1"/>
  <c r="L133"/>
  <c r="L134"/>
  <c r="L135"/>
  <c r="L136"/>
  <c r="L137"/>
  <c r="L138"/>
  <c r="L139"/>
  <c r="L140"/>
  <c r="L141"/>
  <c r="L143"/>
  <c r="L144"/>
  <c r="L145"/>
  <c r="L146"/>
  <c r="L147"/>
  <c r="L148"/>
  <c r="L149"/>
  <c r="L150"/>
  <c r="L151"/>
  <c r="L152"/>
  <c r="L107"/>
  <c r="L108"/>
  <c r="L109"/>
  <c r="L110"/>
  <c r="L111"/>
  <c r="L112"/>
  <c r="L114"/>
  <c r="L117"/>
  <c r="L119"/>
  <c r="L129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2" l="1"/>
  <c r="G132"/>
  <c r="H132" s="1"/>
  <c r="K156"/>
  <c r="G156"/>
  <c r="E156"/>
  <c r="L156" s="1"/>
  <c r="K142"/>
  <c r="G142"/>
  <c r="E142"/>
  <c r="L142" s="1"/>
  <c r="K58"/>
  <c r="G58"/>
  <c r="E58"/>
  <c r="L58" s="1"/>
  <c r="K57"/>
  <c r="G57"/>
  <c r="E57"/>
  <c r="L57" s="1"/>
  <c r="K137"/>
  <c r="G137"/>
  <c r="K139"/>
  <c r="G139"/>
  <c r="K140"/>
  <c r="G140"/>
  <c r="K138"/>
  <c r="G138"/>
  <c r="H142" l="1"/>
  <c r="H156"/>
  <c r="M142"/>
  <c r="M156"/>
  <c r="H138"/>
  <c r="M138"/>
  <c r="H140"/>
  <c r="M140"/>
  <c r="H139"/>
  <c r="M139"/>
  <c r="H137"/>
  <c r="M137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G112"/>
  <c r="K146"/>
  <c r="K145"/>
  <c r="G146"/>
  <c r="G145"/>
  <c r="G129"/>
  <c r="H129" l="1"/>
  <c r="M129"/>
  <c r="H145"/>
  <c r="M145"/>
  <c r="H146"/>
  <c r="M146"/>
  <c r="H112"/>
  <c r="M112"/>
  <c r="K129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48"/>
  <c r="K152"/>
  <c r="G152"/>
  <c r="H152" s="1"/>
  <c r="G151"/>
  <c r="G13"/>
  <c r="G69"/>
  <c r="G68"/>
  <c r="H68" s="1"/>
  <c r="L51"/>
  <c r="G51"/>
  <c r="L56"/>
  <c r="G56"/>
  <c r="H56" s="1"/>
  <c r="E121"/>
  <c r="L121" s="1"/>
  <c r="K154"/>
  <c r="G154"/>
  <c r="E154"/>
  <c r="L154" s="1"/>
  <c r="E26"/>
  <c r="E29"/>
  <c r="E28"/>
  <c r="K28"/>
  <c r="G28"/>
  <c r="H28" s="1"/>
  <c r="K27"/>
  <c r="G27"/>
  <c r="H27" s="1"/>
  <c r="K161"/>
  <c r="G161"/>
  <c r="H161" s="1"/>
  <c r="L26"/>
  <c r="G26"/>
  <c r="H26" s="1"/>
  <c r="L29"/>
  <c r="G29"/>
  <c r="H29" s="1"/>
  <c r="G82"/>
  <c r="H82" s="1"/>
  <c r="K62"/>
  <c r="G62"/>
  <c r="M62" s="1"/>
  <c r="H62"/>
  <c r="K117"/>
  <c r="K126"/>
  <c r="L6"/>
  <c r="L7"/>
  <c r="L8"/>
  <c r="K120"/>
  <c r="K122"/>
  <c r="K76"/>
  <c r="K73"/>
  <c r="K127"/>
  <c r="K124"/>
  <c r="L49"/>
  <c r="L50"/>
  <c r="K128"/>
  <c r="K78"/>
  <c r="L23"/>
  <c r="L24"/>
  <c r="L25"/>
  <c r="K40"/>
  <c r="K41"/>
  <c r="K39"/>
  <c r="K121"/>
  <c r="K38"/>
  <c r="K125"/>
  <c r="K64"/>
  <c r="K65"/>
  <c r="K74"/>
  <c r="K75"/>
  <c r="K77"/>
  <c r="K79"/>
  <c r="L44"/>
  <c r="L43"/>
  <c r="L42"/>
  <c r="L31"/>
  <c r="L19"/>
  <c r="L30"/>
  <c r="K55"/>
  <c r="K81"/>
  <c r="K80"/>
  <c r="K63"/>
  <c r="K116"/>
  <c r="K47"/>
  <c r="L48"/>
  <c r="K52"/>
  <c r="K53"/>
  <c r="L10"/>
  <c r="L12"/>
  <c r="L9"/>
  <c r="L5"/>
  <c r="K123"/>
  <c r="K20"/>
  <c r="K21"/>
  <c r="G53"/>
  <c r="M53" s="1"/>
  <c r="G66"/>
  <c r="H66" s="1"/>
  <c r="G61"/>
  <c r="H61" s="1"/>
  <c r="G103"/>
  <c r="H103" s="1"/>
  <c r="G150"/>
  <c r="H150" s="1"/>
  <c r="G149"/>
  <c r="H149" s="1"/>
  <c r="G147"/>
  <c r="H147" s="1"/>
  <c r="G153"/>
  <c r="H153" s="1"/>
  <c r="G67"/>
  <c r="H67" s="1"/>
  <c r="G81"/>
  <c r="M81" s="1"/>
  <c r="G159"/>
  <c r="H159" s="1"/>
  <c r="G160"/>
  <c r="H160" s="1"/>
  <c r="G83"/>
  <c r="H83" s="1"/>
  <c r="G80"/>
  <c r="M80" s="1"/>
  <c r="G63"/>
  <c r="M63" s="1"/>
  <c r="G116"/>
  <c r="M116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6"/>
  <c r="H136" s="1"/>
  <c r="G135"/>
  <c r="H135" s="1"/>
  <c r="G133"/>
  <c r="H133" s="1"/>
  <c r="G134"/>
  <c r="H134" s="1"/>
  <c r="G59"/>
  <c r="H59" s="1"/>
  <c r="G60"/>
  <c r="H60" s="1"/>
  <c r="G38"/>
  <c r="M38" s="1"/>
  <c r="G125"/>
  <c r="M125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4"/>
  <c r="H114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1"/>
  <c r="M121" s="1"/>
  <c r="G144"/>
  <c r="H144" s="1"/>
  <c r="G10"/>
  <c r="H10" s="1"/>
  <c r="G12"/>
  <c r="H12" s="1"/>
  <c r="G9"/>
  <c r="H9" s="1"/>
  <c r="G108"/>
  <c r="H108" s="1"/>
  <c r="H5"/>
  <c r="G123"/>
  <c r="M123" s="1"/>
  <c r="G20"/>
  <c r="M20" s="1"/>
  <c r="G21"/>
  <c r="M21" s="1"/>
  <c r="G126"/>
  <c r="M126" s="1"/>
  <c r="H6"/>
  <c r="G7"/>
  <c r="H7" s="1"/>
  <c r="G8"/>
  <c r="H8" s="1"/>
  <c r="G155"/>
  <c r="H155" s="1"/>
  <c r="G120"/>
  <c r="M120" s="1"/>
  <c r="G119"/>
  <c r="H119" s="1"/>
  <c r="G117"/>
  <c r="H117" s="1"/>
  <c r="G122"/>
  <c r="M122" s="1"/>
  <c r="G76"/>
  <c r="M76" s="1"/>
  <c r="G73"/>
  <c r="M73" s="1"/>
  <c r="G127"/>
  <c r="M127" s="1"/>
  <c r="G124"/>
  <c r="M124" s="1"/>
  <c r="G49"/>
  <c r="H49" s="1"/>
  <c r="G50"/>
  <c r="H50" s="1"/>
  <c r="G128"/>
  <c r="M128" s="1"/>
  <c r="G95"/>
  <c r="H95" s="1"/>
  <c r="G92"/>
  <c r="H92" s="1"/>
  <c r="G90"/>
  <c r="H90" s="1"/>
  <c r="G93"/>
  <c r="H93" s="1"/>
  <c r="L45"/>
  <c r="K45"/>
  <c r="K143"/>
  <c r="K141"/>
  <c r="G45"/>
  <c r="H45" s="1"/>
  <c r="G143"/>
  <c r="H143" s="1"/>
  <c r="G141"/>
  <c r="H141" s="1"/>
  <c r="G104"/>
  <c r="M104" s="1"/>
  <c r="K104"/>
  <c r="H104"/>
  <c r="E53"/>
  <c r="L53" s="1"/>
  <c r="E52"/>
  <c r="L52" s="1"/>
  <c r="L47"/>
  <c r="E116"/>
  <c r="L116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5"/>
  <c r="L125" s="1"/>
  <c r="E38"/>
  <c r="L38" s="1"/>
  <c r="E39"/>
  <c r="L39" s="1"/>
  <c r="E41"/>
  <c r="L41" s="1"/>
  <c r="E40"/>
  <c r="L40" s="1"/>
  <c r="E78"/>
  <c r="L78" s="1"/>
  <c r="E127"/>
  <c r="L127" s="1"/>
  <c r="E128"/>
  <c r="L128" s="1"/>
  <c r="E124"/>
  <c r="L124" s="1"/>
  <c r="E73"/>
  <c r="L73" s="1"/>
  <c r="E76"/>
  <c r="L76" s="1"/>
  <c r="E122"/>
  <c r="L122" s="1"/>
  <c r="E120"/>
  <c r="L120" s="1"/>
  <c r="E126"/>
  <c r="L126" s="1"/>
  <c r="E21"/>
  <c r="L21" s="1"/>
  <c r="E20"/>
  <c r="L20" s="1"/>
  <c r="E123"/>
  <c r="L123" s="1"/>
  <c r="M31" l="1"/>
  <c r="M32"/>
  <c r="M79"/>
  <c r="H79"/>
  <c r="H151"/>
  <c r="M151"/>
  <c r="H148"/>
  <c r="M148"/>
  <c r="H98"/>
  <c r="M98"/>
  <c r="K151"/>
  <c r="K148"/>
  <c r="M152"/>
  <c r="H13"/>
  <c r="M13"/>
  <c r="H69"/>
  <c r="M69"/>
  <c r="K69"/>
  <c r="K68"/>
  <c r="M68"/>
  <c r="H14"/>
  <c r="M14"/>
  <c r="H154"/>
  <c r="M154"/>
  <c r="H51"/>
  <c r="M51"/>
  <c r="K56"/>
  <c r="K51"/>
  <c r="M56"/>
  <c r="M5"/>
  <c r="M161"/>
  <c r="M160"/>
  <c r="M159"/>
  <c r="M155"/>
  <c r="M153"/>
  <c r="M150"/>
  <c r="M149"/>
  <c r="M147"/>
  <c r="M144"/>
  <c r="M143"/>
  <c r="M141"/>
  <c r="M136"/>
  <c r="M135"/>
  <c r="M134"/>
  <c r="M133"/>
  <c r="M132"/>
  <c r="M119"/>
  <c r="M117"/>
  <c r="M114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M163" s="1"/>
  <c r="K82"/>
  <c r="K26"/>
  <c r="L27"/>
  <c r="L28"/>
  <c r="H128"/>
  <c r="H124"/>
  <c r="H127"/>
  <c r="H73"/>
  <c r="H76"/>
  <c r="H122"/>
  <c r="H120"/>
  <c r="H126"/>
  <c r="H21"/>
  <c r="H20"/>
  <c r="H123"/>
  <c r="H121"/>
  <c r="H39"/>
  <c r="H41"/>
  <c r="H40"/>
  <c r="H78"/>
  <c r="H77"/>
  <c r="H75"/>
  <c r="H74"/>
  <c r="H65"/>
  <c r="H64"/>
  <c r="H125"/>
  <c r="H38"/>
  <c r="H55"/>
  <c r="H52"/>
  <c r="H47"/>
  <c r="H116"/>
  <c r="H63"/>
  <c r="H80"/>
  <c r="H81"/>
  <c r="H53"/>
  <c r="K7"/>
  <c r="K6"/>
  <c r="K5"/>
  <c r="K108"/>
  <c r="K9"/>
  <c r="K12"/>
  <c r="K10"/>
  <c r="K144"/>
  <c r="K67"/>
  <c r="K153"/>
  <c r="K147"/>
  <c r="K149"/>
  <c r="K150"/>
  <c r="K103"/>
  <c r="K132"/>
  <c r="K61"/>
  <c r="K66"/>
  <c r="K48"/>
  <c r="K83"/>
  <c r="K160"/>
  <c r="K159"/>
  <c r="K60"/>
  <c r="K59"/>
  <c r="K134"/>
  <c r="K133"/>
  <c r="K135"/>
  <c r="K136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4"/>
  <c r="K93"/>
  <c r="K90"/>
  <c r="K92"/>
  <c r="K95"/>
  <c r="K50"/>
  <c r="K49"/>
  <c r="K119"/>
  <c r="K155"/>
  <c r="K8"/>
  <c r="H163"/>
  <c r="L163" l="1"/>
  <c r="K163"/>
</calcChain>
</file>

<file path=xl/sharedStrings.xml><?xml version="1.0" encoding="utf-8"?>
<sst xmlns="http://schemas.openxmlformats.org/spreadsheetml/2006/main" count="204" uniqueCount="203">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</sst>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2" fontId="0" fillId="0" borderId="13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3"/>
  <sheetViews>
    <sheetView tabSelected="1" topLeftCell="C1" workbookViewId="0">
      <pane ySplit="3" topLeftCell="A151" activePane="bottomLeft" state="frozen"/>
      <selection pane="bottomLeft" activeCell="I132" sqref="I132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9" t="s">
        <v>156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</row>
    <row r="2" spans="1:13" ht="19.5" thickBot="1">
      <c r="A2" s="42" t="s">
        <v>129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1:13" ht="15.75" thickBot="1">
      <c r="A3" s="8" t="s">
        <v>0</v>
      </c>
      <c r="B3" s="30"/>
      <c r="C3" s="32" t="s">
        <v>1</v>
      </c>
      <c r="D3" s="32" t="s">
        <v>3</v>
      </c>
      <c r="E3" s="32" t="s">
        <v>2</v>
      </c>
      <c r="F3" s="32" t="s">
        <v>67</v>
      </c>
      <c r="G3" s="32" t="s">
        <v>66</v>
      </c>
      <c r="H3" s="33" t="s">
        <v>71</v>
      </c>
      <c r="I3" s="34" t="s">
        <v>68</v>
      </c>
      <c r="J3" s="35" t="s">
        <v>69</v>
      </c>
      <c r="K3" s="11" t="s">
        <v>72</v>
      </c>
      <c r="L3" s="23" t="s">
        <v>73</v>
      </c>
      <c r="M3" s="1" t="s">
        <v>127</v>
      </c>
    </row>
    <row r="4" spans="1:13">
      <c r="A4" s="31"/>
      <c r="B4" s="31"/>
      <c r="C4" s="36" t="s">
        <v>187</v>
      </c>
      <c r="D4" s="36">
        <v>4</v>
      </c>
      <c r="E4" s="1">
        <v>250</v>
      </c>
      <c r="F4" s="2">
        <f t="shared" ref="F4:F78" si="0">0+0</f>
        <v>0</v>
      </c>
      <c r="G4" s="2">
        <f t="shared" ref="G4:G17" si="1">(F4+D4)-I4</f>
        <v>4</v>
      </c>
      <c r="H4" s="2">
        <f t="shared" ref="H4:H14" si="2">G4*E4</f>
        <v>1000</v>
      </c>
      <c r="I4" s="45">
        <f>0+0</f>
        <v>0</v>
      </c>
      <c r="J4" s="37">
        <v>500</v>
      </c>
      <c r="K4" s="7">
        <f t="shared" ref="K4:K18" si="3">J4*I4</f>
        <v>0</v>
      </c>
      <c r="L4" s="24">
        <f t="shared" ref="L4:L18" si="4">(J4-E4)*I4</f>
        <v>0</v>
      </c>
      <c r="M4" s="2">
        <f>J4*G4</f>
        <v>2000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45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3</v>
      </c>
      <c r="H6" s="2">
        <f t="shared" si="2"/>
        <v>1350</v>
      </c>
      <c r="I6" s="45">
        <f t="shared" si="5"/>
        <v>0</v>
      </c>
      <c r="J6" s="2">
        <v>850</v>
      </c>
      <c r="K6" s="2">
        <f t="shared" si="3"/>
        <v>0</v>
      </c>
      <c r="L6" s="25">
        <f t="shared" si="4"/>
        <v>0</v>
      </c>
      <c r="M6" s="2">
        <f t="shared" ref="M6:M89" si="6">J6*G6</f>
        <v>2550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45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2</v>
      </c>
      <c r="H8" s="2">
        <f t="shared" si="2"/>
        <v>500</v>
      </c>
      <c r="I8" s="45">
        <f t="shared" si="5"/>
        <v>0</v>
      </c>
      <c r="J8" s="2">
        <v>600</v>
      </c>
      <c r="K8" s="2">
        <f t="shared" si="3"/>
        <v>0</v>
      </c>
      <c r="L8" s="25">
        <f t="shared" si="4"/>
        <v>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1</v>
      </c>
      <c r="E9" s="2">
        <v>40</v>
      </c>
      <c r="F9" s="2">
        <f t="shared" si="0"/>
        <v>0</v>
      </c>
      <c r="G9" s="2">
        <f t="shared" si="1"/>
        <v>1</v>
      </c>
      <c r="H9" s="2">
        <f t="shared" si="2"/>
        <v>40</v>
      </c>
      <c r="I9" s="45">
        <f t="shared" si="5"/>
        <v>0</v>
      </c>
      <c r="J9" s="2">
        <v>100</v>
      </c>
      <c r="K9" s="2">
        <f t="shared" si="3"/>
        <v>0</v>
      </c>
      <c r="L9" s="25">
        <f t="shared" si="4"/>
        <v>0</v>
      </c>
      <c r="M9" s="2">
        <f t="shared" si="6"/>
        <v>100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6</v>
      </c>
      <c r="H10" s="2">
        <f t="shared" si="2"/>
        <v>810</v>
      </c>
      <c r="I10" s="45">
        <f t="shared" si="5"/>
        <v>0</v>
      </c>
      <c r="J10" s="2">
        <v>250</v>
      </c>
      <c r="K10" s="2">
        <f t="shared" si="3"/>
        <v>0</v>
      </c>
      <c r="L10" s="25">
        <f t="shared" si="4"/>
        <v>0</v>
      </c>
      <c r="M10" s="2">
        <f t="shared" si="6"/>
        <v>1500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6</v>
      </c>
      <c r="H11" s="2">
        <f t="shared" si="2"/>
        <v>1200</v>
      </c>
      <c r="I11" s="45">
        <f t="shared" si="5"/>
        <v>0</v>
      </c>
      <c r="J11" s="2">
        <v>500</v>
      </c>
      <c r="K11" s="2">
        <f t="shared" si="3"/>
        <v>0</v>
      </c>
      <c r="L11" s="25">
        <f t="shared" si="4"/>
        <v>0</v>
      </c>
      <c r="M11" s="2">
        <f t="shared" si="6"/>
        <v>3000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45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45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45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5</v>
      </c>
      <c r="H15" s="2">
        <f t="shared" ref="H15:H60" si="7">G15*E15</f>
        <v>400</v>
      </c>
      <c r="I15" s="45">
        <f t="shared" si="5"/>
        <v>0</v>
      </c>
      <c r="J15" s="2">
        <v>130</v>
      </c>
      <c r="K15" s="2">
        <f t="shared" si="3"/>
        <v>0</v>
      </c>
      <c r="L15" s="25">
        <f t="shared" si="4"/>
        <v>0</v>
      </c>
      <c r="M15" s="2">
        <f t="shared" si="6"/>
        <v>650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45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45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45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4</v>
      </c>
      <c r="H19" s="2">
        <f t="shared" si="7"/>
        <v>360</v>
      </c>
      <c r="I19" s="45">
        <f>0+0+1</f>
        <v>1</v>
      </c>
      <c r="J19" s="2">
        <v>150</v>
      </c>
      <c r="K19" s="2">
        <f t="shared" ref="K19:K62" si="9">J19*I19</f>
        <v>150</v>
      </c>
      <c r="L19" s="25">
        <f t="shared" ref="L19:L88" si="10">(J19-E19)*I19</f>
        <v>60</v>
      </c>
      <c r="M19" s="2">
        <f t="shared" si="6"/>
        <v>600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45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45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45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12</v>
      </c>
      <c r="H23" s="2">
        <f t="shared" si="7"/>
        <v>1200</v>
      </c>
      <c r="I23" s="45">
        <f t="shared" si="5"/>
        <v>0</v>
      </c>
      <c r="J23" s="2">
        <v>200</v>
      </c>
      <c r="K23" s="2">
        <f t="shared" si="9"/>
        <v>0</v>
      </c>
      <c r="L23" s="25">
        <f t="shared" si="10"/>
        <v>0</v>
      </c>
      <c r="M23" s="2">
        <f t="shared" si="6"/>
        <v>2400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45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45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4</v>
      </c>
      <c r="H26" s="2">
        <f t="shared" si="7"/>
        <v>160</v>
      </c>
      <c r="I26" s="45">
        <f>0+0+1</f>
        <v>1</v>
      </c>
      <c r="J26" s="2">
        <v>80</v>
      </c>
      <c r="K26" s="2">
        <f t="shared" si="9"/>
        <v>80</v>
      </c>
      <c r="L26" s="25">
        <f t="shared" si="10"/>
        <v>40</v>
      </c>
      <c r="M26" s="2">
        <f t="shared" si="6"/>
        <v>320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5</v>
      </c>
      <c r="H27" s="2">
        <f t="shared" si="7"/>
        <v>400</v>
      </c>
      <c r="I27" s="45">
        <f t="shared" si="5"/>
        <v>0</v>
      </c>
      <c r="J27" s="2">
        <v>150</v>
      </c>
      <c r="K27" s="2">
        <f t="shared" si="9"/>
        <v>0</v>
      </c>
      <c r="L27" s="25">
        <f t="shared" si="10"/>
        <v>0</v>
      </c>
      <c r="M27" s="2">
        <f t="shared" si="6"/>
        <v>750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21</v>
      </c>
      <c r="H28" s="2">
        <f t="shared" si="7"/>
        <v>945</v>
      </c>
      <c r="I28" s="45">
        <f t="shared" si="5"/>
        <v>0</v>
      </c>
      <c r="J28" s="2">
        <v>85</v>
      </c>
      <c r="K28" s="2">
        <f t="shared" si="9"/>
        <v>0</v>
      </c>
      <c r="L28" s="25">
        <f t="shared" si="10"/>
        <v>0</v>
      </c>
      <c r="M28" s="2">
        <f t="shared" si="6"/>
        <v>1785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9</v>
      </c>
      <c r="H29" s="2">
        <f t="shared" si="7"/>
        <v>540</v>
      </c>
      <c r="I29" s="45">
        <f t="shared" si="5"/>
        <v>0</v>
      </c>
      <c r="J29" s="2">
        <v>120</v>
      </c>
      <c r="L29" s="25">
        <f t="shared" si="10"/>
        <v>0</v>
      </c>
      <c r="M29" s="2">
        <f t="shared" si="6"/>
        <v>1080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10</v>
      </c>
      <c r="H30" s="2">
        <f t="shared" si="7"/>
        <v>1300</v>
      </c>
      <c r="I30" s="45">
        <f t="shared" si="5"/>
        <v>0</v>
      </c>
      <c r="J30" s="2">
        <v>170</v>
      </c>
      <c r="K30" s="2">
        <f t="shared" si="9"/>
        <v>0</v>
      </c>
      <c r="L30" s="25">
        <f t="shared" si="10"/>
        <v>0</v>
      </c>
      <c r="M30" s="2">
        <f t="shared" si="6"/>
        <v>1700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45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45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45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45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3</v>
      </c>
      <c r="H35" s="2">
        <f t="shared" si="7"/>
        <v>750</v>
      </c>
      <c r="I35" s="45">
        <f t="shared" si="5"/>
        <v>0</v>
      </c>
      <c r="J35" s="2">
        <v>350</v>
      </c>
      <c r="K35" s="2">
        <f t="shared" si="9"/>
        <v>0</v>
      </c>
      <c r="L35" s="25">
        <f t="shared" si="10"/>
        <v>0</v>
      </c>
      <c r="M35" s="2">
        <f t="shared" si="6"/>
        <v>1050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11</v>
      </c>
      <c r="H36" s="2">
        <f t="shared" si="7"/>
        <v>412.5</v>
      </c>
      <c r="I36" s="45">
        <f t="shared" si="5"/>
        <v>0</v>
      </c>
      <c r="J36" s="2">
        <v>100</v>
      </c>
      <c r="K36" s="2">
        <f t="shared" si="9"/>
        <v>0</v>
      </c>
      <c r="L36" s="25">
        <f t="shared" si="10"/>
        <v>0</v>
      </c>
      <c r="M36" s="2">
        <f t="shared" si="6"/>
        <v>1100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6</v>
      </c>
      <c r="H37" s="2">
        <f t="shared" si="7"/>
        <v>720</v>
      </c>
      <c r="I37" s="45">
        <f t="shared" si="5"/>
        <v>0</v>
      </c>
      <c r="J37" s="2">
        <v>200</v>
      </c>
      <c r="K37" s="2">
        <f t="shared" si="9"/>
        <v>0</v>
      </c>
      <c r="L37" s="25">
        <f t="shared" si="10"/>
        <v>0</v>
      </c>
      <c r="M37" s="2">
        <f t="shared" si="6"/>
        <v>1200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5</v>
      </c>
      <c r="H38" s="2">
        <f t="shared" si="7"/>
        <v>100</v>
      </c>
      <c r="I38" s="45">
        <f t="shared" si="5"/>
        <v>0</v>
      </c>
      <c r="J38" s="2">
        <v>30</v>
      </c>
      <c r="K38" s="2">
        <f t="shared" si="9"/>
        <v>0</v>
      </c>
      <c r="L38" s="25">
        <f t="shared" si="10"/>
        <v>0</v>
      </c>
      <c r="M38" s="2">
        <f t="shared" si="6"/>
        <v>150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22</v>
      </c>
      <c r="H39" s="2">
        <f t="shared" si="7"/>
        <v>220</v>
      </c>
      <c r="I39" s="45">
        <f t="shared" si="5"/>
        <v>0</v>
      </c>
      <c r="J39" s="2">
        <v>20</v>
      </c>
      <c r="K39" s="2">
        <f t="shared" si="9"/>
        <v>0</v>
      </c>
      <c r="L39" s="25">
        <f t="shared" si="10"/>
        <v>0</v>
      </c>
      <c r="M39" s="2">
        <f t="shared" si="6"/>
        <v>440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19</v>
      </c>
      <c r="H40" s="3">
        <f t="shared" si="7"/>
        <v>126.66666666666667</v>
      </c>
      <c r="I40" s="45">
        <f t="shared" si="5"/>
        <v>0</v>
      </c>
      <c r="J40" s="2">
        <v>30</v>
      </c>
      <c r="K40" s="2">
        <f t="shared" si="9"/>
        <v>0</v>
      </c>
      <c r="L40" s="38">
        <f t="shared" si="10"/>
        <v>0</v>
      </c>
      <c r="M40" s="2">
        <f t="shared" si="6"/>
        <v>570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45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45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45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45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45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45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59</v>
      </c>
      <c r="H47" s="2">
        <f t="shared" si="7"/>
        <v>885</v>
      </c>
      <c r="I47" s="45">
        <f t="shared" si="5"/>
        <v>0</v>
      </c>
      <c r="J47" s="2">
        <v>70</v>
      </c>
      <c r="K47" s="2">
        <f t="shared" si="9"/>
        <v>0</v>
      </c>
      <c r="L47" s="25">
        <f t="shared" si="10"/>
        <v>0</v>
      </c>
      <c r="M47" s="2">
        <f t="shared" si="6"/>
        <v>4130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45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45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3</v>
      </c>
      <c r="H50" s="2">
        <f t="shared" si="7"/>
        <v>810</v>
      </c>
      <c r="I50" s="45">
        <f t="shared" si="5"/>
        <v>0</v>
      </c>
      <c r="J50" s="2">
        <v>350</v>
      </c>
      <c r="K50" s="2">
        <f t="shared" si="9"/>
        <v>0</v>
      </c>
      <c r="L50" s="25">
        <f t="shared" si="10"/>
        <v>0</v>
      </c>
      <c r="M50" s="2">
        <f t="shared" si="6"/>
        <v>1050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45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11</v>
      </c>
      <c r="H52" s="2">
        <f t="shared" si="7"/>
        <v>330</v>
      </c>
      <c r="I52" s="45">
        <f t="shared" si="5"/>
        <v>0</v>
      </c>
      <c r="J52" s="2">
        <v>50</v>
      </c>
      <c r="K52" s="2">
        <f t="shared" si="9"/>
        <v>0</v>
      </c>
      <c r="L52" s="25">
        <f t="shared" si="10"/>
        <v>0</v>
      </c>
      <c r="M52" s="2">
        <f t="shared" si="6"/>
        <v>550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34</v>
      </c>
      <c r="H53" s="2">
        <f t="shared" si="7"/>
        <v>340</v>
      </c>
      <c r="I53" s="45">
        <f t="shared" si="5"/>
        <v>0</v>
      </c>
      <c r="J53" s="2">
        <v>20</v>
      </c>
      <c r="K53" s="2">
        <f t="shared" si="9"/>
        <v>0</v>
      </c>
      <c r="L53" s="25">
        <f t="shared" si="10"/>
        <v>0</v>
      </c>
      <c r="M53" s="2">
        <f t="shared" si="6"/>
        <v>680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45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6</v>
      </c>
      <c r="H55" s="3">
        <f t="shared" si="7"/>
        <v>70</v>
      </c>
      <c r="I55" s="45">
        <f t="shared" si="5"/>
        <v>0</v>
      </c>
      <c r="J55" s="2">
        <v>25</v>
      </c>
      <c r="K55" s="2">
        <f t="shared" si="9"/>
        <v>0</v>
      </c>
      <c r="L55" s="38">
        <f t="shared" si="10"/>
        <v>0</v>
      </c>
      <c r="M55" s="2">
        <f t="shared" si="6"/>
        <v>150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6</v>
      </c>
      <c r="H56" s="5">
        <f t="shared" si="7"/>
        <v>600</v>
      </c>
      <c r="I56" s="45">
        <f t="shared" si="5"/>
        <v>0</v>
      </c>
      <c r="J56" s="2">
        <v>170</v>
      </c>
      <c r="K56" s="2">
        <f t="shared" si="9"/>
        <v>0</v>
      </c>
      <c r="L56" s="25">
        <f t="shared" si="10"/>
        <v>0</v>
      </c>
      <c r="M56" s="2">
        <f t="shared" si="6"/>
        <v>1020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45">
        <f t="shared" si="5"/>
        <v>0</v>
      </c>
      <c r="J57" s="2">
        <v>30</v>
      </c>
      <c r="K57" s="2">
        <f t="shared" si="9"/>
        <v>0</v>
      </c>
      <c r="L57" s="29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11</v>
      </c>
      <c r="H58" s="5">
        <f t="shared" si="7"/>
        <v>137.5</v>
      </c>
      <c r="I58" s="45">
        <f t="shared" si="5"/>
        <v>0</v>
      </c>
      <c r="J58" s="2">
        <v>30</v>
      </c>
      <c r="K58" s="2">
        <f t="shared" si="9"/>
        <v>0</v>
      </c>
      <c r="L58" s="25">
        <f t="shared" si="10"/>
        <v>0</v>
      </c>
      <c r="M58" s="2">
        <f t="shared" si="6"/>
        <v>330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7</v>
      </c>
      <c r="H59" s="2">
        <f t="shared" si="7"/>
        <v>315</v>
      </c>
      <c r="I59" s="45">
        <f>0+0+2</f>
        <v>2</v>
      </c>
      <c r="J59" s="2">
        <v>100</v>
      </c>
      <c r="K59" s="2">
        <f t="shared" si="9"/>
        <v>200</v>
      </c>
      <c r="L59" s="25">
        <f t="shared" si="10"/>
        <v>110</v>
      </c>
      <c r="M59" s="2">
        <f t="shared" si="6"/>
        <v>700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45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4</v>
      </c>
      <c r="H61" s="2">
        <f t="shared" ref="H61:H104" si="12">G61*E61</f>
        <v>3000</v>
      </c>
      <c r="I61" s="45">
        <f t="shared" si="5"/>
        <v>0</v>
      </c>
      <c r="J61" s="2">
        <v>1500</v>
      </c>
      <c r="K61" s="2">
        <f t="shared" si="9"/>
        <v>0</v>
      </c>
      <c r="L61" s="25">
        <f t="shared" si="10"/>
        <v>0</v>
      </c>
      <c r="M61" s="2">
        <f t="shared" si="6"/>
        <v>6000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45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9</v>
      </c>
      <c r="H63" s="2">
        <f t="shared" si="12"/>
        <v>112.5</v>
      </c>
      <c r="I63" s="45">
        <f t="shared" si="5"/>
        <v>0</v>
      </c>
      <c r="J63" s="2">
        <v>25</v>
      </c>
      <c r="K63" s="2">
        <f t="shared" ref="K63:K106" si="13">J63*I63</f>
        <v>0</v>
      </c>
      <c r="L63" s="25">
        <f t="shared" si="10"/>
        <v>0</v>
      </c>
      <c r="M63" s="2">
        <f t="shared" si="6"/>
        <v>225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10</v>
      </c>
      <c r="H64" s="2">
        <f t="shared" si="12"/>
        <v>200</v>
      </c>
      <c r="I64" s="45">
        <f t="shared" si="5"/>
        <v>0</v>
      </c>
      <c r="J64" s="2">
        <v>35</v>
      </c>
      <c r="K64" s="2">
        <f t="shared" si="13"/>
        <v>0</v>
      </c>
      <c r="L64" s="25">
        <f t="shared" si="10"/>
        <v>0</v>
      </c>
      <c r="M64" s="2">
        <f t="shared" si="6"/>
        <v>350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45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3</v>
      </c>
      <c r="H66" s="2">
        <f t="shared" si="12"/>
        <v>750</v>
      </c>
      <c r="I66" s="45">
        <f>0+0+1</f>
        <v>1</v>
      </c>
      <c r="J66" s="2">
        <v>350</v>
      </c>
      <c r="K66" s="2">
        <f t="shared" si="13"/>
        <v>350</v>
      </c>
      <c r="L66" s="25">
        <f t="shared" si="10"/>
        <v>100</v>
      </c>
      <c r="M66" s="2">
        <f t="shared" si="6"/>
        <v>1050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45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45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45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11</v>
      </c>
      <c r="H70" s="12">
        <f t="shared" si="12"/>
        <v>348.33333333333337</v>
      </c>
      <c r="I70" s="45">
        <f t="shared" ref="I70:I133" si="14">0+0</f>
        <v>0</v>
      </c>
      <c r="J70" s="2">
        <v>80</v>
      </c>
      <c r="K70" s="2">
        <f t="shared" si="13"/>
        <v>0</v>
      </c>
      <c r="L70" s="29">
        <f t="shared" si="10"/>
        <v>0</v>
      </c>
      <c r="M70" s="2">
        <f t="shared" si="6"/>
        <v>880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9</v>
      </c>
      <c r="H71" s="2">
        <f t="shared" si="12"/>
        <v>450</v>
      </c>
      <c r="I71" s="45">
        <f t="shared" si="14"/>
        <v>0</v>
      </c>
      <c r="J71" s="2">
        <v>150</v>
      </c>
      <c r="K71" s="2">
        <f t="shared" si="13"/>
        <v>0</v>
      </c>
      <c r="L71" s="25">
        <f t="shared" si="10"/>
        <v>0</v>
      </c>
      <c r="M71" s="2">
        <f t="shared" si="6"/>
        <v>1350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11</v>
      </c>
      <c r="H72" s="3">
        <f t="shared" si="12"/>
        <v>504.16666666666669</v>
      </c>
      <c r="I72" s="45">
        <f t="shared" si="14"/>
        <v>0</v>
      </c>
      <c r="J72" s="2">
        <v>100</v>
      </c>
      <c r="K72" s="2">
        <f t="shared" si="13"/>
        <v>0</v>
      </c>
      <c r="L72" s="38">
        <f t="shared" si="10"/>
        <v>0</v>
      </c>
      <c r="M72" s="2">
        <f t="shared" si="6"/>
        <v>1100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45">
        <f t="shared" si="14"/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45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45">
        <f t="shared" si="14"/>
        <v>0</v>
      </c>
      <c r="J75" s="2">
        <v>200</v>
      </c>
      <c r="K75" s="2">
        <f t="shared" si="13"/>
        <v>0</v>
      </c>
      <c r="L75" s="38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45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23</v>
      </c>
      <c r="H77" s="12">
        <f t="shared" si="12"/>
        <v>1629.1666666666665</v>
      </c>
      <c r="I77" s="45">
        <f>0+0+1</f>
        <v>1</v>
      </c>
      <c r="J77" s="2">
        <v>150</v>
      </c>
      <c r="K77" s="2">
        <f t="shared" si="13"/>
        <v>150</v>
      </c>
      <c r="L77" s="29">
        <f t="shared" si="10"/>
        <v>79.166666666666671</v>
      </c>
      <c r="M77" s="2">
        <f t="shared" si="6"/>
        <v>3450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18</v>
      </c>
      <c r="H78" s="2">
        <f t="shared" si="12"/>
        <v>720</v>
      </c>
      <c r="I78" s="45">
        <f t="shared" si="14"/>
        <v>0</v>
      </c>
      <c r="J78" s="2">
        <v>80</v>
      </c>
      <c r="K78" s="2">
        <f t="shared" si="13"/>
        <v>0</v>
      </c>
      <c r="L78" s="25">
        <f t="shared" si="10"/>
        <v>0</v>
      </c>
      <c r="M78" s="2">
        <f t="shared" si="6"/>
        <v>1440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2" si="15">0+0</f>
        <v>0</v>
      </c>
      <c r="G79" s="2">
        <f t="shared" si="11"/>
        <v>10</v>
      </c>
      <c r="H79" s="12">
        <f t="shared" si="12"/>
        <v>708.33333333333326</v>
      </c>
      <c r="I79" s="45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7</v>
      </c>
      <c r="H80" s="2">
        <f t="shared" si="12"/>
        <v>490</v>
      </c>
      <c r="I80" s="45">
        <f t="shared" si="14"/>
        <v>0</v>
      </c>
      <c r="J80" s="2">
        <v>150</v>
      </c>
      <c r="K80" s="2">
        <f t="shared" si="13"/>
        <v>0</v>
      </c>
      <c r="L80" s="25">
        <f t="shared" si="10"/>
        <v>0</v>
      </c>
      <c r="M80" s="2">
        <f t="shared" si="6"/>
        <v>1050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22</v>
      </c>
      <c r="H81" s="2">
        <f t="shared" si="12"/>
        <v>440</v>
      </c>
      <c r="I81" s="45">
        <f>0+0+1</f>
        <v>1</v>
      </c>
      <c r="J81" s="2">
        <v>50</v>
      </c>
      <c r="K81" s="2">
        <f t="shared" si="13"/>
        <v>50</v>
      </c>
      <c r="L81" s="25">
        <f t="shared" si="10"/>
        <v>30</v>
      </c>
      <c r="M81" s="2">
        <f t="shared" si="6"/>
        <v>1100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16</v>
      </c>
      <c r="H82" s="2">
        <f t="shared" si="12"/>
        <v>1600</v>
      </c>
      <c r="I82" s="45">
        <f t="shared" si="14"/>
        <v>0</v>
      </c>
      <c r="J82" s="2">
        <v>200</v>
      </c>
      <c r="K82" s="2">
        <f t="shared" si="13"/>
        <v>0</v>
      </c>
      <c r="L82" s="25">
        <f t="shared" si="10"/>
        <v>0</v>
      </c>
      <c r="M82" s="2">
        <f t="shared" si="6"/>
        <v>3200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7</v>
      </c>
      <c r="H83" s="2">
        <f t="shared" si="12"/>
        <v>350</v>
      </c>
      <c r="I83" s="45">
        <f t="shared" si="14"/>
        <v>0</v>
      </c>
      <c r="J83" s="2">
        <v>100</v>
      </c>
      <c r="K83" s="2">
        <f t="shared" si="13"/>
        <v>0</v>
      </c>
      <c r="L83" s="25">
        <f t="shared" si="10"/>
        <v>0</v>
      </c>
      <c r="M83" s="2">
        <f t="shared" si="6"/>
        <v>700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45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45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45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3</v>
      </c>
      <c r="H87" s="2">
        <f t="shared" si="12"/>
        <v>1650</v>
      </c>
      <c r="I87" s="45">
        <f t="shared" si="14"/>
        <v>0</v>
      </c>
      <c r="J87" s="2">
        <v>550</v>
      </c>
      <c r="K87" s="2">
        <f t="shared" si="13"/>
        <v>0</v>
      </c>
      <c r="L87" s="25">
        <f t="shared" si="10"/>
        <v>0</v>
      </c>
      <c r="M87" s="2">
        <f t="shared" si="6"/>
        <v>1650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45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45">
        <f t="shared" si="14"/>
        <v>0</v>
      </c>
      <c r="J89" s="2">
        <v>150</v>
      </c>
      <c r="K89" s="2">
        <f t="shared" si="13"/>
        <v>0</v>
      </c>
      <c r="L89" s="25">
        <f t="shared" ref="L89:L161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45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1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3</v>
      </c>
      <c r="H91" s="2">
        <f t="shared" si="12"/>
        <v>390</v>
      </c>
      <c r="I91" s="45">
        <f t="shared" si="14"/>
        <v>0</v>
      </c>
      <c r="J91" s="2">
        <v>180</v>
      </c>
      <c r="K91" s="2">
        <f t="shared" si="13"/>
        <v>0</v>
      </c>
      <c r="L91" s="25">
        <f t="shared" si="16"/>
        <v>0</v>
      </c>
      <c r="M91" s="2">
        <f t="shared" si="17"/>
        <v>540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45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45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12</v>
      </c>
      <c r="H94" s="2">
        <f t="shared" si="12"/>
        <v>0</v>
      </c>
      <c r="I94" s="45">
        <f t="shared" si="14"/>
        <v>0</v>
      </c>
      <c r="J94" s="2">
        <v>170</v>
      </c>
      <c r="K94" s="2">
        <f t="shared" si="13"/>
        <v>0</v>
      </c>
      <c r="L94" s="25">
        <f t="shared" si="16"/>
        <v>0</v>
      </c>
      <c r="M94" s="2">
        <f t="shared" si="17"/>
        <v>2040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45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45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10</v>
      </c>
      <c r="H97" s="2">
        <f t="shared" si="12"/>
        <v>1300</v>
      </c>
      <c r="I97" s="45">
        <f t="shared" si="14"/>
        <v>0</v>
      </c>
      <c r="J97" s="2">
        <v>250</v>
      </c>
      <c r="K97" s="2">
        <f t="shared" si="13"/>
        <v>0</v>
      </c>
      <c r="L97" s="25">
        <f t="shared" si="16"/>
        <v>0</v>
      </c>
      <c r="M97" s="2">
        <f t="shared" si="17"/>
        <v>2500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45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21</v>
      </c>
      <c r="H99" s="2">
        <f t="shared" si="12"/>
        <v>175</v>
      </c>
      <c r="I99" s="45">
        <f t="shared" si="14"/>
        <v>0</v>
      </c>
      <c r="J99" s="2">
        <v>25</v>
      </c>
      <c r="K99" s="2">
        <f t="shared" si="13"/>
        <v>0</v>
      </c>
      <c r="L99" s="29">
        <f t="shared" si="16"/>
        <v>0</v>
      </c>
      <c r="M99" s="2">
        <f t="shared" si="17"/>
        <v>525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45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16</v>
      </c>
      <c r="H101" s="3">
        <f t="shared" si="12"/>
        <v>290.90909090909093</v>
      </c>
      <c r="I101" s="45">
        <f t="shared" si="14"/>
        <v>0</v>
      </c>
      <c r="J101" s="2">
        <v>50</v>
      </c>
      <c r="K101" s="2">
        <f t="shared" si="13"/>
        <v>0</v>
      </c>
      <c r="L101" s="25">
        <f t="shared" si="16"/>
        <v>0</v>
      </c>
      <c r="M101" s="2">
        <f t="shared" si="17"/>
        <v>800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45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45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10</v>
      </c>
      <c r="H104" s="2">
        <f t="shared" si="12"/>
        <v>1500</v>
      </c>
      <c r="I104" s="45">
        <f t="shared" si="14"/>
        <v>0</v>
      </c>
      <c r="J104" s="6">
        <v>200</v>
      </c>
      <c r="K104" s="2">
        <f t="shared" si="13"/>
        <v>0</v>
      </c>
      <c r="L104" s="25">
        <f t="shared" si="16"/>
        <v>0</v>
      </c>
      <c r="M104" s="2">
        <f t="shared" si="17"/>
        <v>2000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4" si="18">(F105+D105)-I105</f>
        <v>3</v>
      </c>
      <c r="H105" s="2">
        <f t="shared" ref="H105:H154" si="19">G105*E105</f>
        <v>1800</v>
      </c>
      <c r="I105" s="45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45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45">
        <f t="shared" si="14"/>
        <v>0</v>
      </c>
      <c r="J107" s="2">
        <v>500</v>
      </c>
      <c r="K107" s="2">
        <f t="shared" ref="K107:K154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45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45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45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45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45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195</v>
      </c>
      <c r="D113" s="2">
        <v>3</v>
      </c>
      <c r="E113" s="5">
        <v>750</v>
      </c>
      <c r="F113" s="2">
        <f t="shared" si="15"/>
        <v>0</v>
      </c>
      <c r="G113" s="2">
        <f t="shared" si="18"/>
        <v>3</v>
      </c>
      <c r="H113" s="2">
        <f t="shared" si="19"/>
        <v>2250</v>
      </c>
      <c r="I113" s="45">
        <f t="shared" si="14"/>
        <v>0</v>
      </c>
      <c r="J113" s="2">
        <v>2000</v>
      </c>
      <c r="K113" s="2">
        <f t="shared" si="20"/>
        <v>0</v>
      </c>
      <c r="L113" s="25">
        <f t="shared" si="16"/>
        <v>0</v>
      </c>
      <c r="M113" s="2">
        <f t="shared" si="17"/>
        <v>6000</v>
      </c>
    </row>
    <row r="114" spans="1:13">
      <c r="A114" s="16"/>
      <c r="B114" s="16"/>
      <c r="C114" s="2" t="s">
        <v>28</v>
      </c>
      <c r="D114" s="2">
        <v>2</v>
      </c>
      <c r="E114" s="5">
        <v>800</v>
      </c>
      <c r="F114" s="2">
        <f t="shared" si="15"/>
        <v>0</v>
      </c>
      <c r="G114" s="2">
        <f t="shared" si="18"/>
        <v>2</v>
      </c>
      <c r="H114" s="2">
        <f t="shared" si="19"/>
        <v>1600</v>
      </c>
      <c r="I114" s="45">
        <f t="shared" si="14"/>
        <v>0</v>
      </c>
      <c r="J114" s="2">
        <v>1500</v>
      </c>
      <c r="K114" s="2">
        <f t="shared" si="20"/>
        <v>0</v>
      </c>
      <c r="L114" s="25">
        <f t="shared" si="16"/>
        <v>0</v>
      </c>
      <c r="M114" s="2">
        <f t="shared" si="17"/>
        <v>3000</v>
      </c>
    </row>
    <row r="115" spans="1:13">
      <c r="A115" s="16"/>
      <c r="B115" s="16"/>
      <c r="C115" s="2" t="s">
        <v>199</v>
      </c>
      <c r="D115" s="2">
        <v>3</v>
      </c>
      <c r="E115" s="5">
        <v>480</v>
      </c>
      <c r="F115" s="2">
        <f t="shared" si="15"/>
        <v>0</v>
      </c>
      <c r="G115" s="2">
        <f t="shared" si="18"/>
        <v>3</v>
      </c>
      <c r="H115" s="2">
        <f t="shared" si="19"/>
        <v>1440</v>
      </c>
      <c r="I115" s="45">
        <f t="shared" si="14"/>
        <v>0</v>
      </c>
      <c r="J115" s="2">
        <v>900</v>
      </c>
      <c r="K115" s="2">
        <f t="shared" si="20"/>
        <v>0</v>
      </c>
      <c r="L115" s="25">
        <f t="shared" si="16"/>
        <v>0</v>
      </c>
      <c r="M115" s="2">
        <f t="shared" si="17"/>
        <v>2700</v>
      </c>
    </row>
    <row r="116" spans="1:13">
      <c r="A116" s="16"/>
      <c r="B116" s="16"/>
      <c r="C116" s="2" t="s">
        <v>59</v>
      </c>
      <c r="D116" s="2">
        <v>3</v>
      </c>
      <c r="E116" s="5">
        <f>360/12</f>
        <v>30</v>
      </c>
      <c r="F116" s="2">
        <f>0+0+12</f>
        <v>12</v>
      </c>
      <c r="G116" s="2">
        <f t="shared" si="18"/>
        <v>15</v>
      </c>
      <c r="H116" s="2">
        <f t="shared" si="19"/>
        <v>450</v>
      </c>
      <c r="I116" s="45">
        <f t="shared" si="14"/>
        <v>0</v>
      </c>
      <c r="J116" s="2">
        <v>100</v>
      </c>
      <c r="K116" s="2">
        <f t="shared" si="20"/>
        <v>0</v>
      </c>
      <c r="L116" s="25">
        <f t="shared" si="16"/>
        <v>0</v>
      </c>
      <c r="M116" s="2">
        <f t="shared" si="17"/>
        <v>1500</v>
      </c>
    </row>
    <row r="117" spans="1:13">
      <c r="A117" s="16"/>
      <c r="B117" s="16"/>
      <c r="C117" s="2" t="s">
        <v>18</v>
      </c>
      <c r="D117" s="2">
        <v>13</v>
      </c>
      <c r="E117" s="2">
        <v>75</v>
      </c>
      <c r="F117" s="2">
        <f t="shared" si="15"/>
        <v>0</v>
      </c>
      <c r="G117" s="2">
        <f t="shared" si="18"/>
        <v>13</v>
      </c>
      <c r="H117" s="2">
        <f t="shared" si="19"/>
        <v>975</v>
      </c>
      <c r="I117" s="45">
        <f t="shared" si="14"/>
        <v>0</v>
      </c>
      <c r="J117" s="2">
        <v>110</v>
      </c>
      <c r="K117" s="2">
        <f t="shared" si="20"/>
        <v>0</v>
      </c>
      <c r="L117" s="25">
        <f t="shared" si="16"/>
        <v>0</v>
      </c>
      <c r="M117" s="2">
        <f t="shared" si="17"/>
        <v>1430</v>
      </c>
    </row>
    <row r="118" spans="1:13">
      <c r="A118" s="16"/>
      <c r="B118" s="16"/>
      <c r="C118" s="2" t="s">
        <v>197</v>
      </c>
      <c r="D118" s="2">
        <v>12</v>
      </c>
      <c r="E118" s="2">
        <v>80</v>
      </c>
      <c r="F118" s="2">
        <f t="shared" si="15"/>
        <v>0</v>
      </c>
      <c r="G118" s="2">
        <f t="shared" si="18"/>
        <v>12</v>
      </c>
      <c r="H118" s="2">
        <f t="shared" si="19"/>
        <v>960</v>
      </c>
      <c r="I118" s="45">
        <f t="shared" si="14"/>
        <v>0</v>
      </c>
      <c r="J118" s="2">
        <v>150</v>
      </c>
      <c r="K118" s="2">
        <f t="shared" si="20"/>
        <v>0</v>
      </c>
      <c r="L118" s="25">
        <f t="shared" si="16"/>
        <v>0</v>
      </c>
      <c r="M118" s="2">
        <f t="shared" si="17"/>
        <v>1800</v>
      </c>
    </row>
    <row r="119" spans="1:13">
      <c r="A119" s="16"/>
      <c r="B119" s="16"/>
      <c r="C119" s="2" t="s">
        <v>17</v>
      </c>
      <c r="D119" s="2">
        <v>7</v>
      </c>
      <c r="E119" s="2">
        <v>125</v>
      </c>
      <c r="F119" s="2">
        <f t="shared" si="15"/>
        <v>0</v>
      </c>
      <c r="G119" s="2">
        <f t="shared" si="18"/>
        <v>7</v>
      </c>
      <c r="H119" s="2">
        <f t="shared" si="19"/>
        <v>875</v>
      </c>
      <c r="I119" s="45">
        <f t="shared" si="14"/>
        <v>0</v>
      </c>
      <c r="J119" s="2">
        <v>170</v>
      </c>
      <c r="K119" s="2">
        <f t="shared" si="20"/>
        <v>0</v>
      </c>
      <c r="L119" s="25">
        <f t="shared" si="16"/>
        <v>0</v>
      </c>
      <c r="M119" s="2">
        <f t="shared" si="17"/>
        <v>1190</v>
      </c>
    </row>
    <row r="120" spans="1:13">
      <c r="A120" s="16"/>
      <c r="B120" s="16"/>
      <c r="C120" s="2" t="s">
        <v>16</v>
      </c>
      <c r="D120" s="2">
        <v>11</v>
      </c>
      <c r="E120" s="2">
        <f>1380/24</f>
        <v>57.5</v>
      </c>
      <c r="F120" s="2">
        <f t="shared" si="15"/>
        <v>0</v>
      </c>
      <c r="G120" s="2">
        <f t="shared" si="18"/>
        <v>11</v>
      </c>
      <c r="H120" s="2">
        <f t="shared" si="19"/>
        <v>632.5</v>
      </c>
      <c r="I120" s="45">
        <f t="shared" si="14"/>
        <v>0</v>
      </c>
      <c r="J120" s="2">
        <v>100</v>
      </c>
      <c r="K120" s="2">
        <f t="shared" si="20"/>
        <v>0</v>
      </c>
      <c r="L120" s="25">
        <f t="shared" si="16"/>
        <v>0</v>
      </c>
      <c r="M120" s="2">
        <f t="shared" si="17"/>
        <v>1100</v>
      </c>
    </row>
    <row r="121" spans="1:13">
      <c r="A121" s="16"/>
      <c r="B121" s="16"/>
      <c r="C121" s="2" t="s">
        <v>30</v>
      </c>
      <c r="D121" s="2">
        <v>22</v>
      </c>
      <c r="E121" s="3">
        <f>280/24</f>
        <v>11.666666666666666</v>
      </c>
      <c r="F121" s="2">
        <f t="shared" si="15"/>
        <v>0</v>
      </c>
      <c r="G121" s="2">
        <f t="shared" si="18"/>
        <v>22</v>
      </c>
      <c r="H121" s="3">
        <f t="shared" si="19"/>
        <v>256.66666666666663</v>
      </c>
      <c r="I121" s="45">
        <f t="shared" si="14"/>
        <v>0</v>
      </c>
      <c r="J121" s="2">
        <v>25</v>
      </c>
      <c r="K121" s="2">
        <f t="shared" si="20"/>
        <v>0</v>
      </c>
      <c r="L121" s="25">
        <f t="shared" si="16"/>
        <v>0</v>
      </c>
      <c r="M121" s="2">
        <f t="shared" si="17"/>
        <v>550</v>
      </c>
    </row>
    <row r="122" spans="1:13">
      <c r="A122" s="16"/>
      <c r="B122" s="16"/>
      <c r="C122" s="2" t="s">
        <v>96</v>
      </c>
      <c r="D122" s="2">
        <v>8</v>
      </c>
      <c r="E122" s="3">
        <f>350/12</f>
        <v>29.166666666666668</v>
      </c>
      <c r="F122" s="2">
        <f t="shared" si="15"/>
        <v>0</v>
      </c>
      <c r="G122" s="2">
        <f t="shared" si="18"/>
        <v>8</v>
      </c>
      <c r="H122" s="2">
        <f t="shared" si="19"/>
        <v>233.33333333333334</v>
      </c>
      <c r="I122" s="45">
        <f t="shared" si="14"/>
        <v>0</v>
      </c>
      <c r="J122" s="2">
        <v>70</v>
      </c>
      <c r="K122" s="2">
        <f t="shared" si="20"/>
        <v>0</v>
      </c>
      <c r="L122" s="25">
        <f t="shared" si="16"/>
        <v>0</v>
      </c>
      <c r="M122" s="2">
        <f t="shared" si="17"/>
        <v>560</v>
      </c>
    </row>
    <row r="123" spans="1:13">
      <c r="A123" s="16">
        <v>2008</v>
      </c>
      <c r="B123" s="16"/>
      <c r="C123" s="2" t="s">
        <v>8</v>
      </c>
      <c r="D123" s="2">
        <v>11</v>
      </c>
      <c r="E123" s="3">
        <f>650/12</f>
        <v>54.166666666666664</v>
      </c>
      <c r="F123" s="2">
        <f t="shared" si="15"/>
        <v>0</v>
      </c>
      <c r="G123" s="2">
        <f t="shared" si="18"/>
        <v>11</v>
      </c>
      <c r="H123" s="12">
        <f t="shared" si="19"/>
        <v>595.83333333333326</v>
      </c>
      <c r="I123" s="45">
        <f t="shared" si="14"/>
        <v>0</v>
      </c>
      <c r="J123" s="2">
        <v>150</v>
      </c>
      <c r="K123" s="2">
        <f t="shared" si="20"/>
        <v>0</v>
      </c>
      <c r="L123" s="25">
        <f t="shared" si="16"/>
        <v>0</v>
      </c>
      <c r="M123" s="2">
        <f t="shared" si="17"/>
        <v>1650</v>
      </c>
    </row>
    <row r="124" spans="1:13">
      <c r="A124" s="16"/>
      <c r="B124" s="16"/>
      <c r="C124" s="2" t="s">
        <v>95</v>
      </c>
      <c r="D124" s="2">
        <v>5</v>
      </c>
      <c r="E124" s="5">
        <f>240/12</f>
        <v>20</v>
      </c>
      <c r="F124" s="2">
        <f t="shared" si="15"/>
        <v>0</v>
      </c>
      <c r="G124" s="2">
        <f t="shared" si="18"/>
        <v>5</v>
      </c>
      <c r="H124" s="2">
        <f t="shared" si="19"/>
        <v>100</v>
      </c>
      <c r="I124" s="45">
        <f t="shared" si="14"/>
        <v>0</v>
      </c>
      <c r="J124" s="2">
        <v>50</v>
      </c>
      <c r="K124" s="2">
        <f t="shared" si="20"/>
        <v>0</v>
      </c>
      <c r="L124" s="25">
        <f t="shared" si="16"/>
        <v>0</v>
      </c>
      <c r="M124" s="2">
        <f t="shared" si="17"/>
        <v>250</v>
      </c>
    </row>
    <row r="125" spans="1:13">
      <c r="A125" s="16" t="s">
        <v>122</v>
      </c>
      <c r="B125" s="16"/>
      <c r="C125" s="2" t="s">
        <v>98</v>
      </c>
      <c r="D125" s="2">
        <v>21</v>
      </c>
      <c r="E125" s="3">
        <f>220/12</f>
        <v>18.333333333333332</v>
      </c>
      <c r="F125" s="2">
        <f t="shared" si="15"/>
        <v>0</v>
      </c>
      <c r="G125" s="2">
        <f t="shared" si="18"/>
        <v>21</v>
      </c>
      <c r="H125" s="2">
        <f t="shared" si="19"/>
        <v>385</v>
      </c>
      <c r="I125" s="45">
        <f t="shared" si="14"/>
        <v>0</v>
      </c>
      <c r="J125" s="2">
        <v>50</v>
      </c>
      <c r="K125" s="2">
        <f t="shared" si="20"/>
        <v>0</v>
      </c>
      <c r="L125" s="25">
        <f t="shared" si="16"/>
        <v>0</v>
      </c>
      <c r="M125" s="2">
        <f t="shared" si="17"/>
        <v>1050</v>
      </c>
    </row>
    <row r="126" spans="1:13">
      <c r="A126" s="16" t="s">
        <v>97</v>
      </c>
      <c r="B126" s="16"/>
      <c r="C126" s="2" t="s">
        <v>12</v>
      </c>
      <c r="D126" s="2">
        <v>9</v>
      </c>
      <c r="E126" s="3">
        <f>280/12</f>
        <v>23.333333333333332</v>
      </c>
      <c r="F126" s="2">
        <f t="shared" si="15"/>
        <v>0</v>
      </c>
      <c r="G126" s="2">
        <f t="shared" si="18"/>
        <v>9</v>
      </c>
      <c r="H126" s="3">
        <f t="shared" si="19"/>
        <v>210</v>
      </c>
      <c r="I126" s="45">
        <f t="shared" si="14"/>
        <v>0</v>
      </c>
      <c r="J126" s="2">
        <v>70</v>
      </c>
      <c r="K126" s="2">
        <f t="shared" si="20"/>
        <v>0</v>
      </c>
      <c r="L126" s="25">
        <f t="shared" si="16"/>
        <v>0</v>
      </c>
      <c r="M126" s="2">
        <f t="shared" si="17"/>
        <v>630</v>
      </c>
    </row>
    <row r="127" spans="1:13">
      <c r="A127" s="16" t="s">
        <v>123</v>
      </c>
      <c r="B127" s="16"/>
      <c r="C127" s="2" t="s">
        <v>20</v>
      </c>
      <c r="D127" s="2">
        <v>8</v>
      </c>
      <c r="E127" s="3">
        <f>400/12</f>
        <v>33.333333333333336</v>
      </c>
      <c r="F127" s="2">
        <f t="shared" si="15"/>
        <v>0</v>
      </c>
      <c r="G127" s="2">
        <f t="shared" si="18"/>
        <v>8</v>
      </c>
      <c r="H127" s="3">
        <f t="shared" si="19"/>
        <v>266.66666666666669</v>
      </c>
      <c r="I127" s="45">
        <f t="shared" si="14"/>
        <v>0</v>
      </c>
      <c r="J127" s="2">
        <v>100</v>
      </c>
      <c r="K127" s="2">
        <f t="shared" si="20"/>
        <v>0</v>
      </c>
      <c r="L127" s="25">
        <f t="shared" si="16"/>
        <v>0</v>
      </c>
      <c r="M127" s="2">
        <f t="shared" si="17"/>
        <v>800</v>
      </c>
    </row>
    <row r="128" spans="1:13">
      <c r="A128" s="16"/>
      <c r="B128" s="16"/>
      <c r="C128" s="2" t="s">
        <v>23</v>
      </c>
      <c r="D128" s="2">
        <v>30</v>
      </c>
      <c r="E128" s="3">
        <f>100/12</f>
        <v>8.3333333333333339</v>
      </c>
      <c r="F128" s="2">
        <f t="shared" si="15"/>
        <v>0</v>
      </c>
      <c r="G128" s="2">
        <f t="shared" si="18"/>
        <v>30</v>
      </c>
      <c r="H128" s="2">
        <f t="shared" si="19"/>
        <v>250.00000000000003</v>
      </c>
      <c r="I128" s="45">
        <f t="shared" si="14"/>
        <v>0</v>
      </c>
      <c r="J128" s="2">
        <v>20</v>
      </c>
      <c r="K128" s="2">
        <f t="shared" si="20"/>
        <v>0</v>
      </c>
      <c r="L128" s="25">
        <f t="shared" si="16"/>
        <v>0</v>
      </c>
      <c r="M128" s="2">
        <f t="shared" si="17"/>
        <v>600</v>
      </c>
    </row>
    <row r="129" spans="1:13">
      <c r="A129" s="16"/>
      <c r="B129" s="16"/>
      <c r="C129" s="2" t="s">
        <v>157</v>
      </c>
      <c r="D129" s="2">
        <v>6</v>
      </c>
      <c r="E129" s="3">
        <v>400</v>
      </c>
      <c r="F129" s="2">
        <f t="shared" si="15"/>
        <v>0</v>
      </c>
      <c r="G129" s="2">
        <f t="shared" si="18"/>
        <v>6</v>
      </c>
      <c r="H129" s="2">
        <f t="shared" si="19"/>
        <v>2400</v>
      </c>
      <c r="I129" s="45">
        <f t="shared" si="14"/>
        <v>0</v>
      </c>
      <c r="J129" s="2">
        <v>600</v>
      </c>
      <c r="K129" s="2">
        <f t="shared" si="20"/>
        <v>0</v>
      </c>
      <c r="L129" s="25">
        <f t="shared" si="16"/>
        <v>0</v>
      </c>
      <c r="M129" s="2">
        <f t="shared" si="17"/>
        <v>3600</v>
      </c>
    </row>
    <row r="130" spans="1:13">
      <c r="A130" s="16"/>
      <c r="B130" s="16"/>
      <c r="C130" s="2" t="s">
        <v>191</v>
      </c>
      <c r="D130" s="2">
        <v>6</v>
      </c>
      <c r="E130" s="3">
        <v>50</v>
      </c>
      <c r="F130" s="2">
        <f t="shared" si="15"/>
        <v>0</v>
      </c>
      <c r="G130" s="2">
        <f t="shared" si="18"/>
        <v>6</v>
      </c>
      <c r="H130" s="2">
        <f t="shared" si="19"/>
        <v>300</v>
      </c>
      <c r="I130" s="45">
        <f t="shared" si="14"/>
        <v>0</v>
      </c>
      <c r="J130" s="2">
        <v>100</v>
      </c>
      <c r="K130" s="2">
        <f t="shared" si="20"/>
        <v>0</v>
      </c>
      <c r="L130" s="25">
        <f t="shared" si="16"/>
        <v>0</v>
      </c>
      <c r="M130" s="2">
        <f t="shared" si="17"/>
        <v>600</v>
      </c>
    </row>
    <row r="131" spans="1:13">
      <c r="A131" s="16"/>
      <c r="B131" s="16"/>
      <c r="C131" s="2" t="s">
        <v>194</v>
      </c>
      <c r="D131" s="2">
        <v>7</v>
      </c>
      <c r="E131" s="3">
        <v>250</v>
      </c>
      <c r="F131" s="2">
        <f>0+0+10</f>
        <v>10</v>
      </c>
      <c r="G131" s="2">
        <f t="shared" si="18"/>
        <v>15</v>
      </c>
      <c r="H131" s="2">
        <f t="shared" si="19"/>
        <v>3750</v>
      </c>
      <c r="I131" s="45">
        <f>0+0+1+1</f>
        <v>2</v>
      </c>
      <c r="J131" s="2">
        <v>700</v>
      </c>
      <c r="K131" s="2">
        <f t="shared" si="20"/>
        <v>1400</v>
      </c>
      <c r="L131" s="25">
        <f t="shared" si="16"/>
        <v>900</v>
      </c>
      <c r="M131" s="2">
        <f t="shared" si="17"/>
        <v>10500</v>
      </c>
    </row>
    <row r="132" spans="1:13">
      <c r="A132" s="16" t="s">
        <v>140</v>
      </c>
      <c r="B132" s="16"/>
      <c r="C132" s="2" t="s">
        <v>139</v>
      </c>
      <c r="D132" s="2">
        <v>20</v>
      </c>
      <c r="E132" s="3">
        <v>238</v>
      </c>
      <c r="F132" s="2">
        <f t="shared" si="15"/>
        <v>0</v>
      </c>
      <c r="G132" s="2">
        <f t="shared" si="18"/>
        <v>20</v>
      </c>
      <c r="H132" s="2">
        <f t="shared" si="19"/>
        <v>4760</v>
      </c>
      <c r="I132" s="45">
        <f t="shared" si="14"/>
        <v>0</v>
      </c>
      <c r="J132" s="2">
        <v>800</v>
      </c>
      <c r="K132" s="2">
        <f t="shared" si="20"/>
        <v>0</v>
      </c>
      <c r="L132" s="25">
        <f t="shared" si="16"/>
        <v>0</v>
      </c>
      <c r="M132" s="2">
        <f t="shared" si="17"/>
        <v>16000</v>
      </c>
    </row>
    <row r="133" spans="1:13">
      <c r="A133" s="16">
        <v>2504</v>
      </c>
      <c r="B133" s="16"/>
      <c r="C133" s="2" t="s">
        <v>52</v>
      </c>
      <c r="D133" s="2">
        <v>6</v>
      </c>
      <c r="E133" s="5">
        <v>70</v>
      </c>
      <c r="F133" s="2">
        <f t="shared" si="15"/>
        <v>0</v>
      </c>
      <c r="G133" s="2">
        <f t="shared" si="18"/>
        <v>6</v>
      </c>
      <c r="H133" s="2">
        <f t="shared" si="19"/>
        <v>420</v>
      </c>
      <c r="I133" s="45">
        <f t="shared" si="14"/>
        <v>0</v>
      </c>
      <c r="J133" s="2">
        <v>120</v>
      </c>
      <c r="K133" s="2">
        <f t="shared" si="20"/>
        <v>0</v>
      </c>
      <c r="L133" s="25">
        <f t="shared" si="16"/>
        <v>0</v>
      </c>
      <c r="M133" s="2">
        <f t="shared" si="17"/>
        <v>720</v>
      </c>
    </row>
    <row r="134" spans="1:13">
      <c r="A134" s="16" t="s">
        <v>77</v>
      </c>
      <c r="B134" s="16"/>
      <c r="C134" s="2" t="s">
        <v>179</v>
      </c>
      <c r="D134" s="2">
        <v>2</v>
      </c>
      <c r="E134" s="5">
        <v>80</v>
      </c>
      <c r="F134" s="2">
        <f t="shared" si="15"/>
        <v>0</v>
      </c>
      <c r="G134" s="2">
        <f t="shared" si="18"/>
        <v>2</v>
      </c>
      <c r="H134" s="2">
        <f t="shared" si="19"/>
        <v>160</v>
      </c>
      <c r="I134" s="45">
        <f t="shared" ref="I134:I160" si="21">0+0</f>
        <v>0</v>
      </c>
      <c r="J134" s="2">
        <v>150</v>
      </c>
      <c r="K134" s="2">
        <f t="shared" si="20"/>
        <v>0</v>
      </c>
      <c r="L134" s="25">
        <f t="shared" si="16"/>
        <v>0</v>
      </c>
      <c r="M134" s="2">
        <f t="shared" si="17"/>
        <v>300</v>
      </c>
    </row>
    <row r="135" spans="1:13">
      <c r="A135" s="16">
        <v>8606</v>
      </c>
      <c r="B135" s="16"/>
      <c r="C135" s="2" t="s">
        <v>51</v>
      </c>
      <c r="D135" s="2">
        <v>8</v>
      </c>
      <c r="E135" s="5">
        <v>170</v>
      </c>
      <c r="F135" s="2">
        <f t="shared" si="15"/>
        <v>0</v>
      </c>
      <c r="G135" s="2">
        <f t="shared" si="18"/>
        <v>8</v>
      </c>
      <c r="H135" s="2">
        <f t="shared" si="19"/>
        <v>1360</v>
      </c>
      <c r="I135" s="45">
        <f t="shared" si="21"/>
        <v>0</v>
      </c>
      <c r="J135" s="2">
        <v>250</v>
      </c>
      <c r="K135" s="2">
        <f t="shared" si="20"/>
        <v>0</v>
      </c>
      <c r="L135" s="25">
        <f t="shared" si="16"/>
        <v>0</v>
      </c>
      <c r="M135" s="2">
        <f t="shared" si="17"/>
        <v>2000</v>
      </c>
    </row>
    <row r="136" spans="1:13">
      <c r="A136" s="16">
        <v>8818</v>
      </c>
      <c r="B136" s="16"/>
      <c r="C136" s="2" t="s">
        <v>50</v>
      </c>
      <c r="D136" s="2">
        <v>10</v>
      </c>
      <c r="E136" s="5">
        <v>100</v>
      </c>
      <c r="F136" s="2">
        <f t="shared" si="15"/>
        <v>0</v>
      </c>
      <c r="G136" s="2">
        <f t="shared" si="18"/>
        <v>10</v>
      </c>
      <c r="H136" s="2">
        <f t="shared" si="19"/>
        <v>1000</v>
      </c>
      <c r="I136" s="45">
        <f t="shared" si="21"/>
        <v>0</v>
      </c>
      <c r="J136" s="2">
        <v>150</v>
      </c>
      <c r="K136" s="2">
        <f t="shared" si="20"/>
        <v>0</v>
      </c>
      <c r="L136" s="25">
        <f t="shared" si="16"/>
        <v>0</v>
      </c>
      <c r="M136" s="2">
        <f t="shared" si="17"/>
        <v>1500</v>
      </c>
    </row>
    <row r="137" spans="1:13">
      <c r="A137" s="16"/>
      <c r="B137" s="16"/>
      <c r="C137" s="2" t="s">
        <v>173</v>
      </c>
      <c r="D137" s="2">
        <v>6</v>
      </c>
      <c r="E137" s="5">
        <v>100</v>
      </c>
      <c r="F137" s="2">
        <f t="shared" si="15"/>
        <v>0</v>
      </c>
      <c r="G137" s="2">
        <f t="shared" si="18"/>
        <v>6</v>
      </c>
      <c r="H137" s="2">
        <f t="shared" si="19"/>
        <v>600</v>
      </c>
      <c r="I137" s="45">
        <f t="shared" si="21"/>
        <v>0</v>
      </c>
      <c r="J137" s="2">
        <v>150</v>
      </c>
      <c r="K137" s="2">
        <f t="shared" si="20"/>
        <v>0</v>
      </c>
      <c r="L137" s="25">
        <f t="shared" si="16"/>
        <v>0</v>
      </c>
      <c r="M137" s="2">
        <f t="shared" si="17"/>
        <v>900</v>
      </c>
    </row>
    <row r="138" spans="1:13">
      <c r="A138" s="16"/>
      <c r="B138" s="16"/>
      <c r="C138" s="2" t="s">
        <v>170</v>
      </c>
      <c r="D138" s="2">
        <v>12</v>
      </c>
      <c r="E138" s="5">
        <v>70</v>
      </c>
      <c r="F138" s="2">
        <f t="shared" si="15"/>
        <v>0</v>
      </c>
      <c r="G138" s="2">
        <f t="shared" si="18"/>
        <v>12</v>
      </c>
      <c r="H138" s="2">
        <f t="shared" si="19"/>
        <v>840</v>
      </c>
      <c r="I138" s="45">
        <f t="shared" si="21"/>
        <v>0</v>
      </c>
      <c r="J138" s="2">
        <v>150</v>
      </c>
      <c r="K138" s="2">
        <f t="shared" si="20"/>
        <v>0</v>
      </c>
      <c r="L138" s="25">
        <f t="shared" si="16"/>
        <v>0</v>
      </c>
      <c r="M138" s="2">
        <f t="shared" si="17"/>
        <v>1800</v>
      </c>
    </row>
    <row r="139" spans="1:13">
      <c r="A139" s="16"/>
      <c r="B139" s="16"/>
      <c r="C139" s="2" t="s">
        <v>172</v>
      </c>
      <c r="D139" s="2">
        <v>1</v>
      </c>
      <c r="E139" s="5">
        <v>100</v>
      </c>
      <c r="F139" s="2">
        <f t="shared" si="15"/>
        <v>0</v>
      </c>
      <c r="G139" s="2">
        <f t="shared" si="18"/>
        <v>1</v>
      </c>
      <c r="H139" s="2">
        <f t="shared" si="19"/>
        <v>100</v>
      </c>
      <c r="I139" s="45">
        <f t="shared" si="21"/>
        <v>0</v>
      </c>
      <c r="J139" s="2">
        <v>250</v>
      </c>
      <c r="K139" s="2">
        <f t="shared" si="20"/>
        <v>0</v>
      </c>
      <c r="L139" s="25">
        <f t="shared" si="16"/>
        <v>0</v>
      </c>
      <c r="M139" s="2">
        <f t="shared" si="17"/>
        <v>250</v>
      </c>
    </row>
    <row r="140" spans="1:13">
      <c r="A140" s="16"/>
      <c r="B140" s="16"/>
      <c r="C140" s="2" t="s">
        <v>171</v>
      </c>
      <c r="D140" s="2">
        <v>3</v>
      </c>
      <c r="E140" s="5">
        <v>120</v>
      </c>
      <c r="F140" s="2">
        <f t="shared" si="15"/>
        <v>0</v>
      </c>
      <c r="G140" s="2">
        <f t="shared" si="18"/>
        <v>3</v>
      </c>
      <c r="H140" s="2">
        <f t="shared" si="19"/>
        <v>360</v>
      </c>
      <c r="I140" s="45">
        <f t="shared" si="21"/>
        <v>0</v>
      </c>
      <c r="J140" s="2">
        <v>200</v>
      </c>
      <c r="K140" s="2">
        <f t="shared" si="20"/>
        <v>0</v>
      </c>
      <c r="L140" s="25">
        <f t="shared" si="16"/>
        <v>0</v>
      </c>
      <c r="M140" s="2">
        <f t="shared" si="17"/>
        <v>600</v>
      </c>
    </row>
    <row r="141" spans="1:13">
      <c r="A141" s="16" t="s">
        <v>124</v>
      </c>
      <c r="B141" s="16"/>
      <c r="C141" s="2" t="s">
        <v>11</v>
      </c>
      <c r="D141" s="2">
        <v>2</v>
      </c>
      <c r="E141" s="2">
        <v>65</v>
      </c>
      <c r="F141" s="2">
        <f t="shared" si="15"/>
        <v>0</v>
      </c>
      <c r="G141" s="2">
        <f t="shared" si="18"/>
        <v>2</v>
      </c>
      <c r="H141" s="2">
        <f t="shared" si="19"/>
        <v>130</v>
      </c>
      <c r="I141" s="45">
        <f t="shared" si="21"/>
        <v>0</v>
      </c>
      <c r="J141" s="2">
        <v>100</v>
      </c>
      <c r="K141" s="2">
        <f t="shared" si="20"/>
        <v>0</v>
      </c>
      <c r="L141" s="25">
        <f t="shared" si="16"/>
        <v>0</v>
      </c>
      <c r="M141" s="2">
        <f t="shared" si="17"/>
        <v>200</v>
      </c>
    </row>
    <row r="142" spans="1:13">
      <c r="A142" s="16"/>
      <c r="B142" s="16"/>
      <c r="C142" s="2" t="s">
        <v>177</v>
      </c>
      <c r="D142" s="2">
        <v>8</v>
      </c>
      <c r="E142" s="2">
        <f>180/12</f>
        <v>15</v>
      </c>
      <c r="F142" s="2">
        <f t="shared" si="15"/>
        <v>0</v>
      </c>
      <c r="G142" s="2">
        <f t="shared" si="18"/>
        <v>7</v>
      </c>
      <c r="H142" s="2">
        <f t="shared" si="19"/>
        <v>105</v>
      </c>
      <c r="I142" s="45">
        <f>0+0+1</f>
        <v>1</v>
      </c>
      <c r="J142" s="2">
        <v>50</v>
      </c>
      <c r="K142" s="2">
        <f t="shared" si="20"/>
        <v>50</v>
      </c>
      <c r="L142" s="25">
        <f t="shared" si="16"/>
        <v>35</v>
      </c>
      <c r="M142" s="2">
        <f t="shared" si="17"/>
        <v>350</v>
      </c>
    </row>
    <row r="143" spans="1:13">
      <c r="A143" s="16">
        <v>2630</v>
      </c>
      <c r="B143" s="16"/>
      <c r="C143" s="2" t="s">
        <v>10</v>
      </c>
      <c r="D143" s="2">
        <v>2</v>
      </c>
      <c r="E143" s="2">
        <v>100</v>
      </c>
      <c r="F143" s="2">
        <f t="shared" ref="F143:F161" si="22">0+0</f>
        <v>0</v>
      </c>
      <c r="G143" s="2">
        <f t="shared" si="18"/>
        <v>2</v>
      </c>
      <c r="H143" s="2">
        <f t="shared" si="19"/>
        <v>200</v>
      </c>
      <c r="I143" s="45">
        <f t="shared" si="21"/>
        <v>0</v>
      </c>
      <c r="J143" s="2">
        <v>200</v>
      </c>
      <c r="K143" s="2">
        <f t="shared" si="20"/>
        <v>0</v>
      </c>
      <c r="L143" s="25">
        <f t="shared" si="16"/>
        <v>0</v>
      </c>
      <c r="M143" s="2">
        <f t="shared" si="17"/>
        <v>400</v>
      </c>
    </row>
    <row r="144" spans="1:13">
      <c r="A144" s="16" t="s">
        <v>125</v>
      </c>
      <c r="B144" s="16"/>
      <c r="C144" s="2" t="s">
        <v>176</v>
      </c>
      <c r="D144" s="2">
        <v>7</v>
      </c>
      <c r="E144" s="2">
        <v>100</v>
      </c>
      <c r="F144" s="2">
        <f t="shared" si="22"/>
        <v>0</v>
      </c>
      <c r="G144" s="2">
        <f t="shared" si="18"/>
        <v>7</v>
      </c>
      <c r="H144" s="2">
        <f t="shared" si="19"/>
        <v>700</v>
      </c>
      <c r="I144" s="45">
        <f t="shared" si="21"/>
        <v>0</v>
      </c>
      <c r="J144" s="2">
        <v>200</v>
      </c>
      <c r="K144" s="2">
        <f t="shared" si="20"/>
        <v>0</v>
      </c>
      <c r="L144" s="25">
        <f t="shared" si="16"/>
        <v>0</v>
      </c>
      <c r="M144" s="2">
        <f t="shared" si="17"/>
        <v>1400</v>
      </c>
    </row>
    <row r="145" spans="1:13">
      <c r="A145" s="16"/>
      <c r="B145" s="16"/>
      <c r="C145" s="2" t="s">
        <v>158</v>
      </c>
      <c r="D145" s="2">
        <v>5</v>
      </c>
      <c r="E145" s="2">
        <v>70</v>
      </c>
      <c r="F145" s="2">
        <f t="shared" si="22"/>
        <v>0</v>
      </c>
      <c r="G145" s="2">
        <f t="shared" si="18"/>
        <v>4</v>
      </c>
      <c r="H145" s="2">
        <f t="shared" si="19"/>
        <v>280</v>
      </c>
      <c r="I145" s="45">
        <f>0+0+1</f>
        <v>1</v>
      </c>
      <c r="J145" s="2">
        <v>150</v>
      </c>
      <c r="K145" s="2">
        <f t="shared" si="20"/>
        <v>150</v>
      </c>
      <c r="L145" s="25">
        <f t="shared" si="16"/>
        <v>80</v>
      </c>
      <c r="M145" s="2">
        <f t="shared" si="17"/>
        <v>600</v>
      </c>
    </row>
    <row r="146" spans="1:13">
      <c r="A146" s="16"/>
      <c r="B146" s="16"/>
      <c r="C146" s="2" t="s">
        <v>159</v>
      </c>
      <c r="D146" s="2">
        <v>3</v>
      </c>
      <c r="E146" s="2">
        <v>50</v>
      </c>
      <c r="F146" s="2">
        <f t="shared" si="22"/>
        <v>0</v>
      </c>
      <c r="G146" s="2">
        <f t="shared" si="18"/>
        <v>3</v>
      </c>
      <c r="H146" s="2">
        <f t="shared" si="19"/>
        <v>150</v>
      </c>
      <c r="I146" s="45">
        <f t="shared" si="21"/>
        <v>0</v>
      </c>
      <c r="J146" s="2">
        <v>100</v>
      </c>
      <c r="K146" s="2">
        <f t="shared" si="20"/>
        <v>0</v>
      </c>
      <c r="L146" s="25">
        <f t="shared" si="16"/>
        <v>0</v>
      </c>
      <c r="M146" s="2">
        <f t="shared" si="17"/>
        <v>300</v>
      </c>
    </row>
    <row r="147" spans="1:13">
      <c r="A147" s="16"/>
      <c r="B147" s="16"/>
      <c r="C147" s="2" t="s">
        <v>142</v>
      </c>
      <c r="D147" s="2">
        <v>8</v>
      </c>
      <c r="E147" s="3">
        <v>420</v>
      </c>
      <c r="F147" s="2">
        <f t="shared" si="22"/>
        <v>0</v>
      </c>
      <c r="G147" s="2">
        <f t="shared" si="18"/>
        <v>8</v>
      </c>
      <c r="H147" s="2">
        <f t="shared" si="19"/>
        <v>3360</v>
      </c>
      <c r="I147" s="45">
        <f t="shared" si="21"/>
        <v>0</v>
      </c>
      <c r="J147" s="2">
        <v>800</v>
      </c>
      <c r="K147" s="2">
        <f t="shared" si="20"/>
        <v>0</v>
      </c>
      <c r="L147" s="25">
        <f t="shared" si="16"/>
        <v>0</v>
      </c>
      <c r="M147" s="2">
        <f t="shared" si="17"/>
        <v>6400</v>
      </c>
    </row>
    <row r="148" spans="1:13">
      <c r="A148" s="16"/>
      <c r="B148" s="16"/>
      <c r="C148" s="2" t="s">
        <v>147</v>
      </c>
      <c r="D148" s="2">
        <v>13</v>
      </c>
      <c r="E148" s="3">
        <v>420</v>
      </c>
      <c r="F148" s="2">
        <f t="shared" si="22"/>
        <v>0</v>
      </c>
      <c r="G148" s="2">
        <f t="shared" si="18"/>
        <v>13</v>
      </c>
      <c r="H148" s="2">
        <f t="shared" si="19"/>
        <v>5460</v>
      </c>
      <c r="I148" s="45">
        <f t="shared" si="21"/>
        <v>0</v>
      </c>
      <c r="J148" s="2">
        <v>1000</v>
      </c>
      <c r="K148" s="2">
        <f t="shared" si="20"/>
        <v>0</v>
      </c>
      <c r="L148" s="25">
        <f t="shared" si="16"/>
        <v>0</v>
      </c>
      <c r="M148" s="2">
        <f t="shared" si="17"/>
        <v>13000</v>
      </c>
    </row>
    <row r="149" spans="1:13">
      <c r="A149" s="16"/>
      <c r="B149" s="16"/>
      <c r="C149" s="2" t="s">
        <v>143</v>
      </c>
      <c r="D149" s="2">
        <v>5</v>
      </c>
      <c r="E149" s="3">
        <v>420</v>
      </c>
      <c r="F149" s="2">
        <f t="shared" si="22"/>
        <v>0</v>
      </c>
      <c r="G149" s="2">
        <f t="shared" si="18"/>
        <v>5</v>
      </c>
      <c r="H149" s="2">
        <f t="shared" si="19"/>
        <v>2100</v>
      </c>
      <c r="I149" s="45">
        <f t="shared" si="21"/>
        <v>0</v>
      </c>
      <c r="J149" s="2">
        <v>1000</v>
      </c>
      <c r="K149" s="2">
        <f t="shared" si="20"/>
        <v>0</v>
      </c>
      <c r="L149" s="25">
        <f t="shared" si="16"/>
        <v>0</v>
      </c>
      <c r="M149" s="2">
        <f t="shared" si="17"/>
        <v>5000</v>
      </c>
    </row>
    <row r="150" spans="1:13">
      <c r="A150" s="16"/>
      <c r="B150" s="16"/>
      <c r="C150" s="2" t="s">
        <v>144</v>
      </c>
      <c r="D150" s="2">
        <v>6</v>
      </c>
      <c r="E150" s="3">
        <v>420</v>
      </c>
      <c r="F150" s="2">
        <f t="shared" si="22"/>
        <v>0</v>
      </c>
      <c r="G150" s="2">
        <f t="shared" si="18"/>
        <v>6</v>
      </c>
      <c r="H150" s="2">
        <f t="shared" si="19"/>
        <v>2520</v>
      </c>
      <c r="I150" s="45">
        <f t="shared" si="21"/>
        <v>0</v>
      </c>
      <c r="J150" s="2">
        <v>1300</v>
      </c>
      <c r="K150" s="2">
        <f t="shared" si="20"/>
        <v>0</v>
      </c>
      <c r="L150" s="25">
        <f t="shared" si="16"/>
        <v>0</v>
      </c>
      <c r="M150" s="2">
        <f t="shared" si="17"/>
        <v>7800</v>
      </c>
    </row>
    <row r="151" spans="1:13">
      <c r="A151" s="16"/>
      <c r="B151" s="16"/>
      <c r="C151" s="2" t="s">
        <v>145</v>
      </c>
      <c r="D151" s="2">
        <v>0</v>
      </c>
      <c r="E151" s="3">
        <v>420</v>
      </c>
      <c r="F151" s="2">
        <f t="shared" si="22"/>
        <v>0</v>
      </c>
      <c r="G151" s="2">
        <f t="shared" si="18"/>
        <v>0</v>
      </c>
      <c r="H151" s="2">
        <f t="shared" si="19"/>
        <v>0</v>
      </c>
      <c r="I151" s="45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0</v>
      </c>
    </row>
    <row r="152" spans="1:13">
      <c r="A152" s="16"/>
      <c r="B152" s="16"/>
      <c r="C152" s="2" t="s">
        <v>146</v>
      </c>
      <c r="D152" s="2">
        <v>7</v>
      </c>
      <c r="E152" s="3">
        <v>700</v>
      </c>
      <c r="F152" s="2">
        <f t="shared" si="22"/>
        <v>0</v>
      </c>
      <c r="G152" s="2">
        <f t="shared" si="18"/>
        <v>7</v>
      </c>
      <c r="H152" s="2">
        <f t="shared" si="19"/>
        <v>4900</v>
      </c>
      <c r="I152" s="45">
        <f t="shared" si="21"/>
        <v>0</v>
      </c>
      <c r="J152" s="2">
        <v>1500</v>
      </c>
      <c r="K152" s="2">
        <f t="shared" si="20"/>
        <v>0</v>
      </c>
      <c r="L152" s="25">
        <f t="shared" si="16"/>
        <v>0</v>
      </c>
      <c r="M152" s="2">
        <f t="shared" si="17"/>
        <v>10500</v>
      </c>
    </row>
    <row r="153" spans="1:13">
      <c r="A153" s="16"/>
      <c r="B153" s="16"/>
      <c r="C153" s="2" t="s">
        <v>65</v>
      </c>
      <c r="D153" s="2">
        <v>29</v>
      </c>
      <c r="E153" s="2">
        <v>140</v>
      </c>
      <c r="F153" s="2">
        <f t="shared" si="22"/>
        <v>0</v>
      </c>
      <c r="G153" s="2">
        <f t="shared" si="18"/>
        <v>29</v>
      </c>
      <c r="H153" s="2">
        <f t="shared" si="19"/>
        <v>4060</v>
      </c>
      <c r="I153" s="45">
        <f t="shared" si="21"/>
        <v>0</v>
      </c>
      <c r="J153" s="2">
        <v>250</v>
      </c>
      <c r="K153" s="2">
        <f t="shared" si="20"/>
        <v>0</v>
      </c>
      <c r="L153" s="25">
        <f t="shared" si="16"/>
        <v>0</v>
      </c>
      <c r="M153" s="2">
        <f t="shared" si="17"/>
        <v>7250</v>
      </c>
    </row>
    <row r="154" spans="1:13">
      <c r="A154" s="16"/>
      <c r="B154" s="16"/>
      <c r="C154" s="2" t="s">
        <v>83</v>
      </c>
      <c r="D154" s="2">
        <v>5</v>
      </c>
      <c r="E154" s="2">
        <f>13*14</f>
        <v>182</v>
      </c>
      <c r="F154" s="2">
        <f t="shared" si="22"/>
        <v>0</v>
      </c>
      <c r="G154" s="2">
        <f t="shared" si="18"/>
        <v>5</v>
      </c>
      <c r="H154" s="2">
        <f t="shared" si="19"/>
        <v>910</v>
      </c>
      <c r="I154" s="45">
        <f t="shared" si="21"/>
        <v>0</v>
      </c>
      <c r="J154" s="2">
        <v>320</v>
      </c>
      <c r="K154" s="2">
        <f t="shared" si="20"/>
        <v>0</v>
      </c>
      <c r="L154" s="25">
        <f t="shared" si="16"/>
        <v>0</v>
      </c>
      <c r="M154" s="2">
        <f t="shared" si="17"/>
        <v>1600</v>
      </c>
    </row>
    <row r="155" spans="1:13">
      <c r="A155" s="16"/>
      <c r="B155" s="16"/>
      <c r="C155" s="2" t="s">
        <v>163</v>
      </c>
      <c r="D155" s="2">
        <v>8</v>
      </c>
      <c r="E155" s="2">
        <v>140</v>
      </c>
      <c r="F155" s="2">
        <f t="shared" si="22"/>
        <v>0</v>
      </c>
      <c r="G155" s="2">
        <f t="shared" ref="G155:G161" si="23">(F155+D155)-I155</f>
        <v>7</v>
      </c>
      <c r="H155" s="2">
        <f t="shared" ref="H155:H161" si="24">G155*E155</f>
        <v>980</v>
      </c>
      <c r="I155" s="45">
        <f>0+0+1</f>
        <v>1</v>
      </c>
      <c r="J155" s="2">
        <v>200</v>
      </c>
      <c r="K155" s="2">
        <f t="shared" ref="K155:K161" si="25">J155*I155</f>
        <v>200</v>
      </c>
      <c r="L155" s="25">
        <f t="shared" si="16"/>
        <v>60</v>
      </c>
      <c r="M155" s="2">
        <f t="shared" si="17"/>
        <v>1400</v>
      </c>
    </row>
    <row r="156" spans="1:13">
      <c r="A156" s="16"/>
      <c r="B156" s="16"/>
      <c r="C156" s="2" t="s">
        <v>178</v>
      </c>
      <c r="D156" s="2">
        <v>8</v>
      </c>
      <c r="E156" s="2">
        <f>840/12</f>
        <v>70</v>
      </c>
      <c r="F156" s="2">
        <f t="shared" si="22"/>
        <v>0</v>
      </c>
      <c r="G156" s="2">
        <f t="shared" si="23"/>
        <v>8</v>
      </c>
      <c r="H156" s="2">
        <f t="shared" si="24"/>
        <v>560</v>
      </c>
      <c r="I156" s="45">
        <f t="shared" si="21"/>
        <v>0</v>
      </c>
      <c r="J156" s="2">
        <v>150</v>
      </c>
      <c r="K156" s="2">
        <f t="shared" si="25"/>
        <v>0</v>
      </c>
      <c r="L156" s="25">
        <f t="shared" si="16"/>
        <v>0</v>
      </c>
      <c r="M156" s="2">
        <f t="shared" si="17"/>
        <v>1200</v>
      </c>
    </row>
    <row r="157" spans="1:13">
      <c r="A157" s="16"/>
      <c r="B157" s="16"/>
      <c r="C157" s="2" t="s">
        <v>201</v>
      </c>
      <c r="D157" s="2">
        <v>1</v>
      </c>
      <c r="E157" s="2">
        <v>350</v>
      </c>
      <c r="F157" s="2">
        <f t="shared" si="22"/>
        <v>0</v>
      </c>
      <c r="G157" s="2">
        <f t="shared" si="23"/>
        <v>1</v>
      </c>
      <c r="H157" s="2">
        <f t="shared" si="24"/>
        <v>350</v>
      </c>
      <c r="I157" s="45">
        <f t="shared" si="21"/>
        <v>0</v>
      </c>
      <c r="J157" s="2">
        <v>700</v>
      </c>
      <c r="K157" s="2">
        <f t="shared" si="25"/>
        <v>0</v>
      </c>
      <c r="L157" s="25">
        <f t="shared" si="16"/>
        <v>0</v>
      </c>
      <c r="M157" s="2">
        <f t="shared" si="17"/>
        <v>700</v>
      </c>
    </row>
    <row r="158" spans="1:13">
      <c r="A158" s="16"/>
      <c r="B158" s="16"/>
      <c r="C158" s="2" t="s">
        <v>200</v>
      </c>
      <c r="D158" s="2">
        <v>3</v>
      </c>
      <c r="E158" s="2">
        <v>200</v>
      </c>
      <c r="F158" s="2">
        <f t="shared" si="22"/>
        <v>0</v>
      </c>
      <c r="G158" s="2">
        <f t="shared" si="23"/>
        <v>3</v>
      </c>
      <c r="H158" s="2">
        <f t="shared" si="24"/>
        <v>600</v>
      </c>
      <c r="I158" s="45">
        <f t="shared" si="21"/>
        <v>0</v>
      </c>
      <c r="J158" s="2">
        <v>450</v>
      </c>
      <c r="K158" s="2">
        <f t="shared" si="25"/>
        <v>0</v>
      </c>
      <c r="L158" s="25">
        <f t="shared" si="16"/>
        <v>0</v>
      </c>
      <c r="M158" s="2">
        <f t="shared" si="17"/>
        <v>1350</v>
      </c>
    </row>
    <row r="159" spans="1:13">
      <c r="A159" s="16" t="s">
        <v>126</v>
      </c>
      <c r="B159" s="16"/>
      <c r="C159" s="2" t="s">
        <v>56</v>
      </c>
      <c r="D159" s="2">
        <v>3</v>
      </c>
      <c r="E159" s="5">
        <v>150</v>
      </c>
      <c r="F159" s="2">
        <f t="shared" si="22"/>
        <v>0</v>
      </c>
      <c r="G159" s="2">
        <f t="shared" si="23"/>
        <v>3</v>
      </c>
      <c r="H159" s="2">
        <f t="shared" si="24"/>
        <v>450</v>
      </c>
      <c r="I159" s="45">
        <f t="shared" si="21"/>
        <v>0</v>
      </c>
      <c r="J159" s="2">
        <v>250</v>
      </c>
      <c r="K159" s="2">
        <f t="shared" si="25"/>
        <v>0</v>
      </c>
      <c r="L159" s="25">
        <f t="shared" si="16"/>
        <v>0</v>
      </c>
      <c r="M159" s="2">
        <f t="shared" si="17"/>
        <v>750</v>
      </c>
    </row>
    <row r="160" spans="1:13">
      <c r="A160" s="16" t="s">
        <v>162</v>
      </c>
      <c r="B160" s="16"/>
      <c r="C160" s="2" t="s">
        <v>56</v>
      </c>
      <c r="D160" s="2">
        <v>10</v>
      </c>
      <c r="E160" s="5">
        <v>100</v>
      </c>
      <c r="F160" s="2">
        <f t="shared" si="22"/>
        <v>0</v>
      </c>
      <c r="G160" s="2">
        <f t="shared" si="23"/>
        <v>10</v>
      </c>
      <c r="H160" s="2">
        <f t="shared" si="24"/>
        <v>1000</v>
      </c>
      <c r="I160" s="45">
        <f t="shared" si="21"/>
        <v>0</v>
      </c>
      <c r="J160" s="2">
        <v>150</v>
      </c>
      <c r="K160" s="2">
        <f t="shared" si="25"/>
        <v>0</v>
      </c>
      <c r="L160" s="25">
        <f t="shared" si="16"/>
        <v>0</v>
      </c>
      <c r="M160" s="2">
        <f t="shared" si="17"/>
        <v>1500</v>
      </c>
    </row>
    <row r="161" spans="1:13">
      <c r="A161" s="13"/>
      <c r="B161" s="13"/>
      <c r="C161" s="2" t="s">
        <v>107</v>
      </c>
      <c r="D161" s="2">
        <v>4</v>
      </c>
      <c r="E161" s="2">
        <v>80</v>
      </c>
      <c r="F161" s="2">
        <f t="shared" si="22"/>
        <v>0</v>
      </c>
      <c r="G161" s="2">
        <f t="shared" si="23"/>
        <v>4</v>
      </c>
      <c r="H161" s="2">
        <f t="shared" si="24"/>
        <v>320</v>
      </c>
      <c r="I161" s="10">
        <f t="shared" ref="I161" si="26">0+0</f>
        <v>0</v>
      </c>
      <c r="J161" s="2">
        <v>120</v>
      </c>
      <c r="K161" s="2">
        <f t="shared" si="25"/>
        <v>0</v>
      </c>
      <c r="L161" s="25">
        <f t="shared" si="16"/>
        <v>0</v>
      </c>
      <c r="M161" s="2">
        <f t="shared" si="17"/>
        <v>480</v>
      </c>
    </row>
    <row r="162" spans="1:13" ht="15.75" thickBot="1">
      <c r="A162" s="18"/>
      <c r="B162" s="18"/>
      <c r="C162" s="20"/>
      <c r="D162" s="20"/>
      <c r="E162" s="20"/>
      <c r="F162" s="20"/>
      <c r="G162" s="20"/>
      <c r="H162" s="20"/>
      <c r="I162" s="20"/>
      <c r="J162" s="20"/>
      <c r="K162" s="20"/>
      <c r="L162" s="26"/>
      <c r="M162" s="2"/>
    </row>
    <row r="163" spans="1:13" ht="15.75" thickBot="1">
      <c r="A163" s="19"/>
      <c r="B163" s="19"/>
      <c r="C163" s="8" t="s">
        <v>70</v>
      </c>
      <c r="D163" s="21"/>
      <c r="E163" s="21"/>
      <c r="F163" s="21"/>
      <c r="G163" s="21"/>
      <c r="H163" s="22">
        <f>SUM(H5:H162)</f>
        <v>137982.27272727271</v>
      </c>
      <c r="I163" s="21"/>
      <c r="J163" s="21"/>
      <c r="K163" s="9">
        <f>SUM(K5:K162)</f>
        <v>3030</v>
      </c>
      <c r="L163" s="28">
        <f>SUM(L5:L162)</f>
        <v>1594.1666666666667</v>
      </c>
      <c r="M163" s="27">
        <f>SUM(M5:M162)</f>
        <v>291600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59 A149:A150 A147 A95 A119:A128 A143:A144 A111 A103:A108 A133:A136 A141 A153:A155 A92:A93 A116:A117 A83:A86 A1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2014-05-01T19:19:01Z</dcterms:modified>
</cp:coreProperties>
</file>