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dw-r-scripts\comparisons\"/>
    </mc:Choice>
  </mc:AlternateContent>
  <xr:revisionPtr revIDLastSave="0" documentId="13_ncr:1_{03BEFC9F-5C7C-4A19-9B5A-2C601656526C}" xr6:coauthVersionLast="37" xr6:coauthVersionMax="37" xr10:uidLastSave="{00000000-0000-0000-0000-000000000000}"/>
  <bookViews>
    <workbookView xWindow="0" yWindow="150" windowWidth="20490" windowHeight="7335" xr2:uid="{00000000-000D-0000-FFFF-FFFF00000000}"/>
  </bookViews>
  <sheets>
    <sheet name="D12" sheetId="4" r:id="rId1"/>
    <sheet name="Sector Mapping" sheetId="3" r:id="rId2"/>
    <sheet name="ODA by sector" sheetId="2" r:id="rId3"/>
    <sheet name="OECD.Stat export" sheetId="6" r:id="rId4"/>
  </sheets>
  <externalReferences>
    <externalReference r:id="rId5"/>
  </externalReferences>
  <definedNames>
    <definedName name="_xlnm._FilterDatabase" localSheetId="0" hidden="1">'D12'!$A$1:$R$1629</definedName>
    <definedName name="_xlnm._FilterDatabase" localSheetId="2" hidden="1">'ODA by sector'!$A$10:$S$3001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2" i="4"/>
  <c r="O1615" i="4" l="1"/>
  <c r="P1615" i="4"/>
  <c r="N1615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16" i="4"/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D1052" i="4"/>
  <c r="E1052" i="4"/>
  <c r="F1052" i="4"/>
  <c r="G1052" i="4"/>
  <c r="H1052" i="4"/>
  <c r="I1052" i="4"/>
  <c r="J1052" i="4"/>
  <c r="K1052" i="4"/>
  <c r="L1052" i="4"/>
  <c r="M1052" i="4"/>
  <c r="N1052" i="4"/>
  <c r="O1052" i="4"/>
  <c r="P1052" i="4"/>
  <c r="Q1052" i="4"/>
  <c r="R1052" i="4"/>
  <c r="D1053" i="4"/>
  <c r="E1053" i="4"/>
  <c r="F1053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D1054" i="4"/>
  <c r="E1054" i="4"/>
  <c r="F1054" i="4"/>
  <c r="G1054" i="4"/>
  <c r="H1054" i="4"/>
  <c r="I1054" i="4"/>
  <c r="J1054" i="4"/>
  <c r="K1054" i="4"/>
  <c r="L1054" i="4"/>
  <c r="M1054" i="4"/>
  <c r="N1054" i="4"/>
  <c r="O1054" i="4"/>
  <c r="P1054" i="4"/>
  <c r="Q1054" i="4"/>
  <c r="R1054" i="4"/>
  <c r="D1055" i="4"/>
  <c r="E1055" i="4"/>
  <c r="F1055" i="4"/>
  <c r="G1055" i="4"/>
  <c r="H1055" i="4"/>
  <c r="I1055" i="4"/>
  <c r="J1055" i="4"/>
  <c r="K1055" i="4"/>
  <c r="L1055" i="4"/>
  <c r="M1055" i="4"/>
  <c r="N1055" i="4"/>
  <c r="O1055" i="4"/>
  <c r="P1055" i="4"/>
  <c r="Q1055" i="4"/>
  <c r="R1055" i="4"/>
  <c r="D1056" i="4"/>
  <c r="E1056" i="4"/>
  <c r="F1056" i="4"/>
  <c r="G1056" i="4"/>
  <c r="H1056" i="4"/>
  <c r="I1056" i="4"/>
  <c r="J1056" i="4"/>
  <c r="K1056" i="4"/>
  <c r="L1056" i="4"/>
  <c r="M1056" i="4"/>
  <c r="N1056" i="4"/>
  <c r="O1056" i="4"/>
  <c r="P1056" i="4"/>
  <c r="Q1056" i="4"/>
  <c r="R1056" i="4"/>
  <c r="D1057" i="4"/>
  <c r="E1057" i="4"/>
  <c r="F1057" i="4"/>
  <c r="G1057" i="4"/>
  <c r="H1057" i="4"/>
  <c r="I1057" i="4"/>
  <c r="J1057" i="4"/>
  <c r="K1057" i="4"/>
  <c r="L1057" i="4"/>
  <c r="M1057" i="4"/>
  <c r="N1057" i="4"/>
  <c r="O1057" i="4"/>
  <c r="P1057" i="4"/>
  <c r="Q1057" i="4"/>
  <c r="R1057" i="4"/>
  <c r="D1058" i="4"/>
  <c r="E1058" i="4"/>
  <c r="F1058" i="4"/>
  <c r="G1058" i="4"/>
  <c r="H1058" i="4"/>
  <c r="I1058" i="4"/>
  <c r="J1058" i="4"/>
  <c r="K1058" i="4"/>
  <c r="L1058" i="4"/>
  <c r="M1058" i="4"/>
  <c r="N1058" i="4"/>
  <c r="O1058" i="4"/>
  <c r="P1058" i="4"/>
  <c r="Q1058" i="4"/>
  <c r="R1058" i="4"/>
  <c r="D1059" i="4"/>
  <c r="E1059" i="4"/>
  <c r="F1059" i="4"/>
  <c r="G1059" i="4"/>
  <c r="H1059" i="4"/>
  <c r="I1059" i="4"/>
  <c r="J1059" i="4"/>
  <c r="K1059" i="4"/>
  <c r="L1059" i="4"/>
  <c r="M1059" i="4"/>
  <c r="N1059" i="4"/>
  <c r="O1059" i="4"/>
  <c r="P1059" i="4"/>
  <c r="Q1059" i="4"/>
  <c r="R1059" i="4"/>
  <c r="D1060" i="4"/>
  <c r="E1060" i="4"/>
  <c r="F1060" i="4"/>
  <c r="G1060" i="4"/>
  <c r="H1060" i="4"/>
  <c r="I1060" i="4"/>
  <c r="J1060" i="4"/>
  <c r="K1060" i="4"/>
  <c r="L1060" i="4"/>
  <c r="M1060" i="4"/>
  <c r="N1060" i="4"/>
  <c r="O1060" i="4"/>
  <c r="P1060" i="4"/>
  <c r="Q1060" i="4"/>
  <c r="R1060" i="4"/>
  <c r="D1061" i="4"/>
  <c r="E1061" i="4"/>
  <c r="F1061" i="4"/>
  <c r="G1061" i="4"/>
  <c r="H1061" i="4"/>
  <c r="I1061" i="4"/>
  <c r="J1061" i="4"/>
  <c r="K1061" i="4"/>
  <c r="L1061" i="4"/>
  <c r="M1061" i="4"/>
  <c r="N1061" i="4"/>
  <c r="O1061" i="4"/>
  <c r="P1061" i="4"/>
  <c r="Q1061" i="4"/>
  <c r="R1061" i="4"/>
  <c r="D1062" i="4"/>
  <c r="E1062" i="4"/>
  <c r="F1062" i="4"/>
  <c r="G1062" i="4"/>
  <c r="H1062" i="4"/>
  <c r="I1062" i="4"/>
  <c r="J1062" i="4"/>
  <c r="K1062" i="4"/>
  <c r="L1062" i="4"/>
  <c r="M1062" i="4"/>
  <c r="N1062" i="4"/>
  <c r="O1062" i="4"/>
  <c r="P1062" i="4"/>
  <c r="Q1062" i="4"/>
  <c r="R1062" i="4"/>
  <c r="D1063" i="4"/>
  <c r="E1063" i="4"/>
  <c r="F1063" i="4"/>
  <c r="G1063" i="4"/>
  <c r="H1063" i="4"/>
  <c r="I1063" i="4"/>
  <c r="J1063" i="4"/>
  <c r="K1063" i="4"/>
  <c r="L1063" i="4"/>
  <c r="M1063" i="4"/>
  <c r="N1063" i="4"/>
  <c r="O1063" i="4"/>
  <c r="P1063" i="4"/>
  <c r="Q1063" i="4"/>
  <c r="R1063" i="4"/>
  <c r="D1064" i="4"/>
  <c r="E1064" i="4"/>
  <c r="F1064" i="4"/>
  <c r="G1064" i="4"/>
  <c r="H1064" i="4"/>
  <c r="I1064" i="4"/>
  <c r="J1064" i="4"/>
  <c r="K1064" i="4"/>
  <c r="L1064" i="4"/>
  <c r="M1064" i="4"/>
  <c r="N1064" i="4"/>
  <c r="O1064" i="4"/>
  <c r="P1064" i="4"/>
  <c r="Q1064" i="4"/>
  <c r="R1064" i="4"/>
  <c r="D1065" i="4"/>
  <c r="E1065" i="4"/>
  <c r="F1065" i="4"/>
  <c r="G1065" i="4"/>
  <c r="H1065" i="4"/>
  <c r="I1065" i="4"/>
  <c r="J1065" i="4"/>
  <c r="K1065" i="4"/>
  <c r="L1065" i="4"/>
  <c r="M1065" i="4"/>
  <c r="N1065" i="4"/>
  <c r="O1065" i="4"/>
  <c r="P1065" i="4"/>
  <c r="Q1065" i="4"/>
  <c r="R1065" i="4"/>
  <c r="D1066" i="4"/>
  <c r="E1066" i="4"/>
  <c r="F1066" i="4"/>
  <c r="G1066" i="4"/>
  <c r="H1066" i="4"/>
  <c r="I1066" i="4"/>
  <c r="J1066" i="4"/>
  <c r="K1066" i="4"/>
  <c r="L1066" i="4"/>
  <c r="M1066" i="4"/>
  <c r="N1066" i="4"/>
  <c r="O1066" i="4"/>
  <c r="P1066" i="4"/>
  <c r="Q1066" i="4"/>
  <c r="R1066" i="4"/>
  <c r="D1067" i="4"/>
  <c r="E1067" i="4"/>
  <c r="F1067" i="4"/>
  <c r="G1067" i="4"/>
  <c r="H1067" i="4"/>
  <c r="I1067" i="4"/>
  <c r="J1067" i="4"/>
  <c r="K1067" i="4"/>
  <c r="L1067" i="4"/>
  <c r="M1067" i="4"/>
  <c r="N1067" i="4"/>
  <c r="O1067" i="4"/>
  <c r="P1067" i="4"/>
  <c r="Q1067" i="4"/>
  <c r="R1067" i="4"/>
  <c r="D1068" i="4"/>
  <c r="E1068" i="4"/>
  <c r="F1068" i="4"/>
  <c r="G1068" i="4"/>
  <c r="H1068" i="4"/>
  <c r="I1068" i="4"/>
  <c r="J1068" i="4"/>
  <c r="K1068" i="4"/>
  <c r="L1068" i="4"/>
  <c r="M1068" i="4"/>
  <c r="N1068" i="4"/>
  <c r="O1068" i="4"/>
  <c r="P1068" i="4"/>
  <c r="Q1068" i="4"/>
  <c r="R1068" i="4"/>
  <c r="D1069" i="4"/>
  <c r="E1069" i="4"/>
  <c r="F1069" i="4"/>
  <c r="G1069" i="4"/>
  <c r="H1069" i="4"/>
  <c r="I1069" i="4"/>
  <c r="J1069" i="4"/>
  <c r="K1069" i="4"/>
  <c r="L1069" i="4"/>
  <c r="M1069" i="4"/>
  <c r="N1069" i="4"/>
  <c r="O1069" i="4"/>
  <c r="P1069" i="4"/>
  <c r="Q1069" i="4"/>
  <c r="R1069" i="4"/>
  <c r="D1070" i="4"/>
  <c r="E1070" i="4"/>
  <c r="F1070" i="4"/>
  <c r="G1070" i="4"/>
  <c r="H1070" i="4"/>
  <c r="I1070" i="4"/>
  <c r="J1070" i="4"/>
  <c r="K1070" i="4"/>
  <c r="L1070" i="4"/>
  <c r="M1070" i="4"/>
  <c r="N1070" i="4"/>
  <c r="O1070" i="4"/>
  <c r="P1070" i="4"/>
  <c r="Q1070" i="4"/>
  <c r="R1070" i="4"/>
  <c r="D1071" i="4"/>
  <c r="E1071" i="4"/>
  <c r="F1071" i="4"/>
  <c r="G1071" i="4"/>
  <c r="H1071" i="4"/>
  <c r="I1071" i="4"/>
  <c r="J1071" i="4"/>
  <c r="K1071" i="4"/>
  <c r="L1071" i="4"/>
  <c r="M1071" i="4"/>
  <c r="N1071" i="4"/>
  <c r="O1071" i="4"/>
  <c r="P1071" i="4"/>
  <c r="Q1071" i="4"/>
  <c r="R1071" i="4"/>
  <c r="D1072" i="4"/>
  <c r="E1072" i="4"/>
  <c r="F1072" i="4"/>
  <c r="G1072" i="4"/>
  <c r="H1072" i="4"/>
  <c r="I1072" i="4"/>
  <c r="J1072" i="4"/>
  <c r="K1072" i="4"/>
  <c r="L1072" i="4"/>
  <c r="M1072" i="4"/>
  <c r="N1072" i="4"/>
  <c r="O1072" i="4"/>
  <c r="P1072" i="4"/>
  <c r="Q1072" i="4"/>
  <c r="R1072" i="4"/>
  <c r="D1073" i="4"/>
  <c r="E1073" i="4"/>
  <c r="F1073" i="4"/>
  <c r="G1073" i="4"/>
  <c r="H1073" i="4"/>
  <c r="I1073" i="4"/>
  <c r="J1073" i="4"/>
  <c r="K1073" i="4"/>
  <c r="L1073" i="4"/>
  <c r="M1073" i="4"/>
  <c r="N1073" i="4"/>
  <c r="O1073" i="4"/>
  <c r="P1073" i="4"/>
  <c r="Q1073" i="4"/>
  <c r="R1073" i="4"/>
  <c r="D1074" i="4"/>
  <c r="E1074" i="4"/>
  <c r="F1074" i="4"/>
  <c r="G1074" i="4"/>
  <c r="H1074" i="4"/>
  <c r="I1074" i="4"/>
  <c r="J1074" i="4"/>
  <c r="K1074" i="4"/>
  <c r="L1074" i="4"/>
  <c r="M1074" i="4"/>
  <c r="N1074" i="4"/>
  <c r="O1074" i="4"/>
  <c r="P1074" i="4"/>
  <c r="Q1074" i="4"/>
  <c r="R1074" i="4"/>
  <c r="D1075" i="4"/>
  <c r="E1075" i="4"/>
  <c r="F1075" i="4"/>
  <c r="G1075" i="4"/>
  <c r="H1075" i="4"/>
  <c r="I1075" i="4"/>
  <c r="J1075" i="4"/>
  <c r="K1075" i="4"/>
  <c r="L1075" i="4"/>
  <c r="M1075" i="4"/>
  <c r="N1075" i="4"/>
  <c r="O1075" i="4"/>
  <c r="P1075" i="4"/>
  <c r="Q1075" i="4"/>
  <c r="R1075" i="4"/>
  <c r="D1076" i="4"/>
  <c r="E1076" i="4"/>
  <c r="F1076" i="4"/>
  <c r="G1076" i="4"/>
  <c r="H1076" i="4"/>
  <c r="I1076" i="4"/>
  <c r="J1076" i="4"/>
  <c r="K1076" i="4"/>
  <c r="L1076" i="4"/>
  <c r="M1076" i="4"/>
  <c r="N1076" i="4"/>
  <c r="O1076" i="4"/>
  <c r="P1076" i="4"/>
  <c r="Q1076" i="4"/>
  <c r="R1076" i="4"/>
  <c r="D1077" i="4"/>
  <c r="E1077" i="4"/>
  <c r="F1077" i="4"/>
  <c r="G1077" i="4"/>
  <c r="H1077" i="4"/>
  <c r="I1077" i="4"/>
  <c r="J1077" i="4"/>
  <c r="K1077" i="4"/>
  <c r="L1077" i="4"/>
  <c r="M1077" i="4"/>
  <c r="N1077" i="4"/>
  <c r="O1077" i="4"/>
  <c r="P1077" i="4"/>
  <c r="Q1077" i="4"/>
  <c r="R1077" i="4"/>
  <c r="D1078" i="4"/>
  <c r="E1078" i="4"/>
  <c r="F1078" i="4"/>
  <c r="G1078" i="4"/>
  <c r="H1078" i="4"/>
  <c r="I1078" i="4"/>
  <c r="J1078" i="4"/>
  <c r="K1078" i="4"/>
  <c r="L1078" i="4"/>
  <c r="M1078" i="4"/>
  <c r="N1078" i="4"/>
  <c r="O1078" i="4"/>
  <c r="P1078" i="4"/>
  <c r="Q1078" i="4"/>
  <c r="R1078" i="4"/>
  <c r="D1079" i="4"/>
  <c r="E1079" i="4"/>
  <c r="F1079" i="4"/>
  <c r="G1079" i="4"/>
  <c r="H1079" i="4"/>
  <c r="I1079" i="4"/>
  <c r="J1079" i="4"/>
  <c r="K1079" i="4"/>
  <c r="L1079" i="4"/>
  <c r="M1079" i="4"/>
  <c r="N1079" i="4"/>
  <c r="O1079" i="4"/>
  <c r="P1079" i="4"/>
  <c r="Q1079" i="4"/>
  <c r="R1079" i="4"/>
  <c r="D1080" i="4"/>
  <c r="E1080" i="4"/>
  <c r="F1080" i="4"/>
  <c r="G1080" i="4"/>
  <c r="H1080" i="4"/>
  <c r="I1080" i="4"/>
  <c r="J1080" i="4"/>
  <c r="K1080" i="4"/>
  <c r="L1080" i="4"/>
  <c r="M1080" i="4"/>
  <c r="N1080" i="4"/>
  <c r="O1080" i="4"/>
  <c r="P1080" i="4"/>
  <c r="Q1080" i="4"/>
  <c r="R1080" i="4"/>
  <c r="D1081" i="4"/>
  <c r="E1081" i="4"/>
  <c r="F1081" i="4"/>
  <c r="G1081" i="4"/>
  <c r="H1081" i="4"/>
  <c r="I1081" i="4"/>
  <c r="J1081" i="4"/>
  <c r="K1081" i="4"/>
  <c r="L1081" i="4"/>
  <c r="M1081" i="4"/>
  <c r="N1081" i="4"/>
  <c r="O1081" i="4"/>
  <c r="P1081" i="4"/>
  <c r="Q1081" i="4"/>
  <c r="R1081" i="4"/>
  <c r="D1082" i="4"/>
  <c r="E1082" i="4"/>
  <c r="F1082" i="4"/>
  <c r="G1082" i="4"/>
  <c r="H1082" i="4"/>
  <c r="I1082" i="4"/>
  <c r="J1082" i="4"/>
  <c r="K1082" i="4"/>
  <c r="L1082" i="4"/>
  <c r="M1082" i="4"/>
  <c r="N1082" i="4"/>
  <c r="O1082" i="4"/>
  <c r="P1082" i="4"/>
  <c r="Q1082" i="4"/>
  <c r="R1082" i="4"/>
  <c r="D1083" i="4"/>
  <c r="E1083" i="4"/>
  <c r="F1083" i="4"/>
  <c r="G1083" i="4"/>
  <c r="H1083" i="4"/>
  <c r="I1083" i="4"/>
  <c r="J1083" i="4"/>
  <c r="K1083" i="4"/>
  <c r="L1083" i="4"/>
  <c r="M1083" i="4"/>
  <c r="N1083" i="4"/>
  <c r="O1083" i="4"/>
  <c r="P1083" i="4"/>
  <c r="Q1083" i="4"/>
  <c r="R1083" i="4"/>
  <c r="D1084" i="4"/>
  <c r="E1084" i="4"/>
  <c r="F1084" i="4"/>
  <c r="G1084" i="4"/>
  <c r="H1084" i="4"/>
  <c r="I1084" i="4"/>
  <c r="J1084" i="4"/>
  <c r="K1084" i="4"/>
  <c r="L1084" i="4"/>
  <c r="M1084" i="4"/>
  <c r="N1084" i="4"/>
  <c r="O1084" i="4"/>
  <c r="P1084" i="4"/>
  <c r="Q1084" i="4"/>
  <c r="R1084" i="4"/>
  <c r="D1085" i="4"/>
  <c r="E1085" i="4"/>
  <c r="F1085" i="4"/>
  <c r="G1085" i="4"/>
  <c r="H1085" i="4"/>
  <c r="I1085" i="4"/>
  <c r="J1085" i="4"/>
  <c r="K1085" i="4"/>
  <c r="L1085" i="4"/>
  <c r="M1085" i="4"/>
  <c r="N1085" i="4"/>
  <c r="O1085" i="4"/>
  <c r="P1085" i="4"/>
  <c r="Q1085" i="4"/>
  <c r="R1085" i="4"/>
  <c r="D1086" i="4"/>
  <c r="E1086" i="4"/>
  <c r="F1086" i="4"/>
  <c r="G1086" i="4"/>
  <c r="H1086" i="4"/>
  <c r="I1086" i="4"/>
  <c r="J1086" i="4"/>
  <c r="K1086" i="4"/>
  <c r="L1086" i="4"/>
  <c r="M1086" i="4"/>
  <c r="N1086" i="4"/>
  <c r="O1086" i="4"/>
  <c r="P1086" i="4"/>
  <c r="Q1086" i="4"/>
  <c r="R1086" i="4"/>
  <c r="D1087" i="4"/>
  <c r="E1087" i="4"/>
  <c r="F1087" i="4"/>
  <c r="G1087" i="4"/>
  <c r="H1087" i="4"/>
  <c r="I1087" i="4"/>
  <c r="J1087" i="4"/>
  <c r="K1087" i="4"/>
  <c r="L1087" i="4"/>
  <c r="M1087" i="4"/>
  <c r="N1087" i="4"/>
  <c r="O1087" i="4"/>
  <c r="P1087" i="4"/>
  <c r="Q1087" i="4"/>
  <c r="R1087" i="4"/>
  <c r="D1088" i="4"/>
  <c r="E1088" i="4"/>
  <c r="F1088" i="4"/>
  <c r="G1088" i="4"/>
  <c r="H1088" i="4"/>
  <c r="I1088" i="4"/>
  <c r="J1088" i="4"/>
  <c r="K1088" i="4"/>
  <c r="L1088" i="4"/>
  <c r="M1088" i="4"/>
  <c r="N1088" i="4"/>
  <c r="O1088" i="4"/>
  <c r="P1088" i="4"/>
  <c r="Q1088" i="4"/>
  <c r="R1088" i="4"/>
  <c r="D1089" i="4"/>
  <c r="E1089" i="4"/>
  <c r="F1089" i="4"/>
  <c r="G1089" i="4"/>
  <c r="H1089" i="4"/>
  <c r="I1089" i="4"/>
  <c r="J1089" i="4"/>
  <c r="K1089" i="4"/>
  <c r="L1089" i="4"/>
  <c r="M1089" i="4"/>
  <c r="N1089" i="4"/>
  <c r="O1089" i="4"/>
  <c r="P1089" i="4"/>
  <c r="Q1089" i="4"/>
  <c r="R1089" i="4"/>
  <c r="D1090" i="4"/>
  <c r="E1090" i="4"/>
  <c r="F1090" i="4"/>
  <c r="G1090" i="4"/>
  <c r="H1090" i="4"/>
  <c r="I1090" i="4"/>
  <c r="J1090" i="4"/>
  <c r="K1090" i="4"/>
  <c r="L1090" i="4"/>
  <c r="M1090" i="4"/>
  <c r="N1090" i="4"/>
  <c r="O1090" i="4"/>
  <c r="P1090" i="4"/>
  <c r="Q1090" i="4"/>
  <c r="R1090" i="4"/>
  <c r="D1091" i="4"/>
  <c r="E1091" i="4"/>
  <c r="F1091" i="4"/>
  <c r="G1091" i="4"/>
  <c r="H1091" i="4"/>
  <c r="I1091" i="4"/>
  <c r="J1091" i="4"/>
  <c r="K1091" i="4"/>
  <c r="L1091" i="4"/>
  <c r="M1091" i="4"/>
  <c r="N1091" i="4"/>
  <c r="O1091" i="4"/>
  <c r="P1091" i="4"/>
  <c r="Q1091" i="4"/>
  <c r="R1091" i="4"/>
  <c r="D1092" i="4"/>
  <c r="E1092" i="4"/>
  <c r="F1092" i="4"/>
  <c r="G1092" i="4"/>
  <c r="H1092" i="4"/>
  <c r="I1092" i="4"/>
  <c r="J1092" i="4"/>
  <c r="K1092" i="4"/>
  <c r="L1092" i="4"/>
  <c r="M1092" i="4"/>
  <c r="N1092" i="4"/>
  <c r="O1092" i="4"/>
  <c r="P1092" i="4"/>
  <c r="Q1092" i="4"/>
  <c r="R1092" i="4"/>
  <c r="D1093" i="4"/>
  <c r="E1093" i="4"/>
  <c r="F1093" i="4"/>
  <c r="G1093" i="4"/>
  <c r="H1093" i="4"/>
  <c r="I1093" i="4"/>
  <c r="J1093" i="4"/>
  <c r="K1093" i="4"/>
  <c r="L1093" i="4"/>
  <c r="M1093" i="4"/>
  <c r="N1093" i="4"/>
  <c r="O1093" i="4"/>
  <c r="P1093" i="4"/>
  <c r="Q1093" i="4"/>
  <c r="R1093" i="4"/>
  <c r="D1094" i="4"/>
  <c r="E1094" i="4"/>
  <c r="F1094" i="4"/>
  <c r="G1094" i="4"/>
  <c r="H1094" i="4"/>
  <c r="I1094" i="4"/>
  <c r="J1094" i="4"/>
  <c r="K1094" i="4"/>
  <c r="L1094" i="4"/>
  <c r="M1094" i="4"/>
  <c r="N1094" i="4"/>
  <c r="O1094" i="4"/>
  <c r="P1094" i="4"/>
  <c r="Q1094" i="4"/>
  <c r="R1094" i="4"/>
  <c r="D1095" i="4"/>
  <c r="E1095" i="4"/>
  <c r="F1095" i="4"/>
  <c r="G1095" i="4"/>
  <c r="H1095" i="4"/>
  <c r="I1095" i="4"/>
  <c r="J1095" i="4"/>
  <c r="K1095" i="4"/>
  <c r="L1095" i="4"/>
  <c r="M1095" i="4"/>
  <c r="N1095" i="4"/>
  <c r="O1095" i="4"/>
  <c r="P1095" i="4"/>
  <c r="Q1095" i="4"/>
  <c r="R1095" i="4"/>
  <c r="D1096" i="4"/>
  <c r="E1096" i="4"/>
  <c r="F1096" i="4"/>
  <c r="G1096" i="4"/>
  <c r="H1096" i="4"/>
  <c r="I1096" i="4"/>
  <c r="J1096" i="4"/>
  <c r="K1096" i="4"/>
  <c r="L1096" i="4"/>
  <c r="M1096" i="4"/>
  <c r="N1096" i="4"/>
  <c r="O1096" i="4"/>
  <c r="P1096" i="4"/>
  <c r="Q1096" i="4"/>
  <c r="R1096" i="4"/>
  <c r="D1097" i="4"/>
  <c r="E1097" i="4"/>
  <c r="F1097" i="4"/>
  <c r="G1097" i="4"/>
  <c r="H1097" i="4"/>
  <c r="I1097" i="4"/>
  <c r="J1097" i="4"/>
  <c r="K1097" i="4"/>
  <c r="L1097" i="4"/>
  <c r="M1097" i="4"/>
  <c r="N1097" i="4"/>
  <c r="O1097" i="4"/>
  <c r="P1097" i="4"/>
  <c r="Q1097" i="4"/>
  <c r="R1097" i="4"/>
  <c r="D1098" i="4"/>
  <c r="E1098" i="4"/>
  <c r="F1098" i="4"/>
  <c r="G1098" i="4"/>
  <c r="H1098" i="4"/>
  <c r="I1098" i="4"/>
  <c r="J1098" i="4"/>
  <c r="K1098" i="4"/>
  <c r="L1098" i="4"/>
  <c r="M1098" i="4"/>
  <c r="N1098" i="4"/>
  <c r="O1098" i="4"/>
  <c r="P1098" i="4"/>
  <c r="Q1098" i="4"/>
  <c r="R1098" i="4"/>
  <c r="D1099" i="4"/>
  <c r="E1099" i="4"/>
  <c r="F1099" i="4"/>
  <c r="G1099" i="4"/>
  <c r="H1099" i="4"/>
  <c r="I1099" i="4"/>
  <c r="J1099" i="4"/>
  <c r="K1099" i="4"/>
  <c r="L1099" i="4"/>
  <c r="M1099" i="4"/>
  <c r="N1099" i="4"/>
  <c r="O1099" i="4"/>
  <c r="P1099" i="4"/>
  <c r="Q1099" i="4"/>
  <c r="R1099" i="4"/>
  <c r="D1100" i="4"/>
  <c r="E1100" i="4"/>
  <c r="F1100" i="4"/>
  <c r="G1100" i="4"/>
  <c r="H1100" i="4"/>
  <c r="I1100" i="4"/>
  <c r="J1100" i="4"/>
  <c r="K1100" i="4"/>
  <c r="L1100" i="4"/>
  <c r="M1100" i="4"/>
  <c r="N1100" i="4"/>
  <c r="O1100" i="4"/>
  <c r="P1100" i="4"/>
  <c r="Q1100" i="4"/>
  <c r="R1100" i="4"/>
  <c r="D1101" i="4"/>
  <c r="E1101" i="4"/>
  <c r="F1101" i="4"/>
  <c r="G1101" i="4"/>
  <c r="H1101" i="4"/>
  <c r="I1101" i="4"/>
  <c r="J1101" i="4"/>
  <c r="K1101" i="4"/>
  <c r="L1101" i="4"/>
  <c r="M1101" i="4"/>
  <c r="N1101" i="4"/>
  <c r="O1101" i="4"/>
  <c r="P1101" i="4"/>
  <c r="Q1101" i="4"/>
  <c r="R1101" i="4"/>
  <c r="D1102" i="4"/>
  <c r="E1102" i="4"/>
  <c r="F1102" i="4"/>
  <c r="G1102" i="4"/>
  <c r="H1102" i="4"/>
  <c r="I1102" i="4"/>
  <c r="J1102" i="4"/>
  <c r="K1102" i="4"/>
  <c r="L1102" i="4"/>
  <c r="M1102" i="4"/>
  <c r="N1102" i="4"/>
  <c r="O1102" i="4"/>
  <c r="P1102" i="4"/>
  <c r="Q1102" i="4"/>
  <c r="R1102" i="4"/>
  <c r="D1103" i="4"/>
  <c r="E1103" i="4"/>
  <c r="F1103" i="4"/>
  <c r="G1103" i="4"/>
  <c r="H1103" i="4"/>
  <c r="I1103" i="4"/>
  <c r="J1103" i="4"/>
  <c r="K1103" i="4"/>
  <c r="L1103" i="4"/>
  <c r="M1103" i="4"/>
  <c r="N1103" i="4"/>
  <c r="O1103" i="4"/>
  <c r="P1103" i="4"/>
  <c r="Q1103" i="4"/>
  <c r="R1103" i="4"/>
  <c r="D1104" i="4"/>
  <c r="E1104" i="4"/>
  <c r="F1104" i="4"/>
  <c r="G1104" i="4"/>
  <c r="H1104" i="4"/>
  <c r="I1104" i="4"/>
  <c r="J1104" i="4"/>
  <c r="K1104" i="4"/>
  <c r="L1104" i="4"/>
  <c r="M1104" i="4"/>
  <c r="N1104" i="4"/>
  <c r="O1104" i="4"/>
  <c r="P1104" i="4"/>
  <c r="Q1104" i="4"/>
  <c r="R1104" i="4"/>
  <c r="D1105" i="4"/>
  <c r="E1105" i="4"/>
  <c r="F1105" i="4"/>
  <c r="G1105" i="4"/>
  <c r="H1105" i="4"/>
  <c r="I1105" i="4"/>
  <c r="J1105" i="4"/>
  <c r="K1105" i="4"/>
  <c r="L1105" i="4"/>
  <c r="M1105" i="4"/>
  <c r="N1105" i="4"/>
  <c r="O1105" i="4"/>
  <c r="P1105" i="4"/>
  <c r="Q1105" i="4"/>
  <c r="R1105" i="4"/>
  <c r="D1106" i="4"/>
  <c r="E1106" i="4"/>
  <c r="F1106" i="4"/>
  <c r="G1106" i="4"/>
  <c r="H1106" i="4"/>
  <c r="I1106" i="4"/>
  <c r="J1106" i="4"/>
  <c r="K1106" i="4"/>
  <c r="L1106" i="4"/>
  <c r="M1106" i="4"/>
  <c r="N1106" i="4"/>
  <c r="O1106" i="4"/>
  <c r="P1106" i="4"/>
  <c r="Q1106" i="4"/>
  <c r="R1106" i="4"/>
  <c r="D1107" i="4"/>
  <c r="E1107" i="4"/>
  <c r="F1107" i="4"/>
  <c r="G1107" i="4"/>
  <c r="H1107" i="4"/>
  <c r="I1107" i="4"/>
  <c r="J1107" i="4"/>
  <c r="K1107" i="4"/>
  <c r="L1107" i="4"/>
  <c r="M1107" i="4"/>
  <c r="N1107" i="4"/>
  <c r="O1107" i="4"/>
  <c r="P1107" i="4"/>
  <c r="Q1107" i="4"/>
  <c r="R1107" i="4"/>
  <c r="D1108" i="4"/>
  <c r="E1108" i="4"/>
  <c r="F1108" i="4"/>
  <c r="G1108" i="4"/>
  <c r="H1108" i="4"/>
  <c r="I1108" i="4"/>
  <c r="J1108" i="4"/>
  <c r="K1108" i="4"/>
  <c r="L1108" i="4"/>
  <c r="M1108" i="4"/>
  <c r="N1108" i="4"/>
  <c r="O1108" i="4"/>
  <c r="P1108" i="4"/>
  <c r="Q1108" i="4"/>
  <c r="R1108" i="4"/>
  <c r="D1109" i="4"/>
  <c r="E1109" i="4"/>
  <c r="F1109" i="4"/>
  <c r="G1109" i="4"/>
  <c r="H1109" i="4"/>
  <c r="I1109" i="4"/>
  <c r="J1109" i="4"/>
  <c r="K1109" i="4"/>
  <c r="L1109" i="4"/>
  <c r="M1109" i="4"/>
  <c r="N1109" i="4"/>
  <c r="O1109" i="4"/>
  <c r="P1109" i="4"/>
  <c r="Q1109" i="4"/>
  <c r="R1109" i="4"/>
  <c r="D1110" i="4"/>
  <c r="E1110" i="4"/>
  <c r="F1110" i="4"/>
  <c r="G1110" i="4"/>
  <c r="H1110" i="4"/>
  <c r="I1110" i="4"/>
  <c r="J1110" i="4"/>
  <c r="K1110" i="4"/>
  <c r="L1110" i="4"/>
  <c r="M1110" i="4"/>
  <c r="N1110" i="4"/>
  <c r="O1110" i="4"/>
  <c r="P1110" i="4"/>
  <c r="Q1110" i="4"/>
  <c r="R1110" i="4"/>
  <c r="D1111" i="4"/>
  <c r="E1111" i="4"/>
  <c r="F1111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D1112" i="4"/>
  <c r="E1112" i="4"/>
  <c r="F1112" i="4"/>
  <c r="G1112" i="4"/>
  <c r="H1112" i="4"/>
  <c r="I1112" i="4"/>
  <c r="J1112" i="4"/>
  <c r="K1112" i="4"/>
  <c r="L1112" i="4"/>
  <c r="M1112" i="4"/>
  <c r="N1112" i="4"/>
  <c r="O1112" i="4"/>
  <c r="P1112" i="4"/>
  <c r="Q1112" i="4"/>
  <c r="R1112" i="4"/>
  <c r="D1113" i="4"/>
  <c r="E1113" i="4"/>
  <c r="F1113" i="4"/>
  <c r="G1113" i="4"/>
  <c r="H1113" i="4"/>
  <c r="I1113" i="4"/>
  <c r="J1113" i="4"/>
  <c r="K1113" i="4"/>
  <c r="L1113" i="4"/>
  <c r="M1113" i="4"/>
  <c r="N1113" i="4"/>
  <c r="O1113" i="4"/>
  <c r="P1113" i="4"/>
  <c r="Q1113" i="4"/>
  <c r="R1113" i="4"/>
  <c r="D1114" i="4"/>
  <c r="E1114" i="4"/>
  <c r="F1114" i="4"/>
  <c r="G1114" i="4"/>
  <c r="H1114" i="4"/>
  <c r="I1114" i="4"/>
  <c r="J1114" i="4"/>
  <c r="K1114" i="4"/>
  <c r="L1114" i="4"/>
  <c r="M1114" i="4"/>
  <c r="N1114" i="4"/>
  <c r="O1114" i="4"/>
  <c r="P1114" i="4"/>
  <c r="Q1114" i="4"/>
  <c r="R1114" i="4"/>
  <c r="D1115" i="4"/>
  <c r="E1115" i="4"/>
  <c r="F1115" i="4"/>
  <c r="G1115" i="4"/>
  <c r="H1115" i="4"/>
  <c r="I1115" i="4"/>
  <c r="J1115" i="4"/>
  <c r="K1115" i="4"/>
  <c r="L1115" i="4"/>
  <c r="M1115" i="4"/>
  <c r="N1115" i="4"/>
  <c r="O1115" i="4"/>
  <c r="P1115" i="4"/>
  <c r="Q1115" i="4"/>
  <c r="R1115" i="4"/>
  <c r="D1116" i="4"/>
  <c r="E1116" i="4"/>
  <c r="F1116" i="4"/>
  <c r="G1116" i="4"/>
  <c r="H1116" i="4"/>
  <c r="I1116" i="4"/>
  <c r="J1116" i="4"/>
  <c r="K1116" i="4"/>
  <c r="L1116" i="4"/>
  <c r="M1116" i="4"/>
  <c r="N1116" i="4"/>
  <c r="O1116" i="4"/>
  <c r="P1116" i="4"/>
  <c r="Q1116" i="4"/>
  <c r="R1116" i="4"/>
  <c r="D1117" i="4"/>
  <c r="E1117" i="4"/>
  <c r="F1117" i="4"/>
  <c r="G1117" i="4"/>
  <c r="H1117" i="4"/>
  <c r="I1117" i="4"/>
  <c r="J1117" i="4"/>
  <c r="K1117" i="4"/>
  <c r="L1117" i="4"/>
  <c r="M1117" i="4"/>
  <c r="N1117" i="4"/>
  <c r="O1117" i="4"/>
  <c r="P1117" i="4"/>
  <c r="Q1117" i="4"/>
  <c r="R1117" i="4"/>
  <c r="D1118" i="4"/>
  <c r="E1118" i="4"/>
  <c r="F1118" i="4"/>
  <c r="G1118" i="4"/>
  <c r="H1118" i="4"/>
  <c r="I1118" i="4"/>
  <c r="J1118" i="4"/>
  <c r="K1118" i="4"/>
  <c r="L1118" i="4"/>
  <c r="M1118" i="4"/>
  <c r="N1118" i="4"/>
  <c r="O1118" i="4"/>
  <c r="P1118" i="4"/>
  <c r="Q1118" i="4"/>
  <c r="R1118" i="4"/>
  <c r="D1119" i="4"/>
  <c r="E1119" i="4"/>
  <c r="F1119" i="4"/>
  <c r="G1119" i="4"/>
  <c r="H1119" i="4"/>
  <c r="I1119" i="4"/>
  <c r="J1119" i="4"/>
  <c r="K1119" i="4"/>
  <c r="L1119" i="4"/>
  <c r="M1119" i="4"/>
  <c r="N1119" i="4"/>
  <c r="O1119" i="4"/>
  <c r="P1119" i="4"/>
  <c r="Q1119" i="4"/>
  <c r="R1119" i="4"/>
  <c r="D1120" i="4"/>
  <c r="E1120" i="4"/>
  <c r="F1120" i="4"/>
  <c r="G1120" i="4"/>
  <c r="H1120" i="4"/>
  <c r="I1120" i="4"/>
  <c r="J1120" i="4"/>
  <c r="K1120" i="4"/>
  <c r="L1120" i="4"/>
  <c r="M1120" i="4"/>
  <c r="N1120" i="4"/>
  <c r="O1120" i="4"/>
  <c r="P1120" i="4"/>
  <c r="Q1120" i="4"/>
  <c r="R1120" i="4"/>
  <c r="D1121" i="4"/>
  <c r="E1121" i="4"/>
  <c r="F1121" i="4"/>
  <c r="G1121" i="4"/>
  <c r="H1121" i="4"/>
  <c r="I1121" i="4"/>
  <c r="J1121" i="4"/>
  <c r="K1121" i="4"/>
  <c r="L1121" i="4"/>
  <c r="M1121" i="4"/>
  <c r="N1121" i="4"/>
  <c r="O1121" i="4"/>
  <c r="P1121" i="4"/>
  <c r="Q1121" i="4"/>
  <c r="R1121" i="4"/>
  <c r="D1122" i="4"/>
  <c r="E1122" i="4"/>
  <c r="F1122" i="4"/>
  <c r="G1122" i="4"/>
  <c r="H1122" i="4"/>
  <c r="I1122" i="4"/>
  <c r="J1122" i="4"/>
  <c r="K1122" i="4"/>
  <c r="L1122" i="4"/>
  <c r="M1122" i="4"/>
  <c r="N1122" i="4"/>
  <c r="O1122" i="4"/>
  <c r="P1122" i="4"/>
  <c r="Q1122" i="4"/>
  <c r="R1122" i="4"/>
  <c r="D1123" i="4"/>
  <c r="E1123" i="4"/>
  <c r="F1123" i="4"/>
  <c r="G1123" i="4"/>
  <c r="H1123" i="4"/>
  <c r="I1123" i="4"/>
  <c r="J1123" i="4"/>
  <c r="K1123" i="4"/>
  <c r="L1123" i="4"/>
  <c r="M1123" i="4"/>
  <c r="N1123" i="4"/>
  <c r="O1123" i="4"/>
  <c r="P1123" i="4"/>
  <c r="Q1123" i="4"/>
  <c r="R1123" i="4"/>
  <c r="D1124" i="4"/>
  <c r="E1124" i="4"/>
  <c r="F1124" i="4"/>
  <c r="G1124" i="4"/>
  <c r="H1124" i="4"/>
  <c r="I1124" i="4"/>
  <c r="J1124" i="4"/>
  <c r="K1124" i="4"/>
  <c r="L1124" i="4"/>
  <c r="M1124" i="4"/>
  <c r="N1124" i="4"/>
  <c r="O1124" i="4"/>
  <c r="P1124" i="4"/>
  <c r="Q1124" i="4"/>
  <c r="R1124" i="4"/>
  <c r="D1125" i="4"/>
  <c r="E1125" i="4"/>
  <c r="F1125" i="4"/>
  <c r="G1125" i="4"/>
  <c r="H1125" i="4"/>
  <c r="I1125" i="4"/>
  <c r="J1125" i="4"/>
  <c r="K1125" i="4"/>
  <c r="L1125" i="4"/>
  <c r="M1125" i="4"/>
  <c r="N1125" i="4"/>
  <c r="O1125" i="4"/>
  <c r="P1125" i="4"/>
  <c r="Q1125" i="4"/>
  <c r="R1125" i="4"/>
  <c r="D1126" i="4"/>
  <c r="E1126" i="4"/>
  <c r="F1126" i="4"/>
  <c r="G1126" i="4"/>
  <c r="H1126" i="4"/>
  <c r="I1126" i="4"/>
  <c r="J1126" i="4"/>
  <c r="K1126" i="4"/>
  <c r="L1126" i="4"/>
  <c r="M1126" i="4"/>
  <c r="N1126" i="4"/>
  <c r="O1126" i="4"/>
  <c r="P1126" i="4"/>
  <c r="Q1126" i="4"/>
  <c r="R1126" i="4"/>
  <c r="D1127" i="4"/>
  <c r="E1127" i="4"/>
  <c r="F1127" i="4"/>
  <c r="G1127" i="4"/>
  <c r="H1127" i="4"/>
  <c r="I1127" i="4"/>
  <c r="J1127" i="4"/>
  <c r="K1127" i="4"/>
  <c r="L1127" i="4"/>
  <c r="M1127" i="4"/>
  <c r="N1127" i="4"/>
  <c r="O1127" i="4"/>
  <c r="P1127" i="4"/>
  <c r="Q1127" i="4"/>
  <c r="R1127" i="4"/>
  <c r="D1128" i="4"/>
  <c r="E1128" i="4"/>
  <c r="F1128" i="4"/>
  <c r="G1128" i="4"/>
  <c r="H1128" i="4"/>
  <c r="I1128" i="4"/>
  <c r="J1128" i="4"/>
  <c r="K1128" i="4"/>
  <c r="L1128" i="4"/>
  <c r="M1128" i="4"/>
  <c r="N1128" i="4"/>
  <c r="O1128" i="4"/>
  <c r="P1128" i="4"/>
  <c r="Q1128" i="4"/>
  <c r="R1128" i="4"/>
  <c r="D1129" i="4"/>
  <c r="E1129" i="4"/>
  <c r="F1129" i="4"/>
  <c r="G1129" i="4"/>
  <c r="H1129" i="4"/>
  <c r="I1129" i="4"/>
  <c r="J1129" i="4"/>
  <c r="K1129" i="4"/>
  <c r="L1129" i="4"/>
  <c r="M1129" i="4"/>
  <c r="N1129" i="4"/>
  <c r="O1129" i="4"/>
  <c r="P1129" i="4"/>
  <c r="Q1129" i="4"/>
  <c r="R1129" i="4"/>
  <c r="D1130" i="4"/>
  <c r="E1130" i="4"/>
  <c r="F1130" i="4"/>
  <c r="G1130" i="4"/>
  <c r="H1130" i="4"/>
  <c r="I1130" i="4"/>
  <c r="J1130" i="4"/>
  <c r="K1130" i="4"/>
  <c r="L1130" i="4"/>
  <c r="M1130" i="4"/>
  <c r="N1130" i="4"/>
  <c r="O1130" i="4"/>
  <c r="P1130" i="4"/>
  <c r="Q1130" i="4"/>
  <c r="R1130" i="4"/>
  <c r="D1131" i="4"/>
  <c r="E1131" i="4"/>
  <c r="F1131" i="4"/>
  <c r="G1131" i="4"/>
  <c r="H1131" i="4"/>
  <c r="I1131" i="4"/>
  <c r="J1131" i="4"/>
  <c r="K1131" i="4"/>
  <c r="L1131" i="4"/>
  <c r="M1131" i="4"/>
  <c r="N1131" i="4"/>
  <c r="O1131" i="4"/>
  <c r="P1131" i="4"/>
  <c r="Q1131" i="4"/>
  <c r="R1131" i="4"/>
  <c r="D1132" i="4"/>
  <c r="E1132" i="4"/>
  <c r="F1132" i="4"/>
  <c r="G1132" i="4"/>
  <c r="H1132" i="4"/>
  <c r="I1132" i="4"/>
  <c r="J1132" i="4"/>
  <c r="K1132" i="4"/>
  <c r="L1132" i="4"/>
  <c r="M1132" i="4"/>
  <c r="N1132" i="4"/>
  <c r="O1132" i="4"/>
  <c r="P1132" i="4"/>
  <c r="Q1132" i="4"/>
  <c r="R1132" i="4"/>
  <c r="D1133" i="4"/>
  <c r="E1133" i="4"/>
  <c r="F1133" i="4"/>
  <c r="G1133" i="4"/>
  <c r="H1133" i="4"/>
  <c r="I1133" i="4"/>
  <c r="J1133" i="4"/>
  <c r="K1133" i="4"/>
  <c r="L1133" i="4"/>
  <c r="M1133" i="4"/>
  <c r="N1133" i="4"/>
  <c r="O1133" i="4"/>
  <c r="P1133" i="4"/>
  <c r="Q1133" i="4"/>
  <c r="R1133" i="4"/>
  <c r="D1134" i="4"/>
  <c r="E1134" i="4"/>
  <c r="F1134" i="4"/>
  <c r="G1134" i="4"/>
  <c r="H1134" i="4"/>
  <c r="I1134" i="4"/>
  <c r="J1134" i="4"/>
  <c r="K1134" i="4"/>
  <c r="L1134" i="4"/>
  <c r="M1134" i="4"/>
  <c r="N1134" i="4"/>
  <c r="O1134" i="4"/>
  <c r="P1134" i="4"/>
  <c r="Q1134" i="4"/>
  <c r="R1134" i="4"/>
  <c r="D1135" i="4"/>
  <c r="E1135" i="4"/>
  <c r="F1135" i="4"/>
  <c r="G1135" i="4"/>
  <c r="H1135" i="4"/>
  <c r="I1135" i="4"/>
  <c r="J1135" i="4"/>
  <c r="K1135" i="4"/>
  <c r="L1135" i="4"/>
  <c r="M1135" i="4"/>
  <c r="N1135" i="4"/>
  <c r="O1135" i="4"/>
  <c r="P1135" i="4"/>
  <c r="Q1135" i="4"/>
  <c r="R1135" i="4"/>
  <c r="D1136" i="4"/>
  <c r="E1136" i="4"/>
  <c r="F1136" i="4"/>
  <c r="G1136" i="4"/>
  <c r="H1136" i="4"/>
  <c r="I1136" i="4"/>
  <c r="J1136" i="4"/>
  <c r="K1136" i="4"/>
  <c r="L1136" i="4"/>
  <c r="M1136" i="4"/>
  <c r="N1136" i="4"/>
  <c r="O1136" i="4"/>
  <c r="P1136" i="4"/>
  <c r="Q1136" i="4"/>
  <c r="R1136" i="4"/>
  <c r="D1137" i="4"/>
  <c r="E1137" i="4"/>
  <c r="F1137" i="4"/>
  <c r="G1137" i="4"/>
  <c r="H1137" i="4"/>
  <c r="I1137" i="4"/>
  <c r="J1137" i="4"/>
  <c r="K1137" i="4"/>
  <c r="L1137" i="4"/>
  <c r="M1137" i="4"/>
  <c r="N1137" i="4"/>
  <c r="O1137" i="4"/>
  <c r="P1137" i="4"/>
  <c r="Q1137" i="4"/>
  <c r="R1137" i="4"/>
  <c r="D1138" i="4"/>
  <c r="E1138" i="4"/>
  <c r="F1138" i="4"/>
  <c r="G1138" i="4"/>
  <c r="H1138" i="4"/>
  <c r="I1138" i="4"/>
  <c r="J1138" i="4"/>
  <c r="K1138" i="4"/>
  <c r="L1138" i="4"/>
  <c r="M1138" i="4"/>
  <c r="N1138" i="4"/>
  <c r="O1138" i="4"/>
  <c r="P1138" i="4"/>
  <c r="Q1138" i="4"/>
  <c r="R1138" i="4"/>
  <c r="D1139" i="4"/>
  <c r="E1139" i="4"/>
  <c r="F1139" i="4"/>
  <c r="G1139" i="4"/>
  <c r="H1139" i="4"/>
  <c r="I1139" i="4"/>
  <c r="J1139" i="4"/>
  <c r="K1139" i="4"/>
  <c r="L1139" i="4"/>
  <c r="M1139" i="4"/>
  <c r="N1139" i="4"/>
  <c r="O1139" i="4"/>
  <c r="P1139" i="4"/>
  <c r="Q1139" i="4"/>
  <c r="R1139" i="4"/>
  <c r="D1140" i="4"/>
  <c r="E1140" i="4"/>
  <c r="F1140" i="4"/>
  <c r="G1140" i="4"/>
  <c r="H1140" i="4"/>
  <c r="I1140" i="4"/>
  <c r="J1140" i="4"/>
  <c r="K1140" i="4"/>
  <c r="L1140" i="4"/>
  <c r="M1140" i="4"/>
  <c r="N1140" i="4"/>
  <c r="O1140" i="4"/>
  <c r="P1140" i="4"/>
  <c r="Q1140" i="4"/>
  <c r="R1140" i="4"/>
  <c r="D1141" i="4"/>
  <c r="E1141" i="4"/>
  <c r="F1141" i="4"/>
  <c r="G1141" i="4"/>
  <c r="H1141" i="4"/>
  <c r="I1141" i="4"/>
  <c r="J1141" i="4"/>
  <c r="K1141" i="4"/>
  <c r="L1141" i="4"/>
  <c r="M1141" i="4"/>
  <c r="N1141" i="4"/>
  <c r="O1141" i="4"/>
  <c r="P1141" i="4"/>
  <c r="Q1141" i="4"/>
  <c r="R1141" i="4"/>
  <c r="D1142" i="4"/>
  <c r="E1142" i="4"/>
  <c r="F1142" i="4"/>
  <c r="G1142" i="4"/>
  <c r="H1142" i="4"/>
  <c r="I1142" i="4"/>
  <c r="J1142" i="4"/>
  <c r="K1142" i="4"/>
  <c r="L1142" i="4"/>
  <c r="M1142" i="4"/>
  <c r="N1142" i="4"/>
  <c r="O1142" i="4"/>
  <c r="P1142" i="4"/>
  <c r="Q1142" i="4"/>
  <c r="R1142" i="4"/>
  <c r="D1143" i="4"/>
  <c r="E1143" i="4"/>
  <c r="F1143" i="4"/>
  <c r="G1143" i="4"/>
  <c r="H1143" i="4"/>
  <c r="I1143" i="4"/>
  <c r="J1143" i="4"/>
  <c r="K1143" i="4"/>
  <c r="L1143" i="4"/>
  <c r="M1143" i="4"/>
  <c r="N1143" i="4"/>
  <c r="O1143" i="4"/>
  <c r="P1143" i="4"/>
  <c r="Q1143" i="4"/>
  <c r="R1143" i="4"/>
  <c r="D1144" i="4"/>
  <c r="E1144" i="4"/>
  <c r="F1144" i="4"/>
  <c r="G1144" i="4"/>
  <c r="H1144" i="4"/>
  <c r="I1144" i="4"/>
  <c r="J1144" i="4"/>
  <c r="K1144" i="4"/>
  <c r="L1144" i="4"/>
  <c r="M1144" i="4"/>
  <c r="N1144" i="4"/>
  <c r="O1144" i="4"/>
  <c r="P1144" i="4"/>
  <c r="Q1144" i="4"/>
  <c r="R1144" i="4"/>
  <c r="D1145" i="4"/>
  <c r="E1145" i="4"/>
  <c r="F1145" i="4"/>
  <c r="G1145" i="4"/>
  <c r="H1145" i="4"/>
  <c r="I1145" i="4"/>
  <c r="J1145" i="4"/>
  <c r="K1145" i="4"/>
  <c r="L1145" i="4"/>
  <c r="M1145" i="4"/>
  <c r="N1145" i="4"/>
  <c r="O1145" i="4"/>
  <c r="P1145" i="4"/>
  <c r="Q1145" i="4"/>
  <c r="R1145" i="4"/>
  <c r="D1146" i="4"/>
  <c r="E1146" i="4"/>
  <c r="F1146" i="4"/>
  <c r="G1146" i="4"/>
  <c r="H1146" i="4"/>
  <c r="I1146" i="4"/>
  <c r="J1146" i="4"/>
  <c r="K1146" i="4"/>
  <c r="L1146" i="4"/>
  <c r="M1146" i="4"/>
  <c r="N1146" i="4"/>
  <c r="O1146" i="4"/>
  <c r="P1146" i="4"/>
  <c r="Q1146" i="4"/>
  <c r="R1146" i="4"/>
  <c r="D1147" i="4"/>
  <c r="E1147" i="4"/>
  <c r="F1147" i="4"/>
  <c r="G1147" i="4"/>
  <c r="H1147" i="4"/>
  <c r="I1147" i="4"/>
  <c r="J1147" i="4"/>
  <c r="K1147" i="4"/>
  <c r="L1147" i="4"/>
  <c r="M1147" i="4"/>
  <c r="N1147" i="4"/>
  <c r="O1147" i="4"/>
  <c r="P1147" i="4"/>
  <c r="Q1147" i="4"/>
  <c r="R1147" i="4"/>
  <c r="D1148" i="4"/>
  <c r="E1148" i="4"/>
  <c r="F1148" i="4"/>
  <c r="G1148" i="4"/>
  <c r="H1148" i="4"/>
  <c r="I1148" i="4"/>
  <c r="J1148" i="4"/>
  <c r="K1148" i="4"/>
  <c r="L1148" i="4"/>
  <c r="M1148" i="4"/>
  <c r="N1148" i="4"/>
  <c r="O1148" i="4"/>
  <c r="P1148" i="4"/>
  <c r="Q1148" i="4"/>
  <c r="R1148" i="4"/>
  <c r="D1149" i="4"/>
  <c r="E1149" i="4"/>
  <c r="F1149" i="4"/>
  <c r="G1149" i="4"/>
  <c r="H1149" i="4"/>
  <c r="I1149" i="4"/>
  <c r="J1149" i="4"/>
  <c r="K1149" i="4"/>
  <c r="L1149" i="4"/>
  <c r="M1149" i="4"/>
  <c r="N1149" i="4"/>
  <c r="O1149" i="4"/>
  <c r="P1149" i="4"/>
  <c r="Q1149" i="4"/>
  <c r="R1149" i="4"/>
  <c r="D1150" i="4"/>
  <c r="E1150" i="4"/>
  <c r="F1150" i="4"/>
  <c r="G1150" i="4"/>
  <c r="H1150" i="4"/>
  <c r="I1150" i="4"/>
  <c r="J1150" i="4"/>
  <c r="K1150" i="4"/>
  <c r="L1150" i="4"/>
  <c r="M1150" i="4"/>
  <c r="N1150" i="4"/>
  <c r="O1150" i="4"/>
  <c r="P1150" i="4"/>
  <c r="Q1150" i="4"/>
  <c r="R1150" i="4"/>
  <c r="D1151" i="4"/>
  <c r="E1151" i="4"/>
  <c r="F1151" i="4"/>
  <c r="G1151" i="4"/>
  <c r="H1151" i="4"/>
  <c r="I1151" i="4"/>
  <c r="J1151" i="4"/>
  <c r="K1151" i="4"/>
  <c r="L1151" i="4"/>
  <c r="M1151" i="4"/>
  <c r="N1151" i="4"/>
  <c r="O1151" i="4"/>
  <c r="P1151" i="4"/>
  <c r="Q1151" i="4"/>
  <c r="R1151" i="4"/>
  <c r="D1152" i="4"/>
  <c r="E1152" i="4"/>
  <c r="F1152" i="4"/>
  <c r="G1152" i="4"/>
  <c r="H1152" i="4"/>
  <c r="I1152" i="4"/>
  <c r="J1152" i="4"/>
  <c r="K1152" i="4"/>
  <c r="L1152" i="4"/>
  <c r="M1152" i="4"/>
  <c r="N1152" i="4"/>
  <c r="O1152" i="4"/>
  <c r="P1152" i="4"/>
  <c r="Q1152" i="4"/>
  <c r="R1152" i="4"/>
  <c r="D1153" i="4"/>
  <c r="E1153" i="4"/>
  <c r="F1153" i="4"/>
  <c r="G1153" i="4"/>
  <c r="H1153" i="4"/>
  <c r="I1153" i="4"/>
  <c r="J1153" i="4"/>
  <c r="K1153" i="4"/>
  <c r="L1153" i="4"/>
  <c r="M1153" i="4"/>
  <c r="N1153" i="4"/>
  <c r="O1153" i="4"/>
  <c r="P1153" i="4"/>
  <c r="Q1153" i="4"/>
  <c r="R1153" i="4"/>
  <c r="D1154" i="4"/>
  <c r="E1154" i="4"/>
  <c r="F1154" i="4"/>
  <c r="G1154" i="4"/>
  <c r="H1154" i="4"/>
  <c r="I1154" i="4"/>
  <c r="J1154" i="4"/>
  <c r="K1154" i="4"/>
  <c r="L1154" i="4"/>
  <c r="M1154" i="4"/>
  <c r="N1154" i="4"/>
  <c r="O1154" i="4"/>
  <c r="P1154" i="4"/>
  <c r="Q1154" i="4"/>
  <c r="R1154" i="4"/>
  <c r="D1155" i="4"/>
  <c r="E1155" i="4"/>
  <c r="F1155" i="4"/>
  <c r="G1155" i="4"/>
  <c r="H1155" i="4"/>
  <c r="I1155" i="4"/>
  <c r="J1155" i="4"/>
  <c r="K1155" i="4"/>
  <c r="L1155" i="4"/>
  <c r="M1155" i="4"/>
  <c r="N1155" i="4"/>
  <c r="O1155" i="4"/>
  <c r="P1155" i="4"/>
  <c r="Q1155" i="4"/>
  <c r="R1155" i="4"/>
  <c r="D1156" i="4"/>
  <c r="E1156" i="4"/>
  <c r="F1156" i="4"/>
  <c r="G1156" i="4"/>
  <c r="H1156" i="4"/>
  <c r="I1156" i="4"/>
  <c r="J1156" i="4"/>
  <c r="K1156" i="4"/>
  <c r="L1156" i="4"/>
  <c r="M1156" i="4"/>
  <c r="N1156" i="4"/>
  <c r="O1156" i="4"/>
  <c r="P1156" i="4"/>
  <c r="Q1156" i="4"/>
  <c r="R1156" i="4"/>
  <c r="D1157" i="4"/>
  <c r="E1157" i="4"/>
  <c r="F1157" i="4"/>
  <c r="G1157" i="4"/>
  <c r="H1157" i="4"/>
  <c r="I1157" i="4"/>
  <c r="J1157" i="4"/>
  <c r="K1157" i="4"/>
  <c r="L1157" i="4"/>
  <c r="M1157" i="4"/>
  <c r="N1157" i="4"/>
  <c r="O1157" i="4"/>
  <c r="P1157" i="4"/>
  <c r="Q1157" i="4"/>
  <c r="R1157" i="4"/>
  <c r="D1158" i="4"/>
  <c r="E1158" i="4"/>
  <c r="F1158" i="4"/>
  <c r="G1158" i="4"/>
  <c r="H1158" i="4"/>
  <c r="I1158" i="4"/>
  <c r="J1158" i="4"/>
  <c r="K1158" i="4"/>
  <c r="L1158" i="4"/>
  <c r="M1158" i="4"/>
  <c r="N1158" i="4"/>
  <c r="O1158" i="4"/>
  <c r="P1158" i="4"/>
  <c r="Q1158" i="4"/>
  <c r="R1158" i="4"/>
  <c r="D1159" i="4"/>
  <c r="E1159" i="4"/>
  <c r="F1159" i="4"/>
  <c r="G1159" i="4"/>
  <c r="H1159" i="4"/>
  <c r="I1159" i="4"/>
  <c r="J1159" i="4"/>
  <c r="K1159" i="4"/>
  <c r="L1159" i="4"/>
  <c r="M1159" i="4"/>
  <c r="N1159" i="4"/>
  <c r="O1159" i="4"/>
  <c r="P1159" i="4"/>
  <c r="Q1159" i="4"/>
  <c r="R1159" i="4"/>
  <c r="D1160" i="4"/>
  <c r="E1160" i="4"/>
  <c r="F1160" i="4"/>
  <c r="G1160" i="4"/>
  <c r="H1160" i="4"/>
  <c r="I1160" i="4"/>
  <c r="J1160" i="4"/>
  <c r="K1160" i="4"/>
  <c r="L1160" i="4"/>
  <c r="M1160" i="4"/>
  <c r="N1160" i="4"/>
  <c r="O1160" i="4"/>
  <c r="P1160" i="4"/>
  <c r="Q1160" i="4"/>
  <c r="R1160" i="4"/>
  <c r="D1161" i="4"/>
  <c r="E1161" i="4"/>
  <c r="F1161" i="4"/>
  <c r="G1161" i="4"/>
  <c r="H1161" i="4"/>
  <c r="I1161" i="4"/>
  <c r="J1161" i="4"/>
  <c r="K1161" i="4"/>
  <c r="L1161" i="4"/>
  <c r="M1161" i="4"/>
  <c r="N1161" i="4"/>
  <c r="O1161" i="4"/>
  <c r="P1161" i="4"/>
  <c r="Q1161" i="4"/>
  <c r="R1161" i="4"/>
  <c r="D1162" i="4"/>
  <c r="E1162" i="4"/>
  <c r="F1162" i="4"/>
  <c r="G1162" i="4"/>
  <c r="H1162" i="4"/>
  <c r="I1162" i="4"/>
  <c r="J1162" i="4"/>
  <c r="K1162" i="4"/>
  <c r="L1162" i="4"/>
  <c r="M1162" i="4"/>
  <c r="N1162" i="4"/>
  <c r="O1162" i="4"/>
  <c r="P1162" i="4"/>
  <c r="Q1162" i="4"/>
  <c r="R1162" i="4"/>
  <c r="D1163" i="4"/>
  <c r="E1163" i="4"/>
  <c r="F1163" i="4"/>
  <c r="G1163" i="4"/>
  <c r="H1163" i="4"/>
  <c r="I1163" i="4"/>
  <c r="J1163" i="4"/>
  <c r="K1163" i="4"/>
  <c r="L1163" i="4"/>
  <c r="M1163" i="4"/>
  <c r="N1163" i="4"/>
  <c r="O1163" i="4"/>
  <c r="P1163" i="4"/>
  <c r="Q1163" i="4"/>
  <c r="R1163" i="4"/>
  <c r="D1164" i="4"/>
  <c r="E1164" i="4"/>
  <c r="F1164" i="4"/>
  <c r="G1164" i="4"/>
  <c r="H1164" i="4"/>
  <c r="I1164" i="4"/>
  <c r="J1164" i="4"/>
  <c r="K1164" i="4"/>
  <c r="L1164" i="4"/>
  <c r="M1164" i="4"/>
  <c r="N1164" i="4"/>
  <c r="O1164" i="4"/>
  <c r="P1164" i="4"/>
  <c r="Q1164" i="4"/>
  <c r="R1164" i="4"/>
  <c r="D1165" i="4"/>
  <c r="E1165" i="4"/>
  <c r="F1165" i="4"/>
  <c r="G1165" i="4"/>
  <c r="H1165" i="4"/>
  <c r="I1165" i="4"/>
  <c r="J1165" i="4"/>
  <c r="K1165" i="4"/>
  <c r="L1165" i="4"/>
  <c r="M1165" i="4"/>
  <c r="N1165" i="4"/>
  <c r="O1165" i="4"/>
  <c r="P1165" i="4"/>
  <c r="Q1165" i="4"/>
  <c r="R1165" i="4"/>
  <c r="D1166" i="4"/>
  <c r="E1166" i="4"/>
  <c r="F1166" i="4"/>
  <c r="G1166" i="4"/>
  <c r="H1166" i="4"/>
  <c r="I1166" i="4"/>
  <c r="J1166" i="4"/>
  <c r="K1166" i="4"/>
  <c r="L1166" i="4"/>
  <c r="M1166" i="4"/>
  <c r="N1166" i="4"/>
  <c r="O1166" i="4"/>
  <c r="P1166" i="4"/>
  <c r="Q1166" i="4"/>
  <c r="R1166" i="4"/>
  <c r="D1167" i="4"/>
  <c r="E1167" i="4"/>
  <c r="F1167" i="4"/>
  <c r="G1167" i="4"/>
  <c r="H1167" i="4"/>
  <c r="I1167" i="4"/>
  <c r="J1167" i="4"/>
  <c r="K1167" i="4"/>
  <c r="L1167" i="4"/>
  <c r="M1167" i="4"/>
  <c r="N1167" i="4"/>
  <c r="O1167" i="4"/>
  <c r="P1167" i="4"/>
  <c r="Q1167" i="4"/>
  <c r="R1167" i="4"/>
  <c r="D1168" i="4"/>
  <c r="E1168" i="4"/>
  <c r="F1168" i="4"/>
  <c r="G1168" i="4"/>
  <c r="H1168" i="4"/>
  <c r="I1168" i="4"/>
  <c r="J1168" i="4"/>
  <c r="K1168" i="4"/>
  <c r="L1168" i="4"/>
  <c r="M1168" i="4"/>
  <c r="N1168" i="4"/>
  <c r="O1168" i="4"/>
  <c r="P1168" i="4"/>
  <c r="Q1168" i="4"/>
  <c r="R1168" i="4"/>
  <c r="D1169" i="4"/>
  <c r="E1169" i="4"/>
  <c r="F1169" i="4"/>
  <c r="G1169" i="4"/>
  <c r="H1169" i="4"/>
  <c r="I1169" i="4"/>
  <c r="J1169" i="4"/>
  <c r="K1169" i="4"/>
  <c r="L1169" i="4"/>
  <c r="M1169" i="4"/>
  <c r="N1169" i="4"/>
  <c r="O1169" i="4"/>
  <c r="P1169" i="4"/>
  <c r="Q1169" i="4"/>
  <c r="R1169" i="4"/>
  <c r="D1170" i="4"/>
  <c r="E1170" i="4"/>
  <c r="F1170" i="4"/>
  <c r="G1170" i="4"/>
  <c r="H1170" i="4"/>
  <c r="I1170" i="4"/>
  <c r="J1170" i="4"/>
  <c r="K1170" i="4"/>
  <c r="L1170" i="4"/>
  <c r="M1170" i="4"/>
  <c r="N1170" i="4"/>
  <c r="O1170" i="4"/>
  <c r="P1170" i="4"/>
  <c r="Q1170" i="4"/>
  <c r="R1170" i="4"/>
  <c r="D1171" i="4"/>
  <c r="E1171" i="4"/>
  <c r="F1171" i="4"/>
  <c r="G1171" i="4"/>
  <c r="H1171" i="4"/>
  <c r="I1171" i="4"/>
  <c r="J1171" i="4"/>
  <c r="K1171" i="4"/>
  <c r="L1171" i="4"/>
  <c r="M1171" i="4"/>
  <c r="N1171" i="4"/>
  <c r="O1171" i="4"/>
  <c r="P1171" i="4"/>
  <c r="Q1171" i="4"/>
  <c r="R1171" i="4"/>
  <c r="D1172" i="4"/>
  <c r="E1172" i="4"/>
  <c r="F1172" i="4"/>
  <c r="G1172" i="4"/>
  <c r="H1172" i="4"/>
  <c r="I1172" i="4"/>
  <c r="J1172" i="4"/>
  <c r="K1172" i="4"/>
  <c r="L1172" i="4"/>
  <c r="M1172" i="4"/>
  <c r="N1172" i="4"/>
  <c r="O1172" i="4"/>
  <c r="P1172" i="4"/>
  <c r="Q1172" i="4"/>
  <c r="R1172" i="4"/>
  <c r="D1173" i="4"/>
  <c r="E1173" i="4"/>
  <c r="F1173" i="4"/>
  <c r="G1173" i="4"/>
  <c r="H1173" i="4"/>
  <c r="I1173" i="4"/>
  <c r="J1173" i="4"/>
  <c r="K1173" i="4"/>
  <c r="L1173" i="4"/>
  <c r="M1173" i="4"/>
  <c r="N1173" i="4"/>
  <c r="O1173" i="4"/>
  <c r="P1173" i="4"/>
  <c r="Q1173" i="4"/>
  <c r="R1173" i="4"/>
  <c r="D1174" i="4"/>
  <c r="E1174" i="4"/>
  <c r="F1174" i="4"/>
  <c r="G1174" i="4"/>
  <c r="H1174" i="4"/>
  <c r="I1174" i="4"/>
  <c r="J1174" i="4"/>
  <c r="K1174" i="4"/>
  <c r="L1174" i="4"/>
  <c r="M1174" i="4"/>
  <c r="N1174" i="4"/>
  <c r="O1174" i="4"/>
  <c r="P1174" i="4"/>
  <c r="Q1174" i="4"/>
  <c r="R1174" i="4"/>
  <c r="D1175" i="4"/>
  <c r="E1175" i="4"/>
  <c r="F1175" i="4"/>
  <c r="G1175" i="4"/>
  <c r="H1175" i="4"/>
  <c r="I1175" i="4"/>
  <c r="J1175" i="4"/>
  <c r="K1175" i="4"/>
  <c r="L1175" i="4"/>
  <c r="M1175" i="4"/>
  <c r="N1175" i="4"/>
  <c r="O1175" i="4"/>
  <c r="P1175" i="4"/>
  <c r="Q1175" i="4"/>
  <c r="R1175" i="4"/>
  <c r="D1176" i="4"/>
  <c r="E1176" i="4"/>
  <c r="F1176" i="4"/>
  <c r="G1176" i="4"/>
  <c r="H1176" i="4"/>
  <c r="I1176" i="4"/>
  <c r="J1176" i="4"/>
  <c r="K1176" i="4"/>
  <c r="L1176" i="4"/>
  <c r="M1176" i="4"/>
  <c r="N1176" i="4"/>
  <c r="O1176" i="4"/>
  <c r="P1176" i="4"/>
  <c r="Q1176" i="4"/>
  <c r="R1176" i="4"/>
  <c r="D1177" i="4"/>
  <c r="E1177" i="4"/>
  <c r="F1177" i="4"/>
  <c r="G1177" i="4"/>
  <c r="H1177" i="4"/>
  <c r="I1177" i="4"/>
  <c r="J1177" i="4"/>
  <c r="K1177" i="4"/>
  <c r="L1177" i="4"/>
  <c r="M1177" i="4"/>
  <c r="N1177" i="4"/>
  <c r="O1177" i="4"/>
  <c r="P1177" i="4"/>
  <c r="Q1177" i="4"/>
  <c r="R1177" i="4"/>
  <c r="D1178" i="4"/>
  <c r="E1178" i="4"/>
  <c r="F1178" i="4"/>
  <c r="G1178" i="4"/>
  <c r="H1178" i="4"/>
  <c r="I1178" i="4"/>
  <c r="J1178" i="4"/>
  <c r="K1178" i="4"/>
  <c r="L1178" i="4"/>
  <c r="M1178" i="4"/>
  <c r="N1178" i="4"/>
  <c r="O1178" i="4"/>
  <c r="P1178" i="4"/>
  <c r="Q1178" i="4"/>
  <c r="R1178" i="4"/>
  <c r="D1179" i="4"/>
  <c r="E1179" i="4"/>
  <c r="F1179" i="4"/>
  <c r="G1179" i="4"/>
  <c r="H1179" i="4"/>
  <c r="I1179" i="4"/>
  <c r="J1179" i="4"/>
  <c r="K1179" i="4"/>
  <c r="L1179" i="4"/>
  <c r="M1179" i="4"/>
  <c r="N1179" i="4"/>
  <c r="O1179" i="4"/>
  <c r="P1179" i="4"/>
  <c r="Q1179" i="4"/>
  <c r="R1179" i="4"/>
  <c r="D1180" i="4"/>
  <c r="E1180" i="4"/>
  <c r="F1180" i="4"/>
  <c r="G1180" i="4"/>
  <c r="H1180" i="4"/>
  <c r="I1180" i="4"/>
  <c r="J1180" i="4"/>
  <c r="K1180" i="4"/>
  <c r="L1180" i="4"/>
  <c r="M1180" i="4"/>
  <c r="N1180" i="4"/>
  <c r="O1180" i="4"/>
  <c r="P1180" i="4"/>
  <c r="Q1180" i="4"/>
  <c r="R1180" i="4"/>
  <c r="D1181" i="4"/>
  <c r="E1181" i="4"/>
  <c r="F1181" i="4"/>
  <c r="G1181" i="4"/>
  <c r="H1181" i="4"/>
  <c r="I1181" i="4"/>
  <c r="J1181" i="4"/>
  <c r="K1181" i="4"/>
  <c r="L1181" i="4"/>
  <c r="M1181" i="4"/>
  <c r="N1181" i="4"/>
  <c r="O1181" i="4"/>
  <c r="P1181" i="4"/>
  <c r="Q1181" i="4"/>
  <c r="R1181" i="4"/>
  <c r="D1182" i="4"/>
  <c r="E1182" i="4"/>
  <c r="F1182" i="4"/>
  <c r="G1182" i="4"/>
  <c r="H1182" i="4"/>
  <c r="I1182" i="4"/>
  <c r="J1182" i="4"/>
  <c r="K1182" i="4"/>
  <c r="L1182" i="4"/>
  <c r="M1182" i="4"/>
  <c r="N1182" i="4"/>
  <c r="O1182" i="4"/>
  <c r="P1182" i="4"/>
  <c r="Q1182" i="4"/>
  <c r="R1182" i="4"/>
  <c r="D1183" i="4"/>
  <c r="E1183" i="4"/>
  <c r="F1183" i="4"/>
  <c r="G1183" i="4"/>
  <c r="H1183" i="4"/>
  <c r="I1183" i="4"/>
  <c r="J1183" i="4"/>
  <c r="K1183" i="4"/>
  <c r="L1183" i="4"/>
  <c r="M1183" i="4"/>
  <c r="N1183" i="4"/>
  <c r="O1183" i="4"/>
  <c r="P1183" i="4"/>
  <c r="Q1183" i="4"/>
  <c r="R1183" i="4"/>
  <c r="D1184" i="4"/>
  <c r="E1184" i="4"/>
  <c r="F1184" i="4"/>
  <c r="G1184" i="4"/>
  <c r="H1184" i="4"/>
  <c r="I1184" i="4"/>
  <c r="J1184" i="4"/>
  <c r="K1184" i="4"/>
  <c r="L1184" i="4"/>
  <c r="M1184" i="4"/>
  <c r="N1184" i="4"/>
  <c r="O1184" i="4"/>
  <c r="P1184" i="4"/>
  <c r="Q1184" i="4"/>
  <c r="R1184" i="4"/>
  <c r="D1185" i="4"/>
  <c r="E1185" i="4"/>
  <c r="F1185" i="4"/>
  <c r="G1185" i="4"/>
  <c r="H1185" i="4"/>
  <c r="I1185" i="4"/>
  <c r="J1185" i="4"/>
  <c r="K1185" i="4"/>
  <c r="L1185" i="4"/>
  <c r="M1185" i="4"/>
  <c r="N1185" i="4"/>
  <c r="O1185" i="4"/>
  <c r="P1185" i="4"/>
  <c r="Q1185" i="4"/>
  <c r="R1185" i="4"/>
  <c r="D1186" i="4"/>
  <c r="E1186" i="4"/>
  <c r="F1186" i="4"/>
  <c r="G1186" i="4"/>
  <c r="H1186" i="4"/>
  <c r="I1186" i="4"/>
  <c r="J1186" i="4"/>
  <c r="K1186" i="4"/>
  <c r="L1186" i="4"/>
  <c r="M1186" i="4"/>
  <c r="N1186" i="4"/>
  <c r="O1186" i="4"/>
  <c r="P1186" i="4"/>
  <c r="Q1186" i="4"/>
  <c r="R1186" i="4"/>
  <c r="D1187" i="4"/>
  <c r="E1187" i="4"/>
  <c r="F1187" i="4"/>
  <c r="G1187" i="4"/>
  <c r="H1187" i="4"/>
  <c r="I1187" i="4"/>
  <c r="J1187" i="4"/>
  <c r="K1187" i="4"/>
  <c r="L1187" i="4"/>
  <c r="M1187" i="4"/>
  <c r="N1187" i="4"/>
  <c r="O1187" i="4"/>
  <c r="P1187" i="4"/>
  <c r="Q1187" i="4"/>
  <c r="R1187" i="4"/>
  <c r="D1188" i="4"/>
  <c r="E1188" i="4"/>
  <c r="F1188" i="4"/>
  <c r="G1188" i="4"/>
  <c r="H1188" i="4"/>
  <c r="I1188" i="4"/>
  <c r="J1188" i="4"/>
  <c r="K1188" i="4"/>
  <c r="L1188" i="4"/>
  <c r="M1188" i="4"/>
  <c r="N1188" i="4"/>
  <c r="O1188" i="4"/>
  <c r="P1188" i="4"/>
  <c r="Q1188" i="4"/>
  <c r="R1188" i="4"/>
  <c r="D1189" i="4"/>
  <c r="E1189" i="4"/>
  <c r="F1189" i="4"/>
  <c r="G1189" i="4"/>
  <c r="H1189" i="4"/>
  <c r="I1189" i="4"/>
  <c r="J1189" i="4"/>
  <c r="K1189" i="4"/>
  <c r="L1189" i="4"/>
  <c r="M1189" i="4"/>
  <c r="N1189" i="4"/>
  <c r="O1189" i="4"/>
  <c r="P1189" i="4"/>
  <c r="Q1189" i="4"/>
  <c r="R1189" i="4"/>
  <c r="D1190" i="4"/>
  <c r="E1190" i="4"/>
  <c r="F1190" i="4"/>
  <c r="G1190" i="4"/>
  <c r="H1190" i="4"/>
  <c r="I1190" i="4"/>
  <c r="J1190" i="4"/>
  <c r="K1190" i="4"/>
  <c r="L1190" i="4"/>
  <c r="M1190" i="4"/>
  <c r="N1190" i="4"/>
  <c r="O1190" i="4"/>
  <c r="P1190" i="4"/>
  <c r="Q1190" i="4"/>
  <c r="R1190" i="4"/>
  <c r="D1191" i="4"/>
  <c r="E1191" i="4"/>
  <c r="F1191" i="4"/>
  <c r="G1191" i="4"/>
  <c r="H1191" i="4"/>
  <c r="I1191" i="4"/>
  <c r="J1191" i="4"/>
  <c r="K1191" i="4"/>
  <c r="L1191" i="4"/>
  <c r="M1191" i="4"/>
  <c r="N1191" i="4"/>
  <c r="O1191" i="4"/>
  <c r="P1191" i="4"/>
  <c r="Q1191" i="4"/>
  <c r="R1191" i="4"/>
  <c r="D1192" i="4"/>
  <c r="E1192" i="4"/>
  <c r="F1192" i="4"/>
  <c r="G1192" i="4"/>
  <c r="H1192" i="4"/>
  <c r="I1192" i="4"/>
  <c r="J1192" i="4"/>
  <c r="K1192" i="4"/>
  <c r="L1192" i="4"/>
  <c r="M1192" i="4"/>
  <c r="N1192" i="4"/>
  <c r="O1192" i="4"/>
  <c r="P1192" i="4"/>
  <c r="Q1192" i="4"/>
  <c r="R1192" i="4"/>
  <c r="D1193" i="4"/>
  <c r="E1193" i="4"/>
  <c r="F1193" i="4"/>
  <c r="G1193" i="4"/>
  <c r="H1193" i="4"/>
  <c r="I1193" i="4"/>
  <c r="J1193" i="4"/>
  <c r="K1193" i="4"/>
  <c r="L1193" i="4"/>
  <c r="M1193" i="4"/>
  <c r="N1193" i="4"/>
  <c r="O1193" i="4"/>
  <c r="P1193" i="4"/>
  <c r="Q1193" i="4"/>
  <c r="R1193" i="4"/>
  <c r="D1194" i="4"/>
  <c r="E1194" i="4"/>
  <c r="F1194" i="4"/>
  <c r="G1194" i="4"/>
  <c r="H1194" i="4"/>
  <c r="I1194" i="4"/>
  <c r="J1194" i="4"/>
  <c r="K1194" i="4"/>
  <c r="L1194" i="4"/>
  <c r="M1194" i="4"/>
  <c r="N1194" i="4"/>
  <c r="O1194" i="4"/>
  <c r="P1194" i="4"/>
  <c r="Q1194" i="4"/>
  <c r="R1194" i="4"/>
  <c r="D1195" i="4"/>
  <c r="E1195" i="4"/>
  <c r="F1195" i="4"/>
  <c r="G1195" i="4"/>
  <c r="H1195" i="4"/>
  <c r="I1195" i="4"/>
  <c r="J1195" i="4"/>
  <c r="K1195" i="4"/>
  <c r="L1195" i="4"/>
  <c r="M1195" i="4"/>
  <c r="N1195" i="4"/>
  <c r="O1195" i="4"/>
  <c r="P1195" i="4"/>
  <c r="Q1195" i="4"/>
  <c r="R1195" i="4"/>
  <c r="D1196" i="4"/>
  <c r="E1196" i="4"/>
  <c r="F1196" i="4"/>
  <c r="G1196" i="4"/>
  <c r="H1196" i="4"/>
  <c r="I1196" i="4"/>
  <c r="J1196" i="4"/>
  <c r="K1196" i="4"/>
  <c r="L1196" i="4"/>
  <c r="M1196" i="4"/>
  <c r="N1196" i="4"/>
  <c r="O1196" i="4"/>
  <c r="P1196" i="4"/>
  <c r="Q1196" i="4"/>
  <c r="R1196" i="4"/>
  <c r="D1197" i="4"/>
  <c r="E1197" i="4"/>
  <c r="F1197" i="4"/>
  <c r="G1197" i="4"/>
  <c r="H1197" i="4"/>
  <c r="I1197" i="4"/>
  <c r="J1197" i="4"/>
  <c r="K1197" i="4"/>
  <c r="L1197" i="4"/>
  <c r="M1197" i="4"/>
  <c r="N1197" i="4"/>
  <c r="O1197" i="4"/>
  <c r="P1197" i="4"/>
  <c r="Q1197" i="4"/>
  <c r="R1197" i="4"/>
  <c r="D1198" i="4"/>
  <c r="E1198" i="4"/>
  <c r="F1198" i="4"/>
  <c r="G1198" i="4"/>
  <c r="H1198" i="4"/>
  <c r="I1198" i="4"/>
  <c r="J1198" i="4"/>
  <c r="K1198" i="4"/>
  <c r="L1198" i="4"/>
  <c r="M1198" i="4"/>
  <c r="N1198" i="4"/>
  <c r="O1198" i="4"/>
  <c r="P1198" i="4"/>
  <c r="Q1198" i="4"/>
  <c r="R1198" i="4"/>
  <c r="D1199" i="4"/>
  <c r="E1199" i="4"/>
  <c r="F1199" i="4"/>
  <c r="G1199" i="4"/>
  <c r="H1199" i="4"/>
  <c r="I1199" i="4"/>
  <c r="J1199" i="4"/>
  <c r="K1199" i="4"/>
  <c r="L1199" i="4"/>
  <c r="M1199" i="4"/>
  <c r="N1199" i="4"/>
  <c r="O1199" i="4"/>
  <c r="P1199" i="4"/>
  <c r="Q1199" i="4"/>
  <c r="R1199" i="4"/>
  <c r="D1200" i="4"/>
  <c r="E1200" i="4"/>
  <c r="F1200" i="4"/>
  <c r="G1200" i="4"/>
  <c r="H1200" i="4"/>
  <c r="I1200" i="4"/>
  <c r="J1200" i="4"/>
  <c r="K1200" i="4"/>
  <c r="L1200" i="4"/>
  <c r="M1200" i="4"/>
  <c r="N1200" i="4"/>
  <c r="O1200" i="4"/>
  <c r="P1200" i="4"/>
  <c r="Q1200" i="4"/>
  <c r="R1200" i="4"/>
  <c r="D1201" i="4"/>
  <c r="E1201" i="4"/>
  <c r="F1201" i="4"/>
  <c r="G1201" i="4"/>
  <c r="H1201" i="4"/>
  <c r="I1201" i="4"/>
  <c r="J1201" i="4"/>
  <c r="K1201" i="4"/>
  <c r="L1201" i="4"/>
  <c r="M1201" i="4"/>
  <c r="N1201" i="4"/>
  <c r="O1201" i="4"/>
  <c r="P1201" i="4"/>
  <c r="Q1201" i="4"/>
  <c r="R1201" i="4"/>
  <c r="D1202" i="4"/>
  <c r="E1202" i="4"/>
  <c r="F1202" i="4"/>
  <c r="G1202" i="4"/>
  <c r="H1202" i="4"/>
  <c r="I1202" i="4"/>
  <c r="J1202" i="4"/>
  <c r="K1202" i="4"/>
  <c r="L1202" i="4"/>
  <c r="M1202" i="4"/>
  <c r="N1202" i="4"/>
  <c r="O1202" i="4"/>
  <c r="P1202" i="4"/>
  <c r="Q1202" i="4"/>
  <c r="R1202" i="4"/>
  <c r="D1203" i="4"/>
  <c r="E1203" i="4"/>
  <c r="F1203" i="4"/>
  <c r="G1203" i="4"/>
  <c r="H1203" i="4"/>
  <c r="I1203" i="4"/>
  <c r="J1203" i="4"/>
  <c r="K1203" i="4"/>
  <c r="L1203" i="4"/>
  <c r="M1203" i="4"/>
  <c r="N1203" i="4"/>
  <c r="O1203" i="4"/>
  <c r="P1203" i="4"/>
  <c r="Q1203" i="4"/>
  <c r="R1203" i="4"/>
  <c r="D1204" i="4"/>
  <c r="E1204" i="4"/>
  <c r="F1204" i="4"/>
  <c r="G1204" i="4"/>
  <c r="H1204" i="4"/>
  <c r="I1204" i="4"/>
  <c r="J1204" i="4"/>
  <c r="K1204" i="4"/>
  <c r="L1204" i="4"/>
  <c r="M1204" i="4"/>
  <c r="N1204" i="4"/>
  <c r="O1204" i="4"/>
  <c r="P1204" i="4"/>
  <c r="Q1204" i="4"/>
  <c r="R1204" i="4"/>
  <c r="D1205" i="4"/>
  <c r="E1205" i="4"/>
  <c r="F1205" i="4"/>
  <c r="G1205" i="4"/>
  <c r="H1205" i="4"/>
  <c r="I1205" i="4"/>
  <c r="J1205" i="4"/>
  <c r="K1205" i="4"/>
  <c r="L1205" i="4"/>
  <c r="M1205" i="4"/>
  <c r="N1205" i="4"/>
  <c r="O1205" i="4"/>
  <c r="P1205" i="4"/>
  <c r="Q1205" i="4"/>
  <c r="R1205" i="4"/>
  <c r="D1206" i="4"/>
  <c r="E1206" i="4"/>
  <c r="F1206" i="4"/>
  <c r="G1206" i="4"/>
  <c r="H1206" i="4"/>
  <c r="I1206" i="4"/>
  <c r="J1206" i="4"/>
  <c r="K1206" i="4"/>
  <c r="L1206" i="4"/>
  <c r="M1206" i="4"/>
  <c r="N1206" i="4"/>
  <c r="O1206" i="4"/>
  <c r="P1206" i="4"/>
  <c r="Q1206" i="4"/>
  <c r="R1206" i="4"/>
  <c r="D1207" i="4"/>
  <c r="E1207" i="4"/>
  <c r="F1207" i="4"/>
  <c r="G1207" i="4"/>
  <c r="H1207" i="4"/>
  <c r="I1207" i="4"/>
  <c r="J1207" i="4"/>
  <c r="K1207" i="4"/>
  <c r="L1207" i="4"/>
  <c r="M1207" i="4"/>
  <c r="N1207" i="4"/>
  <c r="O1207" i="4"/>
  <c r="P1207" i="4"/>
  <c r="Q1207" i="4"/>
  <c r="R1207" i="4"/>
  <c r="D1208" i="4"/>
  <c r="E1208" i="4"/>
  <c r="F1208" i="4"/>
  <c r="G1208" i="4"/>
  <c r="H1208" i="4"/>
  <c r="I1208" i="4"/>
  <c r="J1208" i="4"/>
  <c r="K1208" i="4"/>
  <c r="L1208" i="4"/>
  <c r="M1208" i="4"/>
  <c r="N1208" i="4"/>
  <c r="O1208" i="4"/>
  <c r="P1208" i="4"/>
  <c r="Q1208" i="4"/>
  <c r="R1208" i="4"/>
  <c r="D1209" i="4"/>
  <c r="E1209" i="4"/>
  <c r="F1209" i="4"/>
  <c r="G1209" i="4"/>
  <c r="H1209" i="4"/>
  <c r="I1209" i="4"/>
  <c r="J1209" i="4"/>
  <c r="K1209" i="4"/>
  <c r="L1209" i="4"/>
  <c r="M1209" i="4"/>
  <c r="N1209" i="4"/>
  <c r="O1209" i="4"/>
  <c r="P1209" i="4"/>
  <c r="Q1209" i="4"/>
  <c r="R1209" i="4"/>
  <c r="D1210" i="4"/>
  <c r="E1210" i="4"/>
  <c r="F1210" i="4"/>
  <c r="G1210" i="4"/>
  <c r="H1210" i="4"/>
  <c r="I1210" i="4"/>
  <c r="J1210" i="4"/>
  <c r="K1210" i="4"/>
  <c r="L1210" i="4"/>
  <c r="M1210" i="4"/>
  <c r="N1210" i="4"/>
  <c r="O1210" i="4"/>
  <c r="P1210" i="4"/>
  <c r="Q1210" i="4"/>
  <c r="R1210" i="4"/>
  <c r="D1211" i="4"/>
  <c r="E1211" i="4"/>
  <c r="F1211" i="4"/>
  <c r="G1211" i="4"/>
  <c r="H1211" i="4"/>
  <c r="I1211" i="4"/>
  <c r="J1211" i="4"/>
  <c r="K1211" i="4"/>
  <c r="L1211" i="4"/>
  <c r="M1211" i="4"/>
  <c r="N1211" i="4"/>
  <c r="O1211" i="4"/>
  <c r="P1211" i="4"/>
  <c r="Q1211" i="4"/>
  <c r="R1211" i="4"/>
  <c r="D1212" i="4"/>
  <c r="E1212" i="4"/>
  <c r="F1212" i="4"/>
  <c r="G1212" i="4"/>
  <c r="H1212" i="4"/>
  <c r="I1212" i="4"/>
  <c r="J1212" i="4"/>
  <c r="K1212" i="4"/>
  <c r="L1212" i="4"/>
  <c r="M1212" i="4"/>
  <c r="N1212" i="4"/>
  <c r="O1212" i="4"/>
  <c r="P1212" i="4"/>
  <c r="Q1212" i="4"/>
  <c r="R1212" i="4"/>
  <c r="D1213" i="4"/>
  <c r="E1213" i="4"/>
  <c r="F1213" i="4"/>
  <c r="G1213" i="4"/>
  <c r="H1213" i="4"/>
  <c r="I1213" i="4"/>
  <c r="J1213" i="4"/>
  <c r="K1213" i="4"/>
  <c r="L1213" i="4"/>
  <c r="M1213" i="4"/>
  <c r="N1213" i="4"/>
  <c r="O1213" i="4"/>
  <c r="P1213" i="4"/>
  <c r="Q1213" i="4"/>
  <c r="R1213" i="4"/>
  <c r="D1214" i="4"/>
  <c r="E1214" i="4"/>
  <c r="F1214" i="4"/>
  <c r="G1214" i="4"/>
  <c r="H1214" i="4"/>
  <c r="I1214" i="4"/>
  <c r="J1214" i="4"/>
  <c r="K1214" i="4"/>
  <c r="L1214" i="4"/>
  <c r="M1214" i="4"/>
  <c r="N1214" i="4"/>
  <c r="O1214" i="4"/>
  <c r="P1214" i="4"/>
  <c r="Q1214" i="4"/>
  <c r="R1214" i="4"/>
  <c r="D1215" i="4"/>
  <c r="E1215" i="4"/>
  <c r="F1215" i="4"/>
  <c r="G1215" i="4"/>
  <c r="H1215" i="4"/>
  <c r="I1215" i="4"/>
  <c r="J1215" i="4"/>
  <c r="K1215" i="4"/>
  <c r="L1215" i="4"/>
  <c r="M1215" i="4"/>
  <c r="N1215" i="4"/>
  <c r="O1215" i="4"/>
  <c r="P1215" i="4"/>
  <c r="Q1215" i="4"/>
  <c r="R1215" i="4"/>
  <c r="D1216" i="4"/>
  <c r="E1216" i="4"/>
  <c r="F1216" i="4"/>
  <c r="G1216" i="4"/>
  <c r="H1216" i="4"/>
  <c r="I1216" i="4"/>
  <c r="J1216" i="4"/>
  <c r="K1216" i="4"/>
  <c r="L1216" i="4"/>
  <c r="M1216" i="4"/>
  <c r="N1216" i="4"/>
  <c r="O1216" i="4"/>
  <c r="P1216" i="4"/>
  <c r="Q1216" i="4"/>
  <c r="R1216" i="4"/>
  <c r="D1217" i="4"/>
  <c r="E1217" i="4"/>
  <c r="F1217" i="4"/>
  <c r="G1217" i="4"/>
  <c r="H1217" i="4"/>
  <c r="I1217" i="4"/>
  <c r="J1217" i="4"/>
  <c r="K1217" i="4"/>
  <c r="L1217" i="4"/>
  <c r="M1217" i="4"/>
  <c r="N1217" i="4"/>
  <c r="O1217" i="4"/>
  <c r="P1217" i="4"/>
  <c r="Q1217" i="4"/>
  <c r="R1217" i="4"/>
  <c r="D1218" i="4"/>
  <c r="E1218" i="4"/>
  <c r="F1218" i="4"/>
  <c r="G1218" i="4"/>
  <c r="H1218" i="4"/>
  <c r="I1218" i="4"/>
  <c r="J1218" i="4"/>
  <c r="K1218" i="4"/>
  <c r="L1218" i="4"/>
  <c r="M1218" i="4"/>
  <c r="N1218" i="4"/>
  <c r="O1218" i="4"/>
  <c r="P1218" i="4"/>
  <c r="Q1218" i="4"/>
  <c r="R1218" i="4"/>
  <c r="D1219" i="4"/>
  <c r="E1219" i="4"/>
  <c r="F1219" i="4"/>
  <c r="G1219" i="4"/>
  <c r="H1219" i="4"/>
  <c r="I1219" i="4"/>
  <c r="J1219" i="4"/>
  <c r="K1219" i="4"/>
  <c r="L1219" i="4"/>
  <c r="M1219" i="4"/>
  <c r="N1219" i="4"/>
  <c r="O1219" i="4"/>
  <c r="P1219" i="4"/>
  <c r="Q1219" i="4"/>
  <c r="R1219" i="4"/>
  <c r="D1220" i="4"/>
  <c r="E1220" i="4"/>
  <c r="F1220" i="4"/>
  <c r="G1220" i="4"/>
  <c r="H1220" i="4"/>
  <c r="I1220" i="4"/>
  <c r="J1220" i="4"/>
  <c r="K1220" i="4"/>
  <c r="L1220" i="4"/>
  <c r="M1220" i="4"/>
  <c r="N1220" i="4"/>
  <c r="O1220" i="4"/>
  <c r="P1220" i="4"/>
  <c r="Q1220" i="4"/>
  <c r="R1220" i="4"/>
  <c r="D1221" i="4"/>
  <c r="E1221" i="4"/>
  <c r="F1221" i="4"/>
  <c r="G1221" i="4"/>
  <c r="H1221" i="4"/>
  <c r="I1221" i="4"/>
  <c r="J1221" i="4"/>
  <c r="K1221" i="4"/>
  <c r="L1221" i="4"/>
  <c r="M1221" i="4"/>
  <c r="N1221" i="4"/>
  <c r="O1221" i="4"/>
  <c r="P1221" i="4"/>
  <c r="Q1221" i="4"/>
  <c r="R1221" i="4"/>
  <c r="D1222" i="4"/>
  <c r="E1222" i="4"/>
  <c r="F1222" i="4"/>
  <c r="G1222" i="4"/>
  <c r="H1222" i="4"/>
  <c r="I1222" i="4"/>
  <c r="J1222" i="4"/>
  <c r="K1222" i="4"/>
  <c r="L1222" i="4"/>
  <c r="M1222" i="4"/>
  <c r="N1222" i="4"/>
  <c r="O1222" i="4"/>
  <c r="P1222" i="4"/>
  <c r="Q1222" i="4"/>
  <c r="R1222" i="4"/>
  <c r="D1223" i="4"/>
  <c r="E1223" i="4"/>
  <c r="F1223" i="4"/>
  <c r="G1223" i="4"/>
  <c r="H1223" i="4"/>
  <c r="I1223" i="4"/>
  <c r="J1223" i="4"/>
  <c r="K1223" i="4"/>
  <c r="L1223" i="4"/>
  <c r="M1223" i="4"/>
  <c r="N1223" i="4"/>
  <c r="O1223" i="4"/>
  <c r="P1223" i="4"/>
  <c r="Q1223" i="4"/>
  <c r="R1223" i="4"/>
  <c r="D1224" i="4"/>
  <c r="E1224" i="4"/>
  <c r="F1224" i="4"/>
  <c r="G1224" i="4"/>
  <c r="H1224" i="4"/>
  <c r="I1224" i="4"/>
  <c r="J1224" i="4"/>
  <c r="K1224" i="4"/>
  <c r="L1224" i="4"/>
  <c r="M1224" i="4"/>
  <c r="N1224" i="4"/>
  <c r="O1224" i="4"/>
  <c r="P1224" i="4"/>
  <c r="Q1224" i="4"/>
  <c r="R1224" i="4"/>
  <c r="D1225" i="4"/>
  <c r="E1225" i="4"/>
  <c r="F1225" i="4"/>
  <c r="G1225" i="4"/>
  <c r="H1225" i="4"/>
  <c r="I1225" i="4"/>
  <c r="J1225" i="4"/>
  <c r="K1225" i="4"/>
  <c r="L1225" i="4"/>
  <c r="M1225" i="4"/>
  <c r="N1225" i="4"/>
  <c r="O1225" i="4"/>
  <c r="P1225" i="4"/>
  <c r="Q1225" i="4"/>
  <c r="R1225" i="4"/>
  <c r="D1226" i="4"/>
  <c r="E1226" i="4"/>
  <c r="F1226" i="4"/>
  <c r="G1226" i="4"/>
  <c r="H1226" i="4"/>
  <c r="I1226" i="4"/>
  <c r="J1226" i="4"/>
  <c r="K1226" i="4"/>
  <c r="L1226" i="4"/>
  <c r="M1226" i="4"/>
  <c r="N1226" i="4"/>
  <c r="O1226" i="4"/>
  <c r="P1226" i="4"/>
  <c r="Q1226" i="4"/>
  <c r="R1226" i="4"/>
  <c r="D1227" i="4"/>
  <c r="E1227" i="4"/>
  <c r="F1227" i="4"/>
  <c r="G1227" i="4"/>
  <c r="H1227" i="4"/>
  <c r="I1227" i="4"/>
  <c r="J1227" i="4"/>
  <c r="K1227" i="4"/>
  <c r="L1227" i="4"/>
  <c r="M1227" i="4"/>
  <c r="N1227" i="4"/>
  <c r="O1227" i="4"/>
  <c r="P1227" i="4"/>
  <c r="Q1227" i="4"/>
  <c r="R1227" i="4"/>
  <c r="D1228" i="4"/>
  <c r="E1228" i="4"/>
  <c r="F1228" i="4"/>
  <c r="G1228" i="4"/>
  <c r="H1228" i="4"/>
  <c r="I1228" i="4"/>
  <c r="J1228" i="4"/>
  <c r="K1228" i="4"/>
  <c r="L1228" i="4"/>
  <c r="M1228" i="4"/>
  <c r="N1228" i="4"/>
  <c r="O1228" i="4"/>
  <c r="P1228" i="4"/>
  <c r="Q1228" i="4"/>
  <c r="R1228" i="4"/>
  <c r="D1229" i="4"/>
  <c r="E1229" i="4"/>
  <c r="F1229" i="4"/>
  <c r="G1229" i="4"/>
  <c r="H1229" i="4"/>
  <c r="I1229" i="4"/>
  <c r="J1229" i="4"/>
  <c r="K1229" i="4"/>
  <c r="L1229" i="4"/>
  <c r="M1229" i="4"/>
  <c r="N1229" i="4"/>
  <c r="O1229" i="4"/>
  <c r="P1229" i="4"/>
  <c r="Q1229" i="4"/>
  <c r="R1229" i="4"/>
  <c r="D1230" i="4"/>
  <c r="E1230" i="4"/>
  <c r="F1230" i="4"/>
  <c r="G1230" i="4"/>
  <c r="H1230" i="4"/>
  <c r="I1230" i="4"/>
  <c r="J1230" i="4"/>
  <c r="K1230" i="4"/>
  <c r="L1230" i="4"/>
  <c r="M1230" i="4"/>
  <c r="N1230" i="4"/>
  <c r="O1230" i="4"/>
  <c r="P1230" i="4"/>
  <c r="Q1230" i="4"/>
  <c r="R1230" i="4"/>
  <c r="D1231" i="4"/>
  <c r="E1231" i="4"/>
  <c r="F1231" i="4"/>
  <c r="G1231" i="4"/>
  <c r="H1231" i="4"/>
  <c r="I1231" i="4"/>
  <c r="J1231" i="4"/>
  <c r="K1231" i="4"/>
  <c r="L1231" i="4"/>
  <c r="M1231" i="4"/>
  <c r="N1231" i="4"/>
  <c r="O1231" i="4"/>
  <c r="P1231" i="4"/>
  <c r="Q1231" i="4"/>
  <c r="R1231" i="4"/>
  <c r="D1232" i="4"/>
  <c r="E1232" i="4"/>
  <c r="F1232" i="4"/>
  <c r="G1232" i="4"/>
  <c r="H1232" i="4"/>
  <c r="I1232" i="4"/>
  <c r="J1232" i="4"/>
  <c r="K1232" i="4"/>
  <c r="L1232" i="4"/>
  <c r="M1232" i="4"/>
  <c r="N1232" i="4"/>
  <c r="O1232" i="4"/>
  <c r="P1232" i="4"/>
  <c r="Q1232" i="4"/>
  <c r="R1232" i="4"/>
  <c r="D1233" i="4"/>
  <c r="E1233" i="4"/>
  <c r="F1233" i="4"/>
  <c r="G1233" i="4"/>
  <c r="H1233" i="4"/>
  <c r="I1233" i="4"/>
  <c r="J1233" i="4"/>
  <c r="K1233" i="4"/>
  <c r="L1233" i="4"/>
  <c r="M1233" i="4"/>
  <c r="N1233" i="4"/>
  <c r="O1233" i="4"/>
  <c r="P1233" i="4"/>
  <c r="Q1233" i="4"/>
  <c r="R1233" i="4"/>
  <c r="D1234" i="4"/>
  <c r="E1234" i="4"/>
  <c r="F1234" i="4"/>
  <c r="G1234" i="4"/>
  <c r="H1234" i="4"/>
  <c r="I1234" i="4"/>
  <c r="J1234" i="4"/>
  <c r="K1234" i="4"/>
  <c r="L1234" i="4"/>
  <c r="M1234" i="4"/>
  <c r="N1234" i="4"/>
  <c r="O1234" i="4"/>
  <c r="P1234" i="4"/>
  <c r="Q1234" i="4"/>
  <c r="R1234" i="4"/>
  <c r="D1235" i="4"/>
  <c r="E1235" i="4"/>
  <c r="F1235" i="4"/>
  <c r="G1235" i="4"/>
  <c r="H1235" i="4"/>
  <c r="I1235" i="4"/>
  <c r="J1235" i="4"/>
  <c r="K1235" i="4"/>
  <c r="L1235" i="4"/>
  <c r="M1235" i="4"/>
  <c r="N1235" i="4"/>
  <c r="O1235" i="4"/>
  <c r="P1235" i="4"/>
  <c r="Q1235" i="4"/>
  <c r="R1235" i="4"/>
  <c r="D1236" i="4"/>
  <c r="E1236" i="4"/>
  <c r="F1236" i="4"/>
  <c r="G1236" i="4"/>
  <c r="H1236" i="4"/>
  <c r="I1236" i="4"/>
  <c r="J1236" i="4"/>
  <c r="K1236" i="4"/>
  <c r="L1236" i="4"/>
  <c r="M1236" i="4"/>
  <c r="N1236" i="4"/>
  <c r="O1236" i="4"/>
  <c r="P1236" i="4"/>
  <c r="Q1236" i="4"/>
  <c r="R1236" i="4"/>
  <c r="D1237" i="4"/>
  <c r="E1237" i="4"/>
  <c r="F1237" i="4"/>
  <c r="G1237" i="4"/>
  <c r="H1237" i="4"/>
  <c r="I1237" i="4"/>
  <c r="J1237" i="4"/>
  <c r="K1237" i="4"/>
  <c r="L1237" i="4"/>
  <c r="M1237" i="4"/>
  <c r="N1237" i="4"/>
  <c r="O1237" i="4"/>
  <c r="P1237" i="4"/>
  <c r="Q1237" i="4"/>
  <c r="R1237" i="4"/>
  <c r="D1238" i="4"/>
  <c r="E1238" i="4"/>
  <c r="F1238" i="4"/>
  <c r="G1238" i="4"/>
  <c r="H1238" i="4"/>
  <c r="I1238" i="4"/>
  <c r="J1238" i="4"/>
  <c r="K1238" i="4"/>
  <c r="L1238" i="4"/>
  <c r="M1238" i="4"/>
  <c r="N1238" i="4"/>
  <c r="O1238" i="4"/>
  <c r="P1238" i="4"/>
  <c r="Q1238" i="4"/>
  <c r="R1238" i="4"/>
  <c r="D1239" i="4"/>
  <c r="E1239" i="4"/>
  <c r="F1239" i="4"/>
  <c r="G1239" i="4"/>
  <c r="H1239" i="4"/>
  <c r="I1239" i="4"/>
  <c r="J1239" i="4"/>
  <c r="K1239" i="4"/>
  <c r="L1239" i="4"/>
  <c r="M1239" i="4"/>
  <c r="N1239" i="4"/>
  <c r="O1239" i="4"/>
  <c r="P1239" i="4"/>
  <c r="Q1239" i="4"/>
  <c r="R1239" i="4"/>
  <c r="D1240" i="4"/>
  <c r="E1240" i="4"/>
  <c r="F1240" i="4"/>
  <c r="G1240" i="4"/>
  <c r="H1240" i="4"/>
  <c r="I1240" i="4"/>
  <c r="J1240" i="4"/>
  <c r="K1240" i="4"/>
  <c r="L1240" i="4"/>
  <c r="M1240" i="4"/>
  <c r="N1240" i="4"/>
  <c r="O1240" i="4"/>
  <c r="P1240" i="4"/>
  <c r="Q1240" i="4"/>
  <c r="R1240" i="4"/>
  <c r="D1241" i="4"/>
  <c r="E1241" i="4"/>
  <c r="F1241" i="4"/>
  <c r="G1241" i="4"/>
  <c r="H1241" i="4"/>
  <c r="I1241" i="4"/>
  <c r="J1241" i="4"/>
  <c r="K1241" i="4"/>
  <c r="L1241" i="4"/>
  <c r="M1241" i="4"/>
  <c r="N1241" i="4"/>
  <c r="O1241" i="4"/>
  <c r="P1241" i="4"/>
  <c r="Q1241" i="4"/>
  <c r="R1241" i="4"/>
  <c r="D1242" i="4"/>
  <c r="E1242" i="4"/>
  <c r="F1242" i="4"/>
  <c r="G1242" i="4"/>
  <c r="H1242" i="4"/>
  <c r="I1242" i="4"/>
  <c r="J1242" i="4"/>
  <c r="K1242" i="4"/>
  <c r="L1242" i="4"/>
  <c r="M1242" i="4"/>
  <c r="N1242" i="4"/>
  <c r="O1242" i="4"/>
  <c r="P1242" i="4"/>
  <c r="Q1242" i="4"/>
  <c r="R1242" i="4"/>
  <c r="D1243" i="4"/>
  <c r="E1243" i="4"/>
  <c r="F1243" i="4"/>
  <c r="G1243" i="4"/>
  <c r="H1243" i="4"/>
  <c r="I1243" i="4"/>
  <c r="J1243" i="4"/>
  <c r="K1243" i="4"/>
  <c r="L1243" i="4"/>
  <c r="M1243" i="4"/>
  <c r="N1243" i="4"/>
  <c r="O1243" i="4"/>
  <c r="P1243" i="4"/>
  <c r="Q1243" i="4"/>
  <c r="R1243" i="4"/>
  <c r="D1244" i="4"/>
  <c r="E1244" i="4"/>
  <c r="F1244" i="4"/>
  <c r="G1244" i="4"/>
  <c r="H1244" i="4"/>
  <c r="I1244" i="4"/>
  <c r="J1244" i="4"/>
  <c r="K1244" i="4"/>
  <c r="L1244" i="4"/>
  <c r="M1244" i="4"/>
  <c r="N1244" i="4"/>
  <c r="O1244" i="4"/>
  <c r="P1244" i="4"/>
  <c r="Q1244" i="4"/>
  <c r="R1244" i="4"/>
  <c r="D1245" i="4"/>
  <c r="E1245" i="4"/>
  <c r="F1245" i="4"/>
  <c r="G1245" i="4"/>
  <c r="H1245" i="4"/>
  <c r="I1245" i="4"/>
  <c r="J1245" i="4"/>
  <c r="K1245" i="4"/>
  <c r="L1245" i="4"/>
  <c r="M1245" i="4"/>
  <c r="N1245" i="4"/>
  <c r="O1245" i="4"/>
  <c r="P1245" i="4"/>
  <c r="Q1245" i="4"/>
  <c r="R1245" i="4"/>
  <c r="D1246" i="4"/>
  <c r="E1246" i="4"/>
  <c r="F1246" i="4"/>
  <c r="G1246" i="4"/>
  <c r="H1246" i="4"/>
  <c r="I1246" i="4"/>
  <c r="J1246" i="4"/>
  <c r="K1246" i="4"/>
  <c r="L1246" i="4"/>
  <c r="M1246" i="4"/>
  <c r="N1246" i="4"/>
  <c r="O1246" i="4"/>
  <c r="P1246" i="4"/>
  <c r="Q1246" i="4"/>
  <c r="R1246" i="4"/>
  <c r="D1247" i="4"/>
  <c r="E1247" i="4"/>
  <c r="F1247" i="4"/>
  <c r="G1247" i="4"/>
  <c r="H1247" i="4"/>
  <c r="I1247" i="4"/>
  <c r="J1247" i="4"/>
  <c r="K1247" i="4"/>
  <c r="L1247" i="4"/>
  <c r="M1247" i="4"/>
  <c r="N1247" i="4"/>
  <c r="O1247" i="4"/>
  <c r="P1247" i="4"/>
  <c r="Q1247" i="4"/>
  <c r="R1247" i="4"/>
  <c r="D1248" i="4"/>
  <c r="E1248" i="4"/>
  <c r="F1248" i="4"/>
  <c r="G1248" i="4"/>
  <c r="H1248" i="4"/>
  <c r="I1248" i="4"/>
  <c r="J1248" i="4"/>
  <c r="K1248" i="4"/>
  <c r="L1248" i="4"/>
  <c r="M1248" i="4"/>
  <c r="N1248" i="4"/>
  <c r="O1248" i="4"/>
  <c r="P1248" i="4"/>
  <c r="Q1248" i="4"/>
  <c r="R1248" i="4"/>
  <c r="D1249" i="4"/>
  <c r="E1249" i="4"/>
  <c r="F1249" i="4"/>
  <c r="G1249" i="4"/>
  <c r="H1249" i="4"/>
  <c r="I1249" i="4"/>
  <c r="J1249" i="4"/>
  <c r="K1249" i="4"/>
  <c r="L1249" i="4"/>
  <c r="M1249" i="4"/>
  <c r="N1249" i="4"/>
  <c r="O1249" i="4"/>
  <c r="P1249" i="4"/>
  <c r="Q1249" i="4"/>
  <c r="R1249" i="4"/>
  <c r="D1250" i="4"/>
  <c r="E1250" i="4"/>
  <c r="F1250" i="4"/>
  <c r="G1250" i="4"/>
  <c r="H1250" i="4"/>
  <c r="I1250" i="4"/>
  <c r="J1250" i="4"/>
  <c r="K1250" i="4"/>
  <c r="L1250" i="4"/>
  <c r="M1250" i="4"/>
  <c r="N1250" i="4"/>
  <c r="O1250" i="4"/>
  <c r="P1250" i="4"/>
  <c r="Q1250" i="4"/>
  <c r="R1250" i="4"/>
  <c r="D1251" i="4"/>
  <c r="E1251" i="4"/>
  <c r="F1251" i="4"/>
  <c r="G1251" i="4"/>
  <c r="H1251" i="4"/>
  <c r="I1251" i="4"/>
  <c r="J1251" i="4"/>
  <c r="K1251" i="4"/>
  <c r="L1251" i="4"/>
  <c r="M1251" i="4"/>
  <c r="N1251" i="4"/>
  <c r="O1251" i="4"/>
  <c r="P1251" i="4"/>
  <c r="Q1251" i="4"/>
  <c r="R1251" i="4"/>
  <c r="D1252" i="4"/>
  <c r="E1252" i="4"/>
  <c r="F1252" i="4"/>
  <c r="G1252" i="4"/>
  <c r="H1252" i="4"/>
  <c r="I1252" i="4"/>
  <c r="J1252" i="4"/>
  <c r="K1252" i="4"/>
  <c r="L1252" i="4"/>
  <c r="M1252" i="4"/>
  <c r="N1252" i="4"/>
  <c r="O1252" i="4"/>
  <c r="P1252" i="4"/>
  <c r="Q1252" i="4"/>
  <c r="R1252" i="4"/>
  <c r="D1253" i="4"/>
  <c r="E1253" i="4"/>
  <c r="F1253" i="4"/>
  <c r="G1253" i="4"/>
  <c r="H1253" i="4"/>
  <c r="I1253" i="4"/>
  <c r="J1253" i="4"/>
  <c r="K1253" i="4"/>
  <c r="L1253" i="4"/>
  <c r="M1253" i="4"/>
  <c r="N1253" i="4"/>
  <c r="O1253" i="4"/>
  <c r="P1253" i="4"/>
  <c r="Q1253" i="4"/>
  <c r="R1253" i="4"/>
  <c r="D1254" i="4"/>
  <c r="E1254" i="4"/>
  <c r="F1254" i="4"/>
  <c r="G1254" i="4"/>
  <c r="H1254" i="4"/>
  <c r="I1254" i="4"/>
  <c r="J1254" i="4"/>
  <c r="K1254" i="4"/>
  <c r="L1254" i="4"/>
  <c r="M1254" i="4"/>
  <c r="N1254" i="4"/>
  <c r="O1254" i="4"/>
  <c r="P1254" i="4"/>
  <c r="Q1254" i="4"/>
  <c r="R1254" i="4"/>
  <c r="D1255" i="4"/>
  <c r="E1255" i="4"/>
  <c r="F1255" i="4"/>
  <c r="G1255" i="4"/>
  <c r="H1255" i="4"/>
  <c r="I1255" i="4"/>
  <c r="J1255" i="4"/>
  <c r="K1255" i="4"/>
  <c r="L1255" i="4"/>
  <c r="M1255" i="4"/>
  <c r="N1255" i="4"/>
  <c r="O1255" i="4"/>
  <c r="P1255" i="4"/>
  <c r="Q1255" i="4"/>
  <c r="R1255" i="4"/>
  <c r="D1256" i="4"/>
  <c r="E1256" i="4"/>
  <c r="F1256" i="4"/>
  <c r="G1256" i="4"/>
  <c r="H1256" i="4"/>
  <c r="I1256" i="4"/>
  <c r="J1256" i="4"/>
  <c r="K1256" i="4"/>
  <c r="L1256" i="4"/>
  <c r="M1256" i="4"/>
  <c r="N1256" i="4"/>
  <c r="O1256" i="4"/>
  <c r="P1256" i="4"/>
  <c r="Q1256" i="4"/>
  <c r="R1256" i="4"/>
  <c r="D1257" i="4"/>
  <c r="E1257" i="4"/>
  <c r="F1257" i="4"/>
  <c r="G1257" i="4"/>
  <c r="H1257" i="4"/>
  <c r="I1257" i="4"/>
  <c r="J1257" i="4"/>
  <c r="K1257" i="4"/>
  <c r="L1257" i="4"/>
  <c r="M1257" i="4"/>
  <c r="N1257" i="4"/>
  <c r="O1257" i="4"/>
  <c r="P1257" i="4"/>
  <c r="Q1257" i="4"/>
  <c r="R1257" i="4"/>
  <c r="D1258" i="4"/>
  <c r="E1258" i="4"/>
  <c r="F1258" i="4"/>
  <c r="G1258" i="4"/>
  <c r="H1258" i="4"/>
  <c r="I1258" i="4"/>
  <c r="J1258" i="4"/>
  <c r="K1258" i="4"/>
  <c r="L1258" i="4"/>
  <c r="M1258" i="4"/>
  <c r="N1258" i="4"/>
  <c r="O1258" i="4"/>
  <c r="P1258" i="4"/>
  <c r="Q1258" i="4"/>
  <c r="R1258" i="4"/>
  <c r="D1259" i="4"/>
  <c r="E1259" i="4"/>
  <c r="F1259" i="4"/>
  <c r="G1259" i="4"/>
  <c r="H1259" i="4"/>
  <c r="I1259" i="4"/>
  <c r="J1259" i="4"/>
  <c r="K1259" i="4"/>
  <c r="L1259" i="4"/>
  <c r="M1259" i="4"/>
  <c r="N1259" i="4"/>
  <c r="O1259" i="4"/>
  <c r="P1259" i="4"/>
  <c r="Q1259" i="4"/>
  <c r="R1259" i="4"/>
  <c r="D1260" i="4"/>
  <c r="E1260" i="4"/>
  <c r="F1260" i="4"/>
  <c r="G1260" i="4"/>
  <c r="H1260" i="4"/>
  <c r="I1260" i="4"/>
  <c r="J1260" i="4"/>
  <c r="K1260" i="4"/>
  <c r="L1260" i="4"/>
  <c r="M1260" i="4"/>
  <c r="N1260" i="4"/>
  <c r="O1260" i="4"/>
  <c r="P1260" i="4"/>
  <c r="Q1260" i="4"/>
  <c r="R1260" i="4"/>
  <c r="D1261" i="4"/>
  <c r="E1261" i="4"/>
  <c r="F1261" i="4"/>
  <c r="G1261" i="4"/>
  <c r="H1261" i="4"/>
  <c r="I1261" i="4"/>
  <c r="J1261" i="4"/>
  <c r="K1261" i="4"/>
  <c r="L1261" i="4"/>
  <c r="M1261" i="4"/>
  <c r="N1261" i="4"/>
  <c r="O1261" i="4"/>
  <c r="P1261" i="4"/>
  <c r="Q1261" i="4"/>
  <c r="R1261" i="4"/>
  <c r="D1262" i="4"/>
  <c r="E1262" i="4"/>
  <c r="F1262" i="4"/>
  <c r="G1262" i="4"/>
  <c r="H1262" i="4"/>
  <c r="I1262" i="4"/>
  <c r="J1262" i="4"/>
  <c r="K1262" i="4"/>
  <c r="L1262" i="4"/>
  <c r="M1262" i="4"/>
  <c r="N1262" i="4"/>
  <c r="O1262" i="4"/>
  <c r="P1262" i="4"/>
  <c r="Q1262" i="4"/>
  <c r="R1262" i="4"/>
  <c r="D1263" i="4"/>
  <c r="E1263" i="4"/>
  <c r="F1263" i="4"/>
  <c r="G1263" i="4"/>
  <c r="H1263" i="4"/>
  <c r="I1263" i="4"/>
  <c r="J1263" i="4"/>
  <c r="K1263" i="4"/>
  <c r="L1263" i="4"/>
  <c r="M1263" i="4"/>
  <c r="N1263" i="4"/>
  <c r="O1263" i="4"/>
  <c r="P1263" i="4"/>
  <c r="Q1263" i="4"/>
  <c r="R1263" i="4"/>
  <c r="D1264" i="4"/>
  <c r="E1264" i="4"/>
  <c r="F1264" i="4"/>
  <c r="G1264" i="4"/>
  <c r="H1264" i="4"/>
  <c r="I1264" i="4"/>
  <c r="J1264" i="4"/>
  <c r="K1264" i="4"/>
  <c r="L1264" i="4"/>
  <c r="M1264" i="4"/>
  <c r="N1264" i="4"/>
  <c r="O1264" i="4"/>
  <c r="P1264" i="4"/>
  <c r="Q1264" i="4"/>
  <c r="R1264" i="4"/>
  <c r="D1265" i="4"/>
  <c r="E1265" i="4"/>
  <c r="F1265" i="4"/>
  <c r="G1265" i="4"/>
  <c r="H1265" i="4"/>
  <c r="I1265" i="4"/>
  <c r="J1265" i="4"/>
  <c r="K1265" i="4"/>
  <c r="L1265" i="4"/>
  <c r="M1265" i="4"/>
  <c r="N1265" i="4"/>
  <c r="O1265" i="4"/>
  <c r="P1265" i="4"/>
  <c r="Q1265" i="4"/>
  <c r="R1265" i="4"/>
  <c r="D1266" i="4"/>
  <c r="E1266" i="4"/>
  <c r="F1266" i="4"/>
  <c r="G1266" i="4"/>
  <c r="H1266" i="4"/>
  <c r="I1266" i="4"/>
  <c r="J1266" i="4"/>
  <c r="K1266" i="4"/>
  <c r="L1266" i="4"/>
  <c r="M1266" i="4"/>
  <c r="N1266" i="4"/>
  <c r="O1266" i="4"/>
  <c r="P1266" i="4"/>
  <c r="Q1266" i="4"/>
  <c r="R1266" i="4"/>
  <c r="D1267" i="4"/>
  <c r="E1267" i="4"/>
  <c r="F1267" i="4"/>
  <c r="G1267" i="4"/>
  <c r="H1267" i="4"/>
  <c r="I1267" i="4"/>
  <c r="J1267" i="4"/>
  <c r="K1267" i="4"/>
  <c r="L1267" i="4"/>
  <c r="M1267" i="4"/>
  <c r="N1267" i="4"/>
  <c r="O1267" i="4"/>
  <c r="P1267" i="4"/>
  <c r="Q1267" i="4"/>
  <c r="R1267" i="4"/>
  <c r="D1268" i="4"/>
  <c r="E1268" i="4"/>
  <c r="F1268" i="4"/>
  <c r="G1268" i="4"/>
  <c r="H1268" i="4"/>
  <c r="I1268" i="4"/>
  <c r="J1268" i="4"/>
  <c r="K1268" i="4"/>
  <c r="L1268" i="4"/>
  <c r="M1268" i="4"/>
  <c r="N1268" i="4"/>
  <c r="O1268" i="4"/>
  <c r="P1268" i="4"/>
  <c r="Q1268" i="4"/>
  <c r="R1268" i="4"/>
  <c r="D1269" i="4"/>
  <c r="E1269" i="4"/>
  <c r="F1269" i="4"/>
  <c r="G1269" i="4"/>
  <c r="H1269" i="4"/>
  <c r="I1269" i="4"/>
  <c r="J1269" i="4"/>
  <c r="K1269" i="4"/>
  <c r="L1269" i="4"/>
  <c r="M1269" i="4"/>
  <c r="N1269" i="4"/>
  <c r="O1269" i="4"/>
  <c r="P1269" i="4"/>
  <c r="Q1269" i="4"/>
  <c r="R1269" i="4"/>
  <c r="D1270" i="4"/>
  <c r="E1270" i="4"/>
  <c r="F1270" i="4"/>
  <c r="G1270" i="4"/>
  <c r="H1270" i="4"/>
  <c r="I1270" i="4"/>
  <c r="J1270" i="4"/>
  <c r="K1270" i="4"/>
  <c r="L1270" i="4"/>
  <c r="M1270" i="4"/>
  <c r="N1270" i="4"/>
  <c r="O1270" i="4"/>
  <c r="P1270" i="4"/>
  <c r="Q1270" i="4"/>
  <c r="R1270" i="4"/>
  <c r="D1271" i="4"/>
  <c r="E1271" i="4"/>
  <c r="F1271" i="4"/>
  <c r="G1271" i="4"/>
  <c r="H1271" i="4"/>
  <c r="I1271" i="4"/>
  <c r="J1271" i="4"/>
  <c r="K1271" i="4"/>
  <c r="L1271" i="4"/>
  <c r="M1271" i="4"/>
  <c r="N1271" i="4"/>
  <c r="O1271" i="4"/>
  <c r="P1271" i="4"/>
  <c r="Q1271" i="4"/>
  <c r="R1271" i="4"/>
  <c r="D1272" i="4"/>
  <c r="E1272" i="4"/>
  <c r="F1272" i="4"/>
  <c r="G1272" i="4"/>
  <c r="H1272" i="4"/>
  <c r="I1272" i="4"/>
  <c r="J1272" i="4"/>
  <c r="K1272" i="4"/>
  <c r="L1272" i="4"/>
  <c r="M1272" i="4"/>
  <c r="N1272" i="4"/>
  <c r="O1272" i="4"/>
  <c r="P1272" i="4"/>
  <c r="Q1272" i="4"/>
  <c r="R1272" i="4"/>
  <c r="D1273" i="4"/>
  <c r="E1273" i="4"/>
  <c r="F1273" i="4"/>
  <c r="G1273" i="4"/>
  <c r="H1273" i="4"/>
  <c r="I1273" i="4"/>
  <c r="J1273" i="4"/>
  <c r="K1273" i="4"/>
  <c r="L1273" i="4"/>
  <c r="M1273" i="4"/>
  <c r="N1273" i="4"/>
  <c r="O1273" i="4"/>
  <c r="P1273" i="4"/>
  <c r="Q1273" i="4"/>
  <c r="R1273" i="4"/>
  <c r="D1274" i="4"/>
  <c r="E1274" i="4"/>
  <c r="F1274" i="4"/>
  <c r="G1274" i="4"/>
  <c r="H1274" i="4"/>
  <c r="I1274" i="4"/>
  <c r="J1274" i="4"/>
  <c r="K1274" i="4"/>
  <c r="L1274" i="4"/>
  <c r="M1274" i="4"/>
  <c r="N1274" i="4"/>
  <c r="O1274" i="4"/>
  <c r="P1274" i="4"/>
  <c r="Q1274" i="4"/>
  <c r="R1274" i="4"/>
  <c r="D1275" i="4"/>
  <c r="E1275" i="4"/>
  <c r="F1275" i="4"/>
  <c r="G1275" i="4"/>
  <c r="H1275" i="4"/>
  <c r="I1275" i="4"/>
  <c r="J1275" i="4"/>
  <c r="K1275" i="4"/>
  <c r="L1275" i="4"/>
  <c r="M1275" i="4"/>
  <c r="N1275" i="4"/>
  <c r="O1275" i="4"/>
  <c r="P1275" i="4"/>
  <c r="Q1275" i="4"/>
  <c r="R1275" i="4"/>
  <c r="D1276" i="4"/>
  <c r="E1276" i="4"/>
  <c r="F1276" i="4"/>
  <c r="G1276" i="4"/>
  <c r="H1276" i="4"/>
  <c r="I1276" i="4"/>
  <c r="J1276" i="4"/>
  <c r="K1276" i="4"/>
  <c r="L1276" i="4"/>
  <c r="M1276" i="4"/>
  <c r="N1276" i="4"/>
  <c r="O1276" i="4"/>
  <c r="P1276" i="4"/>
  <c r="Q1276" i="4"/>
  <c r="R1276" i="4"/>
  <c r="D1277" i="4"/>
  <c r="E1277" i="4"/>
  <c r="F1277" i="4"/>
  <c r="G1277" i="4"/>
  <c r="H1277" i="4"/>
  <c r="I1277" i="4"/>
  <c r="J1277" i="4"/>
  <c r="K1277" i="4"/>
  <c r="L1277" i="4"/>
  <c r="M1277" i="4"/>
  <c r="N1277" i="4"/>
  <c r="O1277" i="4"/>
  <c r="P1277" i="4"/>
  <c r="Q1277" i="4"/>
  <c r="R1277" i="4"/>
  <c r="D1278" i="4"/>
  <c r="E1278" i="4"/>
  <c r="F1278" i="4"/>
  <c r="G1278" i="4"/>
  <c r="H1278" i="4"/>
  <c r="I1278" i="4"/>
  <c r="J1278" i="4"/>
  <c r="K1278" i="4"/>
  <c r="L1278" i="4"/>
  <c r="M1278" i="4"/>
  <c r="N1278" i="4"/>
  <c r="O1278" i="4"/>
  <c r="P1278" i="4"/>
  <c r="Q1278" i="4"/>
  <c r="R1278" i="4"/>
  <c r="D1279" i="4"/>
  <c r="E1279" i="4"/>
  <c r="F1279" i="4"/>
  <c r="G1279" i="4"/>
  <c r="H1279" i="4"/>
  <c r="I1279" i="4"/>
  <c r="J1279" i="4"/>
  <c r="K1279" i="4"/>
  <c r="L1279" i="4"/>
  <c r="M1279" i="4"/>
  <c r="N1279" i="4"/>
  <c r="O1279" i="4"/>
  <c r="P1279" i="4"/>
  <c r="Q1279" i="4"/>
  <c r="R1279" i="4"/>
  <c r="D1280" i="4"/>
  <c r="E1280" i="4"/>
  <c r="F1280" i="4"/>
  <c r="G1280" i="4"/>
  <c r="H1280" i="4"/>
  <c r="I1280" i="4"/>
  <c r="J1280" i="4"/>
  <c r="K1280" i="4"/>
  <c r="L1280" i="4"/>
  <c r="M1280" i="4"/>
  <c r="N1280" i="4"/>
  <c r="O1280" i="4"/>
  <c r="P1280" i="4"/>
  <c r="Q1280" i="4"/>
  <c r="R1280" i="4"/>
  <c r="D1281" i="4"/>
  <c r="E1281" i="4"/>
  <c r="F1281" i="4"/>
  <c r="G1281" i="4"/>
  <c r="H1281" i="4"/>
  <c r="I1281" i="4"/>
  <c r="J1281" i="4"/>
  <c r="K1281" i="4"/>
  <c r="L1281" i="4"/>
  <c r="M1281" i="4"/>
  <c r="N1281" i="4"/>
  <c r="O1281" i="4"/>
  <c r="P1281" i="4"/>
  <c r="Q1281" i="4"/>
  <c r="R1281" i="4"/>
  <c r="D1282" i="4"/>
  <c r="E1282" i="4"/>
  <c r="F1282" i="4"/>
  <c r="G1282" i="4"/>
  <c r="H1282" i="4"/>
  <c r="I1282" i="4"/>
  <c r="J1282" i="4"/>
  <c r="K1282" i="4"/>
  <c r="L1282" i="4"/>
  <c r="M1282" i="4"/>
  <c r="N1282" i="4"/>
  <c r="O1282" i="4"/>
  <c r="P1282" i="4"/>
  <c r="Q1282" i="4"/>
  <c r="R1282" i="4"/>
  <c r="D1283" i="4"/>
  <c r="E1283" i="4"/>
  <c r="F1283" i="4"/>
  <c r="G1283" i="4"/>
  <c r="H1283" i="4"/>
  <c r="I1283" i="4"/>
  <c r="J1283" i="4"/>
  <c r="K1283" i="4"/>
  <c r="L1283" i="4"/>
  <c r="M1283" i="4"/>
  <c r="N1283" i="4"/>
  <c r="O1283" i="4"/>
  <c r="P1283" i="4"/>
  <c r="Q1283" i="4"/>
  <c r="R1283" i="4"/>
  <c r="D1284" i="4"/>
  <c r="E1284" i="4"/>
  <c r="F1284" i="4"/>
  <c r="G1284" i="4"/>
  <c r="H1284" i="4"/>
  <c r="I1284" i="4"/>
  <c r="J1284" i="4"/>
  <c r="K1284" i="4"/>
  <c r="L1284" i="4"/>
  <c r="M1284" i="4"/>
  <c r="N1284" i="4"/>
  <c r="O1284" i="4"/>
  <c r="P1284" i="4"/>
  <c r="Q1284" i="4"/>
  <c r="R1284" i="4"/>
  <c r="D1285" i="4"/>
  <c r="E1285" i="4"/>
  <c r="F1285" i="4"/>
  <c r="G1285" i="4"/>
  <c r="H1285" i="4"/>
  <c r="I1285" i="4"/>
  <c r="J1285" i="4"/>
  <c r="K1285" i="4"/>
  <c r="L1285" i="4"/>
  <c r="M1285" i="4"/>
  <c r="N1285" i="4"/>
  <c r="O1285" i="4"/>
  <c r="P1285" i="4"/>
  <c r="Q1285" i="4"/>
  <c r="R1285" i="4"/>
  <c r="D1286" i="4"/>
  <c r="E1286" i="4"/>
  <c r="F1286" i="4"/>
  <c r="G1286" i="4"/>
  <c r="H1286" i="4"/>
  <c r="I1286" i="4"/>
  <c r="J1286" i="4"/>
  <c r="K1286" i="4"/>
  <c r="L1286" i="4"/>
  <c r="M1286" i="4"/>
  <c r="N1286" i="4"/>
  <c r="O1286" i="4"/>
  <c r="P1286" i="4"/>
  <c r="Q1286" i="4"/>
  <c r="R1286" i="4"/>
  <c r="D1287" i="4"/>
  <c r="E1287" i="4"/>
  <c r="F1287" i="4"/>
  <c r="G1287" i="4"/>
  <c r="H1287" i="4"/>
  <c r="I1287" i="4"/>
  <c r="J1287" i="4"/>
  <c r="K1287" i="4"/>
  <c r="L1287" i="4"/>
  <c r="M1287" i="4"/>
  <c r="N1287" i="4"/>
  <c r="O1287" i="4"/>
  <c r="P1287" i="4"/>
  <c r="Q1287" i="4"/>
  <c r="R1287" i="4"/>
  <c r="D1288" i="4"/>
  <c r="E1288" i="4"/>
  <c r="F1288" i="4"/>
  <c r="G1288" i="4"/>
  <c r="H1288" i="4"/>
  <c r="I1288" i="4"/>
  <c r="J1288" i="4"/>
  <c r="K1288" i="4"/>
  <c r="L1288" i="4"/>
  <c r="M1288" i="4"/>
  <c r="N1288" i="4"/>
  <c r="O1288" i="4"/>
  <c r="P1288" i="4"/>
  <c r="Q1288" i="4"/>
  <c r="R1288" i="4"/>
  <c r="D1289" i="4"/>
  <c r="E1289" i="4"/>
  <c r="F1289" i="4"/>
  <c r="G1289" i="4"/>
  <c r="H1289" i="4"/>
  <c r="I1289" i="4"/>
  <c r="J1289" i="4"/>
  <c r="K1289" i="4"/>
  <c r="L1289" i="4"/>
  <c r="M1289" i="4"/>
  <c r="N1289" i="4"/>
  <c r="O1289" i="4"/>
  <c r="P1289" i="4"/>
  <c r="Q1289" i="4"/>
  <c r="R1289" i="4"/>
  <c r="D1290" i="4"/>
  <c r="E1290" i="4"/>
  <c r="F1290" i="4"/>
  <c r="G1290" i="4"/>
  <c r="H1290" i="4"/>
  <c r="I1290" i="4"/>
  <c r="J1290" i="4"/>
  <c r="K1290" i="4"/>
  <c r="L1290" i="4"/>
  <c r="M1290" i="4"/>
  <c r="N1290" i="4"/>
  <c r="O1290" i="4"/>
  <c r="P1290" i="4"/>
  <c r="Q1290" i="4"/>
  <c r="R1290" i="4"/>
  <c r="D1291" i="4"/>
  <c r="E1291" i="4"/>
  <c r="F1291" i="4"/>
  <c r="G1291" i="4"/>
  <c r="H1291" i="4"/>
  <c r="I1291" i="4"/>
  <c r="J1291" i="4"/>
  <c r="K1291" i="4"/>
  <c r="L1291" i="4"/>
  <c r="M1291" i="4"/>
  <c r="N1291" i="4"/>
  <c r="O1291" i="4"/>
  <c r="P1291" i="4"/>
  <c r="Q1291" i="4"/>
  <c r="R1291" i="4"/>
  <c r="D1292" i="4"/>
  <c r="E1292" i="4"/>
  <c r="F1292" i="4"/>
  <c r="G1292" i="4"/>
  <c r="H1292" i="4"/>
  <c r="I1292" i="4"/>
  <c r="J1292" i="4"/>
  <c r="K1292" i="4"/>
  <c r="L1292" i="4"/>
  <c r="M1292" i="4"/>
  <c r="N1292" i="4"/>
  <c r="O1292" i="4"/>
  <c r="P1292" i="4"/>
  <c r="Q1292" i="4"/>
  <c r="R1292" i="4"/>
  <c r="D1293" i="4"/>
  <c r="E1293" i="4"/>
  <c r="F1293" i="4"/>
  <c r="G1293" i="4"/>
  <c r="H1293" i="4"/>
  <c r="I1293" i="4"/>
  <c r="J1293" i="4"/>
  <c r="K1293" i="4"/>
  <c r="L1293" i="4"/>
  <c r="M1293" i="4"/>
  <c r="N1293" i="4"/>
  <c r="O1293" i="4"/>
  <c r="P1293" i="4"/>
  <c r="Q1293" i="4"/>
  <c r="R1293" i="4"/>
  <c r="D1294" i="4"/>
  <c r="E1294" i="4"/>
  <c r="F1294" i="4"/>
  <c r="G1294" i="4"/>
  <c r="H1294" i="4"/>
  <c r="I1294" i="4"/>
  <c r="J1294" i="4"/>
  <c r="K1294" i="4"/>
  <c r="L1294" i="4"/>
  <c r="M1294" i="4"/>
  <c r="N1294" i="4"/>
  <c r="O1294" i="4"/>
  <c r="P1294" i="4"/>
  <c r="Q1294" i="4"/>
  <c r="R1294" i="4"/>
  <c r="D1295" i="4"/>
  <c r="E1295" i="4"/>
  <c r="F1295" i="4"/>
  <c r="G1295" i="4"/>
  <c r="H1295" i="4"/>
  <c r="I1295" i="4"/>
  <c r="J1295" i="4"/>
  <c r="K1295" i="4"/>
  <c r="L1295" i="4"/>
  <c r="M1295" i="4"/>
  <c r="N1295" i="4"/>
  <c r="O1295" i="4"/>
  <c r="P1295" i="4"/>
  <c r="Q1295" i="4"/>
  <c r="R1295" i="4"/>
  <c r="D1296" i="4"/>
  <c r="E1296" i="4"/>
  <c r="F1296" i="4"/>
  <c r="G1296" i="4"/>
  <c r="H1296" i="4"/>
  <c r="I1296" i="4"/>
  <c r="J1296" i="4"/>
  <c r="K1296" i="4"/>
  <c r="L1296" i="4"/>
  <c r="M1296" i="4"/>
  <c r="N1296" i="4"/>
  <c r="O1296" i="4"/>
  <c r="P1296" i="4"/>
  <c r="Q1296" i="4"/>
  <c r="R1296" i="4"/>
  <c r="D1297" i="4"/>
  <c r="E1297" i="4"/>
  <c r="F1297" i="4"/>
  <c r="G1297" i="4"/>
  <c r="H1297" i="4"/>
  <c r="I1297" i="4"/>
  <c r="J1297" i="4"/>
  <c r="K1297" i="4"/>
  <c r="L1297" i="4"/>
  <c r="M1297" i="4"/>
  <c r="N1297" i="4"/>
  <c r="O1297" i="4"/>
  <c r="P1297" i="4"/>
  <c r="Q1297" i="4"/>
  <c r="R1297" i="4"/>
  <c r="D1298" i="4"/>
  <c r="E1298" i="4"/>
  <c r="F1298" i="4"/>
  <c r="G1298" i="4"/>
  <c r="H1298" i="4"/>
  <c r="I1298" i="4"/>
  <c r="J1298" i="4"/>
  <c r="K1298" i="4"/>
  <c r="L1298" i="4"/>
  <c r="M1298" i="4"/>
  <c r="N1298" i="4"/>
  <c r="O1298" i="4"/>
  <c r="P1298" i="4"/>
  <c r="Q1298" i="4"/>
  <c r="R1298" i="4"/>
  <c r="D1299" i="4"/>
  <c r="E1299" i="4"/>
  <c r="F1299" i="4"/>
  <c r="G1299" i="4"/>
  <c r="H1299" i="4"/>
  <c r="I1299" i="4"/>
  <c r="J1299" i="4"/>
  <c r="K1299" i="4"/>
  <c r="L1299" i="4"/>
  <c r="M1299" i="4"/>
  <c r="N1299" i="4"/>
  <c r="O1299" i="4"/>
  <c r="P1299" i="4"/>
  <c r="Q1299" i="4"/>
  <c r="R1299" i="4"/>
  <c r="D1300" i="4"/>
  <c r="E1300" i="4"/>
  <c r="F1300" i="4"/>
  <c r="G1300" i="4"/>
  <c r="H1300" i="4"/>
  <c r="I1300" i="4"/>
  <c r="J1300" i="4"/>
  <c r="K1300" i="4"/>
  <c r="L1300" i="4"/>
  <c r="M1300" i="4"/>
  <c r="N1300" i="4"/>
  <c r="O1300" i="4"/>
  <c r="P1300" i="4"/>
  <c r="Q1300" i="4"/>
  <c r="R1300" i="4"/>
  <c r="D1301" i="4"/>
  <c r="E1301" i="4"/>
  <c r="F1301" i="4"/>
  <c r="G1301" i="4"/>
  <c r="H1301" i="4"/>
  <c r="I1301" i="4"/>
  <c r="J1301" i="4"/>
  <c r="K1301" i="4"/>
  <c r="L1301" i="4"/>
  <c r="M1301" i="4"/>
  <c r="N1301" i="4"/>
  <c r="O1301" i="4"/>
  <c r="P1301" i="4"/>
  <c r="Q1301" i="4"/>
  <c r="R1301" i="4"/>
  <c r="D1302" i="4"/>
  <c r="E1302" i="4"/>
  <c r="F1302" i="4"/>
  <c r="G1302" i="4"/>
  <c r="H1302" i="4"/>
  <c r="I1302" i="4"/>
  <c r="J1302" i="4"/>
  <c r="K1302" i="4"/>
  <c r="L1302" i="4"/>
  <c r="M1302" i="4"/>
  <c r="N1302" i="4"/>
  <c r="O1302" i="4"/>
  <c r="P1302" i="4"/>
  <c r="Q1302" i="4"/>
  <c r="R1302" i="4"/>
  <c r="D1303" i="4"/>
  <c r="E1303" i="4"/>
  <c r="F1303" i="4"/>
  <c r="G1303" i="4"/>
  <c r="H1303" i="4"/>
  <c r="I1303" i="4"/>
  <c r="J1303" i="4"/>
  <c r="K1303" i="4"/>
  <c r="L1303" i="4"/>
  <c r="M1303" i="4"/>
  <c r="N1303" i="4"/>
  <c r="O1303" i="4"/>
  <c r="P1303" i="4"/>
  <c r="Q1303" i="4"/>
  <c r="R1303" i="4"/>
  <c r="D1304" i="4"/>
  <c r="E1304" i="4"/>
  <c r="F1304" i="4"/>
  <c r="G1304" i="4"/>
  <c r="H1304" i="4"/>
  <c r="I1304" i="4"/>
  <c r="J1304" i="4"/>
  <c r="K1304" i="4"/>
  <c r="L1304" i="4"/>
  <c r="M1304" i="4"/>
  <c r="N1304" i="4"/>
  <c r="O1304" i="4"/>
  <c r="P1304" i="4"/>
  <c r="Q1304" i="4"/>
  <c r="R1304" i="4"/>
  <c r="D1305" i="4"/>
  <c r="E1305" i="4"/>
  <c r="F1305" i="4"/>
  <c r="G1305" i="4"/>
  <c r="H1305" i="4"/>
  <c r="I1305" i="4"/>
  <c r="J1305" i="4"/>
  <c r="K1305" i="4"/>
  <c r="L1305" i="4"/>
  <c r="M1305" i="4"/>
  <c r="N1305" i="4"/>
  <c r="O1305" i="4"/>
  <c r="P1305" i="4"/>
  <c r="Q1305" i="4"/>
  <c r="R1305" i="4"/>
  <c r="D1306" i="4"/>
  <c r="E1306" i="4"/>
  <c r="F1306" i="4"/>
  <c r="G1306" i="4"/>
  <c r="H1306" i="4"/>
  <c r="I1306" i="4"/>
  <c r="J1306" i="4"/>
  <c r="K1306" i="4"/>
  <c r="L1306" i="4"/>
  <c r="M1306" i="4"/>
  <c r="N1306" i="4"/>
  <c r="O1306" i="4"/>
  <c r="P1306" i="4"/>
  <c r="Q1306" i="4"/>
  <c r="R1306" i="4"/>
  <c r="D1307" i="4"/>
  <c r="E1307" i="4"/>
  <c r="F1307" i="4"/>
  <c r="G1307" i="4"/>
  <c r="H1307" i="4"/>
  <c r="I1307" i="4"/>
  <c r="J1307" i="4"/>
  <c r="K1307" i="4"/>
  <c r="L1307" i="4"/>
  <c r="M1307" i="4"/>
  <c r="N1307" i="4"/>
  <c r="O1307" i="4"/>
  <c r="P1307" i="4"/>
  <c r="Q1307" i="4"/>
  <c r="R1307" i="4"/>
  <c r="D1308" i="4"/>
  <c r="E1308" i="4"/>
  <c r="F1308" i="4"/>
  <c r="G1308" i="4"/>
  <c r="H1308" i="4"/>
  <c r="I1308" i="4"/>
  <c r="J1308" i="4"/>
  <c r="K1308" i="4"/>
  <c r="L1308" i="4"/>
  <c r="M1308" i="4"/>
  <c r="N1308" i="4"/>
  <c r="O1308" i="4"/>
  <c r="P1308" i="4"/>
  <c r="Q1308" i="4"/>
  <c r="R1308" i="4"/>
  <c r="D1309" i="4"/>
  <c r="E1309" i="4"/>
  <c r="F1309" i="4"/>
  <c r="G1309" i="4"/>
  <c r="H1309" i="4"/>
  <c r="I1309" i="4"/>
  <c r="J1309" i="4"/>
  <c r="K1309" i="4"/>
  <c r="L1309" i="4"/>
  <c r="M1309" i="4"/>
  <c r="N1309" i="4"/>
  <c r="O1309" i="4"/>
  <c r="P1309" i="4"/>
  <c r="Q1309" i="4"/>
  <c r="R1309" i="4"/>
  <c r="D1310" i="4"/>
  <c r="E1310" i="4"/>
  <c r="F1310" i="4"/>
  <c r="G1310" i="4"/>
  <c r="H1310" i="4"/>
  <c r="I1310" i="4"/>
  <c r="J1310" i="4"/>
  <c r="K1310" i="4"/>
  <c r="L1310" i="4"/>
  <c r="M1310" i="4"/>
  <c r="N1310" i="4"/>
  <c r="O1310" i="4"/>
  <c r="P1310" i="4"/>
  <c r="Q1310" i="4"/>
  <c r="R1310" i="4"/>
  <c r="D1311" i="4"/>
  <c r="E1311" i="4"/>
  <c r="F1311" i="4"/>
  <c r="G1311" i="4"/>
  <c r="H1311" i="4"/>
  <c r="I1311" i="4"/>
  <c r="J1311" i="4"/>
  <c r="K1311" i="4"/>
  <c r="L1311" i="4"/>
  <c r="M1311" i="4"/>
  <c r="N1311" i="4"/>
  <c r="O1311" i="4"/>
  <c r="P1311" i="4"/>
  <c r="Q1311" i="4"/>
  <c r="R1311" i="4"/>
  <c r="D1312" i="4"/>
  <c r="E1312" i="4"/>
  <c r="F1312" i="4"/>
  <c r="G1312" i="4"/>
  <c r="H1312" i="4"/>
  <c r="I1312" i="4"/>
  <c r="J1312" i="4"/>
  <c r="K1312" i="4"/>
  <c r="L1312" i="4"/>
  <c r="M1312" i="4"/>
  <c r="N1312" i="4"/>
  <c r="O1312" i="4"/>
  <c r="P1312" i="4"/>
  <c r="Q1312" i="4"/>
  <c r="R1312" i="4"/>
  <c r="D1313" i="4"/>
  <c r="E1313" i="4"/>
  <c r="F1313" i="4"/>
  <c r="G1313" i="4"/>
  <c r="H1313" i="4"/>
  <c r="I1313" i="4"/>
  <c r="J1313" i="4"/>
  <c r="K1313" i="4"/>
  <c r="L1313" i="4"/>
  <c r="M1313" i="4"/>
  <c r="N1313" i="4"/>
  <c r="O1313" i="4"/>
  <c r="P1313" i="4"/>
  <c r="Q1313" i="4"/>
  <c r="R1313" i="4"/>
  <c r="D1314" i="4"/>
  <c r="E1314" i="4"/>
  <c r="F1314" i="4"/>
  <c r="G1314" i="4"/>
  <c r="H1314" i="4"/>
  <c r="I1314" i="4"/>
  <c r="J1314" i="4"/>
  <c r="K1314" i="4"/>
  <c r="L1314" i="4"/>
  <c r="M1314" i="4"/>
  <c r="N1314" i="4"/>
  <c r="O1314" i="4"/>
  <c r="P1314" i="4"/>
  <c r="Q1314" i="4"/>
  <c r="R1314" i="4"/>
  <c r="D1315" i="4"/>
  <c r="E1315" i="4"/>
  <c r="F1315" i="4"/>
  <c r="G1315" i="4"/>
  <c r="H1315" i="4"/>
  <c r="I1315" i="4"/>
  <c r="J1315" i="4"/>
  <c r="K1315" i="4"/>
  <c r="L1315" i="4"/>
  <c r="M1315" i="4"/>
  <c r="N1315" i="4"/>
  <c r="O1315" i="4"/>
  <c r="P1315" i="4"/>
  <c r="Q1315" i="4"/>
  <c r="R1315" i="4"/>
  <c r="D1316" i="4"/>
  <c r="E1316" i="4"/>
  <c r="F1316" i="4"/>
  <c r="G1316" i="4"/>
  <c r="H1316" i="4"/>
  <c r="I1316" i="4"/>
  <c r="J1316" i="4"/>
  <c r="K1316" i="4"/>
  <c r="L1316" i="4"/>
  <c r="M1316" i="4"/>
  <c r="N1316" i="4"/>
  <c r="O1316" i="4"/>
  <c r="P1316" i="4"/>
  <c r="Q1316" i="4"/>
  <c r="R1316" i="4"/>
  <c r="D1317" i="4"/>
  <c r="E1317" i="4"/>
  <c r="F1317" i="4"/>
  <c r="G1317" i="4"/>
  <c r="H1317" i="4"/>
  <c r="I1317" i="4"/>
  <c r="J1317" i="4"/>
  <c r="K1317" i="4"/>
  <c r="L1317" i="4"/>
  <c r="M1317" i="4"/>
  <c r="N1317" i="4"/>
  <c r="O1317" i="4"/>
  <c r="P1317" i="4"/>
  <c r="Q1317" i="4"/>
  <c r="R1317" i="4"/>
  <c r="D1318" i="4"/>
  <c r="E1318" i="4"/>
  <c r="F1318" i="4"/>
  <c r="G1318" i="4"/>
  <c r="H1318" i="4"/>
  <c r="I1318" i="4"/>
  <c r="J1318" i="4"/>
  <c r="K1318" i="4"/>
  <c r="L1318" i="4"/>
  <c r="M1318" i="4"/>
  <c r="N1318" i="4"/>
  <c r="O1318" i="4"/>
  <c r="P1318" i="4"/>
  <c r="Q1318" i="4"/>
  <c r="R1318" i="4"/>
  <c r="D1319" i="4"/>
  <c r="E1319" i="4"/>
  <c r="F1319" i="4"/>
  <c r="G1319" i="4"/>
  <c r="H1319" i="4"/>
  <c r="I1319" i="4"/>
  <c r="J1319" i="4"/>
  <c r="K1319" i="4"/>
  <c r="L1319" i="4"/>
  <c r="M1319" i="4"/>
  <c r="N1319" i="4"/>
  <c r="O1319" i="4"/>
  <c r="P1319" i="4"/>
  <c r="Q1319" i="4"/>
  <c r="R1319" i="4"/>
  <c r="D1320" i="4"/>
  <c r="E1320" i="4"/>
  <c r="F1320" i="4"/>
  <c r="G1320" i="4"/>
  <c r="H1320" i="4"/>
  <c r="I1320" i="4"/>
  <c r="J1320" i="4"/>
  <c r="K1320" i="4"/>
  <c r="L1320" i="4"/>
  <c r="M1320" i="4"/>
  <c r="N1320" i="4"/>
  <c r="O1320" i="4"/>
  <c r="P1320" i="4"/>
  <c r="Q1320" i="4"/>
  <c r="R1320" i="4"/>
  <c r="D1321" i="4"/>
  <c r="E1321" i="4"/>
  <c r="F1321" i="4"/>
  <c r="G1321" i="4"/>
  <c r="H1321" i="4"/>
  <c r="I1321" i="4"/>
  <c r="J1321" i="4"/>
  <c r="K1321" i="4"/>
  <c r="L1321" i="4"/>
  <c r="M1321" i="4"/>
  <c r="N1321" i="4"/>
  <c r="O1321" i="4"/>
  <c r="P1321" i="4"/>
  <c r="Q1321" i="4"/>
  <c r="R1321" i="4"/>
  <c r="D1322" i="4"/>
  <c r="E1322" i="4"/>
  <c r="F1322" i="4"/>
  <c r="G1322" i="4"/>
  <c r="H1322" i="4"/>
  <c r="I1322" i="4"/>
  <c r="J1322" i="4"/>
  <c r="K1322" i="4"/>
  <c r="L1322" i="4"/>
  <c r="M1322" i="4"/>
  <c r="N1322" i="4"/>
  <c r="O1322" i="4"/>
  <c r="P1322" i="4"/>
  <c r="Q1322" i="4"/>
  <c r="R1322" i="4"/>
  <c r="D1323" i="4"/>
  <c r="E1323" i="4"/>
  <c r="F1323" i="4"/>
  <c r="G1323" i="4"/>
  <c r="H1323" i="4"/>
  <c r="I1323" i="4"/>
  <c r="J1323" i="4"/>
  <c r="K1323" i="4"/>
  <c r="L1323" i="4"/>
  <c r="M1323" i="4"/>
  <c r="N1323" i="4"/>
  <c r="O1323" i="4"/>
  <c r="P1323" i="4"/>
  <c r="Q1323" i="4"/>
  <c r="R1323" i="4"/>
  <c r="D1324" i="4"/>
  <c r="E1324" i="4"/>
  <c r="F1324" i="4"/>
  <c r="G1324" i="4"/>
  <c r="H1324" i="4"/>
  <c r="I1324" i="4"/>
  <c r="J1324" i="4"/>
  <c r="K1324" i="4"/>
  <c r="L1324" i="4"/>
  <c r="M1324" i="4"/>
  <c r="N1324" i="4"/>
  <c r="O1324" i="4"/>
  <c r="P1324" i="4"/>
  <c r="Q1324" i="4"/>
  <c r="R1324" i="4"/>
  <c r="D1325" i="4"/>
  <c r="E1325" i="4"/>
  <c r="F1325" i="4"/>
  <c r="G1325" i="4"/>
  <c r="H1325" i="4"/>
  <c r="I1325" i="4"/>
  <c r="J1325" i="4"/>
  <c r="K1325" i="4"/>
  <c r="L1325" i="4"/>
  <c r="M1325" i="4"/>
  <c r="N1325" i="4"/>
  <c r="O1325" i="4"/>
  <c r="P1325" i="4"/>
  <c r="Q1325" i="4"/>
  <c r="R1325" i="4"/>
  <c r="D1326" i="4"/>
  <c r="E1326" i="4"/>
  <c r="F1326" i="4"/>
  <c r="G1326" i="4"/>
  <c r="H1326" i="4"/>
  <c r="I1326" i="4"/>
  <c r="J1326" i="4"/>
  <c r="K1326" i="4"/>
  <c r="L1326" i="4"/>
  <c r="M1326" i="4"/>
  <c r="N1326" i="4"/>
  <c r="O1326" i="4"/>
  <c r="P1326" i="4"/>
  <c r="Q1326" i="4"/>
  <c r="R1326" i="4"/>
  <c r="D1327" i="4"/>
  <c r="E1327" i="4"/>
  <c r="F1327" i="4"/>
  <c r="G1327" i="4"/>
  <c r="H1327" i="4"/>
  <c r="I1327" i="4"/>
  <c r="J1327" i="4"/>
  <c r="K1327" i="4"/>
  <c r="L1327" i="4"/>
  <c r="M1327" i="4"/>
  <c r="N1327" i="4"/>
  <c r="O1327" i="4"/>
  <c r="P1327" i="4"/>
  <c r="Q1327" i="4"/>
  <c r="R1327" i="4"/>
  <c r="D1328" i="4"/>
  <c r="E1328" i="4"/>
  <c r="F1328" i="4"/>
  <c r="G1328" i="4"/>
  <c r="H1328" i="4"/>
  <c r="I1328" i="4"/>
  <c r="J1328" i="4"/>
  <c r="K1328" i="4"/>
  <c r="L1328" i="4"/>
  <c r="M1328" i="4"/>
  <c r="N1328" i="4"/>
  <c r="O1328" i="4"/>
  <c r="P1328" i="4"/>
  <c r="Q1328" i="4"/>
  <c r="R1328" i="4"/>
  <c r="D1329" i="4"/>
  <c r="E1329" i="4"/>
  <c r="F1329" i="4"/>
  <c r="G1329" i="4"/>
  <c r="H1329" i="4"/>
  <c r="I1329" i="4"/>
  <c r="J1329" i="4"/>
  <c r="K1329" i="4"/>
  <c r="L1329" i="4"/>
  <c r="M1329" i="4"/>
  <c r="N1329" i="4"/>
  <c r="O1329" i="4"/>
  <c r="P1329" i="4"/>
  <c r="Q1329" i="4"/>
  <c r="R1329" i="4"/>
  <c r="D1330" i="4"/>
  <c r="E1330" i="4"/>
  <c r="F1330" i="4"/>
  <c r="G1330" i="4"/>
  <c r="H1330" i="4"/>
  <c r="I1330" i="4"/>
  <c r="J1330" i="4"/>
  <c r="K1330" i="4"/>
  <c r="L1330" i="4"/>
  <c r="M1330" i="4"/>
  <c r="N1330" i="4"/>
  <c r="O1330" i="4"/>
  <c r="P1330" i="4"/>
  <c r="Q1330" i="4"/>
  <c r="R1330" i="4"/>
  <c r="D1331" i="4"/>
  <c r="E1331" i="4"/>
  <c r="F1331" i="4"/>
  <c r="G1331" i="4"/>
  <c r="H1331" i="4"/>
  <c r="I1331" i="4"/>
  <c r="J1331" i="4"/>
  <c r="K1331" i="4"/>
  <c r="L1331" i="4"/>
  <c r="M1331" i="4"/>
  <c r="N1331" i="4"/>
  <c r="O1331" i="4"/>
  <c r="P1331" i="4"/>
  <c r="Q1331" i="4"/>
  <c r="R1331" i="4"/>
  <c r="D1332" i="4"/>
  <c r="E1332" i="4"/>
  <c r="F1332" i="4"/>
  <c r="G1332" i="4"/>
  <c r="H1332" i="4"/>
  <c r="I1332" i="4"/>
  <c r="J1332" i="4"/>
  <c r="K1332" i="4"/>
  <c r="L1332" i="4"/>
  <c r="M1332" i="4"/>
  <c r="N1332" i="4"/>
  <c r="O1332" i="4"/>
  <c r="P1332" i="4"/>
  <c r="Q1332" i="4"/>
  <c r="R1332" i="4"/>
  <c r="D1333" i="4"/>
  <c r="E1333" i="4"/>
  <c r="F1333" i="4"/>
  <c r="G1333" i="4"/>
  <c r="H1333" i="4"/>
  <c r="I1333" i="4"/>
  <c r="J1333" i="4"/>
  <c r="K1333" i="4"/>
  <c r="L1333" i="4"/>
  <c r="M1333" i="4"/>
  <c r="N1333" i="4"/>
  <c r="O1333" i="4"/>
  <c r="P1333" i="4"/>
  <c r="Q1333" i="4"/>
  <c r="R1333" i="4"/>
  <c r="D1334" i="4"/>
  <c r="E1334" i="4"/>
  <c r="F1334" i="4"/>
  <c r="G1334" i="4"/>
  <c r="H1334" i="4"/>
  <c r="I1334" i="4"/>
  <c r="J1334" i="4"/>
  <c r="K1334" i="4"/>
  <c r="L1334" i="4"/>
  <c r="M1334" i="4"/>
  <c r="N1334" i="4"/>
  <c r="O1334" i="4"/>
  <c r="P1334" i="4"/>
  <c r="Q1334" i="4"/>
  <c r="R1334" i="4"/>
  <c r="D1335" i="4"/>
  <c r="E1335" i="4"/>
  <c r="F1335" i="4"/>
  <c r="G1335" i="4"/>
  <c r="H1335" i="4"/>
  <c r="I1335" i="4"/>
  <c r="J1335" i="4"/>
  <c r="K1335" i="4"/>
  <c r="L1335" i="4"/>
  <c r="M1335" i="4"/>
  <c r="N1335" i="4"/>
  <c r="O1335" i="4"/>
  <c r="P1335" i="4"/>
  <c r="Q1335" i="4"/>
  <c r="R1335" i="4"/>
  <c r="D1336" i="4"/>
  <c r="E1336" i="4"/>
  <c r="F1336" i="4"/>
  <c r="G1336" i="4"/>
  <c r="H1336" i="4"/>
  <c r="I1336" i="4"/>
  <c r="J1336" i="4"/>
  <c r="K1336" i="4"/>
  <c r="L1336" i="4"/>
  <c r="M1336" i="4"/>
  <c r="N1336" i="4"/>
  <c r="O1336" i="4"/>
  <c r="P1336" i="4"/>
  <c r="Q1336" i="4"/>
  <c r="R1336" i="4"/>
  <c r="D1337" i="4"/>
  <c r="E1337" i="4"/>
  <c r="F1337" i="4"/>
  <c r="G1337" i="4"/>
  <c r="H1337" i="4"/>
  <c r="I1337" i="4"/>
  <c r="J1337" i="4"/>
  <c r="K1337" i="4"/>
  <c r="L1337" i="4"/>
  <c r="M1337" i="4"/>
  <c r="N1337" i="4"/>
  <c r="O1337" i="4"/>
  <c r="P1337" i="4"/>
  <c r="Q1337" i="4"/>
  <c r="R1337" i="4"/>
  <c r="D1338" i="4"/>
  <c r="E1338" i="4"/>
  <c r="F1338" i="4"/>
  <c r="G1338" i="4"/>
  <c r="H1338" i="4"/>
  <c r="I1338" i="4"/>
  <c r="J1338" i="4"/>
  <c r="K1338" i="4"/>
  <c r="L1338" i="4"/>
  <c r="M1338" i="4"/>
  <c r="N1338" i="4"/>
  <c r="O1338" i="4"/>
  <c r="P1338" i="4"/>
  <c r="Q1338" i="4"/>
  <c r="R1338" i="4"/>
  <c r="D1339" i="4"/>
  <c r="E1339" i="4"/>
  <c r="F1339" i="4"/>
  <c r="G1339" i="4"/>
  <c r="H1339" i="4"/>
  <c r="I1339" i="4"/>
  <c r="J1339" i="4"/>
  <c r="K1339" i="4"/>
  <c r="L1339" i="4"/>
  <c r="M1339" i="4"/>
  <c r="N1339" i="4"/>
  <c r="O1339" i="4"/>
  <c r="P1339" i="4"/>
  <c r="Q1339" i="4"/>
  <c r="R1339" i="4"/>
  <c r="D1340" i="4"/>
  <c r="E1340" i="4"/>
  <c r="F1340" i="4"/>
  <c r="G1340" i="4"/>
  <c r="H1340" i="4"/>
  <c r="I1340" i="4"/>
  <c r="J1340" i="4"/>
  <c r="K1340" i="4"/>
  <c r="L1340" i="4"/>
  <c r="M1340" i="4"/>
  <c r="N1340" i="4"/>
  <c r="O1340" i="4"/>
  <c r="P1340" i="4"/>
  <c r="Q1340" i="4"/>
  <c r="R1340" i="4"/>
  <c r="D1341" i="4"/>
  <c r="E1341" i="4"/>
  <c r="F1341" i="4"/>
  <c r="G1341" i="4"/>
  <c r="H1341" i="4"/>
  <c r="I1341" i="4"/>
  <c r="J1341" i="4"/>
  <c r="K1341" i="4"/>
  <c r="L1341" i="4"/>
  <c r="M1341" i="4"/>
  <c r="N1341" i="4"/>
  <c r="O1341" i="4"/>
  <c r="P1341" i="4"/>
  <c r="Q1341" i="4"/>
  <c r="R1341" i="4"/>
  <c r="D1342" i="4"/>
  <c r="E1342" i="4"/>
  <c r="F1342" i="4"/>
  <c r="G1342" i="4"/>
  <c r="H1342" i="4"/>
  <c r="I1342" i="4"/>
  <c r="J1342" i="4"/>
  <c r="K1342" i="4"/>
  <c r="L1342" i="4"/>
  <c r="M1342" i="4"/>
  <c r="N1342" i="4"/>
  <c r="O1342" i="4"/>
  <c r="P1342" i="4"/>
  <c r="Q1342" i="4"/>
  <c r="R1342" i="4"/>
  <c r="D1343" i="4"/>
  <c r="E1343" i="4"/>
  <c r="F1343" i="4"/>
  <c r="G1343" i="4"/>
  <c r="H1343" i="4"/>
  <c r="I1343" i="4"/>
  <c r="J1343" i="4"/>
  <c r="K1343" i="4"/>
  <c r="L1343" i="4"/>
  <c r="M1343" i="4"/>
  <c r="N1343" i="4"/>
  <c r="O1343" i="4"/>
  <c r="P1343" i="4"/>
  <c r="Q1343" i="4"/>
  <c r="R1343" i="4"/>
  <c r="D1344" i="4"/>
  <c r="E1344" i="4"/>
  <c r="F1344" i="4"/>
  <c r="G1344" i="4"/>
  <c r="H1344" i="4"/>
  <c r="I1344" i="4"/>
  <c r="J1344" i="4"/>
  <c r="K1344" i="4"/>
  <c r="L1344" i="4"/>
  <c r="M1344" i="4"/>
  <c r="N1344" i="4"/>
  <c r="O1344" i="4"/>
  <c r="P1344" i="4"/>
  <c r="Q1344" i="4"/>
  <c r="R1344" i="4"/>
  <c r="D1345" i="4"/>
  <c r="E1345" i="4"/>
  <c r="F1345" i="4"/>
  <c r="G1345" i="4"/>
  <c r="H1345" i="4"/>
  <c r="I1345" i="4"/>
  <c r="J1345" i="4"/>
  <c r="K1345" i="4"/>
  <c r="L1345" i="4"/>
  <c r="M1345" i="4"/>
  <c r="N1345" i="4"/>
  <c r="O1345" i="4"/>
  <c r="P1345" i="4"/>
  <c r="Q1345" i="4"/>
  <c r="R1345" i="4"/>
  <c r="D1346" i="4"/>
  <c r="E1346" i="4"/>
  <c r="F1346" i="4"/>
  <c r="G1346" i="4"/>
  <c r="H1346" i="4"/>
  <c r="I1346" i="4"/>
  <c r="J1346" i="4"/>
  <c r="K1346" i="4"/>
  <c r="L1346" i="4"/>
  <c r="M1346" i="4"/>
  <c r="N1346" i="4"/>
  <c r="O1346" i="4"/>
  <c r="P1346" i="4"/>
  <c r="Q1346" i="4"/>
  <c r="R1346" i="4"/>
  <c r="D1347" i="4"/>
  <c r="E1347" i="4"/>
  <c r="F1347" i="4"/>
  <c r="G1347" i="4"/>
  <c r="H1347" i="4"/>
  <c r="I1347" i="4"/>
  <c r="J1347" i="4"/>
  <c r="K1347" i="4"/>
  <c r="L1347" i="4"/>
  <c r="M1347" i="4"/>
  <c r="N1347" i="4"/>
  <c r="O1347" i="4"/>
  <c r="P1347" i="4"/>
  <c r="Q1347" i="4"/>
  <c r="R1347" i="4"/>
  <c r="D1348" i="4"/>
  <c r="E1348" i="4"/>
  <c r="F1348" i="4"/>
  <c r="G1348" i="4"/>
  <c r="H1348" i="4"/>
  <c r="I1348" i="4"/>
  <c r="J1348" i="4"/>
  <c r="K1348" i="4"/>
  <c r="L1348" i="4"/>
  <c r="M1348" i="4"/>
  <c r="N1348" i="4"/>
  <c r="O1348" i="4"/>
  <c r="P1348" i="4"/>
  <c r="Q1348" i="4"/>
  <c r="R1348" i="4"/>
  <c r="D1349" i="4"/>
  <c r="E1349" i="4"/>
  <c r="F1349" i="4"/>
  <c r="G1349" i="4"/>
  <c r="H1349" i="4"/>
  <c r="I1349" i="4"/>
  <c r="J1349" i="4"/>
  <c r="K1349" i="4"/>
  <c r="L1349" i="4"/>
  <c r="M1349" i="4"/>
  <c r="N1349" i="4"/>
  <c r="O1349" i="4"/>
  <c r="P1349" i="4"/>
  <c r="Q1349" i="4"/>
  <c r="R1349" i="4"/>
  <c r="D1350" i="4"/>
  <c r="E1350" i="4"/>
  <c r="F1350" i="4"/>
  <c r="G1350" i="4"/>
  <c r="H1350" i="4"/>
  <c r="I1350" i="4"/>
  <c r="J1350" i="4"/>
  <c r="K1350" i="4"/>
  <c r="L1350" i="4"/>
  <c r="M1350" i="4"/>
  <c r="N1350" i="4"/>
  <c r="O1350" i="4"/>
  <c r="P1350" i="4"/>
  <c r="Q1350" i="4"/>
  <c r="R1350" i="4"/>
  <c r="D1351" i="4"/>
  <c r="E1351" i="4"/>
  <c r="F1351" i="4"/>
  <c r="G1351" i="4"/>
  <c r="H1351" i="4"/>
  <c r="I1351" i="4"/>
  <c r="J1351" i="4"/>
  <c r="K1351" i="4"/>
  <c r="L1351" i="4"/>
  <c r="M1351" i="4"/>
  <c r="N1351" i="4"/>
  <c r="O1351" i="4"/>
  <c r="P1351" i="4"/>
  <c r="Q1351" i="4"/>
  <c r="R1351" i="4"/>
  <c r="D1352" i="4"/>
  <c r="E1352" i="4"/>
  <c r="F1352" i="4"/>
  <c r="G1352" i="4"/>
  <c r="H1352" i="4"/>
  <c r="I1352" i="4"/>
  <c r="J1352" i="4"/>
  <c r="K1352" i="4"/>
  <c r="L1352" i="4"/>
  <c r="M1352" i="4"/>
  <c r="N1352" i="4"/>
  <c r="O1352" i="4"/>
  <c r="P1352" i="4"/>
  <c r="Q1352" i="4"/>
  <c r="R1352" i="4"/>
  <c r="D1353" i="4"/>
  <c r="E1353" i="4"/>
  <c r="F1353" i="4"/>
  <c r="G1353" i="4"/>
  <c r="H1353" i="4"/>
  <c r="I1353" i="4"/>
  <c r="J1353" i="4"/>
  <c r="K1353" i="4"/>
  <c r="L1353" i="4"/>
  <c r="M1353" i="4"/>
  <c r="N1353" i="4"/>
  <c r="O1353" i="4"/>
  <c r="P1353" i="4"/>
  <c r="Q1353" i="4"/>
  <c r="R1353" i="4"/>
  <c r="D1354" i="4"/>
  <c r="E1354" i="4"/>
  <c r="F1354" i="4"/>
  <c r="G1354" i="4"/>
  <c r="H1354" i="4"/>
  <c r="I1354" i="4"/>
  <c r="J1354" i="4"/>
  <c r="K1354" i="4"/>
  <c r="L1354" i="4"/>
  <c r="M1354" i="4"/>
  <c r="N1354" i="4"/>
  <c r="O1354" i="4"/>
  <c r="P1354" i="4"/>
  <c r="Q1354" i="4"/>
  <c r="R1354" i="4"/>
  <c r="D1355" i="4"/>
  <c r="E1355" i="4"/>
  <c r="F1355" i="4"/>
  <c r="G1355" i="4"/>
  <c r="H1355" i="4"/>
  <c r="I1355" i="4"/>
  <c r="J1355" i="4"/>
  <c r="K1355" i="4"/>
  <c r="L1355" i="4"/>
  <c r="M1355" i="4"/>
  <c r="N1355" i="4"/>
  <c r="O1355" i="4"/>
  <c r="P1355" i="4"/>
  <c r="Q1355" i="4"/>
  <c r="R1355" i="4"/>
  <c r="D1356" i="4"/>
  <c r="E1356" i="4"/>
  <c r="F1356" i="4"/>
  <c r="G1356" i="4"/>
  <c r="H1356" i="4"/>
  <c r="I1356" i="4"/>
  <c r="J1356" i="4"/>
  <c r="K1356" i="4"/>
  <c r="L1356" i="4"/>
  <c r="M1356" i="4"/>
  <c r="N1356" i="4"/>
  <c r="O1356" i="4"/>
  <c r="P1356" i="4"/>
  <c r="Q1356" i="4"/>
  <c r="R1356" i="4"/>
  <c r="D1357" i="4"/>
  <c r="E1357" i="4"/>
  <c r="F1357" i="4"/>
  <c r="G1357" i="4"/>
  <c r="H1357" i="4"/>
  <c r="I1357" i="4"/>
  <c r="J1357" i="4"/>
  <c r="K1357" i="4"/>
  <c r="L1357" i="4"/>
  <c r="M1357" i="4"/>
  <c r="N1357" i="4"/>
  <c r="O1357" i="4"/>
  <c r="P1357" i="4"/>
  <c r="Q1357" i="4"/>
  <c r="R1357" i="4"/>
  <c r="D1358" i="4"/>
  <c r="E1358" i="4"/>
  <c r="F1358" i="4"/>
  <c r="G1358" i="4"/>
  <c r="H1358" i="4"/>
  <c r="I1358" i="4"/>
  <c r="J1358" i="4"/>
  <c r="K1358" i="4"/>
  <c r="L1358" i="4"/>
  <c r="M1358" i="4"/>
  <c r="N1358" i="4"/>
  <c r="O1358" i="4"/>
  <c r="P1358" i="4"/>
  <c r="Q1358" i="4"/>
  <c r="R1358" i="4"/>
  <c r="D1359" i="4"/>
  <c r="E1359" i="4"/>
  <c r="F1359" i="4"/>
  <c r="G1359" i="4"/>
  <c r="H1359" i="4"/>
  <c r="I1359" i="4"/>
  <c r="J1359" i="4"/>
  <c r="K1359" i="4"/>
  <c r="L1359" i="4"/>
  <c r="M1359" i="4"/>
  <c r="N1359" i="4"/>
  <c r="O1359" i="4"/>
  <c r="P1359" i="4"/>
  <c r="Q1359" i="4"/>
  <c r="R1359" i="4"/>
  <c r="D1360" i="4"/>
  <c r="E1360" i="4"/>
  <c r="F1360" i="4"/>
  <c r="G1360" i="4"/>
  <c r="H1360" i="4"/>
  <c r="I1360" i="4"/>
  <c r="J1360" i="4"/>
  <c r="K1360" i="4"/>
  <c r="L1360" i="4"/>
  <c r="M1360" i="4"/>
  <c r="N1360" i="4"/>
  <c r="O1360" i="4"/>
  <c r="P1360" i="4"/>
  <c r="Q1360" i="4"/>
  <c r="R1360" i="4"/>
  <c r="D1361" i="4"/>
  <c r="E1361" i="4"/>
  <c r="F1361" i="4"/>
  <c r="G1361" i="4"/>
  <c r="H1361" i="4"/>
  <c r="I1361" i="4"/>
  <c r="J1361" i="4"/>
  <c r="K1361" i="4"/>
  <c r="L1361" i="4"/>
  <c r="M1361" i="4"/>
  <c r="N1361" i="4"/>
  <c r="O1361" i="4"/>
  <c r="P1361" i="4"/>
  <c r="Q1361" i="4"/>
  <c r="R1361" i="4"/>
  <c r="D1362" i="4"/>
  <c r="E1362" i="4"/>
  <c r="F1362" i="4"/>
  <c r="G1362" i="4"/>
  <c r="H1362" i="4"/>
  <c r="I1362" i="4"/>
  <c r="J1362" i="4"/>
  <c r="K1362" i="4"/>
  <c r="L1362" i="4"/>
  <c r="M1362" i="4"/>
  <c r="N1362" i="4"/>
  <c r="O1362" i="4"/>
  <c r="P1362" i="4"/>
  <c r="Q1362" i="4"/>
  <c r="R1362" i="4"/>
  <c r="D1363" i="4"/>
  <c r="E1363" i="4"/>
  <c r="F1363" i="4"/>
  <c r="G1363" i="4"/>
  <c r="H1363" i="4"/>
  <c r="I1363" i="4"/>
  <c r="J1363" i="4"/>
  <c r="K1363" i="4"/>
  <c r="L1363" i="4"/>
  <c r="M1363" i="4"/>
  <c r="N1363" i="4"/>
  <c r="O1363" i="4"/>
  <c r="P1363" i="4"/>
  <c r="Q1363" i="4"/>
  <c r="R1363" i="4"/>
  <c r="D1364" i="4"/>
  <c r="E1364" i="4"/>
  <c r="F1364" i="4"/>
  <c r="G1364" i="4"/>
  <c r="H1364" i="4"/>
  <c r="I1364" i="4"/>
  <c r="J1364" i="4"/>
  <c r="K1364" i="4"/>
  <c r="L1364" i="4"/>
  <c r="M1364" i="4"/>
  <c r="N1364" i="4"/>
  <c r="O1364" i="4"/>
  <c r="P1364" i="4"/>
  <c r="Q1364" i="4"/>
  <c r="R1364" i="4"/>
  <c r="D1365" i="4"/>
  <c r="E1365" i="4"/>
  <c r="F1365" i="4"/>
  <c r="G1365" i="4"/>
  <c r="H1365" i="4"/>
  <c r="I1365" i="4"/>
  <c r="J1365" i="4"/>
  <c r="K1365" i="4"/>
  <c r="L1365" i="4"/>
  <c r="M1365" i="4"/>
  <c r="N1365" i="4"/>
  <c r="O1365" i="4"/>
  <c r="P1365" i="4"/>
  <c r="Q1365" i="4"/>
  <c r="R1365" i="4"/>
  <c r="D1366" i="4"/>
  <c r="E1366" i="4"/>
  <c r="F1366" i="4"/>
  <c r="G1366" i="4"/>
  <c r="H1366" i="4"/>
  <c r="I1366" i="4"/>
  <c r="J1366" i="4"/>
  <c r="K1366" i="4"/>
  <c r="L1366" i="4"/>
  <c r="M1366" i="4"/>
  <c r="N1366" i="4"/>
  <c r="O1366" i="4"/>
  <c r="P1366" i="4"/>
  <c r="Q1366" i="4"/>
  <c r="R1366" i="4"/>
  <c r="D1367" i="4"/>
  <c r="E1367" i="4"/>
  <c r="F1367" i="4"/>
  <c r="G1367" i="4"/>
  <c r="H1367" i="4"/>
  <c r="I1367" i="4"/>
  <c r="J1367" i="4"/>
  <c r="K1367" i="4"/>
  <c r="L1367" i="4"/>
  <c r="M1367" i="4"/>
  <c r="N1367" i="4"/>
  <c r="O1367" i="4"/>
  <c r="P1367" i="4"/>
  <c r="Q1367" i="4"/>
  <c r="R1367" i="4"/>
  <c r="D1368" i="4"/>
  <c r="E1368" i="4"/>
  <c r="F1368" i="4"/>
  <c r="G1368" i="4"/>
  <c r="H1368" i="4"/>
  <c r="I1368" i="4"/>
  <c r="J1368" i="4"/>
  <c r="K1368" i="4"/>
  <c r="L1368" i="4"/>
  <c r="M1368" i="4"/>
  <c r="N1368" i="4"/>
  <c r="O1368" i="4"/>
  <c r="P1368" i="4"/>
  <c r="Q1368" i="4"/>
  <c r="R1368" i="4"/>
  <c r="D1369" i="4"/>
  <c r="E1369" i="4"/>
  <c r="F1369" i="4"/>
  <c r="G1369" i="4"/>
  <c r="H1369" i="4"/>
  <c r="I1369" i="4"/>
  <c r="J1369" i="4"/>
  <c r="K1369" i="4"/>
  <c r="L1369" i="4"/>
  <c r="M1369" i="4"/>
  <c r="N1369" i="4"/>
  <c r="O1369" i="4"/>
  <c r="P1369" i="4"/>
  <c r="Q1369" i="4"/>
  <c r="R1369" i="4"/>
  <c r="D1370" i="4"/>
  <c r="E1370" i="4"/>
  <c r="F1370" i="4"/>
  <c r="G1370" i="4"/>
  <c r="H1370" i="4"/>
  <c r="I1370" i="4"/>
  <c r="J1370" i="4"/>
  <c r="K1370" i="4"/>
  <c r="L1370" i="4"/>
  <c r="M1370" i="4"/>
  <c r="N1370" i="4"/>
  <c r="O1370" i="4"/>
  <c r="P1370" i="4"/>
  <c r="Q1370" i="4"/>
  <c r="R1370" i="4"/>
  <c r="D1371" i="4"/>
  <c r="E1371" i="4"/>
  <c r="F1371" i="4"/>
  <c r="G1371" i="4"/>
  <c r="H1371" i="4"/>
  <c r="I1371" i="4"/>
  <c r="J1371" i="4"/>
  <c r="K1371" i="4"/>
  <c r="L1371" i="4"/>
  <c r="M1371" i="4"/>
  <c r="N1371" i="4"/>
  <c r="O1371" i="4"/>
  <c r="P1371" i="4"/>
  <c r="Q1371" i="4"/>
  <c r="R1371" i="4"/>
  <c r="D1372" i="4"/>
  <c r="E1372" i="4"/>
  <c r="F1372" i="4"/>
  <c r="G1372" i="4"/>
  <c r="H1372" i="4"/>
  <c r="I1372" i="4"/>
  <c r="J1372" i="4"/>
  <c r="K1372" i="4"/>
  <c r="L1372" i="4"/>
  <c r="M1372" i="4"/>
  <c r="N1372" i="4"/>
  <c r="O1372" i="4"/>
  <c r="P1372" i="4"/>
  <c r="Q1372" i="4"/>
  <c r="R1372" i="4"/>
  <c r="D1373" i="4"/>
  <c r="E1373" i="4"/>
  <c r="F1373" i="4"/>
  <c r="G1373" i="4"/>
  <c r="H1373" i="4"/>
  <c r="I1373" i="4"/>
  <c r="J1373" i="4"/>
  <c r="K1373" i="4"/>
  <c r="L1373" i="4"/>
  <c r="M1373" i="4"/>
  <c r="N1373" i="4"/>
  <c r="O1373" i="4"/>
  <c r="P1373" i="4"/>
  <c r="Q1373" i="4"/>
  <c r="R1373" i="4"/>
  <c r="D1374" i="4"/>
  <c r="E1374" i="4"/>
  <c r="F1374" i="4"/>
  <c r="G1374" i="4"/>
  <c r="H1374" i="4"/>
  <c r="I1374" i="4"/>
  <c r="J1374" i="4"/>
  <c r="K1374" i="4"/>
  <c r="L1374" i="4"/>
  <c r="M1374" i="4"/>
  <c r="N1374" i="4"/>
  <c r="O1374" i="4"/>
  <c r="P1374" i="4"/>
  <c r="Q1374" i="4"/>
  <c r="R1374" i="4"/>
  <c r="D1375" i="4"/>
  <c r="E1375" i="4"/>
  <c r="F1375" i="4"/>
  <c r="G1375" i="4"/>
  <c r="H1375" i="4"/>
  <c r="I1375" i="4"/>
  <c r="J1375" i="4"/>
  <c r="K1375" i="4"/>
  <c r="L1375" i="4"/>
  <c r="M1375" i="4"/>
  <c r="N1375" i="4"/>
  <c r="O1375" i="4"/>
  <c r="P1375" i="4"/>
  <c r="Q1375" i="4"/>
  <c r="R1375" i="4"/>
  <c r="D1376" i="4"/>
  <c r="E1376" i="4"/>
  <c r="F1376" i="4"/>
  <c r="G1376" i="4"/>
  <c r="H1376" i="4"/>
  <c r="I1376" i="4"/>
  <c r="J1376" i="4"/>
  <c r="K1376" i="4"/>
  <c r="L1376" i="4"/>
  <c r="M1376" i="4"/>
  <c r="N1376" i="4"/>
  <c r="O1376" i="4"/>
  <c r="P1376" i="4"/>
  <c r="Q1376" i="4"/>
  <c r="R1376" i="4"/>
  <c r="D1377" i="4"/>
  <c r="E1377" i="4"/>
  <c r="F1377" i="4"/>
  <c r="G1377" i="4"/>
  <c r="H1377" i="4"/>
  <c r="I1377" i="4"/>
  <c r="J1377" i="4"/>
  <c r="K1377" i="4"/>
  <c r="L1377" i="4"/>
  <c r="M1377" i="4"/>
  <c r="N1377" i="4"/>
  <c r="O1377" i="4"/>
  <c r="P1377" i="4"/>
  <c r="Q1377" i="4"/>
  <c r="R1377" i="4"/>
  <c r="D1378" i="4"/>
  <c r="E1378" i="4"/>
  <c r="F1378" i="4"/>
  <c r="G1378" i="4"/>
  <c r="H1378" i="4"/>
  <c r="I1378" i="4"/>
  <c r="J1378" i="4"/>
  <c r="K1378" i="4"/>
  <c r="L1378" i="4"/>
  <c r="M1378" i="4"/>
  <c r="N1378" i="4"/>
  <c r="O1378" i="4"/>
  <c r="P1378" i="4"/>
  <c r="Q1378" i="4"/>
  <c r="R1378" i="4"/>
  <c r="D1379" i="4"/>
  <c r="E1379" i="4"/>
  <c r="F1379" i="4"/>
  <c r="G1379" i="4"/>
  <c r="H1379" i="4"/>
  <c r="I1379" i="4"/>
  <c r="J1379" i="4"/>
  <c r="K1379" i="4"/>
  <c r="L1379" i="4"/>
  <c r="M1379" i="4"/>
  <c r="N1379" i="4"/>
  <c r="O1379" i="4"/>
  <c r="P1379" i="4"/>
  <c r="Q1379" i="4"/>
  <c r="R1379" i="4"/>
  <c r="D1380" i="4"/>
  <c r="E1380" i="4"/>
  <c r="F1380" i="4"/>
  <c r="G1380" i="4"/>
  <c r="H1380" i="4"/>
  <c r="I1380" i="4"/>
  <c r="J1380" i="4"/>
  <c r="K1380" i="4"/>
  <c r="L1380" i="4"/>
  <c r="M1380" i="4"/>
  <c r="N1380" i="4"/>
  <c r="O1380" i="4"/>
  <c r="P1380" i="4"/>
  <c r="Q1380" i="4"/>
  <c r="R1380" i="4"/>
  <c r="D1381" i="4"/>
  <c r="E1381" i="4"/>
  <c r="F1381" i="4"/>
  <c r="G1381" i="4"/>
  <c r="H1381" i="4"/>
  <c r="I1381" i="4"/>
  <c r="J1381" i="4"/>
  <c r="K1381" i="4"/>
  <c r="L1381" i="4"/>
  <c r="M1381" i="4"/>
  <c r="N1381" i="4"/>
  <c r="O1381" i="4"/>
  <c r="P1381" i="4"/>
  <c r="Q1381" i="4"/>
  <c r="R1381" i="4"/>
  <c r="D1382" i="4"/>
  <c r="E1382" i="4"/>
  <c r="F1382" i="4"/>
  <c r="G1382" i="4"/>
  <c r="H1382" i="4"/>
  <c r="I1382" i="4"/>
  <c r="J1382" i="4"/>
  <c r="K1382" i="4"/>
  <c r="L1382" i="4"/>
  <c r="M1382" i="4"/>
  <c r="N1382" i="4"/>
  <c r="O1382" i="4"/>
  <c r="P1382" i="4"/>
  <c r="Q1382" i="4"/>
  <c r="R1382" i="4"/>
  <c r="D1383" i="4"/>
  <c r="E1383" i="4"/>
  <c r="F1383" i="4"/>
  <c r="G1383" i="4"/>
  <c r="H1383" i="4"/>
  <c r="I1383" i="4"/>
  <c r="J1383" i="4"/>
  <c r="K1383" i="4"/>
  <c r="L1383" i="4"/>
  <c r="M1383" i="4"/>
  <c r="N1383" i="4"/>
  <c r="O1383" i="4"/>
  <c r="P1383" i="4"/>
  <c r="Q1383" i="4"/>
  <c r="R1383" i="4"/>
  <c r="D1384" i="4"/>
  <c r="E1384" i="4"/>
  <c r="F1384" i="4"/>
  <c r="G1384" i="4"/>
  <c r="H1384" i="4"/>
  <c r="I1384" i="4"/>
  <c r="J1384" i="4"/>
  <c r="K1384" i="4"/>
  <c r="L1384" i="4"/>
  <c r="M1384" i="4"/>
  <c r="N1384" i="4"/>
  <c r="O1384" i="4"/>
  <c r="P1384" i="4"/>
  <c r="Q1384" i="4"/>
  <c r="R1384" i="4"/>
  <c r="D1385" i="4"/>
  <c r="E1385" i="4"/>
  <c r="F1385" i="4"/>
  <c r="G1385" i="4"/>
  <c r="H1385" i="4"/>
  <c r="I1385" i="4"/>
  <c r="J1385" i="4"/>
  <c r="K1385" i="4"/>
  <c r="L1385" i="4"/>
  <c r="M1385" i="4"/>
  <c r="N1385" i="4"/>
  <c r="O1385" i="4"/>
  <c r="P1385" i="4"/>
  <c r="Q1385" i="4"/>
  <c r="R1385" i="4"/>
  <c r="D1386" i="4"/>
  <c r="E1386" i="4"/>
  <c r="F1386" i="4"/>
  <c r="G1386" i="4"/>
  <c r="H1386" i="4"/>
  <c r="I1386" i="4"/>
  <c r="J1386" i="4"/>
  <c r="K1386" i="4"/>
  <c r="L1386" i="4"/>
  <c r="M1386" i="4"/>
  <c r="N1386" i="4"/>
  <c r="O1386" i="4"/>
  <c r="P1386" i="4"/>
  <c r="Q1386" i="4"/>
  <c r="R1386" i="4"/>
  <c r="D1387" i="4"/>
  <c r="E1387" i="4"/>
  <c r="F1387" i="4"/>
  <c r="G1387" i="4"/>
  <c r="H1387" i="4"/>
  <c r="I1387" i="4"/>
  <c r="J1387" i="4"/>
  <c r="K1387" i="4"/>
  <c r="L1387" i="4"/>
  <c r="M1387" i="4"/>
  <c r="N1387" i="4"/>
  <c r="O1387" i="4"/>
  <c r="P1387" i="4"/>
  <c r="Q1387" i="4"/>
  <c r="R1387" i="4"/>
  <c r="D1388" i="4"/>
  <c r="E1388" i="4"/>
  <c r="F1388" i="4"/>
  <c r="G1388" i="4"/>
  <c r="H1388" i="4"/>
  <c r="I1388" i="4"/>
  <c r="J1388" i="4"/>
  <c r="K1388" i="4"/>
  <c r="L1388" i="4"/>
  <c r="M1388" i="4"/>
  <c r="N1388" i="4"/>
  <c r="O1388" i="4"/>
  <c r="P1388" i="4"/>
  <c r="Q1388" i="4"/>
  <c r="R1388" i="4"/>
  <c r="D1389" i="4"/>
  <c r="E1389" i="4"/>
  <c r="F1389" i="4"/>
  <c r="G1389" i="4"/>
  <c r="H1389" i="4"/>
  <c r="I1389" i="4"/>
  <c r="J1389" i="4"/>
  <c r="K1389" i="4"/>
  <c r="L1389" i="4"/>
  <c r="M1389" i="4"/>
  <c r="N1389" i="4"/>
  <c r="O1389" i="4"/>
  <c r="P1389" i="4"/>
  <c r="Q1389" i="4"/>
  <c r="R1389" i="4"/>
  <c r="D1390" i="4"/>
  <c r="E1390" i="4"/>
  <c r="F1390" i="4"/>
  <c r="G1390" i="4"/>
  <c r="H1390" i="4"/>
  <c r="I1390" i="4"/>
  <c r="J1390" i="4"/>
  <c r="K1390" i="4"/>
  <c r="L1390" i="4"/>
  <c r="M1390" i="4"/>
  <c r="N1390" i="4"/>
  <c r="O1390" i="4"/>
  <c r="P1390" i="4"/>
  <c r="Q1390" i="4"/>
  <c r="R1390" i="4"/>
  <c r="D1391" i="4"/>
  <c r="E1391" i="4"/>
  <c r="F1391" i="4"/>
  <c r="G1391" i="4"/>
  <c r="H1391" i="4"/>
  <c r="I1391" i="4"/>
  <c r="J1391" i="4"/>
  <c r="K1391" i="4"/>
  <c r="L1391" i="4"/>
  <c r="M1391" i="4"/>
  <c r="N1391" i="4"/>
  <c r="O1391" i="4"/>
  <c r="P1391" i="4"/>
  <c r="Q1391" i="4"/>
  <c r="R1391" i="4"/>
  <c r="D1392" i="4"/>
  <c r="E1392" i="4"/>
  <c r="F1392" i="4"/>
  <c r="G1392" i="4"/>
  <c r="H1392" i="4"/>
  <c r="I1392" i="4"/>
  <c r="J1392" i="4"/>
  <c r="K1392" i="4"/>
  <c r="L1392" i="4"/>
  <c r="M1392" i="4"/>
  <c r="N1392" i="4"/>
  <c r="O1392" i="4"/>
  <c r="P1392" i="4"/>
  <c r="Q1392" i="4"/>
  <c r="R1392" i="4"/>
  <c r="D1393" i="4"/>
  <c r="E1393" i="4"/>
  <c r="F1393" i="4"/>
  <c r="G1393" i="4"/>
  <c r="H1393" i="4"/>
  <c r="I1393" i="4"/>
  <c r="J1393" i="4"/>
  <c r="K1393" i="4"/>
  <c r="L1393" i="4"/>
  <c r="M1393" i="4"/>
  <c r="N1393" i="4"/>
  <c r="O1393" i="4"/>
  <c r="P1393" i="4"/>
  <c r="Q1393" i="4"/>
  <c r="R1393" i="4"/>
  <c r="D1394" i="4"/>
  <c r="E1394" i="4"/>
  <c r="F1394" i="4"/>
  <c r="G1394" i="4"/>
  <c r="H1394" i="4"/>
  <c r="I1394" i="4"/>
  <c r="J1394" i="4"/>
  <c r="K1394" i="4"/>
  <c r="L1394" i="4"/>
  <c r="M1394" i="4"/>
  <c r="N1394" i="4"/>
  <c r="O1394" i="4"/>
  <c r="P1394" i="4"/>
  <c r="Q1394" i="4"/>
  <c r="R1394" i="4"/>
  <c r="D1395" i="4"/>
  <c r="E1395" i="4"/>
  <c r="F1395" i="4"/>
  <c r="G1395" i="4"/>
  <c r="H1395" i="4"/>
  <c r="I1395" i="4"/>
  <c r="J1395" i="4"/>
  <c r="K1395" i="4"/>
  <c r="L1395" i="4"/>
  <c r="M1395" i="4"/>
  <c r="N1395" i="4"/>
  <c r="O1395" i="4"/>
  <c r="P1395" i="4"/>
  <c r="Q1395" i="4"/>
  <c r="R1395" i="4"/>
  <c r="D1396" i="4"/>
  <c r="E1396" i="4"/>
  <c r="F1396" i="4"/>
  <c r="G1396" i="4"/>
  <c r="H1396" i="4"/>
  <c r="I1396" i="4"/>
  <c r="J1396" i="4"/>
  <c r="K1396" i="4"/>
  <c r="L1396" i="4"/>
  <c r="M1396" i="4"/>
  <c r="N1396" i="4"/>
  <c r="O1396" i="4"/>
  <c r="P1396" i="4"/>
  <c r="Q1396" i="4"/>
  <c r="R1396" i="4"/>
  <c r="D1397" i="4"/>
  <c r="E1397" i="4"/>
  <c r="F1397" i="4"/>
  <c r="G1397" i="4"/>
  <c r="H1397" i="4"/>
  <c r="I1397" i="4"/>
  <c r="J1397" i="4"/>
  <c r="K1397" i="4"/>
  <c r="L1397" i="4"/>
  <c r="M1397" i="4"/>
  <c r="N1397" i="4"/>
  <c r="O1397" i="4"/>
  <c r="P1397" i="4"/>
  <c r="Q1397" i="4"/>
  <c r="R1397" i="4"/>
  <c r="D1398" i="4"/>
  <c r="E1398" i="4"/>
  <c r="F1398" i="4"/>
  <c r="G1398" i="4"/>
  <c r="H1398" i="4"/>
  <c r="I1398" i="4"/>
  <c r="J1398" i="4"/>
  <c r="K1398" i="4"/>
  <c r="L1398" i="4"/>
  <c r="M1398" i="4"/>
  <c r="N1398" i="4"/>
  <c r="O1398" i="4"/>
  <c r="P1398" i="4"/>
  <c r="Q1398" i="4"/>
  <c r="R1398" i="4"/>
  <c r="D1399" i="4"/>
  <c r="E1399" i="4"/>
  <c r="F1399" i="4"/>
  <c r="G1399" i="4"/>
  <c r="H1399" i="4"/>
  <c r="I1399" i="4"/>
  <c r="J1399" i="4"/>
  <c r="K1399" i="4"/>
  <c r="L1399" i="4"/>
  <c r="M1399" i="4"/>
  <c r="N1399" i="4"/>
  <c r="O1399" i="4"/>
  <c r="P1399" i="4"/>
  <c r="Q1399" i="4"/>
  <c r="R1399" i="4"/>
  <c r="D1400" i="4"/>
  <c r="E1400" i="4"/>
  <c r="F1400" i="4"/>
  <c r="G1400" i="4"/>
  <c r="H1400" i="4"/>
  <c r="I1400" i="4"/>
  <c r="J1400" i="4"/>
  <c r="K1400" i="4"/>
  <c r="L1400" i="4"/>
  <c r="M1400" i="4"/>
  <c r="N1400" i="4"/>
  <c r="O1400" i="4"/>
  <c r="P1400" i="4"/>
  <c r="Q1400" i="4"/>
  <c r="R1400" i="4"/>
  <c r="D1401" i="4"/>
  <c r="E1401" i="4"/>
  <c r="F1401" i="4"/>
  <c r="G1401" i="4"/>
  <c r="H1401" i="4"/>
  <c r="I1401" i="4"/>
  <c r="J1401" i="4"/>
  <c r="K1401" i="4"/>
  <c r="L1401" i="4"/>
  <c r="M1401" i="4"/>
  <c r="N1401" i="4"/>
  <c r="O1401" i="4"/>
  <c r="P1401" i="4"/>
  <c r="Q1401" i="4"/>
  <c r="R1401" i="4"/>
  <c r="D1402" i="4"/>
  <c r="E1402" i="4"/>
  <c r="F1402" i="4"/>
  <c r="G1402" i="4"/>
  <c r="H1402" i="4"/>
  <c r="I1402" i="4"/>
  <c r="J1402" i="4"/>
  <c r="K1402" i="4"/>
  <c r="L1402" i="4"/>
  <c r="M1402" i="4"/>
  <c r="N1402" i="4"/>
  <c r="O1402" i="4"/>
  <c r="P1402" i="4"/>
  <c r="Q1402" i="4"/>
  <c r="R1402" i="4"/>
  <c r="D1403" i="4"/>
  <c r="E1403" i="4"/>
  <c r="F1403" i="4"/>
  <c r="G1403" i="4"/>
  <c r="H1403" i="4"/>
  <c r="I1403" i="4"/>
  <c r="J1403" i="4"/>
  <c r="K1403" i="4"/>
  <c r="L1403" i="4"/>
  <c r="M1403" i="4"/>
  <c r="N1403" i="4"/>
  <c r="O1403" i="4"/>
  <c r="P1403" i="4"/>
  <c r="Q1403" i="4"/>
  <c r="R1403" i="4"/>
  <c r="D1404" i="4"/>
  <c r="E1404" i="4"/>
  <c r="F1404" i="4"/>
  <c r="G1404" i="4"/>
  <c r="H1404" i="4"/>
  <c r="I1404" i="4"/>
  <c r="J1404" i="4"/>
  <c r="K1404" i="4"/>
  <c r="L1404" i="4"/>
  <c r="M1404" i="4"/>
  <c r="N1404" i="4"/>
  <c r="O1404" i="4"/>
  <c r="P1404" i="4"/>
  <c r="Q1404" i="4"/>
  <c r="R1404" i="4"/>
  <c r="D1405" i="4"/>
  <c r="E1405" i="4"/>
  <c r="F1405" i="4"/>
  <c r="G1405" i="4"/>
  <c r="H1405" i="4"/>
  <c r="I1405" i="4"/>
  <c r="J1405" i="4"/>
  <c r="K1405" i="4"/>
  <c r="L1405" i="4"/>
  <c r="M1405" i="4"/>
  <c r="N1405" i="4"/>
  <c r="O1405" i="4"/>
  <c r="P1405" i="4"/>
  <c r="Q1405" i="4"/>
  <c r="R1405" i="4"/>
  <c r="D1406" i="4"/>
  <c r="E1406" i="4"/>
  <c r="F1406" i="4"/>
  <c r="G1406" i="4"/>
  <c r="H1406" i="4"/>
  <c r="I1406" i="4"/>
  <c r="J1406" i="4"/>
  <c r="K1406" i="4"/>
  <c r="L1406" i="4"/>
  <c r="M1406" i="4"/>
  <c r="N1406" i="4"/>
  <c r="O1406" i="4"/>
  <c r="P1406" i="4"/>
  <c r="Q1406" i="4"/>
  <c r="R1406" i="4"/>
  <c r="D1407" i="4"/>
  <c r="E1407" i="4"/>
  <c r="F1407" i="4"/>
  <c r="G1407" i="4"/>
  <c r="H1407" i="4"/>
  <c r="I1407" i="4"/>
  <c r="J1407" i="4"/>
  <c r="K1407" i="4"/>
  <c r="L1407" i="4"/>
  <c r="M1407" i="4"/>
  <c r="N1407" i="4"/>
  <c r="O1407" i="4"/>
  <c r="P1407" i="4"/>
  <c r="Q1407" i="4"/>
  <c r="R1407" i="4"/>
  <c r="D1408" i="4"/>
  <c r="E1408" i="4"/>
  <c r="F1408" i="4"/>
  <c r="G1408" i="4"/>
  <c r="H1408" i="4"/>
  <c r="I1408" i="4"/>
  <c r="J1408" i="4"/>
  <c r="K1408" i="4"/>
  <c r="L1408" i="4"/>
  <c r="M1408" i="4"/>
  <c r="N1408" i="4"/>
  <c r="O1408" i="4"/>
  <c r="P1408" i="4"/>
  <c r="Q1408" i="4"/>
  <c r="R1408" i="4"/>
  <c r="D1409" i="4"/>
  <c r="E1409" i="4"/>
  <c r="F1409" i="4"/>
  <c r="G1409" i="4"/>
  <c r="H1409" i="4"/>
  <c r="I1409" i="4"/>
  <c r="J1409" i="4"/>
  <c r="K1409" i="4"/>
  <c r="L1409" i="4"/>
  <c r="M1409" i="4"/>
  <c r="N1409" i="4"/>
  <c r="O1409" i="4"/>
  <c r="P1409" i="4"/>
  <c r="Q1409" i="4"/>
  <c r="R1409" i="4"/>
  <c r="D1410" i="4"/>
  <c r="E1410" i="4"/>
  <c r="F1410" i="4"/>
  <c r="G1410" i="4"/>
  <c r="H1410" i="4"/>
  <c r="I1410" i="4"/>
  <c r="J1410" i="4"/>
  <c r="K1410" i="4"/>
  <c r="L1410" i="4"/>
  <c r="M1410" i="4"/>
  <c r="N1410" i="4"/>
  <c r="O1410" i="4"/>
  <c r="P1410" i="4"/>
  <c r="Q1410" i="4"/>
  <c r="R1410" i="4"/>
  <c r="D1411" i="4"/>
  <c r="E1411" i="4"/>
  <c r="F1411" i="4"/>
  <c r="G1411" i="4"/>
  <c r="H1411" i="4"/>
  <c r="I1411" i="4"/>
  <c r="J1411" i="4"/>
  <c r="K1411" i="4"/>
  <c r="L1411" i="4"/>
  <c r="M1411" i="4"/>
  <c r="N1411" i="4"/>
  <c r="O1411" i="4"/>
  <c r="P1411" i="4"/>
  <c r="Q1411" i="4"/>
  <c r="R1411" i="4"/>
  <c r="D1412" i="4"/>
  <c r="E1412" i="4"/>
  <c r="F1412" i="4"/>
  <c r="G1412" i="4"/>
  <c r="H1412" i="4"/>
  <c r="I1412" i="4"/>
  <c r="J1412" i="4"/>
  <c r="K1412" i="4"/>
  <c r="L1412" i="4"/>
  <c r="M1412" i="4"/>
  <c r="N1412" i="4"/>
  <c r="O1412" i="4"/>
  <c r="P1412" i="4"/>
  <c r="Q1412" i="4"/>
  <c r="R1412" i="4"/>
  <c r="D1413" i="4"/>
  <c r="E1413" i="4"/>
  <c r="F1413" i="4"/>
  <c r="G1413" i="4"/>
  <c r="H1413" i="4"/>
  <c r="I1413" i="4"/>
  <c r="J1413" i="4"/>
  <c r="K1413" i="4"/>
  <c r="L1413" i="4"/>
  <c r="M1413" i="4"/>
  <c r="N1413" i="4"/>
  <c r="O1413" i="4"/>
  <c r="P1413" i="4"/>
  <c r="Q1413" i="4"/>
  <c r="R1413" i="4"/>
  <c r="D1414" i="4"/>
  <c r="E1414" i="4"/>
  <c r="F1414" i="4"/>
  <c r="G1414" i="4"/>
  <c r="H1414" i="4"/>
  <c r="I1414" i="4"/>
  <c r="J1414" i="4"/>
  <c r="K1414" i="4"/>
  <c r="L1414" i="4"/>
  <c r="M1414" i="4"/>
  <c r="N1414" i="4"/>
  <c r="O1414" i="4"/>
  <c r="P1414" i="4"/>
  <c r="Q1414" i="4"/>
  <c r="R1414" i="4"/>
  <c r="D1415" i="4"/>
  <c r="E1415" i="4"/>
  <c r="F1415" i="4"/>
  <c r="G1415" i="4"/>
  <c r="H1415" i="4"/>
  <c r="I1415" i="4"/>
  <c r="J1415" i="4"/>
  <c r="K1415" i="4"/>
  <c r="L1415" i="4"/>
  <c r="M1415" i="4"/>
  <c r="N1415" i="4"/>
  <c r="O1415" i="4"/>
  <c r="P1415" i="4"/>
  <c r="Q1415" i="4"/>
  <c r="R1415" i="4"/>
  <c r="D1416" i="4"/>
  <c r="E1416" i="4"/>
  <c r="F1416" i="4"/>
  <c r="G1416" i="4"/>
  <c r="H1416" i="4"/>
  <c r="I1416" i="4"/>
  <c r="J1416" i="4"/>
  <c r="K1416" i="4"/>
  <c r="L1416" i="4"/>
  <c r="M1416" i="4"/>
  <c r="N1416" i="4"/>
  <c r="O1416" i="4"/>
  <c r="P1416" i="4"/>
  <c r="Q1416" i="4"/>
  <c r="R1416" i="4"/>
  <c r="D1417" i="4"/>
  <c r="E1417" i="4"/>
  <c r="F1417" i="4"/>
  <c r="G1417" i="4"/>
  <c r="H1417" i="4"/>
  <c r="I1417" i="4"/>
  <c r="J1417" i="4"/>
  <c r="K1417" i="4"/>
  <c r="L1417" i="4"/>
  <c r="M1417" i="4"/>
  <c r="N1417" i="4"/>
  <c r="O1417" i="4"/>
  <c r="P1417" i="4"/>
  <c r="Q1417" i="4"/>
  <c r="R1417" i="4"/>
  <c r="D1418" i="4"/>
  <c r="E1418" i="4"/>
  <c r="F1418" i="4"/>
  <c r="G1418" i="4"/>
  <c r="H1418" i="4"/>
  <c r="I1418" i="4"/>
  <c r="J1418" i="4"/>
  <c r="K1418" i="4"/>
  <c r="L1418" i="4"/>
  <c r="M1418" i="4"/>
  <c r="N1418" i="4"/>
  <c r="O1418" i="4"/>
  <c r="P1418" i="4"/>
  <c r="Q1418" i="4"/>
  <c r="R1418" i="4"/>
  <c r="D1419" i="4"/>
  <c r="E1419" i="4"/>
  <c r="F1419" i="4"/>
  <c r="G1419" i="4"/>
  <c r="H1419" i="4"/>
  <c r="I1419" i="4"/>
  <c r="J1419" i="4"/>
  <c r="K1419" i="4"/>
  <c r="L1419" i="4"/>
  <c r="M1419" i="4"/>
  <c r="N1419" i="4"/>
  <c r="O1419" i="4"/>
  <c r="P1419" i="4"/>
  <c r="Q1419" i="4"/>
  <c r="R1419" i="4"/>
  <c r="D1420" i="4"/>
  <c r="E1420" i="4"/>
  <c r="F1420" i="4"/>
  <c r="G1420" i="4"/>
  <c r="H1420" i="4"/>
  <c r="I1420" i="4"/>
  <c r="J1420" i="4"/>
  <c r="K1420" i="4"/>
  <c r="L1420" i="4"/>
  <c r="M1420" i="4"/>
  <c r="N1420" i="4"/>
  <c r="O1420" i="4"/>
  <c r="P1420" i="4"/>
  <c r="Q1420" i="4"/>
  <c r="R1420" i="4"/>
  <c r="D1421" i="4"/>
  <c r="E1421" i="4"/>
  <c r="F1421" i="4"/>
  <c r="G1421" i="4"/>
  <c r="H1421" i="4"/>
  <c r="I1421" i="4"/>
  <c r="J1421" i="4"/>
  <c r="K1421" i="4"/>
  <c r="L1421" i="4"/>
  <c r="M1421" i="4"/>
  <c r="N1421" i="4"/>
  <c r="O1421" i="4"/>
  <c r="P1421" i="4"/>
  <c r="Q1421" i="4"/>
  <c r="R1421" i="4"/>
  <c r="D1422" i="4"/>
  <c r="E1422" i="4"/>
  <c r="F1422" i="4"/>
  <c r="G1422" i="4"/>
  <c r="H1422" i="4"/>
  <c r="I1422" i="4"/>
  <c r="J1422" i="4"/>
  <c r="K1422" i="4"/>
  <c r="L1422" i="4"/>
  <c r="M1422" i="4"/>
  <c r="N1422" i="4"/>
  <c r="O1422" i="4"/>
  <c r="P1422" i="4"/>
  <c r="Q1422" i="4"/>
  <c r="R1422" i="4"/>
  <c r="D1423" i="4"/>
  <c r="E1423" i="4"/>
  <c r="F1423" i="4"/>
  <c r="G1423" i="4"/>
  <c r="H1423" i="4"/>
  <c r="I1423" i="4"/>
  <c r="J1423" i="4"/>
  <c r="K1423" i="4"/>
  <c r="L1423" i="4"/>
  <c r="M1423" i="4"/>
  <c r="N1423" i="4"/>
  <c r="O1423" i="4"/>
  <c r="P1423" i="4"/>
  <c r="Q1423" i="4"/>
  <c r="R1423" i="4"/>
  <c r="D1424" i="4"/>
  <c r="E1424" i="4"/>
  <c r="F1424" i="4"/>
  <c r="G1424" i="4"/>
  <c r="H1424" i="4"/>
  <c r="I1424" i="4"/>
  <c r="J1424" i="4"/>
  <c r="K1424" i="4"/>
  <c r="L1424" i="4"/>
  <c r="M1424" i="4"/>
  <c r="N1424" i="4"/>
  <c r="O1424" i="4"/>
  <c r="P1424" i="4"/>
  <c r="Q1424" i="4"/>
  <c r="R1424" i="4"/>
  <c r="D1425" i="4"/>
  <c r="E1425" i="4"/>
  <c r="F1425" i="4"/>
  <c r="G1425" i="4"/>
  <c r="H1425" i="4"/>
  <c r="I1425" i="4"/>
  <c r="J1425" i="4"/>
  <c r="K1425" i="4"/>
  <c r="L1425" i="4"/>
  <c r="M1425" i="4"/>
  <c r="N1425" i="4"/>
  <c r="O1425" i="4"/>
  <c r="P1425" i="4"/>
  <c r="Q1425" i="4"/>
  <c r="R1425" i="4"/>
  <c r="D1426" i="4"/>
  <c r="E1426" i="4"/>
  <c r="F1426" i="4"/>
  <c r="G1426" i="4"/>
  <c r="H1426" i="4"/>
  <c r="I1426" i="4"/>
  <c r="J1426" i="4"/>
  <c r="K1426" i="4"/>
  <c r="L1426" i="4"/>
  <c r="M1426" i="4"/>
  <c r="N1426" i="4"/>
  <c r="O1426" i="4"/>
  <c r="P1426" i="4"/>
  <c r="Q1426" i="4"/>
  <c r="R1426" i="4"/>
  <c r="D1427" i="4"/>
  <c r="E1427" i="4"/>
  <c r="F1427" i="4"/>
  <c r="G1427" i="4"/>
  <c r="H1427" i="4"/>
  <c r="I1427" i="4"/>
  <c r="J1427" i="4"/>
  <c r="K1427" i="4"/>
  <c r="L1427" i="4"/>
  <c r="M1427" i="4"/>
  <c r="N1427" i="4"/>
  <c r="O1427" i="4"/>
  <c r="P1427" i="4"/>
  <c r="Q1427" i="4"/>
  <c r="R1427" i="4"/>
  <c r="D1428" i="4"/>
  <c r="E1428" i="4"/>
  <c r="F1428" i="4"/>
  <c r="G1428" i="4"/>
  <c r="H1428" i="4"/>
  <c r="I1428" i="4"/>
  <c r="J1428" i="4"/>
  <c r="K1428" i="4"/>
  <c r="L1428" i="4"/>
  <c r="M1428" i="4"/>
  <c r="N1428" i="4"/>
  <c r="O1428" i="4"/>
  <c r="P1428" i="4"/>
  <c r="Q1428" i="4"/>
  <c r="R1428" i="4"/>
  <c r="D1429" i="4"/>
  <c r="E1429" i="4"/>
  <c r="F1429" i="4"/>
  <c r="G1429" i="4"/>
  <c r="H1429" i="4"/>
  <c r="I1429" i="4"/>
  <c r="J1429" i="4"/>
  <c r="K1429" i="4"/>
  <c r="L1429" i="4"/>
  <c r="M1429" i="4"/>
  <c r="N1429" i="4"/>
  <c r="O1429" i="4"/>
  <c r="P1429" i="4"/>
  <c r="Q1429" i="4"/>
  <c r="R1429" i="4"/>
  <c r="D1430" i="4"/>
  <c r="E1430" i="4"/>
  <c r="F1430" i="4"/>
  <c r="G1430" i="4"/>
  <c r="H1430" i="4"/>
  <c r="I1430" i="4"/>
  <c r="J1430" i="4"/>
  <c r="K1430" i="4"/>
  <c r="L1430" i="4"/>
  <c r="M1430" i="4"/>
  <c r="N1430" i="4"/>
  <c r="O1430" i="4"/>
  <c r="P1430" i="4"/>
  <c r="Q1430" i="4"/>
  <c r="R1430" i="4"/>
  <c r="D1431" i="4"/>
  <c r="E1431" i="4"/>
  <c r="F1431" i="4"/>
  <c r="G1431" i="4"/>
  <c r="H1431" i="4"/>
  <c r="I1431" i="4"/>
  <c r="J1431" i="4"/>
  <c r="K1431" i="4"/>
  <c r="L1431" i="4"/>
  <c r="M1431" i="4"/>
  <c r="N1431" i="4"/>
  <c r="O1431" i="4"/>
  <c r="P1431" i="4"/>
  <c r="Q1431" i="4"/>
  <c r="R1431" i="4"/>
  <c r="D1432" i="4"/>
  <c r="E1432" i="4"/>
  <c r="F1432" i="4"/>
  <c r="G1432" i="4"/>
  <c r="H1432" i="4"/>
  <c r="I1432" i="4"/>
  <c r="J1432" i="4"/>
  <c r="K1432" i="4"/>
  <c r="L1432" i="4"/>
  <c r="M1432" i="4"/>
  <c r="N1432" i="4"/>
  <c r="O1432" i="4"/>
  <c r="P1432" i="4"/>
  <c r="Q1432" i="4"/>
  <c r="R1432" i="4"/>
  <c r="D1433" i="4"/>
  <c r="E1433" i="4"/>
  <c r="F1433" i="4"/>
  <c r="G1433" i="4"/>
  <c r="H1433" i="4"/>
  <c r="I1433" i="4"/>
  <c r="J1433" i="4"/>
  <c r="K1433" i="4"/>
  <c r="L1433" i="4"/>
  <c r="M1433" i="4"/>
  <c r="N1433" i="4"/>
  <c r="O1433" i="4"/>
  <c r="P1433" i="4"/>
  <c r="Q1433" i="4"/>
  <c r="R1433" i="4"/>
  <c r="D1434" i="4"/>
  <c r="E1434" i="4"/>
  <c r="F1434" i="4"/>
  <c r="G1434" i="4"/>
  <c r="H1434" i="4"/>
  <c r="I1434" i="4"/>
  <c r="J1434" i="4"/>
  <c r="K1434" i="4"/>
  <c r="L1434" i="4"/>
  <c r="M1434" i="4"/>
  <c r="N1434" i="4"/>
  <c r="O1434" i="4"/>
  <c r="P1434" i="4"/>
  <c r="Q1434" i="4"/>
  <c r="R1434" i="4"/>
  <c r="D1435" i="4"/>
  <c r="E1435" i="4"/>
  <c r="F1435" i="4"/>
  <c r="G1435" i="4"/>
  <c r="H1435" i="4"/>
  <c r="I1435" i="4"/>
  <c r="J1435" i="4"/>
  <c r="K1435" i="4"/>
  <c r="L1435" i="4"/>
  <c r="M1435" i="4"/>
  <c r="N1435" i="4"/>
  <c r="O1435" i="4"/>
  <c r="P1435" i="4"/>
  <c r="Q1435" i="4"/>
  <c r="R1435" i="4"/>
  <c r="D1436" i="4"/>
  <c r="E1436" i="4"/>
  <c r="F1436" i="4"/>
  <c r="G1436" i="4"/>
  <c r="H1436" i="4"/>
  <c r="I1436" i="4"/>
  <c r="J1436" i="4"/>
  <c r="K1436" i="4"/>
  <c r="L1436" i="4"/>
  <c r="M1436" i="4"/>
  <c r="N1436" i="4"/>
  <c r="O1436" i="4"/>
  <c r="P1436" i="4"/>
  <c r="Q1436" i="4"/>
  <c r="R1436" i="4"/>
  <c r="D1437" i="4"/>
  <c r="E1437" i="4"/>
  <c r="F1437" i="4"/>
  <c r="G1437" i="4"/>
  <c r="H1437" i="4"/>
  <c r="I1437" i="4"/>
  <c r="J1437" i="4"/>
  <c r="K1437" i="4"/>
  <c r="L1437" i="4"/>
  <c r="M1437" i="4"/>
  <c r="N1437" i="4"/>
  <c r="O1437" i="4"/>
  <c r="P1437" i="4"/>
  <c r="Q1437" i="4"/>
  <c r="R1437" i="4"/>
  <c r="D1438" i="4"/>
  <c r="E1438" i="4"/>
  <c r="F1438" i="4"/>
  <c r="G1438" i="4"/>
  <c r="H1438" i="4"/>
  <c r="I1438" i="4"/>
  <c r="J1438" i="4"/>
  <c r="K1438" i="4"/>
  <c r="L1438" i="4"/>
  <c r="M1438" i="4"/>
  <c r="N1438" i="4"/>
  <c r="O1438" i="4"/>
  <c r="P1438" i="4"/>
  <c r="Q1438" i="4"/>
  <c r="R1438" i="4"/>
  <c r="D1439" i="4"/>
  <c r="E1439" i="4"/>
  <c r="F1439" i="4"/>
  <c r="G1439" i="4"/>
  <c r="H1439" i="4"/>
  <c r="I1439" i="4"/>
  <c r="J1439" i="4"/>
  <c r="K1439" i="4"/>
  <c r="L1439" i="4"/>
  <c r="M1439" i="4"/>
  <c r="N1439" i="4"/>
  <c r="O1439" i="4"/>
  <c r="P1439" i="4"/>
  <c r="Q1439" i="4"/>
  <c r="R1439" i="4"/>
  <c r="D1440" i="4"/>
  <c r="E1440" i="4"/>
  <c r="F1440" i="4"/>
  <c r="G1440" i="4"/>
  <c r="H1440" i="4"/>
  <c r="I1440" i="4"/>
  <c r="J1440" i="4"/>
  <c r="K1440" i="4"/>
  <c r="L1440" i="4"/>
  <c r="M1440" i="4"/>
  <c r="N1440" i="4"/>
  <c r="O1440" i="4"/>
  <c r="P1440" i="4"/>
  <c r="Q1440" i="4"/>
  <c r="R1440" i="4"/>
  <c r="D1441" i="4"/>
  <c r="E1441" i="4"/>
  <c r="F1441" i="4"/>
  <c r="G1441" i="4"/>
  <c r="H1441" i="4"/>
  <c r="I1441" i="4"/>
  <c r="J1441" i="4"/>
  <c r="K1441" i="4"/>
  <c r="L1441" i="4"/>
  <c r="M1441" i="4"/>
  <c r="N1441" i="4"/>
  <c r="O1441" i="4"/>
  <c r="P1441" i="4"/>
  <c r="Q1441" i="4"/>
  <c r="R1441" i="4"/>
  <c r="D1442" i="4"/>
  <c r="E1442" i="4"/>
  <c r="F1442" i="4"/>
  <c r="G1442" i="4"/>
  <c r="H1442" i="4"/>
  <c r="I1442" i="4"/>
  <c r="J1442" i="4"/>
  <c r="K1442" i="4"/>
  <c r="L1442" i="4"/>
  <c r="M1442" i="4"/>
  <c r="N1442" i="4"/>
  <c r="O1442" i="4"/>
  <c r="P1442" i="4"/>
  <c r="Q1442" i="4"/>
  <c r="R1442" i="4"/>
  <c r="D1443" i="4"/>
  <c r="E1443" i="4"/>
  <c r="F1443" i="4"/>
  <c r="G1443" i="4"/>
  <c r="H1443" i="4"/>
  <c r="I1443" i="4"/>
  <c r="J1443" i="4"/>
  <c r="K1443" i="4"/>
  <c r="L1443" i="4"/>
  <c r="M1443" i="4"/>
  <c r="N1443" i="4"/>
  <c r="O1443" i="4"/>
  <c r="P1443" i="4"/>
  <c r="Q1443" i="4"/>
  <c r="R1443" i="4"/>
  <c r="D1444" i="4"/>
  <c r="E1444" i="4"/>
  <c r="F1444" i="4"/>
  <c r="G1444" i="4"/>
  <c r="H1444" i="4"/>
  <c r="I1444" i="4"/>
  <c r="J1444" i="4"/>
  <c r="K1444" i="4"/>
  <c r="L1444" i="4"/>
  <c r="M1444" i="4"/>
  <c r="N1444" i="4"/>
  <c r="O1444" i="4"/>
  <c r="P1444" i="4"/>
  <c r="Q1444" i="4"/>
  <c r="R1444" i="4"/>
  <c r="D1445" i="4"/>
  <c r="E1445" i="4"/>
  <c r="F1445" i="4"/>
  <c r="G1445" i="4"/>
  <c r="H1445" i="4"/>
  <c r="I1445" i="4"/>
  <c r="J1445" i="4"/>
  <c r="K1445" i="4"/>
  <c r="L1445" i="4"/>
  <c r="M1445" i="4"/>
  <c r="N1445" i="4"/>
  <c r="O1445" i="4"/>
  <c r="P1445" i="4"/>
  <c r="Q1445" i="4"/>
  <c r="R1445" i="4"/>
  <c r="D1446" i="4"/>
  <c r="E1446" i="4"/>
  <c r="F1446" i="4"/>
  <c r="G1446" i="4"/>
  <c r="H1446" i="4"/>
  <c r="I1446" i="4"/>
  <c r="J1446" i="4"/>
  <c r="K1446" i="4"/>
  <c r="L1446" i="4"/>
  <c r="M1446" i="4"/>
  <c r="N1446" i="4"/>
  <c r="O1446" i="4"/>
  <c r="P1446" i="4"/>
  <c r="Q1446" i="4"/>
  <c r="R1446" i="4"/>
  <c r="D1447" i="4"/>
  <c r="E1447" i="4"/>
  <c r="F1447" i="4"/>
  <c r="G1447" i="4"/>
  <c r="H1447" i="4"/>
  <c r="I1447" i="4"/>
  <c r="J1447" i="4"/>
  <c r="K1447" i="4"/>
  <c r="L1447" i="4"/>
  <c r="M1447" i="4"/>
  <c r="N1447" i="4"/>
  <c r="O1447" i="4"/>
  <c r="P1447" i="4"/>
  <c r="Q1447" i="4"/>
  <c r="R1447" i="4"/>
  <c r="D1448" i="4"/>
  <c r="E1448" i="4"/>
  <c r="F1448" i="4"/>
  <c r="G1448" i="4"/>
  <c r="H1448" i="4"/>
  <c r="I1448" i="4"/>
  <c r="J1448" i="4"/>
  <c r="K1448" i="4"/>
  <c r="L1448" i="4"/>
  <c r="M1448" i="4"/>
  <c r="N1448" i="4"/>
  <c r="O1448" i="4"/>
  <c r="P1448" i="4"/>
  <c r="Q1448" i="4"/>
  <c r="R1448" i="4"/>
  <c r="D1449" i="4"/>
  <c r="E1449" i="4"/>
  <c r="F1449" i="4"/>
  <c r="G1449" i="4"/>
  <c r="H1449" i="4"/>
  <c r="I1449" i="4"/>
  <c r="J1449" i="4"/>
  <c r="K1449" i="4"/>
  <c r="L1449" i="4"/>
  <c r="M1449" i="4"/>
  <c r="N1449" i="4"/>
  <c r="O1449" i="4"/>
  <c r="P1449" i="4"/>
  <c r="Q1449" i="4"/>
  <c r="R1449" i="4"/>
  <c r="D1450" i="4"/>
  <c r="E1450" i="4"/>
  <c r="F1450" i="4"/>
  <c r="G1450" i="4"/>
  <c r="H1450" i="4"/>
  <c r="I1450" i="4"/>
  <c r="J1450" i="4"/>
  <c r="K1450" i="4"/>
  <c r="L1450" i="4"/>
  <c r="M1450" i="4"/>
  <c r="N1450" i="4"/>
  <c r="O1450" i="4"/>
  <c r="P1450" i="4"/>
  <c r="Q1450" i="4"/>
  <c r="R1450" i="4"/>
  <c r="D1451" i="4"/>
  <c r="E1451" i="4"/>
  <c r="F1451" i="4"/>
  <c r="G1451" i="4"/>
  <c r="H1451" i="4"/>
  <c r="I1451" i="4"/>
  <c r="J1451" i="4"/>
  <c r="K1451" i="4"/>
  <c r="L1451" i="4"/>
  <c r="M1451" i="4"/>
  <c r="N1451" i="4"/>
  <c r="O1451" i="4"/>
  <c r="P1451" i="4"/>
  <c r="Q1451" i="4"/>
  <c r="R1451" i="4"/>
  <c r="D1452" i="4"/>
  <c r="E1452" i="4"/>
  <c r="F1452" i="4"/>
  <c r="G1452" i="4"/>
  <c r="H1452" i="4"/>
  <c r="I1452" i="4"/>
  <c r="J1452" i="4"/>
  <c r="K1452" i="4"/>
  <c r="L1452" i="4"/>
  <c r="M1452" i="4"/>
  <c r="N1452" i="4"/>
  <c r="O1452" i="4"/>
  <c r="P1452" i="4"/>
  <c r="Q1452" i="4"/>
  <c r="R1452" i="4"/>
  <c r="D1453" i="4"/>
  <c r="E1453" i="4"/>
  <c r="F1453" i="4"/>
  <c r="G1453" i="4"/>
  <c r="H1453" i="4"/>
  <c r="I1453" i="4"/>
  <c r="J1453" i="4"/>
  <c r="K1453" i="4"/>
  <c r="L1453" i="4"/>
  <c r="M1453" i="4"/>
  <c r="N1453" i="4"/>
  <c r="O1453" i="4"/>
  <c r="P1453" i="4"/>
  <c r="Q1453" i="4"/>
  <c r="R1453" i="4"/>
  <c r="D1454" i="4"/>
  <c r="E1454" i="4"/>
  <c r="F1454" i="4"/>
  <c r="G1454" i="4"/>
  <c r="H1454" i="4"/>
  <c r="I1454" i="4"/>
  <c r="J1454" i="4"/>
  <c r="K1454" i="4"/>
  <c r="L1454" i="4"/>
  <c r="M1454" i="4"/>
  <c r="N1454" i="4"/>
  <c r="O1454" i="4"/>
  <c r="P1454" i="4"/>
  <c r="Q1454" i="4"/>
  <c r="R1454" i="4"/>
  <c r="D1455" i="4"/>
  <c r="E1455" i="4"/>
  <c r="F1455" i="4"/>
  <c r="G1455" i="4"/>
  <c r="H1455" i="4"/>
  <c r="I1455" i="4"/>
  <c r="J1455" i="4"/>
  <c r="K1455" i="4"/>
  <c r="L1455" i="4"/>
  <c r="M1455" i="4"/>
  <c r="N1455" i="4"/>
  <c r="O1455" i="4"/>
  <c r="P1455" i="4"/>
  <c r="Q1455" i="4"/>
  <c r="R1455" i="4"/>
  <c r="D1456" i="4"/>
  <c r="E1456" i="4"/>
  <c r="F1456" i="4"/>
  <c r="G1456" i="4"/>
  <c r="H1456" i="4"/>
  <c r="I1456" i="4"/>
  <c r="J1456" i="4"/>
  <c r="K1456" i="4"/>
  <c r="L1456" i="4"/>
  <c r="M1456" i="4"/>
  <c r="N1456" i="4"/>
  <c r="O1456" i="4"/>
  <c r="P1456" i="4"/>
  <c r="Q1456" i="4"/>
  <c r="R1456" i="4"/>
  <c r="D1457" i="4"/>
  <c r="E1457" i="4"/>
  <c r="F1457" i="4"/>
  <c r="G1457" i="4"/>
  <c r="H1457" i="4"/>
  <c r="I1457" i="4"/>
  <c r="J1457" i="4"/>
  <c r="K1457" i="4"/>
  <c r="L1457" i="4"/>
  <c r="M1457" i="4"/>
  <c r="N1457" i="4"/>
  <c r="O1457" i="4"/>
  <c r="P1457" i="4"/>
  <c r="Q1457" i="4"/>
  <c r="R1457" i="4"/>
  <c r="D1458" i="4"/>
  <c r="E1458" i="4"/>
  <c r="F1458" i="4"/>
  <c r="G1458" i="4"/>
  <c r="H1458" i="4"/>
  <c r="I1458" i="4"/>
  <c r="J1458" i="4"/>
  <c r="K1458" i="4"/>
  <c r="L1458" i="4"/>
  <c r="M1458" i="4"/>
  <c r="N1458" i="4"/>
  <c r="O1458" i="4"/>
  <c r="P1458" i="4"/>
  <c r="Q1458" i="4"/>
  <c r="R1458" i="4"/>
  <c r="D1459" i="4"/>
  <c r="E1459" i="4"/>
  <c r="F1459" i="4"/>
  <c r="G1459" i="4"/>
  <c r="H1459" i="4"/>
  <c r="I1459" i="4"/>
  <c r="J1459" i="4"/>
  <c r="K1459" i="4"/>
  <c r="L1459" i="4"/>
  <c r="M1459" i="4"/>
  <c r="N1459" i="4"/>
  <c r="O1459" i="4"/>
  <c r="P1459" i="4"/>
  <c r="Q1459" i="4"/>
  <c r="R1459" i="4"/>
  <c r="D1460" i="4"/>
  <c r="E1460" i="4"/>
  <c r="F1460" i="4"/>
  <c r="G1460" i="4"/>
  <c r="H1460" i="4"/>
  <c r="I1460" i="4"/>
  <c r="J1460" i="4"/>
  <c r="K1460" i="4"/>
  <c r="L1460" i="4"/>
  <c r="M1460" i="4"/>
  <c r="N1460" i="4"/>
  <c r="O1460" i="4"/>
  <c r="P1460" i="4"/>
  <c r="Q1460" i="4"/>
  <c r="R1460" i="4"/>
  <c r="D1461" i="4"/>
  <c r="E1461" i="4"/>
  <c r="F1461" i="4"/>
  <c r="G1461" i="4"/>
  <c r="H1461" i="4"/>
  <c r="I1461" i="4"/>
  <c r="J1461" i="4"/>
  <c r="K1461" i="4"/>
  <c r="L1461" i="4"/>
  <c r="M1461" i="4"/>
  <c r="N1461" i="4"/>
  <c r="O1461" i="4"/>
  <c r="P1461" i="4"/>
  <c r="Q1461" i="4"/>
  <c r="R1461" i="4"/>
  <c r="D1462" i="4"/>
  <c r="E1462" i="4"/>
  <c r="F1462" i="4"/>
  <c r="G1462" i="4"/>
  <c r="H1462" i="4"/>
  <c r="I1462" i="4"/>
  <c r="J1462" i="4"/>
  <c r="K1462" i="4"/>
  <c r="L1462" i="4"/>
  <c r="M1462" i="4"/>
  <c r="N1462" i="4"/>
  <c r="O1462" i="4"/>
  <c r="P1462" i="4"/>
  <c r="Q1462" i="4"/>
  <c r="R1462" i="4"/>
  <c r="D1463" i="4"/>
  <c r="E1463" i="4"/>
  <c r="F1463" i="4"/>
  <c r="G1463" i="4"/>
  <c r="H1463" i="4"/>
  <c r="I1463" i="4"/>
  <c r="J1463" i="4"/>
  <c r="K1463" i="4"/>
  <c r="L1463" i="4"/>
  <c r="M1463" i="4"/>
  <c r="N1463" i="4"/>
  <c r="O1463" i="4"/>
  <c r="P1463" i="4"/>
  <c r="Q1463" i="4"/>
  <c r="R1463" i="4"/>
  <c r="D1464" i="4"/>
  <c r="E1464" i="4"/>
  <c r="F1464" i="4"/>
  <c r="G1464" i="4"/>
  <c r="H1464" i="4"/>
  <c r="I1464" i="4"/>
  <c r="J1464" i="4"/>
  <c r="K1464" i="4"/>
  <c r="L1464" i="4"/>
  <c r="M1464" i="4"/>
  <c r="N1464" i="4"/>
  <c r="O1464" i="4"/>
  <c r="P1464" i="4"/>
  <c r="Q1464" i="4"/>
  <c r="R1464" i="4"/>
  <c r="D1465" i="4"/>
  <c r="E1465" i="4"/>
  <c r="F1465" i="4"/>
  <c r="G1465" i="4"/>
  <c r="H1465" i="4"/>
  <c r="I1465" i="4"/>
  <c r="J1465" i="4"/>
  <c r="K1465" i="4"/>
  <c r="L1465" i="4"/>
  <c r="M1465" i="4"/>
  <c r="N1465" i="4"/>
  <c r="O1465" i="4"/>
  <c r="P1465" i="4"/>
  <c r="Q1465" i="4"/>
  <c r="R1465" i="4"/>
  <c r="D1466" i="4"/>
  <c r="E1466" i="4"/>
  <c r="F1466" i="4"/>
  <c r="G1466" i="4"/>
  <c r="H1466" i="4"/>
  <c r="I1466" i="4"/>
  <c r="J1466" i="4"/>
  <c r="K1466" i="4"/>
  <c r="L1466" i="4"/>
  <c r="M1466" i="4"/>
  <c r="N1466" i="4"/>
  <c r="O1466" i="4"/>
  <c r="P1466" i="4"/>
  <c r="Q1466" i="4"/>
  <c r="R1466" i="4"/>
  <c r="D1467" i="4"/>
  <c r="E1467" i="4"/>
  <c r="F1467" i="4"/>
  <c r="G1467" i="4"/>
  <c r="H1467" i="4"/>
  <c r="I1467" i="4"/>
  <c r="J1467" i="4"/>
  <c r="K1467" i="4"/>
  <c r="L1467" i="4"/>
  <c r="M1467" i="4"/>
  <c r="N1467" i="4"/>
  <c r="O1467" i="4"/>
  <c r="P1467" i="4"/>
  <c r="Q1467" i="4"/>
  <c r="R1467" i="4"/>
  <c r="D1468" i="4"/>
  <c r="E1468" i="4"/>
  <c r="F1468" i="4"/>
  <c r="G1468" i="4"/>
  <c r="H1468" i="4"/>
  <c r="I1468" i="4"/>
  <c r="J1468" i="4"/>
  <c r="K1468" i="4"/>
  <c r="L1468" i="4"/>
  <c r="M1468" i="4"/>
  <c r="N1468" i="4"/>
  <c r="O1468" i="4"/>
  <c r="P1468" i="4"/>
  <c r="Q1468" i="4"/>
  <c r="R1468" i="4"/>
  <c r="D1469" i="4"/>
  <c r="E1469" i="4"/>
  <c r="F1469" i="4"/>
  <c r="G1469" i="4"/>
  <c r="H1469" i="4"/>
  <c r="I1469" i="4"/>
  <c r="J1469" i="4"/>
  <c r="K1469" i="4"/>
  <c r="L1469" i="4"/>
  <c r="M1469" i="4"/>
  <c r="N1469" i="4"/>
  <c r="O1469" i="4"/>
  <c r="P1469" i="4"/>
  <c r="Q1469" i="4"/>
  <c r="R1469" i="4"/>
  <c r="D1470" i="4"/>
  <c r="E1470" i="4"/>
  <c r="F1470" i="4"/>
  <c r="G1470" i="4"/>
  <c r="H1470" i="4"/>
  <c r="I1470" i="4"/>
  <c r="J1470" i="4"/>
  <c r="K1470" i="4"/>
  <c r="L1470" i="4"/>
  <c r="M1470" i="4"/>
  <c r="N1470" i="4"/>
  <c r="O1470" i="4"/>
  <c r="P1470" i="4"/>
  <c r="Q1470" i="4"/>
  <c r="R1470" i="4"/>
  <c r="D1471" i="4"/>
  <c r="E1471" i="4"/>
  <c r="F1471" i="4"/>
  <c r="G1471" i="4"/>
  <c r="H1471" i="4"/>
  <c r="I1471" i="4"/>
  <c r="J1471" i="4"/>
  <c r="K1471" i="4"/>
  <c r="L1471" i="4"/>
  <c r="M1471" i="4"/>
  <c r="N1471" i="4"/>
  <c r="O1471" i="4"/>
  <c r="P1471" i="4"/>
  <c r="Q1471" i="4"/>
  <c r="R1471" i="4"/>
  <c r="D1472" i="4"/>
  <c r="E1472" i="4"/>
  <c r="F1472" i="4"/>
  <c r="G1472" i="4"/>
  <c r="H1472" i="4"/>
  <c r="I1472" i="4"/>
  <c r="J1472" i="4"/>
  <c r="K1472" i="4"/>
  <c r="L1472" i="4"/>
  <c r="M1472" i="4"/>
  <c r="N1472" i="4"/>
  <c r="O1472" i="4"/>
  <c r="P1472" i="4"/>
  <c r="Q1472" i="4"/>
  <c r="R1472" i="4"/>
  <c r="D1473" i="4"/>
  <c r="E1473" i="4"/>
  <c r="F1473" i="4"/>
  <c r="G1473" i="4"/>
  <c r="H1473" i="4"/>
  <c r="I1473" i="4"/>
  <c r="J1473" i="4"/>
  <c r="K1473" i="4"/>
  <c r="L1473" i="4"/>
  <c r="M1473" i="4"/>
  <c r="N1473" i="4"/>
  <c r="O1473" i="4"/>
  <c r="P1473" i="4"/>
  <c r="Q1473" i="4"/>
  <c r="R1473" i="4"/>
  <c r="D1474" i="4"/>
  <c r="E1474" i="4"/>
  <c r="F1474" i="4"/>
  <c r="G1474" i="4"/>
  <c r="H1474" i="4"/>
  <c r="I1474" i="4"/>
  <c r="J1474" i="4"/>
  <c r="K1474" i="4"/>
  <c r="L1474" i="4"/>
  <c r="M1474" i="4"/>
  <c r="N1474" i="4"/>
  <c r="O1474" i="4"/>
  <c r="P1474" i="4"/>
  <c r="Q1474" i="4"/>
  <c r="R1474" i="4"/>
  <c r="D1475" i="4"/>
  <c r="E1475" i="4"/>
  <c r="F1475" i="4"/>
  <c r="G1475" i="4"/>
  <c r="H1475" i="4"/>
  <c r="I1475" i="4"/>
  <c r="J1475" i="4"/>
  <c r="K1475" i="4"/>
  <c r="L1475" i="4"/>
  <c r="M1475" i="4"/>
  <c r="N1475" i="4"/>
  <c r="O1475" i="4"/>
  <c r="P1475" i="4"/>
  <c r="Q1475" i="4"/>
  <c r="R1475" i="4"/>
  <c r="D1476" i="4"/>
  <c r="E1476" i="4"/>
  <c r="F1476" i="4"/>
  <c r="G1476" i="4"/>
  <c r="H1476" i="4"/>
  <c r="I1476" i="4"/>
  <c r="J1476" i="4"/>
  <c r="K1476" i="4"/>
  <c r="L1476" i="4"/>
  <c r="M1476" i="4"/>
  <c r="N1476" i="4"/>
  <c r="O1476" i="4"/>
  <c r="P1476" i="4"/>
  <c r="Q1476" i="4"/>
  <c r="R1476" i="4"/>
  <c r="D1477" i="4"/>
  <c r="E1477" i="4"/>
  <c r="F1477" i="4"/>
  <c r="G1477" i="4"/>
  <c r="H1477" i="4"/>
  <c r="I1477" i="4"/>
  <c r="J1477" i="4"/>
  <c r="K1477" i="4"/>
  <c r="L1477" i="4"/>
  <c r="M1477" i="4"/>
  <c r="N1477" i="4"/>
  <c r="O1477" i="4"/>
  <c r="P1477" i="4"/>
  <c r="Q1477" i="4"/>
  <c r="R1477" i="4"/>
  <c r="D1478" i="4"/>
  <c r="E1478" i="4"/>
  <c r="F1478" i="4"/>
  <c r="G1478" i="4"/>
  <c r="H1478" i="4"/>
  <c r="I1478" i="4"/>
  <c r="J1478" i="4"/>
  <c r="K1478" i="4"/>
  <c r="L1478" i="4"/>
  <c r="M1478" i="4"/>
  <c r="N1478" i="4"/>
  <c r="O1478" i="4"/>
  <c r="P1478" i="4"/>
  <c r="Q1478" i="4"/>
  <c r="R1478" i="4"/>
  <c r="D1479" i="4"/>
  <c r="E1479" i="4"/>
  <c r="F1479" i="4"/>
  <c r="G1479" i="4"/>
  <c r="H1479" i="4"/>
  <c r="I1479" i="4"/>
  <c r="J1479" i="4"/>
  <c r="K1479" i="4"/>
  <c r="L1479" i="4"/>
  <c r="M1479" i="4"/>
  <c r="N1479" i="4"/>
  <c r="O1479" i="4"/>
  <c r="P1479" i="4"/>
  <c r="Q1479" i="4"/>
  <c r="R1479" i="4"/>
  <c r="D1480" i="4"/>
  <c r="E1480" i="4"/>
  <c r="F1480" i="4"/>
  <c r="G1480" i="4"/>
  <c r="H1480" i="4"/>
  <c r="I1480" i="4"/>
  <c r="J1480" i="4"/>
  <c r="K1480" i="4"/>
  <c r="L1480" i="4"/>
  <c r="M1480" i="4"/>
  <c r="N1480" i="4"/>
  <c r="O1480" i="4"/>
  <c r="P1480" i="4"/>
  <c r="Q1480" i="4"/>
  <c r="R1480" i="4"/>
  <c r="D1481" i="4"/>
  <c r="E1481" i="4"/>
  <c r="F1481" i="4"/>
  <c r="G1481" i="4"/>
  <c r="H1481" i="4"/>
  <c r="I1481" i="4"/>
  <c r="J1481" i="4"/>
  <c r="K1481" i="4"/>
  <c r="L1481" i="4"/>
  <c r="M1481" i="4"/>
  <c r="N1481" i="4"/>
  <c r="O1481" i="4"/>
  <c r="P1481" i="4"/>
  <c r="Q1481" i="4"/>
  <c r="R1481" i="4"/>
  <c r="D1482" i="4"/>
  <c r="E1482" i="4"/>
  <c r="F1482" i="4"/>
  <c r="G1482" i="4"/>
  <c r="H1482" i="4"/>
  <c r="I1482" i="4"/>
  <c r="J1482" i="4"/>
  <c r="K1482" i="4"/>
  <c r="L1482" i="4"/>
  <c r="M1482" i="4"/>
  <c r="N1482" i="4"/>
  <c r="O1482" i="4"/>
  <c r="P1482" i="4"/>
  <c r="Q1482" i="4"/>
  <c r="R1482" i="4"/>
  <c r="D1483" i="4"/>
  <c r="E1483" i="4"/>
  <c r="F1483" i="4"/>
  <c r="G1483" i="4"/>
  <c r="H1483" i="4"/>
  <c r="I1483" i="4"/>
  <c r="J1483" i="4"/>
  <c r="K1483" i="4"/>
  <c r="L1483" i="4"/>
  <c r="M1483" i="4"/>
  <c r="N1483" i="4"/>
  <c r="O1483" i="4"/>
  <c r="P1483" i="4"/>
  <c r="Q1483" i="4"/>
  <c r="R1483" i="4"/>
  <c r="D1484" i="4"/>
  <c r="E1484" i="4"/>
  <c r="F1484" i="4"/>
  <c r="G1484" i="4"/>
  <c r="H1484" i="4"/>
  <c r="I1484" i="4"/>
  <c r="J1484" i="4"/>
  <c r="K1484" i="4"/>
  <c r="L1484" i="4"/>
  <c r="M1484" i="4"/>
  <c r="N1484" i="4"/>
  <c r="O1484" i="4"/>
  <c r="P1484" i="4"/>
  <c r="Q1484" i="4"/>
  <c r="R1484" i="4"/>
  <c r="D1485" i="4"/>
  <c r="E1485" i="4"/>
  <c r="F1485" i="4"/>
  <c r="G1485" i="4"/>
  <c r="H1485" i="4"/>
  <c r="I1485" i="4"/>
  <c r="J1485" i="4"/>
  <c r="K1485" i="4"/>
  <c r="L1485" i="4"/>
  <c r="M1485" i="4"/>
  <c r="N1485" i="4"/>
  <c r="O1485" i="4"/>
  <c r="P1485" i="4"/>
  <c r="Q1485" i="4"/>
  <c r="R1485" i="4"/>
  <c r="D1486" i="4"/>
  <c r="E1486" i="4"/>
  <c r="F1486" i="4"/>
  <c r="G1486" i="4"/>
  <c r="H1486" i="4"/>
  <c r="I1486" i="4"/>
  <c r="J1486" i="4"/>
  <c r="K1486" i="4"/>
  <c r="L1486" i="4"/>
  <c r="M1486" i="4"/>
  <c r="N1486" i="4"/>
  <c r="O1486" i="4"/>
  <c r="P1486" i="4"/>
  <c r="Q1486" i="4"/>
  <c r="R1486" i="4"/>
  <c r="D1487" i="4"/>
  <c r="E1487" i="4"/>
  <c r="F1487" i="4"/>
  <c r="G1487" i="4"/>
  <c r="H1487" i="4"/>
  <c r="I1487" i="4"/>
  <c r="J1487" i="4"/>
  <c r="K1487" i="4"/>
  <c r="L1487" i="4"/>
  <c r="M1487" i="4"/>
  <c r="N1487" i="4"/>
  <c r="O1487" i="4"/>
  <c r="P1487" i="4"/>
  <c r="Q1487" i="4"/>
  <c r="R1487" i="4"/>
  <c r="D1488" i="4"/>
  <c r="E1488" i="4"/>
  <c r="F1488" i="4"/>
  <c r="G1488" i="4"/>
  <c r="H1488" i="4"/>
  <c r="I1488" i="4"/>
  <c r="J1488" i="4"/>
  <c r="K1488" i="4"/>
  <c r="L1488" i="4"/>
  <c r="M1488" i="4"/>
  <c r="N1488" i="4"/>
  <c r="O1488" i="4"/>
  <c r="P1488" i="4"/>
  <c r="Q1488" i="4"/>
  <c r="R1488" i="4"/>
  <c r="D1489" i="4"/>
  <c r="E1489" i="4"/>
  <c r="F1489" i="4"/>
  <c r="G1489" i="4"/>
  <c r="H1489" i="4"/>
  <c r="I1489" i="4"/>
  <c r="J1489" i="4"/>
  <c r="K1489" i="4"/>
  <c r="L1489" i="4"/>
  <c r="M1489" i="4"/>
  <c r="N1489" i="4"/>
  <c r="O1489" i="4"/>
  <c r="P1489" i="4"/>
  <c r="Q1489" i="4"/>
  <c r="R1489" i="4"/>
  <c r="D1490" i="4"/>
  <c r="E1490" i="4"/>
  <c r="F1490" i="4"/>
  <c r="G1490" i="4"/>
  <c r="H1490" i="4"/>
  <c r="I1490" i="4"/>
  <c r="J1490" i="4"/>
  <c r="K1490" i="4"/>
  <c r="L1490" i="4"/>
  <c r="M1490" i="4"/>
  <c r="N1490" i="4"/>
  <c r="O1490" i="4"/>
  <c r="P1490" i="4"/>
  <c r="Q1490" i="4"/>
  <c r="R1490" i="4"/>
  <c r="D1491" i="4"/>
  <c r="E1491" i="4"/>
  <c r="F1491" i="4"/>
  <c r="G1491" i="4"/>
  <c r="H1491" i="4"/>
  <c r="I1491" i="4"/>
  <c r="J1491" i="4"/>
  <c r="K1491" i="4"/>
  <c r="L1491" i="4"/>
  <c r="M1491" i="4"/>
  <c r="N1491" i="4"/>
  <c r="O1491" i="4"/>
  <c r="P1491" i="4"/>
  <c r="Q1491" i="4"/>
  <c r="R1491" i="4"/>
  <c r="D1492" i="4"/>
  <c r="E1492" i="4"/>
  <c r="F1492" i="4"/>
  <c r="G1492" i="4"/>
  <c r="H1492" i="4"/>
  <c r="I1492" i="4"/>
  <c r="J1492" i="4"/>
  <c r="K1492" i="4"/>
  <c r="L1492" i="4"/>
  <c r="M1492" i="4"/>
  <c r="N1492" i="4"/>
  <c r="O1492" i="4"/>
  <c r="P1492" i="4"/>
  <c r="Q1492" i="4"/>
  <c r="R1492" i="4"/>
  <c r="D1493" i="4"/>
  <c r="E1493" i="4"/>
  <c r="F1493" i="4"/>
  <c r="G1493" i="4"/>
  <c r="H1493" i="4"/>
  <c r="I1493" i="4"/>
  <c r="J1493" i="4"/>
  <c r="K1493" i="4"/>
  <c r="L1493" i="4"/>
  <c r="M1493" i="4"/>
  <c r="N1493" i="4"/>
  <c r="O1493" i="4"/>
  <c r="P1493" i="4"/>
  <c r="Q1493" i="4"/>
  <c r="R1493" i="4"/>
  <c r="D1494" i="4"/>
  <c r="E1494" i="4"/>
  <c r="F1494" i="4"/>
  <c r="G1494" i="4"/>
  <c r="H1494" i="4"/>
  <c r="I1494" i="4"/>
  <c r="J1494" i="4"/>
  <c r="K1494" i="4"/>
  <c r="L1494" i="4"/>
  <c r="M1494" i="4"/>
  <c r="N1494" i="4"/>
  <c r="O1494" i="4"/>
  <c r="P1494" i="4"/>
  <c r="Q1494" i="4"/>
  <c r="R1494" i="4"/>
  <c r="D1495" i="4"/>
  <c r="E1495" i="4"/>
  <c r="F1495" i="4"/>
  <c r="G1495" i="4"/>
  <c r="H1495" i="4"/>
  <c r="I1495" i="4"/>
  <c r="J1495" i="4"/>
  <c r="K1495" i="4"/>
  <c r="L1495" i="4"/>
  <c r="M1495" i="4"/>
  <c r="N1495" i="4"/>
  <c r="O1495" i="4"/>
  <c r="P1495" i="4"/>
  <c r="Q1495" i="4"/>
  <c r="R1495" i="4"/>
  <c r="D1496" i="4"/>
  <c r="E1496" i="4"/>
  <c r="F1496" i="4"/>
  <c r="G1496" i="4"/>
  <c r="H1496" i="4"/>
  <c r="I1496" i="4"/>
  <c r="J1496" i="4"/>
  <c r="K1496" i="4"/>
  <c r="L1496" i="4"/>
  <c r="M1496" i="4"/>
  <c r="N1496" i="4"/>
  <c r="O1496" i="4"/>
  <c r="P1496" i="4"/>
  <c r="Q1496" i="4"/>
  <c r="R1496" i="4"/>
  <c r="D1497" i="4"/>
  <c r="E1497" i="4"/>
  <c r="F1497" i="4"/>
  <c r="G1497" i="4"/>
  <c r="H1497" i="4"/>
  <c r="I1497" i="4"/>
  <c r="J1497" i="4"/>
  <c r="K1497" i="4"/>
  <c r="L1497" i="4"/>
  <c r="M1497" i="4"/>
  <c r="N1497" i="4"/>
  <c r="O1497" i="4"/>
  <c r="P1497" i="4"/>
  <c r="Q1497" i="4"/>
  <c r="R1497" i="4"/>
  <c r="D1498" i="4"/>
  <c r="E1498" i="4"/>
  <c r="F1498" i="4"/>
  <c r="G1498" i="4"/>
  <c r="H1498" i="4"/>
  <c r="I1498" i="4"/>
  <c r="J1498" i="4"/>
  <c r="K1498" i="4"/>
  <c r="L1498" i="4"/>
  <c r="M1498" i="4"/>
  <c r="N1498" i="4"/>
  <c r="O1498" i="4"/>
  <c r="P1498" i="4"/>
  <c r="Q1498" i="4"/>
  <c r="R1498" i="4"/>
  <c r="D1499" i="4"/>
  <c r="E1499" i="4"/>
  <c r="F1499" i="4"/>
  <c r="G1499" i="4"/>
  <c r="H1499" i="4"/>
  <c r="I1499" i="4"/>
  <c r="J1499" i="4"/>
  <c r="K1499" i="4"/>
  <c r="L1499" i="4"/>
  <c r="M1499" i="4"/>
  <c r="N1499" i="4"/>
  <c r="O1499" i="4"/>
  <c r="P1499" i="4"/>
  <c r="Q1499" i="4"/>
  <c r="R1499" i="4"/>
  <c r="D1500" i="4"/>
  <c r="E1500" i="4"/>
  <c r="F1500" i="4"/>
  <c r="G1500" i="4"/>
  <c r="H1500" i="4"/>
  <c r="I1500" i="4"/>
  <c r="J1500" i="4"/>
  <c r="K1500" i="4"/>
  <c r="L1500" i="4"/>
  <c r="M1500" i="4"/>
  <c r="N1500" i="4"/>
  <c r="O1500" i="4"/>
  <c r="P1500" i="4"/>
  <c r="Q1500" i="4"/>
  <c r="R1500" i="4"/>
  <c r="D1501" i="4"/>
  <c r="E1501" i="4"/>
  <c r="F1501" i="4"/>
  <c r="G1501" i="4"/>
  <c r="H1501" i="4"/>
  <c r="I1501" i="4"/>
  <c r="J1501" i="4"/>
  <c r="K1501" i="4"/>
  <c r="L1501" i="4"/>
  <c r="M1501" i="4"/>
  <c r="N1501" i="4"/>
  <c r="O1501" i="4"/>
  <c r="P1501" i="4"/>
  <c r="Q1501" i="4"/>
  <c r="R1501" i="4"/>
  <c r="D1502" i="4"/>
  <c r="E1502" i="4"/>
  <c r="F1502" i="4"/>
  <c r="G1502" i="4"/>
  <c r="H1502" i="4"/>
  <c r="I1502" i="4"/>
  <c r="J1502" i="4"/>
  <c r="K1502" i="4"/>
  <c r="L1502" i="4"/>
  <c r="M1502" i="4"/>
  <c r="N1502" i="4"/>
  <c r="O1502" i="4"/>
  <c r="P1502" i="4"/>
  <c r="Q1502" i="4"/>
  <c r="R1502" i="4"/>
  <c r="D1503" i="4"/>
  <c r="E1503" i="4"/>
  <c r="F1503" i="4"/>
  <c r="G1503" i="4"/>
  <c r="H1503" i="4"/>
  <c r="I1503" i="4"/>
  <c r="J1503" i="4"/>
  <c r="K1503" i="4"/>
  <c r="L1503" i="4"/>
  <c r="M1503" i="4"/>
  <c r="N1503" i="4"/>
  <c r="O1503" i="4"/>
  <c r="P1503" i="4"/>
  <c r="Q1503" i="4"/>
  <c r="R1503" i="4"/>
  <c r="D1504" i="4"/>
  <c r="E1504" i="4"/>
  <c r="F1504" i="4"/>
  <c r="G1504" i="4"/>
  <c r="H1504" i="4"/>
  <c r="I1504" i="4"/>
  <c r="J1504" i="4"/>
  <c r="K1504" i="4"/>
  <c r="L1504" i="4"/>
  <c r="M1504" i="4"/>
  <c r="N1504" i="4"/>
  <c r="O1504" i="4"/>
  <c r="P1504" i="4"/>
  <c r="Q1504" i="4"/>
  <c r="R1504" i="4"/>
  <c r="D1505" i="4"/>
  <c r="E1505" i="4"/>
  <c r="F1505" i="4"/>
  <c r="G1505" i="4"/>
  <c r="H1505" i="4"/>
  <c r="I1505" i="4"/>
  <c r="J1505" i="4"/>
  <c r="K1505" i="4"/>
  <c r="L1505" i="4"/>
  <c r="M1505" i="4"/>
  <c r="N1505" i="4"/>
  <c r="O1505" i="4"/>
  <c r="P1505" i="4"/>
  <c r="Q1505" i="4"/>
  <c r="R1505" i="4"/>
  <c r="D1506" i="4"/>
  <c r="E1506" i="4"/>
  <c r="F1506" i="4"/>
  <c r="G1506" i="4"/>
  <c r="H1506" i="4"/>
  <c r="I1506" i="4"/>
  <c r="J1506" i="4"/>
  <c r="K1506" i="4"/>
  <c r="L1506" i="4"/>
  <c r="M1506" i="4"/>
  <c r="N1506" i="4"/>
  <c r="O1506" i="4"/>
  <c r="P1506" i="4"/>
  <c r="Q1506" i="4"/>
  <c r="R1506" i="4"/>
  <c r="D1507" i="4"/>
  <c r="E1507" i="4"/>
  <c r="F1507" i="4"/>
  <c r="G1507" i="4"/>
  <c r="H1507" i="4"/>
  <c r="I1507" i="4"/>
  <c r="J1507" i="4"/>
  <c r="K1507" i="4"/>
  <c r="L1507" i="4"/>
  <c r="M1507" i="4"/>
  <c r="N1507" i="4"/>
  <c r="O1507" i="4"/>
  <c r="P1507" i="4"/>
  <c r="Q1507" i="4"/>
  <c r="R1507" i="4"/>
  <c r="D1508" i="4"/>
  <c r="E1508" i="4"/>
  <c r="F1508" i="4"/>
  <c r="G1508" i="4"/>
  <c r="H1508" i="4"/>
  <c r="I1508" i="4"/>
  <c r="J1508" i="4"/>
  <c r="K1508" i="4"/>
  <c r="L1508" i="4"/>
  <c r="M1508" i="4"/>
  <c r="N1508" i="4"/>
  <c r="O1508" i="4"/>
  <c r="P1508" i="4"/>
  <c r="Q1508" i="4"/>
  <c r="R1508" i="4"/>
  <c r="D1509" i="4"/>
  <c r="E1509" i="4"/>
  <c r="F1509" i="4"/>
  <c r="G1509" i="4"/>
  <c r="H1509" i="4"/>
  <c r="I1509" i="4"/>
  <c r="J1509" i="4"/>
  <c r="K1509" i="4"/>
  <c r="L1509" i="4"/>
  <c r="M1509" i="4"/>
  <c r="N1509" i="4"/>
  <c r="O1509" i="4"/>
  <c r="P1509" i="4"/>
  <c r="Q1509" i="4"/>
  <c r="R1509" i="4"/>
  <c r="D1510" i="4"/>
  <c r="E1510" i="4"/>
  <c r="F1510" i="4"/>
  <c r="G1510" i="4"/>
  <c r="H1510" i="4"/>
  <c r="I1510" i="4"/>
  <c r="J1510" i="4"/>
  <c r="K1510" i="4"/>
  <c r="L1510" i="4"/>
  <c r="M1510" i="4"/>
  <c r="N1510" i="4"/>
  <c r="O1510" i="4"/>
  <c r="P1510" i="4"/>
  <c r="Q1510" i="4"/>
  <c r="R1510" i="4"/>
  <c r="D1511" i="4"/>
  <c r="E1511" i="4"/>
  <c r="F1511" i="4"/>
  <c r="G1511" i="4"/>
  <c r="H1511" i="4"/>
  <c r="I1511" i="4"/>
  <c r="J1511" i="4"/>
  <c r="K1511" i="4"/>
  <c r="L1511" i="4"/>
  <c r="M1511" i="4"/>
  <c r="N1511" i="4"/>
  <c r="O1511" i="4"/>
  <c r="P1511" i="4"/>
  <c r="Q1511" i="4"/>
  <c r="R1511" i="4"/>
  <c r="D1512" i="4"/>
  <c r="E1512" i="4"/>
  <c r="F1512" i="4"/>
  <c r="G1512" i="4"/>
  <c r="H1512" i="4"/>
  <c r="I1512" i="4"/>
  <c r="J1512" i="4"/>
  <c r="K1512" i="4"/>
  <c r="L1512" i="4"/>
  <c r="M1512" i="4"/>
  <c r="N1512" i="4"/>
  <c r="O1512" i="4"/>
  <c r="P1512" i="4"/>
  <c r="Q1512" i="4"/>
  <c r="R1512" i="4"/>
  <c r="D1513" i="4"/>
  <c r="E1513" i="4"/>
  <c r="F1513" i="4"/>
  <c r="G1513" i="4"/>
  <c r="H1513" i="4"/>
  <c r="I1513" i="4"/>
  <c r="J1513" i="4"/>
  <c r="K1513" i="4"/>
  <c r="L1513" i="4"/>
  <c r="M1513" i="4"/>
  <c r="N1513" i="4"/>
  <c r="O1513" i="4"/>
  <c r="P1513" i="4"/>
  <c r="Q1513" i="4"/>
  <c r="R1513" i="4"/>
  <c r="D1514" i="4"/>
  <c r="E1514" i="4"/>
  <c r="F1514" i="4"/>
  <c r="G1514" i="4"/>
  <c r="H1514" i="4"/>
  <c r="I1514" i="4"/>
  <c r="J1514" i="4"/>
  <c r="K1514" i="4"/>
  <c r="L1514" i="4"/>
  <c r="M1514" i="4"/>
  <c r="N1514" i="4"/>
  <c r="O1514" i="4"/>
  <c r="P1514" i="4"/>
  <c r="Q1514" i="4"/>
  <c r="R1514" i="4"/>
  <c r="D1515" i="4"/>
  <c r="E1515" i="4"/>
  <c r="F1515" i="4"/>
  <c r="G1515" i="4"/>
  <c r="H1515" i="4"/>
  <c r="I1515" i="4"/>
  <c r="J1515" i="4"/>
  <c r="K1515" i="4"/>
  <c r="L1515" i="4"/>
  <c r="M1515" i="4"/>
  <c r="N1515" i="4"/>
  <c r="O1515" i="4"/>
  <c r="P1515" i="4"/>
  <c r="Q1515" i="4"/>
  <c r="R1515" i="4"/>
  <c r="D1516" i="4"/>
  <c r="E1516" i="4"/>
  <c r="F1516" i="4"/>
  <c r="G1516" i="4"/>
  <c r="H1516" i="4"/>
  <c r="I1516" i="4"/>
  <c r="J1516" i="4"/>
  <c r="K1516" i="4"/>
  <c r="L1516" i="4"/>
  <c r="M1516" i="4"/>
  <c r="N1516" i="4"/>
  <c r="O1516" i="4"/>
  <c r="P1516" i="4"/>
  <c r="Q1516" i="4"/>
  <c r="R1516" i="4"/>
  <c r="D1517" i="4"/>
  <c r="E1517" i="4"/>
  <c r="F1517" i="4"/>
  <c r="G1517" i="4"/>
  <c r="H1517" i="4"/>
  <c r="I1517" i="4"/>
  <c r="J1517" i="4"/>
  <c r="K1517" i="4"/>
  <c r="L1517" i="4"/>
  <c r="M1517" i="4"/>
  <c r="N1517" i="4"/>
  <c r="O1517" i="4"/>
  <c r="P1517" i="4"/>
  <c r="Q1517" i="4"/>
  <c r="R1517" i="4"/>
  <c r="D1518" i="4"/>
  <c r="E1518" i="4"/>
  <c r="F1518" i="4"/>
  <c r="G1518" i="4"/>
  <c r="H1518" i="4"/>
  <c r="I1518" i="4"/>
  <c r="J1518" i="4"/>
  <c r="K1518" i="4"/>
  <c r="L1518" i="4"/>
  <c r="M1518" i="4"/>
  <c r="N1518" i="4"/>
  <c r="O1518" i="4"/>
  <c r="P1518" i="4"/>
  <c r="Q1518" i="4"/>
  <c r="R1518" i="4"/>
  <c r="D1519" i="4"/>
  <c r="E1519" i="4"/>
  <c r="F1519" i="4"/>
  <c r="G1519" i="4"/>
  <c r="H1519" i="4"/>
  <c r="I1519" i="4"/>
  <c r="J1519" i="4"/>
  <c r="K1519" i="4"/>
  <c r="L1519" i="4"/>
  <c r="M1519" i="4"/>
  <c r="N1519" i="4"/>
  <c r="O1519" i="4"/>
  <c r="P1519" i="4"/>
  <c r="Q1519" i="4"/>
  <c r="R1519" i="4"/>
  <c r="D1520" i="4"/>
  <c r="E1520" i="4"/>
  <c r="F1520" i="4"/>
  <c r="G1520" i="4"/>
  <c r="H1520" i="4"/>
  <c r="I1520" i="4"/>
  <c r="J1520" i="4"/>
  <c r="K1520" i="4"/>
  <c r="L1520" i="4"/>
  <c r="M1520" i="4"/>
  <c r="N1520" i="4"/>
  <c r="O1520" i="4"/>
  <c r="P1520" i="4"/>
  <c r="Q1520" i="4"/>
  <c r="R1520" i="4"/>
  <c r="D1521" i="4"/>
  <c r="E1521" i="4"/>
  <c r="F1521" i="4"/>
  <c r="G1521" i="4"/>
  <c r="H1521" i="4"/>
  <c r="I1521" i="4"/>
  <c r="J1521" i="4"/>
  <c r="K1521" i="4"/>
  <c r="L1521" i="4"/>
  <c r="M1521" i="4"/>
  <c r="N1521" i="4"/>
  <c r="O1521" i="4"/>
  <c r="P1521" i="4"/>
  <c r="Q1521" i="4"/>
  <c r="R1521" i="4"/>
  <c r="D1522" i="4"/>
  <c r="E1522" i="4"/>
  <c r="F1522" i="4"/>
  <c r="G1522" i="4"/>
  <c r="H1522" i="4"/>
  <c r="I1522" i="4"/>
  <c r="J1522" i="4"/>
  <c r="K1522" i="4"/>
  <c r="L1522" i="4"/>
  <c r="M1522" i="4"/>
  <c r="N1522" i="4"/>
  <c r="O1522" i="4"/>
  <c r="P1522" i="4"/>
  <c r="Q1522" i="4"/>
  <c r="R1522" i="4"/>
  <c r="D1523" i="4"/>
  <c r="E1523" i="4"/>
  <c r="F1523" i="4"/>
  <c r="G1523" i="4"/>
  <c r="H1523" i="4"/>
  <c r="I1523" i="4"/>
  <c r="J1523" i="4"/>
  <c r="K1523" i="4"/>
  <c r="L1523" i="4"/>
  <c r="M1523" i="4"/>
  <c r="N1523" i="4"/>
  <c r="O1523" i="4"/>
  <c r="P1523" i="4"/>
  <c r="Q1523" i="4"/>
  <c r="R1523" i="4"/>
  <c r="D1524" i="4"/>
  <c r="E1524" i="4"/>
  <c r="F1524" i="4"/>
  <c r="G1524" i="4"/>
  <c r="H1524" i="4"/>
  <c r="I1524" i="4"/>
  <c r="J1524" i="4"/>
  <c r="K1524" i="4"/>
  <c r="L1524" i="4"/>
  <c r="M1524" i="4"/>
  <c r="N1524" i="4"/>
  <c r="O1524" i="4"/>
  <c r="P1524" i="4"/>
  <c r="Q1524" i="4"/>
  <c r="R1524" i="4"/>
  <c r="D1525" i="4"/>
  <c r="E1525" i="4"/>
  <c r="F1525" i="4"/>
  <c r="G1525" i="4"/>
  <c r="H1525" i="4"/>
  <c r="I1525" i="4"/>
  <c r="J1525" i="4"/>
  <c r="K1525" i="4"/>
  <c r="L1525" i="4"/>
  <c r="M1525" i="4"/>
  <c r="N1525" i="4"/>
  <c r="O1525" i="4"/>
  <c r="P1525" i="4"/>
  <c r="Q1525" i="4"/>
  <c r="R1525" i="4"/>
  <c r="D1526" i="4"/>
  <c r="E1526" i="4"/>
  <c r="F1526" i="4"/>
  <c r="G1526" i="4"/>
  <c r="H1526" i="4"/>
  <c r="I1526" i="4"/>
  <c r="J1526" i="4"/>
  <c r="K1526" i="4"/>
  <c r="L1526" i="4"/>
  <c r="M1526" i="4"/>
  <c r="N1526" i="4"/>
  <c r="O1526" i="4"/>
  <c r="P1526" i="4"/>
  <c r="Q1526" i="4"/>
  <c r="R1526" i="4"/>
  <c r="D1527" i="4"/>
  <c r="E1527" i="4"/>
  <c r="F1527" i="4"/>
  <c r="G1527" i="4"/>
  <c r="H1527" i="4"/>
  <c r="I1527" i="4"/>
  <c r="J1527" i="4"/>
  <c r="K1527" i="4"/>
  <c r="L1527" i="4"/>
  <c r="M1527" i="4"/>
  <c r="N1527" i="4"/>
  <c r="O1527" i="4"/>
  <c r="P1527" i="4"/>
  <c r="Q1527" i="4"/>
  <c r="R1527" i="4"/>
  <c r="D1528" i="4"/>
  <c r="E1528" i="4"/>
  <c r="F1528" i="4"/>
  <c r="G1528" i="4"/>
  <c r="H1528" i="4"/>
  <c r="I1528" i="4"/>
  <c r="J1528" i="4"/>
  <c r="K1528" i="4"/>
  <c r="L1528" i="4"/>
  <c r="M1528" i="4"/>
  <c r="N1528" i="4"/>
  <c r="O1528" i="4"/>
  <c r="P1528" i="4"/>
  <c r="Q1528" i="4"/>
  <c r="R1528" i="4"/>
  <c r="D1529" i="4"/>
  <c r="E1529" i="4"/>
  <c r="F1529" i="4"/>
  <c r="G1529" i="4"/>
  <c r="H1529" i="4"/>
  <c r="I1529" i="4"/>
  <c r="J1529" i="4"/>
  <c r="K1529" i="4"/>
  <c r="L1529" i="4"/>
  <c r="M1529" i="4"/>
  <c r="N1529" i="4"/>
  <c r="O1529" i="4"/>
  <c r="P1529" i="4"/>
  <c r="Q1529" i="4"/>
  <c r="R1529" i="4"/>
  <c r="D1530" i="4"/>
  <c r="E1530" i="4"/>
  <c r="F1530" i="4"/>
  <c r="G1530" i="4"/>
  <c r="H1530" i="4"/>
  <c r="I1530" i="4"/>
  <c r="J1530" i="4"/>
  <c r="K1530" i="4"/>
  <c r="L1530" i="4"/>
  <c r="M1530" i="4"/>
  <c r="N1530" i="4"/>
  <c r="O1530" i="4"/>
  <c r="P1530" i="4"/>
  <c r="Q1530" i="4"/>
  <c r="R1530" i="4"/>
  <c r="D1531" i="4"/>
  <c r="E1531" i="4"/>
  <c r="F1531" i="4"/>
  <c r="G1531" i="4"/>
  <c r="H1531" i="4"/>
  <c r="I1531" i="4"/>
  <c r="J1531" i="4"/>
  <c r="K1531" i="4"/>
  <c r="L1531" i="4"/>
  <c r="M1531" i="4"/>
  <c r="N1531" i="4"/>
  <c r="O1531" i="4"/>
  <c r="P1531" i="4"/>
  <c r="Q1531" i="4"/>
  <c r="R1531" i="4"/>
  <c r="D1532" i="4"/>
  <c r="E1532" i="4"/>
  <c r="F1532" i="4"/>
  <c r="G1532" i="4"/>
  <c r="H1532" i="4"/>
  <c r="I1532" i="4"/>
  <c r="J1532" i="4"/>
  <c r="K1532" i="4"/>
  <c r="L1532" i="4"/>
  <c r="M1532" i="4"/>
  <c r="N1532" i="4"/>
  <c r="O1532" i="4"/>
  <c r="P1532" i="4"/>
  <c r="Q1532" i="4"/>
  <c r="R1532" i="4"/>
  <c r="D1533" i="4"/>
  <c r="E1533" i="4"/>
  <c r="F1533" i="4"/>
  <c r="G1533" i="4"/>
  <c r="H1533" i="4"/>
  <c r="I1533" i="4"/>
  <c r="J1533" i="4"/>
  <c r="K1533" i="4"/>
  <c r="L1533" i="4"/>
  <c r="M1533" i="4"/>
  <c r="N1533" i="4"/>
  <c r="O1533" i="4"/>
  <c r="P1533" i="4"/>
  <c r="Q1533" i="4"/>
  <c r="R1533" i="4"/>
  <c r="D1534" i="4"/>
  <c r="E1534" i="4"/>
  <c r="F1534" i="4"/>
  <c r="G1534" i="4"/>
  <c r="H1534" i="4"/>
  <c r="I1534" i="4"/>
  <c r="J1534" i="4"/>
  <c r="K1534" i="4"/>
  <c r="L1534" i="4"/>
  <c r="M1534" i="4"/>
  <c r="N1534" i="4"/>
  <c r="O1534" i="4"/>
  <c r="P1534" i="4"/>
  <c r="Q1534" i="4"/>
  <c r="R1534" i="4"/>
  <c r="D1535" i="4"/>
  <c r="E1535" i="4"/>
  <c r="F1535" i="4"/>
  <c r="G1535" i="4"/>
  <c r="H1535" i="4"/>
  <c r="I1535" i="4"/>
  <c r="J1535" i="4"/>
  <c r="K1535" i="4"/>
  <c r="L1535" i="4"/>
  <c r="M1535" i="4"/>
  <c r="N1535" i="4"/>
  <c r="O1535" i="4"/>
  <c r="P1535" i="4"/>
  <c r="Q1535" i="4"/>
  <c r="R1535" i="4"/>
  <c r="D1536" i="4"/>
  <c r="E1536" i="4"/>
  <c r="F1536" i="4"/>
  <c r="G1536" i="4"/>
  <c r="H1536" i="4"/>
  <c r="I1536" i="4"/>
  <c r="J1536" i="4"/>
  <c r="K1536" i="4"/>
  <c r="L1536" i="4"/>
  <c r="M1536" i="4"/>
  <c r="N1536" i="4"/>
  <c r="O1536" i="4"/>
  <c r="P1536" i="4"/>
  <c r="Q1536" i="4"/>
  <c r="R1536" i="4"/>
  <c r="D1537" i="4"/>
  <c r="E1537" i="4"/>
  <c r="F1537" i="4"/>
  <c r="G1537" i="4"/>
  <c r="H1537" i="4"/>
  <c r="I1537" i="4"/>
  <c r="J1537" i="4"/>
  <c r="K1537" i="4"/>
  <c r="L1537" i="4"/>
  <c r="M1537" i="4"/>
  <c r="N1537" i="4"/>
  <c r="O1537" i="4"/>
  <c r="P1537" i="4"/>
  <c r="Q1537" i="4"/>
  <c r="R1537" i="4"/>
  <c r="D1538" i="4"/>
  <c r="E1538" i="4"/>
  <c r="F1538" i="4"/>
  <c r="G1538" i="4"/>
  <c r="H1538" i="4"/>
  <c r="I1538" i="4"/>
  <c r="J1538" i="4"/>
  <c r="K1538" i="4"/>
  <c r="L1538" i="4"/>
  <c r="M1538" i="4"/>
  <c r="N1538" i="4"/>
  <c r="O1538" i="4"/>
  <c r="P1538" i="4"/>
  <c r="Q1538" i="4"/>
  <c r="R1538" i="4"/>
  <c r="D1539" i="4"/>
  <c r="E1539" i="4"/>
  <c r="F1539" i="4"/>
  <c r="G1539" i="4"/>
  <c r="H1539" i="4"/>
  <c r="I1539" i="4"/>
  <c r="J1539" i="4"/>
  <c r="K1539" i="4"/>
  <c r="L1539" i="4"/>
  <c r="M1539" i="4"/>
  <c r="N1539" i="4"/>
  <c r="O1539" i="4"/>
  <c r="P1539" i="4"/>
  <c r="Q1539" i="4"/>
  <c r="R1539" i="4"/>
  <c r="D1540" i="4"/>
  <c r="E1540" i="4"/>
  <c r="F1540" i="4"/>
  <c r="G1540" i="4"/>
  <c r="H1540" i="4"/>
  <c r="I1540" i="4"/>
  <c r="J1540" i="4"/>
  <c r="K1540" i="4"/>
  <c r="L1540" i="4"/>
  <c r="M1540" i="4"/>
  <c r="N1540" i="4"/>
  <c r="O1540" i="4"/>
  <c r="P1540" i="4"/>
  <c r="Q1540" i="4"/>
  <c r="R1540" i="4"/>
  <c r="D1541" i="4"/>
  <c r="E1541" i="4"/>
  <c r="F1541" i="4"/>
  <c r="G1541" i="4"/>
  <c r="H1541" i="4"/>
  <c r="I1541" i="4"/>
  <c r="J1541" i="4"/>
  <c r="K1541" i="4"/>
  <c r="L1541" i="4"/>
  <c r="M1541" i="4"/>
  <c r="N1541" i="4"/>
  <c r="O1541" i="4"/>
  <c r="P1541" i="4"/>
  <c r="Q1541" i="4"/>
  <c r="R1541" i="4"/>
  <c r="D1542" i="4"/>
  <c r="E1542" i="4"/>
  <c r="F1542" i="4"/>
  <c r="G1542" i="4"/>
  <c r="H1542" i="4"/>
  <c r="I1542" i="4"/>
  <c r="J1542" i="4"/>
  <c r="K1542" i="4"/>
  <c r="L1542" i="4"/>
  <c r="M1542" i="4"/>
  <c r="N1542" i="4"/>
  <c r="O1542" i="4"/>
  <c r="P1542" i="4"/>
  <c r="Q1542" i="4"/>
  <c r="R1542" i="4"/>
  <c r="D1543" i="4"/>
  <c r="E1543" i="4"/>
  <c r="F1543" i="4"/>
  <c r="G1543" i="4"/>
  <c r="H1543" i="4"/>
  <c r="I1543" i="4"/>
  <c r="J1543" i="4"/>
  <c r="K1543" i="4"/>
  <c r="L1543" i="4"/>
  <c r="M1543" i="4"/>
  <c r="N1543" i="4"/>
  <c r="O1543" i="4"/>
  <c r="P1543" i="4"/>
  <c r="Q1543" i="4"/>
  <c r="R1543" i="4"/>
  <c r="D1544" i="4"/>
  <c r="E1544" i="4"/>
  <c r="F1544" i="4"/>
  <c r="G1544" i="4"/>
  <c r="H1544" i="4"/>
  <c r="I1544" i="4"/>
  <c r="J1544" i="4"/>
  <c r="K1544" i="4"/>
  <c r="L1544" i="4"/>
  <c r="M1544" i="4"/>
  <c r="N1544" i="4"/>
  <c r="O1544" i="4"/>
  <c r="P1544" i="4"/>
  <c r="Q1544" i="4"/>
  <c r="R1544" i="4"/>
  <c r="D1545" i="4"/>
  <c r="E1545" i="4"/>
  <c r="F1545" i="4"/>
  <c r="G1545" i="4"/>
  <c r="H1545" i="4"/>
  <c r="I1545" i="4"/>
  <c r="J1545" i="4"/>
  <c r="K1545" i="4"/>
  <c r="L1545" i="4"/>
  <c r="M1545" i="4"/>
  <c r="N1545" i="4"/>
  <c r="O1545" i="4"/>
  <c r="P1545" i="4"/>
  <c r="Q1545" i="4"/>
  <c r="R1545" i="4"/>
  <c r="D1546" i="4"/>
  <c r="E1546" i="4"/>
  <c r="F1546" i="4"/>
  <c r="G1546" i="4"/>
  <c r="H1546" i="4"/>
  <c r="I1546" i="4"/>
  <c r="J1546" i="4"/>
  <c r="K1546" i="4"/>
  <c r="L1546" i="4"/>
  <c r="M1546" i="4"/>
  <c r="N1546" i="4"/>
  <c r="O1546" i="4"/>
  <c r="P1546" i="4"/>
  <c r="Q1546" i="4"/>
  <c r="R1546" i="4"/>
  <c r="D1547" i="4"/>
  <c r="E1547" i="4"/>
  <c r="F1547" i="4"/>
  <c r="G1547" i="4"/>
  <c r="H1547" i="4"/>
  <c r="I1547" i="4"/>
  <c r="J1547" i="4"/>
  <c r="K1547" i="4"/>
  <c r="L1547" i="4"/>
  <c r="M1547" i="4"/>
  <c r="N1547" i="4"/>
  <c r="O1547" i="4"/>
  <c r="P1547" i="4"/>
  <c r="Q1547" i="4"/>
  <c r="R1547" i="4"/>
  <c r="D1548" i="4"/>
  <c r="E1548" i="4"/>
  <c r="F1548" i="4"/>
  <c r="G1548" i="4"/>
  <c r="H1548" i="4"/>
  <c r="I1548" i="4"/>
  <c r="J1548" i="4"/>
  <c r="K1548" i="4"/>
  <c r="L1548" i="4"/>
  <c r="M1548" i="4"/>
  <c r="N1548" i="4"/>
  <c r="O1548" i="4"/>
  <c r="P1548" i="4"/>
  <c r="Q1548" i="4"/>
  <c r="R1548" i="4"/>
  <c r="D1549" i="4"/>
  <c r="E1549" i="4"/>
  <c r="F1549" i="4"/>
  <c r="G1549" i="4"/>
  <c r="H1549" i="4"/>
  <c r="I1549" i="4"/>
  <c r="J1549" i="4"/>
  <c r="K1549" i="4"/>
  <c r="L1549" i="4"/>
  <c r="M1549" i="4"/>
  <c r="N1549" i="4"/>
  <c r="O1549" i="4"/>
  <c r="P1549" i="4"/>
  <c r="Q1549" i="4"/>
  <c r="R1549" i="4"/>
  <c r="D1550" i="4"/>
  <c r="E1550" i="4"/>
  <c r="F1550" i="4"/>
  <c r="G1550" i="4"/>
  <c r="H1550" i="4"/>
  <c r="I1550" i="4"/>
  <c r="J1550" i="4"/>
  <c r="K1550" i="4"/>
  <c r="L1550" i="4"/>
  <c r="M1550" i="4"/>
  <c r="N1550" i="4"/>
  <c r="O1550" i="4"/>
  <c r="P1550" i="4"/>
  <c r="Q1550" i="4"/>
  <c r="R1550" i="4"/>
  <c r="D1551" i="4"/>
  <c r="E1551" i="4"/>
  <c r="F1551" i="4"/>
  <c r="G1551" i="4"/>
  <c r="H1551" i="4"/>
  <c r="I1551" i="4"/>
  <c r="J1551" i="4"/>
  <c r="K1551" i="4"/>
  <c r="L1551" i="4"/>
  <c r="M1551" i="4"/>
  <c r="N1551" i="4"/>
  <c r="O1551" i="4"/>
  <c r="P1551" i="4"/>
  <c r="Q1551" i="4"/>
  <c r="R1551" i="4"/>
  <c r="D1552" i="4"/>
  <c r="E1552" i="4"/>
  <c r="F1552" i="4"/>
  <c r="G1552" i="4"/>
  <c r="H1552" i="4"/>
  <c r="I1552" i="4"/>
  <c r="J1552" i="4"/>
  <c r="K1552" i="4"/>
  <c r="L1552" i="4"/>
  <c r="M1552" i="4"/>
  <c r="N1552" i="4"/>
  <c r="O1552" i="4"/>
  <c r="P1552" i="4"/>
  <c r="Q1552" i="4"/>
  <c r="R1552" i="4"/>
  <c r="D1553" i="4"/>
  <c r="E1553" i="4"/>
  <c r="F1553" i="4"/>
  <c r="G1553" i="4"/>
  <c r="H1553" i="4"/>
  <c r="I1553" i="4"/>
  <c r="J1553" i="4"/>
  <c r="K1553" i="4"/>
  <c r="L1553" i="4"/>
  <c r="M1553" i="4"/>
  <c r="N1553" i="4"/>
  <c r="O1553" i="4"/>
  <c r="P1553" i="4"/>
  <c r="Q1553" i="4"/>
  <c r="R1553" i="4"/>
  <c r="D1554" i="4"/>
  <c r="E1554" i="4"/>
  <c r="F1554" i="4"/>
  <c r="G1554" i="4"/>
  <c r="H1554" i="4"/>
  <c r="I1554" i="4"/>
  <c r="J1554" i="4"/>
  <c r="K1554" i="4"/>
  <c r="L1554" i="4"/>
  <c r="M1554" i="4"/>
  <c r="N1554" i="4"/>
  <c r="O1554" i="4"/>
  <c r="P1554" i="4"/>
  <c r="Q1554" i="4"/>
  <c r="R1554" i="4"/>
  <c r="D1555" i="4"/>
  <c r="E1555" i="4"/>
  <c r="F1555" i="4"/>
  <c r="G1555" i="4"/>
  <c r="H1555" i="4"/>
  <c r="I1555" i="4"/>
  <c r="J1555" i="4"/>
  <c r="K1555" i="4"/>
  <c r="L1555" i="4"/>
  <c r="M1555" i="4"/>
  <c r="N1555" i="4"/>
  <c r="O1555" i="4"/>
  <c r="P1555" i="4"/>
  <c r="Q1555" i="4"/>
  <c r="R1555" i="4"/>
  <c r="D1556" i="4"/>
  <c r="E1556" i="4"/>
  <c r="F1556" i="4"/>
  <c r="G1556" i="4"/>
  <c r="H1556" i="4"/>
  <c r="I1556" i="4"/>
  <c r="J1556" i="4"/>
  <c r="K1556" i="4"/>
  <c r="L1556" i="4"/>
  <c r="M1556" i="4"/>
  <c r="N1556" i="4"/>
  <c r="O1556" i="4"/>
  <c r="P1556" i="4"/>
  <c r="Q1556" i="4"/>
  <c r="R1556" i="4"/>
  <c r="D1557" i="4"/>
  <c r="E1557" i="4"/>
  <c r="F1557" i="4"/>
  <c r="G1557" i="4"/>
  <c r="H1557" i="4"/>
  <c r="I1557" i="4"/>
  <c r="J1557" i="4"/>
  <c r="K1557" i="4"/>
  <c r="L1557" i="4"/>
  <c r="M1557" i="4"/>
  <c r="N1557" i="4"/>
  <c r="O1557" i="4"/>
  <c r="P1557" i="4"/>
  <c r="Q1557" i="4"/>
  <c r="R1557" i="4"/>
  <c r="D1558" i="4"/>
  <c r="E1558" i="4"/>
  <c r="F1558" i="4"/>
  <c r="G1558" i="4"/>
  <c r="H1558" i="4"/>
  <c r="I1558" i="4"/>
  <c r="J1558" i="4"/>
  <c r="K1558" i="4"/>
  <c r="L1558" i="4"/>
  <c r="M1558" i="4"/>
  <c r="N1558" i="4"/>
  <c r="O1558" i="4"/>
  <c r="P1558" i="4"/>
  <c r="Q1558" i="4"/>
  <c r="R1558" i="4"/>
  <c r="D1559" i="4"/>
  <c r="E1559" i="4"/>
  <c r="F1559" i="4"/>
  <c r="G1559" i="4"/>
  <c r="H1559" i="4"/>
  <c r="I1559" i="4"/>
  <c r="J1559" i="4"/>
  <c r="K1559" i="4"/>
  <c r="L1559" i="4"/>
  <c r="M1559" i="4"/>
  <c r="N1559" i="4"/>
  <c r="O1559" i="4"/>
  <c r="P1559" i="4"/>
  <c r="Q1559" i="4"/>
  <c r="R1559" i="4"/>
  <c r="D1560" i="4"/>
  <c r="E1560" i="4"/>
  <c r="F1560" i="4"/>
  <c r="G1560" i="4"/>
  <c r="H1560" i="4"/>
  <c r="I1560" i="4"/>
  <c r="J1560" i="4"/>
  <c r="K1560" i="4"/>
  <c r="L1560" i="4"/>
  <c r="M1560" i="4"/>
  <c r="N1560" i="4"/>
  <c r="O1560" i="4"/>
  <c r="P1560" i="4"/>
  <c r="Q1560" i="4"/>
  <c r="R1560" i="4"/>
  <c r="D1561" i="4"/>
  <c r="E1561" i="4"/>
  <c r="F1561" i="4"/>
  <c r="G1561" i="4"/>
  <c r="H1561" i="4"/>
  <c r="I1561" i="4"/>
  <c r="J1561" i="4"/>
  <c r="K1561" i="4"/>
  <c r="L1561" i="4"/>
  <c r="M1561" i="4"/>
  <c r="N1561" i="4"/>
  <c r="O1561" i="4"/>
  <c r="P1561" i="4"/>
  <c r="Q1561" i="4"/>
  <c r="R1561" i="4"/>
  <c r="D1562" i="4"/>
  <c r="E1562" i="4"/>
  <c r="F1562" i="4"/>
  <c r="G1562" i="4"/>
  <c r="H1562" i="4"/>
  <c r="I1562" i="4"/>
  <c r="J1562" i="4"/>
  <c r="K1562" i="4"/>
  <c r="L1562" i="4"/>
  <c r="M1562" i="4"/>
  <c r="N1562" i="4"/>
  <c r="O1562" i="4"/>
  <c r="P1562" i="4"/>
  <c r="Q1562" i="4"/>
  <c r="R1562" i="4"/>
  <c r="D1563" i="4"/>
  <c r="E1563" i="4"/>
  <c r="F1563" i="4"/>
  <c r="G1563" i="4"/>
  <c r="H1563" i="4"/>
  <c r="I1563" i="4"/>
  <c r="J1563" i="4"/>
  <c r="K1563" i="4"/>
  <c r="L1563" i="4"/>
  <c r="M1563" i="4"/>
  <c r="N1563" i="4"/>
  <c r="O1563" i="4"/>
  <c r="P1563" i="4"/>
  <c r="Q1563" i="4"/>
  <c r="R1563" i="4"/>
  <c r="D1564" i="4"/>
  <c r="E1564" i="4"/>
  <c r="F1564" i="4"/>
  <c r="G1564" i="4"/>
  <c r="H1564" i="4"/>
  <c r="I1564" i="4"/>
  <c r="J1564" i="4"/>
  <c r="K1564" i="4"/>
  <c r="L1564" i="4"/>
  <c r="M1564" i="4"/>
  <c r="N1564" i="4"/>
  <c r="O1564" i="4"/>
  <c r="P1564" i="4"/>
  <c r="Q1564" i="4"/>
  <c r="R1564" i="4"/>
  <c r="D1565" i="4"/>
  <c r="E1565" i="4"/>
  <c r="F1565" i="4"/>
  <c r="G1565" i="4"/>
  <c r="H1565" i="4"/>
  <c r="I1565" i="4"/>
  <c r="J1565" i="4"/>
  <c r="K1565" i="4"/>
  <c r="L1565" i="4"/>
  <c r="M1565" i="4"/>
  <c r="N1565" i="4"/>
  <c r="O1565" i="4"/>
  <c r="P1565" i="4"/>
  <c r="Q1565" i="4"/>
  <c r="R1565" i="4"/>
  <c r="D1566" i="4"/>
  <c r="E1566" i="4"/>
  <c r="F1566" i="4"/>
  <c r="G1566" i="4"/>
  <c r="H1566" i="4"/>
  <c r="I1566" i="4"/>
  <c r="J1566" i="4"/>
  <c r="K1566" i="4"/>
  <c r="L1566" i="4"/>
  <c r="M1566" i="4"/>
  <c r="N1566" i="4"/>
  <c r="O1566" i="4"/>
  <c r="P1566" i="4"/>
  <c r="Q1566" i="4"/>
  <c r="R1566" i="4"/>
  <c r="D1567" i="4"/>
  <c r="E1567" i="4"/>
  <c r="F1567" i="4"/>
  <c r="G1567" i="4"/>
  <c r="H1567" i="4"/>
  <c r="I1567" i="4"/>
  <c r="J1567" i="4"/>
  <c r="K1567" i="4"/>
  <c r="L1567" i="4"/>
  <c r="M1567" i="4"/>
  <c r="N1567" i="4"/>
  <c r="O1567" i="4"/>
  <c r="P1567" i="4"/>
  <c r="Q1567" i="4"/>
  <c r="R1567" i="4"/>
  <c r="D1568" i="4"/>
  <c r="E1568" i="4"/>
  <c r="F1568" i="4"/>
  <c r="G1568" i="4"/>
  <c r="H1568" i="4"/>
  <c r="I1568" i="4"/>
  <c r="J1568" i="4"/>
  <c r="K1568" i="4"/>
  <c r="L1568" i="4"/>
  <c r="M1568" i="4"/>
  <c r="N1568" i="4"/>
  <c r="O1568" i="4"/>
  <c r="P1568" i="4"/>
  <c r="Q1568" i="4"/>
  <c r="R1568" i="4"/>
  <c r="D1569" i="4"/>
  <c r="E1569" i="4"/>
  <c r="F1569" i="4"/>
  <c r="G1569" i="4"/>
  <c r="H1569" i="4"/>
  <c r="I1569" i="4"/>
  <c r="J1569" i="4"/>
  <c r="K1569" i="4"/>
  <c r="L1569" i="4"/>
  <c r="M1569" i="4"/>
  <c r="N1569" i="4"/>
  <c r="O1569" i="4"/>
  <c r="P1569" i="4"/>
  <c r="Q1569" i="4"/>
  <c r="R1569" i="4"/>
  <c r="D1570" i="4"/>
  <c r="E1570" i="4"/>
  <c r="F1570" i="4"/>
  <c r="G1570" i="4"/>
  <c r="H1570" i="4"/>
  <c r="I1570" i="4"/>
  <c r="J1570" i="4"/>
  <c r="K1570" i="4"/>
  <c r="L1570" i="4"/>
  <c r="M1570" i="4"/>
  <c r="N1570" i="4"/>
  <c r="O1570" i="4"/>
  <c r="P1570" i="4"/>
  <c r="Q1570" i="4"/>
  <c r="R1570" i="4"/>
  <c r="D1571" i="4"/>
  <c r="E1571" i="4"/>
  <c r="F1571" i="4"/>
  <c r="G1571" i="4"/>
  <c r="H1571" i="4"/>
  <c r="I1571" i="4"/>
  <c r="J1571" i="4"/>
  <c r="K1571" i="4"/>
  <c r="L1571" i="4"/>
  <c r="M1571" i="4"/>
  <c r="N1571" i="4"/>
  <c r="O1571" i="4"/>
  <c r="P1571" i="4"/>
  <c r="Q1571" i="4"/>
  <c r="R1571" i="4"/>
  <c r="D1572" i="4"/>
  <c r="E1572" i="4"/>
  <c r="F1572" i="4"/>
  <c r="G1572" i="4"/>
  <c r="H1572" i="4"/>
  <c r="I1572" i="4"/>
  <c r="J1572" i="4"/>
  <c r="K1572" i="4"/>
  <c r="L1572" i="4"/>
  <c r="M1572" i="4"/>
  <c r="N1572" i="4"/>
  <c r="O1572" i="4"/>
  <c r="P1572" i="4"/>
  <c r="Q1572" i="4"/>
  <c r="R1572" i="4"/>
  <c r="D1573" i="4"/>
  <c r="E1573" i="4"/>
  <c r="F1573" i="4"/>
  <c r="G1573" i="4"/>
  <c r="H1573" i="4"/>
  <c r="I1573" i="4"/>
  <c r="J1573" i="4"/>
  <c r="K1573" i="4"/>
  <c r="L1573" i="4"/>
  <c r="M1573" i="4"/>
  <c r="N1573" i="4"/>
  <c r="O1573" i="4"/>
  <c r="P1573" i="4"/>
  <c r="Q1573" i="4"/>
  <c r="R1573" i="4"/>
  <c r="D1574" i="4"/>
  <c r="E1574" i="4"/>
  <c r="F1574" i="4"/>
  <c r="G1574" i="4"/>
  <c r="H1574" i="4"/>
  <c r="I1574" i="4"/>
  <c r="J1574" i="4"/>
  <c r="K1574" i="4"/>
  <c r="L1574" i="4"/>
  <c r="M1574" i="4"/>
  <c r="N1574" i="4"/>
  <c r="O1574" i="4"/>
  <c r="P1574" i="4"/>
  <c r="Q1574" i="4"/>
  <c r="R1574" i="4"/>
  <c r="D1575" i="4"/>
  <c r="E1575" i="4"/>
  <c r="F1575" i="4"/>
  <c r="G1575" i="4"/>
  <c r="H1575" i="4"/>
  <c r="I1575" i="4"/>
  <c r="J1575" i="4"/>
  <c r="K1575" i="4"/>
  <c r="L1575" i="4"/>
  <c r="M1575" i="4"/>
  <c r="N1575" i="4"/>
  <c r="O1575" i="4"/>
  <c r="P1575" i="4"/>
  <c r="Q1575" i="4"/>
  <c r="R1575" i="4"/>
  <c r="D1576" i="4"/>
  <c r="E1576" i="4"/>
  <c r="F1576" i="4"/>
  <c r="G1576" i="4"/>
  <c r="H1576" i="4"/>
  <c r="I1576" i="4"/>
  <c r="J1576" i="4"/>
  <c r="K1576" i="4"/>
  <c r="L1576" i="4"/>
  <c r="M1576" i="4"/>
  <c r="N1576" i="4"/>
  <c r="O1576" i="4"/>
  <c r="P1576" i="4"/>
  <c r="Q1576" i="4"/>
  <c r="R1576" i="4"/>
  <c r="D1577" i="4"/>
  <c r="E1577" i="4"/>
  <c r="F1577" i="4"/>
  <c r="G1577" i="4"/>
  <c r="H1577" i="4"/>
  <c r="I1577" i="4"/>
  <c r="J1577" i="4"/>
  <c r="K1577" i="4"/>
  <c r="L1577" i="4"/>
  <c r="M1577" i="4"/>
  <c r="N1577" i="4"/>
  <c r="O1577" i="4"/>
  <c r="P1577" i="4"/>
  <c r="Q1577" i="4"/>
  <c r="R1577" i="4"/>
  <c r="D1578" i="4"/>
  <c r="E1578" i="4"/>
  <c r="F1578" i="4"/>
  <c r="G1578" i="4"/>
  <c r="H1578" i="4"/>
  <c r="I1578" i="4"/>
  <c r="J1578" i="4"/>
  <c r="K1578" i="4"/>
  <c r="L1578" i="4"/>
  <c r="M1578" i="4"/>
  <c r="N1578" i="4"/>
  <c r="O1578" i="4"/>
  <c r="P1578" i="4"/>
  <c r="Q1578" i="4"/>
  <c r="R1578" i="4"/>
  <c r="D1579" i="4"/>
  <c r="E1579" i="4"/>
  <c r="F1579" i="4"/>
  <c r="G1579" i="4"/>
  <c r="H1579" i="4"/>
  <c r="I1579" i="4"/>
  <c r="J1579" i="4"/>
  <c r="K1579" i="4"/>
  <c r="L1579" i="4"/>
  <c r="M1579" i="4"/>
  <c r="N1579" i="4"/>
  <c r="O1579" i="4"/>
  <c r="P1579" i="4"/>
  <c r="Q1579" i="4"/>
  <c r="R1579" i="4"/>
  <c r="D1580" i="4"/>
  <c r="E1580" i="4"/>
  <c r="F1580" i="4"/>
  <c r="G1580" i="4"/>
  <c r="H1580" i="4"/>
  <c r="I1580" i="4"/>
  <c r="J1580" i="4"/>
  <c r="K1580" i="4"/>
  <c r="L1580" i="4"/>
  <c r="M1580" i="4"/>
  <c r="N1580" i="4"/>
  <c r="O1580" i="4"/>
  <c r="P1580" i="4"/>
  <c r="Q1580" i="4"/>
  <c r="R1580" i="4"/>
  <c r="D1581" i="4"/>
  <c r="E1581" i="4"/>
  <c r="F1581" i="4"/>
  <c r="G1581" i="4"/>
  <c r="H1581" i="4"/>
  <c r="I1581" i="4"/>
  <c r="J1581" i="4"/>
  <c r="K1581" i="4"/>
  <c r="L1581" i="4"/>
  <c r="M1581" i="4"/>
  <c r="N1581" i="4"/>
  <c r="O1581" i="4"/>
  <c r="P1581" i="4"/>
  <c r="Q1581" i="4"/>
  <c r="R1581" i="4"/>
  <c r="D1582" i="4"/>
  <c r="E1582" i="4"/>
  <c r="F1582" i="4"/>
  <c r="G1582" i="4"/>
  <c r="H1582" i="4"/>
  <c r="I1582" i="4"/>
  <c r="J1582" i="4"/>
  <c r="K1582" i="4"/>
  <c r="L1582" i="4"/>
  <c r="M1582" i="4"/>
  <c r="N1582" i="4"/>
  <c r="O1582" i="4"/>
  <c r="P1582" i="4"/>
  <c r="Q1582" i="4"/>
  <c r="R1582" i="4"/>
  <c r="D1583" i="4"/>
  <c r="E1583" i="4"/>
  <c r="F1583" i="4"/>
  <c r="G1583" i="4"/>
  <c r="H1583" i="4"/>
  <c r="I1583" i="4"/>
  <c r="J1583" i="4"/>
  <c r="K1583" i="4"/>
  <c r="L1583" i="4"/>
  <c r="M1583" i="4"/>
  <c r="N1583" i="4"/>
  <c r="O1583" i="4"/>
  <c r="P1583" i="4"/>
  <c r="Q1583" i="4"/>
  <c r="R1583" i="4"/>
  <c r="D1584" i="4"/>
  <c r="E1584" i="4"/>
  <c r="F1584" i="4"/>
  <c r="G1584" i="4"/>
  <c r="H1584" i="4"/>
  <c r="I1584" i="4"/>
  <c r="J1584" i="4"/>
  <c r="K1584" i="4"/>
  <c r="L1584" i="4"/>
  <c r="M1584" i="4"/>
  <c r="N1584" i="4"/>
  <c r="O1584" i="4"/>
  <c r="P1584" i="4"/>
  <c r="Q1584" i="4"/>
  <c r="R1584" i="4"/>
  <c r="D1585" i="4"/>
  <c r="E1585" i="4"/>
  <c r="F1585" i="4"/>
  <c r="G1585" i="4"/>
  <c r="H1585" i="4"/>
  <c r="I1585" i="4"/>
  <c r="J1585" i="4"/>
  <c r="K1585" i="4"/>
  <c r="L1585" i="4"/>
  <c r="M1585" i="4"/>
  <c r="N1585" i="4"/>
  <c r="O1585" i="4"/>
  <c r="P1585" i="4"/>
  <c r="Q1585" i="4"/>
  <c r="R1585" i="4"/>
  <c r="D1586" i="4"/>
  <c r="E1586" i="4"/>
  <c r="F1586" i="4"/>
  <c r="G1586" i="4"/>
  <c r="H1586" i="4"/>
  <c r="I1586" i="4"/>
  <c r="J1586" i="4"/>
  <c r="K1586" i="4"/>
  <c r="L1586" i="4"/>
  <c r="M1586" i="4"/>
  <c r="N1586" i="4"/>
  <c r="O1586" i="4"/>
  <c r="P1586" i="4"/>
  <c r="Q1586" i="4"/>
  <c r="R1586" i="4"/>
  <c r="D1587" i="4"/>
  <c r="E1587" i="4"/>
  <c r="F1587" i="4"/>
  <c r="G1587" i="4"/>
  <c r="H1587" i="4"/>
  <c r="I1587" i="4"/>
  <c r="J1587" i="4"/>
  <c r="K1587" i="4"/>
  <c r="L1587" i="4"/>
  <c r="M1587" i="4"/>
  <c r="N1587" i="4"/>
  <c r="O1587" i="4"/>
  <c r="P1587" i="4"/>
  <c r="Q1587" i="4"/>
  <c r="R1587" i="4"/>
  <c r="D1588" i="4"/>
  <c r="E1588" i="4"/>
  <c r="F1588" i="4"/>
  <c r="G1588" i="4"/>
  <c r="H1588" i="4"/>
  <c r="I1588" i="4"/>
  <c r="J1588" i="4"/>
  <c r="K1588" i="4"/>
  <c r="L1588" i="4"/>
  <c r="M1588" i="4"/>
  <c r="N1588" i="4"/>
  <c r="O1588" i="4"/>
  <c r="P1588" i="4"/>
  <c r="Q1588" i="4"/>
  <c r="R1588" i="4"/>
  <c r="D1589" i="4"/>
  <c r="E1589" i="4"/>
  <c r="F1589" i="4"/>
  <c r="G1589" i="4"/>
  <c r="H1589" i="4"/>
  <c r="I1589" i="4"/>
  <c r="J1589" i="4"/>
  <c r="K1589" i="4"/>
  <c r="L1589" i="4"/>
  <c r="M1589" i="4"/>
  <c r="N1589" i="4"/>
  <c r="O1589" i="4"/>
  <c r="P1589" i="4"/>
  <c r="Q1589" i="4"/>
  <c r="R1589" i="4"/>
  <c r="D1590" i="4"/>
  <c r="E1590" i="4"/>
  <c r="F1590" i="4"/>
  <c r="G1590" i="4"/>
  <c r="H1590" i="4"/>
  <c r="I1590" i="4"/>
  <c r="J1590" i="4"/>
  <c r="K1590" i="4"/>
  <c r="L1590" i="4"/>
  <c r="M1590" i="4"/>
  <c r="N1590" i="4"/>
  <c r="O1590" i="4"/>
  <c r="P1590" i="4"/>
  <c r="Q1590" i="4"/>
  <c r="R1590" i="4"/>
  <c r="D1591" i="4"/>
  <c r="E1591" i="4"/>
  <c r="F1591" i="4"/>
  <c r="G1591" i="4"/>
  <c r="H1591" i="4"/>
  <c r="I1591" i="4"/>
  <c r="J1591" i="4"/>
  <c r="K1591" i="4"/>
  <c r="L1591" i="4"/>
  <c r="M1591" i="4"/>
  <c r="N1591" i="4"/>
  <c r="O1591" i="4"/>
  <c r="P1591" i="4"/>
  <c r="Q1591" i="4"/>
  <c r="R1591" i="4"/>
  <c r="D1592" i="4"/>
  <c r="E1592" i="4"/>
  <c r="F1592" i="4"/>
  <c r="G1592" i="4"/>
  <c r="H1592" i="4"/>
  <c r="I1592" i="4"/>
  <c r="J1592" i="4"/>
  <c r="K1592" i="4"/>
  <c r="L1592" i="4"/>
  <c r="M1592" i="4"/>
  <c r="N1592" i="4"/>
  <c r="O1592" i="4"/>
  <c r="P1592" i="4"/>
  <c r="Q1592" i="4"/>
  <c r="R1592" i="4"/>
  <c r="D1593" i="4"/>
  <c r="E1593" i="4"/>
  <c r="F1593" i="4"/>
  <c r="G1593" i="4"/>
  <c r="H1593" i="4"/>
  <c r="I1593" i="4"/>
  <c r="J1593" i="4"/>
  <c r="K1593" i="4"/>
  <c r="L1593" i="4"/>
  <c r="M1593" i="4"/>
  <c r="N1593" i="4"/>
  <c r="O1593" i="4"/>
  <c r="P1593" i="4"/>
  <c r="Q1593" i="4"/>
  <c r="R1593" i="4"/>
  <c r="D1594" i="4"/>
  <c r="E1594" i="4"/>
  <c r="F1594" i="4"/>
  <c r="G1594" i="4"/>
  <c r="H1594" i="4"/>
  <c r="I1594" i="4"/>
  <c r="J1594" i="4"/>
  <c r="K1594" i="4"/>
  <c r="L1594" i="4"/>
  <c r="M1594" i="4"/>
  <c r="N1594" i="4"/>
  <c r="O1594" i="4"/>
  <c r="P1594" i="4"/>
  <c r="Q1594" i="4"/>
  <c r="R1594" i="4"/>
  <c r="D1595" i="4"/>
  <c r="E1595" i="4"/>
  <c r="F1595" i="4"/>
  <c r="G1595" i="4"/>
  <c r="H1595" i="4"/>
  <c r="I1595" i="4"/>
  <c r="J1595" i="4"/>
  <c r="K1595" i="4"/>
  <c r="L1595" i="4"/>
  <c r="M1595" i="4"/>
  <c r="N1595" i="4"/>
  <c r="O1595" i="4"/>
  <c r="P1595" i="4"/>
  <c r="Q1595" i="4"/>
  <c r="R1595" i="4"/>
  <c r="D1596" i="4"/>
  <c r="E1596" i="4"/>
  <c r="F1596" i="4"/>
  <c r="G1596" i="4"/>
  <c r="H1596" i="4"/>
  <c r="I1596" i="4"/>
  <c r="J1596" i="4"/>
  <c r="K1596" i="4"/>
  <c r="L1596" i="4"/>
  <c r="M1596" i="4"/>
  <c r="N1596" i="4"/>
  <c r="O1596" i="4"/>
  <c r="P1596" i="4"/>
  <c r="Q1596" i="4"/>
  <c r="R1596" i="4"/>
  <c r="D1597" i="4"/>
  <c r="E1597" i="4"/>
  <c r="F1597" i="4"/>
  <c r="G1597" i="4"/>
  <c r="H1597" i="4"/>
  <c r="I1597" i="4"/>
  <c r="J1597" i="4"/>
  <c r="K1597" i="4"/>
  <c r="L1597" i="4"/>
  <c r="M1597" i="4"/>
  <c r="N1597" i="4"/>
  <c r="O1597" i="4"/>
  <c r="P1597" i="4"/>
  <c r="Q1597" i="4"/>
  <c r="R1597" i="4"/>
  <c r="D1598" i="4"/>
  <c r="E1598" i="4"/>
  <c r="F1598" i="4"/>
  <c r="G1598" i="4"/>
  <c r="H1598" i="4"/>
  <c r="I1598" i="4"/>
  <c r="J1598" i="4"/>
  <c r="K1598" i="4"/>
  <c r="L1598" i="4"/>
  <c r="M1598" i="4"/>
  <c r="N1598" i="4"/>
  <c r="O1598" i="4"/>
  <c r="P1598" i="4"/>
  <c r="Q1598" i="4"/>
  <c r="R1598" i="4"/>
  <c r="D1599" i="4"/>
  <c r="E1599" i="4"/>
  <c r="F1599" i="4"/>
  <c r="G1599" i="4"/>
  <c r="H1599" i="4"/>
  <c r="I1599" i="4"/>
  <c r="J1599" i="4"/>
  <c r="K1599" i="4"/>
  <c r="L1599" i="4"/>
  <c r="M1599" i="4"/>
  <c r="N1599" i="4"/>
  <c r="O1599" i="4"/>
  <c r="P1599" i="4"/>
  <c r="Q1599" i="4"/>
  <c r="R1599" i="4"/>
  <c r="D1600" i="4"/>
  <c r="E1600" i="4"/>
  <c r="F1600" i="4"/>
  <c r="G1600" i="4"/>
  <c r="H1600" i="4"/>
  <c r="I1600" i="4"/>
  <c r="J1600" i="4"/>
  <c r="K1600" i="4"/>
  <c r="L1600" i="4"/>
  <c r="M1600" i="4"/>
  <c r="N1600" i="4"/>
  <c r="O1600" i="4"/>
  <c r="P1600" i="4"/>
  <c r="Q1600" i="4"/>
  <c r="R1600" i="4"/>
  <c r="D1601" i="4"/>
  <c r="E1601" i="4"/>
  <c r="F1601" i="4"/>
  <c r="G1601" i="4"/>
  <c r="H1601" i="4"/>
  <c r="I1601" i="4"/>
  <c r="J1601" i="4"/>
  <c r="K1601" i="4"/>
  <c r="L1601" i="4"/>
  <c r="M1601" i="4"/>
  <c r="N1601" i="4"/>
  <c r="O1601" i="4"/>
  <c r="P1601" i="4"/>
  <c r="Q1601" i="4"/>
  <c r="R1601" i="4"/>
  <c r="D1602" i="4"/>
  <c r="E1602" i="4"/>
  <c r="F1602" i="4"/>
  <c r="G1602" i="4"/>
  <c r="H1602" i="4"/>
  <c r="I1602" i="4"/>
  <c r="J1602" i="4"/>
  <c r="K1602" i="4"/>
  <c r="L1602" i="4"/>
  <c r="M1602" i="4"/>
  <c r="N1602" i="4"/>
  <c r="O1602" i="4"/>
  <c r="P1602" i="4"/>
  <c r="Q1602" i="4"/>
  <c r="R1602" i="4"/>
  <c r="D1603" i="4"/>
  <c r="E1603" i="4"/>
  <c r="F1603" i="4"/>
  <c r="G1603" i="4"/>
  <c r="H1603" i="4"/>
  <c r="I1603" i="4"/>
  <c r="J1603" i="4"/>
  <c r="K1603" i="4"/>
  <c r="L1603" i="4"/>
  <c r="M1603" i="4"/>
  <c r="N1603" i="4"/>
  <c r="O1603" i="4"/>
  <c r="P1603" i="4"/>
  <c r="Q1603" i="4"/>
  <c r="R1603" i="4"/>
  <c r="D1604" i="4"/>
  <c r="E1604" i="4"/>
  <c r="F1604" i="4"/>
  <c r="G1604" i="4"/>
  <c r="H1604" i="4"/>
  <c r="I1604" i="4"/>
  <c r="J1604" i="4"/>
  <c r="K1604" i="4"/>
  <c r="L1604" i="4"/>
  <c r="M1604" i="4"/>
  <c r="N1604" i="4"/>
  <c r="O1604" i="4"/>
  <c r="P1604" i="4"/>
  <c r="Q1604" i="4"/>
  <c r="R1604" i="4"/>
  <c r="D1605" i="4"/>
  <c r="E1605" i="4"/>
  <c r="F1605" i="4"/>
  <c r="G1605" i="4"/>
  <c r="H1605" i="4"/>
  <c r="I1605" i="4"/>
  <c r="J1605" i="4"/>
  <c r="K1605" i="4"/>
  <c r="L1605" i="4"/>
  <c r="M1605" i="4"/>
  <c r="N1605" i="4"/>
  <c r="O1605" i="4"/>
  <c r="P1605" i="4"/>
  <c r="Q1605" i="4"/>
  <c r="R1605" i="4"/>
  <c r="D1606" i="4"/>
  <c r="E1606" i="4"/>
  <c r="F1606" i="4"/>
  <c r="G1606" i="4"/>
  <c r="H1606" i="4"/>
  <c r="I1606" i="4"/>
  <c r="J1606" i="4"/>
  <c r="K1606" i="4"/>
  <c r="L1606" i="4"/>
  <c r="M1606" i="4"/>
  <c r="N1606" i="4"/>
  <c r="O1606" i="4"/>
  <c r="P1606" i="4"/>
  <c r="Q1606" i="4"/>
  <c r="R1606" i="4"/>
  <c r="D1607" i="4"/>
  <c r="E1607" i="4"/>
  <c r="F1607" i="4"/>
  <c r="G1607" i="4"/>
  <c r="H1607" i="4"/>
  <c r="I1607" i="4"/>
  <c r="J1607" i="4"/>
  <c r="K1607" i="4"/>
  <c r="L1607" i="4"/>
  <c r="M1607" i="4"/>
  <c r="N1607" i="4"/>
  <c r="O1607" i="4"/>
  <c r="P1607" i="4"/>
  <c r="Q1607" i="4"/>
  <c r="R1607" i="4"/>
  <c r="D1608" i="4"/>
  <c r="E1608" i="4"/>
  <c r="F1608" i="4"/>
  <c r="G1608" i="4"/>
  <c r="H1608" i="4"/>
  <c r="I1608" i="4"/>
  <c r="J1608" i="4"/>
  <c r="K1608" i="4"/>
  <c r="L1608" i="4"/>
  <c r="M1608" i="4"/>
  <c r="N1608" i="4"/>
  <c r="O1608" i="4"/>
  <c r="P1608" i="4"/>
  <c r="Q1608" i="4"/>
  <c r="R1608" i="4"/>
  <c r="D1609" i="4"/>
  <c r="E1609" i="4"/>
  <c r="F1609" i="4"/>
  <c r="G1609" i="4"/>
  <c r="H1609" i="4"/>
  <c r="I1609" i="4"/>
  <c r="J1609" i="4"/>
  <c r="K1609" i="4"/>
  <c r="L1609" i="4"/>
  <c r="M1609" i="4"/>
  <c r="N1609" i="4"/>
  <c r="O1609" i="4"/>
  <c r="P1609" i="4"/>
  <c r="Q1609" i="4"/>
  <c r="R1609" i="4"/>
  <c r="D1610" i="4"/>
  <c r="E1610" i="4"/>
  <c r="F1610" i="4"/>
  <c r="G1610" i="4"/>
  <c r="H1610" i="4"/>
  <c r="I1610" i="4"/>
  <c r="J1610" i="4"/>
  <c r="K1610" i="4"/>
  <c r="L1610" i="4"/>
  <c r="M1610" i="4"/>
  <c r="N1610" i="4"/>
  <c r="O1610" i="4"/>
  <c r="P1610" i="4"/>
  <c r="Q1610" i="4"/>
  <c r="R1610" i="4"/>
  <c r="D1611" i="4"/>
  <c r="E1611" i="4"/>
  <c r="F1611" i="4"/>
  <c r="G1611" i="4"/>
  <c r="H1611" i="4"/>
  <c r="I1611" i="4"/>
  <c r="J1611" i="4"/>
  <c r="K1611" i="4"/>
  <c r="L1611" i="4"/>
  <c r="M1611" i="4"/>
  <c r="N1611" i="4"/>
  <c r="O1611" i="4"/>
  <c r="P1611" i="4"/>
  <c r="Q1611" i="4"/>
  <c r="R1611" i="4"/>
  <c r="R1613" i="4" l="1"/>
  <c r="Q1613" i="4"/>
  <c r="P1613" i="4"/>
  <c r="N1629" i="4"/>
  <c r="P1627" i="4"/>
  <c r="O1626" i="4"/>
  <c r="N1625" i="4"/>
  <c r="P1623" i="4"/>
  <c r="O1622" i="4"/>
  <c r="N1621" i="4"/>
  <c r="P1619" i="4"/>
  <c r="O1618" i="4"/>
  <c r="N1617" i="4"/>
  <c r="P1628" i="4"/>
  <c r="O1627" i="4"/>
  <c r="N1626" i="4"/>
  <c r="P1624" i="4"/>
  <c r="O1623" i="4"/>
  <c r="N1622" i="4"/>
  <c r="P1620" i="4"/>
  <c r="O1619" i="4"/>
  <c r="N1618" i="4"/>
  <c r="P1616" i="4"/>
  <c r="P1629" i="4"/>
  <c r="O1628" i="4"/>
  <c r="N1627" i="4"/>
  <c r="P1625" i="4"/>
  <c r="O1624" i="4"/>
  <c r="N1623" i="4"/>
  <c r="P1621" i="4"/>
  <c r="O1620" i="4"/>
  <c r="N1619" i="4"/>
  <c r="P1617" i="4"/>
  <c r="O1616" i="4"/>
  <c r="O1629" i="4"/>
  <c r="N1628" i="4"/>
  <c r="P1626" i="4"/>
  <c r="O1625" i="4"/>
  <c r="N1624" i="4"/>
  <c r="P1622" i="4"/>
  <c r="O1621" i="4"/>
  <c r="N1620" i="4"/>
  <c r="P1618" i="4"/>
  <c r="O1617" i="4"/>
  <c r="N1616" i="4"/>
  <c r="R1616" i="4" l="1"/>
  <c r="R1614" i="4"/>
  <c r="R1625" i="4"/>
  <c r="R1619" i="4"/>
  <c r="R1623" i="4"/>
  <c r="R1629" i="4"/>
  <c r="R1620" i="4"/>
  <c r="R1621" i="4"/>
  <c r="R1627" i="4"/>
  <c r="R1622" i="4"/>
  <c r="R1617" i="4"/>
  <c r="R1624" i="4"/>
  <c r="R1618" i="4"/>
  <c r="R1626" i="4"/>
</calcChain>
</file>

<file path=xl/sharedStrings.xml><?xml version="1.0" encoding="utf-8"?>
<sst xmlns="http://schemas.openxmlformats.org/spreadsheetml/2006/main" count="13011" uniqueCount="183">
  <si>
    <t>Data extracted on 06 Aug 2018 12:14 UTC (GMT) from OECD.Stat</t>
  </si>
  <si>
    <t/>
  </si>
  <si>
    <t>998: IX. Unallocated / Unspecified, Total</t>
  </si>
  <si>
    <t>Swedish Postcode Lottery</t>
  </si>
  <si>
    <t>930: Refugees in Donor Countries, Total</t>
  </si>
  <si>
    <t>910: Administrative Costs of Donors, Total</t>
  </si>
  <si>
    <t>700: VIII. Humanitarian Aid, Total</t>
  </si>
  <si>
    <t>600: VII. Action Relating to Debt, Total</t>
  </si>
  <si>
    <t>530: VI.3. Other Commodity Assistance, Total</t>
  </si>
  <si>
    <t>520: VI.2. Developmental Food Aid/Food Security Assistance, Total</t>
  </si>
  <si>
    <t>510: VI.1. General Budget Support, Total</t>
  </si>
  <si>
    <t>430: IV.2. Other Multisector, Total</t>
  </si>
  <si>
    <t>410: IV.1. General Environment Protection, Total</t>
  </si>
  <si>
    <t>320: III.2. Industry, Mining, Construction, Total</t>
  </si>
  <si>
    <t>310: III.1. Agriculture, Forestry, Fishing, Total</t>
  </si>
  <si>
    <t>250: II.5. Business &amp; Other Services, Total</t>
  </si>
  <si>
    <t>240: II.4. Banking &amp; Financial Services, Total</t>
  </si>
  <si>
    <t>230: II.3. Energy, Total</t>
  </si>
  <si>
    <t>220: II.2. Communications, Total</t>
  </si>
  <si>
    <t>210: II.1. Transport &amp; Storage, Total</t>
  </si>
  <si>
    <t>160: I.6. Other Social Infrastructure &amp; Services, Total</t>
  </si>
  <si>
    <t>150: I.5. Government &amp; Civil Society, Total</t>
  </si>
  <si>
    <t>140: I.4. Water Supply &amp; Sanitation, Total</t>
  </si>
  <si>
    <t>130: I.3. Population Policies/Programmes &amp; Reproductive Health, Total</t>
  </si>
  <si>
    <t>120: I.2. Health, Total</t>
  </si>
  <si>
    <t>110: I.1. Education, Total</t>
  </si>
  <si>
    <t>1000: Total All Sectors</t>
  </si>
  <si>
    <t>People's Postcode Lottery</t>
  </si>
  <si>
    <t>Dutch Postcode Lottery</t>
  </si>
  <si>
    <t>United Postcode Lotteries, Total</t>
  </si>
  <si>
    <t>MetLife Foundation</t>
  </si>
  <si>
    <t>Bill &amp; Melinda Gates Foundation</t>
  </si>
  <si>
    <t>Memo: Private Donors, Total</t>
  </si>
  <si>
    <t>United Arab Emirates</t>
  </si>
  <si>
    <t>Turkey</t>
  </si>
  <si>
    <t>Timor-Leste</t>
  </si>
  <si>
    <t>Thailand</t>
  </si>
  <si>
    <t>Chinese Taipei</t>
  </si>
  <si>
    <t>Saudi Arabia</t>
  </si>
  <si>
    <t>Russia</t>
  </si>
  <si>
    <t>Romania</t>
  </si>
  <si>
    <t>Malta</t>
  </si>
  <si>
    <t>Lithuania</t>
  </si>
  <si>
    <t>Liechtenstein</t>
  </si>
  <si>
    <t>Latvia</t>
  </si>
  <si>
    <t>Kuwait</t>
  </si>
  <si>
    <t>Kazakhstan</t>
  </si>
  <si>
    <t>Israel</t>
  </si>
  <si>
    <t>Estonia</t>
  </si>
  <si>
    <t>Cyprus</t>
  </si>
  <si>
    <t>Croatia</t>
  </si>
  <si>
    <t>Bulgaria</t>
  </si>
  <si>
    <t>Azerbaijan</t>
  </si>
  <si>
    <t>Non-DAC Countries, Total</t>
  </si>
  <si>
    <t>OSCE</t>
  </si>
  <si>
    <t>OPEC Fund for International Development [OFID]</t>
  </si>
  <si>
    <t>Nordic Development Fund [NDF]</t>
  </si>
  <si>
    <t>Montreal Protocol</t>
  </si>
  <si>
    <t>Green Climate Fund [GCF]</t>
  </si>
  <si>
    <t>Global Green Growth Institute [GGGI]</t>
  </si>
  <si>
    <t>Global Fund</t>
  </si>
  <si>
    <t>Global Environment Facility [GEF]</t>
  </si>
  <si>
    <t>Global Alliance for Vaccines and Immunization [GAVI]</t>
  </si>
  <si>
    <t>Climate Investment Funds [CIF]</t>
  </si>
  <si>
    <t>Asian Infrastructure Investment Bank [AIIB]</t>
  </si>
  <si>
    <t>Arab Fund (AFESD)</t>
  </si>
  <si>
    <t>Arab Bank for Economic Development in Africa [BADEA]</t>
  </si>
  <si>
    <t>Adaptation Fund</t>
  </si>
  <si>
    <t>Other Multilateral, Total</t>
  </si>
  <si>
    <t>International Finance Corporation [IFC]</t>
  </si>
  <si>
    <t>International Development Association [IDA]</t>
  </si>
  <si>
    <t>International Bank for Reconstruction and Development [IBRD]</t>
  </si>
  <si>
    <t>World Bank, Total</t>
  </si>
  <si>
    <t>World Bank Group, Total</t>
  </si>
  <si>
    <t>World Tourism Organisation [UNWTO]</t>
  </si>
  <si>
    <t>World Health Organisation [WHO]</t>
  </si>
  <si>
    <t>WFP</t>
  </si>
  <si>
    <t>UNRWA</t>
  </si>
  <si>
    <t>UN Peacebuilding Fund [UNPBF]</t>
  </si>
  <si>
    <t>UNICEF</t>
  </si>
  <si>
    <t>UNHCR</t>
  </si>
  <si>
    <t>UNFPA</t>
  </si>
  <si>
    <t>UNEP</t>
  </si>
  <si>
    <t>UNECE</t>
  </si>
  <si>
    <t>UNDP</t>
  </si>
  <si>
    <t>UNAIDS</t>
  </si>
  <si>
    <t>International Labour Organisation [ILO]</t>
  </si>
  <si>
    <t>IFAD</t>
  </si>
  <si>
    <t>International Atomic Energy Agency [IAEA]</t>
  </si>
  <si>
    <t>Food and Agriculture Organisation [FAO]</t>
  </si>
  <si>
    <t>United Nations, Total</t>
  </si>
  <si>
    <t>Islamic Development Bank [IsDB]</t>
  </si>
  <si>
    <t>European Bank for Reconstruction and Development [EBRD]</t>
  </si>
  <si>
    <t>Council of Europe Development Bank [CEB]</t>
  </si>
  <si>
    <t>Caribbean Development Bank [CarDB]</t>
  </si>
  <si>
    <t>IDB Special Fund</t>
  </si>
  <si>
    <t>IDB Invest</t>
  </si>
  <si>
    <t>Inter-American Development Bank [IDB]</t>
  </si>
  <si>
    <t>Inter-American Development Bank, Total</t>
  </si>
  <si>
    <t>AsDB Special Funds</t>
  </si>
  <si>
    <t>Asian Development Bank [AsDB]</t>
  </si>
  <si>
    <t>Asian Development Bank, Total</t>
  </si>
  <si>
    <t>African Development Fund [AfDF]</t>
  </si>
  <si>
    <t>African Development Bank [AfDB]</t>
  </si>
  <si>
    <t>African Development Bank, Total</t>
  </si>
  <si>
    <t>Regional Development Banks, Total</t>
  </si>
  <si>
    <t>IMF (Concessional Trust Funds)</t>
  </si>
  <si>
    <t>International Monetary Fund, Total</t>
  </si>
  <si>
    <t>EU Institutions</t>
  </si>
  <si>
    <t>Multilaterals, Total</t>
  </si>
  <si>
    <t>United States</t>
  </si>
  <si>
    <t>United Kingdom</t>
  </si>
  <si>
    <t>Switzerland</t>
  </si>
  <si>
    <t>Sweden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</si>
  <si>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</si>
  <si>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</si>
  <si>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</si>
  <si>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</si>
  <si>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</si>
  <si>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</si>
  <si>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</si>
  <si>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</si>
  <si>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Luxembourg</t>
  </si>
  <si>
    <t>Korea</t>
  </si>
  <si>
    <t>Japan</t>
  </si>
  <si>
    <t>Italy</t>
  </si>
  <si>
    <t>Ireland</t>
  </si>
  <si>
    <t>Iceland</t>
  </si>
  <si>
    <t>Hungary</t>
  </si>
  <si>
    <t>Greece</t>
  </si>
  <si>
    <t>Germany</t>
  </si>
  <si>
    <t>France</t>
  </si>
  <si>
    <t>Finland</t>
  </si>
  <si>
    <t>Denmark</t>
  </si>
  <si>
    <t>Czech Republic</t>
  </si>
  <si>
    <t>Canada</t>
  </si>
  <si>
    <t>Belgium</t>
  </si>
  <si>
    <t>Austria</t>
  </si>
  <si>
    <t>Australia</t>
  </si>
  <si>
    <t>DAC Countries, Total</t>
  </si>
  <si>
    <t>All Donors, Total</t>
  </si>
  <si>
    <t>Sector</t>
  </si>
  <si>
    <t>Donor</t>
  </si>
  <si>
    <t>Year</t>
  </si>
  <si>
    <t>US Dollar, Millions, 2016</t>
  </si>
  <si>
    <t>Unit</t>
  </si>
  <si>
    <t>Developing Countries, Total</t>
  </si>
  <si>
    <t>Recipient</t>
  </si>
  <si>
    <t>Constant Prices</t>
  </si>
  <si>
    <t>Amount type</t>
  </si>
  <si>
    <t>All Types, Total</t>
  </si>
  <si>
    <t>Type of aid</t>
  </si>
  <si>
    <t>Gross Disbursements</t>
  </si>
  <si>
    <t>Flow type</t>
  </si>
  <si>
    <t>All Channels</t>
  </si>
  <si>
    <t>Channel</t>
  </si>
  <si>
    <t>Official Development Assistance</t>
  </si>
  <si>
    <t>Flow</t>
  </si>
  <si>
    <t>Dataset: Creditor Reporting System (CRS)</t>
  </si>
  <si>
    <t>oecd_crs_sector_code</t>
  </si>
  <si>
    <t>itep_sector_web_id</t>
  </si>
  <si>
    <t>other-social-services</t>
  </si>
  <si>
    <t>education</t>
  </si>
  <si>
    <t>health</t>
  </si>
  <si>
    <t>water-and-sanitation</t>
  </si>
  <si>
    <t>governance-and-security</t>
  </si>
  <si>
    <t>infrastructure</t>
  </si>
  <si>
    <t>banking-and-business</t>
  </si>
  <si>
    <t>industry-and-trade</t>
  </si>
  <si>
    <t>agriculture-and-food-security</t>
  </si>
  <si>
    <t>other</t>
  </si>
  <si>
    <t>environment</t>
  </si>
  <si>
    <t>general-budget-support</t>
  </si>
  <si>
    <t>debt-relief</t>
  </si>
  <si>
    <t>humanitarian</t>
  </si>
  <si>
    <t>(53 rows)</t>
  </si>
  <si>
    <t>Sector code</t>
  </si>
  <si>
    <t>ITEP sector</t>
  </si>
  <si>
    <t>Data extracted on 06 Aug 2018 14:23 UTC (GMT) from OECD.Stat</t>
  </si>
  <si>
    <t>332: III.3.b. Tourism, Total</t>
  </si>
  <si>
    <t>331: III.3.a. Trade Policies &amp; Regulations, Total</t>
  </si>
  <si>
    <t>Total</t>
  </si>
  <si>
    <t>di.id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</si>
</sst>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 ;\-#,##0.000\ 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theme="1"/>
      <name val="Verdana"/>
      <family val="2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b/>
      <u/>
      <sz val="9"/>
      <color indexed="1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79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4" fillId="0" borderId="0"/>
    <xf numFmtId="0" fontId="3" fillId="0" borderId="0"/>
  </cellStyleXfs>
  <cellXfs count="46">
    <xf numFmtId="0" fontId="0" fillId="0" borderId="0" xfId="0"/>
    <xf numFmtId="0" fontId="3" fillId="0" borderId="0" xfId="3" applyAlignment="1"/>
    <xf numFmtId="0" fontId="5" fillId="0" borderId="0" xfId="3" applyFont="1" applyAlignment="1">
      <alignment horizontal="left"/>
    </xf>
    <xf numFmtId="164" fontId="6" fillId="2" borderId="1" xfId="3" applyNumberFormat="1" applyFont="1" applyFill="1" applyBorder="1" applyAlignment="1">
      <alignment horizontal="right"/>
    </xf>
    <xf numFmtId="0" fontId="7" fillId="3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vertical="top"/>
    </xf>
    <xf numFmtId="0" fontId="8" fillId="4" borderId="2" xfId="3" applyFont="1" applyFill="1" applyBorder="1" applyAlignment="1">
      <alignment vertical="top"/>
    </xf>
    <xf numFmtId="164" fontId="6" fillId="0" borderId="1" xfId="3" applyNumberFormat="1" applyFont="1" applyBorder="1" applyAlignment="1">
      <alignment horizontal="right"/>
    </xf>
    <xf numFmtId="0" fontId="8" fillId="4" borderId="3" xfId="3" applyFont="1" applyFill="1" applyBorder="1" applyAlignment="1">
      <alignment vertical="top"/>
    </xf>
    <xf numFmtId="0" fontId="8" fillId="4" borderId="4" xfId="3" applyFont="1" applyFill="1" applyBorder="1" applyAlignment="1">
      <alignment vertical="top"/>
    </xf>
    <xf numFmtId="0" fontId="5" fillId="4" borderId="2" xfId="3" applyFont="1" applyFill="1" applyBorder="1" applyAlignment="1">
      <alignment vertical="top"/>
    </xf>
    <xf numFmtId="0" fontId="5" fillId="4" borderId="3" xfId="3" applyFont="1" applyFill="1" applyBorder="1" applyAlignment="1">
      <alignment vertical="top"/>
    </xf>
    <xf numFmtId="0" fontId="5" fillId="4" borderId="4" xfId="3" applyFont="1" applyFill="1" applyBorder="1" applyAlignment="1">
      <alignment vertical="top"/>
    </xf>
    <xf numFmtId="0" fontId="9" fillId="4" borderId="1" xfId="3" applyFont="1" applyFill="1" applyBorder="1" applyAlignment="1"/>
    <xf numFmtId="0" fontId="10" fillId="5" borderId="1" xfId="3" applyFont="1" applyFill="1" applyBorder="1" applyAlignment="1">
      <alignment horizontal="center" vertical="top"/>
    </xf>
    <xf numFmtId="0" fontId="11" fillId="5" borderId="6" xfId="3" applyFont="1" applyFill="1" applyBorder="1" applyAlignment="1">
      <alignment vertical="center"/>
    </xf>
    <xf numFmtId="0" fontId="11" fillId="5" borderId="7" xfId="3" applyFont="1" applyFill="1" applyBorder="1" applyAlignment="1">
      <alignment vertical="center"/>
    </xf>
    <xf numFmtId="0" fontId="10" fillId="6" borderId="5" xfId="3" applyFont="1" applyFill="1" applyBorder="1" applyAlignment="1">
      <alignment vertical="top"/>
    </xf>
    <xf numFmtId="0" fontId="10" fillId="6" borderId="6" xfId="3" applyFont="1" applyFill="1" applyBorder="1" applyAlignment="1">
      <alignment vertical="top"/>
    </xf>
    <xf numFmtId="0" fontId="10" fillId="6" borderId="7" xfId="3" applyFont="1" applyFill="1" applyBorder="1" applyAlignment="1">
      <alignment vertical="top"/>
    </xf>
    <xf numFmtId="0" fontId="11" fillId="6" borderId="6" xfId="3" applyFont="1" applyFill="1" applyBorder="1" applyAlignment="1">
      <alignment vertical="top"/>
    </xf>
    <xf numFmtId="0" fontId="11" fillId="6" borderId="7" xfId="3" applyFont="1" applyFill="1" applyBorder="1" applyAlignment="1">
      <alignment vertical="top"/>
    </xf>
    <xf numFmtId="0" fontId="12" fillId="6" borderId="5" xfId="3" applyFont="1" applyFill="1" applyBorder="1" applyAlignment="1">
      <alignment vertical="top"/>
    </xf>
    <xf numFmtId="0" fontId="12" fillId="6" borderId="6" xfId="3" applyFont="1" applyFill="1" applyBorder="1" applyAlignment="1">
      <alignment vertical="top"/>
    </xf>
    <xf numFmtId="0" fontId="12" fillId="6" borderId="7" xfId="3" applyFont="1" applyFill="1" applyBorder="1" applyAlignment="1">
      <alignment vertical="top"/>
    </xf>
    <xf numFmtId="0" fontId="13" fillId="0" borderId="1" xfId="3" applyFont="1" applyBorder="1" applyAlignment="1">
      <alignment horizontal="left"/>
    </xf>
    <xf numFmtId="2" fontId="3" fillId="0" borderId="0" xfId="3" applyNumberFormat="1" applyAlignment="1"/>
    <xf numFmtId="0" fontId="0" fillId="0" borderId="0" xfId="0"/>
    <xf numFmtId="2" fontId="11" fillId="6" borderId="6" xfId="3" applyNumberFormat="1" applyFont="1" applyFill="1" applyBorder="1" applyAlignment="1">
      <alignment vertical="top"/>
    </xf>
    <xf numFmtId="2" fontId="11" fillId="5" borderId="6" xfId="3" applyNumberFormat="1" applyFont="1" applyFill="1" applyBorder="1" applyAlignment="1">
      <alignment vertical="center"/>
    </xf>
    <xf numFmtId="2" fontId="9" fillId="4" borderId="1" xfId="3" applyNumberFormat="1" applyFont="1" applyFill="1" applyBorder="1" applyAlignment="1"/>
    <xf numFmtId="0" fontId="8" fillId="4" borderId="1" xfId="3" applyNumberFormat="1" applyFont="1" applyFill="1" applyBorder="1" applyAlignment="1">
      <alignment vertical="top"/>
    </xf>
    <xf numFmtId="1" fontId="8" fillId="4" borderId="1" xfId="3" applyNumberFormat="1" applyFont="1" applyFill="1" applyBorder="1" applyAlignment="1">
      <alignment vertical="top"/>
    </xf>
    <xf numFmtId="0" fontId="5" fillId="0" borderId="3" xfId="3" applyFont="1" applyBorder="1" applyAlignment="1">
      <alignment horizontal="left"/>
    </xf>
    <xf numFmtId="0" fontId="3" fillId="0" borderId="1" xfId="3" applyBorder="1" applyAlignment="1"/>
    <xf numFmtId="165" fontId="0" fillId="0" borderId="0" xfId="0" applyNumberFormat="1"/>
    <xf numFmtId="0" fontId="8" fillId="7" borderId="3" xfId="3" applyFont="1" applyFill="1" applyBorder="1" applyAlignment="1">
      <alignment vertical="top"/>
    </xf>
    <xf numFmtId="0" fontId="8" fillId="7" borderId="1" xfId="3" applyFont="1" applyFill="1" applyBorder="1" applyAlignment="1">
      <alignment vertical="top"/>
    </xf>
    <xf numFmtId="0" fontId="8" fillId="7" borderId="2" xfId="3" applyFont="1" applyFill="1" applyBorder="1" applyAlignment="1">
      <alignment vertical="top"/>
    </xf>
    <xf numFmtId="0" fontId="8" fillId="7" borderId="4" xfId="3" applyFont="1" applyFill="1" applyBorder="1" applyAlignment="1">
      <alignment vertical="top"/>
    </xf>
    <xf numFmtId="0" fontId="5" fillId="7" borderId="3" xfId="3" applyFont="1" applyFill="1" applyBorder="1" applyAlignment="1">
      <alignment vertical="top"/>
    </xf>
    <xf numFmtId="0" fontId="5" fillId="7" borderId="2" xfId="3" applyFont="1" applyFill="1" applyBorder="1" applyAlignment="1">
      <alignment vertical="top"/>
    </xf>
    <xf numFmtId="0" fontId="5" fillId="7" borderId="4" xfId="3" applyFont="1" applyFill="1" applyBorder="1" applyAlignment="1">
      <alignment vertical="top"/>
    </xf>
    <xf numFmtId="0" fontId="9" fillId="8" borderId="1" xfId="3" applyFont="1" applyFill="1" applyBorder="1" applyAlignment="1"/>
    <xf numFmtId="0" fontId="0" fillId="9" borderId="0" xfId="0" applyFill="1" applyAlignment="1">
      <alignment horizontal="center"/>
    </xf>
    <xf numFmtId="1" fontId="0" fillId="0" borderId="0" xfId="0" applyNumberFormat="1"/>
  </cellXfs>
  <cellStyles count="7">
    <cellStyle name="Hyperlink 2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Normal 4" xfId="4" xr:uid="{00000000-0005-0000-0000-000004000000}"/>
    <cellStyle name="Normal 5" xfId="5" xr:uid="{00000000-0005-0000-0000-000005000000}"/>
    <cellStyle name="Standard_crs++_debtDR_VOR" xfId="6" xr:uid="{00000000-0005-0000-0000-000006000000}"/>
  </cellStyles>
  <dxfs count="0"/>
  <tableStyles count="0" defaultTableStyle="TableStyleMedium9" defaultPivotStyle="PivotStyleLight16"/>
  <colors>
    <mruColors>
      <color rgb="FFFFFF7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P0284%20Development%20Data%20Hub\2018%20PDF%20Profile%20Updates\Notes-Calculations\Country%20Name%20Look%20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&amp;ISO"/>
      <sheetName val="MapFriendlyNames"/>
      <sheetName val="Dev Countries List"/>
      <sheetName val="OECD Region by Recipient"/>
      <sheetName val="Income Groups"/>
      <sheetName val="LDC List"/>
      <sheetName val="SIDS List"/>
      <sheetName val="Fragility List"/>
      <sheetName val="DAC Member List"/>
    </sheetNames>
    <sheetDataSet>
      <sheetData sheetId="0">
        <row r="1">
          <cell r="A1" t="str">
            <v>Country Name</v>
          </cell>
          <cell r="B1" t="str">
            <v>ISO 2</v>
          </cell>
        </row>
        <row r="2">
          <cell r="A2" t="str">
            <v>Afghanistan</v>
          </cell>
          <cell r="B2" t="str">
            <v>AF</v>
          </cell>
        </row>
        <row r="3">
          <cell r="A3" t="str">
            <v>Aland Islands</v>
          </cell>
          <cell r="B3" t="str">
            <v>AX</v>
          </cell>
        </row>
        <row r="4">
          <cell r="A4" t="str">
            <v>Albania</v>
          </cell>
          <cell r="B4" t="str">
            <v>AL</v>
          </cell>
        </row>
        <row r="5">
          <cell r="A5" t="str">
            <v>Algeria</v>
          </cell>
          <cell r="B5" t="str">
            <v>DZ</v>
          </cell>
        </row>
        <row r="6">
          <cell r="A6" t="str">
            <v>American Samoa</v>
          </cell>
          <cell r="B6" t="str">
            <v>AS</v>
          </cell>
        </row>
        <row r="7">
          <cell r="A7" t="str">
            <v>Andorra</v>
          </cell>
          <cell r="B7" t="str">
            <v>AD</v>
          </cell>
        </row>
        <row r="8">
          <cell r="A8" t="str">
            <v>Angola</v>
          </cell>
          <cell r="B8" t="str">
            <v>AO</v>
          </cell>
        </row>
        <row r="9">
          <cell r="A9" t="str">
            <v>Anguilla</v>
          </cell>
          <cell r="B9" t="str">
            <v>AI</v>
          </cell>
        </row>
        <row r="10">
          <cell r="A10" t="str">
            <v>Antarctica</v>
          </cell>
          <cell r="B10" t="str">
            <v>AQ</v>
          </cell>
        </row>
        <row r="11">
          <cell r="A11" t="str">
            <v>Antigua and Barbuda</v>
          </cell>
          <cell r="B11" t="str">
            <v>AG</v>
          </cell>
        </row>
        <row r="12">
          <cell r="A12" t="str">
            <v>Antigua &amp; Barbuda</v>
          </cell>
          <cell r="B12" t="str">
            <v>AG</v>
          </cell>
        </row>
        <row r="13">
          <cell r="A13" t="str">
            <v>Argentina</v>
          </cell>
          <cell r="B13" t="str">
            <v>AR</v>
          </cell>
        </row>
        <row r="14">
          <cell r="A14" t="str">
            <v>Armenia</v>
          </cell>
          <cell r="B14" t="str">
            <v>AM</v>
          </cell>
        </row>
        <row r="15">
          <cell r="A15" t="str">
            <v>Aruba</v>
          </cell>
          <cell r="B15" t="str">
            <v>AW</v>
          </cell>
        </row>
        <row r="16">
          <cell r="A16" t="str">
            <v>Australia</v>
          </cell>
          <cell r="B16" t="str">
            <v>AU</v>
          </cell>
        </row>
        <row r="17">
          <cell r="A17" t="str">
            <v>Austria</v>
          </cell>
          <cell r="B17" t="str">
            <v>AT</v>
          </cell>
        </row>
        <row r="18">
          <cell r="A18" t="str">
            <v>Azerbaijan</v>
          </cell>
          <cell r="B18" t="str">
            <v>AZ</v>
          </cell>
        </row>
        <row r="19">
          <cell r="A19" t="str">
            <v>Bahamas</v>
          </cell>
          <cell r="B19" t="str">
            <v>BS</v>
          </cell>
        </row>
        <row r="20">
          <cell r="A20" t="str">
            <v>The Bahamas</v>
          </cell>
          <cell r="B20" t="str">
            <v>BS</v>
          </cell>
        </row>
        <row r="21">
          <cell r="A21" t="str">
            <v>Bahamas, the</v>
          </cell>
          <cell r="B21" t="str">
            <v>BS</v>
          </cell>
        </row>
        <row r="22">
          <cell r="A22" t="str">
            <v>Bahrain</v>
          </cell>
          <cell r="B22" t="str">
            <v>BH</v>
          </cell>
        </row>
        <row r="23">
          <cell r="A23" t="str">
            <v>Bangladesh</v>
          </cell>
          <cell r="B23" t="str">
            <v>BD</v>
          </cell>
        </row>
        <row r="24">
          <cell r="A24" t="str">
            <v>Barbados</v>
          </cell>
          <cell r="B24" t="str">
            <v>BB</v>
          </cell>
        </row>
        <row r="25">
          <cell r="A25" t="str">
            <v>Belarus</v>
          </cell>
          <cell r="B25" t="str">
            <v>BY</v>
          </cell>
        </row>
        <row r="26">
          <cell r="A26" t="str">
            <v>Belgium</v>
          </cell>
          <cell r="B26" t="str">
            <v>BE</v>
          </cell>
        </row>
        <row r="27">
          <cell r="A27" t="str">
            <v>Belize</v>
          </cell>
          <cell r="B27" t="str">
            <v>BZ</v>
          </cell>
        </row>
        <row r="28">
          <cell r="A28" t="str">
            <v>Benin</v>
          </cell>
          <cell r="B28" t="str">
            <v>BJ</v>
          </cell>
        </row>
        <row r="29">
          <cell r="A29" t="str">
            <v>Bermuda</v>
          </cell>
          <cell r="B29" t="str">
            <v>BM</v>
          </cell>
        </row>
        <row r="30">
          <cell r="A30" t="str">
            <v>Bhutan</v>
          </cell>
          <cell r="B30" t="str">
            <v>BT</v>
          </cell>
        </row>
        <row r="31">
          <cell r="A31" t="str">
            <v>Bolivia</v>
          </cell>
          <cell r="B31" t="str">
            <v>BO</v>
          </cell>
        </row>
        <row r="32">
          <cell r="A32" t="str">
            <v>Bolivia (Plurinational State of)</v>
          </cell>
          <cell r="B32" t="str">
            <v>BO</v>
          </cell>
        </row>
        <row r="33">
          <cell r="A33" t="str">
            <v>Bonaire, Sint Eustatius and Saba</v>
          </cell>
          <cell r="B33" t="str">
            <v>BQ</v>
          </cell>
        </row>
        <row r="34">
          <cell r="A34" t="str">
            <v>Bosnia and Herzegovina</v>
          </cell>
          <cell r="B34" t="str">
            <v>BA</v>
          </cell>
        </row>
        <row r="35">
          <cell r="A35" t="str">
            <v>Bosnia &amp; Herzegovina</v>
          </cell>
          <cell r="B35" t="str">
            <v>BA</v>
          </cell>
        </row>
        <row r="36">
          <cell r="A36" t="str">
            <v>Botswana</v>
          </cell>
          <cell r="B36" t="str">
            <v>BW</v>
          </cell>
        </row>
        <row r="37">
          <cell r="A37" t="str">
            <v>Bouvet Island</v>
          </cell>
          <cell r="B37" t="str">
            <v>BV</v>
          </cell>
        </row>
        <row r="38">
          <cell r="A38" t="str">
            <v>Brazil</v>
          </cell>
          <cell r="B38" t="str">
            <v>BR</v>
          </cell>
        </row>
        <row r="39">
          <cell r="A39" t="str">
            <v>British Virgin Islands</v>
          </cell>
          <cell r="B39" t="str">
            <v>VG</v>
          </cell>
        </row>
        <row r="40">
          <cell r="A40" t="str">
            <v>British Indian Ocean Territory</v>
          </cell>
          <cell r="B40" t="str">
            <v>IO</v>
          </cell>
        </row>
        <row r="41">
          <cell r="A41" t="str">
            <v>Brunei Darussalam</v>
          </cell>
          <cell r="B41" t="str">
            <v>BN</v>
          </cell>
        </row>
        <row r="42">
          <cell r="A42" t="str">
            <v>Brunei</v>
          </cell>
          <cell r="B42" t="str">
            <v>BN</v>
          </cell>
        </row>
        <row r="43">
          <cell r="A43" t="str">
            <v>Bulgaria</v>
          </cell>
          <cell r="B43" t="str">
            <v>BG</v>
          </cell>
        </row>
        <row r="44">
          <cell r="A44" t="str">
            <v>Burkina Faso</v>
          </cell>
          <cell r="B44" t="str">
            <v>BF</v>
          </cell>
        </row>
        <row r="45">
          <cell r="A45" t="str">
            <v>Burundi</v>
          </cell>
          <cell r="B45" t="str">
            <v>BI</v>
          </cell>
        </row>
        <row r="46">
          <cell r="A46" t="str">
            <v>Cambodia</v>
          </cell>
          <cell r="B46" t="str">
            <v>KH</v>
          </cell>
        </row>
        <row r="47">
          <cell r="A47" t="str">
            <v>Cameroon</v>
          </cell>
          <cell r="B47" t="str">
            <v>CM</v>
          </cell>
        </row>
        <row r="48">
          <cell r="A48" t="str">
            <v>Canada</v>
          </cell>
          <cell r="B48" t="str">
            <v>CA</v>
          </cell>
        </row>
        <row r="49">
          <cell r="A49" t="str">
            <v>Cape Verde</v>
          </cell>
          <cell r="B49" t="str">
            <v>CV</v>
          </cell>
        </row>
        <row r="50">
          <cell r="A50" t="str">
            <v>Cabo Verde</v>
          </cell>
          <cell r="B50" t="str">
            <v>CV</v>
          </cell>
        </row>
        <row r="51">
          <cell r="A51" t="str">
            <v>Cayman Islands</v>
          </cell>
          <cell r="B51" t="str">
            <v>KY</v>
          </cell>
        </row>
        <row r="52">
          <cell r="A52" t="str">
            <v>Central African Republic</v>
          </cell>
          <cell r="B52" t="str">
            <v>CF</v>
          </cell>
        </row>
        <row r="53">
          <cell r="A53" t="str">
            <v>C.A.R.</v>
          </cell>
          <cell r="B53" t="str">
            <v>CF</v>
          </cell>
        </row>
        <row r="54">
          <cell r="A54" t="str">
            <v>CAR</v>
          </cell>
          <cell r="B54" t="str">
            <v>CF</v>
          </cell>
        </row>
        <row r="55">
          <cell r="A55" t="str">
            <v>Chad</v>
          </cell>
          <cell r="B55" t="str">
            <v>TD</v>
          </cell>
        </row>
        <row r="56">
          <cell r="A56" t="str">
            <v>Chile</v>
          </cell>
          <cell r="B56" t="str">
            <v>CL</v>
          </cell>
        </row>
        <row r="57">
          <cell r="A57" t="str">
            <v>China</v>
          </cell>
          <cell r="B57" t="str">
            <v>CN</v>
          </cell>
        </row>
        <row r="58">
          <cell r="A58" t="str">
            <v>China, People's Republic of</v>
          </cell>
          <cell r="B58" t="str">
            <v>CN</v>
          </cell>
        </row>
        <row r="59">
          <cell r="A59" t="str">
            <v>People's Republic of China</v>
          </cell>
          <cell r="B59" t="str">
            <v>CN</v>
          </cell>
        </row>
        <row r="60">
          <cell r="A60" t="str">
            <v>China (People's Republic of)</v>
          </cell>
          <cell r="B60" t="str">
            <v>CN</v>
          </cell>
        </row>
        <row r="61">
          <cell r="A61" t="str">
            <v>China, People's Rep. of</v>
          </cell>
          <cell r="B61" t="str">
            <v>CN</v>
          </cell>
        </row>
        <row r="62">
          <cell r="A62" t="str">
            <v>People's Rep. of China</v>
          </cell>
          <cell r="B62" t="str">
            <v>CN</v>
          </cell>
        </row>
        <row r="63">
          <cell r="A63" t="str">
            <v>Hong Kong, SAR China</v>
          </cell>
          <cell r="B63" t="str">
            <v>HK</v>
          </cell>
        </row>
        <row r="64">
          <cell r="A64" t="str">
            <v>Hong Kong SAR, China</v>
          </cell>
          <cell r="B64" t="str">
            <v>HK</v>
          </cell>
        </row>
        <row r="65">
          <cell r="A65" t="str">
            <v>Hong Kong SAR</v>
          </cell>
          <cell r="B65" t="str">
            <v>HK</v>
          </cell>
        </row>
        <row r="66">
          <cell r="A66" t="str">
            <v>Hong Kong</v>
          </cell>
          <cell r="B66" t="str">
            <v>HK</v>
          </cell>
        </row>
        <row r="67">
          <cell r="A67" t="str">
            <v>Hong Kong, China</v>
          </cell>
          <cell r="B67" t="str">
            <v>HK</v>
          </cell>
        </row>
        <row r="68">
          <cell r="A68" t="str">
            <v>China, Hong Kong SAR</v>
          </cell>
          <cell r="B68" t="str">
            <v>HK</v>
          </cell>
        </row>
        <row r="69">
          <cell r="A69" t="str">
            <v>China (Hong Kong SAR)</v>
          </cell>
          <cell r="B69" t="str">
            <v>HK</v>
          </cell>
        </row>
        <row r="70">
          <cell r="A70" t="str">
            <v>China, Macao SAR</v>
          </cell>
          <cell r="B70" t="str">
            <v>MO</v>
          </cell>
        </row>
        <row r="71">
          <cell r="A71" t="str">
            <v>Macao, SAR China</v>
          </cell>
          <cell r="B71" t="str">
            <v>MO</v>
          </cell>
        </row>
        <row r="72">
          <cell r="A72" t="str">
            <v>Macao SAR, China</v>
          </cell>
          <cell r="B72" t="str">
            <v>MO</v>
          </cell>
        </row>
        <row r="73">
          <cell r="A73" t="str">
            <v>Macao SAR</v>
          </cell>
          <cell r="B73" t="str">
            <v>MO</v>
          </cell>
        </row>
        <row r="74">
          <cell r="A74" t="str">
            <v>Macao</v>
          </cell>
          <cell r="B74" t="str">
            <v>MO</v>
          </cell>
        </row>
        <row r="75">
          <cell r="A75" t="str">
            <v>Christmas Island</v>
          </cell>
          <cell r="B75" t="str">
            <v>CX</v>
          </cell>
        </row>
        <row r="76">
          <cell r="A76" t="str">
            <v>Cocos (Keeling) Islands</v>
          </cell>
          <cell r="B76" t="str">
            <v>CC</v>
          </cell>
        </row>
        <row r="77">
          <cell r="A77" t="str">
            <v>Colombia</v>
          </cell>
          <cell r="B77" t="str">
            <v>CO</v>
          </cell>
        </row>
        <row r="78">
          <cell r="A78" t="str">
            <v>Comoros</v>
          </cell>
          <cell r="B78" t="str">
            <v>KM</v>
          </cell>
        </row>
        <row r="79">
          <cell r="A79" t="str">
            <v>Congo</v>
          </cell>
          <cell r="B79" t="str">
            <v>CG</v>
          </cell>
        </row>
        <row r="80">
          <cell r="A80" t="str">
            <v>Congo (Brazzaville)</v>
          </cell>
          <cell r="B80" t="str">
            <v>CG</v>
          </cell>
        </row>
        <row r="81">
          <cell r="A81" t="str">
            <v>Congo, Rep.</v>
          </cell>
          <cell r="B81" t="str">
            <v>CG</v>
          </cell>
        </row>
        <row r="82">
          <cell r="A82" t="str">
            <v>Congo Rep.</v>
          </cell>
          <cell r="B82" t="str">
            <v>CG</v>
          </cell>
        </row>
        <row r="83">
          <cell r="A83" t="str">
            <v>Congo, Republic of</v>
          </cell>
          <cell r="B83" t="str">
            <v>CG</v>
          </cell>
        </row>
        <row r="84">
          <cell r="A84" t="str">
            <v>Republic of Congo</v>
          </cell>
          <cell r="B84" t="str">
            <v>CG</v>
          </cell>
        </row>
        <row r="85">
          <cell r="A85" t="str">
            <v>Republic of the Congo</v>
          </cell>
          <cell r="B85" t="str">
            <v>CG</v>
          </cell>
        </row>
        <row r="86">
          <cell r="A86" t="str">
            <v>Democratic Republic of the Congo</v>
          </cell>
          <cell r="B86" t="str">
            <v>CD</v>
          </cell>
        </row>
        <row r="87">
          <cell r="A87" t="str">
            <v>Congo, (Kinshasa)</v>
          </cell>
          <cell r="B87" t="str">
            <v>CD</v>
          </cell>
        </row>
        <row r="88">
          <cell r="A88" t="str">
            <v>Democratic Rep. of the Congo</v>
          </cell>
          <cell r="B88" t="str">
            <v>CD</v>
          </cell>
        </row>
        <row r="89">
          <cell r="A89" t="str">
            <v>Dem. Rep. of the Congo</v>
          </cell>
          <cell r="B89" t="str">
            <v>CD</v>
          </cell>
        </row>
        <row r="90">
          <cell r="A90" t="str">
            <v>Dem. Rep. Congo</v>
          </cell>
          <cell r="B90" t="str">
            <v>CD</v>
          </cell>
        </row>
        <row r="91">
          <cell r="A91" t="str">
            <v>DR Congo</v>
          </cell>
          <cell r="B91" t="str">
            <v>CD</v>
          </cell>
        </row>
        <row r="92">
          <cell r="A92" t="str">
            <v>Congo, Democratic Republic of</v>
          </cell>
          <cell r="B92" t="str">
            <v>CD</v>
          </cell>
        </row>
        <row r="93">
          <cell r="A93" t="str">
            <v>Congo, Democratic Rep. of</v>
          </cell>
          <cell r="B93" t="str">
            <v>CD</v>
          </cell>
        </row>
        <row r="94">
          <cell r="A94" t="str">
            <v>Congo, Democratic Rep.</v>
          </cell>
          <cell r="B94" t="str">
            <v>CD</v>
          </cell>
        </row>
        <row r="95">
          <cell r="A95" t="str">
            <v>Congo, Dem. Rep. of</v>
          </cell>
          <cell r="B95" t="str">
            <v>CD</v>
          </cell>
        </row>
        <row r="96">
          <cell r="A96" t="str">
            <v>Congo, Dem. Rep.</v>
          </cell>
          <cell r="B96" t="str">
            <v>CD</v>
          </cell>
        </row>
        <row r="97">
          <cell r="A97" t="str">
            <v>Cook Islands</v>
          </cell>
          <cell r="B97" t="str">
            <v>CK</v>
          </cell>
        </row>
        <row r="98">
          <cell r="A98" t="str">
            <v>Costa Rica</v>
          </cell>
          <cell r="B98" t="str">
            <v>CR</v>
          </cell>
        </row>
        <row r="99">
          <cell r="A99" t="str">
            <v>Côte d'Ivoire</v>
          </cell>
          <cell r="B99" t="str">
            <v>CI</v>
          </cell>
        </row>
        <row r="100">
          <cell r="A100" t="str">
            <v>Cote d'Ivoire</v>
          </cell>
          <cell r="B100" t="str">
            <v>CI</v>
          </cell>
        </row>
        <row r="101">
          <cell r="A101" t="str">
            <v>Côte-d'Ivoire</v>
          </cell>
          <cell r="B101" t="str">
            <v>CI</v>
          </cell>
        </row>
        <row r="102">
          <cell r="A102" t="str">
            <v>Ivory Coast</v>
          </cell>
          <cell r="B102" t="str">
            <v>CI</v>
          </cell>
        </row>
        <row r="103">
          <cell r="A103" t="str">
            <v>Croatia</v>
          </cell>
          <cell r="B103" t="str">
            <v>HR</v>
          </cell>
        </row>
        <row r="104">
          <cell r="A104" t="str">
            <v>Cuba</v>
          </cell>
          <cell r="B104" t="str">
            <v>CU</v>
          </cell>
        </row>
        <row r="105">
          <cell r="A105" t="str">
            <v>Curaçao</v>
          </cell>
          <cell r="B105" t="str">
            <v>CW</v>
          </cell>
        </row>
        <row r="106">
          <cell r="A106" t="str">
            <v>Curacao</v>
          </cell>
          <cell r="B106" t="str">
            <v>CW</v>
          </cell>
        </row>
        <row r="107">
          <cell r="A107" t="str">
            <v>Cyprus</v>
          </cell>
          <cell r="B107" t="str">
            <v>CY</v>
          </cell>
        </row>
        <row r="108">
          <cell r="A108" t="str">
            <v>Czech Republic</v>
          </cell>
          <cell r="B108" t="str">
            <v>CZ</v>
          </cell>
        </row>
        <row r="109">
          <cell r="A109" t="str">
            <v>Czechia</v>
          </cell>
          <cell r="B109" t="str">
            <v>CZ</v>
          </cell>
        </row>
        <row r="110">
          <cell r="A110" t="str">
            <v>Denmark</v>
          </cell>
          <cell r="B110" t="str">
            <v>DK</v>
          </cell>
        </row>
        <row r="111">
          <cell r="A111" t="str">
            <v>Djibouti</v>
          </cell>
          <cell r="B111" t="str">
            <v>DJ</v>
          </cell>
        </row>
        <row r="112">
          <cell r="A112" t="str">
            <v>Dominica</v>
          </cell>
          <cell r="B112" t="str">
            <v>DM</v>
          </cell>
        </row>
        <row r="113">
          <cell r="A113" t="str">
            <v>Dominican Republic</v>
          </cell>
          <cell r="B113" t="str">
            <v>DO</v>
          </cell>
        </row>
        <row r="114">
          <cell r="A114" t="str">
            <v>Ecuador</v>
          </cell>
          <cell r="B114" t="str">
            <v>EC</v>
          </cell>
        </row>
        <row r="115">
          <cell r="A115" t="str">
            <v>Egypt</v>
          </cell>
          <cell r="B115" t="str">
            <v>EG</v>
          </cell>
        </row>
        <row r="116">
          <cell r="A116" t="str">
            <v>Egypt, Arab Republic of</v>
          </cell>
          <cell r="B116" t="str">
            <v>EG</v>
          </cell>
        </row>
        <row r="117">
          <cell r="A117" t="str">
            <v>Egypt, Arab Rep.</v>
          </cell>
          <cell r="B117" t="str">
            <v>EG</v>
          </cell>
        </row>
        <row r="118">
          <cell r="A118" t="str">
            <v>El Salvador</v>
          </cell>
          <cell r="B118" t="str">
            <v>SV</v>
          </cell>
        </row>
        <row r="119">
          <cell r="A119" t="str">
            <v>Equatorial Guinea</v>
          </cell>
          <cell r="B119" t="str">
            <v>GQ</v>
          </cell>
        </row>
        <row r="120">
          <cell r="A120" t="str">
            <v>Eritrea</v>
          </cell>
          <cell r="B120" t="str">
            <v>ER</v>
          </cell>
        </row>
        <row r="121">
          <cell r="A121" t="str">
            <v>Estonia</v>
          </cell>
          <cell r="B121" t="str">
            <v>EE</v>
          </cell>
        </row>
        <row r="122">
          <cell r="A122" t="str">
            <v>Ethiopia</v>
          </cell>
          <cell r="B122" t="str">
            <v>ET</v>
          </cell>
        </row>
        <row r="123">
          <cell r="A123" t="str">
            <v>Falkland Islands (Malvinas)</v>
          </cell>
          <cell r="B123" t="str">
            <v>FK</v>
          </cell>
        </row>
        <row r="124">
          <cell r="A124" t="str">
            <v>Faroe Islands</v>
          </cell>
          <cell r="B124" t="str">
            <v>FO</v>
          </cell>
        </row>
        <row r="125">
          <cell r="A125" t="str">
            <v>Faeroe Islands</v>
          </cell>
          <cell r="B125" t="str">
            <v>FO</v>
          </cell>
        </row>
        <row r="126">
          <cell r="A126" t="str">
            <v>Fiji</v>
          </cell>
          <cell r="B126" t="str">
            <v>FJ</v>
          </cell>
        </row>
        <row r="127">
          <cell r="A127" t="str">
            <v>Finland</v>
          </cell>
          <cell r="B127" t="str">
            <v>FI</v>
          </cell>
        </row>
        <row r="128">
          <cell r="A128" t="str">
            <v>France</v>
          </cell>
          <cell r="B128" t="str">
            <v>FR</v>
          </cell>
        </row>
        <row r="129">
          <cell r="A129" t="str">
            <v>French Guiana</v>
          </cell>
          <cell r="B129" t="str">
            <v>GF</v>
          </cell>
        </row>
        <row r="130">
          <cell r="A130" t="str">
            <v>French Polynesia</v>
          </cell>
          <cell r="B130" t="str">
            <v>PF</v>
          </cell>
        </row>
        <row r="131">
          <cell r="A131" t="str">
            <v>French Southern Territories</v>
          </cell>
          <cell r="B131" t="str">
            <v>TF</v>
          </cell>
        </row>
        <row r="132">
          <cell r="A132" t="str">
            <v>Gabon</v>
          </cell>
          <cell r="B132" t="str">
            <v>GA</v>
          </cell>
        </row>
        <row r="133">
          <cell r="A133" t="str">
            <v>Gambia</v>
          </cell>
          <cell r="B133" t="str">
            <v>GM</v>
          </cell>
        </row>
        <row r="134">
          <cell r="A134" t="str">
            <v>The Gambia</v>
          </cell>
          <cell r="B134" t="str">
            <v>GM</v>
          </cell>
        </row>
        <row r="135">
          <cell r="A135" t="str">
            <v>Gambia, the</v>
          </cell>
          <cell r="B135" t="str">
            <v>GM</v>
          </cell>
        </row>
        <row r="136">
          <cell r="A136" t="str">
            <v>Gambia (Republic of The)</v>
          </cell>
          <cell r="B136" t="str">
            <v>GM</v>
          </cell>
        </row>
        <row r="137">
          <cell r="A137" t="str">
            <v>Georgia</v>
          </cell>
          <cell r="B137" t="str">
            <v>GE</v>
          </cell>
        </row>
        <row r="138">
          <cell r="A138" t="str">
            <v>Germany</v>
          </cell>
          <cell r="B138" t="str">
            <v>DE</v>
          </cell>
        </row>
        <row r="139">
          <cell r="A139" t="str">
            <v>Ghana</v>
          </cell>
          <cell r="B139" t="str">
            <v>GH</v>
          </cell>
        </row>
        <row r="140">
          <cell r="A140" t="str">
            <v>Gibraltar</v>
          </cell>
          <cell r="B140" t="str">
            <v>GI</v>
          </cell>
        </row>
        <row r="141">
          <cell r="A141" t="str">
            <v>Greece</v>
          </cell>
          <cell r="B141" t="str">
            <v>GR</v>
          </cell>
        </row>
        <row r="142">
          <cell r="A142" t="str">
            <v>Greenland</v>
          </cell>
          <cell r="B142" t="str">
            <v>GL</v>
          </cell>
        </row>
        <row r="143">
          <cell r="A143" t="str">
            <v>Grenada</v>
          </cell>
          <cell r="B143" t="str">
            <v>GD</v>
          </cell>
        </row>
        <row r="144">
          <cell r="A144" t="str">
            <v>Guadeloupe</v>
          </cell>
          <cell r="B144" t="str">
            <v>GP</v>
          </cell>
        </row>
        <row r="145">
          <cell r="A145" t="str">
            <v>Guam</v>
          </cell>
          <cell r="B145" t="str">
            <v>GU</v>
          </cell>
        </row>
        <row r="146">
          <cell r="A146" t="str">
            <v>Guatemala</v>
          </cell>
          <cell r="B146" t="str">
            <v>GT</v>
          </cell>
        </row>
        <row r="147">
          <cell r="A147" t="str">
            <v>Guernsey</v>
          </cell>
          <cell r="B147" t="str">
            <v>GG</v>
          </cell>
        </row>
        <row r="148">
          <cell r="A148" t="str">
            <v>Guinea</v>
          </cell>
          <cell r="B148" t="str">
            <v>GN</v>
          </cell>
        </row>
        <row r="149">
          <cell r="A149" t="str">
            <v>Guinea-Bissau</v>
          </cell>
          <cell r="B149" t="str">
            <v>GW</v>
          </cell>
        </row>
        <row r="150">
          <cell r="A150" t="str">
            <v>Guinea Bissau</v>
          </cell>
          <cell r="B150" t="str">
            <v>GW</v>
          </cell>
        </row>
        <row r="151">
          <cell r="A151" t="str">
            <v>Guyana</v>
          </cell>
          <cell r="B151" t="str">
            <v>GY</v>
          </cell>
        </row>
        <row r="152">
          <cell r="A152" t="str">
            <v>Haiti</v>
          </cell>
          <cell r="B152" t="str">
            <v>HT</v>
          </cell>
        </row>
        <row r="153">
          <cell r="A153" t="str">
            <v>Heard and Mcdonald Islands</v>
          </cell>
          <cell r="B153" t="str">
            <v>HM</v>
          </cell>
        </row>
        <row r="154">
          <cell r="A154" t="str">
            <v>Holy See (Vatican City State)</v>
          </cell>
          <cell r="B154" t="str">
            <v>VA</v>
          </cell>
        </row>
        <row r="155">
          <cell r="A155" t="str">
            <v>Holy See</v>
          </cell>
          <cell r="B155" t="str">
            <v>VA</v>
          </cell>
        </row>
        <row r="156">
          <cell r="A156" t="str">
            <v>Honduras</v>
          </cell>
          <cell r="B156" t="str">
            <v>HN</v>
          </cell>
        </row>
        <row r="157">
          <cell r="A157" t="str">
            <v>Hungary</v>
          </cell>
          <cell r="B157" t="str">
            <v>HU</v>
          </cell>
        </row>
        <row r="158">
          <cell r="A158" t="str">
            <v>Iceland</v>
          </cell>
          <cell r="B158" t="str">
            <v>IS</v>
          </cell>
        </row>
        <row r="159">
          <cell r="A159" t="str">
            <v>India</v>
          </cell>
          <cell r="B159" t="str">
            <v>IN</v>
          </cell>
        </row>
        <row r="160">
          <cell r="A160" t="str">
            <v>Indonesia</v>
          </cell>
          <cell r="B160" t="str">
            <v>ID</v>
          </cell>
        </row>
        <row r="161">
          <cell r="A161" t="str">
            <v>Iran</v>
          </cell>
          <cell r="B161" t="str">
            <v>IR</v>
          </cell>
        </row>
        <row r="162">
          <cell r="A162" t="str">
            <v>Iran, Islamic Republic of</v>
          </cell>
          <cell r="B162" t="str">
            <v>IR</v>
          </cell>
        </row>
        <row r="163">
          <cell r="A163" t="str">
            <v>Iran (Islamic Republic of)</v>
          </cell>
          <cell r="B163" t="str">
            <v>IR</v>
          </cell>
        </row>
        <row r="164">
          <cell r="A164" t="str">
            <v>Iran, Islamic Rep.</v>
          </cell>
          <cell r="B164" t="str">
            <v>IR</v>
          </cell>
        </row>
        <row r="165">
          <cell r="A165" t="str">
            <v>Islamic Republic of Iran</v>
          </cell>
          <cell r="B165" t="str">
            <v>IR</v>
          </cell>
        </row>
        <row r="166">
          <cell r="A166" t="str">
            <v>Iran, Islamic Rep. of</v>
          </cell>
          <cell r="B166" t="str">
            <v>IR</v>
          </cell>
        </row>
        <row r="167">
          <cell r="A167" t="str">
            <v>Islamic Rep. of Iran</v>
          </cell>
          <cell r="B167" t="str">
            <v>IR</v>
          </cell>
        </row>
        <row r="168">
          <cell r="A168" t="str">
            <v>Iraq</v>
          </cell>
          <cell r="B168" t="str">
            <v>IQ</v>
          </cell>
        </row>
        <row r="169">
          <cell r="A169" t="str">
            <v>Ireland</v>
          </cell>
          <cell r="B169" t="str">
            <v>IE</v>
          </cell>
        </row>
        <row r="170">
          <cell r="A170" t="str">
            <v>Isle of Man</v>
          </cell>
          <cell r="B170" t="str">
            <v>IM</v>
          </cell>
        </row>
        <row r="171">
          <cell r="A171" t="str">
            <v>Israel</v>
          </cell>
          <cell r="B171" t="str">
            <v>IL</v>
          </cell>
        </row>
        <row r="172">
          <cell r="A172" t="str">
            <v>Italy</v>
          </cell>
          <cell r="B172" t="str">
            <v>IT</v>
          </cell>
        </row>
        <row r="173">
          <cell r="A173" t="str">
            <v>Jamaica</v>
          </cell>
          <cell r="B173" t="str">
            <v>JM</v>
          </cell>
        </row>
        <row r="174">
          <cell r="A174" t="str">
            <v>Japan</v>
          </cell>
          <cell r="B174" t="str">
            <v>JP</v>
          </cell>
        </row>
        <row r="175">
          <cell r="A175" t="str">
            <v>Jersey</v>
          </cell>
          <cell r="B175" t="str">
            <v>JE</v>
          </cell>
        </row>
        <row r="176">
          <cell r="A176" t="str">
            <v>Jordan</v>
          </cell>
          <cell r="B176" t="str">
            <v>JO</v>
          </cell>
        </row>
        <row r="177">
          <cell r="A177" t="str">
            <v>Kazakhstan</v>
          </cell>
          <cell r="B177" t="str">
            <v>KZ</v>
          </cell>
        </row>
        <row r="178">
          <cell r="A178" t="str">
            <v>Kenya</v>
          </cell>
          <cell r="B178" t="str">
            <v>KE</v>
          </cell>
        </row>
        <row r="179">
          <cell r="A179" t="str">
            <v>Kiribati</v>
          </cell>
          <cell r="B179" t="str">
            <v>KI</v>
          </cell>
        </row>
        <row r="180">
          <cell r="A180" t="str">
            <v>Kosovo</v>
          </cell>
          <cell r="B180" t="str">
            <v>XK</v>
          </cell>
        </row>
        <row r="181">
          <cell r="A181" t="str">
            <v>Democratic People's Republic of Korea</v>
          </cell>
          <cell r="B181" t="str">
            <v>KP</v>
          </cell>
        </row>
        <row r="182">
          <cell r="A182" t="str">
            <v>Korea (North)</v>
          </cell>
          <cell r="B182" t="str">
            <v>KP</v>
          </cell>
        </row>
        <row r="183">
          <cell r="A183" t="str">
            <v>North Korea</v>
          </cell>
          <cell r="B183" t="str">
            <v>KP</v>
          </cell>
        </row>
        <row r="184">
          <cell r="A184" t="str">
            <v>DPRK</v>
          </cell>
          <cell r="B184" t="str">
            <v>KP</v>
          </cell>
        </row>
        <row r="185">
          <cell r="A185" t="str">
            <v>Democratic People's Rep. of Korea</v>
          </cell>
          <cell r="B185" t="str">
            <v>KP</v>
          </cell>
        </row>
        <row r="186">
          <cell r="A186" t="str">
            <v>Korea, Democratic People's Republic of</v>
          </cell>
          <cell r="B186" t="str">
            <v>KP</v>
          </cell>
        </row>
        <row r="187">
          <cell r="A187" t="str">
            <v>Korea, Democratic People's Rep. of</v>
          </cell>
          <cell r="B187" t="str">
            <v>KP</v>
          </cell>
        </row>
        <row r="188">
          <cell r="A188" t="str">
            <v>Korea, Dem. People’s Rep.</v>
          </cell>
          <cell r="B188" t="str">
            <v>KP</v>
          </cell>
        </row>
        <row r="189">
          <cell r="A189" t="str">
            <v>Korea, Dem. Rep.</v>
          </cell>
          <cell r="B189" t="str">
            <v>KP</v>
          </cell>
        </row>
        <row r="190">
          <cell r="A190" t="str">
            <v>Korea</v>
          </cell>
          <cell r="B190" t="str">
            <v>KR</v>
          </cell>
        </row>
        <row r="191">
          <cell r="A191" t="str">
            <v>Korea (South)</v>
          </cell>
          <cell r="B191" t="str">
            <v>KR</v>
          </cell>
        </row>
        <row r="192">
          <cell r="A192" t="str">
            <v>South Korea</v>
          </cell>
          <cell r="B192" t="str">
            <v>KR</v>
          </cell>
        </row>
        <row r="193">
          <cell r="A193" t="str">
            <v>Korea, Rep.</v>
          </cell>
          <cell r="B193" t="str">
            <v>KR</v>
          </cell>
        </row>
        <row r="194">
          <cell r="A194" t="str">
            <v>Korea, Republic of</v>
          </cell>
          <cell r="B194" t="str">
            <v>KR</v>
          </cell>
        </row>
        <row r="195">
          <cell r="A195" t="str">
            <v>Kuwait</v>
          </cell>
          <cell r="B195" t="str">
            <v>KW</v>
          </cell>
        </row>
        <row r="196">
          <cell r="A196" t="str">
            <v>Kyrgyzstan</v>
          </cell>
          <cell r="B196" t="str">
            <v>KG</v>
          </cell>
        </row>
        <row r="197">
          <cell r="A197" t="str">
            <v>Kyrgyz Republic</v>
          </cell>
          <cell r="B197" t="str">
            <v>KG</v>
          </cell>
        </row>
        <row r="198">
          <cell r="A198" t="str">
            <v>Lao PDR</v>
          </cell>
          <cell r="B198" t="str">
            <v>LA</v>
          </cell>
        </row>
        <row r="199">
          <cell r="A199" t="str">
            <v>Lao P.D.R.</v>
          </cell>
          <cell r="B199" t="str">
            <v>LA</v>
          </cell>
        </row>
        <row r="200">
          <cell r="A200" t="str">
            <v>Lao People's Democratic Republic</v>
          </cell>
          <cell r="B200" t="str">
            <v>LA</v>
          </cell>
        </row>
        <row r="201">
          <cell r="A201" t="str">
            <v>Laos</v>
          </cell>
          <cell r="B201" t="str">
            <v>LA</v>
          </cell>
        </row>
        <row r="202">
          <cell r="A202" t="str">
            <v>Latvia</v>
          </cell>
          <cell r="B202" t="str">
            <v>LV</v>
          </cell>
        </row>
        <row r="203">
          <cell r="A203" t="str">
            <v>Lebanon</v>
          </cell>
          <cell r="B203" t="str">
            <v>LB</v>
          </cell>
        </row>
        <row r="204">
          <cell r="A204" t="str">
            <v>Lesotho</v>
          </cell>
          <cell r="B204" t="str">
            <v>LS</v>
          </cell>
        </row>
        <row r="205">
          <cell r="A205" t="str">
            <v>Liberia</v>
          </cell>
          <cell r="B205" t="str">
            <v>LR</v>
          </cell>
        </row>
        <row r="206">
          <cell r="A206" t="str">
            <v>Libya</v>
          </cell>
          <cell r="B206" t="str">
            <v>LY</v>
          </cell>
        </row>
        <row r="207">
          <cell r="A207" t="str">
            <v>Liechtenstein</v>
          </cell>
          <cell r="B207" t="str">
            <v>LI</v>
          </cell>
        </row>
        <row r="208">
          <cell r="A208" t="str">
            <v>Lithuania</v>
          </cell>
          <cell r="B208" t="str">
            <v>LT</v>
          </cell>
        </row>
        <row r="209">
          <cell r="A209" t="str">
            <v>Luxembourg</v>
          </cell>
          <cell r="B209" t="str">
            <v>LU</v>
          </cell>
        </row>
        <row r="210">
          <cell r="A210" t="str">
            <v>Macedonia</v>
          </cell>
          <cell r="B210" t="str">
            <v>MK</v>
          </cell>
        </row>
        <row r="211">
          <cell r="A211" t="str">
            <v>Macedonia, Republic of</v>
          </cell>
          <cell r="B211" t="str">
            <v>MK</v>
          </cell>
        </row>
        <row r="212">
          <cell r="A212" t="str">
            <v>Macedonia, Former Yugoslav Republic of</v>
          </cell>
          <cell r="B212" t="str">
            <v>MK</v>
          </cell>
        </row>
        <row r="213">
          <cell r="A213" t="str">
            <v>FYR Macedonia</v>
          </cell>
          <cell r="B213" t="str">
            <v>MK</v>
          </cell>
        </row>
        <row r="214">
          <cell r="A214" t="str">
            <v>Macedonia, FYR</v>
          </cell>
          <cell r="B214" t="str">
            <v>MK</v>
          </cell>
        </row>
        <row r="215">
          <cell r="A215" t="str">
            <v>Macedonia, FYR of</v>
          </cell>
          <cell r="B215" t="str">
            <v>MK</v>
          </cell>
        </row>
        <row r="216">
          <cell r="A216" t="str">
            <v>Macedonia (TFYR)</v>
          </cell>
          <cell r="B216" t="str">
            <v>MK</v>
          </cell>
        </row>
        <row r="217">
          <cell r="A217" t="str">
            <v>Former Yugoslav Republic of Macedonia</v>
          </cell>
          <cell r="B217" t="str">
            <v>MK</v>
          </cell>
        </row>
        <row r="218">
          <cell r="A218" t="str">
            <v>The Former Yugoslav Republic of Macedonia</v>
          </cell>
          <cell r="B218" t="str">
            <v>MK</v>
          </cell>
        </row>
        <row r="219">
          <cell r="A219" t="str">
            <v>Madagascar</v>
          </cell>
          <cell r="B219" t="str">
            <v>MG</v>
          </cell>
        </row>
        <row r="220">
          <cell r="A220" t="str">
            <v>Malawi</v>
          </cell>
          <cell r="B220" t="str">
            <v>MW</v>
          </cell>
        </row>
        <row r="221">
          <cell r="A221" t="str">
            <v>Malaysia</v>
          </cell>
          <cell r="B221" t="str">
            <v>MY</v>
          </cell>
        </row>
        <row r="222">
          <cell r="A222" t="str">
            <v>Maldives</v>
          </cell>
          <cell r="B222" t="str">
            <v>MV</v>
          </cell>
        </row>
        <row r="223">
          <cell r="A223" t="str">
            <v>Mali</v>
          </cell>
          <cell r="B223" t="str">
            <v>ML</v>
          </cell>
        </row>
        <row r="224">
          <cell r="A224" t="str">
            <v>Malta</v>
          </cell>
          <cell r="B224" t="str">
            <v>MT</v>
          </cell>
        </row>
        <row r="225">
          <cell r="A225" t="str">
            <v>Marshall Islands</v>
          </cell>
          <cell r="B225" t="str">
            <v>MH</v>
          </cell>
        </row>
        <row r="226">
          <cell r="A226" t="str">
            <v>Martinique</v>
          </cell>
          <cell r="B226" t="str">
            <v>MQ</v>
          </cell>
        </row>
        <row r="227">
          <cell r="A227" t="str">
            <v>Mauritania</v>
          </cell>
          <cell r="B227" t="str">
            <v>MR</v>
          </cell>
        </row>
        <row r="228">
          <cell r="A228" t="str">
            <v>Mauritius</v>
          </cell>
          <cell r="B228" t="str">
            <v>MU</v>
          </cell>
        </row>
        <row r="229">
          <cell r="A229" t="str">
            <v>Mayotte</v>
          </cell>
          <cell r="B229" t="str">
            <v>YT</v>
          </cell>
        </row>
        <row r="230">
          <cell r="A230" t="str">
            <v>Mexico</v>
          </cell>
          <cell r="B230" t="str">
            <v>MX</v>
          </cell>
        </row>
        <row r="231">
          <cell r="A231" t="str">
            <v>Micronesia, Federated States of</v>
          </cell>
          <cell r="B231" t="str">
            <v>FM</v>
          </cell>
        </row>
        <row r="232">
          <cell r="A232" t="str">
            <v>Micronesia (Federated States of)</v>
          </cell>
          <cell r="B232" t="str">
            <v>FM</v>
          </cell>
        </row>
        <row r="233">
          <cell r="A233" t="str">
            <v>Micronesia, Fed. States</v>
          </cell>
          <cell r="B233" t="str">
            <v>FM</v>
          </cell>
        </row>
        <row r="234">
          <cell r="A234" t="str">
            <v>Micronesia, Fed. Sts.</v>
          </cell>
          <cell r="B234" t="str">
            <v>FM</v>
          </cell>
        </row>
        <row r="235">
          <cell r="A235" t="str">
            <v>Federated States of Micronesia</v>
          </cell>
          <cell r="B235" t="str">
            <v>FM</v>
          </cell>
        </row>
        <row r="236">
          <cell r="A236" t="str">
            <v>Micronesia</v>
          </cell>
          <cell r="B236" t="str">
            <v>FM</v>
          </cell>
        </row>
        <row r="237">
          <cell r="A237" t="str">
            <v>Moldova</v>
          </cell>
          <cell r="B237" t="str">
            <v>MD</v>
          </cell>
        </row>
        <row r="238">
          <cell r="A238" t="str">
            <v>Republic of Moldova</v>
          </cell>
          <cell r="B238" t="str">
            <v>MD</v>
          </cell>
        </row>
        <row r="239">
          <cell r="A239" t="str">
            <v>Monaco</v>
          </cell>
          <cell r="B239" t="str">
            <v>MC</v>
          </cell>
        </row>
        <row r="240">
          <cell r="A240" t="str">
            <v>Mongolia</v>
          </cell>
          <cell r="B240" t="str">
            <v>MN</v>
          </cell>
        </row>
        <row r="241">
          <cell r="A241" t="str">
            <v>Montenegro</v>
          </cell>
          <cell r="B241" t="str">
            <v>ME</v>
          </cell>
        </row>
        <row r="242">
          <cell r="A242" t="str">
            <v>Montserrat</v>
          </cell>
          <cell r="B242" t="str">
            <v>MS</v>
          </cell>
        </row>
        <row r="243">
          <cell r="A243" t="str">
            <v>Morocco</v>
          </cell>
          <cell r="B243" t="str">
            <v>MA</v>
          </cell>
        </row>
        <row r="244">
          <cell r="A244" t="str">
            <v>Mozambique</v>
          </cell>
          <cell r="B244" t="str">
            <v>MZ</v>
          </cell>
        </row>
        <row r="245">
          <cell r="A245" t="str">
            <v>Myanmar</v>
          </cell>
          <cell r="B245" t="str">
            <v>MM</v>
          </cell>
        </row>
        <row r="246">
          <cell r="A246" t="str">
            <v>Namibia</v>
          </cell>
          <cell r="B246" t="str">
            <v>NA</v>
          </cell>
        </row>
        <row r="247">
          <cell r="A247" t="str">
            <v>Nauru</v>
          </cell>
          <cell r="B247" t="str">
            <v>NR</v>
          </cell>
        </row>
        <row r="248">
          <cell r="A248" t="str">
            <v>Nepal</v>
          </cell>
          <cell r="B248" t="str">
            <v>NP</v>
          </cell>
        </row>
        <row r="249">
          <cell r="A249" t="str">
            <v>Netherlands</v>
          </cell>
          <cell r="B249" t="str">
            <v>NL</v>
          </cell>
        </row>
        <row r="250">
          <cell r="A250" t="str">
            <v>The Netherlands</v>
          </cell>
          <cell r="B250" t="str">
            <v>NL</v>
          </cell>
        </row>
        <row r="251">
          <cell r="A251" t="str">
            <v>Netherlands, the</v>
          </cell>
          <cell r="B251" t="str">
            <v>NL</v>
          </cell>
        </row>
        <row r="252">
          <cell r="A252" t="str">
            <v>Netherlands Antilles</v>
          </cell>
          <cell r="B252" t="str">
            <v>AN</v>
          </cell>
        </row>
        <row r="253">
          <cell r="A253" t="str">
            <v>New Caledonia</v>
          </cell>
          <cell r="B253" t="str">
            <v>NC</v>
          </cell>
        </row>
        <row r="254">
          <cell r="A254" t="str">
            <v>New Zealand</v>
          </cell>
          <cell r="B254" t="str">
            <v>NZ</v>
          </cell>
        </row>
        <row r="255">
          <cell r="A255" t="str">
            <v>Nicaragua</v>
          </cell>
          <cell r="B255" t="str">
            <v>NI</v>
          </cell>
        </row>
        <row r="256">
          <cell r="A256" t="str">
            <v>Niger</v>
          </cell>
          <cell r="B256" t="str">
            <v>NE</v>
          </cell>
        </row>
        <row r="257">
          <cell r="A257" t="str">
            <v>Nigeria</v>
          </cell>
          <cell r="B257" t="str">
            <v>NG</v>
          </cell>
        </row>
        <row r="258">
          <cell r="A258" t="str">
            <v>Niue</v>
          </cell>
          <cell r="B258" t="str">
            <v>NU</v>
          </cell>
        </row>
        <row r="259">
          <cell r="A259" t="str">
            <v>Norfolk Island</v>
          </cell>
          <cell r="B259" t="str">
            <v>NF</v>
          </cell>
        </row>
        <row r="260">
          <cell r="A260" t="str">
            <v>Northern Mariana Islands</v>
          </cell>
          <cell r="B260" t="str">
            <v>MP</v>
          </cell>
        </row>
        <row r="261">
          <cell r="A261" t="str">
            <v>Norway</v>
          </cell>
          <cell r="B261" t="str">
            <v>NO</v>
          </cell>
        </row>
        <row r="262">
          <cell r="A262" t="str">
            <v>Oman</v>
          </cell>
          <cell r="B262" t="str">
            <v>OM</v>
          </cell>
        </row>
        <row r="263">
          <cell r="A263" t="str">
            <v>Pakistan</v>
          </cell>
          <cell r="B263" t="str">
            <v>PK</v>
          </cell>
        </row>
        <row r="264">
          <cell r="A264" t="str">
            <v>Palau</v>
          </cell>
          <cell r="B264" t="str">
            <v>PW</v>
          </cell>
        </row>
        <row r="265">
          <cell r="A265" t="str">
            <v>West Bank and Gaza Strip</v>
          </cell>
          <cell r="B265" t="str">
            <v>PS</v>
          </cell>
        </row>
        <row r="266">
          <cell r="A266" t="str">
            <v>West Bank and Gaza</v>
          </cell>
          <cell r="B266" t="str">
            <v>PS</v>
          </cell>
        </row>
        <row r="267">
          <cell r="A267" t="str">
            <v>Palestinian Territory</v>
          </cell>
          <cell r="B267" t="str">
            <v>PS</v>
          </cell>
        </row>
        <row r="268">
          <cell r="A268" t="str">
            <v>Palestinian Territories</v>
          </cell>
          <cell r="B268" t="str">
            <v>PS</v>
          </cell>
        </row>
        <row r="269">
          <cell r="A269" t="str">
            <v>Occupied Palestinian Territory</v>
          </cell>
          <cell r="B269" t="str">
            <v>PS</v>
          </cell>
        </row>
        <row r="270">
          <cell r="A270" t="str">
            <v>Palestine</v>
          </cell>
          <cell r="B270" t="str">
            <v>PS</v>
          </cell>
        </row>
        <row r="271">
          <cell r="A271" t="str">
            <v>State of Palestine</v>
          </cell>
          <cell r="B271" t="str">
            <v>PS</v>
          </cell>
        </row>
        <row r="272">
          <cell r="A272" t="str">
            <v>Panama</v>
          </cell>
          <cell r="B272" t="str">
            <v>PA</v>
          </cell>
        </row>
        <row r="273">
          <cell r="A273" t="str">
            <v>Papua New Guinea</v>
          </cell>
          <cell r="B273" t="str">
            <v>PG</v>
          </cell>
        </row>
        <row r="274">
          <cell r="A274" t="str">
            <v>Paraguay</v>
          </cell>
          <cell r="B274" t="str">
            <v>PY</v>
          </cell>
        </row>
        <row r="275">
          <cell r="A275" t="str">
            <v>Peru</v>
          </cell>
          <cell r="B275" t="str">
            <v>PE</v>
          </cell>
        </row>
        <row r="276">
          <cell r="A276" t="str">
            <v>Philippines</v>
          </cell>
          <cell r="B276" t="str">
            <v>PH</v>
          </cell>
        </row>
        <row r="277">
          <cell r="A277" t="str">
            <v>The Philippines</v>
          </cell>
          <cell r="B277" t="str">
            <v>PH</v>
          </cell>
        </row>
        <row r="278">
          <cell r="A278" t="str">
            <v>Philippines, the</v>
          </cell>
          <cell r="B278" t="str">
            <v>PH</v>
          </cell>
        </row>
        <row r="279">
          <cell r="A279" t="str">
            <v>Pitcairn</v>
          </cell>
          <cell r="B279" t="str">
            <v>PN</v>
          </cell>
        </row>
        <row r="280">
          <cell r="A280" t="str">
            <v>Poland</v>
          </cell>
          <cell r="B280" t="str">
            <v>PL</v>
          </cell>
        </row>
        <row r="281">
          <cell r="A281" t="str">
            <v>Portugal</v>
          </cell>
          <cell r="B281" t="str">
            <v>PT</v>
          </cell>
        </row>
        <row r="282">
          <cell r="A282" t="str">
            <v>Puerto Rico</v>
          </cell>
          <cell r="B282" t="str">
            <v>PR</v>
          </cell>
        </row>
        <row r="283">
          <cell r="A283" t="str">
            <v>Qatar</v>
          </cell>
          <cell r="B283" t="str">
            <v>QA</v>
          </cell>
        </row>
        <row r="284">
          <cell r="A284" t="str">
            <v>Réunion</v>
          </cell>
          <cell r="B284" t="str">
            <v>RE</v>
          </cell>
        </row>
        <row r="285">
          <cell r="A285" t="str">
            <v>Romania</v>
          </cell>
          <cell r="B285" t="str">
            <v>RO</v>
          </cell>
        </row>
        <row r="286">
          <cell r="A286" t="str">
            <v>Russia</v>
          </cell>
          <cell r="B286" t="str">
            <v>RU</v>
          </cell>
        </row>
        <row r="287">
          <cell r="A287" t="str">
            <v>Russian Federation</v>
          </cell>
          <cell r="B287" t="str">
            <v>RU</v>
          </cell>
        </row>
        <row r="288">
          <cell r="A288" t="str">
            <v>Rwanda</v>
          </cell>
          <cell r="B288" t="str">
            <v>RW</v>
          </cell>
        </row>
        <row r="289">
          <cell r="A289" t="str">
            <v>Saint-Barthélemy</v>
          </cell>
          <cell r="B289" t="str">
            <v>BL</v>
          </cell>
        </row>
        <row r="290">
          <cell r="A290" t="str">
            <v>Saint Helena</v>
          </cell>
          <cell r="B290" t="str">
            <v>SH</v>
          </cell>
        </row>
        <row r="291">
          <cell r="A291" t="str">
            <v>Saint Kitts and Nevis</v>
          </cell>
          <cell r="B291" t="str">
            <v>KN</v>
          </cell>
        </row>
        <row r="292">
          <cell r="A292" t="str">
            <v>Saint Kitts &amp; Nevis</v>
          </cell>
          <cell r="B292" t="str">
            <v>KN</v>
          </cell>
        </row>
        <row r="293">
          <cell r="A293" t="str">
            <v>St. Kitts and Nevis</v>
          </cell>
          <cell r="B293" t="str">
            <v>KN</v>
          </cell>
        </row>
        <row r="294">
          <cell r="A294" t="str">
            <v>St. Kitts &amp; Nevis</v>
          </cell>
          <cell r="B294" t="str">
            <v>KN</v>
          </cell>
        </row>
        <row r="295">
          <cell r="A295" t="str">
            <v>Saint Lucia</v>
          </cell>
          <cell r="B295" t="str">
            <v>LC</v>
          </cell>
        </row>
        <row r="296">
          <cell r="A296" t="str">
            <v>St. Lucia</v>
          </cell>
          <cell r="B296" t="str">
            <v>LC</v>
          </cell>
        </row>
        <row r="297">
          <cell r="A297" t="str">
            <v>Saint-Martin (French part)</v>
          </cell>
          <cell r="B297" t="str">
            <v>MF</v>
          </cell>
        </row>
        <row r="298">
          <cell r="A298" t="str">
            <v>St. Martin (French part)</v>
          </cell>
          <cell r="B298" t="str">
            <v>MF</v>
          </cell>
        </row>
        <row r="299">
          <cell r="A299" t="str">
            <v>Saint-Martin</v>
          </cell>
          <cell r="B299" t="str">
            <v>MF</v>
          </cell>
        </row>
        <row r="300">
          <cell r="A300" t="str">
            <v>Saint Martin</v>
          </cell>
          <cell r="B300" t="str">
            <v>MF</v>
          </cell>
        </row>
        <row r="301">
          <cell r="A301" t="str">
            <v>Sint Maarten (Dutch Part)</v>
          </cell>
          <cell r="B301" t="str">
            <v>SX</v>
          </cell>
        </row>
        <row r="302">
          <cell r="A302" t="str">
            <v>St. Maarten (Dutch Part)</v>
          </cell>
          <cell r="B302" t="str">
            <v>SX</v>
          </cell>
        </row>
        <row r="303">
          <cell r="A303" t="str">
            <v>Sint Maarten</v>
          </cell>
          <cell r="B303" t="str">
            <v>SX</v>
          </cell>
        </row>
        <row r="304">
          <cell r="A304" t="str">
            <v>Saint Pierre and Miquelon</v>
          </cell>
          <cell r="B304" t="str">
            <v>PM</v>
          </cell>
        </row>
        <row r="305">
          <cell r="A305" t="str">
            <v>Saint Vincent and Grenadines</v>
          </cell>
          <cell r="B305" t="str">
            <v>VC</v>
          </cell>
        </row>
        <row r="306">
          <cell r="A306" t="str">
            <v>Saint Vincent &amp; Grenadines</v>
          </cell>
          <cell r="B306" t="str">
            <v>VC</v>
          </cell>
        </row>
        <row r="307">
          <cell r="A307" t="str">
            <v>Saint Vincent and the Grenadines</v>
          </cell>
          <cell r="B307" t="str">
            <v>VC</v>
          </cell>
        </row>
        <row r="308">
          <cell r="A308" t="str">
            <v>Saint Vincent &amp; the Grenadines</v>
          </cell>
          <cell r="B308" t="str">
            <v>VC</v>
          </cell>
        </row>
        <row r="309">
          <cell r="A309" t="str">
            <v>St. Vincent and the Grenadines</v>
          </cell>
          <cell r="B309" t="str">
            <v>VC</v>
          </cell>
        </row>
        <row r="310">
          <cell r="A310" t="str">
            <v>St. Vincent &amp; the Grenadines</v>
          </cell>
          <cell r="B310" t="str">
            <v>VC</v>
          </cell>
        </row>
        <row r="311">
          <cell r="A311" t="str">
            <v>Samoa</v>
          </cell>
          <cell r="B311" t="str">
            <v>WS</v>
          </cell>
        </row>
        <row r="312">
          <cell r="A312" t="str">
            <v>San Marino</v>
          </cell>
          <cell r="B312" t="str">
            <v>SM</v>
          </cell>
        </row>
        <row r="313">
          <cell r="A313" t="str">
            <v>Sao Tome and Principe</v>
          </cell>
          <cell r="B313" t="str">
            <v>ST</v>
          </cell>
        </row>
        <row r="314">
          <cell r="A314" t="str">
            <v>Sao Tome &amp; Principe</v>
          </cell>
          <cell r="B314" t="str">
            <v>ST</v>
          </cell>
        </row>
        <row r="315">
          <cell r="A315" t="str">
            <v>São Tomé and Principe</v>
          </cell>
          <cell r="B315" t="str">
            <v>ST</v>
          </cell>
        </row>
        <row r="316">
          <cell r="A316" t="str">
            <v>São Tomé &amp; Principe</v>
          </cell>
          <cell r="B316" t="str">
            <v>ST</v>
          </cell>
        </row>
        <row r="317">
          <cell r="A317" t="str">
            <v>São Tomé and Príncipe</v>
          </cell>
          <cell r="B317" t="str">
            <v>ST</v>
          </cell>
        </row>
        <row r="318">
          <cell r="A318" t="str">
            <v>Sao Tomé and Principe</v>
          </cell>
          <cell r="B318" t="str">
            <v>ST</v>
          </cell>
        </row>
        <row r="319">
          <cell r="A319" t="str">
            <v>Saudi Arabia</v>
          </cell>
          <cell r="B319" t="str">
            <v>SA</v>
          </cell>
        </row>
        <row r="320">
          <cell r="A320" t="str">
            <v>Senegal</v>
          </cell>
          <cell r="B320" t="str">
            <v>SN</v>
          </cell>
        </row>
        <row r="321">
          <cell r="A321" t="str">
            <v>Serbia</v>
          </cell>
          <cell r="B321" t="str">
            <v>RS</v>
          </cell>
        </row>
        <row r="322">
          <cell r="A322" t="str">
            <v>Seychelles</v>
          </cell>
          <cell r="B322" t="str">
            <v>SC</v>
          </cell>
        </row>
        <row r="323">
          <cell r="A323" t="str">
            <v>Sierra Leone</v>
          </cell>
          <cell r="B323" t="str">
            <v>SL</v>
          </cell>
        </row>
        <row r="324">
          <cell r="A324" t="str">
            <v>Singapore</v>
          </cell>
          <cell r="B324" t="str">
            <v>SG</v>
          </cell>
        </row>
        <row r="325">
          <cell r="A325" t="str">
            <v>Slovakia</v>
          </cell>
          <cell r="B325" t="str">
            <v>SK</v>
          </cell>
        </row>
        <row r="326">
          <cell r="A326" t="str">
            <v>Slovak Republic</v>
          </cell>
          <cell r="B326" t="str">
            <v>SK</v>
          </cell>
        </row>
        <row r="327">
          <cell r="A327" t="str">
            <v>Slovenia</v>
          </cell>
          <cell r="B327" t="str">
            <v>SI</v>
          </cell>
        </row>
        <row r="328">
          <cell r="A328" t="str">
            <v>Solomon Islands</v>
          </cell>
          <cell r="B328" t="str">
            <v>SB</v>
          </cell>
        </row>
        <row r="329">
          <cell r="A329" t="str">
            <v>Somalia</v>
          </cell>
          <cell r="B329" t="str">
            <v>SO</v>
          </cell>
        </row>
        <row r="330">
          <cell r="A330" t="str">
            <v>South Africa</v>
          </cell>
          <cell r="B330" t="str">
            <v>ZA</v>
          </cell>
        </row>
        <row r="331">
          <cell r="A331" t="str">
            <v>South Georgia and the South Sandwich Islands</v>
          </cell>
          <cell r="B331" t="str">
            <v>GS</v>
          </cell>
        </row>
        <row r="332">
          <cell r="A332" t="str">
            <v>South Sudan</v>
          </cell>
          <cell r="B332" t="str">
            <v>SS</v>
          </cell>
        </row>
        <row r="333">
          <cell r="A333" t="str">
            <v>Spain</v>
          </cell>
          <cell r="B333" t="str">
            <v>ES</v>
          </cell>
        </row>
        <row r="334">
          <cell r="A334" t="str">
            <v>Sri Lanka</v>
          </cell>
          <cell r="B334" t="str">
            <v>LK</v>
          </cell>
        </row>
        <row r="335">
          <cell r="A335" t="str">
            <v>Sudan</v>
          </cell>
          <cell r="B335" t="str">
            <v>SD</v>
          </cell>
        </row>
        <row r="336">
          <cell r="A336" t="str">
            <v>Sudan (...2011)</v>
          </cell>
          <cell r="B336" t="str">
            <v>SD</v>
          </cell>
        </row>
        <row r="337">
          <cell r="A337" t="str">
            <v>Suriname</v>
          </cell>
          <cell r="B337" t="str">
            <v>SR</v>
          </cell>
        </row>
        <row r="338">
          <cell r="A338" t="str">
            <v>Svalbard and Jan Mayen Islands</v>
          </cell>
          <cell r="B338" t="str">
            <v>SJ</v>
          </cell>
        </row>
        <row r="339">
          <cell r="A339" t="str">
            <v>Swaziland</v>
          </cell>
          <cell r="B339" t="str">
            <v>SZ</v>
          </cell>
        </row>
        <row r="340">
          <cell r="A340" t="str">
            <v>Sweden</v>
          </cell>
          <cell r="B340" t="str">
            <v>SE</v>
          </cell>
        </row>
        <row r="341">
          <cell r="A341" t="str">
            <v>Switzerland</v>
          </cell>
          <cell r="B341" t="str">
            <v>CH</v>
          </cell>
        </row>
        <row r="342">
          <cell r="A342" t="str">
            <v>Syria</v>
          </cell>
          <cell r="B342" t="str">
            <v>SY</v>
          </cell>
        </row>
        <row r="343">
          <cell r="A343" t="str">
            <v>Syrian Arab Republic (Syria)</v>
          </cell>
          <cell r="B343" t="str">
            <v>SY</v>
          </cell>
        </row>
        <row r="344">
          <cell r="A344" t="str">
            <v>Syrian Arab Republic</v>
          </cell>
          <cell r="B344" t="str">
            <v>SY</v>
          </cell>
        </row>
        <row r="345">
          <cell r="A345" t="str">
            <v>Syria, Arab Republic of</v>
          </cell>
          <cell r="B345" t="str">
            <v>SY</v>
          </cell>
        </row>
        <row r="346">
          <cell r="A346" t="str">
            <v>Taiwan, Republic of China</v>
          </cell>
          <cell r="B346" t="str">
            <v>TW</v>
          </cell>
        </row>
        <row r="347">
          <cell r="A347" t="str">
            <v>Taiwan Province of China</v>
          </cell>
          <cell r="B347" t="str">
            <v>TW</v>
          </cell>
        </row>
        <row r="348">
          <cell r="A348" t="str">
            <v>Taiwan, China</v>
          </cell>
          <cell r="B348" t="str">
            <v>TW</v>
          </cell>
        </row>
        <row r="349">
          <cell r="A349" t="str">
            <v>Taiwan</v>
          </cell>
          <cell r="B349" t="str">
            <v>TW</v>
          </cell>
        </row>
        <row r="350">
          <cell r="A350" t="str">
            <v>Chinese Taipei</v>
          </cell>
          <cell r="B350" t="str">
            <v>TW</v>
          </cell>
        </row>
        <row r="351">
          <cell r="A351" t="str">
            <v>China, Taiwan Province of</v>
          </cell>
          <cell r="B351" t="str">
            <v>TW</v>
          </cell>
        </row>
        <row r="352">
          <cell r="A352" t="str">
            <v>Tajikistan</v>
          </cell>
          <cell r="B352" t="str">
            <v>TJ</v>
          </cell>
        </row>
        <row r="353">
          <cell r="A353" t="str">
            <v>Tanzania</v>
          </cell>
          <cell r="B353" t="str">
            <v>TZ</v>
          </cell>
        </row>
        <row r="354">
          <cell r="A354" t="str">
            <v>Tanzania, United Republic of</v>
          </cell>
          <cell r="B354" t="str">
            <v>TZ</v>
          </cell>
        </row>
        <row r="355">
          <cell r="A355" t="str">
            <v>United Republic of Tanzania</v>
          </cell>
          <cell r="B355" t="str">
            <v>TZ</v>
          </cell>
        </row>
        <row r="356">
          <cell r="A356" t="str">
            <v>Thailand</v>
          </cell>
          <cell r="B356" t="str">
            <v>TH</v>
          </cell>
        </row>
        <row r="357">
          <cell r="A357" t="str">
            <v>Timor-Leste</v>
          </cell>
          <cell r="B357" t="str">
            <v>TL</v>
          </cell>
        </row>
        <row r="358">
          <cell r="A358" t="str">
            <v>Timor Leste</v>
          </cell>
          <cell r="B358" t="str">
            <v>TL</v>
          </cell>
        </row>
        <row r="359">
          <cell r="A359" t="str">
            <v>Togo</v>
          </cell>
          <cell r="B359" t="str">
            <v>TG</v>
          </cell>
        </row>
        <row r="360">
          <cell r="A360" t="str">
            <v>Tokelau</v>
          </cell>
          <cell r="B360" t="str">
            <v>TK</v>
          </cell>
        </row>
        <row r="361">
          <cell r="A361" t="str">
            <v>Tonga</v>
          </cell>
          <cell r="B361" t="str">
            <v>TO</v>
          </cell>
        </row>
        <row r="362">
          <cell r="A362" t="str">
            <v>Trinidad and Tobago</v>
          </cell>
          <cell r="B362" t="str">
            <v>TT</v>
          </cell>
        </row>
        <row r="363">
          <cell r="A363" t="str">
            <v>Trinidad &amp; Tobago</v>
          </cell>
          <cell r="B363" t="str">
            <v>TT</v>
          </cell>
        </row>
        <row r="364">
          <cell r="A364" t="str">
            <v>Tunisia</v>
          </cell>
          <cell r="B364" t="str">
            <v>TN</v>
          </cell>
        </row>
        <row r="365">
          <cell r="A365" t="str">
            <v>Turkey</v>
          </cell>
          <cell r="B365" t="str">
            <v>TR</v>
          </cell>
        </row>
        <row r="366">
          <cell r="A366" t="str">
            <v>Turkmenistan</v>
          </cell>
          <cell r="B366" t="str">
            <v>TM</v>
          </cell>
        </row>
        <row r="367">
          <cell r="A367" t="str">
            <v>Turks and Caicos Islands</v>
          </cell>
          <cell r="B367" t="str">
            <v>TC</v>
          </cell>
        </row>
        <row r="368">
          <cell r="A368" t="str">
            <v>Turks &amp; Caicos Islands</v>
          </cell>
          <cell r="B368" t="str">
            <v>TC</v>
          </cell>
        </row>
        <row r="369">
          <cell r="A369" t="str">
            <v>Tuvalu</v>
          </cell>
          <cell r="B369" t="str">
            <v>TV</v>
          </cell>
        </row>
        <row r="370">
          <cell r="A370" t="str">
            <v>Uganda</v>
          </cell>
          <cell r="B370" t="str">
            <v>UG</v>
          </cell>
        </row>
        <row r="371">
          <cell r="A371" t="str">
            <v>Ukraine</v>
          </cell>
          <cell r="B371" t="str">
            <v>UA</v>
          </cell>
        </row>
        <row r="372">
          <cell r="A372" t="str">
            <v>United Arab Emirates</v>
          </cell>
          <cell r="B372" t="str">
            <v>AE</v>
          </cell>
        </row>
        <row r="373">
          <cell r="A373" t="str">
            <v>UAE</v>
          </cell>
          <cell r="B373" t="str">
            <v>AE</v>
          </cell>
        </row>
        <row r="374">
          <cell r="A374" t="str">
            <v>United Kingdom</v>
          </cell>
          <cell r="B374" t="str">
            <v>GB</v>
          </cell>
        </row>
        <row r="375">
          <cell r="A375" t="str">
            <v>United Kingdom of Great Britain and Northern Ireland</v>
          </cell>
          <cell r="B375" t="str">
            <v>GB</v>
          </cell>
        </row>
        <row r="376">
          <cell r="A376" t="str">
            <v>United States</v>
          </cell>
          <cell r="B376" t="str">
            <v>US</v>
          </cell>
        </row>
        <row r="377">
          <cell r="A377" t="str">
            <v>United States of America</v>
          </cell>
          <cell r="B377" t="str">
            <v>US</v>
          </cell>
        </row>
        <row r="378">
          <cell r="A378" t="str">
            <v>US Minor Outlying Islands</v>
          </cell>
          <cell r="B378" t="str">
            <v>UM</v>
          </cell>
        </row>
        <row r="379">
          <cell r="A379" t="str">
            <v>Uruguay</v>
          </cell>
          <cell r="B379" t="str">
            <v>UY</v>
          </cell>
        </row>
        <row r="380">
          <cell r="A380" t="str">
            <v>Uzbekistan</v>
          </cell>
          <cell r="B380" t="str">
            <v>UZ</v>
          </cell>
        </row>
        <row r="381">
          <cell r="A381" t="str">
            <v>Vanuatu</v>
          </cell>
          <cell r="B381" t="str">
            <v>VU</v>
          </cell>
        </row>
        <row r="382">
          <cell r="A382" t="str">
            <v>Venezuela</v>
          </cell>
          <cell r="B382" t="str">
            <v>VE</v>
          </cell>
        </row>
        <row r="383">
          <cell r="A383" t="str">
            <v>Venezuela (Bolivarian Republic)</v>
          </cell>
          <cell r="B383" t="str">
            <v>VE</v>
          </cell>
        </row>
        <row r="384">
          <cell r="A384" t="str">
            <v>Venezuela, RB</v>
          </cell>
          <cell r="B384" t="str">
            <v>VE</v>
          </cell>
        </row>
        <row r="385">
          <cell r="A385" t="str">
            <v>Venezuela, Republica Bolivariana de</v>
          </cell>
          <cell r="B385" t="str">
            <v>VE</v>
          </cell>
        </row>
        <row r="386">
          <cell r="A386" t="str">
            <v>Venezuela, Bolivarian Republic of</v>
          </cell>
          <cell r="B386" t="str">
            <v>VE</v>
          </cell>
        </row>
        <row r="387">
          <cell r="A387" t="str">
            <v>Bolivarian Republic of Venezuela</v>
          </cell>
          <cell r="B387" t="str">
            <v>VE</v>
          </cell>
        </row>
        <row r="388">
          <cell r="A388" t="str">
            <v>Viet Nam</v>
          </cell>
          <cell r="B388" t="str">
            <v>VN</v>
          </cell>
        </row>
        <row r="389">
          <cell r="A389" t="str">
            <v>Vietnam</v>
          </cell>
          <cell r="B389" t="str">
            <v>VN</v>
          </cell>
        </row>
        <row r="390">
          <cell r="A390" t="str">
            <v>Virgin Islands, US</v>
          </cell>
          <cell r="B390" t="str">
            <v>VI</v>
          </cell>
        </row>
        <row r="391">
          <cell r="A391" t="str">
            <v>Virgin Islands (U.S.)</v>
          </cell>
          <cell r="B391" t="str">
            <v>VI</v>
          </cell>
        </row>
        <row r="392">
          <cell r="A392" t="str">
            <v>Virgin Islands</v>
          </cell>
          <cell r="B392" t="str">
            <v>VI</v>
          </cell>
        </row>
        <row r="393">
          <cell r="A393" t="str">
            <v>U.S. Virgin Islands</v>
          </cell>
          <cell r="B393" t="str">
            <v>VI</v>
          </cell>
        </row>
        <row r="394">
          <cell r="A394" t="str">
            <v>Wallis and Futuna Islands</v>
          </cell>
          <cell r="B394" t="str">
            <v>WF</v>
          </cell>
        </row>
        <row r="395">
          <cell r="A395" t="str">
            <v>Wallis &amp; Futuna Islands</v>
          </cell>
          <cell r="B395" t="str">
            <v>WF</v>
          </cell>
        </row>
        <row r="396">
          <cell r="A396" t="str">
            <v>Wallis and Futuna</v>
          </cell>
          <cell r="B396" t="str">
            <v>WF</v>
          </cell>
        </row>
        <row r="397">
          <cell r="A397" t="str">
            <v>Western Sahara</v>
          </cell>
          <cell r="B397" t="str">
            <v>EH</v>
          </cell>
        </row>
        <row r="398">
          <cell r="A398" t="str">
            <v>Yemen</v>
          </cell>
          <cell r="B398" t="str">
            <v>YE</v>
          </cell>
        </row>
        <row r="399">
          <cell r="A399" t="str">
            <v>Yemen, Rep.</v>
          </cell>
          <cell r="B399" t="str">
            <v>YE</v>
          </cell>
        </row>
        <row r="400">
          <cell r="A400" t="str">
            <v>Yemen, Republic of</v>
          </cell>
          <cell r="B400" t="str">
            <v>YE</v>
          </cell>
        </row>
        <row r="401">
          <cell r="A401" t="str">
            <v>Yemen, Arab Republic</v>
          </cell>
          <cell r="B401" t="str">
            <v>YE</v>
          </cell>
        </row>
        <row r="402">
          <cell r="A402" t="str">
            <v>Zambia</v>
          </cell>
          <cell r="B402" t="str">
            <v>ZM</v>
          </cell>
        </row>
        <row r="403">
          <cell r="A403" t="str">
            <v>Zimbabwe</v>
          </cell>
          <cell r="B403" t="str">
            <v>ZW</v>
          </cell>
        </row>
        <row r="404">
          <cell r="A404" t="str">
            <v>.</v>
          </cell>
          <cell r="B404" t="str">
            <v>.</v>
          </cell>
        </row>
        <row r="405">
          <cell r="A405" t="str">
            <v>.</v>
          </cell>
          <cell r="B405" t="str">
            <v>.</v>
          </cell>
        </row>
        <row r="406">
          <cell r="A406" t="str">
            <v>.</v>
          </cell>
          <cell r="B406" t="str">
            <v>.</v>
          </cell>
        </row>
        <row r="407">
          <cell r="A407" t="str">
            <v>.</v>
          </cell>
          <cell r="B407" t="str">
            <v>.</v>
          </cell>
        </row>
        <row r="408">
          <cell r="A408" t="str">
            <v>.</v>
          </cell>
          <cell r="B408" t="str">
            <v>.</v>
          </cell>
        </row>
        <row r="409">
          <cell r="A409" t="str">
            <v>.</v>
          </cell>
          <cell r="B409" t="str">
            <v>.</v>
          </cell>
        </row>
        <row r="410">
          <cell r="A410" t="str">
            <v>.</v>
          </cell>
          <cell r="B410" t="str">
            <v>.</v>
          </cell>
        </row>
        <row r="411">
          <cell r="A411" t="str">
            <v>.</v>
          </cell>
          <cell r="B411" t="str">
            <v>.</v>
          </cell>
        </row>
        <row r="412">
          <cell r="A412" t="str">
            <v>.</v>
          </cell>
          <cell r="B412" t="str">
            <v>.</v>
          </cell>
        </row>
        <row r="413">
          <cell r="A413" t="str">
            <v>.</v>
          </cell>
          <cell r="B413" t="str">
            <v>.</v>
          </cell>
        </row>
        <row r="414">
          <cell r="A414" t="str">
            <v>.</v>
          </cell>
          <cell r="B414" t="str">
            <v>.</v>
          </cell>
        </row>
        <row r="415">
          <cell r="A415" t="str">
            <v>.</v>
          </cell>
          <cell r="B415" t="str">
            <v>.</v>
          </cell>
        </row>
        <row r="416">
          <cell r="A416" t="str">
            <v>.</v>
          </cell>
          <cell r="B416" t="str">
            <v>.</v>
          </cell>
        </row>
        <row r="417">
          <cell r="A417" t="str">
            <v>.</v>
          </cell>
          <cell r="B417" t="str">
            <v>.</v>
          </cell>
        </row>
        <row r="418">
          <cell r="A418" t="str">
            <v>.</v>
          </cell>
          <cell r="B418" t="str">
            <v>.</v>
          </cell>
        </row>
        <row r="419">
          <cell r="A419" t="str">
            <v>.</v>
          </cell>
          <cell r="B419" t="str">
            <v>.</v>
          </cell>
        </row>
        <row r="420">
          <cell r="A420" t="str">
            <v>.</v>
          </cell>
          <cell r="B420" t="str">
            <v>.</v>
          </cell>
        </row>
        <row r="421">
          <cell r="A421" t="str">
            <v>.</v>
          </cell>
          <cell r="B421" t="str">
            <v>.</v>
          </cell>
        </row>
        <row r="422">
          <cell r="A422" t="str">
            <v>.</v>
          </cell>
          <cell r="B422" t="str">
            <v>.</v>
          </cell>
        </row>
        <row r="423">
          <cell r="A423" t="str">
            <v>.</v>
          </cell>
          <cell r="B423" t="str">
            <v>.</v>
          </cell>
        </row>
        <row r="424">
          <cell r="A424" t="str">
            <v>.</v>
          </cell>
          <cell r="B424" t="str">
            <v>.</v>
          </cell>
        </row>
        <row r="425">
          <cell r="A425" t="str">
            <v>.</v>
          </cell>
          <cell r="B425" t="str">
            <v>.</v>
          </cell>
        </row>
        <row r="426">
          <cell r="A426" t="str">
            <v>.</v>
          </cell>
          <cell r="B426" t="str">
            <v>.</v>
          </cell>
        </row>
        <row r="427">
          <cell r="A427" t="str">
            <v>.</v>
          </cell>
          <cell r="B427" t="str">
            <v>.</v>
          </cell>
        </row>
        <row r="428">
          <cell r="A428" t="str">
            <v>.</v>
          </cell>
          <cell r="B428" t="str">
            <v>.</v>
          </cell>
        </row>
        <row r="429">
          <cell r="A429" t="str">
            <v>.</v>
          </cell>
          <cell r="B429" t="str">
            <v>.</v>
          </cell>
        </row>
        <row r="430">
          <cell r="A430" t="str">
            <v>.</v>
          </cell>
          <cell r="B430" t="str">
            <v>.</v>
          </cell>
        </row>
        <row r="431">
          <cell r="A431" t="str">
            <v>.</v>
          </cell>
          <cell r="B431" t="str">
            <v>.</v>
          </cell>
        </row>
        <row r="432">
          <cell r="A432" t="str">
            <v>.</v>
          </cell>
          <cell r="B432" t="str">
            <v>.</v>
          </cell>
        </row>
        <row r="433">
          <cell r="A433" t="str">
            <v>.</v>
          </cell>
          <cell r="B433" t="str">
            <v>.</v>
          </cell>
        </row>
        <row r="434">
          <cell r="A434" t="str">
            <v>.</v>
          </cell>
          <cell r="B434" t="str">
            <v>.</v>
          </cell>
        </row>
        <row r="435">
          <cell r="A435" t="str">
            <v>.</v>
          </cell>
          <cell r="B435" t="str">
            <v>.</v>
          </cell>
        </row>
        <row r="436">
          <cell r="A436" t="str">
            <v>.</v>
          </cell>
          <cell r="B436" t="str">
            <v>.</v>
          </cell>
        </row>
        <row r="437">
          <cell r="A437" t="str">
            <v>.</v>
          </cell>
          <cell r="B437" t="str">
            <v>.</v>
          </cell>
        </row>
        <row r="438">
          <cell r="A438" t="str">
            <v>.</v>
          </cell>
          <cell r="B438" t="str">
            <v>.</v>
          </cell>
        </row>
        <row r="439">
          <cell r="A439" t="str">
            <v>.</v>
          </cell>
          <cell r="B439" t="str">
            <v>.</v>
          </cell>
        </row>
        <row r="440">
          <cell r="A440" t="str">
            <v>.</v>
          </cell>
          <cell r="B440" t="str">
            <v>.</v>
          </cell>
        </row>
        <row r="441">
          <cell r="A441" t="str">
            <v>.</v>
          </cell>
          <cell r="B441" t="str">
            <v>.</v>
          </cell>
        </row>
        <row r="442">
          <cell r="A442" t="str">
            <v>.</v>
          </cell>
          <cell r="B442" t="str">
            <v>.</v>
          </cell>
        </row>
        <row r="443">
          <cell r="A443" t="str">
            <v>.</v>
          </cell>
          <cell r="B443" t="str">
            <v>.</v>
          </cell>
        </row>
        <row r="444">
          <cell r="A444" t="str">
            <v>.</v>
          </cell>
          <cell r="B444" t="str">
            <v>.</v>
          </cell>
        </row>
        <row r="445">
          <cell r="A445" t="str">
            <v>.</v>
          </cell>
          <cell r="B445" t="str">
            <v>.</v>
          </cell>
        </row>
        <row r="446">
          <cell r="A446" t="str">
            <v>.</v>
          </cell>
          <cell r="B446" t="str">
            <v>.</v>
          </cell>
        </row>
        <row r="447">
          <cell r="A447" t="str">
            <v>.</v>
          </cell>
          <cell r="B447" t="str">
            <v>.</v>
          </cell>
        </row>
        <row r="448">
          <cell r="A448" t="str">
            <v>.</v>
          </cell>
          <cell r="B448" t="str">
            <v>.</v>
          </cell>
        </row>
        <row r="449">
          <cell r="A449" t="str">
            <v>.</v>
          </cell>
          <cell r="B449" t="str">
            <v>.</v>
          </cell>
        </row>
        <row r="450">
          <cell r="A450" t="str">
            <v>.</v>
          </cell>
          <cell r="B450" t="str">
            <v>.</v>
          </cell>
        </row>
        <row r="451">
          <cell r="A451" t="str">
            <v>.</v>
          </cell>
          <cell r="B451" t="str">
            <v>.</v>
          </cell>
        </row>
        <row r="452">
          <cell r="A452" t="str">
            <v>.</v>
          </cell>
          <cell r="B452" t="str">
            <v>.</v>
          </cell>
        </row>
        <row r="453">
          <cell r="A453" t="str">
            <v>.</v>
          </cell>
          <cell r="B453" t="str">
            <v>.</v>
          </cell>
        </row>
        <row r="454">
          <cell r="A454" t="str">
            <v>.</v>
          </cell>
          <cell r="B454" t="str">
            <v>.</v>
          </cell>
        </row>
        <row r="455">
          <cell r="A455" t="str">
            <v>.</v>
          </cell>
          <cell r="B455" t="str">
            <v>.</v>
          </cell>
        </row>
        <row r="456">
          <cell r="A456" t="str">
            <v>.</v>
          </cell>
          <cell r="B456" t="str">
            <v>.</v>
          </cell>
        </row>
        <row r="457">
          <cell r="A457" t="str">
            <v>.</v>
          </cell>
          <cell r="B457" t="str">
            <v>.</v>
          </cell>
        </row>
        <row r="458">
          <cell r="A458" t="str">
            <v>.</v>
          </cell>
          <cell r="B458" t="str">
            <v>.</v>
          </cell>
        </row>
        <row r="459">
          <cell r="A459" t="str">
            <v>.</v>
          </cell>
          <cell r="B459" t="str">
            <v>.</v>
          </cell>
        </row>
        <row r="460">
          <cell r="A460" t="str">
            <v>.</v>
          </cell>
          <cell r="B460" t="str">
            <v>.</v>
          </cell>
        </row>
        <row r="461">
          <cell r="A461" t="str">
            <v>.</v>
          </cell>
          <cell r="B461" t="str">
            <v>.</v>
          </cell>
        </row>
        <row r="462">
          <cell r="A462" t="str">
            <v>.</v>
          </cell>
          <cell r="B462" t="str">
            <v>.</v>
          </cell>
        </row>
        <row r="463">
          <cell r="A463" t="str">
            <v>.</v>
          </cell>
          <cell r="B463" t="str">
            <v>.</v>
          </cell>
        </row>
        <row r="464">
          <cell r="A464" t="str">
            <v>.</v>
          </cell>
          <cell r="B464" t="str">
            <v>.</v>
          </cell>
        </row>
        <row r="465">
          <cell r="A465" t="str">
            <v>.</v>
          </cell>
          <cell r="B465" t="str">
            <v>.</v>
          </cell>
        </row>
        <row r="466">
          <cell r="A466" t="str">
            <v>.</v>
          </cell>
          <cell r="B466" t="str">
            <v>.</v>
          </cell>
        </row>
        <row r="467">
          <cell r="A467" t="str">
            <v>.</v>
          </cell>
          <cell r="B467" t="str">
            <v>.</v>
          </cell>
        </row>
        <row r="468">
          <cell r="A468" t="str">
            <v>.</v>
          </cell>
          <cell r="B468" t="str">
            <v>.</v>
          </cell>
        </row>
        <row r="469">
          <cell r="A469" t="str">
            <v>.</v>
          </cell>
          <cell r="B469" t="str">
            <v>.</v>
          </cell>
        </row>
        <row r="470">
          <cell r="A470" t="str">
            <v>.</v>
          </cell>
          <cell r="B470" t="str">
            <v>.</v>
          </cell>
        </row>
        <row r="471">
          <cell r="A471" t="str">
            <v>.</v>
          </cell>
          <cell r="B471" t="str">
            <v>.</v>
          </cell>
        </row>
        <row r="472">
          <cell r="A472" t="str">
            <v>.</v>
          </cell>
          <cell r="B472" t="str">
            <v>.</v>
          </cell>
        </row>
        <row r="473">
          <cell r="A473" t="str">
            <v>.</v>
          </cell>
          <cell r="B473" t="str">
            <v>.</v>
          </cell>
        </row>
        <row r="474">
          <cell r="A474" t="str">
            <v>.</v>
          </cell>
          <cell r="B474" t="str">
            <v>.</v>
          </cell>
        </row>
        <row r="475">
          <cell r="A475" t="str">
            <v>.</v>
          </cell>
          <cell r="B475" t="str">
            <v>.</v>
          </cell>
        </row>
        <row r="476">
          <cell r="A476" t="str">
            <v>.</v>
          </cell>
          <cell r="B476" t="str">
            <v>.</v>
          </cell>
        </row>
        <row r="477">
          <cell r="A477" t="str">
            <v>.</v>
          </cell>
          <cell r="B477" t="str">
            <v>.</v>
          </cell>
        </row>
        <row r="478">
          <cell r="A478" t="str">
            <v>.</v>
          </cell>
          <cell r="B478" t="str">
            <v>.</v>
          </cell>
        </row>
        <row r="479">
          <cell r="A479" t="str">
            <v>.</v>
          </cell>
          <cell r="B479" t="str">
            <v>.</v>
          </cell>
        </row>
        <row r="480">
          <cell r="A480" t="str">
            <v>.</v>
          </cell>
          <cell r="B480" t="str">
            <v>.</v>
          </cell>
        </row>
        <row r="481">
          <cell r="A481" t="str">
            <v>.</v>
          </cell>
          <cell r="B481" t="str">
            <v>.</v>
          </cell>
        </row>
        <row r="482">
          <cell r="A482" t="str">
            <v>.</v>
          </cell>
          <cell r="B482" t="str">
            <v>.</v>
          </cell>
        </row>
        <row r="483">
          <cell r="A483" t="str">
            <v>.</v>
          </cell>
          <cell r="B483" t="str">
            <v>.</v>
          </cell>
        </row>
        <row r="484">
          <cell r="A484" t="str">
            <v>.</v>
          </cell>
          <cell r="B484" t="str">
            <v>.</v>
          </cell>
        </row>
        <row r="485">
          <cell r="A485" t="str">
            <v>.</v>
          </cell>
          <cell r="B485" t="str">
            <v>.</v>
          </cell>
        </row>
        <row r="486">
          <cell r="A486" t="str">
            <v>.</v>
          </cell>
          <cell r="B486" t="str">
            <v>.</v>
          </cell>
        </row>
        <row r="487">
          <cell r="A487" t="str">
            <v>.</v>
          </cell>
          <cell r="B487" t="str">
            <v>.</v>
          </cell>
        </row>
        <row r="488">
          <cell r="A488" t="str">
            <v>.</v>
          </cell>
          <cell r="B488" t="str">
            <v>.</v>
          </cell>
        </row>
        <row r="489">
          <cell r="A489" t="str">
            <v>.</v>
          </cell>
          <cell r="B489" t="str">
            <v>.</v>
          </cell>
        </row>
        <row r="490">
          <cell r="A490" t="str">
            <v>.</v>
          </cell>
          <cell r="B490" t="str">
            <v>.</v>
          </cell>
        </row>
        <row r="491">
          <cell r="A491" t="str">
            <v>.</v>
          </cell>
          <cell r="B491" t="str">
            <v>.</v>
          </cell>
        </row>
        <row r="492">
          <cell r="A492" t="str">
            <v>.</v>
          </cell>
          <cell r="B492" t="str">
            <v>.</v>
          </cell>
        </row>
        <row r="493">
          <cell r="A493" t="str">
            <v>.</v>
          </cell>
          <cell r="B493" t="str">
            <v>.</v>
          </cell>
        </row>
        <row r="494">
          <cell r="A494" t="str">
            <v>.</v>
          </cell>
          <cell r="B494" t="str">
            <v>.</v>
          </cell>
        </row>
        <row r="495">
          <cell r="A495" t="str">
            <v>.</v>
          </cell>
          <cell r="B495" t="str">
            <v>.</v>
          </cell>
        </row>
        <row r="496">
          <cell r="A496" t="str">
            <v>.</v>
          </cell>
          <cell r="B496" t="str">
            <v>.</v>
          </cell>
        </row>
        <row r="497">
          <cell r="A497" t="str">
            <v>.</v>
          </cell>
          <cell r="B497" t="str">
            <v>.</v>
          </cell>
        </row>
        <row r="498">
          <cell r="A498" t="str">
            <v>.</v>
          </cell>
          <cell r="B498" t="str">
            <v>.</v>
          </cell>
        </row>
        <row r="499">
          <cell r="A499" t="str">
            <v>.</v>
          </cell>
          <cell r="B499" t="str">
            <v>.</v>
          </cell>
        </row>
        <row r="500">
          <cell r="A500" t="str">
            <v>.</v>
          </cell>
          <cell r="B500" t="str">
            <v>.</v>
          </cell>
        </row>
        <row r="501">
          <cell r="A501" t="str">
            <v>.</v>
          </cell>
          <cell r="B501" t="str">
            <v>.</v>
          </cell>
        </row>
        <row r="502">
          <cell r="A502" t="str">
            <v>.</v>
          </cell>
          <cell r="B502" t="str">
            <v>.</v>
          </cell>
        </row>
        <row r="503">
          <cell r="A503" t="str">
            <v>.</v>
          </cell>
          <cell r="B503" t="str">
            <v>.</v>
          </cell>
        </row>
        <row r="504">
          <cell r="A504" t="str">
            <v>.</v>
          </cell>
          <cell r="B504" t="str">
            <v>.</v>
          </cell>
        </row>
        <row r="505">
          <cell r="A505" t="str">
            <v>.</v>
          </cell>
          <cell r="B505" t="str">
            <v>.</v>
          </cell>
        </row>
        <row r="506">
          <cell r="A506" t="str">
            <v>.</v>
          </cell>
          <cell r="B506" t="str">
            <v>.</v>
          </cell>
        </row>
        <row r="507">
          <cell r="A507" t="str">
            <v>.</v>
          </cell>
          <cell r="B507" t="str">
            <v>.</v>
          </cell>
        </row>
        <row r="508">
          <cell r="A508" t="str">
            <v>.</v>
          </cell>
          <cell r="B508" t="str">
            <v>.</v>
          </cell>
        </row>
        <row r="509">
          <cell r="A509" t="str">
            <v>.</v>
          </cell>
          <cell r="B509" t="str">
            <v>.</v>
          </cell>
        </row>
        <row r="510">
          <cell r="A510" t="str">
            <v>.</v>
          </cell>
          <cell r="B510" t="str">
            <v>.</v>
          </cell>
        </row>
        <row r="511">
          <cell r="A511" t="str">
            <v>.</v>
          </cell>
          <cell r="B511" t="str">
            <v>.</v>
          </cell>
        </row>
        <row r="512">
          <cell r="A512" t="str">
            <v>.</v>
          </cell>
          <cell r="B512" t="str">
            <v>.</v>
          </cell>
        </row>
        <row r="513">
          <cell r="A513" t="str">
            <v>.</v>
          </cell>
          <cell r="B513" t="str">
            <v>.</v>
          </cell>
        </row>
        <row r="514">
          <cell r="A514" t="str">
            <v>.</v>
          </cell>
          <cell r="B514" t="str">
            <v>.</v>
          </cell>
        </row>
        <row r="515">
          <cell r="A515" t="str">
            <v>.</v>
          </cell>
          <cell r="B515" t="str">
            <v>.</v>
          </cell>
        </row>
        <row r="516">
          <cell r="A516" t="str">
            <v>.</v>
          </cell>
          <cell r="B516" t="str">
            <v>.</v>
          </cell>
        </row>
        <row r="517">
          <cell r="A517" t="str">
            <v>.</v>
          </cell>
          <cell r="B517" t="str">
            <v>.</v>
          </cell>
        </row>
        <row r="518">
          <cell r="A518" t="str">
            <v>.</v>
          </cell>
          <cell r="B518" t="str">
            <v>.</v>
          </cell>
        </row>
        <row r="519">
          <cell r="A519" t="str">
            <v>.</v>
          </cell>
          <cell r="B519" t="str">
            <v>.</v>
          </cell>
        </row>
        <row r="520">
          <cell r="A520" t="str">
            <v>.</v>
          </cell>
          <cell r="B520" t="str">
            <v>.</v>
          </cell>
        </row>
        <row r="521">
          <cell r="A521" t="str">
            <v>.</v>
          </cell>
          <cell r="B521" t="str">
            <v>.</v>
          </cell>
        </row>
        <row r="522">
          <cell r="A522" t="str">
            <v>.</v>
          </cell>
          <cell r="B522" t="str">
            <v>.</v>
          </cell>
        </row>
        <row r="523">
          <cell r="A523" t="str">
            <v>.</v>
          </cell>
          <cell r="B523" t="str">
            <v>.</v>
          </cell>
        </row>
        <row r="524">
          <cell r="A524" t="str">
            <v>.</v>
          </cell>
          <cell r="B524" t="str">
            <v>.</v>
          </cell>
        </row>
        <row r="525">
          <cell r="A525" t="str">
            <v>.</v>
          </cell>
          <cell r="B525" t="str">
            <v>.</v>
          </cell>
        </row>
        <row r="526">
          <cell r="A526" t="str">
            <v>.</v>
          </cell>
          <cell r="B526" t="str">
            <v>.</v>
          </cell>
        </row>
        <row r="527">
          <cell r="A527" t="str">
            <v>.</v>
          </cell>
          <cell r="B527" t="str">
            <v>.</v>
          </cell>
        </row>
        <row r="528">
          <cell r="A528" t="str">
            <v>.</v>
          </cell>
          <cell r="B528" t="str">
            <v>.</v>
          </cell>
        </row>
        <row r="529">
          <cell r="A529" t="str">
            <v>.</v>
          </cell>
          <cell r="B529" t="str">
            <v>.</v>
          </cell>
        </row>
        <row r="530">
          <cell r="A530" t="str">
            <v>.</v>
          </cell>
          <cell r="B530" t="str">
            <v>.</v>
          </cell>
        </row>
        <row r="531">
          <cell r="A531" t="str">
            <v>.</v>
          </cell>
          <cell r="B531" t="str">
            <v>.</v>
          </cell>
        </row>
        <row r="532">
          <cell r="A532" t="str">
            <v>.</v>
          </cell>
          <cell r="B532" t="str">
            <v>.</v>
          </cell>
        </row>
        <row r="533">
          <cell r="A533" t="str">
            <v>.</v>
          </cell>
          <cell r="B533" t="str">
            <v>.</v>
          </cell>
        </row>
        <row r="534">
          <cell r="A534" t="str">
            <v>.</v>
          </cell>
          <cell r="B534" t="str">
            <v>.</v>
          </cell>
        </row>
        <row r="535">
          <cell r="A535" t="str">
            <v>.</v>
          </cell>
          <cell r="B535" t="str">
            <v>.</v>
          </cell>
        </row>
        <row r="536">
          <cell r="A536" t="str">
            <v>.</v>
          </cell>
          <cell r="B536" t="str">
            <v>.</v>
          </cell>
        </row>
        <row r="537">
          <cell r="A537" t="str">
            <v>.</v>
          </cell>
          <cell r="B537" t="str">
            <v>.</v>
          </cell>
        </row>
        <row r="538">
          <cell r="A538" t="str">
            <v>.</v>
          </cell>
          <cell r="B538" t="str">
            <v>.</v>
          </cell>
        </row>
        <row r="539">
          <cell r="A539" t="str">
            <v>.</v>
          </cell>
          <cell r="B539" t="str">
            <v>.</v>
          </cell>
        </row>
        <row r="540">
          <cell r="A540" t="str">
            <v>.</v>
          </cell>
          <cell r="B540" t="str">
            <v>.</v>
          </cell>
        </row>
        <row r="541">
          <cell r="A541" t="str">
            <v>.</v>
          </cell>
          <cell r="B541" t="str">
            <v>.</v>
          </cell>
        </row>
        <row r="542">
          <cell r="A542" t="str">
            <v>.</v>
          </cell>
          <cell r="B542" t="str">
            <v>.</v>
          </cell>
        </row>
        <row r="543">
          <cell r="A543" t="str">
            <v>.</v>
          </cell>
          <cell r="B543" t="str">
            <v>.</v>
          </cell>
        </row>
        <row r="544">
          <cell r="A544" t="str">
            <v>.</v>
          </cell>
          <cell r="B544" t="str">
            <v>.</v>
          </cell>
        </row>
        <row r="545">
          <cell r="A545" t="str">
            <v>.</v>
          </cell>
          <cell r="B545" t="str">
            <v>.</v>
          </cell>
        </row>
        <row r="546">
          <cell r="A546" t="str">
            <v>.</v>
          </cell>
          <cell r="B546" t="str">
            <v>.</v>
          </cell>
        </row>
        <row r="547">
          <cell r="A547" t="str">
            <v>.</v>
          </cell>
          <cell r="B547" t="str">
            <v>.</v>
          </cell>
        </row>
        <row r="548">
          <cell r="A548" t="str">
            <v>.</v>
          </cell>
          <cell r="B548" t="str">
            <v>.</v>
          </cell>
        </row>
        <row r="549">
          <cell r="A549" t="str">
            <v>.</v>
          </cell>
          <cell r="B549" t="str">
            <v>.</v>
          </cell>
        </row>
        <row r="550">
          <cell r="A550" t="str">
            <v>.</v>
          </cell>
          <cell r="B550" t="str">
            <v>.</v>
          </cell>
        </row>
        <row r="551">
          <cell r="A551" t="str">
            <v>.</v>
          </cell>
          <cell r="B551" t="str">
            <v>.</v>
          </cell>
        </row>
        <row r="552">
          <cell r="A552" t="str">
            <v>.</v>
          </cell>
          <cell r="B552" t="str">
            <v>.</v>
          </cell>
        </row>
        <row r="553">
          <cell r="A553" t="str">
            <v>.</v>
          </cell>
          <cell r="B553" t="str">
            <v>.</v>
          </cell>
        </row>
        <row r="554">
          <cell r="A554" t="str">
            <v>.</v>
          </cell>
          <cell r="B554" t="str">
            <v>.</v>
          </cell>
        </row>
        <row r="555">
          <cell r="A555" t="str">
            <v>.</v>
          </cell>
          <cell r="B555" t="str">
            <v>.</v>
          </cell>
        </row>
        <row r="556">
          <cell r="A556" t="str">
            <v>.</v>
          </cell>
          <cell r="B556" t="str">
            <v>.</v>
          </cell>
        </row>
        <row r="557">
          <cell r="A557" t="str">
            <v>.</v>
          </cell>
          <cell r="B557" t="str">
            <v>.</v>
          </cell>
        </row>
        <row r="558">
          <cell r="A558" t="str">
            <v>.</v>
          </cell>
          <cell r="B558" t="str">
            <v>.</v>
          </cell>
        </row>
        <row r="559">
          <cell r="A559" t="str">
            <v>.</v>
          </cell>
          <cell r="B559" t="str">
            <v>.</v>
          </cell>
        </row>
        <row r="560">
          <cell r="A560" t="str">
            <v>.</v>
          </cell>
          <cell r="B560" t="str">
            <v>.</v>
          </cell>
        </row>
        <row r="561">
          <cell r="A561" t="str">
            <v>.</v>
          </cell>
          <cell r="B561" t="str">
            <v>.</v>
          </cell>
        </row>
        <row r="562">
          <cell r="A562" t="str">
            <v>.</v>
          </cell>
          <cell r="B562" t="str">
            <v>.</v>
          </cell>
        </row>
        <row r="563">
          <cell r="A563" t="str">
            <v>.</v>
          </cell>
          <cell r="B563" t="str">
            <v>.</v>
          </cell>
        </row>
        <row r="564">
          <cell r="A564" t="str">
            <v>.</v>
          </cell>
          <cell r="B564" t="str">
            <v>.</v>
          </cell>
        </row>
        <row r="565">
          <cell r="A565" t="str">
            <v>.</v>
          </cell>
          <cell r="B565" t="str">
            <v>.</v>
          </cell>
        </row>
        <row r="566">
          <cell r="A566" t="str">
            <v>.</v>
          </cell>
          <cell r="B566" t="str">
            <v>.</v>
          </cell>
        </row>
        <row r="567">
          <cell r="A567" t="str">
            <v>.</v>
          </cell>
          <cell r="B567" t="str">
            <v>.</v>
          </cell>
        </row>
        <row r="568">
          <cell r="A568" t="str">
            <v>.</v>
          </cell>
          <cell r="B568" t="str">
            <v>.</v>
          </cell>
        </row>
        <row r="569">
          <cell r="A569" t="str">
            <v>.</v>
          </cell>
          <cell r="B569" t="str">
            <v>.</v>
          </cell>
        </row>
        <row r="570">
          <cell r="A570" t="str">
            <v>.</v>
          </cell>
          <cell r="B570" t="str">
            <v>.</v>
          </cell>
        </row>
        <row r="571">
          <cell r="A571" t="str">
            <v>.</v>
          </cell>
          <cell r="B571" t="str">
            <v>.</v>
          </cell>
        </row>
        <row r="572">
          <cell r="A572" t="str">
            <v>.</v>
          </cell>
          <cell r="B572" t="str">
            <v>.</v>
          </cell>
        </row>
        <row r="573">
          <cell r="A573" t="str">
            <v>.</v>
          </cell>
          <cell r="B573" t="str">
            <v>.</v>
          </cell>
        </row>
        <row r="574">
          <cell r="A574" t="str">
            <v>.</v>
          </cell>
          <cell r="B574" t="str">
            <v>.</v>
          </cell>
        </row>
        <row r="575">
          <cell r="A575" t="str">
            <v>.</v>
          </cell>
          <cell r="B575" t="str">
            <v>.</v>
          </cell>
        </row>
        <row r="576">
          <cell r="A576" t="str">
            <v>.</v>
          </cell>
          <cell r="B576" t="str">
            <v>.</v>
          </cell>
        </row>
        <row r="577">
          <cell r="A577" t="str">
            <v>.</v>
          </cell>
          <cell r="B577" t="str">
            <v>.</v>
          </cell>
        </row>
        <row r="578">
          <cell r="A578" t="str">
            <v>.</v>
          </cell>
          <cell r="B578" t="str">
            <v>.</v>
          </cell>
        </row>
        <row r="579">
          <cell r="A579" t="str">
            <v>.</v>
          </cell>
          <cell r="B579" t="str">
            <v>.</v>
          </cell>
        </row>
        <row r="580">
          <cell r="A580" t="str">
            <v>.</v>
          </cell>
          <cell r="B580" t="str">
            <v>.</v>
          </cell>
        </row>
        <row r="581">
          <cell r="A581" t="str">
            <v>.</v>
          </cell>
          <cell r="B581" t="str">
            <v>.</v>
          </cell>
        </row>
        <row r="582">
          <cell r="A582" t="str">
            <v>.</v>
          </cell>
          <cell r="B582" t="str">
            <v>.</v>
          </cell>
        </row>
        <row r="583">
          <cell r="A583" t="str">
            <v>.</v>
          </cell>
          <cell r="B583" t="str">
            <v>.</v>
          </cell>
        </row>
        <row r="584">
          <cell r="A584" t="str">
            <v>.</v>
          </cell>
          <cell r="B584" t="str">
            <v>.</v>
          </cell>
        </row>
        <row r="585">
          <cell r="A585" t="str">
            <v>.</v>
          </cell>
          <cell r="B585" t="str">
            <v>.</v>
          </cell>
        </row>
        <row r="586">
          <cell r="A586" t="str">
            <v>.</v>
          </cell>
          <cell r="B586" t="str">
            <v>.</v>
          </cell>
        </row>
        <row r="587">
          <cell r="A587" t="str">
            <v>.</v>
          </cell>
          <cell r="B587" t="str">
            <v>.</v>
          </cell>
        </row>
        <row r="588">
          <cell r="A588" t="str">
            <v>.</v>
          </cell>
          <cell r="B588" t="str">
            <v>.</v>
          </cell>
        </row>
        <row r="589">
          <cell r="A589" t="str">
            <v>.</v>
          </cell>
          <cell r="B589" t="str">
            <v>.</v>
          </cell>
        </row>
        <row r="590">
          <cell r="A590" t="str">
            <v>.</v>
          </cell>
          <cell r="B590" t="str">
            <v>.</v>
          </cell>
        </row>
        <row r="591">
          <cell r="A591" t="str">
            <v>.</v>
          </cell>
          <cell r="B591" t="str">
            <v>.</v>
          </cell>
        </row>
        <row r="592">
          <cell r="A592" t="str">
            <v>.</v>
          </cell>
          <cell r="B592" t="str">
            <v>.</v>
          </cell>
        </row>
        <row r="593">
          <cell r="A593" t="str">
            <v>.</v>
          </cell>
          <cell r="B593" t="str">
            <v>.</v>
          </cell>
        </row>
        <row r="594">
          <cell r="A594" t="str">
            <v>.</v>
          </cell>
          <cell r="B594" t="str">
            <v>.</v>
          </cell>
        </row>
        <row r="595">
          <cell r="A595" t="str">
            <v>.</v>
          </cell>
          <cell r="B595" t="str">
            <v>.</v>
          </cell>
        </row>
        <row r="596">
          <cell r="A596" t="str">
            <v>.</v>
          </cell>
          <cell r="B596" t="str">
            <v>.</v>
          </cell>
        </row>
        <row r="597">
          <cell r="A597" t="str">
            <v>.</v>
          </cell>
          <cell r="B597" t="str">
            <v>.</v>
          </cell>
        </row>
        <row r="598">
          <cell r="A598" t="str">
            <v>.</v>
          </cell>
          <cell r="B598" t="str">
            <v>.</v>
          </cell>
        </row>
        <row r="599">
          <cell r="A599" t="str">
            <v>.</v>
          </cell>
          <cell r="B599" t="str">
            <v>.</v>
          </cell>
        </row>
        <row r="600">
          <cell r="A600" t="str">
            <v>.</v>
          </cell>
          <cell r="B600" t="str">
            <v>.</v>
          </cell>
        </row>
        <row r="601">
          <cell r="A601" t="str">
            <v>.</v>
          </cell>
          <cell r="B601" t="str">
            <v>.</v>
          </cell>
        </row>
        <row r="602">
          <cell r="A602" t="str">
            <v>.</v>
          </cell>
          <cell r="B602" t="str">
            <v>.</v>
          </cell>
        </row>
        <row r="603">
          <cell r="A603" t="str">
            <v>.</v>
          </cell>
          <cell r="B603" t="str">
            <v>.</v>
          </cell>
        </row>
        <row r="604">
          <cell r="A604" t="str">
            <v>.</v>
          </cell>
          <cell r="B604" t="str">
            <v>.</v>
          </cell>
        </row>
        <row r="605">
          <cell r="A605" t="str">
            <v>.</v>
          </cell>
          <cell r="B605" t="str">
            <v>.</v>
          </cell>
        </row>
        <row r="606">
          <cell r="A606" t="str">
            <v>.</v>
          </cell>
          <cell r="B606" t="str">
            <v>.</v>
          </cell>
        </row>
        <row r="607">
          <cell r="A607" t="str">
            <v>.</v>
          </cell>
          <cell r="B607" t="str">
            <v>.</v>
          </cell>
        </row>
        <row r="608">
          <cell r="A608" t="str">
            <v>.</v>
          </cell>
          <cell r="B608" t="str">
            <v>.</v>
          </cell>
        </row>
        <row r="609">
          <cell r="A609" t="str">
            <v>.</v>
          </cell>
          <cell r="B609" t="str">
            <v>.</v>
          </cell>
        </row>
        <row r="610">
          <cell r="A610" t="str">
            <v>.</v>
          </cell>
          <cell r="B610" t="str">
            <v>.</v>
          </cell>
        </row>
        <row r="611">
          <cell r="A611" t="str">
            <v>.</v>
          </cell>
          <cell r="B611" t="str">
            <v>.</v>
          </cell>
        </row>
        <row r="612">
          <cell r="A612" t="str">
            <v>.</v>
          </cell>
          <cell r="B612" t="str">
            <v>.</v>
          </cell>
        </row>
        <row r="613">
          <cell r="A613" t="str">
            <v>.</v>
          </cell>
          <cell r="B613" t="str">
            <v>.</v>
          </cell>
        </row>
        <row r="614">
          <cell r="A614" t="str">
            <v>.</v>
          </cell>
          <cell r="B614" t="str">
            <v>.</v>
          </cell>
        </row>
        <row r="615">
          <cell r="A615" t="str">
            <v>.</v>
          </cell>
          <cell r="B615" t="str">
            <v>.</v>
          </cell>
        </row>
        <row r="616">
          <cell r="A616" t="str">
            <v>.</v>
          </cell>
          <cell r="B616" t="str">
            <v>.</v>
          </cell>
        </row>
        <row r="617">
          <cell r="A617" t="str">
            <v>.</v>
          </cell>
          <cell r="B617" t="str">
            <v>.</v>
          </cell>
        </row>
        <row r="618">
          <cell r="A618" t="str">
            <v>.</v>
          </cell>
          <cell r="B618" t="str">
            <v>.</v>
          </cell>
        </row>
        <row r="619">
          <cell r="A619" t="str">
            <v>.</v>
          </cell>
          <cell r="B619" t="str">
            <v>.</v>
          </cell>
        </row>
        <row r="620">
          <cell r="A620" t="str">
            <v>.</v>
          </cell>
          <cell r="B620" t="str">
            <v>.</v>
          </cell>
        </row>
        <row r="621">
          <cell r="A621" t="str">
            <v>.</v>
          </cell>
          <cell r="B621" t="str">
            <v>.</v>
          </cell>
        </row>
        <row r="622">
          <cell r="A622" t="str">
            <v>.</v>
          </cell>
          <cell r="B622" t="str">
            <v>.</v>
          </cell>
        </row>
        <row r="623">
          <cell r="A623" t="str">
            <v>.</v>
          </cell>
          <cell r="B623" t="str">
            <v>.</v>
          </cell>
        </row>
        <row r="624">
          <cell r="A624" t="str">
            <v>.</v>
          </cell>
          <cell r="B624" t="str">
            <v>.</v>
          </cell>
        </row>
        <row r="625">
          <cell r="A625" t="str">
            <v>.</v>
          </cell>
          <cell r="B625" t="str">
            <v>.</v>
          </cell>
        </row>
        <row r="626">
          <cell r="A626" t="str">
            <v>.</v>
          </cell>
          <cell r="B626" t="str">
            <v>.</v>
          </cell>
        </row>
        <row r="627">
          <cell r="A627" t="str">
            <v>.</v>
          </cell>
          <cell r="B627" t="str">
            <v>.</v>
          </cell>
        </row>
        <row r="628">
          <cell r="A628" t="str">
            <v>.</v>
          </cell>
          <cell r="B628" t="str">
            <v>.</v>
          </cell>
        </row>
        <row r="629">
          <cell r="A629" t="str">
            <v>.</v>
          </cell>
          <cell r="B629" t="str">
            <v>.</v>
          </cell>
        </row>
        <row r="630">
          <cell r="A630" t="str">
            <v>.</v>
          </cell>
          <cell r="B630" t="str">
            <v>.</v>
          </cell>
        </row>
        <row r="631">
          <cell r="A631" t="str">
            <v>.</v>
          </cell>
          <cell r="B631" t="str">
            <v>.</v>
          </cell>
        </row>
        <row r="632">
          <cell r="A632" t="str">
            <v>.</v>
          </cell>
          <cell r="B632" t="str">
            <v>.</v>
          </cell>
        </row>
        <row r="633">
          <cell r="A633" t="str">
            <v>.</v>
          </cell>
          <cell r="B633" t="str">
            <v>.</v>
          </cell>
        </row>
        <row r="634">
          <cell r="A634" t="str">
            <v>.</v>
          </cell>
          <cell r="B634" t="str">
            <v>.</v>
          </cell>
        </row>
        <row r="635">
          <cell r="A635" t="str">
            <v>.</v>
          </cell>
          <cell r="B635" t="str">
            <v>.</v>
          </cell>
        </row>
        <row r="636">
          <cell r="A636" t="str">
            <v>.</v>
          </cell>
          <cell r="B636" t="str">
            <v>.</v>
          </cell>
        </row>
        <row r="637">
          <cell r="A637" t="str">
            <v>.</v>
          </cell>
          <cell r="B637" t="str">
            <v>.</v>
          </cell>
        </row>
        <row r="638">
          <cell r="A638" t="str">
            <v>.</v>
          </cell>
          <cell r="B638" t="str">
            <v>.</v>
          </cell>
        </row>
        <row r="639">
          <cell r="A639" t="str">
            <v>.</v>
          </cell>
          <cell r="B639" t="str">
            <v>.</v>
          </cell>
        </row>
        <row r="640">
          <cell r="A640" t="str">
            <v>.</v>
          </cell>
          <cell r="B640" t="str">
            <v>.</v>
          </cell>
        </row>
        <row r="641">
          <cell r="A641" t="str">
            <v>.</v>
          </cell>
          <cell r="B641" t="str">
            <v>.</v>
          </cell>
        </row>
        <row r="642">
          <cell r="A642" t="str">
            <v>.</v>
          </cell>
          <cell r="B642" t="str">
            <v>.</v>
          </cell>
        </row>
        <row r="643">
          <cell r="A643" t="str">
            <v>.</v>
          </cell>
          <cell r="B643" t="str">
            <v>.</v>
          </cell>
        </row>
        <row r="644">
          <cell r="A644" t="str">
            <v>.</v>
          </cell>
          <cell r="B644" t="str">
            <v>.</v>
          </cell>
        </row>
        <row r="645">
          <cell r="A645" t="str">
            <v>.</v>
          </cell>
          <cell r="B645" t="str">
            <v>.</v>
          </cell>
        </row>
        <row r="646">
          <cell r="A646" t="str">
            <v>.</v>
          </cell>
          <cell r="B646" t="str">
            <v>.</v>
          </cell>
        </row>
        <row r="647">
          <cell r="A647" t="str">
            <v>.</v>
          </cell>
          <cell r="B647" t="str">
            <v>.</v>
          </cell>
        </row>
        <row r="648">
          <cell r="A648" t="str">
            <v>.</v>
          </cell>
          <cell r="B648" t="str">
            <v>.</v>
          </cell>
        </row>
        <row r="649">
          <cell r="A649" t="str">
            <v>.</v>
          </cell>
          <cell r="B649" t="str">
            <v>.</v>
          </cell>
        </row>
        <row r="650">
          <cell r="A650" t="str">
            <v>.</v>
          </cell>
          <cell r="B650" t="str">
            <v>.</v>
          </cell>
        </row>
        <row r="651">
          <cell r="A651" t="str">
            <v>.</v>
          </cell>
          <cell r="B651" t="str">
            <v>.</v>
          </cell>
        </row>
        <row r="652">
          <cell r="A652" t="str">
            <v>.</v>
          </cell>
          <cell r="B652" t="str">
            <v>.</v>
          </cell>
        </row>
        <row r="653">
          <cell r="A653" t="str">
            <v>.</v>
          </cell>
          <cell r="B653" t="str">
            <v>.</v>
          </cell>
        </row>
        <row r="654">
          <cell r="A654" t="str">
            <v>.</v>
          </cell>
          <cell r="B654" t="str">
            <v>.</v>
          </cell>
        </row>
        <row r="655">
          <cell r="A655" t="str">
            <v>.</v>
          </cell>
          <cell r="B655" t="str">
            <v>.</v>
          </cell>
        </row>
        <row r="656">
          <cell r="A656" t="str">
            <v>.</v>
          </cell>
          <cell r="B656" t="str">
            <v>.</v>
          </cell>
        </row>
        <row r="657">
          <cell r="A657" t="str">
            <v>.</v>
          </cell>
          <cell r="B657" t="str">
            <v>.</v>
          </cell>
        </row>
        <row r="658">
          <cell r="A658" t="str">
            <v>.</v>
          </cell>
          <cell r="B658" t="str">
            <v>.</v>
          </cell>
        </row>
        <row r="659">
          <cell r="A659" t="str">
            <v>.</v>
          </cell>
          <cell r="B659" t="str">
            <v>.</v>
          </cell>
        </row>
        <row r="660">
          <cell r="A660" t="str">
            <v>.</v>
          </cell>
          <cell r="B660" t="str">
            <v>.</v>
          </cell>
        </row>
        <row r="661">
          <cell r="A661" t="str">
            <v>.</v>
          </cell>
          <cell r="B661" t="str">
            <v>.</v>
          </cell>
        </row>
        <row r="662">
          <cell r="A662" t="str">
            <v>.</v>
          </cell>
          <cell r="B662" t="str">
            <v>.</v>
          </cell>
        </row>
        <row r="663">
          <cell r="A663" t="str">
            <v>.</v>
          </cell>
          <cell r="B663" t="str">
            <v>.</v>
          </cell>
        </row>
        <row r="664">
          <cell r="A664" t="str">
            <v>.</v>
          </cell>
          <cell r="B664" t="str">
            <v>.</v>
          </cell>
        </row>
        <row r="665">
          <cell r="A665" t="str">
            <v>.</v>
          </cell>
          <cell r="B665" t="str">
            <v>.</v>
          </cell>
        </row>
        <row r="666">
          <cell r="A666" t="str">
            <v>.</v>
          </cell>
          <cell r="B666" t="str">
            <v>.</v>
          </cell>
        </row>
        <row r="667">
          <cell r="A667" t="str">
            <v>.</v>
          </cell>
          <cell r="B667" t="str">
            <v>.</v>
          </cell>
        </row>
        <row r="668">
          <cell r="A668" t="str">
            <v>.</v>
          </cell>
          <cell r="B668" t="str">
            <v>.</v>
          </cell>
        </row>
        <row r="669">
          <cell r="A669" t="str">
            <v>.</v>
          </cell>
          <cell r="B669" t="str">
            <v>.</v>
          </cell>
        </row>
        <row r="670">
          <cell r="A670" t="str">
            <v>.</v>
          </cell>
          <cell r="B670" t="str">
            <v>.</v>
          </cell>
        </row>
        <row r="671">
          <cell r="A671" t="str">
            <v>.</v>
          </cell>
          <cell r="B671" t="str">
            <v>.</v>
          </cell>
        </row>
        <row r="672">
          <cell r="A672" t="str">
            <v>.</v>
          </cell>
          <cell r="B672" t="str">
            <v>.</v>
          </cell>
        </row>
        <row r="673">
          <cell r="A673" t="str">
            <v>.</v>
          </cell>
          <cell r="B673" t="str">
            <v>.</v>
          </cell>
        </row>
        <row r="674">
          <cell r="A674" t="str">
            <v>.</v>
          </cell>
          <cell r="B674" t="str">
            <v>.</v>
          </cell>
        </row>
        <row r="675">
          <cell r="A675" t="str">
            <v>.</v>
          </cell>
          <cell r="B675" t="str">
            <v>.</v>
          </cell>
        </row>
        <row r="676">
          <cell r="A676" t="str">
            <v>.</v>
          </cell>
          <cell r="B676" t="str">
            <v>.</v>
          </cell>
        </row>
        <row r="677">
          <cell r="A677" t="str">
            <v>.</v>
          </cell>
          <cell r="B677" t="str">
            <v>.</v>
          </cell>
        </row>
        <row r="678">
          <cell r="A678" t="str">
            <v>.</v>
          </cell>
          <cell r="B678" t="str">
            <v>.</v>
          </cell>
        </row>
        <row r="679">
          <cell r="A679" t="str">
            <v>.</v>
          </cell>
          <cell r="B679" t="str">
            <v>.</v>
          </cell>
        </row>
        <row r="680">
          <cell r="A680" t="str">
            <v>.</v>
          </cell>
          <cell r="B680" t="str">
            <v>.</v>
          </cell>
        </row>
        <row r="681">
          <cell r="A681" t="str">
            <v>.</v>
          </cell>
          <cell r="B681" t="str">
            <v>.</v>
          </cell>
        </row>
        <row r="682">
          <cell r="A682" t="str">
            <v>.</v>
          </cell>
          <cell r="B682" t="str">
            <v>.</v>
          </cell>
        </row>
        <row r="683">
          <cell r="A683" t="str">
            <v>.</v>
          </cell>
          <cell r="B683" t="str">
            <v>.</v>
          </cell>
        </row>
        <row r="684">
          <cell r="A684" t="str">
            <v>.</v>
          </cell>
          <cell r="B684" t="str">
            <v>.</v>
          </cell>
        </row>
        <row r="685">
          <cell r="A685" t="str">
            <v>.</v>
          </cell>
          <cell r="B685" t="str">
            <v>.</v>
          </cell>
        </row>
        <row r="686">
          <cell r="A686" t="str">
            <v>.</v>
          </cell>
          <cell r="B686" t="str">
            <v>.</v>
          </cell>
        </row>
        <row r="687">
          <cell r="A687" t="str">
            <v>.</v>
          </cell>
          <cell r="B687" t="str">
            <v>.</v>
          </cell>
        </row>
        <row r="688">
          <cell r="A688" t="str">
            <v>.</v>
          </cell>
          <cell r="B688" t="str">
            <v>.</v>
          </cell>
        </row>
        <row r="689">
          <cell r="A689" t="str">
            <v>.</v>
          </cell>
          <cell r="B689" t="str">
            <v>.</v>
          </cell>
        </row>
        <row r="690">
          <cell r="A690" t="str">
            <v>.</v>
          </cell>
          <cell r="B690" t="str">
            <v>.</v>
          </cell>
        </row>
        <row r="691">
          <cell r="A691" t="str">
            <v>.</v>
          </cell>
          <cell r="B691" t="str">
            <v>.</v>
          </cell>
        </row>
        <row r="692">
          <cell r="A692" t="str">
            <v>.</v>
          </cell>
          <cell r="B692" t="str">
            <v>.</v>
          </cell>
        </row>
        <row r="693">
          <cell r="A693" t="str">
            <v>.</v>
          </cell>
          <cell r="B693" t="str">
            <v>.</v>
          </cell>
        </row>
        <row r="694">
          <cell r="A694" t="str">
            <v>.</v>
          </cell>
          <cell r="B694" t="str">
            <v>.</v>
          </cell>
        </row>
        <row r="695">
          <cell r="A695" t="str">
            <v>.</v>
          </cell>
          <cell r="B695" t="str">
            <v>.</v>
          </cell>
        </row>
        <row r="696">
          <cell r="A696" t="str">
            <v>.</v>
          </cell>
          <cell r="B696" t="str">
            <v>.</v>
          </cell>
        </row>
        <row r="697">
          <cell r="A697" t="str">
            <v>.</v>
          </cell>
          <cell r="B697" t="str">
            <v>.</v>
          </cell>
        </row>
        <row r="698">
          <cell r="A698" t="str">
            <v>.</v>
          </cell>
          <cell r="B698" t="str">
            <v>.</v>
          </cell>
        </row>
        <row r="699">
          <cell r="A699" t="str">
            <v>.</v>
          </cell>
          <cell r="B699" t="str">
            <v>.</v>
          </cell>
        </row>
        <row r="700">
          <cell r="A700" t="str">
            <v>.</v>
          </cell>
          <cell r="B700" t="str">
            <v>.</v>
          </cell>
        </row>
        <row r="701">
          <cell r="A701" t="str">
            <v>.</v>
          </cell>
          <cell r="B701" t="str">
            <v>.</v>
          </cell>
        </row>
        <row r="702">
          <cell r="A702" t="str">
            <v>.</v>
          </cell>
          <cell r="B702" t="str">
            <v>.</v>
          </cell>
        </row>
        <row r="703">
          <cell r="A703" t="str">
            <v>.</v>
          </cell>
          <cell r="B703" t="str">
            <v>.</v>
          </cell>
        </row>
        <row r="704">
          <cell r="A704" t="str">
            <v>.</v>
          </cell>
          <cell r="B704" t="str">
            <v>.</v>
          </cell>
        </row>
        <row r="705">
          <cell r="A705" t="str">
            <v>.</v>
          </cell>
          <cell r="B705" t="str">
            <v>.</v>
          </cell>
        </row>
        <row r="706">
          <cell r="A706" t="str">
            <v>.</v>
          </cell>
          <cell r="B706" t="str">
            <v>.</v>
          </cell>
        </row>
        <row r="707">
          <cell r="A707" t="str">
            <v>.</v>
          </cell>
          <cell r="B707" t="str">
            <v>.</v>
          </cell>
        </row>
        <row r="708">
          <cell r="A708" t="str">
            <v>.</v>
          </cell>
          <cell r="B708" t="str">
            <v>.</v>
          </cell>
        </row>
        <row r="709">
          <cell r="A709" t="str">
            <v>.</v>
          </cell>
          <cell r="B709" t="str">
            <v>.</v>
          </cell>
        </row>
        <row r="710">
          <cell r="A710" t="str">
            <v>.</v>
          </cell>
          <cell r="B710" t="str">
            <v>.</v>
          </cell>
        </row>
        <row r="711">
          <cell r="A711" t="str">
            <v>.</v>
          </cell>
          <cell r="B711" t="str">
            <v>.</v>
          </cell>
        </row>
        <row r="712">
          <cell r="A712" t="str">
            <v>.</v>
          </cell>
          <cell r="B712" t="str">
            <v>.</v>
          </cell>
        </row>
        <row r="713">
          <cell r="A713" t="str">
            <v>.</v>
          </cell>
          <cell r="B713" t="str">
            <v>.</v>
          </cell>
        </row>
        <row r="714">
          <cell r="A714" t="str">
            <v>.</v>
          </cell>
          <cell r="B714" t="str">
            <v>.</v>
          </cell>
        </row>
        <row r="715">
          <cell r="A715" t="str">
            <v>.</v>
          </cell>
          <cell r="B715" t="str">
            <v>.</v>
          </cell>
        </row>
        <row r="716">
          <cell r="A716" t="str">
            <v>.</v>
          </cell>
          <cell r="B716" t="str">
            <v>.</v>
          </cell>
        </row>
        <row r="717">
          <cell r="A717" t="str">
            <v>.</v>
          </cell>
          <cell r="B717" t="str">
            <v>.</v>
          </cell>
        </row>
        <row r="718">
          <cell r="A718" t="str">
            <v>.</v>
          </cell>
          <cell r="B718" t="str">
            <v>.</v>
          </cell>
        </row>
        <row r="719">
          <cell r="A719" t="str">
            <v>.</v>
          </cell>
          <cell r="B719" t="str">
            <v>.</v>
          </cell>
        </row>
        <row r="720">
          <cell r="A720" t="str">
            <v>.</v>
          </cell>
          <cell r="B720" t="str">
            <v>.</v>
          </cell>
        </row>
        <row r="721">
          <cell r="A721" t="str">
            <v>.</v>
          </cell>
          <cell r="B721" t="str">
            <v>.</v>
          </cell>
        </row>
        <row r="722">
          <cell r="A722" t="str">
            <v>.</v>
          </cell>
          <cell r="B722" t="str">
            <v>.</v>
          </cell>
        </row>
        <row r="723">
          <cell r="A723" t="str">
            <v>.</v>
          </cell>
          <cell r="B723" t="str">
            <v>.</v>
          </cell>
        </row>
        <row r="724">
          <cell r="A724" t="str">
            <v>.</v>
          </cell>
          <cell r="B724" t="str">
            <v>.</v>
          </cell>
        </row>
        <row r="725">
          <cell r="A725" t="str">
            <v>.</v>
          </cell>
          <cell r="B725" t="str">
            <v>.</v>
          </cell>
        </row>
        <row r="726">
          <cell r="A726" t="str">
            <v>.</v>
          </cell>
          <cell r="B726" t="str">
            <v>.</v>
          </cell>
        </row>
        <row r="727">
          <cell r="A727" t="str">
            <v>.</v>
          </cell>
          <cell r="B727" t="str">
            <v>.</v>
          </cell>
        </row>
        <row r="728">
          <cell r="A728" t="str">
            <v>.</v>
          </cell>
          <cell r="B728" t="str">
            <v>.</v>
          </cell>
        </row>
        <row r="729">
          <cell r="A729" t="str">
            <v>.</v>
          </cell>
          <cell r="B729" t="str">
            <v>.</v>
          </cell>
        </row>
        <row r="730">
          <cell r="A730" t="str">
            <v>.</v>
          </cell>
          <cell r="B730" t="str">
            <v>.</v>
          </cell>
        </row>
        <row r="731">
          <cell r="A731" t="str">
            <v>.</v>
          </cell>
          <cell r="B731" t="str">
            <v>.</v>
          </cell>
        </row>
        <row r="732">
          <cell r="A732" t="str">
            <v>.</v>
          </cell>
          <cell r="B732" t="str">
            <v>.</v>
          </cell>
        </row>
        <row r="733">
          <cell r="A733" t="str">
            <v>.</v>
          </cell>
          <cell r="B733" t="str">
            <v>.</v>
          </cell>
        </row>
        <row r="734">
          <cell r="A734" t="str">
            <v>.</v>
          </cell>
          <cell r="B734" t="str">
            <v>.</v>
          </cell>
        </row>
        <row r="735">
          <cell r="A735" t="str">
            <v>.</v>
          </cell>
          <cell r="B735" t="str">
            <v>.</v>
          </cell>
        </row>
        <row r="736">
          <cell r="A736" t="str">
            <v>.</v>
          </cell>
          <cell r="B736" t="str">
            <v>.</v>
          </cell>
        </row>
        <row r="737">
          <cell r="A737" t="str">
            <v>.</v>
          </cell>
          <cell r="B737" t="str">
            <v>.</v>
          </cell>
        </row>
        <row r="738">
          <cell r="A738" t="str">
            <v>.</v>
          </cell>
          <cell r="B738" t="str">
            <v>.</v>
          </cell>
        </row>
        <row r="739">
          <cell r="A739" t="str">
            <v>.</v>
          </cell>
          <cell r="B739" t="str">
            <v>.</v>
          </cell>
        </row>
        <row r="740">
          <cell r="A740" t="str">
            <v>.</v>
          </cell>
          <cell r="B740" t="str">
            <v>.</v>
          </cell>
        </row>
        <row r="741">
          <cell r="A741" t="str">
            <v>.</v>
          </cell>
          <cell r="B741" t="str">
            <v>.</v>
          </cell>
        </row>
        <row r="742">
          <cell r="A742" t="str">
            <v>.</v>
          </cell>
          <cell r="B742" t="str">
            <v>.</v>
          </cell>
        </row>
        <row r="743">
          <cell r="A743" t="str">
            <v>.</v>
          </cell>
          <cell r="B743" t="str">
            <v>.</v>
          </cell>
        </row>
        <row r="744">
          <cell r="A744" t="str">
            <v>.</v>
          </cell>
          <cell r="B744" t="str">
            <v>.</v>
          </cell>
        </row>
        <row r="745">
          <cell r="A745" t="str">
            <v>.</v>
          </cell>
          <cell r="B745" t="str">
            <v>.</v>
          </cell>
        </row>
        <row r="746">
          <cell r="A746" t="str">
            <v>.</v>
          </cell>
          <cell r="B746" t="str">
            <v>.</v>
          </cell>
        </row>
        <row r="747">
          <cell r="A747" t="str">
            <v>.</v>
          </cell>
          <cell r="B747" t="str">
            <v>.</v>
          </cell>
        </row>
        <row r="748">
          <cell r="A748" t="str">
            <v>.</v>
          </cell>
          <cell r="B748" t="str">
            <v>.</v>
          </cell>
        </row>
        <row r="749">
          <cell r="A749" t="str">
            <v>.</v>
          </cell>
          <cell r="B749" t="str">
            <v>.</v>
          </cell>
        </row>
        <row r="750">
          <cell r="A750" t="str">
            <v>.</v>
          </cell>
          <cell r="B750" t="str">
            <v>.</v>
          </cell>
        </row>
        <row r="751">
          <cell r="A751" t="str">
            <v>.</v>
          </cell>
          <cell r="B751" t="str">
            <v>.</v>
          </cell>
        </row>
        <row r="752">
          <cell r="A752" t="str">
            <v>.</v>
          </cell>
          <cell r="B752" t="str">
            <v>.</v>
          </cell>
        </row>
        <row r="753">
          <cell r="A753" t="str">
            <v>.</v>
          </cell>
          <cell r="B753" t="str">
            <v>.</v>
          </cell>
        </row>
        <row r="754">
          <cell r="A754" t="str">
            <v>.</v>
          </cell>
          <cell r="B754" t="str">
            <v>.</v>
          </cell>
        </row>
        <row r="755">
          <cell r="A755" t="str">
            <v>.</v>
          </cell>
          <cell r="B755" t="str">
            <v>.</v>
          </cell>
        </row>
        <row r="756">
          <cell r="A756" t="str">
            <v>.</v>
          </cell>
          <cell r="B756" t="str">
            <v>.</v>
          </cell>
        </row>
        <row r="757">
          <cell r="A757" t="str">
            <v>.</v>
          </cell>
          <cell r="B757" t="str">
            <v>.</v>
          </cell>
        </row>
        <row r="758">
          <cell r="A758" t="str">
            <v>.</v>
          </cell>
          <cell r="B758" t="str">
            <v>.</v>
          </cell>
        </row>
        <row r="759">
          <cell r="A759" t="str">
            <v>.</v>
          </cell>
          <cell r="B759" t="str">
            <v>.</v>
          </cell>
        </row>
        <row r="760">
          <cell r="A760" t="str">
            <v>.</v>
          </cell>
          <cell r="B760" t="str">
            <v>.</v>
          </cell>
        </row>
        <row r="761">
          <cell r="A761" t="str">
            <v>.</v>
          </cell>
          <cell r="B761" t="str">
            <v>.</v>
          </cell>
        </row>
        <row r="762">
          <cell r="A762" t="str">
            <v>.</v>
          </cell>
          <cell r="B762" t="str">
            <v>.</v>
          </cell>
        </row>
        <row r="763">
          <cell r="A763" t="str">
            <v>.</v>
          </cell>
          <cell r="B763" t="str">
            <v>.</v>
          </cell>
        </row>
        <row r="764">
          <cell r="A764" t="str">
            <v>.</v>
          </cell>
          <cell r="B764" t="str">
            <v>.</v>
          </cell>
        </row>
        <row r="765">
          <cell r="A765" t="str">
            <v>.</v>
          </cell>
          <cell r="B765" t="str">
            <v>.</v>
          </cell>
        </row>
        <row r="766">
          <cell r="A766" t="str">
            <v>.</v>
          </cell>
          <cell r="B766" t="str">
            <v>.</v>
          </cell>
        </row>
        <row r="767">
          <cell r="A767" t="str">
            <v>.</v>
          </cell>
          <cell r="B767" t="str">
            <v>.</v>
          </cell>
        </row>
        <row r="768">
          <cell r="A768" t="str">
            <v>.</v>
          </cell>
          <cell r="B768" t="str">
            <v>.</v>
          </cell>
        </row>
        <row r="769">
          <cell r="A769" t="str">
            <v>.</v>
          </cell>
          <cell r="B769" t="str">
            <v>.</v>
          </cell>
        </row>
        <row r="770">
          <cell r="A770" t="str">
            <v>.</v>
          </cell>
          <cell r="B770" t="str">
            <v>.</v>
          </cell>
        </row>
        <row r="771">
          <cell r="A771" t="str">
            <v>.</v>
          </cell>
          <cell r="B771" t="str">
            <v>.</v>
          </cell>
        </row>
        <row r="772">
          <cell r="A772" t="str">
            <v>.</v>
          </cell>
          <cell r="B772" t="str">
            <v>.</v>
          </cell>
        </row>
        <row r="773">
          <cell r="A773" t="str">
            <v>.</v>
          </cell>
          <cell r="B773" t="str">
            <v>.</v>
          </cell>
        </row>
        <row r="774">
          <cell r="A774" t="str">
            <v>.</v>
          </cell>
          <cell r="B774" t="str">
            <v>.</v>
          </cell>
        </row>
        <row r="775">
          <cell r="A775" t="str">
            <v>.</v>
          </cell>
          <cell r="B775" t="str">
            <v>.</v>
          </cell>
        </row>
        <row r="776">
          <cell r="A776" t="str">
            <v>.</v>
          </cell>
          <cell r="B776" t="str">
            <v>.</v>
          </cell>
        </row>
        <row r="777">
          <cell r="A777" t="str">
            <v>.</v>
          </cell>
          <cell r="B777" t="str">
            <v>.</v>
          </cell>
        </row>
        <row r="778">
          <cell r="A778" t="str">
            <v>.</v>
          </cell>
          <cell r="B778" t="str">
            <v>.</v>
          </cell>
        </row>
        <row r="779">
          <cell r="A779" t="str">
            <v>.</v>
          </cell>
          <cell r="B779" t="str">
            <v>.</v>
          </cell>
        </row>
        <row r="780">
          <cell r="A780" t="str">
            <v>.</v>
          </cell>
          <cell r="B780" t="str">
            <v>.</v>
          </cell>
        </row>
        <row r="781">
          <cell r="A781" t="str">
            <v>.</v>
          </cell>
          <cell r="B781" t="str">
            <v>.</v>
          </cell>
        </row>
        <row r="782">
          <cell r="A782" t="str">
            <v>.</v>
          </cell>
          <cell r="B782" t="str">
            <v>.</v>
          </cell>
        </row>
        <row r="783">
          <cell r="A783" t="str">
            <v>.</v>
          </cell>
          <cell r="B783" t="str">
            <v>.</v>
          </cell>
        </row>
        <row r="784">
          <cell r="A784" t="str">
            <v>.</v>
          </cell>
          <cell r="B784" t="str">
            <v>.</v>
          </cell>
        </row>
        <row r="785">
          <cell r="A785" t="str">
            <v>.</v>
          </cell>
          <cell r="B785" t="str">
            <v>.</v>
          </cell>
        </row>
        <row r="786">
          <cell r="A786" t="str">
            <v>.</v>
          </cell>
          <cell r="B786" t="str">
            <v>.</v>
          </cell>
        </row>
        <row r="787">
          <cell r="A787" t="str">
            <v>.</v>
          </cell>
          <cell r="B787" t="str">
            <v>.</v>
          </cell>
        </row>
        <row r="788">
          <cell r="A788" t="str">
            <v>.</v>
          </cell>
          <cell r="B788" t="str">
            <v>.</v>
          </cell>
        </row>
        <row r="789">
          <cell r="A789" t="str">
            <v>.</v>
          </cell>
          <cell r="B789" t="str">
            <v>.</v>
          </cell>
        </row>
        <row r="790">
          <cell r="A790" t="str">
            <v>.</v>
          </cell>
          <cell r="B790" t="str">
            <v>.</v>
          </cell>
        </row>
        <row r="791">
          <cell r="A791" t="str">
            <v>.</v>
          </cell>
          <cell r="B791" t="str">
            <v>.</v>
          </cell>
        </row>
        <row r="792">
          <cell r="A792" t="str">
            <v>.</v>
          </cell>
          <cell r="B792" t="str">
            <v>.</v>
          </cell>
        </row>
        <row r="793">
          <cell r="A793" t="str">
            <v>.</v>
          </cell>
          <cell r="B793" t="str">
            <v>.</v>
          </cell>
        </row>
        <row r="794">
          <cell r="A794" t="str">
            <v>.</v>
          </cell>
          <cell r="B794" t="str">
            <v>.</v>
          </cell>
        </row>
        <row r="795">
          <cell r="A795" t="str">
            <v>.</v>
          </cell>
          <cell r="B795" t="str">
            <v>.</v>
          </cell>
        </row>
        <row r="796">
          <cell r="A796" t="str">
            <v>.</v>
          </cell>
          <cell r="B796" t="str">
            <v>.</v>
          </cell>
        </row>
        <row r="797">
          <cell r="A797" t="str">
            <v>.</v>
          </cell>
          <cell r="B797" t="str">
            <v>.</v>
          </cell>
        </row>
        <row r="798">
          <cell r="A798" t="str">
            <v>.</v>
          </cell>
          <cell r="B798" t="str">
            <v>.</v>
          </cell>
        </row>
        <row r="799">
          <cell r="A799" t="str">
            <v>.</v>
          </cell>
          <cell r="B799" t="str">
            <v>.</v>
          </cell>
        </row>
        <row r="800">
          <cell r="A800" t="str">
            <v>.</v>
          </cell>
          <cell r="B800" t="str">
            <v>.</v>
          </cell>
        </row>
        <row r="801">
          <cell r="A801" t="str">
            <v>.</v>
          </cell>
          <cell r="B801" t="str">
            <v>.</v>
          </cell>
        </row>
        <row r="802">
          <cell r="A802" t="str">
            <v>.</v>
          </cell>
          <cell r="B802" t="str">
            <v>.</v>
          </cell>
        </row>
        <row r="803">
          <cell r="A803" t="str">
            <v>.</v>
          </cell>
          <cell r="B803" t="str">
            <v>.</v>
          </cell>
        </row>
        <row r="804">
          <cell r="A804" t="str">
            <v>.</v>
          </cell>
          <cell r="B804" t="str">
            <v>.</v>
          </cell>
        </row>
        <row r="805">
          <cell r="A805" t="str">
            <v>.</v>
          </cell>
          <cell r="B805" t="str">
            <v>.</v>
          </cell>
        </row>
        <row r="806">
          <cell r="A806" t="str">
            <v>.</v>
          </cell>
          <cell r="B806" t="str">
            <v>.</v>
          </cell>
        </row>
        <row r="807">
          <cell r="A807" t="str">
            <v>.</v>
          </cell>
          <cell r="B807" t="str">
            <v>.</v>
          </cell>
        </row>
        <row r="808">
          <cell r="A808" t="str">
            <v>.</v>
          </cell>
          <cell r="B808" t="str">
            <v>.</v>
          </cell>
        </row>
        <row r="809">
          <cell r="A809" t="str">
            <v>.</v>
          </cell>
          <cell r="B809" t="str">
            <v>.</v>
          </cell>
        </row>
        <row r="810">
          <cell r="A810" t="str">
            <v>.</v>
          </cell>
          <cell r="B810" t="str">
            <v>.</v>
          </cell>
        </row>
        <row r="811">
          <cell r="A811" t="str">
            <v>.</v>
          </cell>
          <cell r="B811" t="str">
            <v>.</v>
          </cell>
        </row>
        <row r="812">
          <cell r="A812" t="str">
            <v>.</v>
          </cell>
          <cell r="B812" t="str">
            <v>.</v>
          </cell>
        </row>
        <row r="813">
          <cell r="A813" t="str">
            <v>.</v>
          </cell>
          <cell r="B813" t="str">
            <v>.</v>
          </cell>
        </row>
        <row r="814">
          <cell r="A814" t="str">
            <v>.</v>
          </cell>
          <cell r="B814" t="str">
            <v>.</v>
          </cell>
        </row>
        <row r="815">
          <cell r="A815" t="str">
            <v>.</v>
          </cell>
          <cell r="B815" t="str">
            <v>.</v>
          </cell>
        </row>
        <row r="816">
          <cell r="A816" t="str">
            <v>.</v>
          </cell>
          <cell r="B816" t="str">
            <v>.</v>
          </cell>
        </row>
        <row r="817">
          <cell r="A817" t="str">
            <v>.</v>
          </cell>
          <cell r="B817" t="str">
            <v>.</v>
          </cell>
        </row>
        <row r="818">
          <cell r="A818" t="str">
            <v>.</v>
          </cell>
          <cell r="B818" t="str">
            <v>.</v>
          </cell>
        </row>
        <row r="819">
          <cell r="A819" t="str">
            <v>.</v>
          </cell>
          <cell r="B819" t="str">
            <v>.</v>
          </cell>
        </row>
        <row r="820">
          <cell r="A820" t="str">
            <v>.</v>
          </cell>
          <cell r="B820" t="str">
            <v>.</v>
          </cell>
        </row>
        <row r="821">
          <cell r="A821" t="str">
            <v>.</v>
          </cell>
          <cell r="B821" t="str">
            <v>.</v>
          </cell>
        </row>
        <row r="822">
          <cell r="A822" t="str">
            <v>.</v>
          </cell>
          <cell r="B822" t="str">
            <v>.</v>
          </cell>
        </row>
        <row r="823">
          <cell r="A823" t="str">
            <v>.</v>
          </cell>
          <cell r="B823" t="str">
            <v>.</v>
          </cell>
        </row>
        <row r="824">
          <cell r="A824" t="str">
            <v>.</v>
          </cell>
          <cell r="B824" t="str">
            <v>.</v>
          </cell>
        </row>
        <row r="825">
          <cell r="A825" t="str">
            <v>.</v>
          </cell>
          <cell r="B825" t="str">
            <v>.</v>
          </cell>
        </row>
        <row r="826">
          <cell r="A826" t="str">
            <v>.</v>
          </cell>
          <cell r="B826" t="str">
            <v>.</v>
          </cell>
        </row>
        <row r="827">
          <cell r="A827" t="str">
            <v>.</v>
          </cell>
          <cell r="B827" t="str">
            <v>.</v>
          </cell>
        </row>
        <row r="828">
          <cell r="A828" t="str">
            <v>.</v>
          </cell>
          <cell r="B828" t="str">
            <v>.</v>
          </cell>
        </row>
        <row r="829">
          <cell r="A829" t="str">
            <v>.</v>
          </cell>
          <cell r="B829" t="str">
            <v>.</v>
          </cell>
        </row>
        <row r="830">
          <cell r="A830" t="str">
            <v>.</v>
          </cell>
          <cell r="B830" t="str">
            <v>.</v>
          </cell>
        </row>
        <row r="831">
          <cell r="A831" t="str">
            <v>.</v>
          </cell>
          <cell r="B831" t="str">
            <v>.</v>
          </cell>
        </row>
        <row r="832">
          <cell r="A832" t="str">
            <v>.</v>
          </cell>
          <cell r="B832" t="str">
            <v>.</v>
          </cell>
        </row>
        <row r="833">
          <cell r="A833" t="str">
            <v>.</v>
          </cell>
          <cell r="B833" t="str">
            <v>.</v>
          </cell>
        </row>
        <row r="834">
          <cell r="A834" t="str">
            <v>.</v>
          </cell>
          <cell r="B834" t="str">
            <v>.</v>
          </cell>
        </row>
        <row r="835">
          <cell r="A835" t="str">
            <v>.</v>
          </cell>
          <cell r="B835" t="str">
            <v>.</v>
          </cell>
        </row>
        <row r="836">
          <cell r="A836" t="str">
            <v>.</v>
          </cell>
          <cell r="B836" t="str">
            <v>.</v>
          </cell>
        </row>
        <row r="837">
          <cell r="A837" t="str">
            <v>.</v>
          </cell>
          <cell r="B837" t="str">
            <v>.</v>
          </cell>
        </row>
        <row r="838">
          <cell r="A838" t="str">
            <v>.</v>
          </cell>
          <cell r="B838" t="str">
            <v>.</v>
          </cell>
        </row>
        <row r="839">
          <cell r="A839" t="str">
            <v>.</v>
          </cell>
          <cell r="B839" t="str">
            <v>.</v>
          </cell>
        </row>
        <row r="840">
          <cell r="A840" t="str">
            <v>.</v>
          </cell>
          <cell r="B840" t="str">
            <v>.</v>
          </cell>
        </row>
        <row r="841">
          <cell r="A841" t="str">
            <v>.</v>
          </cell>
          <cell r="B841" t="str">
            <v>.</v>
          </cell>
        </row>
        <row r="842">
          <cell r="A842" t="str">
            <v>.</v>
          </cell>
          <cell r="B842" t="str">
            <v>.</v>
          </cell>
        </row>
        <row r="843">
          <cell r="A843" t="str">
            <v>.</v>
          </cell>
          <cell r="B843" t="str">
            <v>.</v>
          </cell>
        </row>
        <row r="844">
          <cell r="A844" t="str">
            <v>.</v>
          </cell>
          <cell r="B844" t="str">
            <v>.</v>
          </cell>
        </row>
        <row r="845">
          <cell r="A845" t="str">
            <v>.</v>
          </cell>
          <cell r="B845" t="str">
            <v>.</v>
          </cell>
        </row>
        <row r="846">
          <cell r="A846" t="str">
            <v>.</v>
          </cell>
          <cell r="B846" t="str">
            <v>.</v>
          </cell>
        </row>
        <row r="847">
          <cell r="A847" t="str">
            <v>.</v>
          </cell>
          <cell r="B847" t="str">
            <v>.</v>
          </cell>
        </row>
        <row r="848">
          <cell r="A848" t="str">
            <v>.</v>
          </cell>
          <cell r="B848" t="str">
            <v>.</v>
          </cell>
        </row>
        <row r="849">
          <cell r="A849" t="str">
            <v>.</v>
          </cell>
          <cell r="B849" t="str">
            <v>.</v>
          </cell>
        </row>
        <row r="850">
          <cell r="A850" t="str">
            <v>.</v>
          </cell>
          <cell r="B850" t="str">
            <v>.</v>
          </cell>
        </row>
        <row r="851">
          <cell r="A851" t="str">
            <v>.</v>
          </cell>
          <cell r="B851" t="str">
            <v>.</v>
          </cell>
        </row>
        <row r="852">
          <cell r="A852" t="str">
            <v>.</v>
          </cell>
          <cell r="B852" t="str">
            <v>.</v>
          </cell>
        </row>
        <row r="853">
          <cell r="A853" t="str">
            <v>.</v>
          </cell>
          <cell r="B853" t="str">
            <v>.</v>
          </cell>
        </row>
        <row r="854">
          <cell r="A854" t="str">
            <v>.</v>
          </cell>
          <cell r="B854" t="str">
            <v>.</v>
          </cell>
        </row>
        <row r="855">
          <cell r="A855" t="str">
            <v>.</v>
          </cell>
          <cell r="B855" t="str">
            <v>.</v>
          </cell>
        </row>
        <row r="856">
          <cell r="A856" t="str">
            <v>.</v>
          </cell>
          <cell r="B856" t="str">
            <v>.</v>
          </cell>
        </row>
        <row r="857">
          <cell r="A857" t="str">
            <v>.</v>
          </cell>
          <cell r="B857" t="str">
            <v>.</v>
          </cell>
        </row>
        <row r="858">
          <cell r="A858" t="str">
            <v>.</v>
          </cell>
          <cell r="B858" t="str">
            <v>.</v>
          </cell>
        </row>
        <row r="859">
          <cell r="A859" t="str">
            <v>.</v>
          </cell>
          <cell r="B859" t="str">
            <v>.</v>
          </cell>
        </row>
        <row r="860">
          <cell r="A860" t="str">
            <v>.</v>
          </cell>
          <cell r="B860" t="str">
            <v>.</v>
          </cell>
        </row>
        <row r="861">
          <cell r="A861" t="str">
            <v>.</v>
          </cell>
          <cell r="B861" t="str">
            <v>.</v>
          </cell>
        </row>
        <row r="862">
          <cell r="A862" t="str">
            <v>.</v>
          </cell>
          <cell r="B862" t="str">
            <v>.</v>
          </cell>
        </row>
        <row r="863">
          <cell r="A863" t="str">
            <v>.</v>
          </cell>
          <cell r="B863" t="str">
            <v>.</v>
          </cell>
        </row>
        <row r="864">
          <cell r="A864" t="str">
            <v>.</v>
          </cell>
          <cell r="B864" t="str">
            <v>.</v>
          </cell>
        </row>
        <row r="865">
          <cell r="A865" t="str">
            <v>.</v>
          </cell>
          <cell r="B865" t="str">
            <v>.</v>
          </cell>
        </row>
        <row r="866">
          <cell r="A866" t="str">
            <v>.</v>
          </cell>
          <cell r="B866" t="str">
            <v>.</v>
          </cell>
        </row>
        <row r="867">
          <cell r="A867" t="str">
            <v>.</v>
          </cell>
          <cell r="B867" t="str">
            <v>.</v>
          </cell>
        </row>
        <row r="868">
          <cell r="A868" t="str">
            <v>.</v>
          </cell>
          <cell r="B868" t="str">
            <v>.</v>
          </cell>
        </row>
        <row r="869">
          <cell r="A869" t="str">
            <v>.</v>
          </cell>
          <cell r="B869" t="str">
            <v>.</v>
          </cell>
        </row>
        <row r="870">
          <cell r="A870" t="str">
            <v>.</v>
          </cell>
          <cell r="B870" t="str">
            <v>.</v>
          </cell>
        </row>
        <row r="871">
          <cell r="A871" t="str">
            <v>.</v>
          </cell>
          <cell r="B871" t="str">
            <v>.</v>
          </cell>
        </row>
        <row r="872">
          <cell r="A872" t="str">
            <v>.</v>
          </cell>
          <cell r="B872" t="str">
            <v>.</v>
          </cell>
        </row>
        <row r="873">
          <cell r="A873" t="str">
            <v>.</v>
          </cell>
          <cell r="B873" t="str">
            <v>.</v>
          </cell>
        </row>
        <row r="874">
          <cell r="A874" t="str">
            <v>.</v>
          </cell>
          <cell r="B874" t="str">
            <v>.</v>
          </cell>
        </row>
        <row r="875">
          <cell r="A875" t="str">
            <v>.</v>
          </cell>
          <cell r="B875" t="str">
            <v>.</v>
          </cell>
        </row>
        <row r="876">
          <cell r="A876" t="str">
            <v>.</v>
          </cell>
          <cell r="B876" t="str">
            <v>.</v>
          </cell>
        </row>
        <row r="877">
          <cell r="A877" t="str">
            <v>.</v>
          </cell>
          <cell r="B877" t="str">
            <v>.</v>
          </cell>
        </row>
        <row r="878">
          <cell r="A878" t="str">
            <v>.</v>
          </cell>
          <cell r="B878" t="str">
            <v>.</v>
          </cell>
        </row>
        <row r="879">
          <cell r="A879" t="str">
            <v>.</v>
          </cell>
          <cell r="B879" t="str">
            <v>.</v>
          </cell>
        </row>
        <row r="880">
          <cell r="A880" t="str">
            <v>.</v>
          </cell>
          <cell r="B880" t="str">
            <v>.</v>
          </cell>
        </row>
        <row r="881">
          <cell r="A881" t="str">
            <v>.</v>
          </cell>
          <cell r="B881" t="str">
            <v>.</v>
          </cell>
        </row>
        <row r="882">
          <cell r="A882" t="str">
            <v>.</v>
          </cell>
          <cell r="B882" t="str">
            <v>.</v>
          </cell>
        </row>
        <row r="883">
          <cell r="A883" t="str">
            <v>.</v>
          </cell>
          <cell r="B883" t="str">
            <v>.</v>
          </cell>
        </row>
        <row r="884">
          <cell r="A884" t="str">
            <v>.</v>
          </cell>
          <cell r="B884" t="str">
            <v>.</v>
          </cell>
        </row>
        <row r="885">
          <cell r="A885" t="str">
            <v>.</v>
          </cell>
          <cell r="B885" t="str">
            <v>.</v>
          </cell>
        </row>
        <row r="886">
          <cell r="A886" t="str">
            <v>.</v>
          </cell>
          <cell r="B886" t="str">
            <v>.</v>
          </cell>
        </row>
        <row r="887">
          <cell r="A887" t="str">
            <v>.</v>
          </cell>
          <cell r="B887" t="str">
            <v>.</v>
          </cell>
        </row>
        <row r="888">
          <cell r="A888" t="str">
            <v>.</v>
          </cell>
          <cell r="B888" t="str">
            <v>.</v>
          </cell>
        </row>
        <row r="889">
          <cell r="A889" t="str">
            <v>.</v>
          </cell>
          <cell r="B889" t="str">
            <v>.</v>
          </cell>
        </row>
        <row r="890">
          <cell r="A890" t="str">
            <v>.</v>
          </cell>
          <cell r="B890" t="str">
            <v>.</v>
          </cell>
        </row>
        <row r="891">
          <cell r="A891" t="str">
            <v>.</v>
          </cell>
          <cell r="B891" t="str">
            <v>.</v>
          </cell>
        </row>
        <row r="892">
          <cell r="A892" t="str">
            <v>.</v>
          </cell>
          <cell r="B892" t="str">
            <v>.</v>
          </cell>
        </row>
        <row r="893">
          <cell r="A893" t="str">
            <v>.</v>
          </cell>
          <cell r="B893" t="str">
            <v>.</v>
          </cell>
        </row>
        <row r="894">
          <cell r="A894" t="str">
            <v>.</v>
          </cell>
          <cell r="B894" t="str">
            <v>.</v>
          </cell>
        </row>
        <row r="895">
          <cell r="A895" t="str">
            <v>.</v>
          </cell>
          <cell r="B895" t="str">
            <v>.</v>
          </cell>
        </row>
        <row r="896">
          <cell r="A896" t="str">
            <v>.</v>
          </cell>
          <cell r="B896" t="str">
            <v>.</v>
          </cell>
        </row>
        <row r="897">
          <cell r="A897" t="str">
            <v>.</v>
          </cell>
          <cell r="B897" t="str">
            <v>.</v>
          </cell>
        </row>
        <row r="898">
          <cell r="A898" t="str">
            <v>.</v>
          </cell>
          <cell r="B898" t="str">
            <v>.</v>
          </cell>
        </row>
        <row r="899">
          <cell r="A899" t="str">
            <v>.</v>
          </cell>
          <cell r="B899" t="str">
            <v>.</v>
          </cell>
        </row>
        <row r="900">
          <cell r="A900" t="str">
            <v>.</v>
          </cell>
          <cell r="B900" t="str">
            <v>.</v>
          </cell>
        </row>
        <row r="901">
          <cell r="A901" t="str">
            <v>.</v>
          </cell>
          <cell r="B901" t="str">
            <v>.</v>
          </cell>
        </row>
        <row r="902">
          <cell r="A902" t="str">
            <v>.</v>
          </cell>
          <cell r="B902" t="str">
            <v>.</v>
          </cell>
        </row>
        <row r="903">
          <cell r="A903" t="str">
            <v>.</v>
          </cell>
          <cell r="B903" t="str">
            <v>.</v>
          </cell>
        </row>
        <row r="904">
          <cell r="A904" t="str">
            <v>.</v>
          </cell>
          <cell r="B904" t="str">
            <v>.</v>
          </cell>
        </row>
        <row r="905">
          <cell r="A905" t="str">
            <v>.</v>
          </cell>
          <cell r="B905" t="str">
            <v>.</v>
          </cell>
        </row>
        <row r="906">
          <cell r="A906" t="str">
            <v>.</v>
          </cell>
          <cell r="B906" t="str">
            <v>.</v>
          </cell>
        </row>
        <row r="907">
          <cell r="A907" t="str">
            <v>.</v>
          </cell>
          <cell r="B907" t="str">
            <v>.</v>
          </cell>
        </row>
        <row r="908">
          <cell r="A908" t="str">
            <v>.</v>
          </cell>
          <cell r="B908" t="str">
            <v>.</v>
          </cell>
        </row>
        <row r="909">
          <cell r="A909" t="str">
            <v>.</v>
          </cell>
          <cell r="B909" t="str">
            <v>.</v>
          </cell>
        </row>
        <row r="910">
          <cell r="A910" t="str">
            <v>.</v>
          </cell>
          <cell r="B910" t="str">
            <v>.</v>
          </cell>
        </row>
        <row r="911">
          <cell r="A911" t="str">
            <v>.</v>
          </cell>
          <cell r="B911" t="str">
            <v>.</v>
          </cell>
        </row>
        <row r="912">
          <cell r="A912" t="str">
            <v>.</v>
          </cell>
          <cell r="B912" t="str">
            <v>.</v>
          </cell>
        </row>
        <row r="913">
          <cell r="A913" t="str">
            <v>.</v>
          </cell>
          <cell r="B913" t="str">
            <v>.</v>
          </cell>
        </row>
        <row r="914">
          <cell r="A914" t="str">
            <v>.</v>
          </cell>
          <cell r="B914" t="str">
            <v>.</v>
          </cell>
        </row>
        <row r="915">
          <cell r="A915" t="str">
            <v>.</v>
          </cell>
          <cell r="B915" t="str">
            <v>.</v>
          </cell>
        </row>
        <row r="916">
          <cell r="A916" t="str">
            <v>.</v>
          </cell>
          <cell r="B916" t="str">
            <v>.</v>
          </cell>
        </row>
        <row r="917">
          <cell r="A917" t="str">
            <v>.</v>
          </cell>
          <cell r="B917" t="str">
            <v>.</v>
          </cell>
        </row>
        <row r="918">
          <cell r="A918" t="str">
            <v>.</v>
          </cell>
          <cell r="B918" t="str">
            <v>.</v>
          </cell>
        </row>
        <row r="919">
          <cell r="A919" t="str">
            <v>.</v>
          </cell>
          <cell r="B919" t="str">
            <v>.</v>
          </cell>
        </row>
        <row r="920">
          <cell r="A920" t="str">
            <v>.</v>
          </cell>
          <cell r="B920" t="str">
            <v>.</v>
          </cell>
        </row>
        <row r="921">
          <cell r="A921" t="str">
            <v>.</v>
          </cell>
          <cell r="B921" t="str">
            <v>.</v>
          </cell>
        </row>
        <row r="922">
          <cell r="A922" t="str">
            <v>.</v>
          </cell>
          <cell r="B922" t="str">
            <v>.</v>
          </cell>
        </row>
        <row r="923">
          <cell r="A923" t="str">
            <v>.</v>
          </cell>
          <cell r="B923" t="str">
            <v>.</v>
          </cell>
        </row>
        <row r="924">
          <cell r="A924" t="str">
            <v>.</v>
          </cell>
          <cell r="B924" t="str">
            <v>.</v>
          </cell>
        </row>
        <row r="925">
          <cell r="A925" t="str">
            <v>.</v>
          </cell>
          <cell r="B925" t="str">
            <v>.</v>
          </cell>
        </row>
        <row r="926">
          <cell r="A926" t="str">
            <v>.</v>
          </cell>
          <cell r="B926" t="str">
            <v>.</v>
          </cell>
        </row>
        <row r="927">
          <cell r="A927" t="str">
            <v>.</v>
          </cell>
          <cell r="B927" t="str">
            <v>.</v>
          </cell>
        </row>
        <row r="928">
          <cell r="A928" t="str">
            <v>.</v>
          </cell>
          <cell r="B928" t="str">
            <v>.</v>
          </cell>
        </row>
        <row r="929">
          <cell r="A929" t="str">
            <v>.</v>
          </cell>
          <cell r="B929" t="str">
            <v>.</v>
          </cell>
        </row>
        <row r="930">
          <cell r="A930" t="str">
            <v>.</v>
          </cell>
          <cell r="B930" t="str">
            <v>.</v>
          </cell>
        </row>
        <row r="931">
          <cell r="A931" t="str">
            <v>.</v>
          </cell>
          <cell r="B931" t="str">
            <v>.</v>
          </cell>
        </row>
        <row r="932">
          <cell r="A932" t="str">
            <v>.</v>
          </cell>
          <cell r="B932" t="str">
            <v>.</v>
          </cell>
        </row>
        <row r="933">
          <cell r="A933" t="str">
            <v>.</v>
          </cell>
          <cell r="B933" t="str">
            <v>.</v>
          </cell>
        </row>
        <row r="934">
          <cell r="A934" t="str">
            <v>.</v>
          </cell>
          <cell r="B934" t="str">
            <v>.</v>
          </cell>
        </row>
        <row r="935">
          <cell r="A935" t="str">
            <v>.</v>
          </cell>
          <cell r="B935" t="str">
            <v>.</v>
          </cell>
        </row>
        <row r="936">
          <cell r="A936" t="str">
            <v>.</v>
          </cell>
          <cell r="B936" t="str">
            <v>.</v>
          </cell>
        </row>
        <row r="937">
          <cell r="A937" t="str">
            <v>.</v>
          </cell>
          <cell r="B937" t="str">
            <v>.</v>
          </cell>
        </row>
        <row r="938">
          <cell r="A938" t="str">
            <v>.</v>
          </cell>
          <cell r="B938" t="str">
            <v>.</v>
          </cell>
        </row>
        <row r="939">
          <cell r="A939" t="str">
            <v>.</v>
          </cell>
          <cell r="B939" t="str">
            <v>.</v>
          </cell>
        </row>
        <row r="940">
          <cell r="A940" t="str">
            <v>.</v>
          </cell>
          <cell r="B940" t="str">
            <v>.</v>
          </cell>
        </row>
        <row r="941">
          <cell r="A941" t="str">
            <v>.</v>
          </cell>
          <cell r="B941" t="str">
            <v>.</v>
          </cell>
        </row>
        <row r="942">
          <cell r="A942" t="str">
            <v>.</v>
          </cell>
          <cell r="B942" t="str">
            <v>.</v>
          </cell>
        </row>
        <row r="943">
          <cell r="A943" t="str">
            <v>.</v>
          </cell>
          <cell r="B943" t="str">
            <v>.</v>
          </cell>
        </row>
        <row r="944">
          <cell r="A944" t="str">
            <v>.</v>
          </cell>
          <cell r="B944" t="str">
            <v>.</v>
          </cell>
        </row>
        <row r="945">
          <cell r="A945" t="str">
            <v>.</v>
          </cell>
          <cell r="B945" t="str">
            <v>.</v>
          </cell>
        </row>
        <row r="946">
          <cell r="A946" t="str">
            <v>.</v>
          </cell>
          <cell r="B946" t="str">
            <v>.</v>
          </cell>
        </row>
        <row r="947">
          <cell r="A947" t="str">
            <v>.</v>
          </cell>
          <cell r="B947" t="str">
            <v>.</v>
          </cell>
        </row>
        <row r="948">
          <cell r="A948" t="str">
            <v>.</v>
          </cell>
          <cell r="B948" t="str">
            <v>.</v>
          </cell>
        </row>
        <row r="949">
          <cell r="A949" t="str">
            <v>.</v>
          </cell>
          <cell r="B949" t="str">
            <v>.</v>
          </cell>
        </row>
        <row r="950">
          <cell r="A950" t="str">
            <v>.</v>
          </cell>
          <cell r="B950" t="str">
            <v>.</v>
          </cell>
        </row>
        <row r="951">
          <cell r="A951" t="str">
            <v>.</v>
          </cell>
          <cell r="B951" t="str">
            <v>.</v>
          </cell>
        </row>
        <row r="952">
          <cell r="A952" t="str">
            <v>.</v>
          </cell>
          <cell r="B952" t="str">
            <v>.</v>
          </cell>
        </row>
        <row r="953">
          <cell r="A953" t="str">
            <v>.</v>
          </cell>
          <cell r="B953" t="str">
            <v>.</v>
          </cell>
        </row>
        <row r="954">
          <cell r="A954" t="str">
            <v>.</v>
          </cell>
          <cell r="B954" t="str">
            <v>.</v>
          </cell>
        </row>
        <row r="955">
          <cell r="A955" t="str">
            <v>.</v>
          </cell>
          <cell r="B955" t="str">
            <v>.</v>
          </cell>
        </row>
        <row r="956">
          <cell r="A956" t="str">
            <v>.</v>
          </cell>
          <cell r="B956" t="str">
            <v>.</v>
          </cell>
        </row>
        <row r="957">
          <cell r="A957" t="str">
            <v>.</v>
          </cell>
          <cell r="B957" t="str">
            <v>.</v>
          </cell>
        </row>
        <row r="958">
          <cell r="A958" t="str">
            <v>.</v>
          </cell>
          <cell r="B958" t="str">
            <v>.</v>
          </cell>
        </row>
        <row r="959">
          <cell r="A959" t="str">
            <v>.</v>
          </cell>
          <cell r="B959" t="str">
            <v>.</v>
          </cell>
        </row>
        <row r="960">
          <cell r="A960" t="str">
            <v>.</v>
          </cell>
          <cell r="B960" t="str">
            <v>.</v>
          </cell>
        </row>
        <row r="961">
          <cell r="A961" t="str">
            <v>.</v>
          </cell>
          <cell r="B961" t="str">
            <v>.</v>
          </cell>
        </row>
        <row r="962">
          <cell r="A962" t="str">
            <v>.</v>
          </cell>
          <cell r="B962" t="str">
            <v>.</v>
          </cell>
        </row>
        <row r="963">
          <cell r="A963" t="str">
            <v>.</v>
          </cell>
          <cell r="B963" t="str">
            <v>.</v>
          </cell>
        </row>
        <row r="964">
          <cell r="A964" t="str">
            <v>.</v>
          </cell>
          <cell r="B964" t="str">
            <v>.</v>
          </cell>
        </row>
        <row r="965">
          <cell r="A965" t="str">
            <v>.</v>
          </cell>
          <cell r="B965" t="str">
            <v>.</v>
          </cell>
        </row>
        <row r="966">
          <cell r="A966" t="str">
            <v>.</v>
          </cell>
          <cell r="B966" t="str">
            <v>.</v>
          </cell>
        </row>
        <row r="967">
          <cell r="A967" t="str">
            <v>.</v>
          </cell>
          <cell r="B967" t="str">
            <v>.</v>
          </cell>
        </row>
        <row r="968">
          <cell r="A968" t="str">
            <v>.</v>
          </cell>
          <cell r="B968" t="str">
            <v>.</v>
          </cell>
        </row>
        <row r="969">
          <cell r="A969" t="str">
            <v>.</v>
          </cell>
          <cell r="B969" t="str">
            <v>.</v>
          </cell>
        </row>
        <row r="970">
          <cell r="A970" t="str">
            <v>.</v>
          </cell>
          <cell r="B970" t="str">
            <v>.</v>
          </cell>
        </row>
        <row r="971">
          <cell r="A971" t="str">
            <v>.</v>
          </cell>
          <cell r="B971" t="str">
            <v>.</v>
          </cell>
        </row>
        <row r="972">
          <cell r="A972" t="str">
            <v>.</v>
          </cell>
          <cell r="B972" t="str">
            <v>.</v>
          </cell>
        </row>
        <row r="973">
          <cell r="A973" t="str">
            <v>.</v>
          </cell>
          <cell r="B973" t="str">
            <v>.</v>
          </cell>
        </row>
        <row r="974">
          <cell r="A974" t="str">
            <v>.</v>
          </cell>
          <cell r="B974" t="str">
            <v>.</v>
          </cell>
        </row>
        <row r="975">
          <cell r="A975" t="str">
            <v>.</v>
          </cell>
          <cell r="B975" t="str">
            <v>.</v>
          </cell>
        </row>
        <row r="976">
          <cell r="A976" t="str">
            <v>.</v>
          </cell>
          <cell r="B976" t="str">
            <v>.</v>
          </cell>
        </row>
        <row r="977">
          <cell r="A977" t="str">
            <v>.</v>
          </cell>
          <cell r="B977" t="str">
            <v>.</v>
          </cell>
        </row>
        <row r="978">
          <cell r="A978" t="str">
            <v>.</v>
          </cell>
          <cell r="B978" t="str">
            <v>.</v>
          </cell>
        </row>
        <row r="979">
          <cell r="A979" t="str">
            <v>.</v>
          </cell>
          <cell r="B979" t="str">
            <v>.</v>
          </cell>
        </row>
        <row r="980">
          <cell r="A980" t="str">
            <v>.</v>
          </cell>
          <cell r="B980" t="str">
            <v>.</v>
          </cell>
        </row>
        <row r="981">
          <cell r="A981" t="str">
            <v>.</v>
          </cell>
          <cell r="B981" t="str">
            <v>.</v>
          </cell>
        </row>
        <row r="982">
          <cell r="A982" t="str">
            <v>.</v>
          </cell>
          <cell r="B982" t="str">
            <v>.</v>
          </cell>
        </row>
        <row r="983">
          <cell r="A983" t="str">
            <v>.</v>
          </cell>
          <cell r="B983" t="str">
            <v>.</v>
          </cell>
        </row>
        <row r="984">
          <cell r="A984" t="str">
            <v>.</v>
          </cell>
          <cell r="B984" t="str">
            <v>.</v>
          </cell>
        </row>
        <row r="985">
          <cell r="A985" t="str">
            <v>.</v>
          </cell>
          <cell r="B985" t="str">
            <v>.</v>
          </cell>
        </row>
        <row r="986">
          <cell r="A986" t="str">
            <v>.</v>
          </cell>
          <cell r="B986" t="str">
            <v>.</v>
          </cell>
        </row>
        <row r="987">
          <cell r="A987" t="str">
            <v>.</v>
          </cell>
          <cell r="B987" t="str">
            <v>.</v>
          </cell>
        </row>
        <row r="988">
          <cell r="A988" t="str">
            <v>.</v>
          </cell>
          <cell r="B988" t="str">
            <v>.</v>
          </cell>
        </row>
        <row r="989">
          <cell r="A989" t="str">
            <v>.</v>
          </cell>
          <cell r="B989" t="str">
            <v>.</v>
          </cell>
        </row>
        <row r="990">
          <cell r="A990" t="str">
            <v>.</v>
          </cell>
          <cell r="B990" t="str">
            <v>.</v>
          </cell>
        </row>
        <row r="991">
          <cell r="A991" t="str">
            <v>.</v>
          </cell>
          <cell r="B991" t="str">
            <v>.</v>
          </cell>
        </row>
        <row r="992">
          <cell r="A992" t="str">
            <v>.</v>
          </cell>
          <cell r="B992" t="str">
            <v>.</v>
          </cell>
        </row>
        <row r="993">
          <cell r="A993" t="str">
            <v>.</v>
          </cell>
          <cell r="B993" t="str">
            <v>.</v>
          </cell>
        </row>
        <row r="994">
          <cell r="A994" t="str">
            <v>.</v>
          </cell>
          <cell r="B994" t="str">
            <v>.</v>
          </cell>
        </row>
        <row r="995">
          <cell r="A995" t="str">
            <v>.</v>
          </cell>
          <cell r="B995" t="str">
            <v>.</v>
          </cell>
        </row>
        <row r="996">
          <cell r="A996" t="str">
            <v>.</v>
          </cell>
          <cell r="B996" t="str">
            <v>.</v>
          </cell>
        </row>
        <row r="997">
          <cell r="A997" t="str">
            <v>.</v>
          </cell>
          <cell r="B997" t="str">
            <v>.</v>
          </cell>
        </row>
        <row r="998">
          <cell r="A998" t="str">
            <v>.</v>
          </cell>
          <cell r="B998" t="str">
            <v>.</v>
          </cell>
        </row>
        <row r="999">
          <cell r="A999" t="str">
            <v>.</v>
          </cell>
          <cell r="B999" t="str">
            <v>.</v>
          </cell>
        </row>
        <row r="1000">
          <cell r="A1000" t="str">
            <v>.</v>
          </cell>
          <cell r="B1000" t="str">
            <v>.</v>
          </cell>
        </row>
        <row r="1001">
          <cell r="A1001" t="str">
            <v>.</v>
          </cell>
          <cell r="B1001" t="str">
            <v>.</v>
          </cell>
        </row>
        <row r="1002">
          <cell r="A1002" t="str">
            <v>.</v>
          </cell>
          <cell r="B1002" t="str">
            <v>.</v>
          </cell>
        </row>
        <row r="1003">
          <cell r="A1003" t="str">
            <v>.</v>
          </cell>
          <cell r="B1003" t="str">
            <v>.</v>
          </cell>
        </row>
        <row r="1004">
          <cell r="A1004" t="str">
            <v>.</v>
          </cell>
          <cell r="B1004" t="str">
            <v>.</v>
          </cell>
        </row>
        <row r="1005">
          <cell r="A1005" t="str">
            <v>.</v>
          </cell>
          <cell r="B1005" t="str">
            <v>.</v>
          </cell>
        </row>
        <row r="1006">
          <cell r="A1006" t="str">
            <v>.</v>
          </cell>
          <cell r="B1006" t="str">
            <v>.</v>
          </cell>
        </row>
        <row r="1007">
          <cell r="A1007" t="str">
            <v>.</v>
          </cell>
          <cell r="B1007" t="str">
            <v>.</v>
          </cell>
        </row>
        <row r="1008">
          <cell r="A1008" t="str">
            <v>.</v>
          </cell>
          <cell r="B1008" t="str">
            <v>.</v>
          </cell>
        </row>
        <row r="1009">
          <cell r="A1009" t="str">
            <v>.</v>
          </cell>
          <cell r="B1009" t="str">
            <v>.</v>
          </cell>
        </row>
        <row r="1010">
          <cell r="A1010" t="str">
            <v>.</v>
          </cell>
          <cell r="B1010" t="str">
            <v>.</v>
          </cell>
        </row>
        <row r="1011">
          <cell r="A1011" t="str">
            <v>.</v>
          </cell>
          <cell r="B1011" t="str">
            <v>.</v>
          </cell>
        </row>
        <row r="1012">
          <cell r="A1012" t="str">
            <v>.</v>
          </cell>
          <cell r="B1012" t="str">
            <v>.</v>
          </cell>
        </row>
        <row r="1013">
          <cell r="A1013" t="str">
            <v>.</v>
          </cell>
          <cell r="B1013" t="str">
            <v>.</v>
          </cell>
        </row>
        <row r="1014">
          <cell r="A1014" t="str">
            <v>.</v>
          </cell>
          <cell r="B1014" t="str">
            <v>.</v>
          </cell>
        </row>
        <row r="1015">
          <cell r="A1015" t="str">
            <v>.</v>
          </cell>
          <cell r="B1015" t="str">
            <v>.</v>
          </cell>
        </row>
        <row r="1016">
          <cell r="A1016" t="str">
            <v>.</v>
          </cell>
          <cell r="B1016" t="str">
            <v>.</v>
          </cell>
        </row>
        <row r="1017">
          <cell r="A1017" t="str">
            <v>.</v>
          </cell>
          <cell r="B1017" t="str">
            <v>.</v>
          </cell>
        </row>
        <row r="1018">
          <cell r="A1018" t="str">
            <v>USE ARRAY TO HERE TO AVOID LOSING VALUES IF THE LIST INCREASES IN LENGTH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1.oecd.org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CRS1&amp;Coords=%5bDONOR%5d.%5b1012%5d&amp;ShowOnWeb=true&amp;Lang=en" TargetMode="External"/><Relationship Id="rId21" Type="http://schemas.openxmlformats.org/officeDocument/2006/relationships/hyperlink" Target="http://stats.oecd.org/OECDStat_Metadata/ShowMetadata.ashx?Dataset=CRS1&amp;Coords=%5bDONOR%5d.%5b964%5d&amp;ShowOnWeb=true&amp;Lang=en" TargetMode="External"/><Relationship Id="rId42" Type="http://schemas.openxmlformats.org/officeDocument/2006/relationships/hyperlink" Target="http://stats.oecd.org/OECDStat_Metadata/ShowMetadata.ashx?Dataset=CRS1&amp;Coords=%5bDONOR%5d.%5b576%5d&amp;ShowOnWeb=true&amp;Lang=en" TargetMode="External"/><Relationship Id="rId47" Type="http://schemas.openxmlformats.org/officeDocument/2006/relationships/hyperlink" Target="http://stats.oecd.org/OECDStat_Metadata/ShowMetadata.ashx?Dataset=CRS1&amp;Coords=%5bDONOR%5d.%5b30%5d&amp;ShowOnWeb=true&amp;Lang=en" TargetMode="External"/><Relationship Id="rId63" Type="http://schemas.openxmlformats.org/officeDocument/2006/relationships/hyperlink" Target="http://stats.oecd.org/OECDStat_Metadata/ShowMetadata.ashx?Dataset=CRS1&amp;Coords=%5bDONOR%5d.%5b807%5d&amp;ShowOnWeb=true&amp;Lang=en" TargetMode="External"/><Relationship Id="rId68" Type="http://schemas.openxmlformats.org/officeDocument/2006/relationships/hyperlink" Target="http://stats.oecd.org/OECDStat_Metadata/ShowMetadata.ashx?Dataset=CRS1&amp;Coords=%5bDONOR%5d.%5b976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6" Type="http://schemas.openxmlformats.org/officeDocument/2006/relationships/hyperlink" Target="http://stats.oecd.org/OECDStat_Metadata/ShowMetadata.ashx?Dataset=CRS1&amp;Coords=%5bDONOR%5d.%5b948%5d&amp;ShowOnWeb=true&amp;Lang=en" TargetMode="External"/><Relationship Id="rId29" Type="http://schemas.openxmlformats.org/officeDocument/2006/relationships/hyperlink" Target="http://stats.oecd.org/OECDStat_Metadata/ShowMetadata.ashx?Dataset=CRS1&amp;Coords=%5bDONOR%5d.%5b1311%5d&amp;ShowOnWeb=true&amp;Lang=en" TargetMode="External"/><Relationship Id="rId11" Type="http://schemas.openxmlformats.org/officeDocument/2006/relationships/hyperlink" Target="http://stats.oecd.org/OECDStat_Metadata/ShowMetadata.ashx?Dataset=CRS1&amp;Coords=%5bDONOR%5d.%5b1013%5d&amp;ShowOnWeb=true&amp;Lang=en" TargetMode="External"/><Relationship Id="rId24" Type="http://schemas.openxmlformats.org/officeDocument/2006/relationships/hyperlink" Target="http://stats.oecd.org/OECDStat_Metadata/ShowMetadata.ashx?Dataset=CRS1&amp;Coords=%5bDONOR%5d.%5b905%5d&amp;ShowOnWeb=true&amp;Lang=en" TargetMode="External"/><Relationship Id="rId32" Type="http://schemas.openxmlformats.org/officeDocument/2006/relationships/hyperlink" Target="http://stats.oecd.org/OECDStat_Metadata/ShowMetadata.ashx?Dataset=CRS1&amp;Coords=%5bDONOR%5d.%5b978%5d&amp;ShowOnWeb=true&amp;Lang=en" TargetMode="External"/><Relationship Id="rId37" Type="http://schemas.openxmlformats.org/officeDocument/2006/relationships/hyperlink" Target="http://stats.oecd.org/OECDStat_Metadata/ShowMetadata.ashx?Dataset=CRS1&amp;Coords=%5bDONOR%5d.%5b566%5d&amp;ShowOnWeb=true&amp;Lang=en" TargetMode="External"/><Relationship Id="rId40" Type="http://schemas.openxmlformats.org/officeDocument/2006/relationships/hyperlink" Target="https://stats-1.oecd.org/" TargetMode="External"/><Relationship Id="rId45" Type="http://schemas.openxmlformats.org/officeDocument/2006/relationships/hyperlink" Target="http://stats.oecd.org/OECDStat_Metadata/ShowMetadata.ashx?Dataset=CRS1&amp;Coords=%5bDONOR%5d.%5b552%5d&amp;ShowOnWeb=true&amp;Lang=en" TargetMode="External"/><Relationship Id="rId53" Type="http://schemas.openxmlformats.org/officeDocument/2006/relationships/hyperlink" Target="http://stats.oecd.org/OECDStat_Metadata/ShowMetadata.ashx?Dataset=CRS1&amp;Coords=%5bDONOR%5d.%5b921%5d&amp;ShowOnWeb=true&amp;Lang=en" TargetMode="External"/><Relationship Id="rId58" Type="http://schemas.openxmlformats.org/officeDocument/2006/relationships/hyperlink" Target="http://stats.oecd.org/OECDStat_Metadata/ShowMetadata.ashx?Dataset=CRS1&amp;Coords=%5bDONOR%5d.%5b928%5d&amp;ShowOnWeb=true&amp;Lang=en" TargetMode="External"/><Relationship Id="rId66" Type="http://schemas.openxmlformats.org/officeDocument/2006/relationships/hyperlink" Target="http://stats.oecd.org/OECDStat_Metadata/ShowMetadata.ashx?Dataset=CRS1&amp;Coords=%5bDONOR%5d.%5b971%5d&amp;ShowOnWeb=true&amp;Lang=en" TargetMode="External"/><Relationship Id="rId74" Type="http://schemas.openxmlformats.org/officeDocument/2006/relationships/hyperlink" Target="http://stats.oecd.org/OECDStat_Metadata/ShowMetadata.ashx?Dataset=CRS1&amp;Coords=%5bDONOR%5d.%5b913%5d&amp;ShowOnWeb=true&amp;Lang=en" TargetMode="External"/><Relationship Id="rId5" Type="http://schemas.openxmlformats.org/officeDocument/2006/relationships/hyperlink" Target="http://stats.oecd.org/OECDStat_Metadata/ShowMetadata.ashx?Dataset=CRS1&amp;Coords=%5bDONOR%5d.%5b958%5d&amp;ShowOnWeb=true&amp;Lang=en" TargetMode="External"/><Relationship Id="rId61" Type="http://schemas.openxmlformats.org/officeDocument/2006/relationships/hyperlink" Target="http://stats.oecd.org/OECDStat_Metadata/ShowMetadata.ashx?Dataset=CRS1&amp;Coords=%5bDONOR%5d.%5b967%5d&amp;ShowOnWeb=true&amp;Lang=en" TargetMode="External"/><Relationship Id="rId19" Type="http://schemas.openxmlformats.org/officeDocument/2006/relationships/hyperlink" Target="http://stats.oecd.org/OECDStat_Metadata/ShowMetadata.ashx?Dataset=CRS1&amp;Coords=%5bDONOR%5d.%5b967%5d&amp;ShowOnWeb=true&amp;Lang=en" TargetMode="External"/><Relationship Id="rId14" Type="http://schemas.openxmlformats.org/officeDocument/2006/relationships/hyperlink" Target="http://stats.oecd.org/OECDStat_Metadata/ShowMetadata.ashx?Dataset=CRS1&amp;Coords=%5bDONOR%5d.%5b971%5d&amp;ShowOnWeb=true&amp;Lang=en" TargetMode="External"/><Relationship Id="rId22" Type="http://schemas.openxmlformats.org/officeDocument/2006/relationships/hyperlink" Target="http://stats.oecd.org/OECDStat_Metadata/ShowMetadata.ashx?Dataset=CRS1&amp;Coords=%5bDONOR%5d.%5b928%5d&amp;ShowOnWeb=true&amp;Lang=en" TargetMode="External"/><Relationship Id="rId27" Type="http://schemas.openxmlformats.org/officeDocument/2006/relationships/hyperlink" Target="http://stats.oecd.org/OECDStat_Metadata/ShowMetadata.ashx?Dataset=CRS1&amp;Coords=%5bDONOR%5d.%5b921%5d&amp;ShowOnWeb=true&amp;Lang=en" TargetMode="External"/><Relationship Id="rId30" Type="http://schemas.openxmlformats.org/officeDocument/2006/relationships/hyperlink" Target="http://stats.oecd.org/OECDStat_Metadata/ShowMetadata.ashx?Dataset=CRS1&amp;Coords=%5bDONOR%5d.%5b1312%5d&amp;ShowOnWeb=true&amp;Lang=en" TargetMode="External"/><Relationship Id="rId35" Type="http://schemas.openxmlformats.org/officeDocument/2006/relationships/hyperlink" Target="http://stats.oecd.org/OECDStat_Metadata/ShowMetadata.ashx?Dataset=CRS1&amp;Coords=%5bDONOR%5d.%5b552%5d&amp;ShowOnWeb=true&amp;Lang=en" TargetMode="External"/><Relationship Id="rId43" Type="http://schemas.openxmlformats.org/officeDocument/2006/relationships/hyperlink" Target="http://stats.oecd.org/OECDStat_Metadata/ShowMetadata.ashx?Dataset=CRS1&amp;Coords=%5bDONOR%5d.%5b566%5d&amp;ShowOnWeb=true&amp;Lang=en" TargetMode="External"/><Relationship Id="rId48" Type="http://schemas.openxmlformats.org/officeDocument/2006/relationships/hyperlink" Target="http://stats.oecd.org/OECDStat_Metadata/ShowMetadata.ashx?Dataset=CRS1&amp;Coords=%5bDONOR%5d.%5b978%5d&amp;ShowOnWeb=true&amp;Lang=en" TargetMode="External"/><Relationship Id="rId56" Type="http://schemas.openxmlformats.org/officeDocument/2006/relationships/hyperlink" Target="http://stats.oecd.org/OECDStat_Metadata/ShowMetadata.ashx?Dataset=CRS1&amp;Coords=%5bDONOR%5d.%5b905%5d&amp;ShowOnWeb=true&amp;Lang=en" TargetMode="External"/><Relationship Id="rId64" Type="http://schemas.openxmlformats.org/officeDocument/2006/relationships/hyperlink" Target="http://stats.oecd.org/OECDStat_Metadata/ShowMetadata.ashx?Dataset=CRS1&amp;Coords=%5bDONOR%5d.%5b948%5d&amp;ShowOnWeb=true&amp;Lang=en" TargetMode="External"/><Relationship Id="rId69" Type="http://schemas.openxmlformats.org/officeDocument/2006/relationships/hyperlink" Target="http://stats.oecd.org/OECDStat_Metadata/ShowMetadata.ashx?Dataset=CRS1&amp;Coords=%5bDONOR%5d.%5b1013%5d&amp;ShowOnWeb=true&amp;Lang=en" TargetMode="External"/><Relationship Id="rId8" Type="http://schemas.openxmlformats.org/officeDocument/2006/relationships/hyperlink" Target="http://stats.oecd.org/OECDStat_Metadata/ShowMetadata.ashx?Dataset=CRS1&amp;Coords=%5bDONOR%5d.%5b915%5d&amp;ShowOnWeb=true&amp;Lang=en" TargetMode="External"/><Relationship Id="rId51" Type="http://schemas.openxmlformats.org/officeDocument/2006/relationships/hyperlink" Target="http://stats.oecd.org/OECDStat_Metadata/ShowMetadata.ashx?Dataset=CRS1&amp;Coords=%5bDONOR%5d.%5b1311%5d&amp;ShowOnWeb=true&amp;Lang=en" TargetMode="External"/><Relationship Id="rId72" Type="http://schemas.openxmlformats.org/officeDocument/2006/relationships/hyperlink" Target="http://stats.oecd.org/OECDStat_Metadata/ShowMetadata.ashx?Dataset=CRS1&amp;Coords=%5bDONOR%5d.%5b915%5d&amp;ShowOnWeb=true&amp;Lang=en" TargetMode="External"/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12" Type="http://schemas.openxmlformats.org/officeDocument/2006/relationships/hyperlink" Target="http://stats.oecd.org/OECDStat_Metadata/ShowMetadata.ashx?Dataset=CRS1&amp;Coords=%5bDONOR%5d.%5b976%5d&amp;ShowOnWeb=true&amp;Lang=en" TargetMode="External"/><Relationship Id="rId17" Type="http://schemas.openxmlformats.org/officeDocument/2006/relationships/hyperlink" Target="http://stats.oecd.org/OECDStat_Metadata/ShowMetadata.ashx?Dataset=CRS1&amp;Coords=%5bDONOR%5d.%5b807%5d&amp;ShowOnWeb=true&amp;Lang=en" TargetMode="External"/><Relationship Id="rId25" Type="http://schemas.openxmlformats.org/officeDocument/2006/relationships/hyperlink" Target="http://stats.oecd.org/OECDStat_Metadata/ShowMetadata.ashx?Dataset=CRS1&amp;Coords=%5bDONOR%5d.%5b903%5d&amp;ShowOnWeb=true&amp;Lang=en" TargetMode="External"/><Relationship Id="rId33" Type="http://schemas.openxmlformats.org/officeDocument/2006/relationships/hyperlink" Target="http://stats.oecd.org/OECDStat_Metadata/ShowMetadata.ashx?Dataset=CRS1&amp;Coords=%5bDONOR%5d.%5b30%5d&amp;ShowOnWeb=true&amp;Lang=en" TargetMode="External"/><Relationship Id="rId38" Type="http://schemas.openxmlformats.org/officeDocument/2006/relationships/hyperlink" Target="http://stats.oecd.org/OECDStat_Metadata/ShowMetadata.ashx?Dataset=CRS1&amp;Coords=%5bDONOR%5d.%5b576%5d&amp;ShowOnWeb=true&amp;Lang=en" TargetMode="External"/><Relationship Id="rId46" Type="http://schemas.openxmlformats.org/officeDocument/2006/relationships/hyperlink" Target="http://stats.oecd.org/OECDStat_Metadata/ShowMetadata.ashx?Dataset=CRS1&amp;Coords=%5bDONOR%5d.%5b546%5d&amp;ShowOnWeb=true&amp;Lang=en" TargetMode="External"/><Relationship Id="rId59" Type="http://schemas.openxmlformats.org/officeDocument/2006/relationships/hyperlink" Target="http://stats.oecd.org/OECDStat_Metadata/ShowMetadata.ashx?Dataset=CRS1&amp;Coords=%5bDONOR%5d.%5b964%5d&amp;ShowOnWeb=true&amp;Lang=en" TargetMode="External"/><Relationship Id="rId67" Type="http://schemas.openxmlformats.org/officeDocument/2006/relationships/hyperlink" Target="http://stats.oecd.org/OECDStat_Metadata/ShowMetadata.ashx?Dataset=CRS1&amp;Coords=%5bDONOR%5d.%5b932%5d&amp;ShowOnWeb=true&amp;Lang=en" TargetMode="External"/><Relationship Id="rId20" Type="http://schemas.openxmlformats.org/officeDocument/2006/relationships/hyperlink" Target="http://stats.oecd.org/OECDStat_Metadata/ShowMetadata.ashx?Dataset=CRS1&amp;Coords=%5bDONOR%5d.%5b963%5d&amp;ShowOnWeb=true&amp;Lang=en" TargetMode="External"/><Relationship Id="rId41" Type="http://schemas.openxmlformats.org/officeDocument/2006/relationships/hyperlink" Target="http://stats.oecd.org/OECDStat_Metadata/ShowMetadata.ashx?Dataset=CRS1&amp;Coords=%5bDONOR%5d.%5b1601%5d&amp;ShowOnWeb=true&amp;Lang=en" TargetMode="External"/><Relationship Id="rId54" Type="http://schemas.openxmlformats.org/officeDocument/2006/relationships/hyperlink" Target="http://stats.oecd.org/OECDStat_Metadata/ShowMetadata.ashx?Dataset=CRS1&amp;Coords=%5bDONOR%5d.%5b1012%5d&amp;ShowOnWeb=true&amp;Lang=en" TargetMode="External"/><Relationship Id="rId62" Type="http://schemas.openxmlformats.org/officeDocument/2006/relationships/hyperlink" Target="http://stats.oecd.org/OECDStat_Metadata/ShowMetadata.ashx?Dataset=CRS1&amp;Coords=%5bDONOR%5d.%5b974%5d&amp;ShowOnWeb=true&amp;Lang=en" TargetMode="External"/><Relationship Id="rId70" Type="http://schemas.openxmlformats.org/officeDocument/2006/relationships/hyperlink" Target="http://stats.oecd.org/OECDStat_Metadata/ShowMetadata.ashx?Dataset=CRS1&amp;Coords=%5bDONOR%5d.%5b909%5d&amp;ShowOnWeb=true&amp;Lang=en" TargetMode="External"/><Relationship Id="rId75" Type="http://schemas.openxmlformats.org/officeDocument/2006/relationships/hyperlink" Target="http://stats.oecd.org/OECDStat_Metadata/ShowMetadata.ashx?Dataset=CRS1&amp;Coords=%5bDONOR%5d.%5b958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6" Type="http://schemas.openxmlformats.org/officeDocument/2006/relationships/hyperlink" Target="http://stats.oecd.org/OECDStat_Metadata/ShowMetadata.ashx?Dataset=CRS1&amp;Coords=%5bDONOR%5d.%5b913%5d&amp;ShowOnWeb=true&amp;Lang=en" TargetMode="External"/><Relationship Id="rId15" Type="http://schemas.openxmlformats.org/officeDocument/2006/relationships/hyperlink" Target="http://stats.oecd.org/OECDStat_Metadata/ShowMetadata.ashx?Dataset=CRS1&amp;Coords=%5bDONOR%5d.%5b959%5d&amp;ShowOnWeb=true&amp;Lang=en" TargetMode="External"/><Relationship Id="rId23" Type="http://schemas.openxmlformats.org/officeDocument/2006/relationships/hyperlink" Target="http://stats.oecd.org/OECDStat_Metadata/ShowMetadata.ashx?Dataset=CRS1&amp;Coords=%5bDONOR%5d.%5b901%5d&amp;ShowOnWeb=true&amp;Lang=en" TargetMode="External"/><Relationship Id="rId28" Type="http://schemas.openxmlformats.org/officeDocument/2006/relationships/hyperlink" Target="http://stats.oecd.org/OECDStat_Metadata/ShowMetadata.ashx?Dataset=CRS1&amp;Coords=%5bDONOR%5d.%5b1011%5d&amp;ShowOnWeb=true&amp;Lang=en" TargetMode="External"/><Relationship Id="rId36" Type="http://schemas.openxmlformats.org/officeDocument/2006/relationships/hyperlink" Target="http://stats.oecd.org/OECDStat_Metadata/ShowMetadata.ashx?Dataset=CRS1&amp;Coords=%5bDONOR%5d.%5b87%5d&amp;ShowOnWeb=true&amp;Lang=en" TargetMode="External"/><Relationship Id="rId49" Type="http://schemas.openxmlformats.org/officeDocument/2006/relationships/hyperlink" Target="http://stats.oecd.org/OECDStat_Metadata/ShowMetadata.ashx?Dataset=CRS1&amp;Coords=%5bDONOR%5d.%5b812%5d&amp;ShowOnWeb=true&amp;Lang=en" TargetMode="External"/><Relationship Id="rId57" Type="http://schemas.openxmlformats.org/officeDocument/2006/relationships/hyperlink" Target="http://stats.oecd.org/OECDStat_Metadata/ShowMetadata.ashx?Dataset=CRS1&amp;Coords=%5bDONOR%5d.%5b901%5d&amp;ShowOnWeb=true&amp;Lang=en" TargetMode="External"/><Relationship Id="rId10" Type="http://schemas.openxmlformats.org/officeDocument/2006/relationships/hyperlink" Target="http://stats.oecd.org/OECDStat_Metadata/ShowMetadata.ashx?Dataset=CRS1&amp;Coords=%5bDONOR%5d.%5b909%5d&amp;ShowOnWeb=true&amp;Lang=en" TargetMode="External"/><Relationship Id="rId31" Type="http://schemas.openxmlformats.org/officeDocument/2006/relationships/hyperlink" Target="http://stats.oecd.org/OECDStat_Metadata/ShowMetadata.ashx?Dataset=CRS1&amp;Coords=%5bDONOR%5d.%5b812%5d&amp;ShowOnWeb=true&amp;Lang=en" TargetMode="External"/><Relationship Id="rId44" Type="http://schemas.openxmlformats.org/officeDocument/2006/relationships/hyperlink" Target="http://stats.oecd.org/OECDStat_Metadata/ShowMetadata.ashx?Dataset=CRS1&amp;Coords=%5bDONOR%5d.%5b87%5d&amp;ShowOnWeb=true&amp;Lang=en" TargetMode="External"/><Relationship Id="rId52" Type="http://schemas.openxmlformats.org/officeDocument/2006/relationships/hyperlink" Target="http://stats.oecd.org/OECDStat_Metadata/ShowMetadata.ashx?Dataset=CRS1&amp;Coords=%5bDONOR%5d.%5b1011%5d&amp;ShowOnWeb=true&amp;Lang=en" TargetMode="External"/><Relationship Id="rId60" Type="http://schemas.openxmlformats.org/officeDocument/2006/relationships/hyperlink" Target="http://stats.oecd.org/OECDStat_Metadata/ShowMetadata.ashx?Dataset=CRS1&amp;Coords=%5bDONOR%5d.%5b963%5d&amp;ShowOnWeb=true&amp;Lang=en" TargetMode="External"/><Relationship Id="rId65" Type="http://schemas.openxmlformats.org/officeDocument/2006/relationships/hyperlink" Target="http://stats.oecd.org/OECDStat_Metadata/ShowMetadata.ashx?Dataset=CRS1&amp;Coords=%5bDONOR%5d.%5b959%5d&amp;ShowOnWeb=true&amp;Lang=en" TargetMode="External"/><Relationship Id="rId73" Type="http://schemas.openxmlformats.org/officeDocument/2006/relationships/hyperlink" Target="http://stats.oecd.org/OECDStat_Metadata/ShowMetadata.ashx?Dataset=CRS1&amp;Coords=%5bDONOR%5d.%5b914%5d&amp;ShowOnWeb=true&amp;Lang=en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Relationship Id="rId9" Type="http://schemas.openxmlformats.org/officeDocument/2006/relationships/hyperlink" Target="http://stats.oecd.org/OECDStat_Metadata/ShowMetadata.ashx?Dataset=CRS1&amp;Coords=%5bDONOR%5d.%5b916%5d&amp;ShowOnWeb=true&amp;Lang=en" TargetMode="External"/><Relationship Id="rId13" Type="http://schemas.openxmlformats.org/officeDocument/2006/relationships/hyperlink" Target="http://stats.oecd.org/OECDStat_Metadata/ShowMetadata.ashx?Dataset=CRS1&amp;Coords=%5bDONOR%5d.%5b932%5d&amp;ShowOnWeb=true&amp;Lang=en" TargetMode="External"/><Relationship Id="rId18" Type="http://schemas.openxmlformats.org/officeDocument/2006/relationships/hyperlink" Target="http://stats.oecd.org/OECDStat_Metadata/ShowMetadata.ashx?Dataset=CRS1&amp;Coords=%5bDONOR%5d.%5b974%5d&amp;ShowOnWeb=true&amp;Lang=en" TargetMode="External"/><Relationship Id="rId39" Type="http://schemas.openxmlformats.org/officeDocument/2006/relationships/hyperlink" Target="http://stats.oecd.org/OECDStat_Metadata/ShowMetadata.ashx?Dataset=CRS1&amp;Coords=%5bDONOR%5d.%5b1601%5d&amp;ShowOnWeb=true&amp;Lang=en" TargetMode="External"/><Relationship Id="rId34" Type="http://schemas.openxmlformats.org/officeDocument/2006/relationships/hyperlink" Target="http://stats.oecd.org/OECDStat_Metadata/ShowMetadata.ashx?Dataset=CRS1&amp;Coords=%5bDONOR%5d.%5b546%5d&amp;ShowOnWeb=true&amp;Lang=en" TargetMode="External"/><Relationship Id="rId50" Type="http://schemas.openxmlformats.org/officeDocument/2006/relationships/hyperlink" Target="http://stats.oecd.org/OECDStat_Metadata/ShowMetadata.ashx?Dataset=CRS1&amp;Coords=%5bDONOR%5d.%5b1312%5d&amp;ShowOnWeb=true&amp;Lang=en" TargetMode="External"/><Relationship Id="rId55" Type="http://schemas.openxmlformats.org/officeDocument/2006/relationships/hyperlink" Target="http://stats.oecd.org/OECDStat_Metadata/ShowMetadata.ashx?Dataset=CRS1&amp;Coords=%5bDONOR%5d.%5b903%5d&amp;ShowOnWeb=true&amp;Lang=en" TargetMode="External"/><Relationship Id="rId7" Type="http://schemas.openxmlformats.org/officeDocument/2006/relationships/hyperlink" Target="http://stats.oecd.org/OECDStat_Metadata/ShowMetadata.ashx?Dataset=CRS1&amp;Coords=%5bDONOR%5d.%5b914%5d&amp;ShowOnWeb=true&amp;Lang=en" TargetMode="External"/><Relationship Id="rId71" Type="http://schemas.openxmlformats.org/officeDocument/2006/relationships/hyperlink" Target="http://stats.oecd.org/OECDStat_Metadata/ShowMetadata.ashx?Dataset=CRS1&amp;Coords=%5bDONOR%5d.%5b916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CRS1&amp;Coords=%5bDONOR%5d.%5b812%5d&amp;ShowOnWeb=true&amp;Lang=en" TargetMode="External"/><Relationship Id="rId18" Type="http://schemas.openxmlformats.org/officeDocument/2006/relationships/hyperlink" Target="http://stats.oecd.org/OECDStat_Metadata/ShowMetadata.ashx?Dataset=CRS1&amp;Coords=%5bDONOR%5d.%5b1012%5d&amp;ShowOnWeb=true&amp;Lang=en" TargetMode="External"/><Relationship Id="rId26" Type="http://schemas.openxmlformats.org/officeDocument/2006/relationships/hyperlink" Target="http://stats.oecd.org/OECDStat_Metadata/ShowMetadata.ashx?Dataset=CRS1&amp;Coords=%5bDONOR%5d.%5b974%5d&amp;ShowOnWeb=true&amp;Lang=en" TargetMode="External"/><Relationship Id="rId39" Type="http://schemas.openxmlformats.org/officeDocument/2006/relationships/hyperlink" Target="http://stats.oecd.org/OECDStat_Metadata/ShowMetadata.ashx?Dataset=CRS1&amp;Coords=%5bDONOR%5d.%5b958%5d&amp;ShowOnWeb=true&amp;Lang=en" TargetMode="External"/><Relationship Id="rId21" Type="http://schemas.openxmlformats.org/officeDocument/2006/relationships/hyperlink" Target="http://stats.oecd.org/OECDStat_Metadata/ShowMetadata.ashx?Dataset=CRS1&amp;Coords=%5bDONOR%5d.%5b901%5d&amp;ShowOnWeb=true&amp;Lang=en" TargetMode="External"/><Relationship Id="rId34" Type="http://schemas.openxmlformats.org/officeDocument/2006/relationships/hyperlink" Target="http://stats.oecd.org/OECDStat_Metadata/ShowMetadata.ashx?Dataset=CRS1&amp;Coords=%5bDONOR%5d.%5b909%5d&amp;ShowOnWeb=true&amp;Lang=en" TargetMode="External"/><Relationship Id="rId7" Type="http://schemas.openxmlformats.org/officeDocument/2006/relationships/hyperlink" Target="http://stats.oecd.org/OECDStat_Metadata/ShowMetadata.ashx?Dataset=CRS1&amp;Coords=%5bDONOR%5d.%5b566%5d&amp;ShowOnWeb=true&amp;Lang=en" TargetMode="External"/><Relationship Id="rId12" Type="http://schemas.openxmlformats.org/officeDocument/2006/relationships/hyperlink" Target="http://stats.oecd.org/OECDStat_Metadata/ShowMetadata.ashx?Dataset=CRS1&amp;Coords=%5bDONOR%5d.%5b978%5d&amp;ShowOnWeb=true&amp;Lang=en" TargetMode="External"/><Relationship Id="rId17" Type="http://schemas.openxmlformats.org/officeDocument/2006/relationships/hyperlink" Target="http://stats.oecd.org/OECDStat_Metadata/ShowMetadata.ashx?Dataset=CRS1&amp;Coords=%5bDONOR%5d.%5b921%5d&amp;ShowOnWeb=true&amp;Lang=en" TargetMode="External"/><Relationship Id="rId25" Type="http://schemas.openxmlformats.org/officeDocument/2006/relationships/hyperlink" Target="http://stats.oecd.org/OECDStat_Metadata/ShowMetadata.ashx?Dataset=CRS1&amp;Coords=%5bDONOR%5d.%5b967%5d&amp;ShowOnWeb=true&amp;Lang=en" TargetMode="External"/><Relationship Id="rId33" Type="http://schemas.openxmlformats.org/officeDocument/2006/relationships/hyperlink" Target="http://stats.oecd.org/OECDStat_Metadata/ShowMetadata.ashx?Dataset=CRS1&amp;Coords=%5bDONOR%5d.%5b1013%5d&amp;ShowOnWeb=true&amp;Lang=en" TargetMode="External"/><Relationship Id="rId38" Type="http://schemas.openxmlformats.org/officeDocument/2006/relationships/hyperlink" Target="http://stats.oecd.org/OECDStat_Metadata/ShowMetadata.ashx?Dataset=CRS1&amp;Coords=%5bDONOR%5d.%5b913%5d&amp;ShowOnWeb=true&amp;Lang=en" TargetMode="External"/><Relationship Id="rId2" Type="http://schemas.openxmlformats.org/officeDocument/2006/relationships/hyperlink" Target="http://stats.oecd.org/OECDStat_Metadata/ShowMetadata.ashx?Dataset=CRS1&amp;Coords=%5bFLOWTYPE%5d.%5b112%5d&amp;ShowOnWeb=true&amp;Lang=en" TargetMode="External"/><Relationship Id="rId16" Type="http://schemas.openxmlformats.org/officeDocument/2006/relationships/hyperlink" Target="http://stats.oecd.org/OECDStat_Metadata/ShowMetadata.ashx?Dataset=CRS1&amp;Coords=%5bDONOR%5d.%5b1011%5d&amp;ShowOnWeb=true&amp;Lang=en" TargetMode="External"/><Relationship Id="rId20" Type="http://schemas.openxmlformats.org/officeDocument/2006/relationships/hyperlink" Target="http://stats.oecd.org/OECDStat_Metadata/ShowMetadata.ashx?Dataset=CRS1&amp;Coords=%5bDONOR%5d.%5b905%5d&amp;ShowOnWeb=true&amp;Lang=en" TargetMode="External"/><Relationship Id="rId29" Type="http://schemas.openxmlformats.org/officeDocument/2006/relationships/hyperlink" Target="http://stats.oecd.org/OECDStat_Metadata/ShowMetadata.ashx?Dataset=CRS1&amp;Coords=%5bDONOR%5d.%5b959%5d&amp;ShowOnWeb=true&amp;Lang=en" TargetMode="External"/><Relationship Id="rId1" Type="http://schemas.openxmlformats.org/officeDocument/2006/relationships/hyperlink" Target="http://stats.oecd.org/OECDStat_Metadata/ShowMetadata.ashx?Dataset=CRS1&amp;Coords=%5bFLOW%5d.%5b100%5d&amp;ShowOnWeb=true&amp;Lang=en" TargetMode="External"/><Relationship Id="rId6" Type="http://schemas.openxmlformats.org/officeDocument/2006/relationships/hyperlink" Target="http://stats.oecd.org/OECDStat_Metadata/ShowMetadata.ashx?Dataset=CRS1&amp;Coords=%5bDONOR%5d.%5b576%5d&amp;ShowOnWeb=true&amp;Lang=en" TargetMode="External"/><Relationship Id="rId11" Type="http://schemas.openxmlformats.org/officeDocument/2006/relationships/hyperlink" Target="http://stats.oecd.org/OECDStat_Metadata/ShowMetadata.ashx?Dataset=CRS1&amp;Coords=%5bDONOR%5d.%5b30%5d&amp;ShowOnWeb=true&amp;Lang=en" TargetMode="External"/><Relationship Id="rId24" Type="http://schemas.openxmlformats.org/officeDocument/2006/relationships/hyperlink" Target="http://stats.oecd.org/OECDStat_Metadata/ShowMetadata.ashx?Dataset=CRS1&amp;Coords=%5bDONOR%5d.%5b963%5d&amp;ShowOnWeb=true&amp;Lang=en" TargetMode="External"/><Relationship Id="rId32" Type="http://schemas.openxmlformats.org/officeDocument/2006/relationships/hyperlink" Target="http://stats.oecd.org/OECDStat_Metadata/ShowMetadata.ashx?Dataset=CRS1&amp;Coords=%5bDONOR%5d.%5b976%5d&amp;ShowOnWeb=true&amp;Lang=en" TargetMode="External"/><Relationship Id="rId37" Type="http://schemas.openxmlformats.org/officeDocument/2006/relationships/hyperlink" Target="http://stats.oecd.org/OECDStat_Metadata/ShowMetadata.ashx?Dataset=CRS1&amp;Coords=%5bDONOR%5d.%5b914%5d&amp;ShowOnWeb=true&amp;Lang=en" TargetMode="External"/><Relationship Id="rId40" Type="http://schemas.openxmlformats.org/officeDocument/2006/relationships/hyperlink" Target="http://stats.oecd.org/OECDStat_Metadata/ShowMetadata.ashx?Dataset=CRS1&amp;ShowOnWeb=true&amp;Lang=en" TargetMode="External"/><Relationship Id="rId5" Type="http://schemas.openxmlformats.org/officeDocument/2006/relationships/hyperlink" Target="http://stats.oecd.org/OECDStat_Metadata/ShowMetadata.ashx?Dataset=CRS1&amp;Coords=%5bDONOR%5d.%5b1601%5d&amp;ShowOnWeb=true&amp;Lang=en" TargetMode="External"/><Relationship Id="rId15" Type="http://schemas.openxmlformats.org/officeDocument/2006/relationships/hyperlink" Target="http://stats.oecd.org/OECDStat_Metadata/ShowMetadata.ashx?Dataset=CRS1&amp;Coords=%5bDONOR%5d.%5b1311%5d&amp;ShowOnWeb=true&amp;Lang=en" TargetMode="External"/><Relationship Id="rId23" Type="http://schemas.openxmlformats.org/officeDocument/2006/relationships/hyperlink" Target="http://stats.oecd.org/OECDStat_Metadata/ShowMetadata.ashx?Dataset=CRS1&amp;Coords=%5bDONOR%5d.%5b964%5d&amp;ShowOnWeb=true&amp;Lang=en" TargetMode="External"/><Relationship Id="rId28" Type="http://schemas.openxmlformats.org/officeDocument/2006/relationships/hyperlink" Target="http://stats.oecd.org/OECDStat_Metadata/ShowMetadata.ashx?Dataset=CRS1&amp;Coords=%5bDONOR%5d.%5b948%5d&amp;ShowOnWeb=true&amp;Lang=en" TargetMode="External"/><Relationship Id="rId36" Type="http://schemas.openxmlformats.org/officeDocument/2006/relationships/hyperlink" Target="http://stats.oecd.org/OECDStat_Metadata/ShowMetadata.ashx?Dataset=CRS1&amp;Coords=%5bDONOR%5d.%5b915%5d&amp;ShowOnWeb=true&amp;Lang=en" TargetMode="External"/><Relationship Id="rId10" Type="http://schemas.openxmlformats.org/officeDocument/2006/relationships/hyperlink" Target="http://stats.oecd.org/OECDStat_Metadata/ShowMetadata.ashx?Dataset=CRS1&amp;Coords=%5bDONOR%5d.%5b546%5d&amp;ShowOnWeb=true&amp;Lang=en" TargetMode="External"/><Relationship Id="rId19" Type="http://schemas.openxmlformats.org/officeDocument/2006/relationships/hyperlink" Target="http://stats.oecd.org/OECDStat_Metadata/ShowMetadata.ashx?Dataset=CRS1&amp;Coords=%5bDONOR%5d.%5b903%5d&amp;ShowOnWeb=true&amp;Lang=en" TargetMode="External"/><Relationship Id="rId31" Type="http://schemas.openxmlformats.org/officeDocument/2006/relationships/hyperlink" Target="http://stats.oecd.org/OECDStat_Metadata/ShowMetadata.ashx?Dataset=CRS1&amp;Coords=%5bDONOR%5d.%5b932%5d&amp;ShowOnWeb=true&amp;Lang=en" TargetMode="External"/><Relationship Id="rId4" Type="http://schemas.openxmlformats.org/officeDocument/2006/relationships/hyperlink" Target="https://stats-1.oecd.org/" TargetMode="External"/><Relationship Id="rId9" Type="http://schemas.openxmlformats.org/officeDocument/2006/relationships/hyperlink" Target="http://stats.oecd.org/OECDStat_Metadata/ShowMetadata.ashx?Dataset=CRS1&amp;Coords=%5bDONOR%5d.%5b552%5d&amp;ShowOnWeb=true&amp;Lang=en" TargetMode="External"/><Relationship Id="rId14" Type="http://schemas.openxmlformats.org/officeDocument/2006/relationships/hyperlink" Target="http://stats.oecd.org/OECDStat_Metadata/ShowMetadata.ashx?Dataset=CRS1&amp;Coords=%5bDONOR%5d.%5b1312%5d&amp;ShowOnWeb=true&amp;Lang=en" TargetMode="External"/><Relationship Id="rId22" Type="http://schemas.openxmlformats.org/officeDocument/2006/relationships/hyperlink" Target="http://stats.oecd.org/OECDStat_Metadata/ShowMetadata.ashx?Dataset=CRS1&amp;Coords=%5bDONOR%5d.%5b928%5d&amp;ShowOnWeb=true&amp;Lang=en" TargetMode="External"/><Relationship Id="rId27" Type="http://schemas.openxmlformats.org/officeDocument/2006/relationships/hyperlink" Target="http://stats.oecd.org/OECDStat_Metadata/ShowMetadata.ashx?Dataset=CRS1&amp;Coords=%5bDONOR%5d.%5b807%5d&amp;ShowOnWeb=true&amp;Lang=en" TargetMode="External"/><Relationship Id="rId30" Type="http://schemas.openxmlformats.org/officeDocument/2006/relationships/hyperlink" Target="http://stats.oecd.org/OECDStat_Metadata/ShowMetadata.ashx?Dataset=CRS1&amp;Coords=%5bDONOR%5d.%5b971%5d&amp;ShowOnWeb=true&amp;Lang=en" TargetMode="External"/><Relationship Id="rId35" Type="http://schemas.openxmlformats.org/officeDocument/2006/relationships/hyperlink" Target="http://stats.oecd.org/OECDStat_Metadata/ShowMetadata.ashx?Dataset=CRS1&amp;Coords=%5bDONOR%5d.%5b916%5d&amp;ShowOnWeb=true&amp;Lang=en" TargetMode="External"/><Relationship Id="rId8" Type="http://schemas.openxmlformats.org/officeDocument/2006/relationships/hyperlink" Target="http://stats.oecd.org/OECDStat_Metadata/ShowMetadata.ashx?Dataset=CRS1&amp;Coords=%5bDONOR%5d.%5b87%5d&amp;ShowOnWeb=true&amp;Lang=en" TargetMode="External"/><Relationship Id="rId3" Type="http://schemas.openxmlformats.org/officeDocument/2006/relationships/hyperlink" Target="http://stats.oecd.org/OECDStat_Metadata/ShowMetadata.ashx?Dataset=CRS1&amp;Coords=%5bAIDTYPE%5d.%5b10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4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x14ac:dyDescent="0.25"/>
  <cols>
    <col min="1" max="1" width="20.28515625" customWidth="1"/>
    <col min="2" max="2" width="20.28515625" style="27" customWidth="1"/>
    <col min="3" max="3" width="18" customWidth="1"/>
  </cols>
  <sheetData>
    <row r="1" spans="1:18" x14ac:dyDescent="0.25">
      <c r="A1" s="43" t="s">
        <v>142</v>
      </c>
      <c r="B1" s="43" t="s">
        <v>182</v>
      </c>
      <c r="C1" s="43" t="s">
        <v>177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</row>
    <row r="2" spans="1:18" x14ac:dyDescent="0.25">
      <c r="A2" s="36" t="s">
        <v>140</v>
      </c>
      <c r="B2" s="36" t="e">
        <f>VLOOKUP(A2,'[1]Names&amp;ISO'!$A:$B,2,FALSE)</f>
        <v>#N/A</v>
      </c>
      <c r="C2" s="37" t="s">
        <v>162</v>
      </c>
      <c r="D2" s="35">
        <f>SUMIFS('ODA by sector'!E:E,'ODA by sector'!$A:$A,'D12'!$A2,'ODA by sector'!$D:$D,'D12'!$C2)</f>
        <v>4655.3132800000003</v>
      </c>
      <c r="E2" s="35">
        <f>SUMIFS('ODA by sector'!F:F,'ODA by sector'!$A:$A,'D12'!$A2,'ODA by sector'!$D:$D,'D12'!$C2)</f>
        <v>6547.2980379999999</v>
      </c>
      <c r="F2" s="35">
        <f>SUMIFS('ODA by sector'!G:G,'ODA by sector'!$A:$A,'D12'!$A2,'ODA by sector'!$D:$D,'D12'!$C2)</f>
        <v>7096.839841</v>
      </c>
      <c r="G2" s="35">
        <f>SUMIFS('ODA by sector'!H:H,'ODA by sector'!$A:$A,'D12'!$A2,'ODA by sector'!$D:$D,'D12'!$C2)</f>
        <v>7917.4490969999997</v>
      </c>
      <c r="H2" s="35">
        <f>SUMIFS('ODA by sector'!I:I,'ODA by sector'!$A:$A,'D12'!$A2,'ODA by sector'!$D:$D,'D12'!$C2)</f>
        <v>8819.5475129999995</v>
      </c>
      <c r="I2" s="35">
        <f>SUMIFS('ODA by sector'!J:J,'ODA by sector'!$A:$A,'D12'!$A2,'ODA by sector'!$D:$D,'D12'!$C2)</f>
        <v>9830.0367499999993</v>
      </c>
      <c r="J2" s="35">
        <f>SUMIFS('ODA by sector'!K:K,'ODA by sector'!$A:$A,'D12'!$A2,'ODA by sector'!$D:$D,'D12'!$C2)</f>
        <v>9485.3272180000004</v>
      </c>
      <c r="K2" s="35">
        <f>SUMIFS('ODA by sector'!L:L,'ODA by sector'!$A:$A,'D12'!$A2,'ODA by sector'!$D:$D,'D12'!$C2)</f>
        <v>10963.536033</v>
      </c>
      <c r="L2" s="35">
        <f>SUMIFS('ODA by sector'!M:M,'ODA by sector'!$A:$A,'D12'!$A2,'ODA by sector'!$D:$D,'D12'!$C2)</f>
        <v>11472.682263000001</v>
      </c>
      <c r="M2" s="35">
        <f>SUMIFS('ODA by sector'!N:N,'ODA by sector'!$A:$A,'D12'!$A2,'ODA by sector'!$D:$D,'D12'!$C2)</f>
        <v>11067.379704999999</v>
      </c>
      <c r="N2" s="35">
        <f>SUMIFS('ODA by sector'!O:O,'ODA by sector'!$A:$A,'D12'!$A2,'ODA by sector'!$D:$D,'D12'!$C2)</f>
        <v>10450.458941999999</v>
      </c>
      <c r="O2" s="35">
        <f>SUMIFS('ODA by sector'!P:P,'ODA by sector'!$A:$A,'D12'!$A2,'ODA by sector'!$D:$D,'D12'!$C2)</f>
        <v>10330.907963</v>
      </c>
      <c r="P2" s="35">
        <f>SUMIFS('ODA by sector'!Q:Q,'ODA by sector'!$A:$A,'D12'!$A2,'ODA by sector'!$D:$D,'D12'!$C2)</f>
        <v>10839.979238</v>
      </c>
      <c r="Q2" s="35">
        <f>SUMIFS('ODA by sector'!R:R,'ODA by sector'!$A:$A,'D12'!$A2,'ODA by sector'!$D:$D,'D12'!$C2)</f>
        <v>10793.710572</v>
      </c>
      <c r="R2" s="35">
        <f>SUMIFS('ODA by sector'!S:S,'ODA by sector'!$A:$A,'D12'!$A2,'ODA by sector'!$D:$D,'D12'!$C2)</f>
        <v>12384.557154</v>
      </c>
    </row>
    <row r="3" spans="1:18" x14ac:dyDescent="0.25">
      <c r="A3" s="36" t="s">
        <v>140</v>
      </c>
      <c r="B3" s="36" t="e">
        <f>VLOOKUP(A3,'[1]Names&amp;ISO'!$A:$B,2,FALSE)</f>
        <v>#N/A</v>
      </c>
      <c r="C3" s="37" t="s">
        <v>163</v>
      </c>
      <c r="D3" s="35">
        <f>SUMIFS('ODA by sector'!E:E,'ODA by sector'!$A:$A,'D12'!$A3,'ODA by sector'!$D:$D,'D12'!$C3)</f>
        <v>5960.2714930000002</v>
      </c>
      <c r="E3" s="35">
        <f>SUMIFS('ODA by sector'!F:F,'ODA by sector'!$A:$A,'D12'!$A3,'ODA by sector'!$D:$D,'D12'!$C3)</f>
        <v>7070.2678670000005</v>
      </c>
      <c r="F3" s="35">
        <f>SUMIFS('ODA by sector'!G:G,'ODA by sector'!$A:$A,'D12'!$A3,'ODA by sector'!$D:$D,'D12'!$C3)</f>
        <v>7972.1681150000004</v>
      </c>
      <c r="G3" s="35">
        <f>SUMIFS('ODA by sector'!H:H,'ODA by sector'!$A:$A,'D12'!$A3,'ODA by sector'!$D:$D,'D12'!$C3)</f>
        <v>10289.927688</v>
      </c>
      <c r="H3" s="35">
        <f>SUMIFS('ODA by sector'!I:I,'ODA by sector'!$A:$A,'D12'!$A3,'ODA by sector'!$D:$D,'D12'!$C3)</f>
        <v>11552.334847</v>
      </c>
      <c r="I3" s="35">
        <f>SUMIFS('ODA by sector'!J:J,'ODA by sector'!$A:$A,'D12'!$A3,'ODA by sector'!$D:$D,'D12'!$C3)</f>
        <v>13302.524237000001</v>
      </c>
      <c r="J3" s="35">
        <f>SUMIFS('ODA by sector'!K:K,'ODA by sector'!$A:$A,'D12'!$A3,'ODA by sector'!$D:$D,'D12'!$C3)</f>
        <v>14684.058432</v>
      </c>
      <c r="K3" s="35">
        <f>SUMIFS('ODA by sector'!L:L,'ODA by sector'!$A:$A,'D12'!$A3,'ODA by sector'!$D:$D,'D12'!$C3)</f>
        <v>16742.556904000001</v>
      </c>
      <c r="L3" s="35">
        <f>SUMIFS('ODA by sector'!M:M,'ODA by sector'!$A:$A,'D12'!$A3,'ODA by sector'!$D:$D,'D12'!$C3)</f>
        <v>18021.582582000003</v>
      </c>
      <c r="M3" s="35">
        <f>SUMIFS('ODA by sector'!N:N,'ODA by sector'!$A:$A,'D12'!$A3,'ODA by sector'!$D:$D,'D12'!$C3)</f>
        <v>18389.897381000002</v>
      </c>
      <c r="N3" s="35">
        <f>SUMIFS('ODA by sector'!O:O,'ODA by sector'!$A:$A,'D12'!$A3,'ODA by sector'!$D:$D,'D12'!$C3)</f>
        <v>19035.201582000002</v>
      </c>
      <c r="O3" s="35">
        <f>SUMIFS('ODA by sector'!P:P,'ODA by sector'!$A:$A,'D12'!$A3,'ODA by sector'!$D:$D,'D12'!$C3)</f>
        <v>21133.419057999999</v>
      </c>
      <c r="P3" s="35">
        <f>SUMIFS('ODA by sector'!Q:Q,'ODA by sector'!$A:$A,'D12'!$A3,'ODA by sector'!$D:$D,'D12'!$C3)</f>
        <v>19872.614208999999</v>
      </c>
      <c r="Q3" s="35">
        <f>SUMIFS('ODA by sector'!R:R,'ODA by sector'!$A:$A,'D12'!$A3,'ODA by sector'!$D:$D,'D12'!$C3)</f>
        <v>20553.274138000001</v>
      </c>
      <c r="R3" s="35">
        <f>SUMIFS('ODA by sector'!S:S,'ODA by sector'!$A:$A,'D12'!$A3,'ODA by sector'!$D:$D,'D12'!$C3)</f>
        <v>21213.813075999999</v>
      </c>
    </row>
    <row r="4" spans="1:18" x14ac:dyDescent="0.25">
      <c r="A4" s="36" t="s">
        <v>140</v>
      </c>
      <c r="B4" s="36" t="e">
        <f>VLOOKUP(A4,'[1]Names&amp;ISO'!$A:$B,2,FALSE)</f>
        <v>#N/A</v>
      </c>
      <c r="C4" s="37" t="s">
        <v>164</v>
      </c>
      <c r="D4" s="35">
        <f>SUMIFS('ODA by sector'!E:E,'ODA by sector'!$A:$A,'D12'!$A4,'ODA by sector'!$D:$D,'D12'!$C4)</f>
        <v>1981.0449080000001</v>
      </c>
      <c r="E4" s="35">
        <f>SUMIFS('ODA by sector'!F:F,'ODA by sector'!$A:$A,'D12'!$A4,'ODA by sector'!$D:$D,'D12'!$C4)</f>
        <v>2297.2385840000002</v>
      </c>
      <c r="F4" s="35">
        <f>SUMIFS('ODA by sector'!G:G,'ODA by sector'!$A:$A,'D12'!$A4,'ODA by sector'!$D:$D,'D12'!$C4)</f>
        <v>2641.2255089999999</v>
      </c>
      <c r="G4" s="35">
        <f>SUMIFS('ODA by sector'!H:H,'ODA by sector'!$A:$A,'D12'!$A4,'ODA by sector'!$D:$D,'D12'!$C4)</f>
        <v>4244.4872079999996</v>
      </c>
      <c r="H4" s="35">
        <f>SUMIFS('ODA by sector'!I:I,'ODA by sector'!$A:$A,'D12'!$A4,'ODA by sector'!$D:$D,'D12'!$C4)</f>
        <v>4137.570232</v>
      </c>
      <c r="I4" s="35">
        <f>SUMIFS('ODA by sector'!J:J,'ODA by sector'!$A:$A,'D12'!$A4,'ODA by sector'!$D:$D,'D12'!$C4)</f>
        <v>3951.4238959999998</v>
      </c>
      <c r="J4" s="35">
        <f>SUMIFS('ODA by sector'!K:K,'ODA by sector'!$A:$A,'D12'!$A4,'ODA by sector'!$D:$D,'D12'!$C4)</f>
        <v>4939.3507659999996</v>
      </c>
      <c r="K4" s="35">
        <f>SUMIFS('ODA by sector'!L:L,'ODA by sector'!$A:$A,'D12'!$A4,'ODA by sector'!$D:$D,'D12'!$C4)</f>
        <v>5103.584175</v>
      </c>
      <c r="L4" s="35">
        <f>SUMIFS('ODA by sector'!M:M,'ODA by sector'!$A:$A,'D12'!$A4,'ODA by sector'!$D:$D,'D12'!$C4)</f>
        <v>5647.4319439999999</v>
      </c>
      <c r="M4" s="35">
        <f>SUMIFS('ODA by sector'!N:N,'ODA by sector'!$A:$A,'D12'!$A4,'ODA by sector'!$D:$D,'D12'!$C4)</f>
        <v>5643.4265729999997</v>
      </c>
      <c r="N4" s="35">
        <f>SUMIFS('ODA by sector'!O:O,'ODA by sector'!$A:$A,'D12'!$A4,'ODA by sector'!$D:$D,'D12'!$C4)</f>
        <v>5721.5164070000001</v>
      </c>
      <c r="O4" s="35">
        <f>SUMIFS('ODA by sector'!P:P,'ODA by sector'!$A:$A,'D12'!$A4,'ODA by sector'!$D:$D,'D12'!$C4)</f>
        <v>5809.701873</v>
      </c>
      <c r="P4" s="35">
        <f>SUMIFS('ODA by sector'!Q:Q,'ODA by sector'!$A:$A,'D12'!$A4,'ODA by sector'!$D:$D,'D12'!$C4)</f>
        <v>6535.7513719999997</v>
      </c>
      <c r="Q4" s="35">
        <f>SUMIFS('ODA by sector'!R:R,'ODA by sector'!$A:$A,'D12'!$A4,'ODA by sector'!$D:$D,'D12'!$C4)</f>
        <v>6722.1954640000004</v>
      </c>
      <c r="R4" s="35">
        <f>SUMIFS('ODA by sector'!S:S,'ODA by sector'!$A:$A,'D12'!$A4,'ODA by sector'!$D:$D,'D12'!$C4)</f>
        <v>7026.8901919999998</v>
      </c>
    </row>
    <row r="5" spans="1:18" x14ac:dyDescent="0.25">
      <c r="A5" s="36" t="s">
        <v>140</v>
      </c>
      <c r="B5" s="36" t="e">
        <f>VLOOKUP(A5,'[1]Names&amp;ISO'!$A:$B,2,FALSE)</f>
        <v>#N/A</v>
      </c>
      <c r="C5" s="37" t="s">
        <v>165</v>
      </c>
      <c r="D5" s="35">
        <f>SUMIFS('ODA by sector'!E:E,'ODA by sector'!$A:$A,'D12'!$A5,'ODA by sector'!$D:$D,'D12'!$C5)</f>
        <v>6580.5168970000004</v>
      </c>
      <c r="E5" s="35">
        <f>SUMIFS('ODA by sector'!F:F,'ODA by sector'!$A:$A,'D12'!$A5,'ODA by sector'!$D:$D,'D12'!$C5)</f>
        <v>7380.3349239999998</v>
      </c>
      <c r="F5" s="35">
        <f>SUMIFS('ODA by sector'!G:G,'ODA by sector'!$A:$A,'D12'!$A5,'ODA by sector'!$D:$D,'D12'!$C5)</f>
        <v>9458.204479</v>
      </c>
      <c r="G5" s="35">
        <f>SUMIFS('ODA by sector'!H:H,'ODA by sector'!$A:$A,'D12'!$A5,'ODA by sector'!$D:$D,'D12'!$C5)</f>
        <v>12991.442286</v>
      </c>
      <c r="H5" s="35">
        <f>SUMIFS('ODA by sector'!I:I,'ODA by sector'!$A:$A,'D12'!$A5,'ODA by sector'!$D:$D,'D12'!$C5)</f>
        <v>11865.352161999999</v>
      </c>
      <c r="I5" s="35">
        <f>SUMIFS('ODA by sector'!J:J,'ODA by sector'!$A:$A,'D12'!$A5,'ODA by sector'!$D:$D,'D12'!$C5)</f>
        <v>13871.073257</v>
      </c>
      <c r="J5" s="35">
        <f>SUMIFS('ODA by sector'!K:K,'ODA by sector'!$A:$A,'D12'!$A5,'ODA by sector'!$D:$D,'D12'!$C5)</f>
        <v>14729.602577</v>
      </c>
      <c r="K5" s="35">
        <f>SUMIFS('ODA by sector'!L:L,'ODA by sector'!$A:$A,'D12'!$A5,'ODA by sector'!$D:$D,'D12'!$C5)</f>
        <v>17134.236253999999</v>
      </c>
      <c r="L5" s="35">
        <f>SUMIFS('ODA by sector'!M:M,'ODA by sector'!$A:$A,'D12'!$A5,'ODA by sector'!$D:$D,'D12'!$C5)</f>
        <v>16157.479133999999</v>
      </c>
      <c r="M5" s="35">
        <f>SUMIFS('ODA by sector'!N:N,'ODA by sector'!$A:$A,'D12'!$A5,'ODA by sector'!$D:$D,'D12'!$C5)</f>
        <v>15857.009386</v>
      </c>
      <c r="N5" s="35">
        <f>SUMIFS('ODA by sector'!O:O,'ODA by sector'!$A:$A,'D12'!$A5,'ODA by sector'!$D:$D,'D12'!$C5)</f>
        <v>15631.259796</v>
      </c>
      <c r="O5" s="35">
        <f>SUMIFS('ODA by sector'!P:P,'ODA by sector'!$A:$A,'D12'!$A5,'ODA by sector'!$D:$D,'D12'!$C5)</f>
        <v>15733.966516</v>
      </c>
      <c r="P5" s="35">
        <f>SUMIFS('ODA by sector'!Q:Q,'ODA by sector'!$A:$A,'D12'!$A5,'ODA by sector'!$D:$D,'D12'!$C5)</f>
        <v>16023.780626</v>
      </c>
      <c r="Q5" s="35">
        <f>SUMIFS('ODA by sector'!R:R,'ODA by sector'!$A:$A,'D12'!$A5,'ODA by sector'!$D:$D,'D12'!$C5)</f>
        <v>15764.357422999999</v>
      </c>
      <c r="R5" s="35">
        <f>SUMIFS('ODA by sector'!S:S,'ODA by sector'!$A:$A,'D12'!$A5,'ODA by sector'!$D:$D,'D12'!$C5)</f>
        <v>16490.742324999999</v>
      </c>
    </row>
    <row r="6" spans="1:18" x14ac:dyDescent="0.25">
      <c r="A6" s="36" t="s">
        <v>140</v>
      </c>
      <c r="B6" s="36" t="e">
        <f>VLOOKUP(A6,'[1]Names&amp;ISO'!$A:$B,2,FALSE)</f>
        <v>#N/A</v>
      </c>
      <c r="C6" s="37" t="s">
        <v>161</v>
      </c>
      <c r="D6" s="35">
        <f>SUMIFS('ODA by sector'!E:E,'ODA by sector'!$A:$A,'D12'!$A6,'ODA by sector'!$D:$D,'D12'!$C6)</f>
        <v>2761.5662109999998</v>
      </c>
      <c r="E6" s="35">
        <f>SUMIFS('ODA by sector'!F:F,'ODA by sector'!$A:$A,'D12'!$A6,'ODA by sector'!$D:$D,'D12'!$C6)</f>
        <v>3775.669946</v>
      </c>
      <c r="F6" s="35">
        <f>SUMIFS('ODA by sector'!G:G,'ODA by sector'!$A:$A,'D12'!$A6,'ODA by sector'!$D:$D,'D12'!$C6)</f>
        <v>3593.3667110000001</v>
      </c>
      <c r="G6" s="35">
        <f>SUMIFS('ODA by sector'!H:H,'ODA by sector'!$A:$A,'D12'!$A6,'ODA by sector'!$D:$D,'D12'!$C6)</f>
        <v>4071.0014740000001</v>
      </c>
      <c r="H6" s="35">
        <f>SUMIFS('ODA by sector'!I:I,'ODA by sector'!$A:$A,'D12'!$A6,'ODA by sector'!$D:$D,'D12'!$C6)</f>
        <v>4293.7512989999996</v>
      </c>
      <c r="I6" s="35">
        <f>SUMIFS('ODA by sector'!J:J,'ODA by sector'!$A:$A,'D12'!$A6,'ODA by sector'!$D:$D,'D12'!$C6)</f>
        <v>4908.2672339999999</v>
      </c>
      <c r="J6" s="35">
        <f>SUMIFS('ODA by sector'!K:K,'ODA by sector'!$A:$A,'D12'!$A6,'ODA by sector'!$D:$D,'D12'!$C6)</f>
        <v>5618.8834189999998</v>
      </c>
      <c r="K6" s="35">
        <f>SUMIFS('ODA by sector'!L:L,'ODA by sector'!$A:$A,'D12'!$A6,'ODA by sector'!$D:$D,'D12'!$C6)</f>
        <v>4572.2588830000004</v>
      </c>
      <c r="L6" s="35">
        <f>SUMIFS('ODA by sector'!M:M,'ODA by sector'!$A:$A,'D12'!$A6,'ODA by sector'!$D:$D,'D12'!$C6)</f>
        <v>4410.3601170000002</v>
      </c>
      <c r="M6" s="35">
        <f>SUMIFS('ODA by sector'!N:N,'ODA by sector'!$A:$A,'D12'!$A6,'ODA by sector'!$D:$D,'D12'!$C6)</f>
        <v>4170.0597239999997</v>
      </c>
      <c r="N6" s="35">
        <f>SUMIFS('ODA by sector'!O:O,'ODA by sector'!$A:$A,'D12'!$A6,'ODA by sector'!$D:$D,'D12'!$C6)</f>
        <v>4056.2402780000002</v>
      </c>
      <c r="O6" s="35">
        <f>SUMIFS('ODA by sector'!P:P,'ODA by sector'!$A:$A,'D12'!$A6,'ODA by sector'!$D:$D,'D12'!$C6)</f>
        <v>4301.6497300000001</v>
      </c>
      <c r="P6" s="35">
        <f>SUMIFS('ODA by sector'!Q:Q,'ODA by sector'!$A:$A,'D12'!$A6,'ODA by sector'!$D:$D,'D12'!$C6)</f>
        <v>4213.509986</v>
      </c>
      <c r="Q6" s="35">
        <f>SUMIFS('ODA by sector'!R:R,'ODA by sector'!$A:$A,'D12'!$A6,'ODA by sector'!$D:$D,'D12'!$C6)</f>
        <v>4289.1759410000004</v>
      </c>
      <c r="R6" s="35">
        <f>SUMIFS('ODA by sector'!S:S,'ODA by sector'!$A:$A,'D12'!$A6,'ODA by sector'!$D:$D,'D12'!$C6)</f>
        <v>4586.4610220000004</v>
      </c>
    </row>
    <row r="7" spans="1:18" x14ac:dyDescent="0.25">
      <c r="A7" s="36" t="s">
        <v>140</v>
      </c>
      <c r="B7" s="36" t="e">
        <f>VLOOKUP(A7,'[1]Names&amp;ISO'!$A:$B,2,FALSE)</f>
        <v>#N/A</v>
      </c>
      <c r="C7" s="37" t="s">
        <v>166</v>
      </c>
      <c r="D7" s="35">
        <f>SUMIFS('ODA by sector'!E:E,'ODA by sector'!$A:$A,'D12'!$A7,'ODA by sector'!$D:$D,'D12'!$C7)</f>
        <v>5569.6315109999996</v>
      </c>
      <c r="E7" s="35">
        <f>SUMIFS('ODA by sector'!F:F,'ODA by sector'!$A:$A,'D12'!$A7,'ODA by sector'!$D:$D,'D12'!$C7)</f>
        <v>5488.5392780000002</v>
      </c>
      <c r="F7" s="35">
        <f>SUMIFS('ODA by sector'!G:G,'ODA by sector'!$A:$A,'D12'!$A7,'ODA by sector'!$D:$D,'D12'!$C7)</f>
        <v>7618.5591299999996</v>
      </c>
      <c r="G7" s="35">
        <f>SUMIFS('ODA by sector'!H:H,'ODA by sector'!$A:$A,'D12'!$A7,'ODA by sector'!$D:$D,'D12'!$C7)</f>
        <v>9965.4605659999997</v>
      </c>
      <c r="H7" s="35">
        <f>SUMIFS('ODA by sector'!I:I,'ODA by sector'!$A:$A,'D12'!$A7,'ODA by sector'!$D:$D,'D12'!$C7)</f>
        <v>9883.0313590000005</v>
      </c>
      <c r="I7" s="35">
        <f>SUMIFS('ODA by sector'!J:J,'ODA by sector'!$A:$A,'D12'!$A7,'ODA by sector'!$D:$D,'D12'!$C7)</f>
        <v>10341.409298999999</v>
      </c>
      <c r="J7" s="35">
        <f>SUMIFS('ODA by sector'!K:K,'ODA by sector'!$A:$A,'D12'!$A7,'ODA by sector'!$D:$D,'D12'!$C7)</f>
        <v>12225.673536999999</v>
      </c>
      <c r="K7" s="35">
        <f>SUMIFS('ODA by sector'!L:L,'ODA by sector'!$A:$A,'D12'!$A7,'ODA by sector'!$D:$D,'D12'!$C7)</f>
        <v>12982.914107000001</v>
      </c>
      <c r="L7" s="35">
        <f>SUMIFS('ODA by sector'!M:M,'ODA by sector'!$A:$A,'D12'!$A7,'ODA by sector'!$D:$D,'D12'!$C7)</f>
        <v>15948.753510999999</v>
      </c>
      <c r="M7" s="35">
        <f>SUMIFS('ODA by sector'!N:N,'ODA by sector'!$A:$A,'D12'!$A7,'ODA by sector'!$D:$D,'D12'!$C7)</f>
        <v>17120.622905</v>
      </c>
      <c r="N7" s="35">
        <f>SUMIFS('ODA by sector'!O:O,'ODA by sector'!$A:$A,'D12'!$A7,'ODA by sector'!$D:$D,'D12'!$C7)</f>
        <v>18902.292021000001</v>
      </c>
      <c r="O7" s="35">
        <f>SUMIFS('ODA by sector'!P:P,'ODA by sector'!$A:$A,'D12'!$A7,'ODA by sector'!$D:$D,'D12'!$C7)</f>
        <v>20498.946921999999</v>
      </c>
      <c r="P7" s="35">
        <f>SUMIFS('ODA by sector'!Q:Q,'ODA by sector'!$A:$A,'D12'!$A7,'ODA by sector'!$D:$D,'D12'!$C7)</f>
        <v>20741.086862</v>
      </c>
      <c r="Q7" s="35">
        <f>SUMIFS('ODA by sector'!R:R,'ODA by sector'!$A:$A,'D12'!$A7,'ODA by sector'!$D:$D,'D12'!$C7)</f>
        <v>21152.938819999999</v>
      </c>
      <c r="R7" s="35">
        <f>SUMIFS('ODA by sector'!S:S,'ODA by sector'!$A:$A,'D12'!$A7,'ODA by sector'!$D:$D,'D12'!$C7)</f>
        <v>20948.384892999999</v>
      </c>
    </row>
    <row r="8" spans="1:18" x14ac:dyDescent="0.25">
      <c r="A8" s="36" t="s">
        <v>140</v>
      </c>
      <c r="B8" s="36" t="e">
        <f>VLOOKUP(A8,'[1]Names&amp;ISO'!$A:$B,2,FALSE)</f>
        <v>#N/A</v>
      </c>
      <c r="C8" s="37" t="s">
        <v>167</v>
      </c>
      <c r="D8" s="35">
        <f>SUMIFS('ODA by sector'!E:E,'ODA by sector'!$A:$A,'D12'!$A8,'ODA by sector'!$D:$D,'D12'!$C8)</f>
        <v>1782.674064</v>
      </c>
      <c r="E8" s="35">
        <f>SUMIFS('ODA by sector'!F:F,'ODA by sector'!$A:$A,'D12'!$A8,'ODA by sector'!$D:$D,'D12'!$C8)</f>
        <v>1863.154086</v>
      </c>
      <c r="F8" s="35">
        <f>SUMIFS('ODA by sector'!G:G,'ODA by sector'!$A:$A,'D12'!$A8,'ODA by sector'!$D:$D,'D12'!$C8)</f>
        <v>2667.992581</v>
      </c>
      <c r="G8" s="35">
        <f>SUMIFS('ODA by sector'!H:H,'ODA by sector'!$A:$A,'D12'!$A8,'ODA by sector'!$D:$D,'D12'!$C8)</f>
        <v>2293.2059980000004</v>
      </c>
      <c r="H8" s="35">
        <f>SUMIFS('ODA by sector'!I:I,'ODA by sector'!$A:$A,'D12'!$A8,'ODA by sector'!$D:$D,'D12'!$C8)</f>
        <v>2985.9782949999999</v>
      </c>
      <c r="I8" s="35">
        <f>SUMIFS('ODA by sector'!J:J,'ODA by sector'!$A:$A,'D12'!$A8,'ODA by sector'!$D:$D,'D12'!$C8)</f>
        <v>4033.2306560000002</v>
      </c>
      <c r="J8" s="35">
        <f>SUMIFS('ODA by sector'!K:K,'ODA by sector'!$A:$A,'D12'!$A8,'ODA by sector'!$D:$D,'D12'!$C8)</f>
        <v>4177.2843210000001</v>
      </c>
      <c r="K8" s="35">
        <f>SUMIFS('ODA by sector'!L:L,'ODA by sector'!$A:$A,'D12'!$A8,'ODA by sector'!$D:$D,'D12'!$C8)</f>
        <v>5119.9493350000002</v>
      </c>
      <c r="L8" s="35">
        <f>SUMIFS('ODA by sector'!M:M,'ODA by sector'!$A:$A,'D12'!$A8,'ODA by sector'!$D:$D,'D12'!$C8)</f>
        <v>3787.7886609999996</v>
      </c>
      <c r="M8" s="35">
        <f>SUMIFS('ODA by sector'!N:N,'ODA by sector'!$A:$A,'D12'!$A8,'ODA by sector'!$D:$D,'D12'!$C8)</f>
        <v>4879.8374949999998</v>
      </c>
      <c r="N8" s="35">
        <f>SUMIFS('ODA by sector'!O:O,'ODA by sector'!$A:$A,'D12'!$A8,'ODA by sector'!$D:$D,'D12'!$C8)</f>
        <v>4875.425749</v>
      </c>
      <c r="O8" s="35">
        <f>SUMIFS('ODA by sector'!P:P,'ODA by sector'!$A:$A,'D12'!$A8,'ODA by sector'!$D:$D,'D12'!$C8)</f>
        <v>5070.3942659999993</v>
      </c>
      <c r="P8" s="35">
        <f>SUMIFS('ODA by sector'!Q:Q,'ODA by sector'!$A:$A,'D12'!$A8,'ODA by sector'!$D:$D,'D12'!$C8)</f>
        <v>6629.3900229999999</v>
      </c>
      <c r="Q8" s="35">
        <f>SUMIFS('ODA by sector'!R:R,'ODA by sector'!$A:$A,'D12'!$A8,'ODA by sector'!$D:$D,'D12'!$C8)</f>
        <v>7450.4252349999997</v>
      </c>
      <c r="R8" s="35">
        <f>SUMIFS('ODA by sector'!S:S,'ODA by sector'!$A:$A,'D12'!$A8,'ODA by sector'!$D:$D,'D12'!$C8)</f>
        <v>6336.1926130000002</v>
      </c>
    </row>
    <row r="9" spans="1:18" x14ac:dyDescent="0.25">
      <c r="A9" s="36" t="s">
        <v>140</v>
      </c>
      <c r="B9" s="36" t="e">
        <f>VLOOKUP(A9,'[1]Names&amp;ISO'!$A:$B,2,FALSE)</f>
        <v>#N/A</v>
      </c>
      <c r="C9" s="37" t="s">
        <v>169</v>
      </c>
      <c r="D9" s="35">
        <f>SUMIFS('ODA by sector'!E:E,'ODA by sector'!$A:$A,'D12'!$A9,'ODA by sector'!$D:$D,'D12'!$C9)</f>
        <v>4430.266944</v>
      </c>
      <c r="E9" s="35">
        <f>SUMIFS('ODA by sector'!F:F,'ODA by sector'!$A:$A,'D12'!$A9,'ODA by sector'!$D:$D,'D12'!$C9)</f>
        <v>4517.8146839999999</v>
      </c>
      <c r="F9" s="35">
        <f>SUMIFS('ODA by sector'!G:G,'ODA by sector'!$A:$A,'D12'!$A9,'ODA by sector'!$D:$D,'D12'!$C9)</f>
        <v>5108.6753790000002</v>
      </c>
      <c r="G9" s="35">
        <f>SUMIFS('ODA by sector'!H:H,'ODA by sector'!$A:$A,'D12'!$A9,'ODA by sector'!$D:$D,'D12'!$C9)</f>
        <v>5229.8649409999998</v>
      </c>
      <c r="H9" s="35">
        <f>SUMIFS('ODA by sector'!I:I,'ODA by sector'!$A:$A,'D12'!$A9,'ODA by sector'!$D:$D,'D12'!$C9)</f>
        <v>5470.101028</v>
      </c>
      <c r="I9" s="35">
        <f>SUMIFS('ODA by sector'!J:J,'ODA by sector'!$A:$A,'D12'!$A9,'ODA by sector'!$D:$D,'D12'!$C9)</f>
        <v>5828.005384</v>
      </c>
      <c r="J9" s="35">
        <f>SUMIFS('ODA by sector'!K:K,'ODA by sector'!$A:$A,'D12'!$A9,'ODA by sector'!$D:$D,'D12'!$C9)</f>
        <v>7109.1455720000004</v>
      </c>
      <c r="K9" s="35">
        <f>SUMIFS('ODA by sector'!L:L,'ODA by sector'!$A:$A,'D12'!$A9,'ODA by sector'!$D:$D,'D12'!$C9)</f>
        <v>8398.3643840000004</v>
      </c>
      <c r="L9" s="35">
        <f>SUMIFS('ODA by sector'!M:M,'ODA by sector'!$A:$A,'D12'!$A9,'ODA by sector'!$D:$D,'D12'!$C9)</f>
        <v>8799.3627639999995</v>
      </c>
      <c r="M9" s="35">
        <f>SUMIFS('ODA by sector'!N:N,'ODA by sector'!$A:$A,'D12'!$A9,'ODA by sector'!$D:$D,'D12'!$C9)</f>
        <v>8381.8982090000009</v>
      </c>
      <c r="N9" s="35">
        <f>SUMIFS('ODA by sector'!O:O,'ODA by sector'!$A:$A,'D12'!$A9,'ODA by sector'!$D:$D,'D12'!$C9)</f>
        <v>7691.4919469999995</v>
      </c>
      <c r="O9" s="35">
        <f>SUMIFS('ODA by sector'!P:P,'ODA by sector'!$A:$A,'D12'!$A9,'ODA by sector'!$D:$D,'D12'!$C9)</f>
        <v>8195.3724189999994</v>
      </c>
      <c r="P9" s="35">
        <f>SUMIFS('ODA by sector'!Q:Q,'ODA by sector'!$A:$A,'D12'!$A9,'ODA by sector'!$D:$D,'D12'!$C9)</f>
        <v>8717.7120680000007</v>
      </c>
      <c r="Q9" s="35">
        <f>SUMIFS('ODA by sector'!R:R,'ODA by sector'!$A:$A,'D12'!$A9,'ODA by sector'!$D:$D,'D12'!$C9)</f>
        <v>9466.393121000001</v>
      </c>
      <c r="R9" s="35">
        <f>SUMIFS('ODA by sector'!S:S,'ODA by sector'!$A:$A,'D12'!$A9,'ODA by sector'!$D:$D,'D12'!$C9)</f>
        <v>9897.4896960000005</v>
      </c>
    </row>
    <row r="10" spans="1:18" x14ac:dyDescent="0.25">
      <c r="A10" s="36" t="s">
        <v>140</v>
      </c>
      <c r="B10" s="36" t="e">
        <f>VLOOKUP(A10,'[1]Names&amp;ISO'!$A:$B,2,FALSE)</f>
        <v>#N/A</v>
      </c>
      <c r="C10" s="37" t="s">
        <v>168</v>
      </c>
      <c r="D10" s="35">
        <f>SUMIFS('ODA by sector'!E:E,'ODA by sector'!$A:$A,'D12'!$A10,'ODA by sector'!$D:$D,'D12'!$C10)</f>
        <v>2153.7684249999998</v>
      </c>
      <c r="E10" s="35">
        <f>SUMIFS('ODA by sector'!F:F,'ODA by sector'!$A:$A,'D12'!$A10,'ODA by sector'!$D:$D,'D12'!$C10)</f>
        <v>2187.6036179999996</v>
      </c>
      <c r="F10" s="35">
        <f>SUMIFS('ODA by sector'!G:G,'ODA by sector'!$A:$A,'D12'!$A10,'ODA by sector'!$D:$D,'D12'!$C10)</f>
        <v>2049.6857399999999</v>
      </c>
      <c r="G10" s="35">
        <f>SUMIFS('ODA by sector'!H:H,'ODA by sector'!$A:$A,'D12'!$A10,'ODA by sector'!$D:$D,'D12'!$C10)</f>
        <v>2626.8054959999999</v>
      </c>
      <c r="H10" s="35">
        <f>SUMIFS('ODA by sector'!I:I,'ODA by sector'!$A:$A,'D12'!$A10,'ODA by sector'!$D:$D,'D12'!$C10)</f>
        <v>2569.8548959999998</v>
      </c>
      <c r="I10" s="35">
        <f>SUMIFS('ODA by sector'!J:J,'ODA by sector'!$A:$A,'D12'!$A10,'ODA by sector'!$D:$D,'D12'!$C10)</f>
        <v>2189.0420939999999</v>
      </c>
      <c r="J10" s="35">
        <f>SUMIFS('ODA by sector'!K:K,'ODA by sector'!$A:$A,'D12'!$A10,'ODA by sector'!$D:$D,'D12'!$C10)</f>
        <v>2289.5406600000001</v>
      </c>
      <c r="K10" s="35">
        <f>SUMIFS('ODA by sector'!L:L,'ODA by sector'!$A:$A,'D12'!$A10,'ODA by sector'!$D:$D,'D12'!$C10)</f>
        <v>2311.551884</v>
      </c>
      <c r="L10" s="35">
        <f>SUMIFS('ODA by sector'!M:M,'ODA by sector'!$A:$A,'D12'!$A10,'ODA by sector'!$D:$D,'D12'!$C10)</f>
        <v>2698.5375909999998</v>
      </c>
      <c r="M10" s="35">
        <f>SUMIFS('ODA by sector'!N:N,'ODA by sector'!$A:$A,'D12'!$A10,'ODA by sector'!$D:$D,'D12'!$C10)</f>
        <v>3808.2510239999997</v>
      </c>
      <c r="N10" s="35">
        <f>SUMIFS('ODA by sector'!O:O,'ODA by sector'!$A:$A,'D12'!$A10,'ODA by sector'!$D:$D,'D12'!$C10)</f>
        <v>3891.816292</v>
      </c>
      <c r="O10" s="35">
        <f>SUMIFS('ODA by sector'!P:P,'ODA by sector'!$A:$A,'D12'!$A10,'ODA by sector'!$D:$D,'D12'!$C10)</f>
        <v>4144.4074369999998</v>
      </c>
      <c r="P10" s="35">
        <f>SUMIFS('ODA by sector'!Q:Q,'ODA by sector'!$A:$A,'D12'!$A10,'ODA by sector'!$D:$D,'D12'!$C10)</f>
        <v>3200.7529629999999</v>
      </c>
      <c r="Q10" s="35">
        <f>SUMIFS('ODA by sector'!R:R,'ODA by sector'!$A:$A,'D12'!$A10,'ODA by sector'!$D:$D,'D12'!$C10)</f>
        <v>3409.3101189999998</v>
      </c>
      <c r="R10" s="35">
        <f>SUMIFS('ODA by sector'!S:S,'ODA by sector'!$A:$A,'D12'!$A10,'ODA by sector'!$D:$D,'D12'!$C10)</f>
        <v>3104.3809630000005</v>
      </c>
    </row>
    <row r="11" spans="1:18" x14ac:dyDescent="0.25">
      <c r="A11" s="36" t="s">
        <v>140</v>
      </c>
      <c r="B11" s="36" t="e">
        <f>VLOOKUP(A11,'[1]Names&amp;ISO'!$A:$B,2,FALSE)</f>
        <v>#N/A</v>
      </c>
      <c r="C11" s="37" t="s">
        <v>171</v>
      </c>
      <c r="D11" s="35">
        <f>SUMIFS('ODA by sector'!E:E,'ODA by sector'!$A:$A,'D12'!$A11,'ODA by sector'!$D:$D,'D12'!$C11)</f>
        <v>1452.261276</v>
      </c>
      <c r="E11" s="35">
        <f>SUMIFS('ODA by sector'!F:F,'ODA by sector'!$A:$A,'D12'!$A11,'ODA by sector'!$D:$D,'D12'!$C11)</f>
        <v>1608.886645</v>
      </c>
      <c r="F11" s="35">
        <f>SUMIFS('ODA by sector'!G:G,'ODA by sector'!$A:$A,'D12'!$A11,'ODA by sector'!$D:$D,'D12'!$C11)</f>
        <v>1778.0523390000001</v>
      </c>
      <c r="G11" s="35">
        <f>SUMIFS('ODA by sector'!H:H,'ODA by sector'!$A:$A,'D12'!$A11,'ODA by sector'!$D:$D,'D12'!$C11)</f>
        <v>2039.7178100000001</v>
      </c>
      <c r="H11" s="35">
        <f>SUMIFS('ODA by sector'!I:I,'ODA by sector'!$A:$A,'D12'!$A11,'ODA by sector'!$D:$D,'D12'!$C11)</f>
        <v>2211.3496839999998</v>
      </c>
      <c r="I11" s="35">
        <f>SUMIFS('ODA by sector'!J:J,'ODA by sector'!$A:$A,'D12'!$A11,'ODA by sector'!$D:$D,'D12'!$C11)</f>
        <v>2633.9637069999999</v>
      </c>
      <c r="J11" s="35">
        <f>SUMIFS('ODA by sector'!K:K,'ODA by sector'!$A:$A,'D12'!$A11,'ODA by sector'!$D:$D,'D12'!$C11)</f>
        <v>3135.6617200000001</v>
      </c>
      <c r="K11" s="35">
        <f>SUMIFS('ODA by sector'!L:L,'ODA by sector'!$A:$A,'D12'!$A11,'ODA by sector'!$D:$D,'D12'!$C11)</f>
        <v>3994.9354239999998</v>
      </c>
      <c r="L11" s="35">
        <f>SUMIFS('ODA by sector'!M:M,'ODA by sector'!$A:$A,'D12'!$A11,'ODA by sector'!$D:$D,'D12'!$C11)</f>
        <v>5430.6100809999998</v>
      </c>
      <c r="M11" s="35">
        <f>SUMIFS('ODA by sector'!N:N,'ODA by sector'!$A:$A,'D12'!$A11,'ODA by sector'!$D:$D,'D12'!$C11)</f>
        <v>4134.8241250000001</v>
      </c>
      <c r="N11" s="35">
        <f>SUMIFS('ODA by sector'!O:O,'ODA by sector'!$A:$A,'D12'!$A11,'ODA by sector'!$D:$D,'D12'!$C11)</f>
        <v>4274.5319890000001</v>
      </c>
      <c r="O11" s="35">
        <f>SUMIFS('ODA by sector'!P:P,'ODA by sector'!$A:$A,'D12'!$A11,'ODA by sector'!$D:$D,'D12'!$C11)</f>
        <v>4753.2660770000002</v>
      </c>
      <c r="P11" s="35">
        <f>SUMIFS('ODA by sector'!Q:Q,'ODA by sector'!$A:$A,'D12'!$A11,'ODA by sector'!$D:$D,'D12'!$C11)</f>
        <v>4814.1067000000003</v>
      </c>
      <c r="Q11" s="35">
        <f>SUMIFS('ODA by sector'!R:R,'ODA by sector'!$A:$A,'D12'!$A11,'ODA by sector'!$D:$D,'D12'!$C11)</f>
        <v>5032.032177</v>
      </c>
      <c r="R11" s="35">
        <f>SUMIFS('ODA by sector'!S:S,'ODA by sector'!$A:$A,'D12'!$A11,'ODA by sector'!$D:$D,'D12'!$C11)</f>
        <v>5312.2650469999999</v>
      </c>
    </row>
    <row r="12" spans="1:18" x14ac:dyDescent="0.25">
      <c r="A12" s="36" t="s">
        <v>140</v>
      </c>
      <c r="B12" s="36" t="e">
        <f>VLOOKUP(A12,'[1]Names&amp;ISO'!$A:$B,2,FALSE)</f>
        <v>#N/A</v>
      </c>
      <c r="C12" s="37" t="s">
        <v>170</v>
      </c>
      <c r="D12" s="35">
        <f>SUMIFS('ODA by sector'!E:E,'ODA by sector'!$A:$A,'D12'!$A12,'ODA by sector'!$D:$D,'D12'!$C12)</f>
        <v>18764.664334000001</v>
      </c>
      <c r="E12" s="35">
        <f>SUMIFS('ODA by sector'!F:F,'ODA by sector'!$A:$A,'D12'!$A12,'ODA by sector'!$D:$D,'D12'!$C12)</f>
        <v>14835.112810999999</v>
      </c>
      <c r="F12" s="35">
        <f>SUMIFS('ODA by sector'!G:G,'ODA by sector'!$A:$A,'D12'!$A12,'ODA by sector'!$D:$D,'D12'!$C12)</f>
        <v>16803.036995000002</v>
      </c>
      <c r="G12" s="35">
        <f>SUMIFS('ODA by sector'!H:H,'ODA by sector'!$A:$A,'D12'!$A12,'ODA by sector'!$D:$D,'D12'!$C12)</f>
        <v>16285.636134</v>
      </c>
      <c r="H12" s="35">
        <f>SUMIFS('ODA by sector'!I:I,'ODA by sector'!$A:$A,'D12'!$A12,'ODA by sector'!$D:$D,'D12'!$C12)</f>
        <v>15872.601265000001</v>
      </c>
      <c r="I12" s="35">
        <f>SUMIFS('ODA by sector'!J:J,'ODA by sector'!$A:$A,'D12'!$A12,'ODA by sector'!$D:$D,'D12'!$C12)</f>
        <v>16069.106404999999</v>
      </c>
      <c r="J12" s="35">
        <f>SUMIFS('ODA by sector'!K:K,'ODA by sector'!$A:$A,'D12'!$A12,'ODA by sector'!$D:$D,'D12'!$C12)</f>
        <v>17293.765398</v>
      </c>
      <c r="K12" s="35">
        <f>SUMIFS('ODA by sector'!L:L,'ODA by sector'!$A:$A,'D12'!$A12,'ODA by sector'!$D:$D,'D12'!$C12)</f>
        <v>18544.312636999999</v>
      </c>
      <c r="L12" s="35">
        <f>SUMIFS('ODA by sector'!M:M,'ODA by sector'!$A:$A,'D12'!$A12,'ODA by sector'!$D:$D,'D12'!$C12)</f>
        <v>20946.200660999999</v>
      </c>
      <c r="M12" s="35">
        <f>SUMIFS('ODA by sector'!N:N,'ODA by sector'!$A:$A,'D12'!$A12,'ODA by sector'!$D:$D,'D12'!$C12)</f>
        <v>21696.944497</v>
      </c>
      <c r="N12" s="35">
        <f>SUMIFS('ODA by sector'!O:O,'ODA by sector'!$A:$A,'D12'!$A12,'ODA by sector'!$D:$D,'D12'!$C12)</f>
        <v>21669.424722</v>
      </c>
      <c r="O12" s="35">
        <f>SUMIFS('ODA by sector'!P:P,'ODA by sector'!$A:$A,'D12'!$A12,'ODA by sector'!$D:$D,'D12'!$C12)</f>
        <v>23321.797452000003</v>
      </c>
      <c r="P12" s="35">
        <f>SUMIFS('ODA by sector'!Q:Q,'ODA by sector'!$A:$A,'D12'!$A12,'ODA by sector'!$D:$D,'D12'!$C12)</f>
        <v>27355.972221</v>
      </c>
      <c r="Q12" s="35">
        <f>SUMIFS('ODA by sector'!R:R,'ODA by sector'!$A:$A,'D12'!$A12,'ODA by sector'!$D:$D,'D12'!$C12)</f>
        <v>42529.864085999994</v>
      </c>
      <c r="R12" s="35">
        <f>SUMIFS('ODA by sector'!S:S,'ODA by sector'!$A:$A,'D12'!$A12,'ODA by sector'!$D:$D,'D12'!$C12)</f>
        <v>40512.805982999998</v>
      </c>
    </row>
    <row r="13" spans="1:18" x14ac:dyDescent="0.25">
      <c r="A13" s="36" t="s">
        <v>140</v>
      </c>
      <c r="B13" s="36" t="e">
        <f>VLOOKUP(A13,'[1]Names&amp;ISO'!$A:$B,2,FALSE)</f>
        <v>#N/A</v>
      </c>
      <c r="C13" s="37" t="s">
        <v>172</v>
      </c>
      <c r="D13" s="35">
        <f>SUMIFS('ODA by sector'!E:E,'ODA by sector'!$A:$A,'D12'!$A13,'ODA by sector'!$D:$D,'D12'!$C13)</f>
        <v>4886.5013939999999</v>
      </c>
      <c r="E13" s="35">
        <f>SUMIFS('ODA by sector'!F:F,'ODA by sector'!$A:$A,'D12'!$A13,'ODA by sector'!$D:$D,'D12'!$C13)</f>
        <v>4910.5674060000001</v>
      </c>
      <c r="F13" s="35">
        <f>SUMIFS('ODA by sector'!G:G,'ODA by sector'!$A:$A,'D12'!$A13,'ODA by sector'!$D:$D,'D12'!$C13)</f>
        <v>3467.1664719999999</v>
      </c>
      <c r="G13" s="35">
        <f>SUMIFS('ODA by sector'!H:H,'ODA by sector'!$A:$A,'D12'!$A13,'ODA by sector'!$D:$D,'D12'!$C13)</f>
        <v>3666.6545209999999</v>
      </c>
      <c r="H13" s="35">
        <f>SUMIFS('ODA by sector'!I:I,'ODA by sector'!$A:$A,'D12'!$A13,'ODA by sector'!$D:$D,'D12'!$C13)</f>
        <v>3970.3617559999998</v>
      </c>
      <c r="I13" s="35">
        <f>SUMIFS('ODA by sector'!J:J,'ODA by sector'!$A:$A,'D12'!$A13,'ODA by sector'!$D:$D,'D12'!$C13)</f>
        <v>4000.1549730000002</v>
      </c>
      <c r="J13" s="35">
        <f>SUMIFS('ODA by sector'!K:K,'ODA by sector'!$A:$A,'D12'!$A13,'ODA by sector'!$D:$D,'D12'!$C13)</f>
        <v>4767.9953379999997</v>
      </c>
      <c r="K13" s="35">
        <f>SUMIFS('ODA by sector'!L:L,'ODA by sector'!$A:$A,'D12'!$A13,'ODA by sector'!$D:$D,'D12'!$C13)</f>
        <v>6714.4810399999997</v>
      </c>
      <c r="L13" s="35">
        <f>SUMIFS('ODA by sector'!M:M,'ODA by sector'!$A:$A,'D12'!$A13,'ODA by sector'!$D:$D,'D12'!$C13)</f>
        <v>5403.1677440000003</v>
      </c>
      <c r="M13" s="35">
        <f>SUMIFS('ODA by sector'!N:N,'ODA by sector'!$A:$A,'D12'!$A13,'ODA by sector'!$D:$D,'D12'!$C13)</f>
        <v>4630.961174</v>
      </c>
      <c r="N13" s="35">
        <f>SUMIFS('ODA by sector'!O:O,'ODA by sector'!$A:$A,'D12'!$A13,'ODA by sector'!$D:$D,'D12'!$C13)</f>
        <v>4427.2496460000002</v>
      </c>
      <c r="O13" s="35">
        <f>SUMIFS('ODA by sector'!P:P,'ODA by sector'!$A:$A,'D12'!$A13,'ODA by sector'!$D:$D,'D12'!$C13)</f>
        <v>8857.7690019999991</v>
      </c>
      <c r="P13" s="35">
        <f>SUMIFS('ODA by sector'!Q:Q,'ODA by sector'!$A:$A,'D12'!$A13,'ODA by sector'!$D:$D,'D12'!$C13)</f>
        <v>3265.7281979999998</v>
      </c>
      <c r="Q13" s="35">
        <f>SUMIFS('ODA by sector'!R:R,'ODA by sector'!$A:$A,'D12'!$A13,'ODA by sector'!$D:$D,'D12'!$C13)</f>
        <v>5632.0364200000004</v>
      </c>
      <c r="R13" s="35">
        <f>SUMIFS('ODA by sector'!S:S,'ODA by sector'!$A:$A,'D12'!$A13,'ODA by sector'!$D:$D,'D12'!$C13)</f>
        <v>5313.7593800000004</v>
      </c>
    </row>
    <row r="14" spans="1:18" x14ac:dyDescent="0.25">
      <c r="A14" s="36" t="s">
        <v>140</v>
      </c>
      <c r="B14" s="36" t="e">
        <f>VLOOKUP(A14,'[1]Names&amp;ISO'!$A:$B,2,FALSE)</f>
        <v>#N/A</v>
      </c>
      <c r="C14" s="37" t="s">
        <v>173</v>
      </c>
      <c r="D14" s="35">
        <f>SUMIFS('ODA by sector'!E:E,'ODA by sector'!$A:$A,'D12'!$A14,'ODA by sector'!$D:$D,'D12'!$C14)</f>
        <v>8795.3808559999998</v>
      </c>
      <c r="E14" s="35">
        <f>SUMIFS('ODA by sector'!F:F,'ODA by sector'!$A:$A,'D12'!$A14,'ODA by sector'!$D:$D,'D12'!$C14)</f>
        <v>12955.884244000001</v>
      </c>
      <c r="F14" s="35">
        <f>SUMIFS('ODA by sector'!G:G,'ODA by sector'!$A:$A,'D12'!$A14,'ODA by sector'!$D:$D,'D12'!$C14)</f>
        <v>9504.4476680000007</v>
      </c>
      <c r="G14" s="35">
        <f>SUMIFS('ODA by sector'!H:H,'ODA by sector'!$A:$A,'D12'!$A14,'ODA by sector'!$D:$D,'D12'!$C14)</f>
        <v>28244.454840999999</v>
      </c>
      <c r="H14" s="35">
        <f>SUMIFS('ODA by sector'!I:I,'ODA by sector'!$A:$A,'D12'!$A14,'ODA by sector'!$D:$D,'D12'!$C14)</f>
        <v>67994.052291</v>
      </c>
      <c r="I14" s="35">
        <f>SUMIFS('ODA by sector'!J:J,'ODA by sector'!$A:$A,'D12'!$A14,'ODA by sector'!$D:$D,'D12'!$C14)</f>
        <v>10172.304543</v>
      </c>
      <c r="J14" s="35">
        <f>SUMIFS('ODA by sector'!K:K,'ODA by sector'!$A:$A,'D12'!$A14,'ODA by sector'!$D:$D,'D12'!$C14)</f>
        <v>10472.464846999999</v>
      </c>
      <c r="K14" s="35">
        <f>SUMIFS('ODA by sector'!L:L,'ODA by sector'!$A:$A,'D12'!$A14,'ODA by sector'!$D:$D,'D12'!$C14)</f>
        <v>4392.4469230000004</v>
      </c>
      <c r="L14" s="35">
        <f>SUMIFS('ODA by sector'!M:M,'ODA by sector'!$A:$A,'D12'!$A14,'ODA by sector'!$D:$D,'D12'!$C14)</f>
        <v>6655.3920129999997</v>
      </c>
      <c r="M14" s="35">
        <f>SUMIFS('ODA by sector'!N:N,'ODA by sector'!$A:$A,'D12'!$A14,'ODA by sector'!$D:$D,'D12'!$C14)</f>
        <v>6072.2701630000001</v>
      </c>
      <c r="N14" s="35">
        <f>SUMIFS('ODA by sector'!O:O,'ODA by sector'!$A:$A,'D12'!$A14,'ODA by sector'!$D:$D,'D12'!$C14)</f>
        <v>3796.1554700000002</v>
      </c>
      <c r="O14" s="35">
        <f>SUMIFS('ODA by sector'!P:P,'ODA by sector'!$A:$A,'D12'!$A14,'ODA by sector'!$D:$D,'D12'!$C14)</f>
        <v>6346.737709</v>
      </c>
      <c r="P14" s="35">
        <f>SUMIFS('ODA by sector'!Q:Q,'ODA by sector'!$A:$A,'D12'!$A14,'ODA by sector'!$D:$D,'D12'!$C14)</f>
        <v>1447.00533</v>
      </c>
      <c r="Q14" s="35">
        <f>SUMIFS('ODA by sector'!R:R,'ODA by sector'!$A:$A,'D12'!$A14,'ODA by sector'!$D:$D,'D12'!$C14)</f>
        <v>1792.5744400000001</v>
      </c>
      <c r="R14" s="35">
        <f>SUMIFS('ODA by sector'!S:S,'ODA by sector'!$A:$A,'D12'!$A14,'ODA by sector'!$D:$D,'D12'!$C14)</f>
        <v>3188.8669169999998</v>
      </c>
    </row>
    <row r="15" spans="1:18" x14ac:dyDescent="0.25">
      <c r="A15" s="36" t="s">
        <v>140</v>
      </c>
      <c r="B15" s="36" t="e">
        <f>VLOOKUP(A15,'[1]Names&amp;ISO'!$A:$B,2,FALSE)</f>
        <v>#N/A</v>
      </c>
      <c r="C15" s="37" t="s">
        <v>174</v>
      </c>
      <c r="D15" s="35">
        <f>SUMIFS('ODA by sector'!E:E,'ODA by sector'!$A:$A,'D12'!$A15,'ODA by sector'!$D:$D,'D12'!$C15)</f>
        <v>4121.0699009999998</v>
      </c>
      <c r="E15" s="35">
        <f>SUMIFS('ODA by sector'!F:F,'ODA by sector'!$A:$A,'D12'!$A15,'ODA by sector'!$D:$D,'D12'!$C15)</f>
        <v>6146.6321079999998</v>
      </c>
      <c r="F15" s="35">
        <f>SUMIFS('ODA by sector'!G:G,'ODA by sector'!$A:$A,'D12'!$A15,'ODA by sector'!$D:$D,'D12'!$C15)</f>
        <v>6545.8762939999997</v>
      </c>
      <c r="G15" s="35">
        <f>SUMIFS('ODA by sector'!H:H,'ODA by sector'!$A:$A,'D12'!$A15,'ODA by sector'!$D:$D,'D12'!$C15)</f>
        <v>9605.6478129999996</v>
      </c>
      <c r="H15" s="35">
        <f>SUMIFS('ODA by sector'!I:I,'ODA by sector'!$A:$A,'D12'!$A15,'ODA by sector'!$D:$D,'D12'!$C15)</f>
        <v>9119.007012</v>
      </c>
      <c r="I15" s="35">
        <f>SUMIFS('ODA by sector'!J:J,'ODA by sector'!$A:$A,'D12'!$A15,'ODA by sector'!$D:$D,'D12'!$C15)</f>
        <v>8306.7346180000004</v>
      </c>
      <c r="J15" s="35">
        <f>SUMIFS('ODA by sector'!K:K,'ODA by sector'!$A:$A,'D12'!$A15,'ODA by sector'!$D:$D,'D12'!$C15)</f>
        <v>10849.6551</v>
      </c>
      <c r="K15" s="35">
        <f>SUMIFS('ODA by sector'!L:L,'ODA by sector'!$A:$A,'D12'!$A15,'ODA by sector'!$D:$D,'D12'!$C15)</f>
        <v>10781.554209</v>
      </c>
      <c r="L15" s="35">
        <f>SUMIFS('ODA by sector'!M:M,'ODA by sector'!$A:$A,'D12'!$A15,'ODA by sector'!$D:$D,'D12'!$C15)</f>
        <v>11237.999411000001</v>
      </c>
      <c r="M15" s="35">
        <f>SUMIFS('ODA by sector'!N:N,'ODA by sector'!$A:$A,'D12'!$A15,'ODA by sector'!$D:$D,'D12'!$C15)</f>
        <v>11853.795096</v>
      </c>
      <c r="N15" s="35">
        <f>SUMIFS('ODA by sector'!O:O,'ODA by sector'!$A:$A,'D12'!$A15,'ODA by sector'!$D:$D,'D12'!$C15)</f>
        <v>10466.672258000001</v>
      </c>
      <c r="O15" s="35">
        <f>SUMIFS('ODA by sector'!P:P,'ODA by sector'!$A:$A,'D12'!$A15,'ODA by sector'!$D:$D,'D12'!$C15)</f>
        <v>12713.677750000001</v>
      </c>
      <c r="P15" s="35">
        <f>SUMIFS('ODA by sector'!Q:Q,'ODA by sector'!$A:$A,'D12'!$A15,'ODA by sector'!$D:$D,'D12'!$C15)</f>
        <v>15820.780832</v>
      </c>
      <c r="Q15" s="35">
        <f>SUMIFS('ODA by sector'!R:R,'ODA by sector'!$A:$A,'D12'!$A15,'ODA by sector'!$D:$D,'D12'!$C15)</f>
        <v>19858.238775000002</v>
      </c>
      <c r="R15" s="35">
        <f>SUMIFS('ODA by sector'!S:S,'ODA by sector'!$A:$A,'D12'!$A15,'ODA by sector'!$D:$D,'D12'!$C15)</f>
        <v>24664.02549</v>
      </c>
    </row>
    <row r="16" spans="1:18" x14ac:dyDescent="0.25">
      <c r="A16" s="36" t="s">
        <v>139</v>
      </c>
      <c r="B16" s="36" t="e">
        <f>VLOOKUP(A16,'[1]Names&amp;ISO'!$A:$B,2,FALSE)</f>
        <v>#N/A</v>
      </c>
      <c r="C16" s="37" t="s">
        <v>162</v>
      </c>
      <c r="D16" s="35">
        <f>SUMIFS('ODA by sector'!E:E,'ODA by sector'!$A:$A,'D12'!$A16,'ODA by sector'!$D:$D,'D12'!$C16)</f>
        <v>3416.299567</v>
      </c>
      <c r="E16" s="35">
        <f>SUMIFS('ODA by sector'!F:F,'ODA by sector'!$A:$A,'D12'!$A16,'ODA by sector'!$D:$D,'D12'!$C16)</f>
        <v>5322.7020940000002</v>
      </c>
      <c r="F16" s="35">
        <f>SUMIFS('ODA by sector'!G:G,'ODA by sector'!$A:$A,'D12'!$A16,'ODA by sector'!$D:$D,'D12'!$C16)</f>
        <v>5555.3215730000002</v>
      </c>
      <c r="G16" s="35">
        <f>SUMIFS('ODA by sector'!H:H,'ODA by sector'!$A:$A,'D12'!$A16,'ODA by sector'!$D:$D,'D12'!$C16)</f>
        <v>5814.4949930000002</v>
      </c>
      <c r="H16" s="35">
        <f>SUMIFS('ODA by sector'!I:I,'ODA by sector'!$A:$A,'D12'!$A16,'ODA by sector'!$D:$D,'D12'!$C16)</f>
        <v>6767.2758350000004</v>
      </c>
      <c r="I16" s="35">
        <f>SUMIFS('ODA by sector'!J:J,'ODA by sector'!$A:$A,'D12'!$A16,'ODA by sector'!$D:$D,'D12'!$C16)</f>
        <v>7583.4200890000002</v>
      </c>
      <c r="J16" s="35">
        <f>SUMIFS('ODA by sector'!K:K,'ODA by sector'!$A:$A,'D12'!$A16,'ODA by sector'!$D:$D,'D12'!$C16)</f>
        <v>7436.2555130000001</v>
      </c>
      <c r="K16" s="35">
        <f>SUMIFS('ODA by sector'!L:L,'ODA by sector'!$A:$A,'D12'!$A16,'ODA by sector'!$D:$D,'D12'!$C16)</f>
        <v>8151.597495</v>
      </c>
      <c r="L16" s="35">
        <f>SUMIFS('ODA by sector'!M:M,'ODA by sector'!$A:$A,'D12'!$A16,'ODA by sector'!$D:$D,'D12'!$C16)</f>
        <v>8542.8173719999995</v>
      </c>
      <c r="M16" s="35">
        <f>SUMIFS('ODA by sector'!N:N,'ODA by sector'!$A:$A,'D12'!$A16,'ODA by sector'!$D:$D,'D12'!$C16)</f>
        <v>8164.6892079999998</v>
      </c>
      <c r="N16" s="35">
        <f>SUMIFS('ODA by sector'!O:O,'ODA by sector'!$A:$A,'D12'!$A16,'ODA by sector'!$D:$D,'D12'!$C16)</f>
        <v>7811.810759</v>
      </c>
      <c r="O16" s="35">
        <f>SUMIFS('ODA by sector'!P:P,'ODA by sector'!$A:$A,'D12'!$A16,'ODA by sector'!$D:$D,'D12'!$C16)</f>
        <v>7672.003729</v>
      </c>
      <c r="P16" s="35">
        <f>SUMIFS('ODA by sector'!Q:Q,'ODA by sector'!$A:$A,'D12'!$A16,'ODA by sector'!$D:$D,'D12'!$C16)</f>
        <v>7693.8651159999999</v>
      </c>
      <c r="Q16" s="35">
        <f>SUMIFS('ODA by sector'!R:R,'ODA by sector'!$A:$A,'D12'!$A16,'ODA by sector'!$D:$D,'D12'!$C16)</f>
        <v>7533.2820810000003</v>
      </c>
      <c r="R16" s="35">
        <f>SUMIFS('ODA by sector'!S:S,'ODA by sector'!$A:$A,'D12'!$A16,'ODA by sector'!$D:$D,'D12'!$C16)</f>
        <v>8638.9606590000003</v>
      </c>
    </row>
    <row r="17" spans="1:18" x14ac:dyDescent="0.25">
      <c r="A17" s="36" t="s">
        <v>139</v>
      </c>
      <c r="B17" s="36" t="e">
        <f>VLOOKUP(A17,'[1]Names&amp;ISO'!$A:$B,2,FALSE)</f>
        <v>#N/A</v>
      </c>
      <c r="C17" s="37" t="s">
        <v>163</v>
      </c>
      <c r="D17" s="35">
        <f>SUMIFS('ODA by sector'!E:E,'ODA by sector'!$A:$A,'D12'!$A17,'ODA by sector'!$D:$D,'D12'!$C17)</f>
        <v>3907.9934149999999</v>
      </c>
      <c r="E17" s="35">
        <f>SUMIFS('ODA by sector'!F:F,'ODA by sector'!$A:$A,'D12'!$A17,'ODA by sector'!$D:$D,'D12'!$C17)</f>
        <v>4963.1245509999999</v>
      </c>
      <c r="F17" s="35">
        <f>SUMIFS('ODA by sector'!G:G,'ODA by sector'!$A:$A,'D12'!$A17,'ODA by sector'!$D:$D,'D12'!$C17)</f>
        <v>5193.8210159999999</v>
      </c>
      <c r="G17" s="35">
        <f>SUMIFS('ODA by sector'!H:H,'ODA by sector'!$A:$A,'D12'!$A17,'ODA by sector'!$D:$D,'D12'!$C17)</f>
        <v>6832.0085579999995</v>
      </c>
      <c r="H17" s="35">
        <f>SUMIFS('ODA by sector'!I:I,'ODA by sector'!$A:$A,'D12'!$A17,'ODA by sector'!$D:$D,'D12'!$C17)</f>
        <v>7843.1108359999998</v>
      </c>
      <c r="I17" s="35">
        <f>SUMIFS('ODA by sector'!J:J,'ODA by sector'!$A:$A,'D12'!$A17,'ODA by sector'!$D:$D,'D12'!$C17)</f>
        <v>8719.8616399999992</v>
      </c>
      <c r="J17" s="35">
        <f>SUMIFS('ODA by sector'!K:K,'ODA by sector'!$A:$A,'D12'!$A17,'ODA by sector'!$D:$D,'D12'!$C17)</f>
        <v>10072.016572</v>
      </c>
      <c r="K17" s="35">
        <f>SUMIFS('ODA by sector'!L:L,'ODA by sector'!$A:$A,'D12'!$A17,'ODA by sector'!$D:$D,'D12'!$C17)</f>
        <v>11229.661898999999</v>
      </c>
      <c r="L17" s="35">
        <f>SUMIFS('ODA by sector'!M:M,'ODA by sector'!$A:$A,'D12'!$A17,'ODA by sector'!$D:$D,'D12'!$C17)</f>
        <v>11705.165291000001</v>
      </c>
      <c r="M17" s="35">
        <f>SUMIFS('ODA by sector'!N:N,'ODA by sector'!$A:$A,'D12'!$A17,'ODA by sector'!$D:$D,'D12'!$C17)</f>
        <v>12401.921194999999</v>
      </c>
      <c r="N17" s="35">
        <f>SUMIFS('ODA by sector'!O:O,'ODA by sector'!$A:$A,'D12'!$A17,'ODA by sector'!$D:$D,'D12'!$C17)</f>
        <v>12337.032459999999</v>
      </c>
      <c r="O17" s="35">
        <f>SUMIFS('ODA by sector'!P:P,'ODA by sector'!$A:$A,'D12'!$A17,'ODA by sector'!$D:$D,'D12'!$C17)</f>
        <v>13104.403184999999</v>
      </c>
      <c r="P17" s="35">
        <f>SUMIFS('ODA by sector'!Q:Q,'ODA by sector'!$A:$A,'D12'!$A17,'ODA by sector'!$D:$D,'D12'!$C17)</f>
        <v>13110.810017</v>
      </c>
      <c r="Q17" s="35">
        <f>SUMIFS('ODA by sector'!R:R,'ODA by sector'!$A:$A,'D12'!$A17,'ODA by sector'!$D:$D,'D12'!$C17)</f>
        <v>12228.89078</v>
      </c>
      <c r="R17" s="35">
        <f>SUMIFS('ODA by sector'!S:S,'ODA by sector'!$A:$A,'D12'!$A17,'ODA by sector'!$D:$D,'D12'!$C17)</f>
        <v>13067.56624</v>
      </c>
    </row>
    <row r="18" spans="1:18" x14ac:dyDescent="0.25">
      <c r="A18" s="36" t="s">
        <v>139</v>
      </c>
      <c r="B18" s="36" t="e">
        <f>VLOOKUP(A18,'[1]Names&amp;ISO'!$A:$B,2,FALSE)</f>
        <v>#N/A</v>
      </c>
      <c r="C18" s="37" t="s">
        <v>164</v>
      </c>
      <c r="D18" s="35">
        <f>SUMIFS('ODA by sector'!E:E,'ODA by sector'!$A:$A,'D12'!$A18,'ODA by sector'!$D:$D,'D12'!$C18)</f>
        <v>1308.863263</v>
      </c>
      <c r="E18" s="35">
        <f>SUMIFS('ODA by sector'!F:F,'ODA by sector'!$A:$A,'D12'!$A18,'ODA by sector'!$D:$D,'D12'!$C18)</f>
        <v>1635.7258059999999</v>
      </c>
      <c r="F18" s="35">
        <f>SUMIFS('ODA by sector'!G:G,'ODA by sector'!$A:$A,'D12'!$A18,'ODA by sector'!$D:$D,'D12'!$C18)</f>
        <v>1930.726668</v>
      </c>
      <c r="G18" s="35">
        <f>SUMIFS('ODA by sector'!H:H,'ODA by sector'!$A:$A,'D12'!$A18,'ODA by sector'!$D:$D,'D12'!$C18)</f>
        <v>3218.6634439999998</v>
      </c>
      <c r="H18" s="35">
        <f>SUMIFS('ODA by sector'!I:I,'ODA by sector'!$A:$A,'D12'!$A18,'ODA by sector'!$D:$D,'D12'!$C18)</f>
        <v>3022.6549209999998</v>
      </c>
      <c r="I18" s="35">
        <f>SUMIFS('ODA by sector'!J:J,'ODA by sector'!$A:$A,'D12'!$A18,'ODA by sector'!$D:$D,'D12'!$C18)</f>
        <v>2791.525932</v>
      </c>
      <c r="J18" s="35">
        <f>SUMIFS('ODA by sector'!K:K,'ODA by sector'!$A:$A,'D12'!$A18,'ODA by sector'!$D:$D,'D12'!$C18)</f>
        <v>3495.5470949999999</v>
      </c>
      <c r="K18" s="35">
        <f>SUMIFS('ODA by sector'!L:L,'ODA by sector'!$A:$A,'D12'!$A18,'ODA by sector'!$D:$D,'D12'!$C18)</f>
        <v>3561.097166</v>
      </c>
      <c r="L18" s="35">
        <f>SUMIFS('ODA by sector'!M:M,'ODA by sector'!$A:$A,'D12'!$A18,'ODA by sector'!$D:$D,'D12'!$C18)</f>
        <v>3863.818248</v>
      </c>
      <c r="M18" s="35">
        <f>SUMIFS('ODA by sector'!N:N,'ODA by sector'!$A:$A,'D12'!$A18,'ODA by sector'!$D:$D,'D12'!$C18)</f>
        <v>3908.0398300000002</v>
      </c>
      <c r="N18" s="35">
        <f>SUMIFS('ODA by sector'!O:O,'ODA by sector'!$A:$A,'D12'!$A18,'ODA by sector'!$D:$D,'D12'!$C18)</f>
        <v>3678.7423399999998</v>
      </c>
      <c r="O18" s="35">
        <f>SUMIFS('ODA by sector'!P:P,'ODA by sector'!$A:$A,'D12'!$A18,'ODA by sector'!$D:$D,'D12'!$C18)</f>
        <v>3724.910899</v>
      </c>
      <c r="P18" s="35">
        <f>SUMIFS('ODA by sector'!Q:Q,'ODA by sector'!$A:$A,'D12'!$A18,'ODA by sector'!$D:$D,'D12'!$C18)</f>
        <v>4005.8371259999999</v>
      </c>
      <c r="Q18" s="35">
        <f>SUMIFS('ODA by sector'!R:R,'ODA by sector'!$A:$A,'D12'!$A18,'ODA by sector'!$D:$D,'D12'!$C18)</f>
        <v>4190.4491619999999</v>
      </c>
      <c r="R18" s="35">
        <f>SUMIFS('ODA by sector'!S:S,'ODA by sector'!$A:$A,'D12'!$A18,'ODA by sector'!$D:$D,'D12'!$C18)</f>
        <v>4203.1479730000001</v>
      </c>
    </row>
    <row r="19" spans="1:18" x14ac:dyDescent="0.25">
      <c r="A19" s="36" t="s">
        <v>139</v>
      </c>
      <c r="B19" s="36" t="e">
        <f>VLOOKUP(A19,'[1]Names&amp;ISO'!$A:$B,2,FALSE)</f>
        <v>#N/A</v>
      </c>
      <c r="C19" s="37" t="s">
        <v>165</v>
      </c>
      <c r="D19" s="35">
        <f>SUMIFS('ODA by sector'!E:E,'ODA by sector'!$A:$A,'D12'!$A19,'ODA by sector'!$D:$D,'D12'!$C19)</f>
        <v>4250.7153310000003</v>
      </c>
      <c r="E19" s="35">
        <f>SUMIFS('ODA by sector'!F:F,'ODA by sector'!$A:$A,'D12'!$A19,'ODA by sector'!$D:$D,'D12'!$C19)</f>
        <v>5511.5892809999996</v>
      </c>
      <c r="F19" s="35">
        <f>SUMIFS('ODA by sector'!G:G,'ODA by sector'!$A:$A,'D12'!$A19,'ODA by sector'!$D:$D,'D12'!$C19)</f>
        <v>6728.1230999999998</v>
      </c>
      <c r="G19" s="35">
        <f>SUMIFS('ODA by sector'!H:H,'ODA by sector'!$A:$A,'D12'!$A19,'ODA by sector'!$D:$D,'D12'!$C19)</f>
        <v>9452.4313550000006</v>
      </c>
      <c r="H19" s="35">
        <f>SUMIFS('ODA by sector'!I:I,'ODA by sector'!$A:$A,'D12'!$A19,'ODA by sector'!$D:$D,'D12'!$C19)</f>
        <v>8334.7522349999999</v>
      </c>
      <c r="I19" s="35">
        <f>SUMIFS('ODA by sector'!J:J,'ODA by sector'!$A:$A,'D12'!$A19,'ODA by sector'!$D:$D,'D12'!$C19)</f>
        <v>9561.8519099999994</v>
      </c>
      <c r="J19" s="35">
        <f>SUMIFS('ODA by sector'!K:K,'ODA by sector'!$A:$A,'D12'!$A19,'ODA by sector'!$D:$D,'D12'!$C19)</f>
        <v>11203.149368</v>
      </c>
      <c r="K19" s="35">
        <f>SUMIFS('ODA by sector'!L:L,'ODA by sector'!$A:$A,'D12'!$A19,'ODA by sector'!$D:$D,'D12'!$C19)</f>
        <v>12206.254328000001</v>
      </c>
      <c r="L19" s="35">
        <f>SUMIFS('ODA by sector'!M:M,'ODA by sector'!$A:$A,'D12'!$A19,'ODA by sector'!$D:$D,'D12'!$C19)</f>
        <v>11855.765024</v>
      </c>
      <c r="M19" s="35">
        <f>SUMIFS('ODA by sector'!N:N,'ODA by sector'!$A:$A,'D12'!$A19,'ODA by sector'!$D:$D,'D12'!$C19)</f>
        <v>11828.05622</v>
      </c>
      <c r="N19" s="35">
        <f>SUMIFS('ODA by sector'!O:O,'ODA by sector'!$A:$A,'D12'!$A19,'ODA by sector'!$D:$D,'D12'!$C19)</f>
        <v>12345.26065</v>
      </c>
      <c r="O19" s="35">
        <f>SUMIFS('ODA by sector'!P:P,'ODA by sector'!$A:$A,'D12'!$A19,'ODA by sector'!$D:$D,'D12'!$C19)</f>
        <v>11317.154385</v>
      </c>
      <c r="P19" s="35">
        <f>SUMIFS('ODA by sector'!Q:Q,'ODA by sector'!$A:$A,'D12'!$A19,'ODA by sector'!$D:$D,'D12'!$C19)</f>
        <v>11872.528061000001</v>
      </c>
      <c r="Q19" s="35">
        <f>SUMIFS('ODA by sector'!R:R,'ODA by sector'!$A:$A,'D12'!$A19,'ODA by sector'!$D:$D,'D12'!$C19)</f>
        <v>11127.061738</v>
      </c>
      <c r="R19" s="35">
        <f>SUMIFS('ODA by sector'!S:S,'ODA by sector'!$A:$A,'D12'!$A19,'ODA by sector'!$D:$D,'D12'!$C19)</f>
        <v>11976.198553</v>
      </c>
    </row>
    <row r="20" spans="1:18" x14ac:dyDescent="0.25">
      <c r="A20" s="36" t="s">
        <v>139</v>
      </c>
      <c r="B20" s="36" t="e">
        <f>VLOOKUP(A20,'[1]Names&amp;ISO'!$A:$B,2,FALSE)</f>
        <v>#N/A</v>
      </c>
      <c r="C20" s="37" t="s">
        <v>161</v>
      </c>
      <c r="D20" s="35">
        <f>SUMIFS('ODA by sector'!E:E,'ODA by sector'!$A:$A,'D12'!$A20,'ODA by sector'!$D:$D,'D12'!$C20)</f>
        <v>2074.956537</v>
      </c>
      <c r="E20" s="35">
        <f>SUMIFS('ODA by sector'!F:F,'ODA by sector'!$A:$A,'D12'!$A20,'ODA by sector'!$D:$D,'D12'!$C20)</f>
        <v>2988.9906500000002</v>
      </c>
      <c r="F20" s="35">
        <f>SUMIFS('ODA by sector'!G:G,'ODA by sector'!$A:$A,'D12'!$A20,'ODA by sector'!$D:$D,'D12'!$C20)</f>
        <v>2844.5615039999998</v>
      </c>
      <c r="G20" s="35">
        <f>SUMIFS('ODA by sector'!H:H,'ODA by sector'!$A:$A,'D12'!$A20,'ODA by sector'!$D:$D,'D12'!$C20)</f>
        <v>2889.618915</v>
      </c>
      <c r="H20" s="35">
        <f>SUMIFS('ODA by sector'!I:I,'ODA by sector'!$A:$A,'D12'!$A20,'ODA by sector'!$D:$D,'D12'!$C20)</f>
        <v>3294.796711</v>
      </c>
      <c r="I20" s="35">
        <f>SUMIFS('ODA by sector'!J:J,'ODA by sector'!$A:$A,'D12'!$A20,'ODA by sector'!$D:$D,'D12'!$C20)</f>
        <v>3274.4240909999999</v>
      </c>
      <c r="J20" s="35">
        <f>SUMIFS('ODA by sector'!K:K,'ODA by sector'!$A:$A,'D12'!$A20,'ODA by sector'!$D:$D,'D12'!$C20)</f>
        <v>4095.7696099999998</v>
      </c>
      <c r="K20" s="35">
        <f>SUMIFS('ODA by sector'!L:L,'ODA by sector'!$A:$A,'D12'!$A20,'ODA by sector'!$D:$D,'D12'!$C20)</f>
        <v>2882.729797</v>
      </c>
      <c r="L20" s="35">
        <f>SUMIFS('ODA by sector'!M:M,'ODA by sector'!$A:$A,'D12'!$A20,'ODA by sector'!$D:$D,'D12'!$C20)</f>
        <v>2850.8242439999999</v>
      </c>
      <c r="M20" s="35">
        <f>SUMIFS('ODA by sector'!N:N,'ODA by sector'!$A:$A,'D12'!$A20,'ODA by sector'!$D:$D,'D12'!$C20)</f>
        <v>2504.6142709999999</v>
      </c>
      <c r="N20" s="35">
        <f>SUMIFS('ODA by sector'!O:O,'ODA by sector'!$A:$A,'D12'!$A20,'ODA by sector'!$D:$D,'D12'!$C20)</f>
        <v>2332.4079339999998</v>
      </c>
      <c r="O20" s="35">
        <f>SUMIFS('ODA by sector'!P:P,'ODA by sector'!$A:$A,'D12'!$A20,'ODA by sector'!$D:$D,'D12'!$C20)</f>
        <v>2250.0821609999998</v>
      </c>
      <c r="P20" s="35">
        <f>SUMIFS('ODA by sector'!Q:Q,'ODA by sector'!$A:$A,'D12'!$A20,'ODA by sector'!$D:$D,'D12'!$C20)</f>
        <v>2056.9136469999999</v>
      </c>
      <c r="Q20" s="35">
        <f>SUMIFS('ODA by sector'!R:R,'ODA by sector'!$A:$A,'D12'!$A20,'ODA by sector'!$D:$D,'D12'!$C20)</f>
        <v>1738.8717630000001</v>
      </c>
      <c r="R20" s="35">
        <f>SUMIFS('ODA by sector'!S:S,'ODA by sector'!$A:$A,'D12'!$A20,'ODA by sector'!$D:$D,'D12'!$C20)</f>
        <v>2046.47992</v>
      </c>
    </row>
    <row r="21" spans="1:18" x14ac:dyDescent="0.25">
      <c r="A21" s="36" t="s">
        <v>139</v>
      </c>
      <c r="B21" s="36" t="e">
        <f>VLOOKUP(A21,'[1]Names&amp;ISO'!$A:$B,2,FALSE)</f>
        <v>#N/A</v>
      </c>
      <c r="C21" s="37" t="s">
        <v>166</v>
      </c>
      <c r="D21" s="35">
        <f>SUMIFS('ODA by sector'!E:E,'ODA by sector'!$A:$A,'D12'!$A21,'ODA by sector'!$D:$D,'D12'!$C21)</f>
        <v>3215.2713659999999</v>
      </c>
      <c r="E21" s="35">
        <f>SUMIFS('ODA by sector'!F:F,'ODA by sector'!$A:$A,'D12'!$A21,'ODA by sector'!$D:$D,'D12'!$C21)</f>
        <v>3354.9417389999999</v>
      </c>
      <c r="F21" s="35">
        <f>SUMIFS('ODA by sector'!G:G,'ODA by sector'!$A:$A,'D12'!$A21,'ODA by sector'!$D:$D,'D12'!$C21)</f>
        <v>4947.738053</v>
      </c>
      <c r="G21" s="35">
        <f>SUMIFS('ODA by sector'!H:H,'ODA by sector'!$A:$A,'D12'!$A21,'ODA by sector'!$D:$D,'D12'!$C21)</f>
        <v>7148.3291530000006</v>
      </c>
      <c r="H21" s="35">
        <f>SUMIFS('ODA by sector'!I:I,'ODA by sector'!$A:$A,'D12'!$A21,'ODA by sector'!$D:$D,'D12'!$C21)</f>
        <v>7119.9176210000005</v>
      </c>
      <c r="I21" s="35">
        <f>SUMIFS('ODA by sector'!J:J,'ODA by sector'!$A:$A,'D12'!$A21,'ODA by sector'!$D:$D,'D12'!$C21)</f>
        <v>7123.0271309999998</v>
      </c>
      <c r="J21" s="35">
        <f>SUMIFS('ODA by sector'!K:K,'ODA by sector'!$A:$A,'D12'!$A21,'ODA by sector'!$D:$D,'D12'!$C21)</f>
        <v>8130.9067850000001</v>
      </c>
      <c r="K21" s="35">
        <f>SUMIFS('ODA by sector'!L:L,'ODA by sector'!$A:$A,'D12'!$A21,'ODA by sector'!$D:$D,'D12'!$C21)</f>
        <v>8273.6883319999997</v>
      </c>
      <c r="L21" s="35">
        <f>SUMIFS('ODA by sector'!M:M,'ODA by sector'!$A:$A,'D12'!$A21,'ODA by sector'!$D:$D,'D12'!$C21)</f>
        <v>10136.069402000001</v>
      </c>
      <c r="M21" s="35">
        <f>SUMIFS('ODA by sector'!N:N,'ODA by sector'!$A:$A,'D12'!$A21,'ODA by sector'!$D:$D,'D12'!$C21)</f>
        <v>9614.1774019999993</v>
      </c>
      <c r="N21" s="35">
        <f>SUMIFS('ODA by sector'!O:O,'ODA by sector'!$A:$A,'D12'!$A21,'ODA by sector'!$D:$D,'D12'!$C21)</f>
        <v>9906.3316859999995</v>
      </c>
      <c r="O21" s="35">
        <f>SUMIFS('ODA by sector'!P:P,'ODA by sector'!$A:$A,'D12'!$A21,'ODA by sector'!$D:$D,'D12'!$C21)</f>
        <v>10940.294975999999</v>
      </c>
      <c r="P21" s="35">
        <f>SUMIFS('ODA by sector'!Q:Q,'ODA by sector'!$A:$A,'D12'!$A21,'ODA by sector'!$D:$D,'D12'!$C21)</f>
        <v>10564.926371</v>
      </c>
      <c r="Q21" s="35">
        <f>SUMIFS('ODA by sector'!R:R,'ODA by sector'!$A:$A,'D12'!$A21,'ODA by sector'!$D:$D,'D12'!$C21)</f>
        <v>11108.647923</v>
      </c>
      <c r="R21" s="35">
        <f>SUMIFS('ODA by sector'!S:S,'ODA by sector'!$A:$A,'D12'!$A21,'ODA by sector'!$D:$D,'D12'!$C21)</f>
        <v>10978.317888</v>
      </c>
    </row>
    <row r="22" spans="1:18" x14ac:dyDescent="0.25">
      <c r="A22" s="36" t="s">
        <v>139</v>
      </c>
      <c r="B22" s="36" t="e">
        <f>VLOOKUP(A22,'[1]Names&amp;ISO'!$A:$B,2,FALSE)</f>
        <v>#N/A</v>
      </c>
      <c r="C22" s="37" t="s">
        <v>167</v>
      </c>
      <c r="D22" s="35">
        <f>SUMIFS('ODA by sector'!E:E,'ODA by sector'!$A:$A,'D12'!$A22,'ODA by sector'!$D:$D,'D12'!$C22)</f>
        <v>905.02659999999992</v>
      </c>
      <c r="E22" s="35">
        <f>SUMIFS('ODA by sector'!F:F,'ODA by sector'!$A:$A,'D12'!$A22,'ODA by sector'!$D:$D,'D12'!$C22)</f>
        <v>1127.7226840000001</v>
      </c>
      <c r="F22" s="35">
        <f>SUMIFS('ODA by sector'!G:G,'ODA by sector'!$A:$A,'D12'!$A22,'ODA by sector'!$D:$D,'D12'!$C22)</f>
        <v>1765.5210059999999</v>
      </c>
      <c r="G22" s="35">
        <f>SUMIFS('ODA by sector'!H:H,'ODA by sector'!$A:$A,'D12'!$A22,'ODA by sector'!$D:$D,'D12'!$C22)</f>
        <v>1559.8156119999999</v>
      </c>
      <c r="H22" s="35">
        <f>SUMIFS('ODA by sector'!I:I,'ODA by sector'!$A:$A,'D12'!$A22,'ODA by sector'!$D:$D,'D12'!$C22)</f>
        <v>2480.7831539999997</v>
      </c>
      <c r="I22" s="35">
        <f>SUMIFS('ODA by sector'!J:J,'ODA by sector'!$A:$A,'D12'!$A22,'ODA by sector'!$D:$D,'D12'!$C22)</f>
        <v>3251.2689870000004</v>
      </c>
      <c r="J22" s="35">
        <f>SUMIFS('ODA by sector'!K:K,'ODA by sector'!$A:$A,'D12'!$A22,'ODA by sector'!$D:$D,'D12'!$C22)</f>
        <v>3570.3371980000002</v>
      </c>
      <c r="K22" s="35">
        <f>SUMIFS('ODA by sector'!L:L,'ODA by sector'!$A:$A,'D12'!$A22,'ODA by sector'!$D:$D,'D12'!$C22)</f>
        <v>3307.4119250000003</v>
      </c>
      <c r="L22" s="35">
        <f>SUMIFS('ODA by sector'!M:M,'ODA by sector'!$A:$A,'D12'!$A22,'ODA by sector'!$D:$D,'D12'!$C22)</f>
        <v>2852.2211339999999</v>
      </c>
      <c r="M22" s="35">
        <f>SUMIFS('ODA by sector'!N:N,'ODA by sector'!$A:$A,'D12'!$A22,'ODA by sector'!$D:$D,'D12'!$C22)</f>
        <v>2967.5057879999999</v>
      </c>
      <c r="N22" s="35">
        <f>SUMIFS('ODA by sector'!O:O,'ODA by sector'!$A:$A,'D12'!$A22,'ODA by sector'!$D:$D,'D12'!$C22)</f>
        <v>2648.775674</v>
      </c>
      <c r="O22" s="35">
        <f>SUMIFS('ODA by sector'!P:P,'ODA by sector'!$A:$A,'D12'!$A22,'ODA by sector'!$D:$D,'D12'!$C22)</f>
        <v>2542.6452520000003</v>
      </c>
      <c r="P22" s="35">
        <f>SUMIFS('ODA by sector'!Q:Q,'ODA by sector'!$A:$A,'D12'!$A22,'ODA by sector'!$D:$D,'D12'!$C22)</f>
        <v>3695.3052750000002</v>
      </c>
      <c r="Q22" s="35">
        <f>SUMIFS('ODA by sector'!R:R,'ODA by sector'!$A:$A,'D12'!$A22,'ODA by sector'!$D:$D,'D12'!$C22)</f>
        <v>4120.4386000000004</v>
      </c>
      <c r="R22" s="35">
        <f>SUMIFS('ODA by sector'!S:S,'ODA by sector'!$A:$A,'D12'!$A22,'ODA by sector'!$D:$D,'D12'!$C22)</f>
        <v>3554.602277</v>
      </c>
    </row>
    <row r="23" spans="1:18" x14ac:dyDescent="0.25">
      <c r="A23" s="38" t="s">
        <v>139</v>
      </c>
      <c r="B23" s="36" t="e">
        <f>VLOOKUP(A23,'[1]Names&amp;ISO'!$A:$B,2,FALSE)</f>
        <v>#N/A</v>
      </c>
      <c r="C23" s="37" t="s">
        <v>169</v>
      </c>
      <c r="D23" s="35">
        <f>SUMIFS('ODA by sector'!E:E,'ODA by sector'!$A:$A,'D12'!$A23,'ODA by sector'!$D:$D,'D12'!$C23)</f>
        <v>3172.9576040000002</v>
      </c>
      <c r="E23" s="35">
        <f>SUMIFS('ODA by sector'!F:F,'ODA by sector'!$A:$A,'D12'!$A23,'ODA by sector'!$D:$D,'D12'!$C23)</f>
        <v>3501.68163</v>
      </c>
      <c r="F23" s="35">
        <f>SUMIFS('ODA by sector'!G:G,'ODA by sector'!$A:$A,'D12'!$A23,'ODA by sector'!$D:$D,'D12'!$C23)</f>
        <v>3898.8035579999996</v>
      </c>
      <c r="G23" s="35">
        <f>SUMIFS('ODA by sector'!H:H,'ODA by sector'!$A:$A,'D12'!$A23,'ODA by sector'!$D:$D,'D12'!$C23)</f>
        <v>3489.2944630000002</v>
      </c>
      <c r="H23" s="35">
        <f>SUMIFS('ODA by sector'!I:I,'ODA by sector'!$A:$A,'D12'!$A23,'ODA by sector'!$D:$D,'D12'!$C23)</f>
        <v>3865.1662970000002</v>
      </c>
      <c r="I23" s="35">
        <f>SUMIFS('ODA by sector'!J:J,'ODA by sector'!$A:$A,'D12'!$A23,'ODA by sector'!$D:$D,'D12'!$C23)</f>
        <v>4245.4563829999997</v>
      </c>
      <c r="J23" s="35">
        <f>SUMIFS('ODA by sector'!K:K,'ODA by sector'!$A:$A,'D12'!$A23,'ODA by sector'!$D:$D,'D12'!$C23)</f>
        <v>4990.7159149999998</v>
      </c>
      <c r="K23" s="35">
        <f>SUMIFS('ODA by sector'!L:L,'ODA by sector'!$A:$A,'D12'!$A23,'ODA by sector'!$D:$D,'D12'!$C23)</f>
        <v>5347.3089230000005</v>
      </c>
      <c r="L23" s="35">
        <f>SUMIFS('ODA by sector'!M:M,'ODA by sector'!$A:$A,'D12'!$A23,'ODA by sector'!$D:$D,'D12'!$C23)</f>
        <v>6278.3763490000001</v>
      </c>
      <c r="M23" s="35">
        <f>SUMIFS('ODA by sector'!N:N,'ODA by sector'!$A:$A,'D12'!$A23,'ODA by sector'!$D:$D,'D12'!$C23)</f>
        <v>5788.2227189999994</v>
      </c>
      <c r="N23" s="35">
        <f>SUMIFS('ODA by sector'!O:O,'ODA by sector'!$A:$A,'D12'!$A23,'ODA by sector'!$D:$D,'D12'!$C23)</f>
        <v>5397.1847170000001</v>
      </c>
      <c r="O23" s="35">
        <f>SUMIFS('ODA by sector'!P:P,'ODA by sector'!$A:$A,'D12'!$A23,'ODA by sector'!$D:$D,'D12'!$C23)</f>
        <v>5347.7129640000003</v>
      </c>
      <c r="P23" s="35">
        <f>SUMIFS('ODA by sector'!Q:Q,'ODA by sector'!$A:$A,'D12'!$A23,'ODA by sector'!$D:$D,'D12'!$C23)</f>
        <v>5384.8137529999995</v>
      </c>
      <c r="Q23" s="35">
        <f>SUMIFS('ODA by sector'!R:R,'ODA by sector'!$A:$A,'D12'!$A23,'ODA by sector'!$D:$D,'D12'!$C23)</f>
        <v>6105.8099450000009</v>
      </c>
      <c r="R23" s="35">
        <f>SUMIFS('ODA by sector'!S:S,'ODA by sector'!$A:$A,'D12'!$A23,'ODA by sector'!$D:$D,'D12'!$C23)</f>
        <v>6325.6826999999994</v>
      </c>
    </row>
    <row r="24" spans="1:18" x14ac:dyDescent="0.25">
      <c r="A24" s="39" t="s">
        <v>139</v>
      </c>
      <c r="B24" s="36" t="e">
        <f>VLOOKUP(A24,'[1]Names&amp;ISO'!$A:$B,2,FALSE)</f>
        <v>#N/A</v>
      </c>
      <c r="C24" s="37" t="s">
        <v>168</v>
      </c>
      <c r="D24" s="35">
        <f>SUMIFS('ODA by sector'!E:E,'ODA by sector'!$A:$A,'D12'!$A24,'ODA by sector'!$D:$D,'D12'!$C24)</f>
        <v>912.90781600000003</v>
      </c>
      <c r="E24" s="35">
        <f>SUMIFS('ODA by sector'!F:F,'ODA by sector'!$A:$A,'D12'!$A24,'ODA by sector'!$D:$D,'D12'!$C24)</f>
        <v>1574.0931420000002</v>
      </c>
      <c r="F24" s="35">
        <f>SUMIFS('ODA by sector'!G:G,'ODA by sector'!$A:$A,'D12'!$A24,'ODA by sector'!$D:$D,'D12'!$C24)</f>
        <v>1529.6136390000001</v>
      </c>
      <c r="G24" s="35">
        <f>SUMIFS('ODA by sector'!H:H,'ODA by sector'!$A:$A,'D12'!$A24,'ODA by sector'!$D:$D,'D12'!$C24)</f>
        <v>1887.121543</v>
      </c>
      <c r="H24" s="35">
        <f>SUMIFS('ODA by sector'!I:I,'ODA by sector'!$A:$A,'D12'!$A24,'ODA by sector'!$D:$D,'D12'!$C24)</f>
        <v>1910.9993469999999</v>
      </c>
      <c r="I24" s="35">
        <f>SUMIFS('ODA by sector'!J:J,'ODA by sector'!$A:$A,'D12'!$A24,'ODA by sector'!$D:$D,'D12'!$C24)</f>
        <v>1424.0887319999999</v>
      </c>
      <c r="J24" s="35">
        <f>SUMIFS('ODA by sector'!K:K,'ODA by sector'!$A:$A,'D12'!$A24,'ODA by sector'!$D:$D,'D12'!$C24)</f>
        <v>1493.716989</v>
      </c>
      <c r="K24" s="35">
        <f>SUMIFS('ODA by sector'!L:L,'ODA by sector'!$A:$A,'D12'!$A24,'ODA by sector'!$D:$D,'D12'!$C24)</f>
        <v>1415.9370359999998</v>
      </c>
      <c r="L24" s="35">
        <f>SUMIFS('ODA by sector'!M:M,'ODA by sector'!$A:$A,'D12'!$A24,'ODA by sector'!$D:$D,'D12'!$C24)</f>
        <v>1730.743285</v>
      </c>
      <c r="M24" s="35">
        <f>SUMIFS('ODA by sector'!N:N,'ODA by sector'!$A:$A,'D12'!$A24,'ODA by sector'!$D:$D,'D12'!$C24)</f>
        <v>2145.5985860000001</v>
      </c>
      <c r="N24" s="35">
        <f>SUMIFS('ODA by sector'!O:O,'ODA by sector'!$A:$A,'D12'!$A24,'ODA by sector'!$D:$D,'D12'!$C24)</f>
        <v>2029.88924</v>
      </c>
      <c r="O24" s="35">
        <f>SUMIFS('ODA by sector'!P:P,'ODA by sector'!$A:$A,'D12'!$A24,'ODA by sector'!$D:$D,'D12'!$C24)</f>
        <v>2129.817532</v>
      </c>
      <c r="P24" s="35">
        <f>SUMIFS('ODA by sector'!Q:Q,'ODA by sector'!$A:$A,'D12'!$A24,'ODA by sector'!$D:$D,'D12'!$C24)</f>
        <v>2159.190145</v>
      </c>
      <c r="Q24" s="35">
        <f>SUMIFS('ODA by sector'!R:R,'ODA by sector'!$A:$A,'D12'!$A24,'ODA by sector'!$D:$D,'D12'!$C24)</f>
        <v>2031.9221990000001</v>
      </c>
      <c r="R24" s="35">
        <f>SUMIFS('ODA by sector'!S:S,'ODA by sector'!$A:$A,'D12'!$A24,'ODA by sector'!$D:$D,'D12'!$C24)</f>
        <v>1844.53217</v>
      </c>
    </row>
    <row r="25" spans="1:18" x14ac:dyDescent="0.25">
      <c r="A25" s="36" t="s">
        <v>139</v>
      </c>
      <c r="B25" s="36" t="e">
        <f>VLOOKUP(A25,'[1]Names&amp;ISO'!$A:$B,2,FALSE)</f>
        <v>#N/A</v>
      </c>
      <c r="C25" s="37" t="s">
        <v>171</v>
      </c>
      <c r="D25" s="35">
        <f>SUMIFS('ODA by sector'!E:E,'ODA by sector'!$A:$A,'D12'!$A25,'ODA by sector'!$D:$D,'D12'!$C25)</f>
        <v>918.95543699999996</v>
      </c>
      <c r="E25" s="35">
        <f>SUMIFS('ODA by sector'!F:F,'ODA by sector'!$A:$A,'D12'!$A25,'ODA by sector'!$D:$D,'D12'!$C25)</f>
        <v>1133.534142</v>
      </c>
      <c r="F25" s="35">
        <f>SUMIFS('ODA by sector'!G:G,'ODA by sector'!$A:$A,'D12'!$A25,'ODA by sector'!$D:$D,'D12'!$C25)</f>
        <v>1282.8034640000001</v>
      </c>
      <c r="G25" s="35">
        <f>SUMIFS('ODA by sector'!H:H,'ODA by sector'!$A:$A,'D12'!$A25,'ODA by sector'!$D:$D,'D12'!$C25)</f>
        <v>1408.182595</v>
      </c>
      <c r="H25" s="35">
        <f>SUMIFS('ODA by sector'!I:I,'ODA by sector'!$A:$A,'D12'!$A25,'ODA by sector'!$D:$D,'D12'!$C25)</f>
        <v>1588.4924490000001</v>
      </c>
      <c r="I25" s="35">
        <f>SUMIFS('ODA by sector'!J:J,'ODA by sector'!$A:$A,'D12'!$A25,'ODA by sector'!$D:$D,'D12'!$C25)</f>
        <v>1778.6393720000001</v>
      </c>
      <c r="J25" s="35">
        <f>SUMIFS('ODA by sector'!K:K,'ODA by sector'!$A:$A,'D12'!$A25,'ODA by sector'!$D:$D,'D12'!$C25)</f>
        <v>2379.6599409999999</v>
      </c>
      <c r="K25" s="35">
        <f>SUMIFS('ODA by sector'!L:L,'ODA by sector'!$A:$A,'D12'!$A25,'ODA by sector'!$D:$D,'D12'!$C25)</f>
        <v>3135.5179410000001</v>
      </c>
      <c r="L25" s="35">
        <f>SUMIFS('ODA by sector'!M:M,'ODA by sector'!$A:$A,'D12'!$A25,'ODA by sector'!$D:$D,'D12'!$C25)</f>
        <v>4472.6712299999999</v>
      </c>
      <c r="M25" s="35">
        <f>SUMIFS('ODA by sector'!N:N,'ODA by sector'!$A:$A,'D12'!$A25,'ODA by sector'!$D:$D,'D12'!$C25)</f>
        <v>3191.5403630000001</v>
      </c>
      <c r="N25" s="35">
        <f>SUMIFS('ODA by sector'!O:O,'ODA by sector'!$A:$A,'D12'!$A25,'ODA by sector'!$D:$D,'D12'!$C25)</f>
        <v>3181.5786440000002</v>
      </c>
      <c r="O25" s="35">
        <f>SUMIFS('ODA by sector'!P:P,'ODA by sector'!$A:$A,'D12'!$A25,'ODA by sector'!$D:$D,'D12'!$C25)</f>
        <v>3605.162378</v>
      </c>
      <c r="P25" s="35">
        <f>SUMIFS('ODA by sector'!Q:Q,'ODA by sector'!$A:$A,'D12'!$A25,'ODA by sector'!$D:$D,'D12'!$C25)</f>
        <v>3450.316957</v>
      </c>
      <c r="Q25" s="35">
        <f>SUMIFS('ODA by sector'!R:R,'ODA by sector'!$A:$A,'D12'!$A25,'ODA by sector'!$D:$D,'D12'!$C25)</f>
        <v>3420.944148</v>
      </c>
      <c r="R25" s="35">
        <f>SUMIFS('ODA by sector'!S:S,'ODA by sector'!$A:$A,'D12'!$A25,'ODA by sector'!$D:$D,'D12'!$C25)</f>
        <v>3621.4996700000002</v>
      </c>
    </row>
    <row r="26" spans="1:18" x14ac:dyDescent="0.25">
      <c r="A26" s="36" t="s">
        <v>139</v>
      </c>
      <c r="B26" s="36" t="e">
        <f>VLOOKUP(A26,'[1]Names&amp;ISO'!$A:$B,2,FALSE)</f>
        <v>#N/A</v>
      </c>
      <c r="C26" s="37" t="s">
        <v>170</v>
      </c>
      <c r="D26" s="35">
        <f>SUMIFS('ODA by sector'!E:E,'ODA by sector'!$A:$A,'D12'!$A26,'ODA by sector'!$D:$D,'D12'!$C26)</f>
        <v>18300.295050000001</v>
      </c>
      <c r="E26" s="35">
        <f>SUMIFS('ODA by sector'!F:F,'ODA by sector'!$A:$A,'D12'!$A26,'ODA by sector'!$D:$D,'D12'!$C26)</f>
        <v>14178.912607999999</v>
      </c>
      <c r="F26" s="35">
        <f>SUMIFS('ODA by sector'!G:G,'ODA by sector'!$A:$A,'D12'!$A26,'ODA by sector'!$D:$D,'D12'!$C26)</f>
        <v>15968.191440000001</v>
      </c>
      <c r="G26" s="35">
        <f>SUMIFS('ODA by sector'!H:H,'ODA by sector'!$A:$A,'D12'!$A26,'ODA by sector'!$D:$D,'D12'!$C26)</f>
        <v>13851.065198</v>
      </c>
      <c r="H26" s="35">
        <f>SUMIFS('ODA by sector'!I:I,'ODA by sector'!$A:$A,'D12'!$A26,'ODA by sector'!$D:$D,'D12'!$C26)</f>
        <v>13046.840575</v>
      </c>
      <c r="I26" s="35">
        <f>SUMIFS('ODA by sector'!J:J,'ODA by sector'!$A:$A,'D12'!$A26,'ODA by sector'!$D:$D,'D12'!$C26)</f>
        <v>13591.284729999999</v>
      </c>
      <c r="J26" s="35">
        <f>SUMIFS('ODA by sector'!K:K,'ODA by sector'!$A:$A,'D12'!$A26,'ODA by sector'!$D:$D,'D12'!$C26)</f>
        <v>14454.239559</v>
      </c>
      <c r="K26" s="35">
        <f>SUMIFS('ODA by sector'!L:L,'ODA by sector'!$A:$A,'D12'!$A26,'ODA by sector'!$D:$D,'D12'!$C26)</f>
        <v>15588.923817999999</v>
      </c>
      <c r="L26" s="35">
        <f>SUMIFS('ODA by sector'!M:M,'ODA by sector'!$A:$A,'D12'!$A26,'ODA by sector'!$D:$D,'D12'!$C26)</f>
        <v>16995.982234999999</v>
      </c>
      <c r="M26" s="35">
        <f>SUMIFS('ODA by sector'!N:N,'ODA by sector'!$A:$A,'D12'!$A26,'ODA by sector'!$D:$D,'D12'!$C26)</f>
        <v>17246.918688999998</v>
      </c>
      <c r="N26" s="35">
        <f>SUMIFS('ODA by sector'!O:O,'ODA by sector'!$A:$A,'D12'!$A26,'ODA by sector'!$D:$D,'D12'!$C26)</f>
        <v>16851.253403999999</v>
      </c>
      <c r="O26" s="35">
        <f>SUMIFS('ODA by sector'!P:P,'ODA by sector'!$A:$A,'D12'!$A26,'ODA by sector'!$D:$D,'D12'!$C26)</f>
        <v>17611.056153000001</v>
      </c>
      <c r="P26" s="35">
        <f>SUMIFS('ODA by sector'!Q:Q,'ODA by sector'!$A:$A,'D12'!$A26,'ODA by sector'!$D:$D,'D12'!$C26)</f>
        <v>19742.201564000003</v>
      </c>
      <c r="Q26" s="35">
        <f>SUMIFS('ODA by sector'!R:R,'ODA by sector'!$A:$A,'D12'!$A26,'ODA by sector'!$D:$D,'D12'!$C26)</f>
        <v>27267.633836000001</v>
      </c>
      <c r="R26" s="35">
        <f>SUMIFS('ODA by sector'!S:S,'ODA by sector'!$A:$A,'D12'!$A26,'ODA by sector'!$D:$D,'D12'!$C26)</f>
        <v>31094.894824000003</v>
      </c>
    </row>
    <row r="27" spans="1:18" x14ac:dyDescent="0.25">
      <c r="A27" s="36" t="s">
        <v>139</v>
      </c>
      <c r="B27" s="36" t="e">
        <f>VLOOKUP(A27,'[1]Names&amp;ISO'!$A:$B,2,FALSE)</f>
        <v>#N/A</v>
      </c>
      <c r="C27" s="37" t="s">
        <v>172</v>
      </c>
      <c r="D27" s="35">
        <f>SUMIFS('ODA by sector'!E:E,'ODA by sector'!$A:$A,'D12'!$A27,'ODA by sector'!$D:$D,'D12'!$C27)</f>
        <v>1811.7914470000001</v>
      </c>
      <c r="E27" s="35">
        <f>SUMIFS('ODA by sector'!F:F,'ODA by sector'!$A:$A,'D12'!$A27,'ODA by sector'!$D:$D,'D12'!$C27)</f>
        <v>2807.918126</v>
      </c>
      <c r="F27" s="35">
        <f>SUMIFS('ODA by sector'!G:G,'ODA by sector'!$A:$A,'D12'!$A27,'ODA by sector'!$D:$D,'D12'!$C27)</f>
        <v>1353.8402779999999</v>
      </c>
      <c r="G27" s="35">
        <f>SUMIFS('ODA by sector'!H:H,'ODA by sector'!$A:$A,'D12'!$A27,'ODA by sector'!$D:$D,'D12'!$C27)</f>
        <v>1901.6206360000001</v>
      </c>
      <c r="H27" s="35">
        <f>SUMIFS('ODA by sector'!I:I,'ODA by sector'!$A:$A,'D12'!$A27,'ODA by sector'!$D:$D,'D12'!$C27)</f>
        <v>2224.8450269999998</v>
      </c>
      <c r="I27" s="35">
        <f>SUMIFS('ODA by sector'!J:J,'ODA by sector'!$A:$A,'D12'!$A27,'ODA by sector'!$D:$D,'D12'!$C27)</f>
        <v>2474.2055070000001</v>
      </c>
      <c r="J27" s="35">
        <f>SUMIFS('ODA by sector'!K:K,'ODA by sector'!$A:$A,'D12'!$A27,'ODA by sector'!$D:$D,'D12'!$C27)</f>
        <v>2893.560043</v>
      </c>
      <c r="K27" s="35">
        <f>SUMIFS('ODA by sector'!L:L,'ODA by sector'!$A:$A,'D12'!$A27,'ODA by sector'!$D:$D,'D12'!$C27)</f>
        <v>2925.7443840000001</v>
      </c>
      <c r="L27" s="35">
        <f>SUMIFS('ODA by sector'!M:M,'ODA by sector'!$A:$A,'D12'!$A27,'ODA by sector'!$D:$D,'D12'!$C27)</f>
        <v>2370.7367159999999</v>
      </c>
      <c r="M27" s="35">
        <f>SUMIFS('ODA by sector'!N:N,'ODA by sector'!$A:$A,'D12'!$A27,'ODA by sector'!$D:$D,'D12'!$C27)</f>
        <v>1916.976234</v>
      </c>
      <c r="N27" s="35">
        <f>SUMIFS('ODA by sector'!O:O,'ODA by sector'!$A:$A,'D12'!$A27,'ODA by sector'!$D:$D,'D12'!$C27)</f>
        <v>1729.746355</v>
      </c>
      <c r="O27" s="35">
        <f>SUMIFS('ODA by sector'!P:P,'ODA by sector'!$A:$A,'D12'!$A27,'ODA by sector'!$D:$D,'D12'!$C27)</f>
        <v>3817.7083429999998</v>
      </c>
      <c r="P27" s="35">
        <f>SUMIFS('ODA by sector'!Q:Q,'ODA by sector'!$A:$A,'D12'!$A27,'ODA by sector'!$D:$D,'D12'!$C27)</f>
        <v>1065.0720679999999</v>
      </c>
      <c r="Q27" s="35">
        <f>SUMIFS('ODA by sector'!R:R,'ODA by sector'!$A:$A,'D12'!$A27,'ODA by sector'!$D:$D,'D12'!$C27)</f>
        <v>1073.1432709999999</v>
      </c>
      <c r="R27" s="35">
        <f>SUMIFS('ODA by sector'!S:S,'ODA by sector'!$A:$A,'D12'!$A27,'ODA by sector'!$D:$D,'D12'!$C27)</f>
        <v>1118.307773</v>
      </c>
    </row>
    <row r="28" spans="1:18" x14ac:dyDescent="0.25">
      <c r="A28" s="36" t="s">
        <v>139</v>
      </c>
      <c r="B28" s="36" t="e">
        <f>VLOOKUP(A28,'[1]Names&amp;ISO'!$A:$B,2,FALSE)</f>
        <v>#N/A</v>
      </c>
      <c r="C28" s="37" t="s">
        <v>173</v>
      </c>
      <c r="D28" s="35">
        <f>SUMIFS('ODA by sector'!E:E,'ODA by sector'!$A:$A,'D12'!$A28,'ODA by sector'!$D:$D,'D12'!$C28)</f>
        <v>7538.4344080000001</v>
      </c>
      <c r="E28" s="35">
        <f>SUMIFS('ODA by sector'!F:F,'ODA by sector'!$A:$A,'D12'!$A28,'ODA by sector'!$D:$D,'D12'!$C28)</f>
        <v>11867.881296</v>
      </c>
      <c r="F28" s="35">
        <f>SUMIFS('ODA by sector'!G:G,'ODA by sector'!$A:$A,'D12'!$A28,'ODA by sector'!$D:$D,'D12'!$C28)</f>
        <v>8282.7685390000006</v>
      </c>
      <c r="G28" s="35">
        <f>SUMIFS('ODA by sector'!H:H,'ODA by sector'!$A:$A,'D12'!$A28,'ODA by sector'!$D:$D,'D12'!$C28)</f>
        <v>26972.862679000002</v>
      </c>
      <c r="H28" s="35">
        <f>SUMIFS('ODA by sector'!I:I,'ODA by sector'!$A:$A,'D12'!$A28,'ODA by sector'!$D:$D,'D12'!$C28)</f>
        <v>21212.856659000001</v>
      </c>
      <c r="I28" s="35">
        <f>SUMIFS('ODA by sector'!J:J,'ODA by sector'!$A:$A,'D12'!$A28,'ODA by sector'!$D:$D,'D12'!$C28)</f>
        <v>9639.2108480000006</v>
      </c>
      <c r="J28" s="35">
        <f>SUMIFS('ODA by sector'!K:K,'ODA by sector'!$A:$A,'D12'!$A28,'ODA by sector'!$D:$D,'D12'!$C28)</f>
        <v>10160.414444</v>
      </c>
      <c r="K28" s="35">
        <f>SUMIFS('ODA by sector'!L:L,'ODA by sector'!$A:$A,'D12'!$A28,'ODA by sector'!$D:$D,'D12'!$C28)</f>
        <v>2896.368383</v>
      </c>
      <c r="L28" s="35">
        <f>SUMIFS('ODA by sector'!M:M,'ODA by sector'!$A:$A,'D12'!$A28,'ODA by sector'!$D:$D,'D12'!$C28)</f>
        <v>4037.4432969999998</v>
      </c>
      <c r="M28" s="35">
        <f>SUMIFS('ODA by sector'!N:N,'ODA by sector'!$A:$A,'D12'!$A28,'ODA by sector'!$D:$D,'D12'!$C28)</f>
        <v>5903.8920790000002</v>
      </c>
      <c r="N28" s="35">
        <f>SUMIFS('ODA by sector'!O:O,'ODA by sector'!$A:$A,'D12'!$A28,'ODA by sector'!$D:$D,'D12'!$C28)</f>
        <v>3070.5581560000001</v>
      </c>
      <c r="O28" s="35">
        <f>SUMIFS('ODA by sector'!P:P,'ODA by sector'!$A:$A,'D12'!$A28,'ODA by sector'!$D:$D,'D12'!$C28)</f>
        <v>6126.4853030000004</v>
      </c>
      <c r="P28" s="35">
        <f>SUMIFS('ODA by sector'!Q:Q,'ODA by sector'!$A:$A,'D12'!$A28,'ODA by sector'!$D:$D,'D12'!$C28)</f>
        <v>1309.0344319999999</v>
      </c>
      <c r="Q28" s="35">
        <f>SUMIFS('ODA by sector'!R:R,'ODA by sector'!$A:$A,'D12'!$A28,'ODA by sector'!$D:$D,'D12'!$C28)</f>
        <v>622.70349899999997</v>
      </c>
      <c r="R28" s="35">
        <f>SUMIFS('ODA by sector'!S:S,'ODA by sector'!$A:$A,'D12'!$A28,'ODA by sector'!$D:$D,'D12'!$C28)</f>
        <v>2582.1223770000001</v>
      </c>
    </row>
    <row r="29" spans="1:18" x14ac:dyDescent="0.25">
      <c r="A29" s="36" t="s">
        <v>139</v>
      </c>
      <c r="B29" s="36" t="e">
        <f>VLOOKUP(A29,'[1]Names&amp;ISO'!$A:$B,2,FALSE)</f>
        <v>#N/A</v>
      </c>
      <c r="C29" s="37" t="s">
        <v>174</v>
      </c>
      <c r="D29" s="35">
        <f>SUMIFS('ODA by sector'!E:E,'ODA by sector'!$A:$A,'D12'!$A29,'ODA by sector'!$D:$D,'D12'!$C29)</f>
        <v>4000.567528</v>
      </c>
      <c r="E29" s="35">
        <f>SUMIFS('ODA by sector'!F:F,'ODA by sector'!$A:$A,'D12'!$A29,'ODA by sector'!$D:$D,'D12'!$C29)</f>
        <v>5981.4150760000002</v>
      </c>
      <c r="F29" s="35">
        <f>SUMIFS('ODA by sector'!G:G,'ODA by sector'!$A:$A,'D12'!$A29,'ODA by sector'!$D:$D,'D12'!$C29)</f>
        <v>6343.6500290000004</v>
      </c>
      <c r="G29" s="35">
        <f>SUMIFS('ODA by sector'!H:H,'ODA by sector'!$A:$A,'D12'!$A29,'ODA by sector'!$D:$D,'D12'!$C29)</f>
        <v>8351.91878</v>
      </c>
      <c r="H29" s="35">
        <f>SUMIFS('ODA by sector'!I:I,'ODA by sector'!$A:$A,'D12'!$A29,'ODA by sector'!$D:$D,'D12'!$C29)</f>
        <v>7343.9886130000004</v>
      </c>
      <c r="I29" s="35">
        <f>SUMIFS('ODA by sector'!J:J,'ODA by sector'!$A:$A,'D12'!$A29,'ODA by sector'!$D:$D,'D12'!$C29)</f>
        <v>6756.1165099999998</v>
      </c>
      <c r="J29" s="35">
        <f>SUMIFS('ODA by sector'!K:K,'ODA by sector'!$A:$A,'D12'!$A29,'ODA by sector'!$D:$D,'D12'!$C29)</f>
        <v>8963.6051939999998</v>
      </c>
      <c r="K29" s="35">
        <f>SUMIFS('ODA by sector'!L:L,'ODA by sector'!$A:$A,'D12'!$A29,'ODA by sector'!$D:$D,'D12'!$C29)</f>
        <v>9012.5351769999997</v>
      </c>
      <c r="L29" s="35">
        <f>SUMIFS('ODA by sector'!M:M,'ODA by sector'!$A:$A,'D12'!$A29,'ODA by sector'!$D:$D,'D12'!$C29)</f>
        <v>9339.6170829999992</v>
      </c>
      <c r="M29" s="35">
        <f>SUMIFS('ODA by sector'!N:N,'ODA by sector'!$A:$A,'D12'!$A29,'ODA by sector'!$D:$D,'D12'!$C29)</f>
        <v>8962.0826610000004</v>
      </c>
      <c r="N29" s="35">
        <f>SUMIFS('ODA by sector'!O:O,'ODA by sector'!$A:$A,'D12'!$A29,'ODA by sector'!$D:$D,'D12'!$C29)</f>
        <v>8029.6740239999999</v>
      </c>
      <c r="O29" s="35">
        <f>SUMIFS('ODA by sector'!P:P,'ODA by sector'!$A:$A,'D12'!$A29,'ODA by sector'!$D:$D,'D12'!$C29)</f>
        <v>10066.598318</v>
      </c>
      <c r="P29" s="35">
        <f>SUMIFS('ODA by sector'!Q:Q,'ODA by sector'!$A:$A,'D12'!$A29,'ODA by sector'!$D:$D,'D12'!$C29)</f>
        <v>12283.80111</v>
      </c>
      <c r="Q29" s="35">
        <f>SUMIFS('ODA by sector'!R:R,'ODA by sector'!$A:$A,'D12'!$A29,'ODA by sector'!$D:$D,'D12'!$C29)</f>
        <v>13400.680743000001</v>
      </c>
      <c r="R29" s="35">
        <f>SUMIFS('ODA by sector'!S:S,'ODA by sector'!$A:$A,'D12'!$A29,'ODA by sector'!$D:$D,'D12'!$C29)</f>
        <v>14351.585488000001</v>
      </c>
    </row>
    <row r="30" spans="1:18" x14ac:dyDescent="0.25">
      <c r="A30" s="36" t="s">
        <v>138</v>
      </c>
      <c r="B30" s="36" t="str">
        <f>VLOOKUP(A30,'[1]Names&amp;ISO'!$A:$B,2,FALSE)</f>
        <v>AU</v>
      </c>
      <c r="C30" s="37" t="s">
        <v>162</v>
      </c>
      <c r="D30" s="35">
        <f>SUMIFS('ODA by sector'!E:E,'ODA by sector'!$A:$A,'D12'!$A30,'ODA by sector'!$D:$D,'D12'!$C30)</f>
        <v>181.73451600000001</v>
      </c>
      <c r="E30" s="35">
        <f>SUMIFS('ODA by sector'!F:F,'ODA by sector'!$A:$A,'D12'!$A30,'ODA by sector'!$D:$D,'D12'!$C30)</f>
        <v>142.72360699999999</v>
      </c>
      <c r="F30" s="35">
        <f>SUMIFS('ODA by sector'!G:G,'ODA by sector'!$A:$A,'D12'!$A30,'ODA by sector'!$D:$D,'D12'!$C30)</f>
        <v>138.561374</v>
      </c>
      <c r="G30" s="35">
        <f>SUMIFS('ODA by sector'!H:H,'ODA by sector'!$A:$A,'D12'!$A30,'ODA by sector'!$D:$D,'D12'!$C30)</f>
        <v>107.36582199999999</v>
      </c>
      <c r="H30" s="35">
        <f>SUMIFS('ODA by sector'!I:I,'ODA by sector'!$A:$A,'D12'!$A30,'ODA by sector'!$D:$D,'D12'!$C30)</f>
        <v>189.12348399999999</v>
      </c>
      <c r="I30" s="35">
        <f>SUMIFS('ODA by sector'!J:J,'ODA by sector'!$A:$A,'D12'!$A30,'ODA by sector'!$D:$D,'D12'!$C30)</f>
        <v>215.00529499999999</v>
      </c>
      <c r="J30" s="35">
        <f>SUMIFS('ODA by sector'!K:K,'ODA by sector'!$A:$A,'D12'!$A30,'ODA by sector'!$D:$D,'D12'!$C30)</f>
        <v>280.668048</v>
      </c>
      <c r="K30" s="35">
        <f>SUMIFS('ODA by sector'!L:L,'ODA by sector'!$A:$A,'D12'!$A30,'ODA by sector'!$D:$D,'D12'!$C30)</f>
        <v>294.31781999999998</v>
      </c>
      <c r="L30" s="35">
        <f>SUMIFS('ODA by sector'!M:M,'ODA by sector'!$A:$A,'D12'!$A30,'ODA by sector'!$D:$D,'D12'!$C30)</f>
        <v>226.13306299999999</v>
      </c>
      <c r="M30" s="35">
        <f>SUMIFS('ODA by sector'!N:N,'ODA by sector'!$A:$A,'D12'!$A30,'ODA by sector'!$D:$D,'D12'!$C30)</f>
        <v>319.93381499999998</v>
      </c>
      <c r="N30" s="35">
        <f>SUMIFS('ODA by sector'!O:O,'ODA by sector'!$A:$A,'D12'!$A30,'ODA by sector'!$D:$D,'D12'!$C30)</f>
        <v>413.038208</v>
      </c>
      <c r="O30" s="35">
        <f>SUMIFS('ODA by sector'!P:P,'ODA by sector'!$A:$A,'D12'!$A30,'ODA by sector'!$D:$D,'D12'!$C30)</f>
        <v>323.43872399999998</v>
      </c>
      <c r="P30" s="35">
        <f>SUMIFS('ODA by sector'!Q:Q,'ODA by sector'!$A:$A,'D12'!$A30,'ODA by sector'!$D:$D,'D12'!$C30)</f>
        <v>439.06486200000001</v>
      </c>
      <c r="Q30" s="35">
        <f>SUMIFS('ODA by sector'!R:R,'ODA by sector'!$A:$A,'D12'!$A30,'ODA by sector'!$D:$D,'D12'!$C30)</f>
        <v>334.16874000000001</v>
      </c>
      <c r="R30" s="35">
        <f>SUMIFS('ODA by sector'!S:S,'ODA by sector'!$A:$A,'D12'!$A30,'ODA by sector'!$D:$D,'D12'!$C30)</f>
        <v>217.23640700000001</v>
      </c>
    </row>
    <row r="31" spans="1:18" x14ac:dyDescent="0.25">
      <c r="A31" s="36" t="s">
        <v>138</v>
      </c>
      <c r="B31" s="36" t="str">
        <f>VLOOKUP(A31,'[1]Names&amp;ISO'!$A:$B,2,FALSE)</f>
        <v>AU</v>
      </c>
      <c r="C31" s="37" t="s">
        <v>163</v>
      </c>
      <c r="D31" s="35">
        <f>SUMIFS('ODA by sector'!E:E,'ODA by sector'!$A:$A,'D12'!$A31,'ODA by sector'!$D:$D,'D12'!$C31)</f>
        <v>163.36843099999999</v>
      </c>
      <c r="E31" s="35">
        <f>SUMIFS('ODA by sector'!F:F,'ODA by sector'!$A:$A,'D12'!$A31,'ODA by sector'!$D:$D,'D12'!$C31)</f>
        <v>158.945258</v>
      </c>
      <c r="F31" s="35">
        <f>SUMIFS('ODA by sector'!G:G,'ODA by sector'!$A:$A,'D12'!$A31,'ODA by sector'!$D:$D,'D12'!$C31)</f>
        <v>149.568577</v>
      </c>
      <c r="G31" s="35">
        <f>SUMIFS('ODA by sector'!H:H,'ODA by sector'!$A:$A,'D12'!$A31,'ODA by sector'!$D:$D,'D12'!$C31)</f>
        <v>155.424486</v>
      </c>
      <c r="H31" s="35">
        <f>SUMIFS('ODA by sector'!I:I,'ODA by sector'!$A:$A,'D12'!$A31,'ODA by sector'!$D:$D,'D12'!$C31)</f>
        <v>221.98044499999997</v>
      </c>
      <c r="I31" s="35">
        <f>SUMIFS('ODA by sector'!J:J,'ODA by sector'!$A:$A,'D12'!$A31,'ODA by sector'!$D:$D,'D12'!$C31)</f>
        <v>193.47227800000002</v>
      </c>
      <c r="J31" s="35">
        <f>SUMIFS('ODA by sector'!K:K,'ODA by sector'!$A:$A,'D12'!$A31,'ODA by sector'!$D:$D,'D12'!$C31)</f>
        <v>210.51506000000001</v>
      </c>
      <c r="K31" s="35">
        <f>SUMIFS('ODA by sector'!L:L,'ODA by sector'!$A:$A,'D12'!$A31,'ODA by sector'!$D:$D,'D12'!$C31)</f>
        <v>241.495779</v>
      </c>
      <c r="L31" s="35">
        <f>SUMIFS('ODA by sector'!M:M,'ODA by sector'!$A:$A,'D12'!$A31,'ODA by sector'!$D:$D,'D12'!$C31)</f>
        <v>287.48279000000002</v>
      </c>
      <c r="M31" s="35">
        <f>SUMIFS('ODA by sector'!N:N,'ODA by sector'!$A:$A,'D12'!$A31,'ODA by sector'!$D:$D,'D12'!$C31)</f>
        <v>348.28939800000001</v>
      </c>
      <c r="N31" s="35">
        <f>SUMIFS('ODA by sector'!O:O,'ODA by sector'!$A:$A,'D12'!$A31,'ODA by sector'!$D:$D,'D12'!$C31)</f>
        <v>386.17143699999997</v>
      </c>
      <c r="O31" s="35">
        <f>SUMIFS('ODA by sector'!P:P,'ODA by sector'!$A:$A,'D12'!$A31,'ODA by sector'!$D:$D,'D12'!$C31)</f>
        <v>288.197383</v>
      </c>
      <c r="P31" s="35">
        <f>SUMIFS('ODA by sector'!Q:Q,'ODA by sector'!$A:$A,'D12'!$A31,'ODA by sector'!$D:$D,'D12'!$C31)</f>
        <v>283.348072</v>
      </c>
      <c r="Q31" s="35">
        <f>SUMIFS('ODA by sector'!R:R,'ODA by sector'!$A:$A,'D12'!$A31,'ODA by sector'!$D:$D,'D12'!$C31)</f>
        <v>253.351788</v>
      </c>
      <c r="R31" s="35">
        <f>SUMIFS('ODA by sector'!S:S,'ODA by sector'!$A:$A,'D12'!$A31,'ODA by sector'!$D:$D,'D12'!$C31)</f>
        <v>177.74096900000001</v>
      </c>
    </row>
    <row r="32" spans="1:18" x14ac:dyDescent="0.25">
      <c r="A32" s="36" t="s">
        <v>138</v>
      </c>
      <c r="B32" s="36" t="str">
        <f>VLOOKUP(A32,'[1]Names&amp;ISO'!$A:$B,2,FALSE)</f>
        <v>AU</v>
      </c>
      <c r="C32" s="37" t="s">
        <v>164</v>
      </c>
      <c r="D32" s="35">
        <f>SUMIFS('ODA by sector'!E:E,'ODA by sector'!$A:$A,'D12'!$A32,'ODA by sector'!$D:$D,'D12'!$C32)</f>
        <v>36.849643999999998</v>
      </c>
      <c r="E32" s="35">
        <f>SUMIFS('ODA by sector'!F:F,'ODA by sector'!$A:$A,'D12'!$A32,'ODA by sector'!$D:$D,'D12'!$C32)</f>
        <v>34.522635000000001</v>
      </c>
      <c r="F32" s="35">
        <f>SUMIFS('ODA by sector'!G:G,'ODA by sector'!$A:$A,'D12'!$A32,'ODA by sector'!$D:$D,'D12'!$C32)</f>
        <v>38.704644999999999</v>
      </c>
      <c r="G32" s="35">
        <f>SUMIFS('ODA by sector'!H:H,'ODA by sector'!$A:$A,'D12'!$A32,'ODA by sector'!$D:$D,'D12'!$C32)</f>
        <v>42.658681999999999</v>
      </c>
      <c r="H32" s="35">
        <f>SUMIFS('ODA by sector'!I:I,'ODA by sector'!$A:$A,'D12'!$A32,'ODA by sector'!$D:$D,'D12'!$C32)</f>
        <v>7.923197</v>
      </c>
      <c r="I32" s="35">
        <f>SUMIFS('ODA by sector'!J:J,'ODA by sector'!$A:$A,'D12'!$A32,'ODA by sector'!$D:$D,'D12'!$C32)</f>
        <v>15.964119</v>
      </c>
      <c r="J32" s="35">
        <f>SUMIFS('ODA by sector'!K:K,'ODA by sector'!$A:$A,'D12'!$A32,'ODA by sector'!$D:$D,'D12'!$C32)</f>
        <v>14.400164999999999</v>
      </c>
      <c r="K32" s="35">
        <f>SUMIFS('ODA by sector'!L:L,'ODA by sector'!$A:$A,'D12'!$A32,'ODA by sector'!$D:$D,'D12'!$C32)</f>
        <v>47.755493000000001</v>
      </c>
      <c r="L32" s="35">
        <f>SUMIFS('ODA by sector'!M:M,'ODA by sector'!$A:$A,'D12'!$A32,'ODA by sector'!$D:$D,'D12'!$C32)</f>
        <v>151.78977</v>
      </c>
      <c r="M32" s="35">
        <f>SUMIFS('ODA by sector'!N:N,'ODA by sector'!$A:$A,'D12'!$A32,'ODA by sector'!$D:$D,'D12'!$C32)</f>
        <v>168.78483700000001</v>
      </c>
      <c r="N32" s="35">
        <f>SUMIFS('ODA by sector'!O:O,'ODA by sector'!$A:$A,'D12'!$A32,'ODA by sector'!$D:$D,'D12'!$C32)</f>
        <v>122.109694</v>
      </c>
      <c r="O32" s="35">
        <f>SUMIFS('ODA by sector'!P:P,'ODA by sector'!$A:$A,'D12'!$A32,'ODA by sector'!$D:$D,'D12'!$C32)</f>
        <v>135.27859699999999</v>
      </c>
      <c r="P32" s="35">
        <f>SUMIFS('ODA by sector'!Q:Q,'ODA by sector'!$A:$A,'D12'!$A32,'ODA by sector'!$D:$D,'D12'!$C32)</f>
        <v>97.886060000000001</v>
      </c>
      <c r="Q32" s="35">
        <f>SUMIFS('ODA by sector'!R:R,'ODA by sector'!$A:$A,'D12'!$A32,'ODA by sector'!$D:$D,'D12'!$C32)</f>
        <v>93.107832999999999</v>
      </c>
      <c r="R32" s="35">
        <f>SUMIFS('ODA by sector'!S:S,'ODA by sector'!$A:$A,'D12'!$A32,'ODA by sector'!$D:$D,'D12'!$C32)</f>
        <v>58.882888999999999</v>
      </c>
    </row>
    <row r="33" spans="1:18" x14ac:dyDescent="0.25">
      <c r="A33" s="36" t="s">
        <v>138</v>
      </c>
      <c r="B33" s="36" t="str">
        <f>VLOOKUP(A33,'[1]Names&amp;ISO'!$A:$B,2,FALSE)</f>
        <v>AU</v>
      </c>
      <c r="C33" s="37" t="s">
        <v>165</v>
      </c>
      <c r="D33" s="35">
        <f>SUMIFS('ODA by sector'!E:E,'ODA by sector'!$A:$A,'D12'!$A33,'ODA by sector'!$D:$D,'D12'!$C33)</f>
        <v>271.60162000000003</v>
      </c>
      <c r="E33" s="35">
        <f>SUMIFS('ODA by sector'!F:F,'ODA by sector'!$A:$A,'D12'!$A33,'ODA by sector'!$D:$D,'D12'!$C33)</f>
        <v>336.613133</v>
      </c>
      <c r="F33" s="35">
        <f>SUMIFS('ODA by sector'!G:G,'ODA by sector'!$A:$A,'D12'!$A33,'ODA by sector'!$D:$D,'D12'!$C33)</f>
        <v>327.62158399999998</v>
      </c>
      <c r="G33" s="35">
        <f>SUMIFS('ODA by sector'!H:H,'ODA by sector'!$A:$A,'D12'!$A33,'ODA by sector'!$D:$D,'D12'!$C33)</f>
        <v>499.25059399999998</v>
      </c>
      <c r="H33" s="35">
        <f>SUMIFS('ODA by sector'!I:I,'ODA by sector'!$A:$A,'D12'!$A33,'ODA by sector'!$D:$D,'D12'!$C33)</f>
        <v>632.82570199999998</v>
      </c>
      <c r="I33" s="35">
        <f>SUMIFS('ODA by sector'!J:J,'ODA by sector'!$A:$A,'D12'!$A33,'ODA by sector'!$D:$D,'D12'!$C33)</f>
        <v>691.30865800000004</v>
      </c>
      <c r="J33" s="35">
        <f>SUMIFS('ODA by sector'!K:K,'ODA by sector'!$A:$A,'D12'!$A33,'ODA by sector'!$D:$D,'D12'!$C33)</f>
        <v>619.81536700000004</v>
      </c>
      <c r="K33" s="35">
        <f>SUMIFS('ODA by sector'!L:L,'ODA by sector'!$A:$A,'D12'!$A33,'ODA by sector'!$D:$D,'D12'!$C33)</f>
        <v>557.55429400000003</v>
      </c>
      <c r="L33" s="35">
        <f>SUMIFS('ODA by sector'!M:M,'ODA by sector'!$A:$A,'D12'!$A33,'ODA by sector'!$D:$D,'D12'!$C33)</f>
        <v>632.21031600000003</v>
      </c>
      <c r="M33" s="35">
        <f>SUMIFS('ODA by sector'!N:N,'ODA by sector'!$A:$A,'D12'!$A33,'ODA by sector'!$D:$D,'D12'!$C33)</f>
        <v>649.32229099999995</v>
      </c>
      <c r="N33" s="35">
        <f>SUMIFS('ODA by sector'!O:O,'ODA by sector'!$A:$A,'D12'!$A33,'ODA by sector'!$D:$D,'D12'!$C33)</f>
        <v>722.93451800000003</v>
      </c>
      <c r="O33" s="35">
        <f>SUMIFS('ODA by sector'!P:P,'ODA by sector'!$A:$A,'D12'!$A33,'ODA by sector'!$D:$D,'D12'!$C33)</f>
        <v>623.30876000000001</v>
      </c>
      <c r="P33" s="35">
        <f>SUMIFS('ODA by sector'!Q:Q,'ODA by sector'!$A:$A,'D12'!$A33,'ODA by sector'!$D:$D,'D12'!$C33)</f>
        <v>536.19485099999997</v>
      </c>
      <c r="Q33" s="35">
        <f>SUMIFS('ODA by sector'!R:R,'ODA by sector'!$A:$A,'D12'!$A33,'ODA by sector'!$D:$D,'D12'!$C33)</f>
        <v>513.71187299999997</v>
      </c>
      <c r="R33" s="35">
        <f>SUMIFS('ODA by sector'!S:S,'ODA by sector'!$A:$A,'D12'!$A33,'ODA by sector'!$D:$D,'D12'!$C33)</f>
        <v>492.58530200000001</v>
      </c>
    </row>
    <row r="34" spans="1:18" x14ac:dyDescent="0.25">
      <c r="A34" s="36" t="s">
        <v>138</v>
      </c>
      <c r="B34" s="36" t="str">
        <f>VLOOKUP(A34,'[1]Names&amp;ISO'!$A:$B,2,FALSE)</f>
        <v>AU</v>
      </c>
      <c r="C34" s="37" t="s">
        <v>161</v>
      </c>
      <c r="D34" s="35">
        <f>SUMIFS('ODA by sector'!E:E,'ODA by sector'!$A:$A,'D12'!$A34,'ODA by sector'!$D:$D,'D12'!$C34)</f>
        <v>46.059339999999999</v>
      </c>
      <c r="E34" s="35">
        <f>SUMIFS('ODA by sector'!F:F,'ODA by sector'!$A:$A,'D12'!$A34,'ODA by sector'!$D:$D,'D12'!$C34)</f>
        <v>52.448115999999999</v>
      </c>
      <c r="F34" s="35">
        <f>SUMIFS('ODA by sector'!G:G,'ODA by sector'!$A:$A,'D12'!$A34,'ODA by sector'!$D:$D,'D12'!$C34)</f>
        <v>19.621891999999999</v>
      </c>
      <c r="G34" s="35">
        <f>SUMIFS('ODA by sector'!H:H,'ODA by sector'!$A:$A,'D12'!$A34,'ODA by sector'!$D:$D,'D12'!$C34)</f>
        <v>44.717070999999997</v>
      </c>
      <c r="H34" s="35">
        <f>SUMIFS('ODA by sector'!I:I,'ODA by sector'!$A:$A,'D12'!$A34,'ODA by sector'!$D:$D,'D12'!$C34)</f>
        <v>28.354201</v>
      </c>
      <c r="I34" s="35">
        <f>SUMIFS('ODA by sector'!J:J,'ODA by sector'!$A:$A,'D12'!$A34,'ODA by sector'!$D:$D,'D12'!$C34)</f>
        <v>42.150967999999999</v>
      </c>
      <c r="J34" s="35">
        <f>SUMIFS('ODA by sector'!K:K,'ODA by sector'!$A:$A,'D12'!$A34,'ODA by sector'!$D:$D,'D12'!$C34)</f>
        <v>91.473382000000001</v>
      </c>
      <c r="K34" s="35">
        <f>SUMIFS('ODA by sector'!L:L,'ODA by sector'!$A:$A,'D12'!$A34,'ODA by sector'!$D:$D,'D12'!$C34)</f>
        <v>61.773274000000001</v>
      </c>
      <c r="L34" s="35">
        <f>SUMIFS('ODA by sector'!M:M,'ODA by sector'!$A:$A,'D12'!$A34,'ODA by sector'!$D:$D,'D12'!$C34)</f>
        <v>89.486998999999997</v>
      </c>
      <c r="M34" s="35">
        <f>SUMIFS('ODA by sector'!N:N,'ODA by sector'!$A:$A,'D12'!$A34,'ODA by sector'!$D:$D,'D12'!$C34)</f>
        <v>69.991273000000007</v>
      </c>
      <c r="N34" s="35">
        <f>SUMIFS('ODA by sector'!O:O,'ODA by sector'!$A:$A,'D12'!$A34,'ODA by sector'!$D:$D,'D12'!$C34)</f>
        <v>56.767519</v>
      </c>
      <c r="O34" s="35">
        <f>SUMIFS('ODA by sector'!P:P,'ODA by sector'!$A:$A,'D12'!$A34,'ODA by sector'!$D:$D,'D12'!$C34)</f>
        <v>65.778199999999998</v>
      </c>
      <c r="P34" s="35">
        <f>SUMIFS('ODA by sector'!Q:Q,'ODA by sector'!$A:$A,'D12'!$A34,'ODA by sector'!$D:$D,'D12'!$C34)</f>
        <v>67.849134000000006</v>
      </c>
      <c r="Q34" s="35">
        <f>SUMIFS('ODA by sector'!R:R,'ODA by sector'!$A:$A,'D12'!$A34,'ODA by sector'!$D:$D,'D12'!$C34)</f>
        <v>54.166536999999998</v>
      </c>
      <c r="R34" s="35">
        <f>SUMIFS('ODA by sector'!S:S,'ODA by sector'!$A:$A,'D12'!$A34,'ODA by sector'!$D:$D,'D12'!$C34)</f>
        <v>38.155740999999999</v>
      </c>
    </row>
    <row r="35" spans="1:18" x14ac:dyDescent="0.25">
      <c r="A35" s="36" t="s">
        <v>138</v>
      </c>
      <c r="B35" s="36" t="str">
        <f>VLOOKUP(A35,'[1]Names&amp;ISO'!$A:$B,2,FALSE)</f>
        <v>AU</v>
      </c>
      <c r="C35" s="37" t="s">
        <v>166</v>
      </c>
      <c r="D35" s="35">
        <f>SUMIFS('ODA by sector'!E:E,'ODA by sector'!$A:$A,'D12'!$A35,'ODA by sector'!$D:$D,'D12'!$C35)</f>
        <v>111.598581</v>
      </c>
      <c r="E35" s="35">
        <f>SUMIFS('ODA by sector'!F:F,'ODA by sector'!$A:$A,'D12'!$A35,'ODA by sector'!$D:$D,'D12'!$C35)</f>
        <v>76.406521999999995</v>
      </c>
      <c r="F35" s="35">
        <f>SUMIFS('ODA by sector'!G:G,'ODA by sector'!$A:$A,'D12'!$A35,'ODA by sector'!$D:$D,'D12'!$C35)</f>
        <v>72.067081999999999</v>
      </c>
      <c r="G35" s="35">
        <f>SUMIFS('ODA by sector'!H:H,'ODA by sector'!$A:$A,'D12'!$A35,'ODA by sector'!$D:$D,'D12'!$C35)</f>
        <v>58.567076</v>
      </c>
      <c r="H35" s="35">
        <f>SUMIFS('ODA by sector'!I:I,'ODA by sector'!$A:$A,'D12'!$A35,'ODA by sector'!$D:$D,'D12'!$C35)</f>
        <v>49.697283999999996</v>
      </c>
      <c r="I35" s="35">
        <f>SUMIFS('ODA by sector'!J:J,'ODA by sector'!$A:$A,'D12'!$A35,'ODA by sector'!$D:$D,'D12'!$C35)</f>
        <v>89.191352999999992</v>
      </c>
      <c r="J35" s="35">
        <f>SUMIFS('ODA by sector'!K:K,'ODA by sector'!$A:$A,'D12'!$A35,'ODA by sector'!$D:$D,'D12'!$C35)</f>
        <v>156.76140000000001</v>
      </c>
      <c r="K35" s="35">
        <f>SUMIFS('ODA by sector'!L:L,'ODA by sector'!$A:$A,'D12'!$A35,'ODA by sector'!$D:$D,'D12'!$C35)</f>
        <v>150.03971100000001</v>
      </c>
      <c r="L35" s="35">
        <f>SUMIFS('ODA by sector'!M:M,'ODA by sector'!$A:$A,'D12'!$A35,'ODA by sector'!$D:$D,'D12'!$C35)</f>
        <v>159.85579799999999</v>
      </c>
      <c r="M35" s="35">
        <f>SUMIFS('ODA by sector'!N:N,'ODA by sector'!$A:$A,'D12'!$A35,'ODA by sector'!$D:$D,'D12'!$C35)</f>
        <v>184.36234400000001</v>
      </c>
      <c r="N35" s="35">
        <f>SUMIFS('ODA by sector'!O:O,'ODA by sector'!$A:$A,'D12'!$A35,'ODA by sector'!$D:$D,'D12'!$C35)</f>
        <v>160.89394900000002</v>
      </c>
      <c r="O35" s="35">
        <f>SUMIFS('ODA by sector'!P:P,'ODA by sector'!$A:$A,'D12'!$A35,'ODA by sector'!$D:$D,'D12'!$C35)</f>
        <v>137.53823800000001</v>
      </c>
      <c r="P35" s="35">
        <f>SUMIFS('ODA by sector'!Q:Q,'ODA by sector'!$A:$A,'D12'!$A35,'ODA by sector'!$D:$D,'D12'!$C35)</f>
        <v>152.81121999999999</v>
      </c>
      <c r="Q35" s="35">
        <f>SUMIFS('ODA by sector'!R:R,'ODA by sector'!$A:$A,'D12'!$A35,'ODA by sector'!$D:$D,'D12'!$C35)</f>
        <v>171.49652199999997</v>
      </c>
      <c r="R35" s="35">
        <f>SUMIFS('ODA by sector'!S:S,'ODA by sector'!$A:$A,'D12'!$A35,'ODA by sector'!$D:$D,'D12'!$C35)</f>
        <v>134.426579</v>
      </c>
    </row>
    <row r="36" spans="1:18" x14ac:dyDescent="0.25">
      <c r="A36" s="36" t="s">
        <v>138</v>
      </c>
      <c r="B36" s="36" t="str">
        <f>VLOOKUP(A36,'[1]Names&amp;ISO'!$A:$B,2,FALSE)</f>
        <v>AU</v>
      </c>
      <c r="C36" s="37" t="s">
        <v>167</v>
      </c>
      <c r="D36" s="35">
        <f>SUMIFS('ODA by sector'!E:E,'ODA by sector'!$A:$A,'D12'!$A36,'ODA by sector'!$D:$D,'D12'!$C36)</f>
        <v>11.341616999999999</v>
      </c>
      <c r="E36" s="35">
        <f>SUMIFS('ODA by sector'!F:F,'ODA by sector'!$A:$A,'D12'!$A36,'ODA by sector'!$D:$D,'D12'!$C36)</f>
        <v>9.0011220000000005</v>
      </c>
      <c r="F36" s="35">
        <f>SUMIFS('ODA by sector'!G:G,'ODA by sector'!$A:$A,'D12'!$A36,'ODA by sector'!$D:$D,'D12'!$C36)</f>
        <v>8.8777080000000002</v>
      </c>
      <c r="G36" s="35">
        <f>SUMIFS('ODA by sector'!H:H,'ODA by sector'!$A:$A,'D12'!$A36,'ODA by sector'!$D:$D,'D12'!$C36)</f>
        <v>8.1633530000000007</v>
      </c>
      <c r="H36" s="35">
        <f>SUMIFS('ODA by sector'!I:I,'ODA by sector'!$A:$A,'D12'!$A36,'ODA by sector'!$D:$D,'D12'!$C36)</f>
        <v>25.113056999999998</v>
      </c>
      <c r="I36" s="35">
        <f>SUMIFS('ODA by sector'!J:J,'ODA by sector'!$A:$A,'D12'!$A36,'ODA by sector'!$D:$D,'D12'!$C36)</f>
        <v>29.572877999999999</v>
      </c>
      <c r="J36" s="35">
        <f>SUMIFS('ODA by sector'!K:K,'ODA by sector'!$A:$A,'D12'!$A36,'ODA by sector'!$D:$D,'D12'!$C36)</f>
        <v>28.590572999999999</v>
      </c>
      <c r="K36" s="35">
        <f>SUMIFS('ODA by sector'!L:L,'ODA by sector'!$A:$A,'D12'!$A36,'ODA by sector'!$D:$D,'D12'!$C36)</f>
        <v>9.0428949999999997</v>
      </c>
      <c r="L36" s="35">
        <f>SUMIFS('ODA by sector'!M:M,'ODA by sector'!$A:$A,'D12'!$A36,'ODA by sector'!$D:$D,'D12'!$C36)</f>
        <v>16.276240000000001</v>
      </c>
      <c r="M36" s="35">
        <f>SUMIFS('ODA by sector'!N:N,'ODA by sector'!$A:$A,'D12'!$A36,'ODA by sector'!$D:$D,'D12'!$C36)</f>
        <v>25.400675</v>
      </c>
      <c r="N36" s="35">
        <f>SUMIFS('ODA by sector'!O:O,'ODA by sector'!$A:$A,'D12'!$A36,'ODA by sector'!$D:$D,'D12'!$C36)</f>
        <v>46.689050000000002</v>
      </c>
      <c r="O36" s="35">
        <f>SUMIFS('ODA by sector'!P:P,'ODA by sector'!$A:$A,'D12'!$A36,'ODA by sector'!$D:$D,'D12'!$C36)</f>
        <v>27.420870999999998</v>
      </c>
      <c r="P36" s="35">
        <f>SUMIFS('ODA by sector'!Q:Q,'ODA by sector'!$A:$A,'D12'!$A36,'ODA by sector'!$D:$D,'D12'!$C36)</f>
        <v>36.889063999999998</v>
      </c>
      <c r="Q36" s="35">
        <f>SUMIFS('ODA by sector'!R:R,'ODA by sector'!$A:$A,'D12'!$A36,'ODA by sector'!$D:$D,'D12'!$C36)</f>
        <v>63.667096000000001</v>
      </c>
      <c r="R36" s="35">
        <f>SUMIFS('ODA by sector'!S:S,'ODA by sector'!$A:$A,'D12'!$A36,'ODA by sector'!$D:$D,'D12'!$C36)</f>
        <v>81.250644999999992</v>
      </c>
    </row>
    <row r="37" spans="1:18" x14ac:dyDescent="0.25">
      <c r="A37" s="36" t="s">
        <v>138</v>
      </c>
      <c r="B37" s="36" t="str">
        <f>VLOOKUP(A37,'[1]Names&amp;ISO'!$A:$B,2,FALSE)</f>
        <v>AU</v>
      </c>
      <c r="C37" s="37" t="s">
        <v>169</v>
      </c>
      <c r="D37" s="35">
        <f>SUMIFS('ODA by sector'!E:E,'ODA by sector'!$A:$A,'D12'!$A37,'ODA by sector'!$D:$D,'D12'!$C37)</f>
        <v>151.380708</v>
      </c>
      <c r="E37" s="35">
        <f>SUMIFS('ODA by sector'!F:F,'ODA by sector'!$A:$A,'D12'!$A37,'ODA by sector'!$D:$D,'D12'!$C37)</f>
        <v>128.54510199999999</v>
      </c>
      <c r="F37" s="35">
        <f>SUMIFS('ODA by sector'!G:G,'ODA by sector'!$A:$A,'D12'!$A37,'ODA by sector'!$D:$D,'D12'!$C37)</f>
        <v>114.774631</v>
      </c>
      <c r="G37" s="35">
        <f>SUMIFS('ODA by sector'!H:H,'ODA by sector'!$A:$A,'D12'!$A37,'ODA by sector'!$D:$D,'D12'!$C37)</f>
        <v>147.13437500000001</v>
      </c>
      <c r="H37" s="35">
        <f>SUMIFS('ODA by sector'!I:I,'ODA by sector'!$A:$A,'D12'!$A37,'ODA by sector'!$D:$D,'D12'!$C37)</f>
        <v>94.638965999999996</v>
      </c>
      <c r="I37" s="35">
        <f>SUMIFS('ODA by sector'!J:J,'ODA by sector'!$A:$A,'D12'!$A37,'ODA by sector'!$D:$D,'D12'!$C37)</f>
        <v>148.89281299999999</v>
      </c>
      <c r="J37" s="35">
        <f>SUMIFS('ODA by sector'!K:K,'ODA by sector'!$A:$A,'D12'!$A37,'ODA by sector'!$D:$D,'D12'!$C37)</f>
        <v>167.367199</v>
      </c>
      <c r="K37" s="35">
        <f>SUMIFS('ODA by sector'!L:L,'ODA by sector'!$A:$A,'D12'!$A37,'ODA by sector'!$D:$D,'D12'!$C37)</f>
        <v>132.26011099999999</v>
      </c>
      <c r="L37" s="35">
        <f>SUMIFS('ODA by sector'!M:M,'ODA by sector'!$A:$A,'D12'!$A37,'ODA by sector'!$D:$D,'D12'!$C37)</f>
        <v>208.80388699999997</v>
      </c>
      <c r="M37" s="35">
        <f>SUMIFS('ODA by sector'!N:N,'ODA by sector'!$A:$A,'D12'!$A37,'ODA by sector'!$D:$D,'D12'!$C37)</f>
        <v>233.03094100000001</v>
      </c>
      <c r="N37" s="35">
        <f>SUMIFS('ODA by sector'!O:O,'ODA by sector'!$A:$A,'D12'!$A37,'ODA by sector'!$D:$D,'D12'!$C37)</f>
        <v>207.35182800000001</v>
      </c>
      <c r="O37" s="35">
        <f>SUMIFS('ODA by sector'!P:P,'ODA by sector'!$A:$A,'D12'!$A37,'ODA by sector'!$D:$D,'D12'!$C37)</f>
        <v>173.226585</v>
      </c>
      <c r="P37" s="35">
        <f>SUMIFS('ODA by sector'!Q:Q,'ODA by sector'!$A:$A,'D12'!$A37,'ODA by sector'!$D:$D,'D12'!$C37)</f>
        <v>121.57485200000001</v>
      </c>
      <c r="Q37" s="35">
        <f>SUMIFS('ODA by sector'!R:R,'ODA by sector'!$A:$A,'D12'!$A37,'ODA by sector'!$D:$D,'D12'!$C37)</f>
        <v>113.565459</v>
      </c>
      <c r="R37" s="35">
        <f>SUMIFS('ODA by sector'!S:S,'ODA by sector'!$A:$A,'D12'!$A37,'ODA by sector'!$D:$D,'D12'!$C37)</f>
        <v>145.933807</v>
      </c>
    </row>
    <row r="38" spans="1:18" x14ac:dyDescent="0.25">
      <c r="A38" s="36" t="s">
        <v>138</v>
      </c>
      <c r="B38" s="36" t="str">
        <f>VLOOKUP(A38,'[1]Names&amp;ISO'!$A:$B,2,FALSE)</f>
        <v>AU</v>
      </c>
      <c r="C38" s="37" t="s">
        <v>168</v>
      </c>
      <c r="D38" s="35">
        <f>SUMIFS('ODA by sector'!E:E,'ODA by sector'!$A:$A,'D12'!$A38,'ODA by sector'!$D:$D,'D12'!$C38)</f>
        <v>11.985541</v>
      </c>
      <c r="E38" s="35">
        <f>SUMIFS('ODA by sector'!F:F,'ODA by sector'!$A:$A,'D12'!$A38,'ODA by sector'!$D:$D,'D12'!$C38)</f>
        <v>8.0461069999999992</v>
      </c>
      <c r="F38" s="35">
        <f>SUMIFS('ODA by sector'!G:G,'ODA by sector'!$A:$A,'D12'!$A38,'ODA by sector'!$D:$D,'D12'!$C38)</f>
        <v>5.1323359999999996</v>
      </c>
      <c r="G38" s="35">
        <f>SUMIFS('ODA by sector'!H:H,'ODA by sector'!$A:$A,'D12'!$A38,'ODA by sector'!$D:$D,'D12'!$C38)</f>
        <v>21.300576</v>
      </c>
      <c r="H38" s="35">
        <f>SUMIFS('ODA by sector'!I:I,'ODA by sector'!$A:$A,'D12'!$A38,'ODA by sector'!$D:$D,'D12'!$C38)</f>
        <v>10.218613000000001</v>
      </c>
      <c r="I38" s="35">
        <f>SUMIFS('ODA by sector'!J:J,'ODA by sector'!$A:$A,'D12'!$A38,'ODA by sector'!$D:$D,'D12'!$C38)</f>
        <v>12.258865</v>
      </c>
      <c r="J38" s="35">
        <f>SUMIFS('ODA by sector'!K:K,'ODA by sector'!$A:$A,'D12'!$A38,'ODA by sector'!$D:$D,'D12'!$C38)</f>
        <v>14.238932</v>
      </c>
      <c r="K38" s="35">
        <f>SUMIFS('ODA by sector'!L:L,'ODA by sector'!$A:$A,'D12'!$A38,'ODA by sector'!$D:$D,'D12'!$C38)</f>
        <v>19.232680999999999</v>
      </c>
      <c r="L38" s="35">
        <f>SUMIFS('ODA by sector'!M:M,'ODA by sector'!$A:$A,'D12'!$A38,'ODA by sector'!$D:$D,'D12'!$C38)</f>
        <v>16.074542999999998</v>
      </c>
      <c r="M38" s="35">
        <f>SUMIFS('ODA by sector'!N:N,'ODA by sector'!$A:$A,'D12'!$A38,'ODA by sector'!$D:$D,'D12'!$C38)</f>
        <v>28.812103</v>
      </c>
      <c r="N38" s="35">
        <f>SUMIFS('ODA by sector'!O:O,'ODA by sector'!$A:$A,'D12'!$A38,'ODA by sector'!$D:$D,'D12'!$C38)</f>
        <v>31.061670999999997</v>
      </c>
      <c r="O38" s="35">
        <f>SUMIFS('ODA by sector'!P:P,'ODA by sector'!$A:$A,'D12'!$A38,'ODA by sector'!$D:$D,'D12'!$C38)</f>
        <v>47.358354000000006</v>
      </c>
      <c r="P38" s="35">
        <f>SUMIFS('ODA by sector'!Q:Q,'ODA by sector'!$A:$A,'D12'!$A38,'ODA by sector'!$D:$D,'D12'!$C38)</f>
        <v>29.717825000000001</v>
      </c>
      <c r="Q38" s="35">
        <f>SUMIFS('ODA by sector'!R:R,'ODA by sector'!$A:$A,'D12'!$A38,'ODA by sector'!$D:$D,'D12'!$C38)</f>
        <v>64.851785000000007</v>
      </c>
      <c r="R38" s="35">
        <f>SUMIFS('ODA by sector'!S:S,'ODA by sector'!$A:$A,'D12'!$A38,'ODA by sector'!$D:$D,'D12'!$C38)</f>
        <v>51.165373000000002</v>
      </c>
    </row>
    <row r="39" spans="1:18" x14ac:dyDescent="0.25">
      <c r="A39" s="36" t="s">
        <v>138</v>
      </c>
      <c r="B39" s="36" t="str">
        <f>VLOOKUP(A39,'[1]Names&amp;ISO'!$A:$B,2,FALSE)</f>
        <v>AU</v>
      </c>
      <c r="C39" s="37" t="s">
        <v>171</v>
      </c>
      <c r="D39" s="35">
        <f>SUMIFS('ODA by sector'!E:E,'ODA by sector'!$A:$A,'D12'!$A39,'ODA by sector'!$D:$D,'D12'!$C39)</f>
        <v>26.959043000000001</v>
      </c>
      <c r="E39" s="35">
        <f>SUMIFS('ODA by sector'!F:F,'ODA by sector'!$A:$A,'D12'!$A39,'ODA by sector'!$D:$D,'D12'!$C39)</f>
        <v>30.956900999999998</v>
      </c>
      <c r="F39" s="35">
        <f>SUMIFS('ODA by sector'!G:G,'ODA by sector'!$A:$A,'D12'!$A39,'ODA by sector'!$D:$D,'D12'!$C39)</f>
        <v>16.102222999999999</v>
      </c>
      <c r="G39" s="35">
        <f>SUMIFS('ODA by sector'!H:H,'ODA by sector'!$A:$A,'D12'!$A39,'ODA by sector'!$D:$D,'D12'!$C39)</f>
        <v>16.469062999999998</v>
      </c>
      <c r="H39" s="35">
        <f>SUMIFS('ODA by sector'!I:I,'ODA by sector'!$A:$A,'D12'!$A39,'ODA by sector'!$D:$D,'D12'!$C39)</f>
        <v>21.976233000000001</v>
      </c>
      <c r="I39" s="35">
        <f>SUMIFS('ODA by sector'!J:J,'ODA by sector'!$A:$A,'D12'!$A39,'ODA by sector'!$D:$D,'D12'!$C39)</f>
        <v>79.150215000000003</v>
      </c>
      <c r="J39" s="35">
        <f>SUMIFS('ODA by sector'!K:K,'ODA by sector'!$A:$A,'D12'!$A39,'ODA by sector'!$D:$D,'D12'!$C39)</f>
        <v>21.632317</v>
      </c>
      <c r="K39" s="35">
        <f>SUMIFS('ODA by sector'!L:L,'ODA by sector'!$A:$A,'D12'!$A39,'ODA by sector'!$D:$D,'D12'!$C39)</f>
        <v>58.847760000000001</v>
      </c>
      <c r="L39" s="35">
        <f>SUMIFS('ODA by sector'!M:M,'ODA by sector'!$A:$A,'D12'!$A39,'ODA by sector'!$D:$D,'D12'!$C39)</f>
        <v>87.081356999999997</v>
      </c>
      <c r="M39" s="35">
        <f>SUMIFS('ODA by sector'!N:N,'ODA by sector'!$A:$A,'D12'!$A39,'ODA by sector'!$D:$D,'D12'!$C39)</f>
        <v>73.948391000000001</v>
      </c>
      <c r="N39" s="35">
        <f>SUMIFS('ODA by sector'!O:O,'ODA by sector'!$A:$A,'D12'!$A39,'ODA by sector'!$D:$D,'D12'!$C39)</f>
        <v>91.908597999999998</v>
      </c>
      <c r="O39" s="35">
        <f>SUMIFS('ODA by sector'!P:P,'ODA by sector'!$A:$A,'D12'!$A39,'ODA by sector'!$D:$D,'D12'!$C39)</f>
        <v>78.812233000000006</v>
      </c>
      <c r="P39" s="35">
        <f>SUMIFS('ODA by sector'!Q:Q,'ODA by sector'!$A:$A,'D12'!$A39,'ODA by sector'!$D:$D,'D12'!$C39)</f>
        <v>30.352826</v>
      </c>
      <c r="Q39" s="35">
        <f>SUMIFS('ODA by sector'!R:R,'ODA by sector'!$A:$A,'D12'!$A39,'ODA by sector'!$D:$D,'D12'!$C39)</f>
        <v>21.449345999999998</v>
      </c>
      <c r="R39" s="35">
        <f>SUMIFS('ODA by sector'!S:S,'ODA by sector'!$A:$A,'D12'!$A39,'ODA by sector'!$D:$D,'D12'!$C39)</f>
        <v>9.8257030000000007</v>
      </c>
    </row>
    <row r="40" spans="1:18" x14ac:dyDescent="0.25">
      <c r="A40" s="36" t="s">
        <v>138</v>
      </c>
      <c r="B40" s="36" t="str">
        <f>VLOOKUP(A40,'[1]Names&amp;ISO'!$A:$B,2,FALSE)</f>
        <v>AU</v>
      </c>
      <c r="C40" s="37" t="s">
        <v>170</v>
      </c>
      <c r="D40" s="35">
        <f>SUMIFS('ODA by sector'!E:E,'ODA by sector'!$A:$A,'D12'!$A40,'ODA by sector'!$D:$D,'D12'!$C40)</f>
        <v>236.49666999999999</v>
      </c>
      <c r="E40" s="35">
        <f>SUMIFS('ODA by sector'!F:F,'ODA by sector'!$A:$A,'D12'!$A40,'ODA by sector'!$D:$D,'D12'!$C40)</f>
        <v>399.94723199999999</v>
      </c>
      <c r="F40" s="35">
        <f>SUMIFS('ODA by sector'!G:G,'ODA by sector'!$A:$A,'D12'!$A40,'ODA by sector'!$D:$D,'D12'!$C40)</f>
        <v>418.869891</v>
      </c>
      <c r="G40" s="35">
        <f>SUMIFS('ODA by sector'!H:H,'ODA by sector'!$A:$A,'D12'!$A40,'ODA by sector'!$D:$D,'D12'!$C40)</f>
        <v>484.21586500000001</v>
      </c>
      <c r="H40" s="35">
        <f>SUMIFS('ODA by sector'!I:I,'ODA by sector'!$A:$A,'D12'!$A40,'ODA by sector'!$D:$D,'D12'!$C40)</f>
        <v>309.96794</v>
      </c>
      <c r="I40" s="35">
        <f>SUMIFS('ODA by sector'!J:J,'ODA by sector'!$A:$A,'D12'!$A40,'ODA by sector'!$D:$D,'D12'!$C40)</f>
        <v>422.83533599999998</v>
      </c>
      <c r="J40" s="35">
        <f>SUMIFS('ODA by sector'!K:K,'ODA by sector'!$A:$A,'D12'!$A40,'ODA by sector'!$D:$D,'D12'!$C40)</f>
        <v>468.35944899999998</v>
      </c>
      <c r="K40" s="35">
        <f>SUMIFS('ODA by sector'!L:L,'ODA by sector'!$A:$A,'D12'!$A40,'ODA by sector'!$D:$D,'D12'!$C40)</f>
        <v>538.01078600000005</v>
      </c>
      <c r="L40" s="35">
        <f>SUMIFS('ODA by sector'!M:M,'ODA by sector'!$A:$A,'D12'!$A40,'ODA by sector'!$D:$D,'D12'!$C40)</f>
        <v>610.09130800000003</v>
      </c>
      <c r="M40" s="35">
        <f>SUMIFS('ODA by sector'!N:N,'ODA by sector'!$A:$A,'D12'!$A40,'ODA by sector'!$D:$D,'D12'!$C40)</f>
        <v>627.97233899999992</v>
      </c>
      <c r="N40" s="35">
        <f>SUMIFS('ODA by sector'!O:O,'ODA by sector'!$A:$A,'D12'!$A40,'ODA by sector'!$D:$D,'D12'!$C40)</f>
        <v>901.37550899999997</v>
      </c>
      <c r="O40" s="35">
        <f>SUMIFS('ODA by sector'!P:P,'ODA by sector'!$A:$A,'D12'!$A40,'ODA by sector'!$D:$D,'D12'!$C40)</f>
        <v>1165.6064840000001</v>
      </c>
      <c r="P40" s="35">
        <f>SUMIFS('ODA by sector'!Q:Q,'ODA by sector'!$A:$A,'D12'!$A40,'ODA by sector'!$D:$D,'D12'!$C40)</f>
        <v>884.20130899999992</v>
      </c>
      <c r="Q40" s="35">
        <f>SUMIFS('ODA by sector'!R:R,'ODA by sector'!$A:$A,'D12'!$A40,'ODA by sector'!$D:$D,'D12'!$C40)</f>
        <v>831.12152200000003</v>
      </c>
      <c r="R40" s="35">
        <f>SUMIFS('ODA by sector'!S:S,'ODA by sector'!$A:$A,'D12'!$A40,'ODA by sector'!$D:$D,'D12'!$C40)</f>
        <v>728.09765299999992</v>
      </c>
    </row>
    <row r="41" spans="1:18" x14ac:dyDescent="0.25">
      <c r="A41" s="36" t="s">
        <v>138</v>
      </c>
      <c r="B41" s="36" t="str">
        <f>VLOOKUP(A41,'[1]Names&amp;ISO'!$A:$B,2,FALSE)</f>
        <v>AU</v>
      </c>
      <c r="C41" s="37" t="s">
        <v>172</v>
      </c>
      <c r="D41" s="35">
        <f>SUMIFS('ODA by sector'!E:E,'ODA by sector'!$A:$A,'D12'!$A41,'ODA by sector'!$D:$D,'D12'!$C41)</f>
        <v>12.112806000000001</v>
      </c>
      <c r="E41" s="35">
        <f>SUMIFS('ODA by sector'!F:F,'ODA by sector'!$A:$A,'D12'!$A41,'ODA by sector'!$D:$D,'D12'!$C41)</f>
        <v>13.626733</v>
      </c>
      <c r="F41" s="35">
        <f>SUMIFS('ODA by sector'!G:G,'ODA by sector'!$A:$A,'D12'!$A41,'ODA by sector'!$D:$D,'D12'!$C41)</f>
        <v>7.278689</v>
      </c>
      <c r="G41" s="35">
        <f>SUMIFS('ODA by sector'!H:H,'ODA by sector'!$A:$A,'D12'!$A41,'ODA by sector'!$D:$D,'D12'!$C41)</f>
        <v>3.020791</v>
      </c>
      <c r="H41" s="35">
        <f>SUMIFS('ODA by sector'!I:I,'ODA by sector'!$A:$A,'D12'!$A41,'ODA by sector'!$D:$D,'D12'!$C41)</f>
        <v>0.50679300000000005</v>
      </c>
      <c r="I41" s="35">
        <f>SUMIFS('ODA by sector'!J:J,'ODA by sector'!$A:$A,'D12'!$A41,'ODA by sector'!$D:$D,'D12'!$C41)</f>
        <v>1.944116</v>
      </c>
      <c r="J41" s="35">
        <f>SUMIFS('ODA by sector'!K:K,'ODA by sector'!$A:$A,'D12'!$A41,'ODA by sector'!$D:$D,'D12'!$C41)</f>
        <v>25.668604999999999</v>
      </c>
      <c r="K41" s="35">
        <f>SUMIFS('ODA by sector'!L:L,'ODA by sector'!$A:$A,'D12'!$A41,'ODA by sector'!$D:$D,'D12'!$C41)</f>
        <v>28.474174000000001</v>
      </c>
      <c r="L41" s="35">
        <f>SUMIFS('ODA by sector'!M:M,'ODA by sector'!$A:$A,'D12'!$A41,'ODA by sector'!$D:$D,'D12'!$C41)</f>
        <v>73.503029999999995</v>
      </c>
      <c r="M41" s="35">
        <f>SUMIFS('ODA by sector'!N:N,'ODA by sector'!$A:$A,'D12'!$A41,'ODA by sector'!$D:$D,'D12'!$C41)</f>
        <v>0</v>
      </c>
      <c r="N41" s="35">
        <f>SUMIFS('ODA by sector'!O:O,'ODA by sector'!$A:$A,'D12'!$A41,'ODA by sector'!$D:$D,'D12'!$C41)</f>
        <v>8.3796999999999997</v>
      </c>
      <c r="O41" s="35">
        <f>SUMIFS('ODA by sector'!P:P,'ODA by sector'!$A:$A,'D12'!$A41,'ODA by sector'!$D:$D,'D12'!$C41)</f>
        <v>4.9987000000000004</v>
      </c>
      <c r="P41" s="35">
        <f>SUMIFS('ODA by sector'!Q:Q,'ODA by sector'!$A:$A,'D12'!$A41,'ODA by sector'!$D:$D,'D12'!$C41)</f>
        <v>1.496256</v>
      </c>
      <c r="Q41" s="35">
        <f>SUMIFS('ODA by sector'!R:R,'ODA by sector'!$A:$A,'D12'!$A41,'ODA by sector'!$D:$D,'D12'!$C41)</f>
        <v>0</v>
      </c>
      <c r="R41" s="35">
        <f>SUMIFS('ODA by sector'!S:S,'ODA by sector'!$A:$A,'D12'!$A41,'ODA by sector'!$D:$D,'D12'!$C41)</f>
        <v>2.5077379999999998</v>
      </c>
    </row>
    <row r="42" spans="1:18" x14ac:dyDescent="0.25">
      <c r="A42" s="36" t="s">
        <v>138</v>
      </c>
      <c r="B42" s="36" t="str">
        <f>VLOOKUP(A42,'[1]Names&amp;ISO'!$A:$B,2,FALSE)</f>
        <v>AU</v>
      </c>
      <c r="C42" s="37" t="s">
        <v>173</v>
      </c>
      <c r="D42" s="35">
        <f>SUMIFS('ODA by sector'!E:E,'ODA by sector'!$A:$A,'D12'!$A42,'ODA by sector'!$D:$D,'D12'!$C42)</f>
        <v>9.0215180000000004</v>
      </c>
      <c r="E42" s="35">
        <f>SUMIFS('ODA by sector'!F:F,'ODA by sector'!$A:$A,'D12'!$A42,'ODA by sector'!$D:$D,'D12'!$C42)</f>
        <v>11.191508000000001</v>
      </c>
      <c r="F42" s="35">
        <f>SUMIFS('ODA by sector'!G:G,'ODA by sector'!$A:$A,'D12'!$A42,'ODA by sector'!$D:$D,'D12'!$C42)</f>
        <v>16.870199</v>
      </c>
      <c r="G42" s="35">
        <f>SUMIFS('ODA by sector'!H:H,'ODA by sector'!$A:$A,'D12'!$A42,'ODA by sector'!$D:$D,'D12'!$C42)</f>
        <v>12.373737999999999</v>
      </c>
      <c r="H42" s="35">
        <f>SUMIFS('ODA by sector'!I:I,'ODA by sector'!$A:$A,'D12'!$A42,'ODA by sector'!$D:$D,'D12'!$C42)</f>
        <v>341.52919200000002</v>
      </c>
      <c r="I42" s="35">
        <f>SUMIFS('ODA by sector'!J:J,'ODA by sector'!$A:$A,'D12'!$A42,'ODA by sector'!$D:$D,'D12'!$C42)</f>
        <v>310.17573299999998</v>
      </c>
      <c r="J42" s="35">
        <f>SUMIFS('ODA by sector'!K:K,'ODA by sector'!$A:$A,'D12'!$A42,'ODA by sector'!$D:$D,'D12'!$C42)</f>
        <v>259.397963</v>
      </c>
      <c r="K42" s="35">
        <f>SUMIFS('ODA by sector'!L:L,'ODA by sector'!$A:$A,'D12'!$A42,'ODA by sector'!$D:$D,'D12'!$C42)</f>
        <v>3.1674199999999999</v>
      </c>
      <c r="L42" s="35">
        <f>SUMIFS('ODA by sector'!M:M,'ODA by sector'!$A:$A,'D12'!$A42,'ODA by sector'!$D:$D,'D12'!$C42)</f>
        <v>6.5338399999999996</v>
      </c>
      <c r="M42" s="35">
        <f>SUMIFS('ODA by sector'!N:N,'ODA by sector'!$A:$A,'D12'!$A42,'ODA by sector'!$D:$D,'D12'!$C42)</f>
        <v>9.3509159999999998</v>
      </c>
      <c r="N42" s="35">
        <f>SUMIFS('ODA by sector'!O:O,'ODA by sector'!$A:$A,'D12'!$A42,'ODA by sector'!$D:$D,'D12'!$C42)</f>
        <v>8.759271</v>
      </c>
      <c r="O42" s="35">
        <f>SUMIFS('ODA by sector'!P:P,'ODA by sector'!$A:$A,'D12'!$A42,'ODA by sector'!$D:$D,'D12'!$C42)</f>
        <v>8.3343039999999995</v>
      </c>
      <c r="P42" s="35">
        <f>SUMIFS('ODA by sector'!Q:Q,'ODA by sector'!$A:$A,'D12'!$A42,'ODA by sector'!$D:$D,'D12'!$C42)</f>
        <v>5.9802039999999996</v>
      </c>
      <c r="Q42" s="35">
        <f>SUMIFS('ODA by sector'!R:R,'ODA by sector'!$A:$A,'D12'!$A42,'ODA by sector'!$D:$D,'D12'!$C42)</f>
        <v>7.825164</v>
      </c>
      <c r="R42" s="35">
        <f>SUMIFS('ODA by sector'!S:S,'ODA by sector'!$A:$A,'D12'!$A42,'ODA by sector'!$D:$D,'D12'!$C42)</f>
        <v>7.57179</v>
      </c>
    </row>
    <row r="43" spans="1:18" x14ac:dyDescent="0.25">
      <c r="A43" s="36" t="s">
        <v>138</v>
      </c>
      <c r="B43" s="36" t="str">
        <f>VLOOKUP(A43,'[1]Names&amp;ISO'!$A:$B,2,FALSE)</f>
        <v>AU</v>
      </c>
      <c r="C43" s="37" t="s">
        <v>174</v>
      </c>
      <c r="D43" s="35">
        <f>SUMIFS('ODA by sector'!E:E,'ODA by sector'!$A:$A,'D12'!$A43,'ODA by sector'!$D:$D,'D12'!$C43)</f>
        <v>189.706388</v>
      </c>
      <c r="E43" s="35">
        <f>SUMIFS('ODA by sector'!F:F,'ODA by sector'!$A:$A,'D12'!$A43,'ODA by sector'!$D:$D,'D12'!$C43)</f>
        <v>183.44012900000001</v>
      </c>
      <c r="F43" s="35">
        <f>SUMIFS('ODA by sector'!G:G,'ODA by sector'!$A:$A,'D12'!$A43,'ODA by sector'!$D:$D,'D12'!$C43)</f>
        <v>137.31638899999999</v>
      </c>
      <c r="G43" s="35">
        <f>SUMIFS('ODA by sector'!H:H,'ODA by sector'!$A:$A,'D12'!$A43,'ODA by sector'!$D:$D,'D12'!$C43)</f>
        <v>242.56232</v>
      </c>
      <c r="H43" s="35">
        <f>SUMIFS('ODA by sector'!I:I,'ODA by sector'!$A:$A,'D12'!$A43,'ODA by sector'!$D:$D,'D12'!$C43)</f>
        <v>232.12674100000001</v>
      </c>
      <c r="I43" s="35">
        <f>SUMIFS('ODA by sector'!J:J,'ODA by sector'!$A:$A,'D12'!$A43,'ODA by sector'!$D:$D,'D12'!$C43)</f>
        <v>159.87048799999999</v>
      </c>
      <c r="J43" s="35">
        <f>SUMIFS('ODA by sector'!K:K,'ODA by sector'!$A:$A,'D12'!$A43,'ODA by sector'!$D:$D,'D12'!$C43)</f>
        <v>296.24562100000003</v>
      </c>
      <c r="K43" s="35">
        <f>SUMIFS('ODA by sector'!L:L,'ODA by sector'!$A:$A,'D12'!$A43,'ODA by sector'!$D:$D,'D12'!$C43)</f>
        <v>329.207491</v>
      </c>
      <c r="L43" s="35">
        <f>SUMIFS('ODA by sector'!M:M,'ODA by sector'!$A:$A,'D12'!$A43,'ODA by sector'!$D:$D,'D12'!$C43)</f>
        <v>280.758422</v>
      </c>
      <c r="M43" s="35">
        <f>SUMIFS('ODA by sector'!N:N,'ODA by sector'!$A:$A,'D12'!$A43,'ODA by sector'!$D:$D,'D12'!$C43)</f>
        <v>307.33820900000001</v>
      </c>
      <c r="N43" s="35">
        <f>SUMIFS('ODA by sector'!O:O,'ODA by sector'!$A:$A,'D12'!$A43,'ODA by sector'!$D:$D,'D12'!$C43)</f>
        <v>252.82582199999999</v>
      </c>
      <c r="O43" s="35">
        <f>SUMIFS('ODA by sector'!P:P,'ODA by sector'!$A:$A,'D12'!$A43,'ODA by sector'!$D:$D,'D12'!$C43)</f>
        <v>205.59527</v>
      </c>
      <c r="P43" s="35">
        <f>SUMIFS('ODA by sector'!Q:Q,'ODA by sector'!$A:$A,'D12'!$A43,'ODA by sector'!$D:$D,'D12'!$C43)</f>
        <v>234.77691999999999</v>
      </c>
      <c r="Q43" s="35">
        <f>SUMIFS('ODA by sector'!R:R,'ODA by sector'!$A:$A,'D12'!$A43,'ODA by sector'!$D:$D,'D12'!$C43)</f>
        <v>239.20455000000001</v>
      </c>
      <c r="R43" s="35">
        <f>SUMIFS('ODA by sector'!S:S,'ODA by sector'!$A:$A,'D12'!$A43,'ODA by sector'!$D:$D,'D12'!$C43)</f>
        <v>148.279428</v>
      </c>
    </row>
    <row r="44" spans="1:18" x14ac:dyDescent="0.25">
      <c r="A44" s="36" t="s">
        <v>137</v>
      </c>
      <c r="B44" s="36" t="str">
        <f>VLOOKUP(A44,'[1]Names&amp;ISO'!$A:$B,2,FALSE)</f>
        <v>AT</v>
      </c>
      <c r="C44" s="37" t="s">
        <v>162</v>
      </c>
      <c r="D44" s="35">
        <f>SUMIFS('ODA by sector'!E:E,'ODA by sector'!$A:$A,'D12'!$A44,'ODA by sector'!$D:$D,'D12'!$C44)</f>
        <v>31.481950000000001</v>
      </c>
      <c r="E44" s="35">
        <f>SUMIFS('ODA by sector'!F:F,'ODA by sector'!$A:$A,'D12'!$A44,'ODA by sector'!$D:$D,'D12'!$C44)</f>
        <v>91.400529000000006</v>
      </c>
      <c r="F44" s="35">
        <f>SUMIFS('ODA by sector'!G:G,'ODA by sector'!$A:$A,'D12'!$A44,'ODA by sector'!$D:$D,'D12'!$C44)</f>
        <v>85.275541000000004</v>
      </c>
      <c r="G44" s="35">
        <f>SUMIFS('ODA by sector'!H:H,'ODA by sector'!$A:$A,'D12'!$A44,'ODA by sector'!$D:$D,'D12'!$C44)</f>
        <v>100.68002199999999</v>
      </c>
      <c r="H44" s="35">
        <f>SUMIFS('ODA by sector'!I:I,'ODA by sector'!$A:$A,'D12'!$A44,'ODA by sector'!$D:$D,'D12'!$C44)</f>
        <v>111.081565</v>
      </c>
      <c r="I44" s="35">
        <f>SUMIFS('ODA by sector'!J:J,'ODA by sector'!$A:$A,'D12'!$A44,'ODA by sector'!$D:$D,'D12'!$C44)</f>
        <v>117.305407</v>
      </c>
      <c r="J44" s="35">
        <f>SUMIFS('ODA by sector'!K:K,'ODA by sector'!$A:$A,'D12'!$A44,'ODA by sector'!$D:$D,'D12'!$C44)</f>
        <v>123.223759</v>
      </c>
      <c r="K44" s="35">
        <f>SUMIFS('ODA by sector'!L:L,'ODA by sector'!$A:$A,'D12'!$A44,'ODA by sector'!$D:$D,'D12'!$C44)</f>
        <v>115.796544</v>
      </c>
      <c r="L44" s="35">
        <f>SUMIFS('ODA by sector'!M:M,'ODA by sector'!$A:$A,'D12'!$A44,'ODA by sector'!$D:$D,'D12'!$C44)</f>
        <v>120.642347</v>
      </c>
      <c r="M44" s="35">
        <f>SUMIFS('ODA by sector'!N:N,'ODA by sector'!$A:$A,'D12'!$A44,'ODA by sector'!$D:$D,'D12'!$C44)</f>
        <v>116.235731</v>
      </c>
      <c r="N44" s="35">
        <f>SUMIFS('ODA by sector'!O:O,'ODA by sector'!$A:$A,'D12'!$A44,'ODA by sector'!$D:$D,'D12'!$C44)</f>
        <v>141.12643499999999</v>
      </c>
      <c r="O44" s="35">
        <f>SUMIFS('ODA by sector'!P:P,'ODA by sector'!$A:$A,'D12'!$A44,'ODA by sector'!$D:$D,'D12'!$C44)</f>
        <v>124.943006</v>
      </c>
      <c r="P44" s="35">
        <f>SUMIFS('ODA by sector'!Q:Q,'ODA by sector'!$A:$A,'D12'!$A44,'ODA by sector'!$D:$D,'D12'!$C44)</f>
        <v>126.092077</v>
      </c>
      <c r="Q44" s="35">
        <f>SUMIFS('ODA by sector'!R:R,'ODA by sector'!$A:$A,'D12'!$A44,'ODA by sector'!$D:$D,'D12'!$C44)</f>
        <v>135.24705900000001</v>
      </c>
      <c r="R44" s="35">
        <f>SUMIFS('ODA by sector'!S:S,'ODA by sector'!$A:$A,'D12'!$A44,'ODA by sector'!$D:$D,'D12'!$C44)</f>
        <v>144.142169</v>
      </c>
    </row>
    <row r="45" spans="1:18" x14ac:dyDescent="0.25">
      <c r="A45" s="38" t="s">
        <v>137</v>
      </c>
      <c r="B45" s="36" t="str">
        <f>VLOOKUP(A45,'[1]Names&amp;ISO'!$A:$B,2,FALSE)</f>
        <v>AT</v>
      </c>
      <c r="C45" s="37" t="s">
        <v>163</v>
      </c>
      <c r="D45" s="35">
        <f>SUMIFS('ODA by sector'!E:E,'ODA by sector'!$A:$A,'D12'!$A45,'ODA by sector'!$D:$D,'D12'!$C45)</f>
        <v>7.9823780000000006</v>
      </c>
      <c r="E45" s="35">
        <f>SUMIFS('ODA by sector'!F:F,'ODA by sector'!$A:$A,'D12'!$A45,'ODA by sector'!$D:$D,'D12'!$C45)</f>
        <v>7.7266509999999995</v>
      </c>
      <c r="F45" s="35">
        <f>SUMIFS('ODA by sector'!G:G,'ODA by sector'!$A:$A,'D12'!$A45,'ODA by sector'!$D:$D,'D12'!$C45)</f>
        <v>8.8223990000000008</v>
      </c>
      <c r="G45" s="35">
        <f>SUMIFS('ODA by sector'!H:H,'ODA by sector'!$A:$A,'D12'!$A45,'ODA by sector'!$D:$D,'D12'!$C45)</f>
        <v>8.6735590000000009</v>
      </c>
      <c r="H45" s="35">
        <f>SUMIFS('ODA by sector'!I:I,'ODA by sector'!$A:$A,'D12'!$A45,'ODA by sector'!$D:$D,'D12'!$C45)</f>
        <v>14.656013999999999</v>
      </c>
      <c r="I45" s="35">
        <f>SUMIFS('ODA by sector'!J:J,'ODA by sector'!$A:$A,'D12'!$A45,'ODA by sector'!$D:$D,'D12'!$C45)</f>
        <v>13.190075</v>
      </c>
      <c r="J45" s="35">
        <f>SUMIFS('ODA by sector'!K:K,'ODA by sector'!$A:$A,'D12'!$A45,'ODA by sector'!$D:$D,'D12'!$C45)</f>
        <v>12.313212</v>
      </c>
      <c r="K45" s="35">
        <f>SUMIFS('ODA by sector'!L:L,'ODA by sector'!$A:$A,'D12'!$A45,'ODA by sector'!$D:$D,'D12'!$C45)</f>
        <v>10.560695000000001</v>
      </c>
      <c r="L45" s="35">
        <f>SUMIFS('ODA by sector'!M:M,'ODA by sector'!$A:$A,'D12'!$A45,'ODA by sector'!$D:$D,'D12'!$C45)</f>
        <v>9.1916890000000002</v>
      </c>
      <c r="M45" s="35">
        <f>SUMIFS('ODA by sector'!N:N,'ODA by sector'!$A:$A,'D12'!$A45,'ODA by sector'!$D:$D,'D12'!$C45)</f>
        <v>13.038073000000001</v>
      </c>
      <c r="N45" s="35">
        <f>SUMIFS('ODA by sector'!O:O,'ODA by sector'!$A:$A,'D12'!$A45,'ODA by sector'!$D:$D,'D12'!$C45)</f>
        <v>9.4774750000000001</v>
      </c>
      <c r="O45" s="35">
        <f>SUMIFS('ODA by sector'!P:P,'ODA by sector'!$A:$A,'D12'!$A45,'ODA by sector'!$D:$D,'D12'!$C45)</f>
        <v>7.8407200000000001</v>
      </c>
      <c r="P45" s="35">
        <f>SUMIFS('ODA by sector'!Q:Q,'ODA by sector'!$A:$A,'D12'!$A45,'ODA by sector'!$D:$D,'D12'!$C45)</f>
        <v>13.662155</v>
      </c>
      <c r="Q45" s="35">
        <f>SUMIFS('ODA by sector'!R:R,'ODA by sector'!$A:$A,'D12'!$A45,'ODA by sector'!$D:$D,'D12'!$C45)</f>
        <v>6.5375800000000002</v>
      </c>
      <c r="R45" s="35">
        <f>SUMIFS('ODA by sector'!S:S,'ODA by sector'!$A:$A,'D12'!$A45,'ODA by sector'!$D:$D,'D12'!$C45)</f>
        <v>11.885626</v>
      </c>
    </row>
    <row r="46" spans="1:18" x14ac:dyDescent="0.25">
      <c r="A46" s="39" t="s">
        <v>137</v>
      </c>
      <c r="B46" s="36" t="str">
        <f>VLOOKUP(A46,'[1]Names&amp;ISO'!$A:$B,2,FALSE)</f>
        <v>AT</v>
      </c>
      <c r="C46" s="37" t="s">
        <v>164</v>
      </c>
      <c r="D46" s="35">
        <f>SUMIFS('ODA by sector'!E:E,'ODA by sector'!$A:$A,'D12'!$A46,'ODA by sector'!$D:$D,'D12'!$C46)</f>
        <v>9.2142660000000003</v>
      </c>
      <c r="E46" s="35">
        <f>SUMIFS('ODA by sector'!F:F,'ODA by sector'!$A:$A,'D12'!$A46,'ODA by sector'!$D:$D,'D12'!$C46)</f>
        <v>12.518468</v>
      </c>
      <c r="F46" s="35">
        <f>SUMIFS('ODA by sector'!G:G,'ODA by sector'!$A:$A,'D12'!$A46,'ODA by sector'!$D:$D,'D12'!$C46)</f>
        <v>13.046722000000001</v>
      </c>
      <c r="G46" s="35">
        <f>SUMIFS('ODA by sector'!H:H,'ODA by sector'!$A:$A,'D12'!$A46,'ODA by sector'!$D:$D,'D12'!$C46)</f>
        <v>15.910981</v>
      </c>
      <c r="H46" s="35">
        <f>SUMIFS('ODA by sector'!I:I,'ODA by sector'!$A:$A,'D12'!$A46,'ODA by sector'!$D:$D,'D12'!$C46)</f>
        <v>13.63837</v>
      </c>
      <c r="I46" s="35">
        <f>SUMIFS('ODA by sector'!J:J,'ODA by sector'!$A:$A,'D12'!$A46,'ODA by sector'!$D:$D,'D12'!$C46)</f>
        <v>17.131577</v>
      </c>
      <c r="J46" s="35">
        <f>SUMIFS('ODA by sector'!K:K,'ODA by sector'!$A:$A,'D12'!$A46,'ODA by sector'!$D:$D,'D12'!$C46)</f>
        <v>19.218671000000001</v>
      </c>
      <c r="K46" s="35">
        <f>SUMIFS('ODA by sector'!L:L,'ODA by sector'!$A:$A,'D12'!$A46,'ODA by sector'!$D:$D,'D12'!$C46)</f>
        <v>16.109660000000002</v>
      </c>
      <c r="L46" s="35">
        <f>SUMIFS('ODA by sector'!M:M,'ODA by sector'!$A:$A,'D12'!$A46,'ODA by sector'!$D:$D,'D12'!$C46)</f>
        <v>17.997782000000001</v>
      </c>
      <c r="M46" s="35">
        <f>SUMIFS('ODA by sector'!N:N,'ODA by sector'!$A:$A,'D12'!$A46,'ODA by sector'!$D:$D,'D12'!$C46)</f>
        <v>16.708973</v>
      </c>
      <c r="N46" s="35">
        <f>SUMIFS('ODA by sector'!O:O,'ODA by sector'!$A:$A,'D12'!$A46,'ODA by sector'!$D:$D,'D12'!$C46)</f>
        <v>18.786719000000002</v>
      </c>
      <c r="O46" s="35">
        <f>SUMIFS('ODA by sector'!P:P,'ODA by sector'!$A:$A,'D12'!$A46,'ODA by sector'!$D:$D,'D12'!$C46)</f>
        <v>16.896868000000001</v>
      </c>
      <c r="P46" s="35">
        <f>SUMIFS('ODA by sector'!Q:Q,'ODA by sector'!$A:$A,'D12'!$A46,'ODA by sector'!$D:$D,'D12'!$C46)</f>
        <v>19.625799000000001</v>
      </c>
      <c r="Q46" s="35">
        <f>SUMIFS('ODA by sector'!R:R,'ODA by sector'!$A:$A,'D12'!$A46,'ODA by sector'!$D:$D,'D12'!$C46)</f>
        <v>17.621127000000001</v>
      </c>
      <c r="R46" s="35">
        <f>SUMIFS('ODA by sector'!S:S,'ODA by sector'!$A:$A,'D12'!$A46,'ODA by sector'!$D:$D,'D12'!$C46)</f>
        <v>16.312714</v>
      </c>
    </row>
    <row r="47" spans="1:18" x14ac:dyDescent="0.25">
      <c r="A47" s="36" t="s">
        <v>137</v>
      </c>
      <c r="B47" s="36" t="str">
        <f>VLOOKUP(A47,'[1]Names&amp;ISO'!$A:$B,2,FALSE)</f>
        <v>AT</v>
      </c>
      <c r="C47" s="37" t="s">
        <v>165</v>
      </c>
      <c r="D47" s="35">
        <f>SUMIFS('ODA by sector'!E:E,'ODA by sector'!$A:$A,'D12'!$A47,'ODA by sector'!$D:$D,'D12'!$C47)</f>
        <v>54.703032999999998</v>
      </c>
      <c r="E47" s="35">
        <f>SUMIFS('ODA by sector'!F:F,'ODA by sector'!$A:$A,'D12'!$A47,'ODA by sector'!$D:$D,'D12'!$C47)</f>
        <v>43.262801000000003</v>
      </c>
      <c r="F47" s="35">
        <f>SUMIFS('ODA by sector'!G:G,'ODA by sector'!$A:$A,'D12'!$A47,'ODA by sector'!$D:$D,'D12'!$C47)</f>
        <v>33.447836000000002</v>
      </c>
      <c r="G47" s="35">
        <f>SUMIFS('ODA by sector'!H:H,'ODA by sector'!$A:$A,'D12'!$A47,'ODA by sector'!$D:$D,'D12'!$C47)</f>
        <v>39.952576000000001</v>
      </c>
      <c r="H47" s="35">
        <f>SUMIFS('ODA by sector'!I:I,'ODA by sector'!$A:$A,'D12'!$A47,'ODA by sector'!$D:$D,'D12'!$C47)</f>
        <v>46.660997999999999</v>
      </c>
      <c r="I47" s="35">
        <f>SUMIFS('ODA by sector'!J:J,'ODA by sector'!$A:$A,'D12'!$A47,'ODA by sector'!$D:$D,'D12'!$C47)</f>
        <v>46.659835000000001</v>
      </c>
      <c r="J47" s="35">
        <f>SUMIFS('ODA by sector'!K:K,'ODA by sector'!$A:$A,'D12'!$A47,'ODA by sector'!$D:$D,'D12'!$C47)</f>
        <v>50.229255999999999</v>
      </c>
      <c r="K47" s="35">
        <f>SUMIFS('ODA by sector'!L:L,'ODA by sector'!$A:$A,'D12'!$A47,'ODA by sector'!$D:$D,'D12'!$C47)</f>
        <v>43.336483999999999</v>
      </c>
      <c r="L47" s="35">
        <f>SUMIFS('ODA by sector'!M:M,'ODA by sector'!$A:$A,'D12'!$A47,'ODA by sector'!$D:$D,'D12'!$C47)</f>
        <v>45.013120999999998</v>
      </c>
      <c r="M47" s="35">
        <f>SUMIFS('ODA by sector'!N:N,'ODA by sector'!$A:$A,'D12'!$A47,'ODA by sector'!$D:$D,'D12'!$C47)</f>
        <v>35.422789999999999</v>
      </c>
      <c r="N47" s="35">
        <f>SUMIFS('ODA by sector'!O:O,'ODA by sector'!$A:$A,'D12'!$A47,'ODA by sector'!$D:$D,'D12'!$C47)</f>
        <v>31.529489999999999</v>
      </c>
      <c r="O47" s="35">
        <f>SUMIFS('ODA by sector'!P:P,'ODA by sector'!$A:$A,'D12'!$A47,'ODA by sector'!$D:$D,'D12'!$C47)</f>
        <v>36.212161999999999</v>
      </c>
      <c r="P47" s="35">
        <f>SUMIFS('ODA by sector'!Q:Q,'ODA by sector'!$A:$A,'D12'!$A47,'ODA by sector'!$D:$D,'D12'!$C47)</f>
        <v>23.271619000000001</v>
      </c>
      <c r="Q47" s="35">
        <f>SUMIFS('ODA by sector'!R:R,'ODA by sector'!$A:$A,'D12'!$A47,'ODA by sector'!$D:$D,'D12'!$C47)</f>
        <v>23.404288999999999</v>
      </c>
      <c r="R47" s="35">
        <f>SUMIFS('ODA by sector'!S:S,'ODA by sector'!$A:$A,'D12'!$A47,'ODA by sector'!$D:$D,'D12'!$C47)</f>
        <v>24.516093999999999</v>
      </c>
    </row>
    <row r="48" spans="1:18" x14ac:dyDescent="0.25">
      <c r="A48" s="36" t="s">
        <v>137</v>
      </c>
      <c r="B48" s="36" t="str">
        <f>VLOOKUP(A48,'[1]Names&amp;ISO'!$A:$B,2,FALSE)</f>
        <v>AT</v>
      </c>
      <c r="C48" s="37" t="s">
        <v>161</v>
      </c>
      <c r="D48" s="35">
        <f>SUMIFS('ODA by sector'!E:E,'ODA by sector'!$A:$A,'D12'!$A48,'ODA by sector'!$D:$D,'D12'!$C48)</f>
        <v>4.1062779999999997</v>
      </c>
      <c r="E48" s="35">
        <f>SUMIFS('ODA by sector'!F:F,'ODA by sector'!$A:$A,'D12'!$A48,'ODA by sector'!$D:$D,'D12'!$C48)</f>
        <v>4.032267</v>
      </c>
      <c r="F48" s="35">
        <f>SUMIFS('ODA by sector'!G:G,'ODA by sector'!$A:$A,'D12'!$A48,'ODA by sector'!$D:$D,'D12'!$C48)</f>
        <v>5.5670109999999999</v>
      </c>
      <c r="G48" s="35">
        <f>SUMIFS('ODA by sector'!H:H,'ODA by sector'!$A:$A,'D12'!$A48,'ODA by sector'!$D:$D,'D12'!$C48)</f>
        <v>7.3679670000000002</v>
      </c>
      <c r="H48" s="35">
        <f>SUMIFS('ODA by sector'!I:I,'ODA by sector'!$A:$A,'D12'!$A48,'ODA by sector'!$D:$D,'D12'!$C48)</f>
        <v>8.8976369999999996</v>
      </c>
      <c r="I48" s="35">
        <f>SUMIFS('ODA by sector'!J:J,'ODA by sector'!$A:$A,'D12'!$A48,'ODA by sector'!$D:$D,'D12'!$C48)</f>
        <v>9.3334200000000003</v>
      </c>
      <c r="J48" s="35">
        <f>SUMIFS('ODA by sector'!K:K,'ODA by sector'!$A:$A,'D12'!$A48,'ODA by sector'!$D:$D,'D12'!$C48)</f>
        <v>10.651469000000001</v>
      </c>
      <c r="K48" s="35">
        <f>SUMIFS('ODA by sector'!L:L,'ODA by sector'!$A:$A,'D12'!$A48,'ODA by sector'!$D:$D,'D12'!$C48)</f>
        <v>9.0566130000000005</v>
      </c>
      <c r="L48" s="35">
        <f>SUMIFS('ODA by sector'!M:M,'ODA by sector'!$A:$A,'D12'!$A48,'ODA by sector'!$D:$D,'D12'!$C48)</f>
        <v>8.9588180000000008</v>
      </c>
      <c r="M48" s="35">
        <f>SUMIFS('ODA by sector'!N:N,'ODA by sector'!$A:$A,'D12'!$A48,'ODA by sector'!$D:$D,'D12'!$C48)</f>
        <v>8.2061410000000006</v>
      </c>
      <c r="N48" s="35">
        <f>SUMIFS('ODA by sector'!O:O,'ODA by sector'!$A:$A,'D12'!$A48,'ODA by sector'!$D:$D,'D12'!$C48)</f>
        <v>8.3038270000000001</v>
      </c>
      <c r="O48" s="35">
        <f>SUMIFS('ODA by sector'!P:P,'ODA by sector'!$A:$A,'D12'!$A48,'ODA by sector'!$D:$D,'D12'!$C48)</f>
        <v>9.3990120000000008</v>
      </c>
      <c r="P48" s="35">
        <f>SUMIFS('ODA by sector'!Q:Q,'ODA by sector'!$A:$A,'D12'!$A48,'ODA by sector'!$D:$D,'D12'!$C48)</f>
        <v>13.148974000000001</v>
      </c>
      <c r="Q48" s="35">
        <f>SUMIFS('ODA by sector'!R:R,'ODA by sector'!$A:$A,'D12'!$A48,'ODA by sector'!$D:$D,'D12'!$C48)</f>
        <v>10.851119000000001</v>
      </c>
      <c r="R48" s="35">
        <f>SUMIFS('ODA by sector'!S:S,'ODA by sector'!$A:$A,'D12'!$A48,'ODA by sector'!$D:$D,'D12'!$C48)</f>
        <v>17.862833999999999</v>
      </c>
    </row>
    <row r="49" spans="1:18" x14ac:dyDescent="0.25">
      <c r="A49" s="36" t="s">
        <v>137</v>
      </c>
      <c r="B49" s="36" t="str">
        <f>VLOOKUP(A49,'[1]Names&amp;ISO'!$A:$B,2,FALSE)</f>
        <v>AT</v>
      </c>
      <c r="C49" s="37" t="s">
        <v>166</v>
      </c>
      <c r="D49" s="35">
        <f>SUMIFS('ODA by sector'!E:E,'ODA by sector'!$A:$A,'D12'!$A49,'ODA by sector'!$D:$D,'D12'!$C49)</f>
        <v>1.9309460000000001</v>
      </c>
      <c r="E49" s="35">
        <f>SUMIFS('ODA by sector'!F:F,'ODA by sector'!$A:$A,'D12'!$A49,'ODA by sector'!$D:$D,'D12'!$C49)</f>
        <v>2.5940060000000003</v>
      </c>
      <c r="F49" s="35">
        <f>SUMIFS('ODA by sector'!G:G,'ODA by sector'!$A:$A,'D12'!$A49,'ODA by sector'!$D:$D,'D12'!$C49)</f>
        <v>2.459667</v>
      </c>
      <c r="G49" s="35">
        <f>SUMIFS('ODA by sector'!H:H,'ODA by sector'!$A:$A,'D12'!$A49,'ODA by sector'!$D:$D,'D12'!$C49)</f>
        <v>2.8900759999999996</v>
      </c>
      <c r="H49" s="35">
        <f>SUMIFS('ODA by sector'!I:I,'ODA by sector'!$A:$A,'D12'!$A49,'ODA by sector'!$D:$D,'D12'!$C49)</f>
        <v>7.6832839999999996</v>
      </c>
      <c r="I49" s="35">
        <f>SUMIFS('ODA by sector'!J:J,'ODA by sector'!$A:$A,'D12'!$A49,'ODA by sector'!$D:$D,'D12'!$C49)</f>
        <v>6.9577200000000001</v>
      </c>
      <c r="J49" s="35">
        <f>SUMIFS('ODA by sector'!K:K,'ODA by sector'!$A:$A,'D12'!$A49,'ODA by sector'!$D:$D,'D12'!$C49)</f>
        <v>12.545211</v>
      </c>
      <c r="K49" s="35">
        <f>SUMIFS('ODA by sector'!L:L,'ODA by sector'!$A:$A,'D12'!$A49,'ODA by sector'!$D:$D,'D12'!$C49)</f>
        <v>11.850069999999999</v>
      </c>
      <c r="L49" s="35">
        <f>SUMIFS('ODA by sector'!M:M,'ODA by sector'!$A:$A,'D12'!$A49,'ODA by sector'!$D:$D,'D12'!$C49)</f>
        <v>12.199066</v>
      </c>
      <c r="M49" s="35">
        <f>SUMIFS('ODA by sector'!N:N,'ODA by sector'!$A:$A,'D12'!$A49,'ODA by sector'!$D:$D,'D12'!$C49)</f>
        <v>19.160543000000001</v>
      </c>
      <c r="N49" s="35">
        <f>SUMIFS('ODA by sector'!O:O,'ODA by sector'!$A:$A,'D12'!$A49,'ODA by sector'!$D:$D,'D12'!$C49)</f>
        <v>14.103401999999999</v>
      </c>
      <c r="O49" s="35">
        <f>SUMIFS('ODA by sector'!P:P,'ODA by sector'!$A:$A,'D12'!$A49,'ODA by sector'!$D:$D,'D12'!$C49)</f>
        <v>16.144394999999999</v>
      </c>
      <c r="P49" s="35">
        <f>SUMIFS('ODA by sector'!Q:Q,'ODA by sector'!$A:$A,'D12'!$A49,'ODA by sector'!$D:$D,'D12'!$C49)</f>
        <v>12.531563</v>
      </c>
      <c r="Q49" s="35">
        <f>SUMIFS('ODA by sector'!R:R,'ODA by sector'!$A:$A,'D12'!$A49,'ODA by sector'!$D:$D,'D12'!$C49)</f>
        <v>17.803086999999998</v>
      </c>
      <c r="R49" s="35">
        <f>SUMIFS('ODA by sector'!S:S,'ODA by sector'!$A:$A,'D12'!$A49,'ODA by sector'!$D:$D,'D12'!$C49)</f>
        <v>19.340432</v>
      </c>
    </row>
    <row r="50" spans="1:18" x14ac:dyDescent="0.25">
      <c r="A50" s="36" t="s">
        <v>137</v>
      </c>
      <c r="B50" s="36" t="str">
        <f>VLOOKUP(A50,'[1]Names&amp;ISO'!$A:$B,2,FALSE)</f>
        <v>AT</v>
      </c>
      <c r="C50" s="37" t="s">
        <v>167</v>
      </c>
      <c r="D50" s="35">
        <f>SUMIFS('ODA by sector'!E:E,'ODA by sector'!$A:$A,'D12'!$A50,'ODA by sector'!$D:$D,'D12'!$C50)</f>
        <v>1.6666650000000001</v>
      </c>
      <c r="E50" s="35">
        <f>SUMIFS('ODA by sector'!F:F,'ODA by sector'!$A:$A,'D12'!$A50,'ODA by sector'!$D:$D,'D12'!$C50)</f>
        <v>2.1962950000000001</v>
      </c>
      <c r="F50" s="35">
        <f>SUMIFS('ODA by sector'!G:G,'ODA by sector'!$A:$A,'D12'!$A50,'ODA by sector'!$D:$D,'D12'!$C50)</f>
        <v>1.0187659999999998</v>
      </c>
      <c r="G50" s="35">
        <f>SUMIFS('ODA by sector'!H:H,'ODA by sector'!$A:$A,'D12'!$A50,'ODA by sector'!$D:$D,'D12'!$C50)</f>
        <v>2.3566909999999996</v>
      </c>
      <c r="H50" s="35">
        <f>SUMIFS('ODA by sector'!I:I,'ODA by sector'!$A:$A,'D12'!$A50,'ODA by sector'!$D:$D,'D12'!$C50)</f>
        <v>4.531981</v>
      </c>
      <c r="I50" s="35">
        <f>SUMIFS('ODA by sector'!J:J,'ODA by sector'!$A:$A,'D12'!$A50,'ODA by sector'!$D:$D,'D12'!$C50)</f>
        <v>8.1981979999999997</v>
      </c>
      <c r="J50" s="35">
        <f>SUMIFS('ODA by sector'!K:K,'ODA by sector'!$A:$A,'D12'!$A50,'ODA by sector'!$D:$D,'D12'!$C50)</f>
        <v>19.957236000000002</v>
      </c>
      <c r="K50" s="35">
        <f>SUMIFS('ODA by sector'!L:L,'ODA by sector'!$A:$A,'D12'!$A50,'ODA by sector'!$D:$D,'D12'!$C50)</f>
        <v>24.004941000000002</v>
      </c>
      <c r="L50" s="35">
        <f>SUMIFS('ODA by sector'!M:M,'ODA by sector'!$A:$A,'D12'!$A50,'ODA by sector'!$D:$D,'D12'!$C50)</f>
        <v>31.971771000000004</v>
      </c>
      <c r="M50" s="35">
        <f>SUMIFS('ODA by sector'!N:N,'ODA by sector'!$A:$A,'D12'!$A50,'ODA by sector'!$D:$D,'D12'!$C50)</f>
        <v>17.164622000000001</v>
      </c>
      <c r="N50" s="35">
        <f>SUMIFS('ODA by sector'!O:O,'ODA by sector'!$A:$A,'D12'!$A50,'ODA by sector'!$D:$D,'D12'!$C50)</f>
        <v>18.225085999999997</v>
      </c>
      <c r="O50" s="35">
        <f>SUMIFS('ODA by sector'!P:P,'ODA by sector'!$A:$A,'D12'!$A50,'ODA by sector'!$D:$D,'D12'!$C50)</f>
        <v>7.9347840000000005</v>
      </c>
      <c r="P50" s="35">
        <f>SUMIFS('ODA by sector'!Q:Q,'ODA by sector'!$A:$A,'D12'!$A50,'ODA by sector'!$D:$D,'D12'!$C50)</f>
        <v>15.483160999999999</v>
      </c>
      <c r="Q50" s="35">
        <f>SUMIFS('ODA by sector'!R:R,'ODA by sector'!$A:$A,'D12'!$A50,'ODA by sector'!$D:$D,'D12'!$C50)</f>
        <v>6.4226589999999995</v>
      </c>
      <c r="R50" s="35">
        <f>SUMIFS('ODA by sector'!S:S,'ODA by sector'!$A:$A,'D12'!$A50,'ODA by sector'!$D:$D,'D12'!$C50)</f>
        <v>11.361409</v>
      </c>
    </row>
    <row r="51" spans="1:18" x14ac:dyDescent="0.25">
      <c r="A51" s="36" t="s">
        <v>137</v>
      </c>
      <c r="B51" s="36" t="str">
        <f>VLOOKUP(A51,'[1]Names&amp;ISO'!$A:$B,2,FALSE)</f>
        <v>AT</v>
      </c>
      <c r="C51" s="37" t="s">
        <v>169</v>
      </c>
      <c r="D51" s="35">
        <f>SUMIFS('ODA by sector'!E:E,'ODA by sector'!$A:$A,'D12'!$A51,'ODA by sector'!$D:$D,'D12'!$C51)</f>
        <v>7.7038919999999997</v>
      </c>
      <c r="E51" s="35">
        <f>SUMIFS('ODA by sector'!F:F,'ODA by sector'!$A:$A,'D12'!$A51,'ODA by sector'!$D:$D,'D12'!$C51)</f>
        <v>8.3702520000000007</v>
      </c>
      <c r="F51" s="35">
        <f>SUMIFS('ODA by sector'!G:G,'ODA by sector'!$A:$A,'D12'!$A51,'ODA by sector'!$D:$D,'D12'!$C51)</f>
        <v>7.0396959999999993</v>
      </c>
      <c r="G51" s="35">
        <f>SUMIFS('ODA by sector'!H:H,'ODA by sector'!$A:$A,'D12'!$A51,'ODA by sector'!$D:$D,'D12'!$C51)</f>
        <v>7.8529090000000004</v>
      </c>
      <c r="H51" s="35">
        <f>SUMIFS('ODA by sector'!I:I,'ODA by sector'!$A:$A,'D12'!$A51,'ODA by sector'!$D:$D,'D12'!$C51)</f>
        <v>11.50136</v>
      </c>
      <c r="I51" s="35">
        <f>SUMIFS('ODA by sector'!J:J,'ODA by sector'!$A:$A,'D12'!$A51,'ODA by sector'!$D:$D,'D12'!$C51)</f>
        <v>8.7602030000000006</v>
      </c>
      <c r="J51" s="35">
        <f>SUMIFS('ODA by sector'!K:K,'ODA by sector'!$A:$A,'D12'!$A51,'ODA by sector'!$D:$D,'D12'!$C51)</f>
        <v>11.676851000000001</v>
      </c>
      <c r="K51" s="35">
        <f>SUMIFS('ODA by sector'!L:L,'ODA by sector'!$A:$A,'D12'!$A51,'ODA by sector'!$D:$D,'D12'!$C51)</f>
        <v>14.203323000000001</v>
      </c>
      <c r="L51" s="35">
        <f>SUMIFS('ODA by sector'!M:M,'ODA by sector'!$A:$A,'D12'!$A51,'ODA by sector'!$D:$D,'D12'!$C51)</f>
        <v>9.1958559999999991</v>
      </c>
      <c r="M51" s="35">
        <f>SUMIFS('ODA by sector'!N:N,'ODA by sector'!$A:$A,'D12'!$A51,'ODA by sector'!$D:$D,'D12'!$C51)</f>
        <v>13.299507</v>
      </c>
      <c r="N51" s="35">
        <f>SUMIFS('ODA by sector'!O:O,'ODA by sector'!$A:$A,'D12'!$A51,'ODA by sector'!$D:$D,'D12'!$C51)</f>
        <v>9.5431869999999996</v>
      </c>
      <c r="O51" s="35">
        <f>SUMIFS('ODA by sector'!P:P,'ODA by sector'!$A:$A,'D12'!$A51,'ODA by sector'!$D:$D,'D12'!$C51)</f>
        <v>27.153117999999999</v>
      </c>
      <c r="P51" s="35">
        <f>SUMIFS('ODA by sector'!Q:Q,'ODA by sector'!$A:$A,'D12'!$A51,'ODA by sector'!$D:$D,'D12'!$C51)</f>
        <v>16.432569000000001</v>
      </c>
      <c r="Q51" s="35">
        <f>SUMIFS('ODA by sector'!R:R,'ODA by sector'!$A:$A,'D12'!$A51,'ODA by sector'!$D:$D,'D12'!$C51)</f>
        <v>17.400616999999997</v>
      </c>
      <c r="R51" s="35">
        <f>SUMIFS('ODA by sector'!S:S,'ODA by sector'!$A:$A,'D12'!$A51,'ODA by sector'!$D:$D,'D12'!$C51)</f>
        <v>13.530439000000001</v>
      </c>
    </row>
    <row r="52" spans="1:18" x14ac:dyDescent="0.25">
      <c r="A52" s="36" t="s">
        <v>137</v>
      </c>
      <c r="B52" s="36" t="str">
        <f>VLOOKUP(A52,'[1]Names&amp;ISO'!$A:$B,2,FALSE)</f>
        <v>AT</v>
      </c>
      <c r="C52" s="37" t="s">
        <v>168</v>
      </c>
      <c r="D52" s="35">
        <f>SUMIFS('ODA by sector'!E:E,'ODA by sector'!$A:$A,'D12'!$A52,'ODA by sector'!$D:$D,'D12'!$C52)</f>
        <v>10.338165</v>
      </c>
      <c r="E52" s="35">
        <f>SUMIFS('ODA by sector'!F:F,'ODA by sector'!$A:$A,'D12'!$A52,'ODA by sector'!$D:$D,'D12'!$C52)</f>
        <v>7.252535</v>
      </c>
      <c r="F52" s="35">
        <f>SUMIFS('ODA by sector'!G:G,'ODA by sector'!$A:$A,'D12'!$A52,'ODA by sector'!$D:$D,'D12'!$C52)</f>
        <v>6.7423289999999998</v>
      </c>
      <c r="G52" s="35">
        <f>SUMIFS('ODA by sector'!H:H,'ODA by sector'!$A:$A,'D12'!$A52,'ODA by sector'!$D:$D,'D12'!$C52)</f>
        <v>12.5296</v>
      </c>
      <c r="H52" s="35">
        <f>SUMIFS('ODA by sector'!I:I,'ODA by sector'!$A:$A,'D12'!$A52,'ODA by sector'!$D:$D,'D12'!$C52)</f>
        <v>8.8440189999999994</v>
      </c>
      <c r="I52" s="35">
        <f>SUMIFS('ODA by sector'!J:J,'ODA by sector'!$A:$A,'D12'!$A52,'ODA by sector'!$D:$D,'D12'!$C52)</f>
        <v>9.0739649999999994</v>
      </c>
      <c r="J52" s="35">
        <f>SUMIFS('ODA by sector'!K:K,'ODA by sector'!$A:$A,'D12'!$A52,'ODA by sector'!$D:$D,'D12'!$C52)</f>
        <v>9.1463520000000003</v>
      </c>
      <c r="K52" s="35">
        <f>SUMIFS('ODA by sector'!L:L,'ODA by sector'!$A:$A,'D12'!$A52,'ODA by sector'!$D:$D,'D12'!$C52)</f>
        <v>10.761144000000002</v>
      </c>
      <c r="L52" s="35">
        <f>SUMIFS('ODA by sector'!M:M,'ODA by sector'!$A:$A,'D12'!$A52,'ODA by sector'!$D:$D,'D12'!$C52)</f>
        <v>11.93741</v>
      </c>
      <c r="M52" s="35">
        <f>SUMIFS('ODA by sector'!N:N,'ODA by sector'!$A:$A,'D12'!$A52,'ODA by sector'!$D:$D,'D12'!$C52)</f>
        <v>6.6088290000000001</v>
      </c>
      <c r="N52" s="35">
        <f>SUMIFS('ODA by sector'!O:O,'ODA by sector'!$A:$A,'D12'!$A52,'ODA by sector'!$D:$D,'D12'!$C52)</f>
        <v>4.6821959999999994</v>
      </c>
      <c r="O52" s="35">
        <f>SUMIFS('ODA by sector'!P:P,'ODA by sector'!$A:$A,'D12'!$A52,'ODA by sector'!$D:$D,'D12'!$C52)</f>
        <v>21.808606000000001</v>
      </c>
      <c r="P52" s="35">
        <f>SUMIFS('ODA by sector'!Q:Q,'ODA by sector'!$A:$A,'D12'!$A52,'ODA by sector'!$D:$D,'D12'!$C52)</f>
        <v>9.3094719999999995</v>
      </c>
      <c r="Q52" s="35">
        <f>SUMIFS('ODA by sector'!R:R,'ODA by sector'!$A:$A,'D12'!$A52,'ODA by sector'!$D:$D,'D12'!$C52)</f>
        <v>4.7709929999999998</v>
      </c>
      <c r="R52" s="35">
        <f>SUMIFS('ODA by sector'!S:S,'ODA by sector'!$A:$A,'D12'!$A52,'ODA by sector'!$D:$D,'D12'!$C52)</f>
        <v>6.1498219999999995</v>
      </c>
    </row>
    <row r="53" spans="1:18" x14ac:dyDescent="0.25">
      <c r="A53" s="36" t="s">
        <v>137</v>
      </c>
      <c r="B53" s="36" t="str">
        <f>VLOOKUP(A53,'[1]Names&amp;ISO'!$A:$B,2,FALSE)</f>
        <v>AT</v>
      </c>
      <c r="C53" s="37" t="s">
        <v>171</v>
      </c>
      <c r="D53" s="35">
        <f>SUMIFS('ODA by sector'!E:E,'ODA by sector'!$A:$A,'D12'!$A53,'ODA by sector'!$D:$D,'D12'!$C53)</f>
        <v>5.4021039999999996</v>
      </c>
      <c r="E53" s="35">
        <f>SUMIFS('ODA by sector'!F:F,'ODA by sector'!$A:$A,'D12'!$A53,'ODA by sector'!$D:$D,'D12'!$C53)</f>
        <v>3.131764</v>
      </c>
      <c r="F53" s="35">
        <f>SUMIFS('ODA by sector'!G:G,'ODA by sector'!$A:$A,'D12'!$A53,'ODA by sector'!$D:$D,'D12'!$C53)</f>
        <v>2.915848</v>
      </c>
      <c r="G53" s="35">
        <f>SUMIFS('ODA by sector'!H:H,'ODA by sector'!$A:$A,'D12'!$A53,'ODA by sector'!$D:$D,'D12'!$C53)</f>
        <v>5.7540139999999997</v>
      </c>
      <c r="H53" s="35">
        <f>SUMIFS('ODA by sector'!I:I,'ODA by sector'!$A:$A,'D12'!$A53,'ODA by sector'!$D:$D,'D12'!$C53)</f>
        <v>4.013433</v>
      </c>
      <c r="I53" s="35">
        <f>SUMIFS('ODA by sector'!J:J,'ODA by sector'!$A:$A,'D12'!$A53,'ODA by sector'!$D:$D,'D12'!$C53)</f>
        <v>5.4285050000000004</v>
      </c>
      <c r="J53" s="35">
        <f>SUMIFS('ODA by sector'!K:K,'ODA by sector'!$A:$A,'D12'!$A53,'ODA by sector'!$D:$D,'D12'!$C53)</f>
        <v>3.5568520000000001</v>
      </c>
      <c r="K53" s="35">
        <f>SUMIFS('ODA by sector'!L:L,'ODA by sector'!$A:$A,'D12'!$A53,'ODA by sector'!$D:$D,'D12'!$C53)</f>
        <v>3.1345689999999999</v>
      </c>
      <c r="L53" s="35">
        <f>SUMIFS('ODA by sector'!M:M,'ODA by sector'!$A:$A,'D12'!$A53,'ODA by sector'!$D:$D,'D12'!$C53)</f>
        <v>8.0020670000000003</v>
      </c>
      <c r="M53" s="35">
        <f>SUMIFS('ODA by sector'!N:N,'ODA by sector'!$A:$A,'D12'!$A53,'ODA by sector'!$D:$D,'D12'!$C53)</f>
        <v>6.9576880000000001</v>
      </c>
      <c r="N53" s="35">
        <f>SUMIFS('ODA by sector'!O:O,'ODA by sector'!$A:$A,'D12'!$A53,'ODA by sector'!$D:$D,'D12'!$C53)</f>
        <v>3.357996</v>
      </c>
      <c r="O53" s="35">
        <f>SUMIFS('ODA by sector'!P:P,'ODA by sector'!$A:$A,'D12'!$A53,'ODA by sector'!$D:$D,'D12'!$C53)</f>
        <v>4.2717729999999996</v>
      </c>
      <c r="P53" s="35">
        <f>SUMIFS('ODA by sector'!Q:Q,'ODA by sector'!$A:$A,'D12'!$A53,'ODA by sector'!$D:$D,'D12'!$C53)</f>
        <v>8.3839690000000004</v>
      </c>
      <c r="Q53" s="35">
        <f>SUMIFS('ODA by sector'!R:R,'ODA by sector'!$A:$A,'D12'!$A53,'ODA by sector'!$D:$D,'D12'!$C53)</f>
        <v>4.1322340000000004</v>
      </c>
      <c r="R53" s="35">
        <f>SUMIFS('ODA by sector'!S:S,'ODA by sector'!$A:$A,'D12'!$A53,'ODA by sector'!$D:$D,'D12'!$C53)</f>
        <v>4.6462719999999997</v>
      </c>
    </row>
    <row r="54" spans="1:18" x14ac:dyDescent="0.25">
      <c r="A54" s="36" t="s">
        <v>137</v>
      </c>
      <c r="B54" s="36" t="str">
        <f>VLOOKUP(A54,'[1]Names&amp;ISO'!$A:$B,2,FALSE)</f>
        <v>AT</v>
      </c>
      <c r="C54" s="37" t="s">
        <v>170</v>
      </c>
      <c r="D54" s="35">
        <f>SUMIFS('ODA by sector'!E:E,'ODA by sector'!$A:$A,'D12'!$A54,'ODA by sector'!$D:$D,'D12'!$C54)</f>
        <v>418.533636</v>
      </c>
      <c r="E54" s="35">
        <f>SUMIFS('ODA by sector'!F:F,'ODA by sector'!$A:$A,'D12'!$A54,'ODA by sector'!$D:$D,'D12'!$C54)</f>
        <v>102.81398799999999</v>
      </c>
      <c r="F54" s="35">
        <f>SUMIFS('ODA by sector'!G:G,'ODA by sector'!$A:$A,'D12'!$A54,'ODA by sector'!$D:$D,'D12'!$C54)</f>
        <v>121.026927</v>
      </c>
      <c r="G54" s="35">
        <f>SUMIFS('ODA by sector'!H:H,'ODA by sector'!$A:$A,'D12'!$A54,'ODA by sector'!$D:$D,'D12'!$C54)</f>
        <v>126.668218</v>
      </c>
      <c r="H54" s="35">
        <f>SUMIFS('ODA by sector'!I:I,'ODA by sector'!$A:$A,'D12'!$A54,'ODA by sector'!$D:$D,'D12'!$C54)</f>
        <v>110.366586</v>
      </c>
      <c r="I54" s="35">
        <f>SUMIFS('ODA by sector'!J:J,'ODA by sector'!$A:$A,'D12'!$A54,'ODA by sector'!$D:$D,'D12'!$C54)</f>
        <v>125.80577599999999</v>
      </c>
      <c r="J54" s="35">
        <f>SUMIFS('ODA by sector'!K:K,'ODA by sector'!$A:$A,'D12'!$A54,'ODA by sector'!$D:$D,'D12'!$C54)</f>
        <v>130.48186800000002</v>
      </c>
      <c r="K54" s="35">
        <f>SUMIFS('ODA by sector'!L:L,'ODA by sector'!$A:$A,'D12'!$A54,'ODA by sector'!$D:$D,'D12'!$C54)</f>
        <v>118.56858099999999</v>
      </c>
      <c r="L54" s="35">
        <f>SUMIFS('ODA by sector'!M:M,'ODA by sector'!$A:$A,'D12'!$A54,'ODA by sector'!$D:$D,'D12'!$C54)</f>
        <v>128.14209199999999</v>
      </c>
      <c r="M54" s="35">
        <f>SUMIFS('ODA by sector'!N:N,'ODA by sector'!$A:$A,'D12'!$A54,'ODA by sector'!$D:$D,'D12'!$C54)</f>
        <v>122.58766900000001</v>
      </c>
      <c r="N54" s="35">
        <f>SUMIFS('ODA by sector'!O:O,'ODA by sector'!$A:$A,'D12'!$A54,'ODA by sector'!$D:$D,'D12'!$C54)</f>
        <v>124.704806</v>
      </c>
      <c r="O54" s="35">
        <f>SUMIFS('ODA by sector'!P:P,'ODA by sector'!$A:$A,'D12'!$A54,'ODA by sector'!$D:$D,'D12'!$C54)</f>
        <v>152.87930700000001</v>
      </c>
      <c r="P54" s="35">
        <f>SUMIFS('ODA by sector'!Q:Q,'ODA by sector'!$A:$A,'D12'!$A54,'ODA by sector'!$D:$D,'D12'!$C54)</f>
        <v>181.813919</v>
      </c>
      <c r="Q54" s="35">
        <f>SUMIFS('ODA by sector'!R:R,'ODA by sector'!$A:$A,'D12'!$A54,'ODA by sector'!$D:$D,'D12'!$C54)</f>
        <v>526.60371099999998</v>
      </c>
      <c r="R54" s="35">
        <f>SUMIFS('ODA by sector'!S:S,'ODA by sector'!$A:$A,'D12'!$A54,'ODA by sector'!$D:$D,'D12'!$C54)</f>
        <v>684.87381500000004</v>
      </c>
    </row>
    <row r="55" spans="1:18" x14ac:dyDescent="0.25">
      <c r="A55" s="36" t="s">
        <v>137</v>
      </c>
      <c r="B55" s="36" t="str">
        <f>VLOOKUP(A55,'[1]Names&amp;ISO'!$A:$B,2,FALSE)</f>
        <v>AT</v>
      </c>
      <c r="C55" s="37" t="s">
        <v>172</v>
      </c>
      <c r="D55" s="35">
        <f>SUMIFS('ODA by sector'!E:E,'ODA by sector'!$A:$A,'D12'!$A55,'ODA by sector'!$D:$D,'D12'!$C55)</f>
        <v>0</v>
      </c>
      <c r="E55" s="35">
        <f>SUMIFS('ODA by sector'!F:F,'ODA by sector'!$A:$A,'D12'!$A55,'ODA by sector'!$D:$D,'D12'!$C55)</f>
        <v>0</v>
      </c>
      <c r="F55" s="35">
        <f>SUMIFS('ODA by sector'!G:G,'ODA by sector'!$A:$A,'D12'!$A55,'ODA by sector'!$D:$D,'D12'!$C55)</f>
        <v>0</v>
      </c>
      <c r="G55" s="35">
        <f>SUMIFS('ODA by sector'!H:H,'ODA by sector'!$A:$A,'D12'!$A55,'ODA by sector'!$D:$D,'D12'!$C55)</f>
        <v>0</v>
      </c>
      <c r="H55" s="35">
        <f>SUMIFS('ODA by sector'!I:I,'ODA by sector'!$A:$A,'D12'!$A55,'ODA by sector'!$D:$D,'D12'!$C55)</f>
        <v>0</v>
      </c>
      <c r="I55" s="35">
        <f>SUMIFS('ODA by sector'!J:J,'ODA by sector'!$A:$A,'D12'!$A55,'ODA by sector'!$D:$D,'D12'!$C55)</f>
        <v>0</v>
      </c>
      <c r="J55" s="35">
        <f>SUMIFS('ODA by sector'!K:K,'ODA by sector'!$A:$A,'D12'!$A55,'ODA by sector'!$D:$D,'D12'!$C55)</f>
        <v>4.0526030000000004</v>
      </c>
      <c r="K55" s="35">
        <f>SUMIFS('ODA by sector'!L:L,'ODA by sector'!$A:$A,'D12'!$A55,'ODA by sector'!$D:$D,'D12'!$C55)</f>
        <v>1.9885109999999999</v>
      </c>
      <c r="L55" s="35">
        <f>SUMIFS('ODA by sector'!M:M,'ODA by sector'!$A:$A,'D12'!$A55,'ODA by sector'!$D:$D,'D12'!$C55)</f>
        <v>3.9411990000000001</v>
      </c>
      <c r="M55" s="35">
        <f>SUMIFS('ODA by sector'!N:N,'ODA by sector'!$A:$A,'D12'!$A55,'ODA by sector'!$D:$D,'D12'!$C55)</f>
        <v>3.8721890000000001</v>
      </c>
      <c r="N55" s="35">
        <f>SUMIFS('ODA by sector'!O:O,'ODA by sector'!$A:$A,'D12'!$A55,'ODA by sector'!$D:$D,'D12'!$C55)</f>
        <v>2.9634160000000001</v>
      </c>
      <c r="O55" s="35">
        <f>SUMIFS('ODA by sector'!P:P,'ODA by sector'!$A:$A,'D12'!$A55,'ODA by sector'!$D:$D,'D12'!$C55)</f>
        <v>1.7492829999999999</v>
      </c>
      <c r="P55" s="35">
        <f>SUMIFS('ODA by sector'!Q:Q,'ODA by sector'!$A:$A,'D12'!$A55,'ODA by sector'!$D:$D,'D12'!$C55)</f>
        <v>1.715506</v>
      </c>
      <c r="Q55" s="35">
        <f>SUMIFS('ODA by sector'!R:R,'ODA by sector'!$A:$A,'D12'!$A55,'ODA by sector'!$D:$D,'D12'!$C55)</f>
        <v>1.676698</v>
      </c>
      <c r="R55" s="35">
        <f>SUMIFS('ODA by sector'!S:S,'ODA by sector'!$A:$A,'D12'!$A55,'ODA by sector'!$D:$D,'D12'!$C55)</f>
        <v>0</v>
      </c>
    </row>
    <row r="56" spans="1:18" x14ac:dyDescent="0.25">
      <c r="A56" s="36" t="s">
        <v>137</v>
      </c>
      <c r="B56" s="36" t="str">
        <f>VLOOKUP(A56,'[1]Names&amp;ISO'!$A:$B,2,FALSE)</f>
        <v>AT</v>
      </c>
      <c r="C56" s="37" t="s">
        <v>173</v>
      </c>
      <c r="D56" s="35">
        <f>SUMIFS('ODA by sector'!E:E,'ODA by sector'!$A:$A,'D12'!$A56,'ODA by sector'!$D:$D,'D12'!$C56)</f>
        <v>0</v>
      </c>
      <c r="E56" s="35">
        <f>SUMIFS('ODA by sector'!F:F,'ODA by sector'!$A:$A,'D12'!$A56,'ODA by sector'!$D:$D,'D12'!$C56)</f>
        <v>50.788542</v>
      </c>
      <c r="F56" s="35">
        <f>SUMIFS('ODA by sector'!G:G,'ODA by sector'!$A:$A,'D12'!$A56,'ODA by sector'!$D:$D,'D12'!$C56)</f>
        <v>129.89135200000001</v>
      </c>
      <c r="G56" s="35">
        <f>SUMIFS('ODA by sector'!H:H,'ODA by sector'!$A:$A,'D12'!$A56,'ODA by sector'!$D:$D,'D12'!$C56)</f>
        <v>986.20163200000002</v>
      </c>
      <c r="H56" s="35">
        <f>SUMIFS('ODA by sector'!I:I,'ODA by sector'!$A:$A,'D12'!$A56,'ODA by sector'!$D:$D,'D12'!$C56)</f>
        <v>800.27672299999995</v>
      </c>
      <c r="I56" s="35">
        <f>SUMIFS('ODA by sector'!J:J,'ODA by sector'!$A:$A,'D12'!$A56,'ODA by sector'!$D:$D,'D12'!$C56)</f>
        <v>893.20445400000006</v>
      </c>
      <c r="J56" s="35">
        <f>SUMIFS('ODA by sector'!K:K,'ODA by sector'!$A:$A,'D12'!$A56,'ODA by sector'!$D:$D,'D12'!$C56)</f>
        <v>680.93061699999998</v>
      </c>
      <c r="K56" s="35">
        <f>SUMIFS('ODA by sector'!L:L,'ODA by sector'!$A:$A,'D12'!$A56,'ODA by sector'!$D:$D,'D12'!$C56)</f>
        <v>52.453443999999998</v>
      </c>
      <c r="L56" s="35">
        <f>SUMIFS('ODA by sector'!M:M,'ODA by sector'!$A:$A,'D12'!$A56,'ODA by sector'!$D:$D,'D12'!$C56)</f>
        <v>144.241377</v>
      </c>
      <c r="M56" s="35">
        <f>SUMIFS('ODA by sector'!N:N,'ODA by sector'!$A:$A,'D12'!$A56,'ODA by sector'!$D:$D,'D12'!$C56)</f>
        <v>37.655355999999998</v>
      </c>
      <c r="N56" s="35">
        <f>SUMIFS('ODA by sector'!O:O,'ODA by sector'!$A:$A,'D12'!$A56,'ODA by sector'!$D:$D,'D12'!$C56)</f>
        <v>97.539124000000001</v>
      </c>
      <c r="O56" s="35">
        <f>SUMIFS('ODA by sector'!P:P,'ODA by sector'!$A:$A,'D12'!$A56,'ODA by sector'!$D:$D,'D12'!$C56)</f>
        <v>39.430413999999999</v>
      </c>
      <c r="P56" s="35">
        <f>SUMIFS('ODA by sector'!Q:Q,'ODA by sector'!$A:$A,'D12'!$A56,'ODA by sector'!$D:$D,'D12'!$C56)</f>
        <v>93.857888000000003</v>
      </c>
      <c r="Q56" s="35">
        <f>SUMIFS('ODA by sector'!R:R,'ODA by sector'!$A:$A,'D12'!$A56,'ODA by sector'!$D:$D,'D12'!$C56)</f>
        <v>0.62487199999999998</v>
      </c>
      <c r="R56" s="35">
        <f>SUMIFS('ODA by sector'!S:S,'ODA by sector'!$A:$A,'D12'!$A56,'ODA by sector'!$D:$D,'D12'!$C56)</f>
        <v>7.8115459999999999</v>
      </c>
    </row>
    <row r="57" spans="1:18" x14ac:dyDescent="0.25">
      <c r="A57" s="36" t="s">
        <v>137</v>
      </c>
      <c r="B57" s="36" t="str">
        <f>VLOOKUP(A57,'[1]Names&amp;ISO'!$A:$B,2,FALSE)</f>
        <v>AT</v>
      </c>
      <c r="C57" s="37" t="s">
        <v>174</v>
      </c>
      <c r="D57" s="35">
        <f>SUMIFS('ODA by sector'!E:E,'ODA by sector'!$A:$A,'D12'!$A57,'ODA by sector'!$D:$D,'D12'!$C57)</f>
        <v>3.8547880000000001</v>
      </c>
      <c r="E57" s="35">
        <f>SUMIFS('ODA by sector'!F:F,'ODA by sector'!$A:$A,'D12'!$A57,'ODA by sector'!$D:$D,'D12'!$C57)</f>
        <v>3.1439499999999998</v>
      </c>
      <c r="F57" s="35">
        <f>SUMIFS('ODA by sector'!G:G,'ODA by sector'!$A:$A,'D12'!$A57,'ODA by sector'!$D:$D,'D12'!$C57)</f>
        <v>7.3855250000000003</v>
      </c>
      <c r="G57" s="35">
        <f>SUMIFS('ODA by sector'!H:H,'ODA by sector'!$A:$A,'D12'!$A57,'ODA by sector'!$D:$D,'D12'!$C57)</f>
        <v>28.362579</v>
      </c>
      <c r="H57" s="35">
        <f>SUMIFS('ODA by sector'!I:I,'ODA by sector'!$A:$A,'D12'!$A57,'ODA by sector'!$D:$D,'D12'!$C57)</f>
        <v>17.781949000000001</v>
      </c>
      <c r="I57" s="35">
        <f>SUMIFS('ODA by sector'!J:J,'ODA by sector'!$A:$A,'D12'!$A57,'ODA by sector'!$D:$D,'D12'!$C57)</f>
        <v>14.055816</v>
      </c>
      <c r="J57" s="35">
        <f>SUMIFS('ODA by sector'!K:K,'ODA by sector'!$A:$A,'D12'!$A57,'ODA by sector'!$D:$D,'D12'!$C57)</f>
        <v>38.906672999999998</v>
      </c>
      <c r="K57" s="35">
        <f>SUMIFS('ODA by sector'!L:L,'ODA by sector'!$A:$A,'D12'!$A57,'ODA by sector'!$D:$D,'D12'!$C57)</f>
        <v>32.475276999999998</v>
      </c>
      <c r="L57" s="35">
        <f>SUMIFS('ODA by sector'!M:M,'ODA by sector'!$A:$A,'D12'!$A57,'ODA by sector'!$D:$D,'D12'!$C57)</f>
        <v>22.262398999999998</v>
      </c>
      <c r="M57" s="35">
        <f>SUMIFS('ODA by sector'!N:N,'ODA by sector'!$A:$A,'D12'!$A57,'ODA by sector'!$D:$D,'D12'!$C57)</f>
        <v>12.292296</v>
      </c>
      <c r="N57" s="35">
        <f>SUMIFS('ODA by sector'!O:O,'ODA by sector'!$A:$A,'D12'!$A57,'ODA by sector'!$D:$D,'D12'!$C57)</f>
        <v>16.726417999999999</v>
      </c>
      <c r="O57" s="35">
        <f>SUMIFS('ODA by sector'!P:P,'ODA by sector'!$A:$A,'D12'!$A57,'ODA by sector'!$D:$D,'D12'!$C57)</f>
        <v>14.812161</v>
      </c>
      <c r="P57" s="35">
        <f>SUMIFS('ODA by sector'!Q:Q,'ODA by sector'!$A:$A,'D12'!$A57,'ODA by sector'!$D:$D,'D12'!$C57)</f>
        <v>17.471889999999998</v>
      </c>
      <c r="Q57" s="35">
        <f>SUMIFS('ODA by sector'!R:R,'ODA by sector'!$A:$A,'D12'!$A57,'ODA by sector'!$D:$D,'D12'!$C57)</f>
        <v>21.937681000000001</v>
      </c>
      <c r="R57" s="35">
        <f>SUMIFS('ODA by sector'!S:S,'ODA by sector'!$A:$A,'D12'!$A57,'ODA by sector'!$D:$D,'D12'!$C57)</f>
        <v>30.122996000000001</v>
      </c>
    </row>
    <row r="58" spans="1:18" x14ac:dyDescent="0.25">
      <c r="A58" s="36" t="s">
        <v>136</v>
      </c>
      <c r="B58" s="36" t="str">
        <f>VLOOKUP(A58,'[1]Names&amp;ISO'!$A:$B,2,FALSE)</f>
        <v>BE</v>
      </c>
      <c r="C58" s="37" t="s">
        <v>162</v>
      </c>
      <c r="D58" s="35">
        <f>SUMIFS('ODA by sector'!E:E,'ODA by sector'!$A:$A,'D12'!$A58,'ODA by sector'!$D:$D,'D12'!$C58)</f>
        <v>130.89792299999999</v>
      </c>
      <c r="E58" s="35">
        <f>SUMIFS('ODA by sector'!F:F,'ODA by sector'!$A:$A,'D12'!$A58,'ODA by sector'!$D:$D,'D12'!$C58)</f>
        <v>122.04685000000001</v>
      </c>
      <c r="F58" s="35">
        <f>SUMIFS('ODA by sector'!G:G,'ODA by sector'!$A:$A,'D12'!$A58,'ODA by sector'!$D:$D,'D12'!$C58)</f>
        <v>150.51895300000001</v>
      </c>
      <c r="G58" s="35">
        <f>SUMIFS('ODA by sector'!H:H,'ODA by sector'!$A:$A,'D12'!$A58,'ODA by sector'!$D:$D,'D12'!$C58)</f>
        <v>101.54893300000001</v>
      </c>
      <c r="H58" s="35">
        <f>SUMIFS('ODA by sector'!I:I,'ODA by sector'!$A:$A,'D12'!$A58,'ODA by sector'!$D:$D,'D12'!$C58)</f>
        <v>157.16275300000001</v>
      </c>
      <c r="I58" s="35">
        <f>SUMIFS('ODA by sector'!J:J,'ODA by sector'!$A:$A,'D12'!$A58,'ODA by sector'!$D:$D,'D12'!$C58)</f>
        <v>177.706076</v>
      </c>
      <c r="J58" s="35">
        <f>SUMIFS('ODA by sector'!K:K,'ODA by sector'!$A:$A,'D12'!$A58,'ODA by sector'!$D:$D,'D12'!$C58)</f>
        <v>167.09415899999999</v>
      </c>
      <c r="K58" s="35">
        <f>SUMIFS('ODA by sector'!L:L,'ODA by sector'!$A:$A,'D12'!$A58,'ODA by sector'!$D:$D,'D12'!$C58)</f>
        <v>215.15665300000001</v>
      </c>
      <c r="L58" s="35">
        <f>SUMIFS('ODA by sector'!M:M,'ODA by sector'!$A:$A,'D12'!$A58,'ODA by sector'!$D:$D,'D12'!$C58)</f>
        <v>198.40882300000001</v>
      </c>
      <c r="M58" s="35">
        <f>SUMIFS('ODA by sector'!N:N,'ODA by sector'!$A:$A,'D12'!$A58,'ODA by sector'!$D:$D,'D12'!$C58)</f>
        <v>184.96894599999999</v>
      </c>
      <c r="N58" s="35">
        <f>SUMIFS('ODA by sector'!O:O,'ODA by sector'!$A:$A,'D12'!$A58,'ODA by sector'!$D:$D,'D12'!$C58)</f>
        <v>181.886821</v>
      </c>
      <c r="O58" s="35">
        <f>SUMIFS('ODA by sector'!P:P,'ODA by sector'!$A:$A,'D12'!$A58,'ODA by sector'!$D:$D,'D12'!$C58)</f>
        <v>93.481155999999999</v>
      </c>
      <c r="P58" s="35">
        <f>SUMIFS('ODA by sector'!Q:Q,'ODA by sector'!$A:$A,'D12'!$A58,'ODA by sector'!$D:$D,'D12'!$C58)</f>
        <v>86.718317999999996</v>
      </c>
      <c r="Q58" s="35">
        <f>SUMIFS('ODA by sector'!R:R,'ODA by sector'!$A:$A,'D12'!$A58,'ODA by sector'!$D:$D,'D12'!$C58)</f>
        <v>79.760655</v>
      </c>
      <c r="R58" s="35">
        <f>SUMIFS('ODA by sector'!S:S,'ODA by sector'!$A:$A,'D12'!$A58,'ODA by sector'!$D:$D,'D12'!$C58)</f>
        <v>86.131178000000006</v>
      </c>
    </row>
    <row r="59" spans="1:18" x14ac:dyDescent="0.25">
      <c r="A59" s="36" t="s">
        <v>136</v>
      </c>
      <c r="B59" s="36" t="str">
        <f>VLOOKUP(A59,'[1]Names&amp;ISO'!$A:$B,2,FALSE)</f>
        <v>BE</v>
      </c>
      <c r="C59" s="37" t="s">
        <v>163</v>
      </c>
      <c r="D59" s="35">
        <f>SUMIFS('ODA by sector'!E:E,'ODA by sector'!$A:$A,'D12'!$A59,'ODA by sector'!$D:$D,'D12'!$C59)</f>
        <v>105.11113800000001</v>
      </c>
      <c r="E59" s="35">
        <f>SUMIFS('ODA by sector'!F:F,'ODA by sector'!$A:$A,'D12'!$A59,'ODA by sector'!$D:$D,'D12'!$C59)</f>
        <v>103.314956</v>
      </c>
      <c r="F59" s="35">
        <f>SUMIFS('ODA by sector'!G:G,'ODA by sector'!$A:$A,'D12'!$A59,'ODA by sector'!$D:$D,'D12'!$C59)</f>
        <v>87.368884000000008</v>
      </c>
      <c r="G59" s="35">
        <f>SUMIFS('ODA by sector'!H:H,'ODA by sector'!$A:$A,'D12'!$A59,'ODA by sector'!$D:$D,'D12'!$C59)</f>
        <v>99.765304</v>
      </c>
      <c r="H59" s="35">
        <f>SUMIFS('ODA by sector'!I:I,'ODA by sector'!$A:$A,'D12'!$A59,'ODA by sector'!$D:$D,'D12'!$C59)</f>
        <v>120.419</v>
      </c>
      <c r="I59" s="35">
        <f>SUMIFS('ODA by sector'!J:J,'ODA by sector'!$A:$A,'D12'!$A59,'ODA by sector'!$D:$D,'D12'!$C59)</f>
        <v>134.598095</v>
      </c>
      <c r="J59" s="35">
        <f>SUMIFS('ODA by sector'!K:K,'ODA by sector'!$A:$A,'D12'!$A59,'ODA by sector'!$D:$D,'D12'!$C59)</f>
        <v>127.27529</v>
      </c>
      <c r="K59" s="35">
        <f>SUMIFS('ODA by sector'!L:L,'ODA by sector'!$A:$A,'D12'!$A59,'ODA by sector'!$D:$D,'D12'!$C59)</f>
        <v>137.63770199999999</v>
      </c>
      <c r="L59" s="35">
        <f>SUMIFS('ODA by sector'!M:M,'ODA by sector'!$A:$A,'D12'!$A59,'ODA by sector'!$D:$D,'D12'!$C59)</f>
        <v>147.32653999999999</v>
      </c>
      <c r="M59" s="35">
        <f>SUMIFS('ODA by sector'!N:N,'ODA by sector'!$A:$A,'D12'!$A59,'ODA by sector'!$D:$D,'D12'!$C59)</f>
        <v>143.883196</v>
      </c>
      <c r="N59" s="35">
        <f>SUMIFS('ODA by sector'!O:O,'ODA by sector'!$A:$A,'D12'!$A59,'ODA by sector'!$D:$D,'D12'!$C59)</f>
        <v>137.74211500000001</v>
      </c>
      <c r="O59" s="35">
        <f>SUMIFS('ODA by sector'!P:P,'ODA by sector'!$A:$A,'D12'!$A59,'ODA by sector'!$D:$D,'D12'!$C59)</f>
        <v>142.49858599999999</v>
      </c>
      <c r="P59" s="35">
        <f>SUMIFS('ODA by sector'!Q:Q,'ODA by sector'!$A:$A,'D12'!$A59,'ODA by sector'!$D:$D,'D12'!$C59)</f>
        <v>148.39561899999998</v>
      </c>
      <c r="Q59" s="35">
        <f>SUMIFS('ODA by sector'!R:R,'ODA by sector'!$A:$A,'D12'!$A59,'ODA by sector'!$D:$D,'D12'!$C59)</f>
        <v>128.78837999999999</v>
      </c>
      <c r="R59" s="35">
        <f>SUMIFS('ODA by sector'!S:S,'ODA by sector'!$A:$A,'D12'!$A59,'ODA by sector'!$D:$D,'D12'!$C59)</f>
        <v>122.133224</v>
      </c>
    </row>
    <row r="60" spans="1:18" x14ac:dyDescent="0.25">
      <c r="A60" s="36" t="s">
        <v>136</v>
      </c>
      <c r="B60" s="36" t="str">
        <f>VLOOKUP(A60,'[1]Names&amp;ISO'!$A:$B,2,FALSE)</f>
        <v>BE</v>
      </c>
      <c r="C60" s="37" t="s">
        <v>164</v>
      </c>
      <c r="D60" s="35">
        <f>SUMIFS('ODA by sector'!E:E,'ODA by sector'!$A:$A,'D12'!$A60,'ODA by sector'!$D:$D,'D12'!$C60)</f>
        <v>15.789878</v>
      </c>
      <c r="E60" s="35">
        <f>SUMIFS('ODA by sector'!F:F,'ODA by sector'!$A:$A,'D12'!$A60,'ODA by sector'!$D:$D,'D12'!$C60)</f>
        <v>29.414321000000001</v>
      </c>
      <c r="F60" s="35">
        <f>SUMIFS('ODA by sector'!G:G,'ODA by sector'!$A:$A,'D12'!$A60,'ODA by sector'!$D:$D,'D12'!$C60)</f>
        <v>23.087558000000001</v>
      </c>
      <c r="G60" s="35">
        <f>SUMIFS('ODA by sector'!H:H,'ODA by sector'!$A:$A,'D12'!$A60,'ODA by sector'!$D:$D,'D12'!$C60)</f>
        <v>34.050452</v>
      </c>
      <c r="H60" s="35">
        <f>SUMIFS('ODA by sector'!I:I,'ODA by sector'!$A:$A,'D12'!$A60,'ODA by sector'!$D:$D,'D12'!$C60)</f>
        <v>48.673366000000001</v>
      </c>
      <c r="I60" s="35">
        <f>SUMIFS('ODA by sector'!J:J,'ODA by sector'!$A:$A,'D12'!$A60,'ODA by sector'!$D:$D,'D12'!$C60)</f>
        <v>47.158163999999999</v>
      </c>
      <c r="J60" s="35">
        <f>SUMIFS('ODA by sector'!K:K,'ODA by sector'!$A:$A,'D12'!$A60,'ODA by sector'!$D:$D,'D12'!$C60)</f>
        <v>42.196871999999999</v>
      </c>
      <c r="K60" s="35">
        <f>SUMIFS('ODA by sector'!L:L,'ODA by sector'!$A:$A,'D12'!$A60,'ODA by sector'!$D:$D,'D12'!$C60)</f>
        <v>38.170721999999998</v>
      </c>
      <c r="L60" s="35">
        <f>SUMIFS('ODA by sector'!M:M,'ODA by sector'!$A:$A,'D12'!$A60,'ODA by sector'!$D:$D,'D12'!$C60)</f>
        <v>74.988455999999999</v>
      </c>
      <c r="M60" s="35">
        <f>SUMIFS('ODA by sector'!N:N,'ODA by sector'!$A:$A,'D12'!$A60,'ODA by sector'!$D:$D,'D12'!$C60)</f>
        <v>50.227195999999999</v>
      </c>
      <c r="N60" s="35">
        <f>SUMIFS('ODA by sector'!O:O,'ODA by sector'!$A:$A,'D12'!$A60,'ODA by sector'!$D:$D,'D12'!$C60)</f>
        <v>38.71134</v>
      </c>
      <c r="O60" s="35">
        <f>SUMIFS('ODA by sector'!P:P,'ODA by sector'!$A:$A,'D12'!$A60,'ODA by sector'!$D:$D,'D12'!$C60)</f>
        <v>27.768816999999999</v>
      </c>
      <c r="P60" s="35">
        <f>SUMIFS('ODA by sector'!Q:Q,'ODA by sector'!$A:$A,'D12'!$A60,'ODA by sector'!$D:$D,'D12'!$C60)</f>
        <v>42.202528999999998</v>
      </c>
      <c r="Q60" s="35">
        <f>SUMIFS('ODA by sector'!R:R,'ODA by sector'!$A:$A,'D12'!$A60,'ODA by sector'!$D:$D,'D12'!$C60)</f>
        <v>31.201716000000001</v>
      </c>
      <c r="R60" s="35">
        <f>SUMIFS('ODA by sector'!S:S,'ODA by sector'!$A:$A,'D12'!$A60,'ODA by sector'!$D:$D,'D12'!$C60)</f>
        <v>48.063251000000001</v>
      </c>
    </row>
    <row r="61" spans="1:18" x14ac:dyDescent="0.25">
      <c r="A61" s="36" t="s">
        <v>136</v>
      </c>
      <c r="B61" s="36" t="str">
        <f>VLOOKUP(A61,'[1]Names&amp;ISO'!$A:$B,2,FALSE)</f>
        <v>BE</v>
      </c>
      <c r="C61" s="37" t="s">
        <v>165</v>
      </c>
      <c r="D61" s="35">
        <f>SUMIFS('ODA by sector'!E:E,'ODA by sector'!$A:$A,'D12'!$A61,'ODA by sector'!$D:$D,'D12'!$C61)</f>
        <v>110.097047</v>
      </c>
      <c r="E61" s="35">
        <f>SUMIFS('ODA by sector'!F:F,'ODA by sector'!$A:$A,'D12'!$A61,'ODA by sector'!$D:$D,'D12'!$C61)</f>
        <v>100.503668</v>
      </c>
      <c r="F61" s="35">
        <f>SUMIFS('ODA by sector'!G:G,'ODA by sector'!$A:$A,'D12'!$A61,'ODA by sector'!$D:$D,'D12'!$C61)</f>
        <v>80.906952000000004</v>
      </c>
      <c r="G61" s="35">
        <f>SUMIFS('ODA by sector'!H:H,'ODA by sector'!$A:$A,'D12'!$A61,'ODA by sector'!$D:$D,'D12'!$C61)</f>
        <v>117.088458</v>
      </c>
      <c r="H61" s="35">
        <f>SUMIFS('ODA by sector'!I:I,'ODA by sector'!$A:$A,'D12'!$A61,'ODA by sector'!$D:$D,'D12'!$C61)</f>
        <v>148.084801</v>
      </c>
      <c r="I61" s="35">
        <f>SUMIFS('ODA by sector'!J:J,'ODA by sector'!$A:$A,'D12'!$A61,'ODA by sector'!$D:$D,'D12'!$C61)</f>
        <v>114.66334000000001</v>
      </c>
      <c r="J61" s="35">
        <f>SUMIFS('ODA by sector'!K:K,'ODA by sector'!$A:$A,'D12'!$A61,'ODA by sector'!$D:$D,'D12'!$C61)</f>
        <v>145.39256</v>
      </c>
      <c r="K61" s="35">
        <f>SUMIFS('ODA by sector'!L:L,'ODA by sector'!$A:$A,'D12'!$A61,'ODA by sector'!$D:$D,'D12'!$C61)</f>
        <v>112.717411</v>
      </c>
      <c r="L61" s="35">
        <f>SUMIFS('ODA by sector'!M:M,'ODA by sector'!$A:$A,'D12'!$A61,'ODA by sector'!$D:$D,'D12'!$C61)</f>
        <v>126.72963799999999</v>
      </c>
      <c r="M61" s="35">
        <f>SUMIFS('ODA by sector'!N:N,'ODA by sector'!$A:$A,'D12'!$A61,'ODA by sector'!$D:$D,'D12'!$C61)</f>
        <v>146.60914199999999</v>
      </c>
      <c r="N61" s="35">
        <f>SUMIFS('ODA by sector'!O:O,'ODA by sector'!$A:$A,'D12'!$A61,'ODA by sector'!$D:$D,'D12'!$C61)</f>
        <v>102.688005</v>
      </c>
      <c r="O61" s="35">
        <f>SUMIFS('ODA by sector'!P:P,'ODA by sector'!$A:$A,'D12'!$A61,'ODA by sector'!$D:$D,'D12'!$C61)</f>
        <v>73.910589000000002</v>
      </c>
      <c r="P61" s="35">
        <f>SUMIFS('ODA by sector'!Q:Q,'ODA by sector'!$A:$A,'D12'!$A61,'ODA by sector'!$D:$D,'D12'!$C61)</f>
        <v>92.789012</v>
      </c>
      <c r="Q61" s="35">
        <f>SUMIFS('ODA by sector'!R:R,'ODA by sector'!$A:$A,'D12'!$A61,'ODA by sector'!$D:$D,'D12'!$C61)</f>
        <v>76.403993999999997</v>
      </c>
      <c r="R61" s="35">
        <f>SUMIFS('ODA by sector'!S:S,'ODA by sector'!$A:$A,'D12'!$A61,'ODA by sector'!$D:$D,'D12'!$C61)</f>
        <v>91.607840999999993</v>
      </c>
    </row>
    <row r="62" spans="1:18" x14ac:dyDescent="0.25">
      <c r="A62" s="36" t="s">
        <v>136</v>
      </c>
      <c r="B62" s="36" t="str">
        <f>VLOOKUP(A62,'[1]Names&amp;ISO'!$A:$B,2,FALSE)</f>
        <v>BE</v>
      </c>
      <c r="C62" s="37" t="s">
        <v>161</v>
      </c>
      <c r="D62" s="35">
        <f>SUMIFS('ODA by sector'!E:E,'ODA by sector'!$A:$A,'D12'!$A62,'ODA by sector'!$D:$D,'D12'!$C62)</f>
        <v>75.024225999999999</v>
      </c>
      <c r="E62" s="35">
        <f>SUMIFS('ODA by sector'!F:F,'ODA by sector'!$A:$A,'D12'!$A62,'ODA by sector'!$D:$D,'D12'!$C62)</f>
        <v>51.915678999999997</v>
      </c>
      <c r="F62" s="35">
        <f>SUMIFS('ODA by sector'!G:G,'ODA by sector'!$A:$A,'D12'!$A62,'ODA by sector'!$D:$D,'D12'!$C62)</f>
        <v>54.060741</v>
      </c>
      <c r="G62" s="35">
        <f>SUMIFS('ODA by sector'!H:H,'ODA by sector'!$A:$A,'D12'!$A62,'ODA by sector'!$D:$D,'D12'!$C62)</f>
        <v>76.106910999999997</v>
      </c>
      <c r="H62" s="35">
        <f>SUMIFS('ODA by sector'!I:I,'ODA by sector'!$A:$A,'D12'!$A62,'ODA by sector'!$D:$D,'D12'!$C62)</f>
        <v>72.928478999999996</v>
      </c>
      <c r="I62" s="35">
        <f>SUMIFS('ODA by sector'!J:J,'ODA by sector'!$A:$A,'D12'!$A62,'ODA by sector'!$D:$D,'D12'!$C62)</f>
        <v>59.900719000000002</v>
      </c>
      <c r="J62" s="35">
        <f>SUMIFS('ODA by sector'!K:K,'ODA by sector'!$A:$A,'D12'!$A62,'ODA by sector'!$D:$D,'D12'!$C62)</f>
        <v>45.383271000000001</v>
      </c>
      <c r="K62" s="35">
        <f>SUMIFS('ODA by sector'!L:L,'ODA by sector'!$A:$A,'D12'!$A62,'ODA by sector'!$D:$D,'D12'!$C62)</f>
        <v>40.401859999999999</v>
      </c>
      <c r="L62" s="35">
        <f>SUMIFS('ODA by sector'!M:M,'ODA by sector'!$A:$A,'D12'!$A62,'ODA by sector'!$D:$D,'D12'!$C62)</f>
        <v>39.271616000000002</v>
      </c>
      <c r="M62" s="35">
        <f>SUMIFS('ODA by sector'!N:N,'ODA by sector'!$A:$A,'D12'!$A62,'ODA by sector'!$D:$D,'D12'!$C62)</f>
        <v>30.010626999999999</v>
      </c>
      <c r="N62" s="35">
        <f>SUMIFS('ODA by sector'!O:O,'ODA by sector'!$A:$A,'D12'!$A62,'ODA by sector'!$D:$D,'D12'!$C62)</f>
        <v>36.248328000000001</v>
      </c>
      <c r="O62" s="35">
        <f>SUMIFS('ODA by sector'!P:P,'ODA by sector'!$A:$A,'D12'!$A62,'ODA by sector'!$D:$D,'D12'!$C62)</f>
        <v>33.527866000000003</v>
      </c>
      <c r="P62" s="35">
        <f>SUMIFS('ODA by sector'!Q:Q,'ODA by sector'!$A:$A,'D12'!$A62,'ODA by sector'!$D:$D,'D12'!$C62)</f>
        <v>27.084524999999999</v>
      </c>
      <c r="Q62" s="35">
        <f>SUMIFS('ODA by sector'!R:R,'ODA by sector'!$A:$A,'D12'!$A62,'ODA by sector'!$D:$D,'D12'!$C62)</f>
        <v>18.799029999999998</v>
      </c>
      <c r="R62" s="35">
        <f>SUMIFS('ODA by sector'!S:S,'ODA by sector'!$A:$A,'D12'!$A62,'ODA by sector'!$D:$D,'D12'!$C62)</f>
        <v>19.847897</v>
      </c>
    </row>
    <row r="63" spans="1:18" x14ac:dyDescent="0.25">
      <c r="A63" s="36" t="s">
        <v>136</v>
      </c>
      <c r="B63" s="36" t="str">
        <f>VLOOKUP(A63,'[1]Names&amp;ISO'!$A:$B,2,FALSE)</f>
        <v>BE</v>
      </c>
      <c r="C63" s="37" t="s">
        <v>166</v>
      </c>
      <c r="D63" s="35">
        <f>SUMIFS('ODA by sector'!E:E,'ODA by sector'!$A:$A,'D12'!$A63,'ODA by sector'!$D:$D,'D12'!$C63)</f>
        <v>34.233704000000003</v>
      </c>
      <c r="E63" s="35">
        <f>SUMIFS('ODA by sector'!F:F,'ODA by sector'!$A:$A,'D12'!$A63,'ODA by sector'!$D:$D,'D12'!$C63)</f>
        <v>27.912772</v>
      </c>
      <c r="F63" s="35">
        <f>SUMIFS('ODA by sector'!G:G,'ODA by sector'!$A:$A,'D12'!$A63,'ODA by sector'!$D:$D,'D12'!$C63)</f>
        <v>21.043466000000002</v>
      </c>
      <c r="G63" s="35">
        <f>SUMIFS('ODA by sector'!H:H,'ODA by sector'!$A:$A,'D12'!$A63,'ODA by sector'!$D:$D,'D12'!$C63)</f>
        <v>24.528558</v>
      </c>
      <c r="H63" s="35">
        <f>SUMIFS('ODA by sector'!I:I,'ODA by sector'!$A:$A,'D12'!$A63,'ODA by sector'!$D:$D,'D12'!$C63)</f>
        <v>32.985449000000003</v>
      </c>
      <c r="I63" s="35">
        <f>SUMIFS('ODA by sector'!J:J,'ODA by sector'!$A:$A,'D12'!$A63,'ODA by sector'!$D:$D,'D12'!$C63)</f>
        <v>28.605124</v>
      </c>
      <c r="J63" s="35">
        <f>SUMIFS('ODA by sector'!K:K,'ODA by sector'!$A:$A,'D12'!$A63,'ODA by sector'!$D:$D,'D12'!$C63)</f>
        <v>31.512404</v>
      </c>
      <c r="K63" s="35">
        <f>SUMIFS('ODA by sector'!L:L,'ODA by sector'!$A:$A,'D12'!$A63,'ODA by sector'!$D:$D,'D12'!$C63)</f>
        <v>87.620841999999996</v>
      </c>
      <c r="L63" s="35">
        <f>SUMIFS('ODA by sector'!M:M,'ODA by sector'!$A:$A,'D12'!$A63,'ODA by sector'!$D:$D,'D12'!$C63)</f>
        <v>69.431695000000005</v>
      </c>
      <c r="M63" s="35">
        <f>SUMIFS('ODA by sector'!N:N,'ODA by sector'!$A:$A,'D12'!$A63,'ODA by sector'!$D:$D,'D12'!$C63)</f>
        <v>82.667733999999996</v>
      </c>
      <c r="N63" s="35">
        <f>SUMIFS('ODA by sector'!O:O,'ODA by sector'!$A:$A,'D12'!$A63,'ODA by sector'!$D:$D,'D12'!$C63)</f>
        <v>41.995740999999995</v>
      </c>
      <c r="O63" s="35">
        <f>SUMIFS('ODA by sector'!P:P,'ODA by sector'!$A:$A,'D12'!$A63,'ODA by sector'!$D:$D,'D12'!$C63)</f>
        <v>57.951104000000001</v>
      </c>
      <c r="P63" s="35">
        <f>SUMIFS('ODA by sector'!Q:Q,'ODA by sector'!$A:$A,'D12'!$A63,'ODA by sector'!$D:$D,'D12'!$C63)</f>
        <v>33.840141000000003</v>
      </c>
      <c r="Q63" s="35">
        <f>SUMIFS('ODA by sector'!R:R,'ODA by sector'!$A:$A,'D12'!$A63,'ODA by sector'!$D:$D,'D12'!$C63)</f>
        <v>39.922966000000002</v>
      </c>
      <c r="R63" s="35">
        <f>SUMIFS('ODA by sector'!S:S,'ODA by sector'!$A:$A,'D12'!$A63,'ODA by sector'!$D:$D,'D12'!$C63)</f>
        <v>29.870753000000001</v>
      </c>
    </row>
    <row r="64" spans="1:18" x14ac:dyDescent="0.25">
      <c r="A64" s="36" t="s">
        <v>136</v>
      </c>
      <c r="B64" s="36" t="str">
        <f>VLOOKUP(A64,'[1]Names&amp;ISO'!$A:$B,2,FALSE)</f>
        <v>BE</v>
      </c>
      <c r="C64" s="37" t="s">
        <v>167</v>
      </c>
      <c r="D64" s="35">
        <f>SUMIFS('ODA by sector'!E:E,'ODA by sector'!$A:$A,'D12'!$A64,'ODA by sector'!$D:$D,'D12'!$C64)</f>
        <v>46.205746000000005</v>
      </c>
      <c r="E64" s="35">
        <f>SUMIFS('ODA by sector'!F:F,'ODA by sector'!$A:$A,'D12'!$A64,'ODA by sector'!$D:$D,'D12'!$C64)</f>
        <v>60.420064000000004</v>
      </c>
      <c r="F64" s="35">
        <f>SUMIFS('ODA by sector'!G:G,'ODA by sector'!$A:$A,'D12'!$A64,'ODA by sector'!$D:$D,'D12'!$C64)</f>
        <v>40.321196999999998</v>
      </c>
      <c r="G64" s="35">
        <f>SUMIFS('ODA by sector'!H:H,'ODA by sector'!$A:$A,'D12'!$A64,'ODA by sector'!$D:$D,'D12'!$C64)</f>
        <v>42.387195000000006</v>
      </c>
      <c r="H64" s="35">
        <f>SUMIFS('ODA by sector'!I:I,'ODA by sector'!$A:$A,'D12'!$A64,'ODA by sector'!$D:$D,'D12'!$C64)</f>
        <v>50.358858000000005</v>
      </c>
      <c r="I64" s="35">
        <f>SUMIFS('ODA by sector'!J:J,'ODA by sector'!$A:$A,'D12'!$A64,'ODA by sector'!$D:$D,'D12'!$C64)</f>
        <v>40.708638000000001</v>
      </c>
      <c r="J64" s="35">
        <f>SUMIFS('ODA by sector'!K:K,'ODA by sector'!$A:$A,'D12'!$A64,'ODA by sector'!$D:$D,'D12'!$C64)</f>
        <v>55.464196999999999</v>
      </c>
      <c r="K64" s="35">
        <f>SUMIFS('ODA by sector'!L:L,'ODA by sector'!$A:$A,'D12'!$A64,'ODA by sector'!$D:$D,'D12'!$C64)</f>
        <v>153.318208</v>
      </c>
      <c r="L64" s="35">
        <f>SUMIFS('ODA by sector'!M:M,'ODA by sector'!$A:$A,'D12'!$A64,'ODA by sector'!$D:$D,'D12'!$C64)</f>
        <v>137.95635399999998</v>
      </c>
      <c r="M64" s="35">
        <f>SUMIFS('ODA by sector'!N:N,'ODA by sector'!$A:$A,'D12'!$A64,'ODA by sector'!$D:$D,'D12'!$C64)</f>
        <v>154.49190899999999</v>
      </c>
      <c r="N64" s="35">
        <f>SUMIFS('ODA by sector'!O:O,'ODA by sector'!$A:$A,'D12'!$A64,'ODA by sector'!$D:$D,'D12'!$C64)</f>
        <v>17.641568999999997</v>
      </c>
      <c r="O64" s="35">
        <f>SUMIFS('ODA by sector'!P:P,'ODA by sector'!$A:$A,'D12'!$A64,'ODA by sector'!$D:$D,'D12'!$C64)</f>
        <v>4.8975420000000005</v>
      </c>
      <c r="P64" s="35">
        <f>SUMIFS('ODA by sector'!Q:Q,'ODA by sector'!$A:$A,'D12'!$A64,'ODA by sector'!$D:$D,'D12'!$C64)</f>
        <v>64.962727000000001</v>
      </c>
      <c r="Q64" s="35">
        <f>SUMIFS('ODA by sector'!R:R,'ODA by sector'!$A:$A,'D12'!$A64,'ODA by sector'!$D:$D,'D12'!$C64)</f>
        <v>47.099491999999998</v>
      </c>
      <c r="R64" s="35">
        <f>SUMIFS('ODA by sector'!S:S,'ODA by sector'!$A:$A,'D12'!$A64,'ODA by sector'!$D:$D,'D12'!$C64)</f>
        <v>46.349723000000004</v>
      </c>
    </row>
    <row r="65" spans="1:18" x14ac:dyDescent="0.25">
      <c r="A65" s="36" t="s">
        <v>136</v>
      </c>
      <c r="B65" s="36" t="str">
        <f>VLOOKUP(A65,'[1]Names&amp;ISO'!$A:$B,2,FALSE)</f>
        <v>BE</v>
      </c>
      <c r="C65" s="37" t="s">
        <v>169</v>
      </c>
      <c r="D65" s="35">
        <f>SUMIFS('ODA by sector'!E:E,'ODA by sector'!$A:$A,'D12'!$A65,'ODA by sector'!$D:$D,'D12'!$C65)</f>
        <v>79.104118999999997</v>
      </c>
      <c r="E65" s="35">
        <f>SUMIFS('ODA by sector'!F:F,'ODA by sector'!$A:$A,'D12'!$A65,'ODA by sector'!$D:$D,'D12'!$C65)</f>
        <v>80.201110999999997</v>
      </c>
      <c r="F65" s="35">
        <f>SUMIFS('ODA by sector'!G:G,'ODA by sector'!$A:$A,'D12'!$A65,'ODA by sector'!$D:$D,'D12'!$C65)</f>
        <v>56.345396000000001</v>
      </c>
      <c r="G65" s="35">
        <f>SUMIFS('ODA by sector'!H:H,'ODA by sector'!$A:$A,'D12'!$A65,'ODA by sector'!$D:$D,'D12'!$C65)</f>
        <v>50.759374999999999</v>
      </c>
      <c r="H65" s="35">
        <f>SUMIFS('ODA by sector'!I:I,'ODA by sector'!$A:$A,'D12'!$A65,'ODA by sector'!$D:$D,'D12'!$C65)</f>
        <v>63.769674999999999</v>
      </c>
      <c r="I65" s="35">
        <f>SUMIFS('ODA by sector'!J:J,'ODA by sector'!$A:$A,'D12'!$A65,'ODA by sector'!$D:$D,'D12'!$C65)</f>
        <v>56.7149</v>
      </c>
      <c r="J65" s="35">
        <f>SUMIFS('ODA by sector'!K:K,'ODA by sector'!$A:$A,'D12'!$A65,'ODA by sector'!$D:$D,'D12'!$C65)</f>
        <v>74.662551000000008</v>
      </c>
      <c r="K65" s="35">
        <f>SUMIFS('ODA by sector'!L:L,'ODA by sector'!$A:$A,'D12'!$A65,'ODA by sector'!$D:$D,'D12'!$C65)</f>
        <v>104.67517799999999</v>
      </c>
      <c r="L65" s="35">
        <f>SUMIFS('ODA by sector'!M:M,'ODA by sector'!$A:$A,'D12'!$A65,'ODA by sector'!$D:$D,'D12'!$C65)</f>
        <v>106.86113899999999</v>
      </c>
      <c r="M65" s="35">
        <f>SUMIFS('ODA by sector'!N:N,'ODA by sector'!$A:$A,'D12'!$A65,'ODA by sector'!$D:$D,'D12'!$C65)</f>
        <v>112.951003</v>
      </c>
      <c r="N65" s="35">
        <f>SUMIFS('ODA by sector'!O:O,'ODA by sector'!$A:$A,'D12'!$A65,'ODA by sector'!$D:$D,'D12'!$C65)</f>
        <v>108.552339</v>
      </c>
      <c r="O65" s="35">
        <f>SUMIFS('ODA by sector'!P:P,'ODA by sector'!$A:$A,'D12'!$A65,'ODA by sector'!$D:$D,'D12'!$C65)</f>
        <v>116.51853199999999</v>
      </c>
      <c r="P65" s="35">
        <f>SUMIFS('ODA by sector'!Q:Q,'ODA by sector'!$A:$A,'D12'!$A65,'ODA by sector'!$D:$D,'D12'!$C65)</f>
        <v>108.923171</v>
      </c>
      <c r="Q65" s="35">
        <f>SUMIFS('ODA by sector'!R:R,'ODA by sector'!$A:$A,'D12'!$A65,'ODA by sector'!$D:$D,'D12'!$C65)</f>
        <v>112.340898</v>
      </c>
      <c r="R65" s="35">
        <f>SUMIFS('ODA by sector'!S:S,'ODA by sector'!$A:$A,'D12'!$A65,'ODA by sector'!$D:$D,'D12'!$C65)</f>
        <v>102.06064099999999</v>
      </c>
    </row>
    <row r="66" spans="1:18" x14ac:dyDescent="0.25">
      <c r="A66" s="36" t="s">
        <v>136</v>
      </c>
      <c r="B66" s="36" t="str">
        <f>VLOOKUP(A66,'[1]Names&amp;ISO'!$A:$B,2,FALSE)</f>
        <v>BE</v>
      </c>
      <c r="C66" s="37" t="s">
        <v>168</v>
      </c>
      <c r="D66" s="35">
        <f>SUMIFS('ODA by sector'!E:E,'ODA by sector'!$A:$A,'D12'!$A66,'ODA by sector'!$D:$D,'D12'!$C66)</f>
        <v>8.2448049999999995</v>
      </c>
      <c r="E66" s="35">
        <f>SUMIFS('ODA by sector'!F:F,'ODA by sector'!$A:$A,'D12'!$A66,'ODA by sector'!$D:$D,'D12'!$C66)</f>
        <v>12.224611999999999</v>
      </c>
      <c r="F66" s="35">
        <f>SUMIFS('ODA by sector'!G:G,'ODA by sector'!$A:$A,'D12'!$A66,'ODA by sector'!$D:$D,'D12'!$C66)</f>
        <v>16.074810000000003</v>
      </c>
      <c r="G66" s="35">
        <f>SUMIFS('ODA by sector'!H:H,'ODA by sector'!$A:$A,'D12'!$A66,'ODA by sector'!$D:$D,'D12'!$C66)</f>
        <v>12.806982</v>
      </c>
      <c r="H66" s="35">
        <f>SUMIFS('ODA by sector'!I:I,'ODA by sector'!$A:$A,'D12'!$A66,'ODA by sector'!$D:$D,'D12'!$C66)</f>
        <v>15.180387999999999</v>
      </c>
      <c r="I66" s="35">
        <f>SUMIFS('ODA by sector'!J:J,'ODA by sector'!$A:$A,'D12'!$A66,'ODA by sector'!$D:$D,'D12'!$C66)</f>
        <v>22.477072</v>
      </c>
      <c r="J66" s="35">
        <f>SUMIFS('ODA by sector'!K:K,'ODA by sector'!$A:$A,'D12'!$A66,'ODA by sector'!$D:$D,'D12'!$C66)</f>
        <v>36.910633999999995</v>
      </c>
      <c r="K66" s="35">
        <f>SUMIFS('ODA by sector'!L:L,'ODA by sector'!$A:$A,'D12'!$A66,'ODA by sector'!$D:$D,'D12'!$C66)</f>
        <v>52.920709000000002</v>
      </c>
      <c r="L66" s="35">
        <f>SUMIFS('ODA by sector'!M:M,'ODA by sector'!$A:$A,'D12'!$A66,'ODA by sector'!$D:$D,'D12'!$C66)</f>
        <v>20.634464000000001</v>
      </c>
      <c r="M66" s="35">
        <f>SUMIFS('ODA by sector'!N:N,'ODA by sector'!$A:$A,'D12'!$A66,'ODA by sector'!$D:$D,'D12'!$C66)</f>
        <v>30.507836000000005</v>
      </c>
      <c r="N66" s="35">
        <f>SUMIFS('ODA by sector'!O:O,'ODA by sector'!$A:$A,'D12'!$A66,'ODA by sector'!$D:$D,'D12'!$C66)</f>
        <v>13.140588000000001</v>
      </c>
      <c r="O66" s="35">
        <f>SUMIFS('ODA by sector'!P:P,'ODA by sector'!$A:$A,'D12'!$A66,'ODA by sector'!$D:$D,'D12'!$C66)</f>
        <v>13.578038000000001</v>
      </c>
      <c r="P66" s="35">
        <f>SUMIFS('ODA by sector'!Q:Q,'ODA by sector'!$A:$A,'D12'!$A66,'ODA by sector'!$D:$D,'D12'!$C66)</f>
        <v>9.311674</v>
      </c>
      <c r="Q66" s="35">
        <f>SUMIFS('ODA by sector'!R:R,'ODA by sector'!$A:$A,'D12'!$A66,'ODA by sector'!$D:$D,'D12'!$C66)</f>
        <v>7.1715200000000001</v>
      </c>
      <c r="R66" s="35">
        <f>SUMIFS('ODA by sector'!S:S,'ODA by sector'!$A:$A,'D12'!$A66,'ODA by sector'!$D:$D,'D12'!$C66)</f>
        <v>10.589231999999999</v>
      </c>
    </row>
    <row r="67" spans="1:18" x14ac:dyDescent="0.25">
      <c r="A67" s="36" t="s">
        <v>136</v>
      </c>
      <c r="B67" s="36" t="str">
        <f>VLOOKUP(A67,'[1]Names&amp;ISO'!$A:$B,2,FALSE)</f>
        <v>BE</v>
      </c>
      <c r="C67" s="37" t="s">
        <v>171</v>
      </c>
      <c r="D67" s="35">
        <f>SUMIFS('ODA by sector'!E:E,'ODA by sector'!$A:$A,'D12'!$A67,'ODA by sector'!$D:$D,'D12'!$C67)</f>
        <v>8.0719630000000002</v>
      </c>
      <c r="E67" s="35">
        <f>SUMIFS('ODA by sector'!F:F,'ODA by sector'!$A:$A,'D12'!$A67,'ODA by sector'!$D:$D,'D12'!$C67)</f>
        <v>10.505610000000001</v>
      </c>
      <c r="F67" s="35">
        <f>SUMIFS('ODA by sector'!G:G,'ODA by sector'!$A:$A,'D12'!$A67,'ODA by sector'!$D:$D,'D12'!$C67)</f>
        <v>3.0719989999999999</v>
      </c>
      <c r="G67" s="35">
        <f>SUMIFS('ODA by sector'!H:H,'ODA by sector'!$A:$A,'D12'!$A67,'ODA by sector'!$D:$D,'D12'!$C67)</f>
        <v>4.8495379999999999</v>
      </c>
      <c r="H67" s="35">
        <f>SUMIFS('ODA by sector'!I:I,'ODA by sector'!$A:$A,'D12'!$A67,'ODA by sector'!$D:$D,'D12'!$C67)</f>
        <v>7.481922</v>
      </c>
      <c r="I67" s="35">
        <f>SUMIFS('ODA by sector'!J:J,'ODA by sector'!$A:$A,'D12'!$A67,'ODA by sector'!$D:$D,'D12'!$C67)</f>
        <v>5.2623600000000001</v>
      </c>
      <c r="J67" s="35">
        <f>SUMIFS('ODA by sector'!K:K,'ODA by sector'!$A:$A,'D12'!$A67,'ODA by sector'!$D:$D,'D12'!$C67)</f>
        <v>7.6051469999999997</v>
      </c>
      <c r="K67" s="35">
        <f>SUMIFS('ODA by sector'!L:L,'ODA by sector'!$A:$A,'D12'!$A67,'ODA by sector'!$D:$D,'D12'!$C67)</f>
        <v>7.6776369999999998</v>
      </c>
      <c r="L67" s="35">
        <f>SUMIFS('ODA by sector'!M:M,'ODA by sector'!$A:$A,'D12'!$A67,'ODA by sector'!$D:$D,'D12'!$C67)</f>
        <v>7.8202999999999996</v>
      </c>
      <c r="M67" s="35">
        <f>SUMIFS('ODA by sector'!N:N,'ODA by sector'!$A:$A,'D12'!$A67,'ODA by sector'!$D:$D,'D12'!$C67)</f>
        <v>7.7030139999999996</v>
      </c>
      <c r="N67" s="35">
        <f>SUMIFS('ODA by sector'!O:O,'ODA by sector'!$A:$A,'D12'!$A67,'ODA by sector'!$D:$D,'D12'!$C67)</f>
        <v>8.6988230000000009</v>
      </c>
      <c r="O67" s="35">
        <f>SUMIFS('ODA by sector'!P:P,'ODA by sector'!$A:$A,'D12'!$A67,'ODA by sector'!$D:$D,'D12'!$C67)</f>
        <v>14.225317</v>
      </c>
      <c r="P67" s="35">
        <f>SUMIFS('ODA by sector'!Q:Q,'ODA by sector'!$A:$A,'D12'!$A67,'ODA by sector'!$D:$D,'D12'!$C67)</f>
        <v>13.535033</v>
      </c>
      <c r="Q67" s="35">
        <f>SUMIFS('ODA by sector'!R:R,'ODA by sector'!$A:$A,'D12'!$A67,'ODA by sector'!$D:$D,'D12'!$C67)</f>
        <v>15.079411</v>
      </c>
      <c r="R67" s="35">
        <f>SUMIFS('ODA by sector'!S:S,'ODA by sector'!$A:$A,'D12'!$A67,'ODA by sector'!$D:$D,'D12'!$C67)</f>
        <v>17.570107</v>
      </c>
    </row>
    <row r="68" spans="1:18" x14ac:dyDescent="0.25">
      <c r="A68" s="38" t="s">
        <v>136</v>
      </c>
      <c r="B68" s="36" t="str">
        <f>VLOOKUP(A68,'[1]Names&amp;ISO'!$A:$B,2,FALSE)</f>
        <v>BE</v>
      </c>
      <c r="C68" s="37" t="s">
        <v>170</v>
      </c>
      <c r="D68" s="35">
        <f>SUMIFS('ODA by sector'!E:E,'ODA by sector'!$A:$A,'D12'!$A68,'ODA by sector'!$D:$D,'D12'!$C68)</f>
        <v>147.989689</v>
      </c>
      <c r="E68" s="35">
        <f>SUMIFS('ODA by sector'!F:F,'ODA by sector'!$A:$A,'D12'!$A68,'ODA by sector'!$D:$D,'D12'!$C68)</f>
        <v>272.368358</v>
      </c>
      <c r="F68" s="35">
        <f>SUMIFS('ODA by sector'!G:G,'ODA by sector'!$A:$A,'D12'!$A68,'ODA by sector'!$D:$D,'D12'!$C68)</f>
        <v>162.50540699999999</v>
      </c>
      <c r="G68" s="35">
        <f>SUMIFS('ODA by sector'!H:H,'ODA by sector'!$A:$A,'D12'!$A68,'ODA by sector'!$D:$D,'D12'!$C68)</f>
        <v>215.886483</v>
      </c>
      <c r="H68" s="35">
        <f>SUMIFS('ODA by sector'!I:I,'ODA by sector'!$A:$A,'D12'!$A68,'ODA by sector'!$D:$D,'D12'!$C68)</f>
        <v>223.157127</v>
      </c>
      <c r="I68" s="35">
        <f>SUMIFS('ODA by sector'!J:J,'ODA by sector'!$A:$A,'D12'!$A68,'ODA by sector'!$D:$D,'D12'!$C68)</f>
        <v>258.82883399999997</v>
      </c>
      <c r="J68" s="35">
        <f>SUMIFS('ODA by sector'!K:K,'ODA by sector'!$A:$A,'D12'!$A68,'ODA by sector'!$D:$D,'D12'!$C68)</f>
        <v>326.54240700000003</v>
      </c>
      <c r="K68" s="35">
        <f>SUMIFS('ODA by sector'!L:L,'ODA by sector'!$A:$A,'D12'!$A68,'ODA by sector'!$D:$D,'D12'!$C68)</f>
        <v>311.70842199999998</v>
      </c>
      <c r="L68" s="35">
        <f>SUMIFS('ODA by sector'!M:M,'ODA by sector'!$A:$A,'D12'!$A68,'ODA by sector'!$D:$D,'D12'!$C68)</f>
        <v>334.39522699999998</v>
      </c>
      <c r="M68" s="35">
        <f>SUMIFS('ODA by sector'!N:N,'ODA by sector'!$A:$A,'D12'!$A68,'ODA by sector'!$D:$D,'D12'!$C68)</f>
        <v>335.849853</v>
      </c>
      <c r="N68" s="35">
        <f>SUMIFS('ODA by sector'!O:O,'ODA by sector'!$A:$A,'D12'!$A68,'ODA by sector'!$D:$D,'D12'!$C68)</f>
        <v>323.28992800000003</v>
      </c>
      <c r="O68" s="35">
        <f>SUMIFS('ODA by sector'!P:P,'ODA by sector'!$A:$A,'D12'!$A68,'ODA by sector'!$D:$D,'D12'!$C68)</f>
        <v>458.14407499999999</v>
      </c>
      <c r="P68" s="35">
        <f>SUMIFS('ODA by sector'!Q:Q,'ODA by sector'!$A:$A,'D12'!$A68,'ODA by sector'!$D:$D,'D12'!$C68)</f>
        <v>465.29407499999991</v>
      </c>
      <c r="Q68" s="35">
        <f>SUMIFS('ODA by sector'!R:R,'ODA by sector'!$A:$A,'D12'!$A68,'ODA by sector'!$D:$D,'D12'!$C68)</f>
        <v>500.17291700000004</v>
      </c>
      <c r="R68" s="35">
        <f>SUMIFS('ODA by sector'!S:S,'ODA by sector'!$A:$A,'D12'!$A68,'ODA by sector'!$D:$D,'D12'!$C68)</f>
        <v>651.771208</v>
      </c>
    </row>
    <row r="69" spans="1:18" x14ac:dyDescent="0.25">
      <c r="A69" s="39" t="s">
        <v>136</v>
      </c>
      <c r="B69" s="36" t="str">
        <f>VLOOKUP(A69,'[1]Names&amp;ISO'!$A:$B,2,FALSE)</f>
        <v>BE</v>
      </c>
      <c r="C69" s="37" t="s">
        <v>172</v>
      </c>
      <c r="D69" s="35">
        <f>SUMIFS('ODA by sector'!E:E,'ODA by sector'!$A:$A,'D12'!$A69,'ODA by sector'!$D:$D,'D12'!$C69)</f>
        <v>18.938654</v>
      </c>
      <c r="E69" s="35">
        <f>SUMIFS('ODA by sector'!F:F,'ODA by sector'!$A:$A,'D12'!$A69,'ODA by sector'!$D:$D,'D12'!$C69)</f>
        <v>24.027666</v>
      </c>
      <c r="F69" s="35">
        <f>SUMIFS('ODA by sector'!G:G,'ODA by sector'!$A:$A,'D12'!$A69,'ODA by sector'!$D:$D,'D12'!$C69)</f>
        <v>22.867373000000001</v>
      </c>
      <c r="G69" s="35">
        <f>SUMIFS('ODA by sector'!H:H,'ODA by sector'!$A:$A,'D12'!$A69,'ODA by sector'!$D:$D,'D12'!$C69)</f>
        <v>8.1621860000000002</v>
      </c>
      <c r="H69" s="35">
        <f>SUMIFS('ODA by sector'!I:I,'ODA by sector'!$A:$A,'D12'!$A69,'ODA by sector'!$D:$D,'D12'!$C69)</f>
        <v>9.1080729999999992</v>
      </c>
      <c r="I69" s="35">
        <f>SUMIFS('ODA by sector'!J:J,'ODA by sector'!$A:$A,'D12'!$A69,'ODA by sector'!$D:$D,'D12'!$C69)</f>
        <v>3.8658610000000002</v>
      </c>
      <c r="J69" s="35">
        <f>SUMIFS('ODA by sector'!K:K,'ODA by sector'!$A:$A,'D12'!$A69,'ODA by sector'!$D:$D,'D12'!$C69)</f>
        <v>8.6376399999999993</v>
      </c>
      <c r="K69" s="35">
        <f>SUMIFS('ODA by sector'!L:L,'ODA by sector'!$A:$A,'D12'!$A69,'ODA by sector'!$D:$D,'D12'!$C69)</f>
        <v>0.24759600000000001</v>
      </c>
      <c r="L69" s="35">
        <f>SUMIFS('ODA by sector'!M:M,'ODA by sector'!$A:$A,'D12'!$A69,'ODA by sector'!$D:$D,'D12'!$C69)</f>
        <v>10.978365999999999</v>
      </c>
      <c r="M69" s="35">
        <f>SUMIFS('ODA by sector'!N:N,'ODA by sector'!$A:$A,'D12'!$A69,'ODA by sector'!$D:$D,'D12'!$C69)</f>
        <v>3.5876420000000002</v>
      </c>
      <c r="N69" s="35">
        <f>SUMIFS('ODA by sector'!O:O,'ODA by sector'!$A:$A,'D12'!$A69,'ODA by sector'!$D:$D,'D12'!$C69)</f>
        <v>4.4739999999999997E-3</v>
      </c>
      <c r="O69" s="35">
        <f>SUMIFS('ODA by sector'!P:P,'ODA by sector'!$A:$A,'D12'!$A69,'ODA by sector'!$D:$D,'D12'!$C69)</f>
        <v>0</v>
      </c>
      <c r="P69" s="35">
        <f>SUMIFS('ODA by sector'!Q:Q,'ODA by sector'!$A:$A,'D12'!$A69,'ODA by sector'!$D:$D,'D12'!$C69)</f>
        <v>0</v>
      </c>
      <c r="Q69" s="35">
        <f>SUMIFS('ODA by sector'!R:R,'ODA by sector'!$A:$A,'D12'!$A69,'ODA by sector'!$D:$D,'D12'!$C69)</f>
        <v>0</v>
      </c>
      <c r="R69" s="35">
        <f>SUMIFS('ODA by sector'!S:S,'ODA by sector'!$A:$A,'D12'!$A69,'ODA by sector'!$D:$D,'D12'!$C69)</f>
        <v>0</v>
      </c>
    </row>
    <row r="70" spans="1:18" x14ac:dyDescent="0.25">
      <c r="A70" s="36" t="s">
        <v>136</v>
      </c>
      <c r="B70" s="36" t="str">
        <f>VLOOKUP(A70,'[1]Names&amp;ISO'!$A:$B,2,FALSE)</f>
        <v>BE</v>
      </c>
      <c r="C70" s="37" t="s">
        <v>173</v>
      </c>
      <c r="D70" s="35">
        <f>SUMIFS('ODA by sector'!E:E,'ODA by sector'!$A:$A,'D12'!$A70,'ODA by sector'!$D:$D,'D12'!$C70)</f>
        <v>348.70290799999998</v>
      </c>
      <c r="E70" s="35">
        <f>SUMIFS('ODA by sector'!F:F,'ODA by sector'!$A:$A,'D12'!$A70,'ODA by sector'!$D:$D,'D12'!$C70)</f>
        <v>910.50784999999996</v>
      </c>
      <c r="F70" s="35">
        <f>SUMIFS('ODA by sector'!G:G,'ODA by sector'!$A:$A,'D12'!$A70,'ODA by sector'!$D:$D,'D12'!$C70)</f>
        <v>227.218661</v>
      </c>
      <c r="G70" s="35">
        <f>SUMIFS('ODA by sector'!H:H,'ODA by sector'!$A:$A,'D12'!$A70,'ODA by sector'!$D:$D,'D12'!$C70)</f>
        <v>546.48718299999996</v>
      </c>
      <c r="H70" s="35">
        <f>SUMIFS('ODA by sector'!I:I,'ODA by sector'!$A:$A,'D12'!$A70,'ODA by sector'!$D:$D,'D12'!$C70)</f>
        <v>411.81984199999999</v>
      </c>
      <c r="I70" s="35">
        <f>SUMIFS('ODA by sector'!J:J,'ODA by sector'!$A:$A,'D12'!$A70,'ODA by sector'!$D:$D,'D12'!$C70)</f>
        <v>174.59644499999999</v>
      </c>
      <c r="J70" s="35">
        <f>SUMIFS('ODA by sector'!K:K,'ODA by sector'!$A:$A,'D12'!$A70,'ODA by sector'!$D:$D,'D12'!$C70)</f>
        <v>91.384474999999995</v>
      </c>
      <c r="K70" s="35">
        <f>SUMIFS('ODA by sector'!L:L,'ODA by sector'!$A:$A,'D12'!$A70,'ODA by sector'!$D:$D,'D12'!$C70)</f>
        <v>95.575345999999996</v>
      </c>
      <c r="L70" s="35">
        <f>SUMIFS('ODA by sector'!M:M,'ODA by sector'!$A:$A,'D12'!$A70,'ODA by sector'!$D:$D,'D12'!$C70)</f>
        <v>504.56494600000002</v>
      </c>
      <c r="M70" s="35">
        <f>SUMIFS('ODA by sector'!N:N,'ODA by sector'!$A:$A,'D12'!$A70,'ODA by sector'!$D:$D,'D12'!$C70)</f>
        <v>262.32127200000002</v>
      </c>
      <c r="N70" s="35">
        <f>SUMIFS('ODA by sector'!O:O,'ODA by sector'!$A:$A,'D12'!$A70,'ODA by sector'!$D:$D,'D12'!$C70)</f>
        <v>249.600369</v>
      </c>
      <c r="O70" s="35">
        <f>SUMIFS('ODA by sector'!P:P,'ODA by sector'!$A:$A,'D12'!$A70,'ODA by sector'!$D:$D,'D12'!$C70)</f>
        <v>15.793023</v>
      </c>
      <c r="P70" s="35">
        <f>SUMIFS('ODA by sector'!Q:Q,'ODA by sector'!$A:$A,'D12'!$A70,'ODA by sector'!$D:$D,'D12'!$C70)</f>
        <v>8.2280890000000007</v>
      </c>
      <c r="Q70" s="35">
        <f>SUMIFS('ODA by sector'!R:R,'ODA by sector'!$A:$A,'D12'!$A70,'ODA by sector'!$D:$D,'D12'!$C70)</f>
        <v>1.341086</v>
      </c>
      <c r="R70" s="35">
        <f>SUMIFS('ODA by sector'!S:S,'ODA by sector'!$A:$A,'D12'!$A70,'ODA by sector'!$D:$D,'D12'!$C70)</f>
        <v>5.2932699999999997</v>
      </c>
    </row>
    <row r="71" spans="1:18" x14ac:dyDescent="0.25">
      <c r="A71" s="36" t="s">
        <v>136</v>
      </c>
      <c r="B71" s="36" t="str">
        <f>VLOOKUP(A71,'[1]Names&amp;ISO'!$A:$B,2,FALSE)</f>
        <v>BE</v>
      </c>
      <c r="C71" s="37" t="s">
        <v>174</v>
      </c>
      <c r="D71" s="35">
        <f>SUMIFS('ODA by sector'!E:E,'ODA by sector'!$A:$A,'D12'!$A71,'ODA by sector'!$D:$D,'D12'!$C71)</f>
        <v>42.680621000000002</v>
      </c>
      <c r="E71" s="35">
        <f>SUMIFS('ODA by sector'!F:F,'ODA by sector'!$A:$A,'D12'!$A71,'ODA by sector'!$D:$D,'D12'!$C71)</f>
        <v>41.001480000000001</v>
      </c>
      <c r="F71" s="35">
        <f>SUMIFS('ODA by sector'!G:G,'ODA by sector'!$A:$A,'D12'!$A71,'ODA by sector'!$D:$D,'D12'!$C71)</f>
        <v>107.171176</v>
      </c>
      <c r="G71" s="35">
        <f>SUMIFS('ODA by sector'!H:H,'ODA by sector'!$A:$A,'D12'!$A71,'ODA by sector'!$D:$D,'D12'!$C71)</f>
        <v>68.999939999999995</v>
      </c>
      <c r="H71" s="35">
        <f>SUMIFS('ODA by sector'!I:I,'ODA by sector'!$A:$A,'D12'!$A71,'ODA by sector'!$D:$D,'D12'!$C71)</f>
        <v>88.333963999999995</v>
      </c>
      <c r="I71" s="35">
        <f>SUMIFS('ODA by sector'!J:J,'ODA by sector'!$A:$A,'D12'!$A71,'ODA by sector'!$D:$D,'D12'!$C71)</f>
        <v>84.819194999999993</v>
      </c>
      <c r="J71" s="35">
        <f>SUMIFS('ODA by sector'!K:K,'ODA by sector'!$A:$A,'D12'!$A71,'ODA by sector'!$D:$D,'D12'!$C71)</f>
        <v>108.34524500000001</v>
      </c>
      <c r="K71" s="35">
        <f>SUMIFS('ODA by sector'!L:L,'ODA by sector'!$A:$A,'D12'!$A71,'ODA by sector'!$D:$D,'D12'!$C71)</f>
        <v>104.711904</v>
      </c>
      <c r="L71" s="35">
        <f>SUMIFS('ODA by sector'!M:M,'ODA by sector'!$A:$A,'D12'!$A71,'ODA by sector'!$D:$D,'D12'!$C71)</f>
        <v>125.99765499999999</v>
      </c>
      <c r="M71" s="35">
        <f>SUMIFS('ODA by sector'!N:N,'ODA by sector'!$A:$A,'D12'!$A71,'ODA by sector'!$D:$D,'D12'!$C71)</f>
        <v>141.03218899999999</v>
      </c>
      <c r="N71" s="35">
        <f>SUMIFS('ODA by sector'!O:O,'ODA by sector'!$A:$A,'D12'!$A71,'ODA by sector'!$D:$D,'D12'!$C71)</f>
        <v>67.118983</v>
      </c>
      <c r="O71" s="35">
        <f>SUMIFS('ODA by sector'!P:P,'ODA by sector'!$A:$A,'D12'!$A71,'ODA by sector'!$D:$D,'D12'!$C71)</f>
        <v>122.185458</v>
      </c>
      <c r="P71" s="35">
        <f>SUMIFS('ODA by sector'!Q:Q,'ODA by sector'!$A:$A,'D12'!$A71,'ODA by sector'!$D:$D,'D12'!$C71)</f>
        <v>68.257486999999998</v>
      </c>
      <c r="Q71" s="35">
        <f>SUMIFS('ODA by sector'!R:R,'ODA by sector'!$A:$A,'D12'!$A71,'ODA by sector'!$D:$D,'D12'!$C71)</f>
        <v>140.045815</v>
      </c>
      <c r="R71" s="35">
        <f>SUMIFS('ODA by sector'!S:S,'ODA by sector'!$A:$A,'D12'!$A71,'ODA by sector'!$D:$D,'D12'!$C71)</f>
        <v>241.41151300000001</v>
      </c>
    </row>
    <row r="72" spans="1:18" x14ac:dyDescent="0.25">
      <c r="A72" s="36" t="s">
        <v>135</v>
      </c>
      <c r="B72" s="36" t="str">
        <f>VLOOKUP(A72,'[1]Names&amp;ISO'!$A:$B,2,FALSE)</f>
        <v>CA</v>
      </c>
      <c r="C72" s="37" t="s">
        <v>162</v>
      </c>
      <c r="D72" s="35">
        <f>SUMIFS('ODA by sector'!E:E,'ODA by sector'!$A:$A,'D12'!$A72,'ODA by sector'!$D:$D,'D12'!$C72)</f>
        <v>190.899125</v>
      </c>
      <c r="E72" s="35">
        <f>SUMIFS('ODA by sector'!F:F,'ODA by sector'!$A:$A,'D12'!$A72,'ODA by sector'!$D:$D,'D12'!$C72)</f>
        <v>232.07779199999999</v>
      </c>
      <c r="F72" s="35">
        <f>SUMIFS('ODA by sector'!G:G,'ODA by sector'!$A:$A,'D12'!$A72,'ODA by sector'!$D:$D,'D12'!$C72)</f>
        <v>242.06576000000001</v>
      </c>
      <c r="G72" s="35">
        <f>SUMIFS('ODA by sector'!H:H,'ODA by sector'!$A:$A,'D12'!$A72,'ODA by sector'!$D:$D,'D12'!$C72)</f>
        <v>171.67446200000001</v>
      </c>
      <c r="H72" s="35">
        <f>SUMIFS('ODA by sector'!I:I,'ODA by sector'!$A:$A,'D12'!$A72,'ODA by sector'!$D:$D,'D12'!$C72)</f>
        <v>175.12629000000001</v>
      </c>
      <c r="I72" s="35">
        <f>SUMIFS('ODA by sector'!J:J,'ODA by sector'!$A:$A,'D12'!$A72,'ODA by sector'!$D:$D,'D12'!$C72)</f>
        <v>238.87421800000001</v>
      </c>
      <c r="J72" s="35">
        <f>SUMIFS('ODA by sector'!K:K,'ODA by sector'!$A:$A,'D12'!$A72,'ODA by sector'!$D:$D,'D12'!$C72)</f>
        <v>263.00281699999999</v>
      </c>
      <c r="K72" s="35">
        <f>SUMIFS('ODA by sector'!L:L,'ODA by sector'!$A:$A,'D12'!$A72,'ODA by sector'!$D:$D,'D12'!$C72)</f>
        <v>335.15885500000002</v>
      </c>
      <c r="L72" s="35">
        <f>SUMIFS('ODA by sector'!M:M,'ODA by sector'!$A:$A,'D12'!$A72,'ODA by sector'!$D:$D,'D12'!$C72)</f>
        <v>395.28478699999999</v>
      </c>
      <c r="M72" s="35">
        <f>SUMIFS('ODA by sector'!N:N,'ODA by sector'!$A:$A,'D12'!$A72,'ODA by sector'!$D:$D,'D12'!$C72)</f>
        <v>255.37585899999999</v>
      </c>
      <c r="N72" s="35">
        <f>SUMIFS('ODA by sector'!O:O,'ODA by sector'!$A:$A,'D12'!$A72,'ODA by sector'!$D:$D,'D12'!$C72)</f>
        <v>243.733643</v>
      </c>
      <c r="O72" s="35">
        <f>SUMIFS('ODA by sector'!P:P,'ODA by sector'!$A:$A,'D12'!$A72,'ODA by sector'!$D:$D,'D12'!$C72)</f>
        <v>212.24896799999999</v>
      </c>
      <c r="P72" s="35">
        <f>SUMIFS('ODA by sector'!Q:Q,'ODA by sector'!$A:$A,'D12'!$A72,'ODA by sector'!$D:$D,'D12'!$C72)</f>
        <v>201.003276</v>
      </c>
      <c r="Q72" s="35">
        <f>SUMIFS('ODA by sector'!R:R,'ODA by sector'!$A:$A,'D12'!$A72,'ODA by sector'!$D:$D,'D12'!$C72)</f>
        <v>239.82951499999999</v>
      </c>
      <c r="R72" s="35">
        <f>SUMIFS('ODA by sector'!S:S,'ODA by sector'!$A:$A,'D12'!$A72,'ODA by sector'!$D:$D,'D12'!$C72)</f>
        <v>207.31053</v>
      </c>
    </row>
    <row r="73" spans="1:18" x14ac:dyDescent="0.25">
      <c r="A73" s="36" t="s">
        <v>135</v>
      </c>
      <c r="B73" s="36" t="str">
        <f>VLOOKUP(A73,'[1]Names&amp;ISO'!$A:$B,2,FALSE)</f>
        <v>CA</v>
      </c>
      <c r="C73" s="37" t="s">
        <v>163</v>
      </c>
      <c r="D73" s="35">
        <f>SUMIFS('ODA by sector'!E:E,'ODA by sector'!$A:$A,'D12'!$A73,'ODA by sector'!$D:$D,'D12'!$C73)</f>
        <v>103.82457700000001</v>
      </c>
      <c r="E73" s="35">
        <f>SUMIFS('ODA by sector'!F:F,'ODA by sector'!$A:$A,'D12'!$A73,'ODA by sector'!$D:$D,'D12'!$C73)</f>
        <v>139.32759100000001</v>
      </c>
      <c r="F73" s="35">
        <f>SUMIFS('ODA by sector'!G:G,'ODA by sector'!$A:$A,'D12'!$A73,'ODA by sector'!$D:$D,'D12'!$C73)</f>
        <v>207.40401300000002</v>
      </c>
      <c r="G73" s="35">
        <f>SUMIFS('ODA by sector'!H:H,'ODA by sector'!$A:$A,'D12'!$A73,'ODA by sector'!$D:$D,'D12'!$C73)</f>
        <v>324.413433</v>
      </c>
      <c r="H73" s="35">
        <f>SUMIFS('ODA by sector'!I:I,'ODA by sector'!$A:$A,'D12'!$A73,'ODA by sector'!$D:$D,'D12'!$C73)</f>
        <v>212.76874599999999</v>
      </c>
      <c r="I73" s="35">
        <f>SUMIFS('ODA by sector'!J:J,'ODA by sector'!$A:$A,'D12'!$A73,'ODA by sector'!$D:$D,'D12'!$C73)</f>
        <v>377.79095899999999</v>
      </c>
      <c r="J73" s="35">
        <f>SUMIFS('ODA by sector'!K:K,'ODA by sector'!$A:$A,'D12'!$A73,'ODA by sector'!$D:$D,'D12'!$C73)</f>
        <v>358.688672</v>
      </c>
      <c r="K73" s="35">
        <f>SUMIFS('ODA by sector'!L:L,'ODA by sector'!$A:$A,'D12'!$A73,'ODA by sector'!$D:$D,'D12'!$C73)</f>
        <v>419.45637800000003</v>
      </c>
      <c r="L73" s="35">
        <f>SUMIFS('ODA by sector'!M:M,'ODA by sector'!$A:$A,'D12'!$A73,'ODA by sector'!$D:$D,'D12'!$C73)</f>
        <v>360.29393499999998</v>
      </c>
      <c r="M73" s="35">
        <f>SUMIFS('ODA by sector'!N:N,'ODA by sector'!$A:$A,'D12'!$A73,'ODA by sector'!$D:$D,'D12'!$C73)</f>
        <v>521.91297299999997</v>
      </c>
      <c r="N73" s="35">
        <f>SUMIFS('ODA by sector'!O:O,'ODA by sector'!$A:$A,'D12'!$A73,'ODA by sector'!$D:$D,'D12'!$C73)</f>
        <v>516.20412599999997</v>
      </c>
      <c r="O73" s="35">
        <f>SUMIFS('ODA by sector'!P:P,'ODA by sector'!$A:$A,'D12'!$A73,'ODA by sector'!$D:$D,'D12'!$C73)</f>
        <v>607.81294700000001</v>
      </c>
      <c r="P73" s="35">
        <f>SUMIFS('ODA by sector'!Q:Q,'ODA by sector'!$A:$A,'D12'!$A73,'ODA by sector'!$D:$D,'D12'!$C73)</f>
        <v>513.703622</v>
      </c>
      <c r="Q73" s="35">
        <f>SUMIFS('ODA by sector'!R:R,'ODA by sector'!$A:$A,'D12'!$A73,'ODA by sector'!$D:$D,'D12'!$C73)</f>
        <v>413.22493199999997</v>
      </c>
      <c r="R73" s="35">
        <f>SUMIFS('ODA by sector'!S:S,'ODA by sector'!$A:$A,'D12'!$A73,'ODA by sector'!$D:$D,'D12'!$C73)</f>
        <v>445.23095999999998</v>
      </c>
    </row>
    <row r="74" spans="1:18" x14ac:dyDescent="0.25">
      <c r="A74" s="36" t="s">
        <v>135</v>
      </c>
      <c r="B74" s="36" t="str">
        <f>VLOOKUP(A74,'[1]Names&amp;ISO'!$A:$B,2,FALSE)</f>
        <v>CA</v>
      </c>
      <c r="C74" s="37" t="s">
        <v>164</v>
      </c>
      <c r="D74" s="35">
        <f>SUMIFS('ODA by sector'!E:E,'ODA by sector'!$A:$A,'D12'!$A74,'ODA by sector'!$D:$D,'D12'!$C74)</f>
        <v>22.686658999999999</v>
      </c>
      <c r="E74" s="35">
        <f>SUMIFS('ODA by sector'!F:F,'ODA by sector'!$A:$A,'D12'!$A74,'ODA by sector'!$D:$D,'D12'!$C74)</f>
        <v>36.067512999999998</v>
      </c>
      <c r="F74" s="35">
        <f>SUMIFS('ODA by sector'!G:G,'ODA by sector'!$A:$A,'D12'!$A74,'ODA by sector'!$D:$D,'D12'!$C74)</f>
        <v>46.082496999999996</v>
      </c>
      <c r="G74" s="35">
        <f>SUMIFS('ODA by sector'!H:H,'ODA by sector'!$A:$A,'D12'!$A74,'ODA by sector'!$D:$D,'D12'!$C74)</f>
        <v>66.398887999999999</v>
      </c>
      <c r="H74" s="35">
        <f>SUMIFS('ODA by sector'!I:I,'ODA by sector'!$A:$A,'D12'!$A74,'ODA by sector'!$D:$D,'D12'!$C74)</f>
        <v>45.710819999999998</v>
      </c>
      <c r="I74" s="35">
        <f>SUMIFS('ODA by sector'!J:J,'ODA by sector'!$A:$A,'D12'!$A74,'ODA by sector'!$D:$D,'D12'!$C74)</f>
        <v>35.729199000000001</v>
      </c>
      <c r="J74" s="35">
        <f>SUMIFS('ODA by sector'!K:K,'ODA by sector'!$A:$A,'D12'!$A74,'ODA by sector'!$D:$D,'D12'!$C74)</f>
        <v>38.520448000000002</v>
      </c>
      <c r="K74" s="35">
        <f>SUMIFS('ODA by sector'!L:L,'ODA by sector'!$A:$A,'D12'!$A74,'ODA by sector'!$D:$D,'D12'!$C74)</f>
        <v>56.134500000000003</v>
      </c>
      <c r="L74" s="35">
        <f>SUMIFS('ODA by sector'!M:M,'ODA by sector'!$A:$A,'D12'!$A74,'ODA by sector'!$D:$D,'D12'!$C74)</f>
        <v>39.920285</v>
      </c>
      <c r="M74" s="35">
        <f>SUMIFS('ODA by sector'!N:N,'ODA by sector'!$A:$A,'D12'!$A74,'ODA by sector'!$D:$D,'D12'!$C74)</f>
        <v>29.678702000000001</v>
      </c>
      <c r="N74" s="35">
        <f>SUMIFS('ODA by sector'!O:O,'ODA by sector'!$A:$A,'D12'!$A74,'ODA by sector'!$D:$D,'D12'!$C74)</f>
        <v>67.741669999999999</v>
      </c>
      <c r="O74" s="35">
        <f>SUMIFS('ODA by sector'!P:P,'ODA by sector'!$A:$A,'D12'!$A74,'ODA by sector'!$D:$D,'D12'!$C74)</f>
        <v>44.345717</v>
      </c>
      <c r="P74" s="35">
        <f>SUMIFS('ODA by sector'!Q:Q,'ODA by sector'!$A:$A,'D12'!$A74,'ODA by sector'!$D:$D,'D12'!$C74)</f>
        <v>40.750484999999998</v>
      </c>
      <c r="Q74" s="35">
        <f>SUMIFS('ODA by sector'!R:R,'ODA by sector'!$A:$A,'D12'!$A74,'ODA by sector'!$D:$D,'D12'!$C74)</f>
        <v>61.348246000000003</v>
      </c>
      <c r="R74" s="35">
        <f>SUMIFS('ODA by sector'!S:S,'ODA by sector'!$A:$A,'D12'!$A74,'ODA by sector'!$D:$D,'D12'!$C74)</f>
        <v>31.770278000000001</v>
      </c>
    </row>
    <row r="75" spans="1:18" x14ac:dyDescent="0.25">
      <c r="A75" s="36" t="s">
        <v>135</v>
      </c>
      <c r="B75" s="36" t="str">
        <f>VLOOKUP(A75,'[1]Names&amp;ISO'!$A:$B,2,FALSE)</f>
        <v>CA</v>
      </c>
      <c r="C75" s="37" t="s">
        <v>165</v>
      </c>
      <c r="D75" s="35">
        <f>SUMIFS('ODA by sector'!E:E,'ODA by sector'!$A:$A,'D12'!$A75,'ODA by sector'!$D:$D,'D12'!$C75)</f>
        <v>159.47997000000001</v>
      </c>
      <c r="E75" s="35">
        <f>SUMIFS('ODA by sector'!F:F,'ODA by sector'!$A:$A,'D12'!$A75,'ODA by sector'!$D:$D,'D12'!$C75)</f>
        <v>232.46496200000001</v>
      </c>
      <c r="F75" s="35">
        <f>SUMIFS('ODA by sector'!G:G,'ODA by sector'!$A:$A,'D12'!$A75,'ODA by sector'!$D:$D,'D12'!$C75)</f>
        <v>250.83380600000001</v>
      </c>
      <c r="G75" s="35">
        <f>SUMIFS('ODA by sector'!H:H,'ODA by sector'!$A:$A,'D12'!$A75,'ODA by sector'!$D:$D,'D12'!$C75)</f>
        <v>315.97639500000002</v>
      </c>
      <c r="H75" s="35">
        <f>SUMIFS('ODA by sector'!I:I,'ODA by sector'!$A:$A,'D12'!$A75,'ODA by sector'!$D:$D,'D12'!$C75)</f>
        <v>322.627656</v>
      </c>
      <c r="I75" s="35">
        <f>SUMIFS('ODA by sector'!J:J,'ODA by sector'!$A:$A,'D12'!$A75,'ODA by sector'!$D:$D,'D12'!$C75)</f>
        <v>379.92981700000001</v>
      </c>
      <c r="J75" s="35">
        <f>SUMIFS('ODA by sector'!K:K,'ODA by sector'!$A:$A,'D12'!$A75,'ODA by sector'!$D:$D,'D12'!$C75)</f>
        <v>520.21351600000003</v>
      </c>
      <c r="K75" s="35">
        <f>SUMIFS('ODA by sector'!L:L,'ODA by sector'!$A:$A,'D12'!$A75,'ODA by sector'!$D:$D,'D12'!$C75)</f>
        <v>545.10955999999999</v>
      </c>
      <c r="L75" s="35">
        <f>SUMIFS('ODA by sector'!M:M,'ODA by sector'!$A:$A,'D12'!$A75,'ODA by sector'!$D:$D,'D12'!$C75)</f>
        <v>456.488607</v>
      </c>
      <c r="M75" s="35">
        <f>SUMIFS('ODA by sector'!N:N,'ODA by sector'!$A:$A,'D12'!$A75,'ODA by sector'!$D:$D,'D12'!$C75)</f>
        <v>427.74458700000002</v>
      </c>
      <c r="N75" s="35">
        <f>SUMIFS('ODA by sector'!O:O,'ODA by sector'!$A:$A,'D12'!$A75,'ODA by sector'!$D:$D,'D12'!$C75)</f>
        <v>329.247975</v>
      </c>
      <c r="O75" s="35">
        <f>SUMIFS('ODA by sector'!P:P,'ODA by sector'!$A:$A,'D12'!$A75,'ODA by sector'!$D:$D,'D12'!$C75)</f>
        <v>232.598131</v>
      </c>
      <c r="P75" s="35">
        <f>SUMIFS('ODA by sector'!Q:Q,'ODA by sector'!$A:$A,'D12'!$A75,'ODA by sector'!$D:$D,'D12'!$C75)</f>
        <v>236.29688100000001</v>
      </c>
      <c r="Q75" s="35">
        <f>SUMIFS('ODA by sector'!R:R,'ODA by sector'!$A:$A,'D12'!$A75,'ODA by sector'!$D:$D,'D12'!$C75)</f>
        <v>286.98640799999998</v>
      </c>
      <c r="R75" s="35">
        <f>SUMIFS('ODA by sector'!S:S,'ODA by sector'!$A:$A,'D12'!$A75,'ODA by sector'!$D:$D,'D12'!$C75)</f>
        <v>245.62694300000001</v>
      </c>
    </row>
    <row r="76" spans="1:18" x14ac:dyDescent="0.25">
      <c r="A76" s="36" t="s">
        <v>135</v>
      </c>
      <c r="B76" s="36" t="str">
        <f>VLOOKUP(A76,'[1]Names&amp;ISO'!$A:$B,2,FALSE)</f>
        <v>CA</v>
      </c>
      <c r="C76" s="37" t="s">
        <v>161</v>
      </c>
      <c r="D76" s="35">
        <f>SUMIFS('ODA by sector'!E:E,'ODA by sector'!$A:$A,'D12'!$A76,'ODA by sector'!$D:$D,'D12'!$C76)</f>
        <v>24.585766</v>
      </c>
      <c r="E76" s="35">
        <f>SUMIFS('ODA by sector'!F:F,'ODA by sector'!$A:$A,'D12'!$A76,'ODA by sector'!$D:$D,'D12'!$C76)</f>
        <v>23.964062999999999</v>
      </c>
      <c r="F76" s="35">
        <f>SUMIFS('ODA by sector'!G:G,'ODA by sector'!$A:$A,'D12'!$A76,'ODA by sector'!$D:$D,'D12'!$C76)</f>
        <v>88.492491999999999</v>
      </c>
      <c r="G76" s="35">
        <f>SUMIFS('ODA by sector'!H:H,'ODA by sector'!$A:$A,'D12'!$A76,'ODA by sector'!$D:$D,'D12'!$C76)</f>
        <v>49.508924999999998</v>
      </c>
      <c r="H76" s="35">
        <f>SUMIFS('ODA by sector'!I:I,'ODA by sector'!$A:$A,'D12'!$A76,'ODA by sector'!$D:$D,'D12'!$C76)</f>
        <v>52.334313000000002</v>
      </c>
      <c r="I76" s="35">
        <f>SUMIFS('ODA by sector'!J:J,'ODA by sector'!$A:$A,'D12'!$A76,'ODA by sector'!$D:$D,'D12'!$C76)</f>
        <v>79.488074999999995</v>
      </c>
      <c r="J76" s="35">
        <f>SUMIFS('ODA by sector'!K:K,'ODA by sector'!$A:$A,'D12'!$A76,'ODA by sector'!$D:$D,'D12'!$C76)</f>
        <v>107.81888499999999</v>
      </c>
      <c r="K76" s="35">
        <f>SUMIFS('ODA by sector'!L:L,'ODA by sector'!$A:$A,'D12'!$A76,'ODA by sector'!$D:$D,'D12'!$C76)</f>
        <v>34.335270000000001</v>
      </c>
      <c r="L76" s="35">
        <f>SUMIFS('ODA by sector'!M:M,'ODA by sector'!$A:$A,'D12'!$A76,'ODA by sector'!$D:$D,'D12'!$C76)</f>
        <v>23.640792000000001</v>
      </c>
      <c r="M76" s="35">
        <f>SUMIFS('ODA by sector'!N:N,'ODA by sector'!$A:$A,'D12'!$A76,'ODA by sector'!$D:$D,'D12'!$C76)</f>
        <v>30.730104999999998</v>
      </c>
      <c r="N76" s="35">
        <f>SUMIFS('ODA by sector'!O:O,'ODA by sector'!$A:$A,'D12'!$A76,'ODA by sector'!$D:$D,'D12'!$C76)</f>
        <v>40.181269</v>
      </c>
      <c r="O76" s="35">
        <f>SUMIFS('ODA by sector'!P:P,'ODA by sector'!$A:$A,'D12'!$A76,'ODA by sector'!$D:$D,'D12'!$C76)</f>
        <v>38.319571000000003</v>
      </c>
      <c r="P76" s="35">
        <f>SUMIFS('ODA by sector'!Q:Q,'ODA by sector'!$A:$A,'D12'!$A76,'ODA by sector'!$D:$D,'D12'!$C76)</f>
        <v>26.035048</v>
      </c>
      <c r="Q76" s="35">
        <f>SUMIFS('ODA by sector'!R:R,'ODA by sector'!$A:$A,'D12'!$A76,'ODA by sector'!$D:$D,'D12'!$C76)</f>
        <v>26.663592000000001</v>
      </c>
      <c r="R76" s="35">
        <f>SUMIFS('ODA by sector'!S:S,'ODA by sector'!$A:$A,'D12'!$A76,'ODA by sector'!$D:$D,'D12'!$C76)</f>
        <v>30.599827000000001</v>
      </c>
    </row>
    <row r="77" spans="1:18" x14ac:dyDescent="0.25">
      <c r="A77" s="36" t="s">
        <v>135</v>
      </c>
      <c r="B77" s="36" t="str">
        <f>VLOOKUP(A77,'[1]Names&amp;ISO'!$A:$B,2,FALSE)</f>
        <v>CA</v>
      </c>
      <c r="C77" s="37" t="s">
        <v>166</v>
      </c>
      <c r="D77" s="35">
        <f>SUMIFS('ODA by sector'!E:E,'ODA by sector'!$A:$A,'D12'!$A77,'ODA by sector'!$D:$D,'D12'!$C77)</f>
        <v>46.927589999999995</v>
      </c>
      <c r="E77" s="35">
        <f>SUMIFS('ODA by sector'!F:F,'ODA by sector'!$A:$A,'D12'!$A77,'ODA by sector'!$D:$D,'D12'!$C77)</f>
        <v>45.69079</v>
      </c>
      <c r="F77" s="35">
        <f>SUMIFS('ODA by sector'!G:G,'ODA by sector'!$A:$A,'D12'!$A77,'ODA by sector'!$D:$D,'D12'!$C77)</f>
        <v>45.529074999999999</v>
      </c>
      <c r="G77" s="35">
        <f>SUMIFS('ODA by sector'!H:H,'ODA by sector'!$A:$A,'D12'!$A77,'ODA by sector'!$D:$D,'D12'!$C77)</f>
        <v>37.206412</v>
      </c>
      <c r="H77" s="35">
        <f>SUMIFS('ODA by sector'!I:I,'ODA by sector'!$A:$A,'D12'!$A77,'ODA by sector'!$D:$D,'D12'!$C77)</f>
        <v>27.533754999999999</v>
      </c>
      <c r="I77" s="35">
        <f>SUMIFS('ODA by sector'!J:J,'ODA by sector'!$A:$A,'D12'!$A77,'ODA by sector'!$D:$D,'D12'!$C77)</f>
        <v>59.133100999999996</v>
      </c>
      <c r="J77" s="35">
        <f>SUMIFS('ODA by sector'!K:K,'ODA by sector'!$A:$A,'D12'!$A77,'ODA by sector'!$D:$D,'D12'!$C77)</f>
        <v>48.165217999999996</v>
      </c>
      <c r="K77" s="35">
        <f>SUMIFS('ODA by sector'!L:L,'ODA by sector'!$A:$A,'D12'!$A77,'ODA by sector'!$D:$D,'D12'!$C77)</f>
        <v>41.645057000000001</v>
      </c>
      <c r="L77" s="35">
        <f>SUMIFS('ODA by sector'!M:M,'ODA by sector'!$A:$A,'D12'!$A77,'ODA by sector'!$D:$D,'D12'!$C77)</f>
        <v>50.693418000000001</v>
      </c>
      <c r="M77" s="35">
        <f>SUMIFS('ODA by sector'!N:N,'ODA by sector'!$A:$A,'D12'!$A77,'ODA by sector'!$D:$D,'D12'!$C77)</f>
        <v>246.83946799999998</v>
      </c>
      <c r="N77" s="35">
        <f>SUMIFS('ODA by sector'!O:O,'ODA by sector'!$A:$A,'D12'!$A77,'ODA by sector'!$D:$D,'D12'!$C77)</f>
        <v>149.19880699999999</v>
      </c>
      <c r="O77" s="35">
        <f>SUMIFS('ODA by sector'!P:P,'ODA by sector'!$A:$A,'D12'!$A77,'ODA by sector'!$D:$D,'D12'!$C77)</f>
        <v>88.880344999999991</v>
      </c>
      <c r="P77" s="35">
        <f>SUMIFS('ODA by sector'!Q:Q,'ODA by sector'!$A:$A,'D12'!$A77,'ODA by sector'!$D:$D,'D12'!$C77)</f>
        <v>24.479123000000001</v>
      </c>
      <c r="Q77" s="35">
        <f>SUMIFS('ODA by sector'!R:R,'ODA by sector'!$A:$A,'D12'!$A77,'ODA by sector'!$D:$D,'D12'!$C77)</f>
        <v>39.628405999999998</v>
      </c>
      <c r="R77" s="35">
        <f>SUMIFS('ODA by sector'!S:S,'ODA by sector'!$A:$A,'D12'!$A77,'ODA by sector'!$D:$D,'D12'!$C77)</f>
        <v>25.965201999999998</v>
      </c>
    </row>
    <row r="78" spans="1:18" x14ac:dyDescent="0.25">
      <c r="A78" s="36" t="s">
        <v>135</v>
      </c>
      <c r="B78" s="36" t="str">
        <f>VLOOKUP(A78,'[1]Names&amp;ISO'!$A:$B,2,FALSE)</f>
        <v>CA</v>
      </c>
      <c r="C78" s="37" t="s">
        <v>167</v>
      </c>
      <c r="D78" s="35">
        <f>SUMIFS('ODA by sector'!E:E,'ODA by sector'!$A:$A,'D12'!$A78,'ODA by sector'!$D:$D,'D12'!$C78)</f>
        <v>29.056000000000001</v>
      </c>
      <c r="E78" s="35">
        <f>SUMIFS('ODA by sector'!F:F,'ODA by sector'!$A:$A,'D12'!$A78,'ODA by sector'!$D:$D,'D12'!$C78)</f>
        <v>30.236939</v>
      </c>
      <c r="F78" s="35">
        <f>SUMIFS('ODA by sector'!G:G,'ODA by sector'!$A:$A,'D12'!$A78,'ODA by sector'!$D:$D,'D12'!$C78)</f>
        <v>36.670572</v>
      </c>
      <c r="G78" s="35">
        <f>SUMIFS('ODA by sector'!H:H,'ODA by sector'!$A:$A,'D12'!$A78,'ODA by sector'!$D:$D,'D12'!$C78)</f>
        <v>36.000087000000001</v>
      </c>
      <c r="H78" s="35">
        <f>SUMIFS('ODA by sector'!I:I,'ODA by sector'!$A:$A,'D12'!$A78,'ODA by sector'!$D:$D,'D12'!$C78)</f>
        <v>49.994095999999999</v>
      </c>
      <c r="I78" s="35">
        <f>SUMIFS('ODA by sector'!J:J,'ODA by sector'!$A:$A,'D12'!$A78,'ODA by sector'!$D:$D,'D12'!$C78)</f>
        <v>64.605582999999996</v>
      </c>
      <c r="J78" s="35">
        <f>SUMIFS('ODA by sector'!K:K,'ODA by sector'!$A:$A,'D12'!$A78,'ODA by sector'!$D:$D,'D12'!$C78)</f>
        <v>60.512630999999999</v>
      </c>
      <c r="K78" s="35">
        <f>SUMIFS('ODA by sector'!L:L,'ODA by sector'!$A:$A,'D12'!$A78,'ODA by sector'!$D:$D,'D12'!$C78)</f>
        <v>80.839798000000002</v>
      </c>
      <c r="L78" s="35">
        <f>SUMIFS('ODA by sector'!M:M,'ODA by sector'!$A:$A,'D12'!$A78,'ODA by sector'!$D:$D,'D12'!$C78)</f>
        <v>69.894520999999997</v>
      </c>
      <c r="M78" s="35">
        <f>SUMIFS('ODA by sector'!N:N,'ODA by sector'!$A:$A,'D12'!$A78,'ODA by sector'!$D:$D,'D12'!$C78)</f>
        <v>64.515986999999996</v>
      </c>
      <c r="N78" s="35">
        <f>SUMIFS('ODA by sector'!O:O,'ODA by sector'!$A:$A,'D12'!$A78,'ODA by sector'!$D:$D,'D12'!$C78)</f>
        <v>65.582769999999996</v>
      </c>
      <c r="O78" s="35">
        <f>SUMIFS('ODA by sector'!P:P,'ODA by sector'!$A:$A,'D12'!$A78,'ODA by sector'!$D:$D,'D12'!$C78)</f>
        <v>78.756309000000002</v>
      </c>
      <c r="P78" s="35">
        <f>SUMIFS('ODA by sector'!Q:Q,'ODA by sector'!$A:$A,'D12'!$A78,'ODA by sector'!$D:$D,'D12'!$C78)</f>
        <v>64.350859999999997</v>
      </c>
      <c r="Q78" s="35">
        <f>SUMIFS('ODA by sector'!R:R,'ODA by sector'!$A:$A,'D12'!$A78,'ODA by sector'!$D:$D,'D12'!$C78)</f>
        <v>59.776321999999993</v>
      </c>
      <c r="R78" s="35">
        <f>SUMIFS('ODA by sector'!S:S,'ODA by sector'!$A:$A,'D12'!$A78,'ODA by sector'!$D:$D,'D12'!$C78)</f>
        <v>69.161113999999998</v>
      </c>
    </row>
    <row r="79" spans="1:18" x14ac:dyDescent="0.25">
      <c r="A79" s="36" t="s">
        <v>135</v>
      </c>
      <c r="B79" s="36" t="str">
        <f>VLOOKUP(A79,'[1]Names&amp;ISO'!$A:$B,2,FALSE)</f>
        <v>CA</v>
      </c>
      <c r="C79" s="37" t="s">
        <v>169</v>
      </c>
      <c r="D79" s="35">
        <f>SUMIFS('ODA by sector'!E:E,'ODA by sector'!$A:$A,'D12'!$A79,'ODA by sector'!$D:$D,'D12'!$C79)</f>
        <v>73.824527000000003</v>
      </c>
      <c r="E79" s="35">
        <f>SUMIFS('ODA by sector'!F:F,'ODA by sector'!$A:$A,'D12'!$A79,'ODA by sector'!$D:$D,'D12'!$C79)</f>
        <v>85.657202999999996</v>
      </c>
      <c r="F79" s="35">
        <f>SUMIFS('ODA by sector'!G:G,'ODA by sector'!$A:$A,'D12'!$A79,'ODA by sector'!$D:$D,'D12'!$C79)</f>
        <v>99.389800000000008</v>
      </c>
      <c r="G79" s="35">
        <f>SUMIFS('ODA by sector'!H:H,'ODA by sector'!$A:$A,'D12'!$A79,'ODA by sector'!$D:$D,'D12'!$C79)</f>
        <v>88.661167000000006</v>
      </c>
      <c r="H79" s="35">
        <f>SUMIFS('ODA by sector'!I:I,'ODA by sector'!$A:$A,'D12'!$A79,'ODA by sector'!$D:$D,'D12'!$C79)</f>
        <v>105.74740899999999</v>
      </c>
      <c r="I79" s="35">
        <f>SUMIFS('ODA by sector'!J:J,'ODA by sector'!$A:$A,'D12'!$A79,'ODA by sector'!$D:$D,'D12'!$C79)</f>
        <v>152.35226299999999</v>
      </c>
      <c r="J79" s="35">
        <f>SUMIFS('ODA by sector'!K:K,'ODA by sector'!$A:$A,'D12'!$A79,'ODA by sector'!$D:$D,'D12'!$C79)</f>
        <v>210.053867</v>
      </c>
      <c r="K79" s="35">
        <f>SUMIFS('ODA by sector'!L:L,'ODA by sector'!$A:$A,'D12'!$A79,'ODA by sector'!$D:$D,'D12'!$C79)</f>
        <v>169.980434</v>
      </c>
      <c r="L79" s="35">
        <f>SUMIFS('ODA by sector'!M:M,'ODA by sector'!$A:$A,'D12'!$A79,'ODA by sector'!$D:$D,'D12'!$C79)</f>
        <v>489.468794</v>
      </c>
      <c r="M79" s="35">
        <f>SUMIFS('ODA by sector'!N:N,'ODA by sector'!$A:$A,'D12'!$A79,'ODA by sector'!$D:$D,'D12'!$C79)</f>
        <v>281.40266200000002</v>
      </c>
      <c r="N79" s="35">
        <f>SUMIFS('ODA by sector'!O:O,'ODA by sector'!$A:$A,'D12'!$A79,'ODA by sector'!$D:$D,'D12'!$C79)</f>
        <v>229.36341100000001</v>
      </c>
      <c r="O79" s="35">
        <f>SUMIFS('ODA by sector'!P:P,'ODA by sector'!$A:$A,'D12'!$A79,'ODA by sector'!$D:$D,'D12'!$C79)</f>
        <v>249.18093500000001</v>
      </c>
      <c r="P79" s="35">
        <f>SUMIFS('ODA by sector'!Q:Q,'ODA by sector'!$A:$A,'D12'!$A79,'ODA by sector'!$D:$D,'D12'!$C79)</f>
        <v>185.63127700000001</v>
      </c>
      <c r="Q79" s="35">
        <f>SUMIFS('ODA by sector'!R:R,'ODA by sector'!$A:$A,'D12'!$A79,'ODA by sector'!$D:$D,'D12'!$C79)</f>
        <v>178.221148</v>
      </c>
      <c r="R79" s="35">
        <f>SUMIFS('ODA by sector'!S:S,'ODA by sector'!$A:$A,'D12'!$A79,'ODA by sector'!$D:$D,'D12'!$C79)</f>
        <v>213.82459</v>
      </c>
    </row>
    <row r="80" spans="1:18" x14ac:dyDescent="0.25">
      <c r="A80" s="36" t="s">
        <v>135</v>
      </c>
      <c r="B80" s="36" t="str">
        <f>VLOOKUP(A80,'[1]Names&amp;ISO'!$A:$B,2,FALSE)</f>
        <v>CA</v>
      </c>
      <c r="C80" s="37" t="s">
        <v>168</v>
      </c>
      <c r="D80" s="35">
        <f>SUMIFS('ODA by sector'!E:E,'ODA by sector'!$A:$A,'D12'!$A80,'ODA by sector'!$D:$D,'D12'!$C80)</f>
        <v>41.142612</v>
      </c>
      <c r="E80" s="35">
        <f>SUMIFS('ODA by sector'!F:F,'ODA by sector'!$A:$A,'D12'!$A80,'ODA by sector'!$D:$D,'D12'!$C80)</f>
        <v>49.43388199999999</v>
      </c>
      <c r="F80" s="35">
        <f>SUMIFS('ODA by sector'!G:G,'ODA by sector'!$A:$A,'D12'!$A80,'ODA by sector'!$D:$D,'D12'!$C80)</f>
        <v>47.597786000000006</v>
      </c>
      <c r="G80" s="35">
        <f>SUMIFS('ODA by sector'!H:H,'ODA by sector'!$A:$A,'D12'!$A80,'ODA by sector'!$D:$D,'D12'!$C80)</f>
        <v>41.448405999999999</v>
      </c>
      <c r="H80" s="35">
        <f>SUMIFS('ODA by sector'!I:I,'ODA by sector'!$A:$A,'D12'!$A80,'ODA by sector'!$D:$D,'D12'!$C80)</f>
        <v>41.858374999999995</v>
      </c>
      <c r="I80" s="35">
        <f>SUMIFS('ODA by sector'!J:J,'ODA by sector'!$A:$A,'D12'!$A80,'ODA by sector'!$D:$D,'D12'!$C80)</f>
        <v>42.478997</v>
      </c>
      <c r="J80" s="35">
        <f>SUMIFS('ODA by sector'!K:K,'ODA by sector'!$A:$A,'D12'!$A80,'ODA by sector'!$D:$D,'D12'!$C80)</f>
        <v>36.864021000000001</v>
      </c>
      <c r="K80" s="35">
        <f>SUMIFS('ODA by sector'!L:L,'ODA by sector'!$A:$A,'D12'!$A80,'ODA by sector'!$D:$D,'D12'!$C80)</f>
        <v>60.857447000000001</v>
      </c>
      <c r="L80" s="35">
        <f>SUMIFS('ODA by sector'!M:M,'ODA by sector'!$A:$A,'D12'!$A80,'ODA by sector'!$D:$D,'D12'!$C80)</f>
        <v>55.265634000000006</v>
      </c>
      <c r="M80" s="35">
        <f>SUMIFS('ODA by sector'!N:N,'ODA by sector'!$A:$A,'D12'!$A80,'ODA by sector'!$D:$D,'D12'!$C80)</f>
        <v>81.946097000000009</v>
      </c>
      <c r="N80" s="35">
        <f>SUMIFS('ODA by sector'!O:O,'ODA by sector'!$A:$A,'D12'!$A80,'ODA by sector'!$D:$D,'D12'!$C80)</f>
        <v>78.321689000000006</v>
      </c>
      <c r="O80" s="35">
        <f>SUMIFS('ODA by sector'!P:P,'ODA by sector'!$A:$A,'D12'!$A80,'ODA by sector'!$D:$D,'D12'!$C80)</f>
        <v>78.114384999999999</v>
      </c>
      <c r="P80" s="35">
        <f>SUMIFS('ODA by sector'!Q:Q,'ODA by sector'!$A:$A,'D12'!$A80,'ODA by sector'!$D:$D,'D12'!$C80)</f>
        <v>62.099614000000003</v>
      </c>
      <c r="Q80" s="35">
        <f>SUMIFS('ODA by sector'!R:R,'ODA by sector'!$A:$A,'D12'!$A80,'ODA by sector'!$D:$D,'D12'!$C80)</f>
        <v>69.195335</v>
      </c>
      <c r="R80" s="35">
        <f>SUMIFS('ODA by sector'!S:S,'ODA by sector'!$A:$A,'D12'!$A80,'ODA by sector'!$D:$D,'D12'!$C80)</f>
        <v>109.562235</v>
      </c>
    </row>
    <row r="81" spans="1:18" x14ac:dyDescent="0.25">
      <c r="A81" s="36" t="s">
        <v>135</v>
      </c>
      <c r="B81" s="36" t="str">
        <f>VLOOKUP(A81,'[1]Names&amp;ISO'!$A:$B,2,FALSE)</f>
        <v>CA</v>
      </c>
      <c r="C81" s="37" t="s">
        <v>171</v>
      </c>
      <c r="D81" s="35">
        <f>SUMIFS('ODA by sector'!E:E,'ODA by sector'!$A:$A,'D12'!$A81,'ODA by sector'!$D:$D,'D12'!$C81)</f>
        <v>40.653154000000001</v>
      </c>
      <c r="E81" s="35">
        <f>SUMIFS('ODA by sector'!F:F,'ODA by sector'!$A:$A,'D12'!$A81,'ODA by sector'!$D:$D,'D12'!$C81)</f>
        <v>35.757376999999998</v>
      </c>
      <c r="F81" s="35">
        <f>SUMIFS('ODA by sector'!G:G,'ODA by sector'!$A:$A,'D12'!$A81,'ODA by sector'!$D:$D,'D12'!$C81)</f>
        <v>42.093729000000003</v>
      </c>
      <c r="G81" s="35">
        <f>SUMIFS('ODA by sector'!H:H,'ODA by sector'!$A:$A,'D12'!$A81,'ODA by sector'!$D:$D,'D12'!$C81)</f>
        <v>37.544108999999999</v>
      </c>
      <c r="H81" s="35">
        <f>SUMIFS('ODA by sector'!I:I,'ODA by sector'!$A:$A,'D12'!$A81,'ODA by sector'!$D:$D,'D12'!$C81)</f>
        <v>32.563817</v>
      </c>
      <c r="I81" s="35">
        <f>SUMIFS('ODA by sector'!J:J,'ODA by sector'!$A:$A,'D12'!$A81,'ODA by sector'!$D:$D,'D12'!$C81)</f>
        <v>23.100895000000001</v>
      </c>
      <c r="J81" s="35">
        <f>SUMIFS('ODA by sector'!K:K,'ODA by sector'!$A:$A,'D12'!$A81,'ODA by sector'!$D:$D,'D12'!$C81)</f>
        <v>19.314278999999999</v>
      </c>
      <c r="K81" s="35">
        <f>SUMIFS('ODA by sector'!L:L,'ODA by sector'!$A:$A,'D12'!$A81,'ODA by sector'!$D:$D,'D12'!$C81)</f>
        <v>73.598482000000004</v>
      </c>
      <c r="L81" s="35">
        <f>SUMIFS('ODA by sector'!M:M,'ODA by sector'!$A:$A,'D12'!$A81,'ODA by sector'!$D:$D,'D12'!$C81)</f>
        <v>26.871300000000002</v>
      </c>
      <c r="M81" s="35">
        <f>SUMIFS('ODA by sector'!N:N,'ODA by sector'!$A:$A,'D12'!$A81,'ODA by sector'!$D:$D,'D12'!$C81)</f>
        <v>38.257738000000003</v>
      </c>
      <c r="N81" s="35">
        <f>SUMIFS('ODA by sector'!O:O,'ODA by sector'!$A:$A,'D12'!$A81,'ODA by sector'!$D:$D,'D12'!$C81)</f>
        <v>139.26554899999999</v>
      </c>
      <c r="O81" s="35">
        <f>SUMIFS('ODA by sector'!P:P,'ODA by sector'!$A:$A,'D12'!$A81,'ODA by sector'!$D:$D,'D12'!$C81)</f>
        <v>35.785359</v>
      </c>
      <c r="P81" s="35">
        <f>SUMIFS('ODA by sector'!Q:Q,'ODA by sector'!$A:$A,'D12'!$A81,'ODA by sector'!$D:$D,'D12'!$C81)</f>
        <v>20.596626000000001</v>
      </c>
      <c r="Q81" s="35">
        <f>SUMIFS('ODA by sector'!R:R,'ODA by sector'!$A:$A,'D12'!$A81,'ODA by sector'!$D:$D,'D12'!$C81)</f>
        <v>13.333767999999999</v>
      </c>
      <c r="R81" s="35">
        <f>SUMIFS('ODA by sector'!S:S,'ODA by sector'!$A:$A,'D12'!$A81,'ODA by sector'!$D:$D,'D12'!$C81)</f>
        <v>26.711749999999999</v>
      </c>
    </row>
    <row r="82" spans="1:18" x14ac:dyDescent="0.25">
      <c r="A82" s="36" t="s">
        <v>135</v>
      </c>
      <c r="B82" s="36" t="str">
        <f>VLOOKUP(A82,'[1]Names&amp;ISO'!$A:$B,2,FALSE)</f>
        <v>CA</v>
      </c>
      <c r="C82" s="37" t="s">
        <v>170</v>
      </c>
      <c r="D82" s="35">
        <f>SUMIFS('ODA by sector'!E:E,'ODA by sector'!$A:$A,'D12'!$A82,'ODA by sector'!$D:$D,'D12'!$C82)</f>
        <v>112.86031599999998</v>
      </c>
      <c r="E82" s="35">
        <f>SUMIFS('ODA by sector'!F:F,'ODA by sector'!$A:$A,'D12'!$A82,'ODA by sector'!$D:$D,'D12'!$C82)</f>
        <v>99.242466000000007</v>
      </c>
      <c r="F82" s="35">
        <f>SUMIFS('ODA by sector'!G:G,'ODA by sector'!$A:$A,'D12'!$A82,'ODA by sector'!$D:$D,'D12'!$C82)</f>
        <v>789.25823700000001</v>
      </c>
      <c r="G82" s="35">
        <f>SUMIFS('ODA by sector'!H:H,'ODA by sector'!$A:$A,'D12'!$A82,'ODA by sector'!$D:$D,'D12'!$C82)</f>
        <v>517.36428699999999</v>
      </c>
      <c r="H82" s="35">
        <f>SUMIFS('ODA by sector'!I:I,'ODA by sector'!$A:$A,'D12'!$A82,'ODA by sector'!$D:$D,'D12'!$C82)</f>
        <v>312.36070699999993</v>
      </c>
      <c r="I82" s="35">
        <f>SUMIFS('ODA by sector'!J:J,'ODA by sector'!$A:$A,'D12'!$A82,'ODA by sector'!$D:$D,'D12'!$C82)</f>
        <v>305.63457699999998</v>
      </c>
      <c r="J82" s="35">
        <f>SUMIFS('ODA by sector'!K:K,'ODA by sector'!$A:$A,'D12'!$A82,'ODA by sector'!$D:$D,'D12'!$C82)</f>
        <v>711.30738399999996</v>
      </c>
      <c r="K82" s="35">
        <f>SUMIFS('ODA by sector'!L:L,'ODA by sector'!$A:$A,'D12'!$A82,'ODA by sector'!$D:$D,'D12'!$C82)</f>
        <v>781.98975800000005</v>
      </c>
      <c r="L82" s="35">
        <f>SUMIFS('ODA by sector'!M:M,'ODA by sector'!$A:$A,'D12'!$A82,'ODA by sector'!$D:$D,'D12'!$C82)</f>
        <v>822.26887299999999</v>
      </c>
      <c r="M82" s="35">
        <f>SUMIFS('ODA by sector'!N:N,'ODA by sector'!$A:$A,'D12'!$A82,'ODA by sector'!$D:$D,'D12'!$C82)</f>
        <v>853.61162200000001</v>
      </c>
      <c r="N82" s="35">
        <f>SUMIFS('ODA by sector'!O:O,'ODA by sector'!$A:$A,'D12'!$A82,'ODA by sector'!$D:$D,'D12'!$C82)</f>
        <v>743.693039</v>
      </c>
      <c r="O82" s="35">
        <f>SUMIFS('ODA by sector'!P:P,'ODA by sector'!$A:$A,'D12'!$A82,'ODA by sector'!$D:$D,'D12'!$C82)</f>
        <v>654.85979699999996</v>
      </c>
      <c r="P82" s="35">
        <f>SUMIFS('ODA by sector'!Q:Q,'ODA by sector'!$A:$A,'D12'!$A82,'ODA by sector'!$D:$D,'D12'!$C82)</f>
        <v>828.69940400000007</v>
      </c>
      <c r="Q82" s="35">
        <f>SUMIFS('ODA by sector'!R:R,'ODA by sector'!$A:$A,'D12'!$A82,'ODA by sector'!$D:$D,'D12'!$C82)</f>
        <v>847.44970599999988</v>
      </c>
      <c r="R82" s="35">
        <f>SUMIFS('ODA by sector'!S:S,'ODA by sector'!$A:$A,'D12'!$A82,'ODA by sector'!$D:$D,'D12'!$C82)</f>
        <v>797.94832299999996</v>
      </c>
    </row>
    <row r="83" spans="1:18" x14ac:dyDescent="0.25">
      <c r="A83" s="36" t="s">
        <v>135</v>
      </c>
      <c r="B83" s="36" t="str">
        <f>VLOOKUP(A83,'[1]Names&amp;ISO'!$A:$B,2,FALSE)</f>
        <v>CA</v>
      </c>
      <c r="C83" s="37" t="s">
        <v>172</v>
      </c>
      <c r="D83" s="35">
        <f>SUMIFS('ODA by sector'!E:E,'ODA by sector'!$A:$A,'D12'!$A83,'ODA by sector'!$D:$D,'D12'!$C83)</f>
        <v>25.583407999999999</v>
      </c>
      <c r="E83" s="35">
        <f>SUMIFS('ODA by sector'!F:F,'ODA by sector'!$A:$A,'D12'!$A83,'ODA by sector'!$D:$D,'D12'!$C83)</f>
        <v>5.2109370000000004</v>
      </c>
      <c r="F83" s="35">
        <f>SUMIFS('ODA by sector'!G:G,'ODA by sector'!$A:$A,'D12'!$A83,'ODA by sector'!$D:$D,'D12'!$C83)</f>
        <v>10.070715999999999</v>
      </c>
      <c r="G83" s="35">
        <f>SUMIFS('ODA by sector'!H:H,'ODA by sector'!$A:$A,'D12'!$A83,'ODA by sector'!$D:$D,'D12'!$C83)</f>
        <v>51.429470999999999</v>
      </c>
      <c r="H83" s="35">
        <f>SUMIFS('ODA by sector'!I:I,'ODA by sector'!$A:$A,'D12'!$A83,'ODA by sector'!$D:$D,'D12'!$C83)</f>
        <v>40.494838999999999</v>
      </c>
      <c r="I83" s="35">
        <f>SUMIFS('ODA by sector'!J:J,'ODA by sector'!$A:$A,'D12'!$A83,'ODA by sector'!$D:$D,'D12'!$C83)</f>
        <v>45.993855000000003</v>
      </c>
      <c r="J83" s="35">
        <f>SUMIFS('ODA by sector'!K:K,'ODA by sector'!$A:$A,'D12'!$A83,'ODA by sector'!$D:$D,'D12'!$C83)</f>
        <v>21.700296000000002</v>
      </c>
      <c r="K83" s="35">
        <f>SUMIFS('ODA by sector'!L:L,'ODA by sector'!$A:$A,'D12'!$A83,'ODA by sector'!$D:$D,'D12'!$C83)</f>
        <v>67.165604999999999</v>
      </c>
      <c r="L83" s="35">
        <f>SUMIFS('ODA by sector'!M:M,'ODA by sector'!$A:$A,'D12'!$A83,'ODA by sector'!$D:$D,'D12'!$C83)</f>
        <v>49.451861000000001</v>
      </c>
      <c r="M83" s="35">
        <f>SUMIFS('ODA by sector'!N:N,'ODA by sector'!$A:$A,'D12'!$A83,'ODA by sector'!$D:$D,'D12'!$C83)</f>
        <v>52.423192</v>
      </c>
      <c r="N83" s="35">
        <f>SUMIFS('ODA by sector'!O:O,'ODA by sector'!$A:$A,'D12'!$A83,'ODA by sector'!$D:$D,'D12'!$C83)</f>
        <v>34.821604000000001</v>
      </c>
      <c r="O83" s="35">
        <f>SUMIFS('ODA by sector'!P:P,'ODA by sector'!$A:$A,'D12'!$A83,'ODA by sector'!$D:$D,'D12'!$C83)</f>
        <v>28.219104000000002</v>
      </c>
      <c r="P83" s="35">
        <f>SUMIFS('ODA by sector'!Q:Q,'ODA by sector'!$A:$A,'D12'!$A83,'ODA by sector'!$D:$D,'D12'!$C83)</f>
        <v>15.112356999999999</v>
      </c>
      <c r="Q83" s="35">
        <f>SUMIFS('ODA by sector'!R:R,'ODA by sector'!$A:$A,'D12'!$A83,'ODA by sector'!$D:$D,'D12'!$C83)</f>
        <v>35.332839999999997</v>
      </c>
      <c r="R83" s="35">
        <f>SUMIFS('ODA by sector'!S:S,'ODA by sector'!$A:$A,'D12'!$A83,'ODA by sector'!$D:$D,'D12'!$C83)</f>
        <v>7.7729439999999999</v>
      </c>
    </row>
    <row r="84" spans="1:18" x14ac:dyDescent="0.25">
      <c r="A84" s="36" t="s">
        <v>135</v>
      </c>
      <c r="B84" s="36" t="str">
        <f>VLOOKUP(A84,'[1]Names&amp;ISO'!$A:$B,2,FALSE)</f>
        <v>CA</v>
      </c>
      <c r="C84" s="37" t="s">
        <v>173</v>
      </c>
      <c r="D84" s="35">
        <f>SUMIFS('ODA by sector'!E:E,'ODA by sector'!$A:$A,'D12'!$A84,'ODA by sector'!$D:$D,'D12'!$C84)</f>
        <v>0</v>
      </c>
      <c r="E84" s="35">
        <f>SUMIFS('ODA by sector'!F:F,'ODA by sector'!$A:$A,'D12'!$A84,'ODA by sector'!$D:$D,'D12'!$C84)</f>
        <v>10.580931</v>
      </c>
      <c r="F84" s="35">
        <f>SUMIFS('ODA by sector'!G:G,'ODA by sector'!$A:$A,'D12'!$A84,'ODA by sector'!$D:$D,'D12'!$C84)</f>
        <v>104.372108</v>
      </c>
      <c r="G84" s="35">
        <f>SUMIFS('ODA by sector'!H:H,'ODA by sector'!$A:$A,'D12'!$A84,'ODA by sector'!$D:$D,'D12'!$C84)</f>
        <v>497.55860799999999</v>
      </c>
      <c r="H84" s="35">
        <f>SUMIFS('ODA by sector'!I:I,'ODA by sector'!$A:$A,'D12'!$A84,'ODA by sector'!$D:$D,'D12'!$C84)</f>
        <v>260.11414600000001</v>
      </c>
      <c r="I84" s="35">
        <f>SUMIFS('ODA by sector'!J:J,'ODA by sector'!$A:$A,'D12'!$A84,'ODA by sector'!$D:$D,'D12'!$C84)</f>
        <v>25.547889000000001</v>
      </c>
      <c r="J84" s="35">
        <f>SUMIFS('ODA by sector'!K:K,'ODA by sector'!$A:$A,'D12'!$A84,'ODA by sector'!$D:$D,'D12'!$C84)</f>
        <v>116.940845</v>
      </c>
      <c r="K84" s="35">
        <f>SUMIFS('ODA by sector'!L:L,'ODA by sector'!$A:$A,'D12'!$A84,'ODA by sector'!$D:$D,'D12'!$C84)</f>
        <v>46.127353999999997</v>
      </c>
      <c r="L84" s="35">
        <f>SUMIFS('ODA by sector'!M:M,'ODA by sector'!$A:$A,'D12'!$A84,'ODA by sector'!$D:$D,'D12'!$C84)</f>
        <v>48.073180000000001</v>
      </c>
      <c r="M84" s="35">
        <f>SUMIFS('ODA by sector'!N:N,'ODA by sector'!$A:$A,'D12'!$A84,'ODA by sector'!$D:$D,'D12'!$C84)</f>
        <v>2.9215589999999998</v>
      </c>
      <c r="N84" s="35">
        <f>SUMIFS('ODA by sector'!O:O,'ODA by sector'!$A:$A,'D12'!$A84,'ODA by sector'!$D:$D,'D12'!$C84)</f>
        <v>153.91105999999999</v>
      </c>
      <c r="O84" s="35">
        <f>SUMIFS('ODA by sector'!P:P,'ODA by sector'!$A:$A,'D12'!$A84,'ODA by sector'!$D:$D,'D12'!$C84)</f>
        <v>0</v>
      </c>
      <c r="P84" s="35">
        <f>SUMIFS('ODA by sector'!Q:Q,'ODA by sector'!$A:$A,'D12'!$A84,'ODA by sector'!$D:$D,'D12'!$C84)</f>
        <v>0</v>
      </c>
      <c r="Q84" s="35">
        <f>SUMIFS('ODA by sector'!R:R,'ODA by sector'!$A:$A,'D12'!$A84,'ODA by sector'!$D:$D,'D12'!$C84)</f>
        <v>0</v>
      </c>
      <c r="R84" s="35">
        <f>SUMIFS('ODA by sector'!S:S,'ODA by sector'!$A:$A,'D12'!$A84,'ODA by sector'!$D:$D,'D12'!$C84)</f>
        <v>0</v>
      </c>
    </row>
    <row r="85" spans="1:18" x14ac:dyDescent="0.25">
      <c r="A85" s="36" t="s">
        <v>135</v>
      </c>
      <c r="B85" s="36" t="str">
        <f>VLOOKUP(A85,'[1]Names&amp;ISO'!$A:$B,2,FALSE)</f>
        <v>CA</v>
      </c>
      <c r="C85" s="37" t="s">
        <v>174</v>
      </c>
      <c r="D85" s="35">
        <f>SUMIFS('ODA by sector'!E:E,'ODA by sector'!$A:$A,'D12'!$A85,'ODA by sector'!$D:$D,'D12'!$C85)</f>
        <v>24.692337999999999</v>
      </c>
      <c r="E85" s="35">
        <f>SUMIFS('ODA by sector'!F:F,'ODA by sector'!$A:$A,'D12'!$A85,'ODA by sector'!$D:$D,'D12'!$C85)</f>
        <v>164.841151</v>
      </c>
      <c r="F85" s="35">
        <f>SUMIFS('ODA by sector'!G:G,'ODA by sector'!$A:$A,'D12'!$A85,'ODA by sector'!$D:$D,'D12'!$C85)</f>
        <v>106.59796900000001</v>
      </c>
      <c r="G85" s="35">
        <f>SUMIFS('ODA by sector'!H:H,'ODA by sector'!$A:$A,'D12'!$A85,'ODA by sector'!$D:$D,'D12'!$C85)</f>
        <v>128.29737900000001</v>
      </c>
      <c r="H85" s="35">
        <f>SUMIFS('ODA by sector'!I:I,'ODA by sector'!$A:$A,'D12'!$A85,'ODA by sector'!$D:$D,'D12'!$C85)</f>
        <v>269.53332599999999</v>
      </c>
      <c r="I85" s="35">
        <f>SUMIFS('ODA by sector'!J:J,'ODA by sector'!$A:$A,'D12'!$A85,'ODA by sector'!$D:$D,'D12'!$C85)</f>
        <v>249.17390499999999</v>
      </c>
      <c r="J85" s="35">
        <f>SUMIFS('ODA by sector'!K:K,'ODA by sector'!$A:$A,'D12'!$A85,'ODA by sector'!$D:$D,'D12'!$C85)</f>
        <v>366.33007800000001</v>
      </c>
      <c r="K85" s="35">
        <f>SUMIFS('ODA by sector'!L:L,'ODA by sector'!$A:$A,'D12'!$A85,'ODA by sector'!$D:$D,'D12'!$C85)</f>
        <v>330.04989</v>
      </c>
      <c r="L85" s="35">
        <f>SUMIFS('ODA by sector'!M:M,'ODA by sector'!$A:$A,'D12'!$A85,'ODA by sector'!$D:$D,'D12'!$C85)</f>
        <v>427.58637199999998</v>
      </c>
      <c r="M85" s="35">
        <f>SUMIFS('ODA by sector'!N:N,'ODA by sector'!$A:$A,'D12'!$A85,'ODA by sector'!$D:$D,'D12'!$C85)</f>
        <v>330.60965800000002</v>
      </c>
      <c r="N85" s="35">
        <f>SUMIFS('ODA by sector'!O:O,'ODA by sector'!$A:$A,'D12'!$A85,'ODA by sector'!$D:$D,'D12'!$C85)</f>
        <v>386.849289</v>
      </c>
      <c r="O85" s="35">
        <f>SUMIFS('ODA by sector'!P:P,'ODA by sector'!$A:$A,'D12'!$A85,'ODA by sector'!$D:$D,'D12'!$C85)</f>
        <v>460.950692</v>
      </c>
      <c r="P85" s="35">
        <f>SUMIFS('ODA by sector'!Q:Q,'ODA by sector'!$A:$A,'D12'!$A85,'ODA by sector'!$D:$D,'D12'!$C85)</f>
        <v>546.48642800000005</v>
      </c>
      <c r="Q85" s="35">
        <f>SUMIFS('ODA by sector'!R:R,'ODA by sector'!$A:$A,'D12'!$A85,'ODA by sector'!$D:$D,'D12'!$C85)</f>
        <v>654.01995799999997</v>
      </c>
      <c r="R85" s="35">
        <f>SUMIFS('ODA by sector'!S:S,'ODA by sector'!$A:$A,'D12'!$A85,'ODA by sector'!$D:$D,'D12'!$C85)</f>
        <v>492.473367</v>
      </c>
    </row>
    <row r="86" spans="1:18" x14ac:dyDescent="0.25">
      <c r="A86" s="36" t="s">
        <v>134</v>
      </c>
      <c r="B86" s="36" t="str">
        <f>VLOOKUP(A86,'[1]Names&amp;ISO'!$A:$B,2,FALSE)</f>
        <v>CZ</v>
      </c>
      <c r="C86" s="37" t="s">
        <v>162</v>
      </c>
      <c r="D86" s="35">
        <f>SUMIFS('ODA by sector'!E:E,'ODA by sector'!$A:$A,'D12'!$A86,'ODA by sector'!$D:$D,'D12'!$C86)</f>
        <v>0</v>
      </c>
      <c r="E86" s="35">
        <f>SUMIFS('ODA by sector'!F:F,'ODA by sector'!$A:$A,'D12'!$A86,'ODA by sector'!$D:$D,'D12'!$C86)</f>
        <v>0</v>
      </c>
      <c r="F86" s="35">
        <f>SUMIFS('ODA by sector'!G:G,'ODA by sector'!$A:$A,'D12'!$A86,'ODA by sector'!$D:$D,'D12'!$C86)</f>
        <v>0</v>
      </c>
      <c r="G86" s="35">
        <f>SUMIFS('ODA by sector'!H:H,'ODA by sector'!$A:$A,'D12'!$A86,'ODA by sector'!$D:$D,'D12'!$C86)</f>
        <v>0</v>
      </c>
      <c r="H86" s="35">
        <f>SUMIFS('ODA by sector'!I:I,'ODA by sector'!$A:$A,'D12'!$A86,'ODA by sector'!$D:$D,'D12'!$C86)</f>
        <v>0</v>
      </c>
      <c r="I86" s="35">
        <f>SUMIFS('ODA by sector'!J:J,'ODA by sector'!$A:$A,'D12'!$A86,'ODA by sector'!$D:$D,'D12'!$C86)</f>
        <v>0</v>
      </c>
      <c r="J86" s="35">
        <f>SUMIFS('ODA by sector'!K:K,'ODA by sector'!$A:$A,'D12'!$A86,'ODA by sector'!$D:$D,'D12'!$C86)</f>
        <v>0</v>
      </c>
      <c r="K86" s="35">
        <f>SUMIFS('ODA by sector'!L:L,'ODA by sector'!$A:$A,'D12'!$A86,'ODA by sector'!$D:$D,'D12'!$C86)</f>
        <v>0</v>
      </c>
      <c r="L86" s="35">
        <f>SUMIFS('ODA by sector'!M:M,'ODA by sector'!$A:$A,'D12'!$A86,'ODA by sector'!$D:$D,'D12'!$C86)</f>
        <v>0</v>
      </c>
      <c r="M86" s="35">
        <f>SUMIFS('ODA by sector'!N:N,'ODA by sector'!$A:$A,'D12'!$A86,'ODA by sector'!$D:$D,'D12'!$C86)</f>
        <v>5.982799</v>
      </c>
      <c r="N86" s="35">
        <f>SUMIFS('ODA by sector'!O:O,'ODA by sector'!$A:$A,'D12'!$A86,'ODA by sector'!$D:$D,'D12'!$C86)</f>
        <v>6.8953639999999998</v>
      </c>
      <c r="O86" s="35">
        <f>SUMIFS('ODA by sector'!P:P,'ODA by sector'!$A:$A,'D12'!$A86,'ODA by sector'!$D:$D,'D12'!$C86)</f>
        <v>7.3061439999999997</v>
      </c>
      <c r="P86" s="35">
        <f>SUMIFS('ODA by sector'!Q:Q,'ODA by sector'!$A:$A,'D12'!$A86,'ODA by sector'!$D:$D,'D12'!$C86)</f>
        <v>8.8375599999999999</v>
      </c>
      <c r="Q86" s="35">
        <f>SUMIFS('ODA by sector'!R:R,'ODA by sector'!$A:$A,'D12'!$A86,'ODA by sector'!$D:$D,'D12'!$C86)</f>
        <v>9.7781420000000008</v>
      </c>
      <c r="R86" s="35">
        <f>SUMIFS('ODA by sector'!S:S,'ODA by sector'!$A:$A,'D12'!$A86,'ODA by sector'!$D:$D,'D12'!$C86)</f>
        <v>7.7790720000000002</v>
      </c>
    </row>
    <row r="87" spans="1:18" x14ac:dyDescent="0.25">
      <c r="A87" s="36" t="s">
        <v>134</v>
      </c>
      <c r="B87" s="36" t="str">
        <f>VLOOKUP(A87,'[1]Names&amp;ISO'!$A:$B,2,FALSE)</f>
        <v>CZ</v>
      </c>
      <c r="C87" s="37" t="s">
        <v>163</v>
      </c>
      <c r="D87" s="35">
        <f>SUMIFS('ODA by sector'!E:E,'ODA by sector'!$A:$A,'D12'!$A87,'ODA by sector'!$D:$D,'D12'!$C87)</f>
        <v>0</v>
      </c>
      <c r="E87" s="35">
        <f>SUMIFS('ODA by sector'!F:F,'ODA by sector'!$A:$A,'D12'!$A87,'ODA by sector'!$D:$D,'D12'!$C87)</f>
        <v>0</v>
      </c>
      <c r="F87" s="35">
        <f>SUMIFS('ODA by sector'!G:G,'ODA by sector'!$A:$A,'D12'!$A87,'ODA by sector'!$D:$D,'D12'!$C87)</f>
        <v>0</v>
      </c>
      <c r="G87" s="35">
        <f>SUMIFS('ODA by sector'!H:H,'ODA by sector'!$A:$A,'D12'!$A87,'ODA by sector'!$D:$D,'D12'!$C87)</f>
        <v>0</v>
      </c>
      <c r="H87" s="35">
        <f>SUMIFS('ODA by sector'!I:I,'ODA by sector'!$A:$A,'D12'!$A87,'ODA by sector'!$D:$D,'D12'!$C87)</f>
        <v>0</v>
      </c>
      <c r="I87" s="35">
        <f>SUMIFS('ODA by sector'!J:J,'ODA by sector'!$A:$A,'D12'!$A87,'ODA by sector'!$D:$D,'D12'!$C87)</f>
        <v>0</v>
      </c>
      <c r="J87" s="35">
        <f>SUMIFS('ODA by sector'!K:K,'ODA by sector'!$A:$A,'D12'!$A87,'ODA by sector'!$D:$D,'D12'!$C87)</f>
        <v>0</v>
      </c>
      <c r="K87" s="35">
        <f>SUMIFS('ODA by sector'!L:L,'ODA by sector'!$A:$A,'D12'!$A87,'ODA by sector'!$D:$D,'D12'!$C87)</f>
        <v>0</v>
      </c>
      <c r="L87" s="35">
        <f>SUMIFS('ODA by sector'!M:M,'ODA by sector'!$A:$A,'D12'!$A87,'ODA by sector'!$D:$D,'D12'!$C87)</f>
        <v>0</v>
      </c>
      <c r="M87" s="35">
        <f>SUMIFS('ODA by sector'!N:N,'ODA by sector'!$A:$A,'D12'!$A87,'ODA by sector'!$D:$D,'D12'!$C87)</f>
        <v>2.479222</v>
      </c>
      <c r="N87" s="35">
        <f>SUMIFS('ODA by sector'!O:O,'ODA by sector'!$A:$A,'D12'!$A87,'ODA by sector'!$D:$D,'D12'!$C87)</f>
        <v>1.952769</v>
      </c>
      <c r="O87" s="35">
        <f>SUMIFS('ODA by sector'!P:P,'ODA by sector'!$A:$A,'D12'!$A87,'ODA by sector'!$D:$D,'D12'!$C87)</f>
        <v>2.1065499999999999</v>
      </c>
      <c r="P87" s="35">
        <f>SUMIFS('ODA by sector'!Q:Q,'ODA by sector'!$A:$A,'D12'!$A87,'ODA by sector'!$D:$D,'D12'!$C87)</f>
        <v>3.1028860000000003</v>
      </c>
      <c r="Q87" s="35">
        <f>SUMIFS('ODA by sector'!R:R,'ODA by sector'!$A:$A,'D12'!$A87,'ODA by sector'!$D:$D,'D12'!$C87)</f>
        <v>2.620447</v>
      </c>
      <c r="R87" s="35">
        <f>SUMIFS('ODA by sector'!S:S,'ODA by sector'!$A:$A,'D12'!$A87,'ODA by sector'!$D:$D,'D12'!$C87)</f>
        <v>2.7673480000000001</v>
      </c>
    </row>
    <row r="88" spans="1:18" x14ac:dyDescent="0.25">
      <c r="A88" s="36" t="s">
        <v>134</v>
      </c>
      <c r="B88" s="36" t="str">
        <f>VLOOKUP(A88,'[1]Names&amp;ISO'!$A:$B,2,FALSE)</f>
        <v>CZ</v>
      </c>
      <c r="C88" s="37" t="s">
        <v>164</v>
      </c>
      <c r="D88" s="35">
        <f>SUMIFS('ODA by sector'!E:E,'ODA by sector'!$A:$A,'D12'!$A88,'ODA by sector'!$D:$D,'D12'!$C88)</f>
        <v>0</v>
      </c>
      <c r="E88" s="35">
        <f>SUMIFS('ODA by sector'!F:F,'ODA by sector'!$A:$A,'D12'!$A88,'ODA by sector'!$D:$D,'D12'!$C88)</f>
        <v>0</v>
      </c>
      <c r="F88" s="35">
        <f>SUMIFS('ODA by sector'!G:G,'ODA by sector'!$A:$A,'D12'!$A88,'ODA by sector'!$D:$D,'D12'!$C88)</f>
        <v>0</v>
      </c>
      <c r="G88" s="35">
        <f>SUMIFS('ODA by sector'!H:H,'ODA by sector'!$A:$A,'D12'!$A88,'ODA by sector'!$D:$D,'D12'!$C88)</f>
        <v>0</v>
      </c>
      <c r="H88" s="35">
        <f>SUMIFS('ODA by sector'!I:I,'ODA by sector'!$A:$A,'D12'!$A88,'ODA by sector'!$D:$D,'D12'!$C88)</f>
        <v>0</v>
      </c>
      <c r="I88" s="35">
        <f>SUMIFS('ODA by sector'!J:J,'ODA by sector'!$A:$A,'D12'!$A88,'ODA by sector'!$D:$D,'D12'!$C88)</f>
        <v>0</v>
      </c>
      <c r="J88" s="35">
        <f>SUMIFS('ODA by sector'!K:K,'ODA by sector'!$A:$A,'D12'!$A88,'ODA by sector'!$D:$D,'D12'!$C88)</f>
        <v>0</v>
      </c>
      <c r="K88" s="35">
        <f>SUMIFS('ODA by sector'!L:L,'ODA by sector'!$A:$A,'D12'!$A88,'ODA by sector'!$D:$D,'D12'!$C88)</f>
        <v>0</v>
      </c>
      <c r="L88" s="35">
        <f>SUMIFS('ODA by sector'!M:M,'ODA by sector'!$A:$A,'D12'!$A88,'ODA by sector'!$D:$D,'D12'!$C88)</f>
        <v>0</v>
      </c>
      <c r="M88" s="35">
        <f>SUMIFS('ODA by sector'!N:N,'ODA by sector'!$A:$A,'D12'!$A88,'ODA by sector'!$D:$D,'D12'!$C88)</f>
        <v>6.3205299999999998</v>
      </c>
      <c r="N88" s="35">
        <f>SUMIFS('ODA by sector'!O:O,'ODA by sector'!$A:$A,'D12'!$A88,'ODA by sector'!$D:$D,'D12'!$C88)</f>
        <v>6.0381799999999997</v>
      </c>
      <c r="O88" s="35">
        <f>SUMIFS('ODA by sector'!P:P,'ODA by sector'!$A:$A,'D12'!$A88,'ODA by sector'!$D:$D,'D12'!$C88)</f>
        <v>4.2829139999999999</v>
      </c>
      <c r="P88" s="35">
        <f>SUMIFS('ODA by sector'!Q:Q,'ODA by sector'!$A:$A,'D12'!$A88,'ODA by sector'!$D:$D,'D12'!$C88)</f>
        <v>3.4439790000000001</v>
      </c>
      <c r="Q88" s="35">
        <f>SUMIFS('ODA by sector'!R:R,'ODA by sector'!$A:$A,'D12'!$A88,'ODA by sector'!$D:$D,'D12'!$C88)</f>
        <v>3.4475889999999998</v>
      </c>
      <c r="R88" s="35">
        <f>SUMIFS('ODA by sector'!S:S,'ODA by sector'!$A:$A,'D12'!$A88,'ODA by sector'!$D:$D,'D12'!$C88)</f>
        <v>3.3120660000000002</v>
      </c>
    </row>
    <row r="89" spans="1:18" x14ac:dyDescent="0.25">
      <c r="A89" s="36" t="s">
        <v>134</v>
      </c>
      <c r="B89" s="36" t="str">
        <f>VLOOKUP(A89,'[1]Names&amp;ISO'!$A:$B,2,FALSE)</f>
        <v>CZ</v>
      </c>
      <c r="C89" s="37" t="s">
        <v>165</v>
      </c>
      <c r="D89" s="35">
        <f>SUMIFS('ODA by sector'!E:E,'ODA by sector'!$A:$A,'D12'!$A89,'ODA by sector'!$D:$D,'D12'!$C89)</f>
        <v>0</v>
      </c>
      <c r="E89" s="35">
        <f>SUMIFS('ODA by sector'!F:F,'ODA by sector'!$A:$A,'D12'!$A89,'ODA by sector'!$D:$D,'D12'!$C89)</f>
        <v>0</v>
      </c>
      <c r="F89" s="35">
        <f>SUMIFS('ODA by sector'!G:G,'ODA by sector'!$A:$A,'D12'!$A89,'ODA by sector'!$D:$D,'D12'!$C89)</f>
        <v>0</v>
      </c>
      <c r="G89" s="35">
        <f>SUMIFS('ODA by sector'!H:H,'ODA by sector'!$A:$A,'D12'!$A89,'ODA by sector'!$D:$D,'D12'!$C89)</f>
        <v>0</v>
      </c>
      <c r="H89" s="35">
        <f>SUMIFS('ODA by sector'!I:I,'ODA by sector'!$A:$A,'D12'!$A89,'ODA by sector'!$D:$D,'D12'!$C89)</f>
        <v>0</v>
      </c>
      <c r="I89" s="35">
        <f>SUMIFS('ODA by sector'!J:J,'ODA by sector'!$A:$A,'D12'!$A89,'ODA by sector'!$D:$D,'D12'!$C89)</f>
        <v>0</v>
      </c>
      <c r="J89" s="35">
        <f>SUMIFS('ODA by sector'!K:K,'ODA by sector'!$A:$A,'D12'!$A89,'ODA by sector'!$D:$D,'D12'!$C89)</f>
        <v>0</v>
      </c>
      <c r="K89" s="35">
        <f>SUMIFS('ODA by sector'!L:L,'ODA by sector'!$A:$A,'D12'!$A89,'ODA by sector'!$D:$D,'D12'!$C89)</f>
        <v>0</v>
      </c>
      <c r="L89" s="35">
        <f>SUMIFS('ODA by sector'!M:M,'ODA by sector'!$A:$A,'D12'!$A89,'ODA by sector'!$D:$D,'D12'!$C89)</f>
        <v>0</v>
      </c>
      <c r="M89" s="35">
        <f>SUMIFS('ODA by sector'!N:N,'ODA by sector'!$A:$A,'D12'!$A89,'ODA by sector'!$D:$D,'D12'!$C89)</f>
        <v>12.452735000000001</v>
      </c>
      <c r="N89" s="35">
        <f>SUMIFS('ODA by sector'!O:O,'ODA by sector'!$A:$A,'D12'!$A89,'ODA by sector'!$D:$D,'D12'!$C89)</f>
        <v>11.27786</v>
      </c>
      <c r="O89" s="35">
        <f>SUMIFS('ODA by sector'!P:P,'ODA by sector'!$A:$A,'D12'!$A89,'ODA by sector'!$D:$D,'D12'!$C89)</f>
        <v>6.3077240000000003</v>
      </c>
      <c r="P89" s="35">
        <f>SUMIFS('ODA by sector'!Q:Q,'ODA by sector'!$A:$A,'D12'!$A89,'ODA by sector'!$D:$D,'D12'!$C89)</f>
        <v>6.7485280000000003</v>
      </c>
      <c r="Q89" s="35">
        <f>SUMIFS('ODA by sector'!R:R,'ODA by sector'!$A:$A,'D12'!$A89,'ODA by sector'!$D:$D,'D12'!$C89)</f>
        <v>8.6320999999999994</v>
      </c>
      <c r="R89" s="35">
        <f>SUMIFS('ODA by sector'!S:S,'ODA by sector'!$A:$A,'D12'!$A89,'ODA by sector'!$D:$D,'D12'!$C89)</f>
        <v>7.6112320000000002</v>
      </c>
    </row>
    <row r="90" spans="1:18" x14ac:dyDescent="0.25">
      <c r="A90" s="38" t="s">
        <v>134</v>
      </c>
      <c r="B90" s="36" t="str">
        <f>VLOOKUP(A90,'[1]Names&amp;ISO'!$A:$B,2,FALSE)</f>
        <v>CZ</v>
      </c>
      <c r="C90" s="37" t="s">
        <v>161</v>
      </c>
      <c r="D90" s="35">
        <f>SUMIFS('ODA by sector'!E:E,'ODA by sector'!$A:$A,'D12'!$A90,'ODA by sector'!$D:$D,'D12'!$C90)</f>
        <v>0</v>
      </c>
      <c r="E90" s="35">
        <f>SUMIFS('ODA by sector'!F:F,'ODA by sector'!$A:$A,'D12'!$A90,'ODA by sector'!$D:$D,'D12'!$C90)</f>
        <v>0</v>
      </c>
      <c r="F90" s="35">
        <f>SUMIFS('ODA by sector'!G:G,'ODA by sector'!$A:$A,'D12'!$A90,'ODA by sector'!$D:$D,'D12'!$C90)</f>
        <v>0</v>
      </c>
      <c r="G90" s="35">
        <f>SUMIFS('ODA by sector'!H:H,'ODA by sector'!$A:$A,'D12'!$A90,'ODA by sector'!$D:$D,'D12'!$C90)</f>
        <v>0</v>
      </c>
      <c r="H90" s="35">
        <f>SUMIFS('ODA by sector'!I:I,'ODA by sector'!$A:$A,'D12'!$A90,'ODA by sector'!$D:$D,'D12'!$C90)</f>
        <v>0</v>
      </c>
      <c r="I90" s="35">
        <f>SUMIFS('ODA by sector'!J:J,'ODA by sector'!$A:$A,'D12'!$A90,'ODA by sector'!$D:$D,'D12'!$C90)</f>
        <v>0</v>
      </c>
      <c r="J90" s="35">
        <f>SUMIFS('ODA by sector'!K:K,'ODA by sector'!$A:$A,'D12'!$A90,'ODA by sector'!$D:$D,'D12'!$C90)</f>
        <v>0</v>
      </c>
      <c r="K90" s="35">
        <f>SUMIFS('ODA by sector'!L:L,'ODA by sector'!$A:$A,'D12'!$A90,'ODA by sector'!$D:$D,'D12'!$C90)</f>
        <v>0</v>
      </c>
      <c r="L90" s="35">
        <f>SUMIFS('ODA by sector'!M:M,'ODA by sector'!$A:$A,'D12'!$A90,'ODA by sector'!$D:$D,'D12'!$C90)</f>
        <v>0</v>
      </c>
      <c r="M90" s="35">
        <f>SUMIFS('ODA by sector'!N:N,'ODA by sector'!$A:$A,'D12'!$A90,'ODA by sector'!$D:$D,'D12'!$C90)</f>
        <v>2.650042</v>
      </c>
      <c r="N90" s="35">
        <f>SUMIFS('ODA by sector'!O:O,'ODA by sector'!$A:$A,'D12'!$A90,'ODA by sector'!$D:$D,'D12'!$C90)</f>
        <v>1.88859</v>
      </c>
      <c r="O90" s="35">
        <f>SUMIFS('ODA by sector'!P:P,'ODA by sector'!$A:$A,'D12'!$A90,'ODA by sector'!$D:$D,'D12'!$C90)</f>
        <v>1.9021790000000001</v>
      </c>
      <c r="P90" s="35">
        <f>SUMIFS('ODA by sector'!Q:Q,'ODA by sector'!$A:$A,'D12'!$A90,'ODA by sector'!$D:$D,'D12'!$C90)</f>
        <v>1.467921</v>
      </c>
      <c r="Q90" s="35">
        <f>SUMIFS('ODA by sector'!R:R,'ODA by sector'!$A:$A,'D12'!$A90,'ODA by sector'!$D:$D,'D12'!$C90)</f>
        <v>2.274003</v>
      </c>
      <c r="R90" s="35">
        <f>SUMIFS('ODA by sector'!S:S,'ODA by sector'!$A:$A,'D12'!$A90,'ODA by sector'!$D:$D,'D12'!$C90)</f>
        <v>2.0927850000000001</v>
      </c>
    </row>
    <row r="91" spans="1:18" x14ac:dyDescent="0.25">
      <c r="A91" s="39" t="s">
        <v>134</v>
      </c>
      <c r="B91" s="36" t="str">
        <f>VLOOKUP(A91,'[1]Names&amp;ISO'!$A:$B,2,FALSE)</f>
        <v>CZ</v>
      </c>
      <c r="C91" s="37" t="s">
        <v>166</v>
      </c>
      <c r="D91" s="35">
        <f>SUMIFS('ODA by sector'!E:E,'ODA by sector'!$A:$A,'D12'!$A91,'ODA by sector'!$D:$D,'D12'!$C91)</f>
        <v>0</v>
      </c>
      <c r="E91" s="35">
        <f>SUMIFS('ODA by sector'!F:F,'ODA by sector'!$A:$A,'D12'!$A91,'ODA by sector'!$D:$D,'D12'!$C91)</f>
        <v>0</v>
      </c>
      <c r="F91" s="35">
        <f>SUMIFS('ODA by sector'!G:G,'ODA by sector'!$A:$A,'D12'!$A91,'ODA by sector'!$D:$D,'D12'!$C91)</f>
        <v>0</v>
      </c>
      <c r="G91" s="35">
        <f>SUMIFS('ODA by sector'!H:H,'ODA by sector'!$A:$A,'D12'!$A91,'ODA by sector'!$D:$D,'D12'!$C91)</f>
        <v>0</v>
      </c>
      <c r="H91" s="35">
        <f>SUMIFS('ODA by sector'!I:I,'ODA by sector'!$A:$A,'D12'!$A91,'ODA by sector'!$D:$D,'D12'!$C91)</f>
        <v>0</v>
      </c>
      <c r="I91" s="35">
        <f>SUMIFS('ODA by sector'!J:J,'ODA by sector'!$A:$A,'D12'!$A91,'ODA by sector'!$D:$D,'D12'!$C91)</f>
        <v>0</v>
      </c>
      <c r="J91" s="35">
        <f>SUMIFS('ODA by sector'!K:K,'ODA by sector'!$A:$A,'D12'!$A91,'ODA by sector'!$D:$D,'D12'!$C91)</f>
        <v>0</v>
      </c>
      <c r="K91" s="35">
        <f>SUMIFS('ODA by sector'!L:L,'ODA by sector'!$A:$A,'D12'!$A91,'ODA by sector'!$D:$D,'D12'!$C91)</f>
        <v>0</v>
      </c>
      <c r="L91" s="35">
        <f>SUMIFS('ODA by sector'!M:M,'ODA by sector'!$A:$A,'D12'!$A91,'ODA by sector'!$D:$D,'D12'!$C91)</f>
        <v>0</v>
      </c>
      <c r="M91" s="35">
        <f>SUMIFS('ODA by sector'!N:N,'ODA by sector'!$A:$A,'D12'!$A91,'ODA by sector'!$D:$D,'D12'!$C91)</f>
        <v>3.9160279999999998</v>
      </c>
      <c r="N91" s="35">
        <f>SUMIFS('ODA by sector'!O:O,'ODA by sector'!$A:$A,'D12'!$A91,'ODA by sector'!$D:$D,'D12'!$C91)</f>
        <v>3.210934</v>
      </c>
      <c r="O91" s="35">
        <f>SUMIFS('ODA by sector'!P:P,'ODA by sector'!$A:$A,'D12'!$A91,'ODA by sector'!$D:$D,'D12'!$C91)</f>
        <v>2.6088960000000001</v>
      </c>
      <c r="P91" s="35">
        <f>SUMIFS('ODA by sector'!Q:Q,'ODA by sector'!$A:$A,'D12'!$A91,'ODA by sector'!$D:$D,'D12'!$C91)</f>
        <v>1.298932</v>
      </c>
      <c r="Q91" s="35">
        <f>SUMIFS('ODA by sector'!R:R,'ODA by sector'!$A:$A,'D12'!$A91,'ODA by sector'!$D:$D,'D12'!$C91)</f>
        <v>4.7100750000000007</v>
      </c>
      <c r="R91" s="35">
        <f>SUMIFS('ODA by sector'!S:S,'ODA by sector'!$A:$A,'D12'!$A91,'ODA by sector'!$D:$D,'D12'!$C91)</f>
        <v>1.515779</v>
      </c>
    </row>
    <row r="92" spans="1:18" x14ac:dyDescent="0.25">
      <c r="A92" s="36" t="s">
        <v>134</v>
      </c>
      <c r="B92" s="36" t="str">
        <f>VLOOKUP(A92,'[1]Names&amp;ISO'!$A:$B,2,FALSE)</f>
        <v>CZ</v>
      </c>
      <c r="C92" s="37" t="s">
        <v>167</v>
      </c>
      <c r="D92" s="35">
        <f>SUMIFS('ODA by sector'!E:E,'ODA by sector'!$A:$A,'D12'!$A92,'ODA by sector'!$D:$D,'D12'!$C92)</f>
        <v>0</v>
      </c>
      <c r="E92" s="35">
        <f>SUMIFS('ODA by sector'!F:F,'ODA by sector'!$A:$A,'D12'!$A92,'ODA by sector'!$D:$D,'D12'!$C92)</f>
        <v>0</v>
      </c>
      <c r="F92" s="35">
        <f>SUMIFS('ODA by sector'!G:G,'ODA by sector'!$A:$A,'D12'!$A92,'ODA by sector'!$D:$D,'D12'!$C92)</f>
        <v>0</v>
      </c>
      <c r="G92" s="35">
        <f>SUMIFS('ODA by sector'!H:H,'ODA by sector'!$A:$A,'D12'!$A92,'ODA by sector'!$D:$D,'D12'!$C92)</f>
        <v>0</v>
      </c>
      <c r="H92" s="35">
        <f>SUMIFS('ODA by sector'!I:I,'ODA by sector'!$A:$A,'D12'!$A92,'ODA by sector'!$D:$D,'D12'!$C92)</f>
        <v>0</v>
      </c>
      <c r="I92" s="35">
        <f>SUMIFS('ODA by sector'!J:J,'ODA by sector'!$A:$A,'D12'!$A92,'ODA by sector'!$D:$D,'D12'!$C92)</f>
        <v>0</v>
      </c>
      <c r="J92" s="35">
        <f>SUMIFS('ODA by sector'!K:K,'ODA by sector'!$A:$A,'D12'!$A92,'ODA by sector'!$D:$D,'D12'!$C92)</f>
        <v>0</v>
      </c>
      <c r="K92" s="35">
        <f>SUMIFS('ODA by sector'!L:L,'ODA by sector'!$A:$A,'D12'!$A92,'ODA by sector'!$D:$D,'D12'!$C92)</f>
        <v>0</v>
      </c>
      <c r="L92" s="35">
        <f>SUMIFS('ODA by sector'!M:M,'ODA by sector'!$A:$A,'D12'!$A92,'ODA by sector'!$D:$D,'D12'!$C92)</f>
        <v>0</v>
      </c>
      <c r="M92" s="35">
        <f>SUMIFS('ODA by sector'!N:N,'ODA by sector'!$A:$A,'D12'!$A92,'ODA by sector'!$D:$D,'D12'!$C92)</f>
        <v>0.49393299999999996</v>
      </c>
      <c r="N92" s="35">
        <f>SUMIFS('ODA by sector'!O:O,'ODA by sector'!$A:$A,'D12'!$A92,'ODA by sector'!$D:$D,'D12'!$C92)</f>
        <v>0.52889900000000001</v>
      </c>
      <c r="O92" s="35">
        <f>SUMIFS('ODA by sector'!P:P,'ODA by sector'!$A:$A,'D12'!$A92,'ODA by sector'!$D:$D,'D12'!$C92)</f>
        <v>0.43801499999999999</v>
      </c>
      <c r="P92" s="35">
        <f>SUMIFS('ODA by sector'!Q:Q,'ODA by sector'!$A:$A,'D12'!$A92,'ODA by sector'!$D:$D,'D12'!$C92)</f>
        <v>0.236009</v>
      </c>
      <c r="Q92" s="35">
        <f>SUMIFS('ODA by sector'!R:R,'ODA by sector'!$A:$A,'D12'!$A92,'ODA by sector'!$D:$D,'D12'!$C92)</f>
        <v>0.65215299999999998</v>
      </c>
      <c r="R92" s="35">
        <f>SUMIFS('ODA by sector'!S:S,'ODA by sector'!$A:$A,'D12'!$A92,'ODA by sector'!$D:$D,'D12'!$C92)</f>
        <v>0.407387</v>
      </c>
    </row>
    <row r="93" spans="1:18" x14ac:dyDescent="0.25">
      <c r="A93" s="36" t="s">
        <v>134</v>
      </c>
      <c r="B93" s="36" t="str">
        <f>VLOOKUP(A93,'[1]Names&amp;ISO'!$A:$B,2,FALSE)</f>
        <v>CZ</v>
      </c>
      <c r="C93" s="37" t="s">
        <v>169</v>
      </c>
      <c r="D93" s="35">
        <f>SUMIFS('ODA by sector'!E:E,'ODA by sector'!$A:$A,'D12'!$A93,'ODA by sector'!$D:$D,'D12'!$C93)</f>
        <v>0</v>
      </c>
      <c r="E93" s="35">
        <f>SUMIFS('ODA by sector'!F:F,'ODA by sector'!$A:$A,'D12'!$A93,'ODA by sector'!$D:$D,'D12'!$C93)</f>
        <v>0</v>
      </c>
      <c r="F93" s="35">
        <f>SUMIFS('ODA by sector'!G:G,'ODA by sector'!$A:$A,'D12'!$A93,'ODA by sector'!$D:$D,'D12'!$C93)</f>
        <v>0</v>
      </c>
      <c r="G93" s="35">
        <f>SUMIFS('ODA by sector'!H:H,'ODA by sector'!$A:$A,'D12'!$A93,'ODA by sector'!$D:$D,'D12'!$C93)</f>
        <v>0</v>
      </c>
      <c r="H93" s="35">
        <f>SUMIFS('ODA by sector'!I:I,'ODA by sector'!$A:$A,'D12'!$A93,'ODA by sector'!$D:$D,'D12'!$C93)</f>
        <v>0</v>
      </c>
      <c r="I93" s="35">
        <f>SUMIFS('ODA by sector'!J:J,'ODA by sector'!$A:$A,'D12'!$A93,'ODA by sector'!$D:$D,'D12'!$C93)</f>
        <v>0</v>
      </c>
      <c r="J93" s="35">
        <f>SUMIFS('ODA by sector'!K:K,'ODA by sector'!$A:$A,'D12'!$A93,'ODA by sector'!$D:$D,'D12'!$C93)</f>
        <v>0</v>
      </c>
      <c r="K93" s="35">
        <f>SUMIFS('ODA by sector'!L:L,'ODA by sector'!$A:$A,'D12'!$A93,'ODA by sector'!$D:$D,'D12'!$C93)</f>
        <v>0</v>
      </c>
      <c r="L93" s="35">
        <f>SUMIFS('ODA by sector'!M:M,'ODA by sector'!$A:$A,'D12'!$A93,'ODA by sector'!$D:$D,'D12'!$C93)</f>
        <v>0</v>
      </c>
      <c r="M93" s="35">
        <f>SUMIFS('ODA by sector'!N:N,'ODA by sector'!$A:$A,'D12'!$A93,'ODA by sector'!$D:$D,'D12'!$C93)</f>
        <v>4.5084629999999999</v>
      </c>
      <c r="N93" s="35">
        <f>SUMIFS('ODA by sector'!O:O,'ODA by sector'!$A:$A,'D12'!$A93,'ODA by sector'!$D:$D,'D12'!$C93)</f>
        <v>3.9573810000000003</v>
      </c>
      <c r="O93" s="35">
        <f>SUMIFS('ODA by sector'!P:P,'ODA by sector'!$A:$A,'D12'!$A93,'ODA by sector'!$D:$D,'D12'!$C93)</f>
        <v>3.2522099999999998</v>
      </c>
      <c r="P93" s="35">
        <f>SUMIFS('ODA by sector'!Q:Q,'ODA by sector'!$A:$A,'D12'!$A93,'ODA by sector'!$D:$D,'D12'!$C93)</f>
        <v>4.2172729999999996</v>
      </c>
      <c r="Q93" s="35">
        <f>SUMIFS('ODA by sector'!R:R,'ODA by sector'!$A:$A,'D12'!$A93,'ODA by sector'!$D:$D,'D12'!$C93)</f>
        <v>4.8510140000000002</v>
      </c>
      <c r="R93" s="35">
        <f>SUMIFS('ODA by sector'!S:S,'ODA by sector'!$A:$A,'D12'!$A93,'ODA by sector'!$D:$D,'D12'!$C93)</f>
        <v>4.0768269999999998</v>
      </c>
    </row>
    <row r="94" spans="1:18" x14ac:dyDescent="0.25">
      <c r="A94" s="36" t="s">
        <v>134</v>
      </c>
      <c r="B94" s="36" t="str">
        <f>VLOOKUP(A94,'[1]Names&amp;ISO'!$A:$B,2,FALSE)</f>
        <v>CZ</v>
      </c>
      <c r="C94" s="37" t="s">
        <v>168</v>
      </c>
      <c r="D94" s="35">
        <f>SUMIFS('ODA by sector'!E:E,'ODA by sector'!$A:$A,'D12'!$A94,'ODA by sector'!$D:$D,'D12'!$C94)</f>
        <v>0</v>
      </c>
      <c r="E94" s="35">
        <f>SUMIFS('ODA by sector'!F:F,'ODA by sector'!$A:$A,'D12'!$A94,'ODA by sector'!$D:$D,'D12'!$C94)</f>
        <v>0</v>
      </c>
      <c r="F94" s="35">
        <f>SUMIFS('ODA by sector'!G:G,'ODA by sector'!$A:$A,'D12'!$A94,'ODA by sector'!$D:$D,'D12'!$C94)</f>
        <v>0</v>
      </c>
      <c r="G94" s="35">
        <f>SUMIFS('ODA by sector'!H:H,'ODA by sector'!$A:$A,'D12'!$A94,'ODA by sector'!$D:$D,'D12'!$C94)</f>
        <v>0</v>
      </c>
      <c r="H94" s="35">
        <f>SUMIFS('ODA by sector'!I:I,'ODA by sector'!$A:$A,'D12'!$A94,'ODA by sector'!$D:$D,'D12'!$C94)</f>
        <v>0</v>
      </c>
      <c r="I94" s="35">
        <f>SUMIFS('ODA by sector'!J:J,'ODA by sector'!$A:$A,'D12'!$A94,'ODA by sector'!$D:$D,'D12'!$C94)</f>
        <v>0</v>
      </c>
      <c r="J94" s="35">
        <f>SUMIFS('ODA by sector'!K:K,'ODA by sector'!$A:$A,'D12'!$A94,'ODA by sector'!$D:$D,'D12'!$C94)</f>
        <v>0</v>
      </c>
      <c r="K94" s="35">
        <f>SUMIFS('ODA by sector'!L:L,'ODA by sector'!$A:$A,'D12'!$A94,'ODA by sector'!$D:$D,'D12'!$C94)</f>
        <v>0</v>
      </c>
      <c r="L94" s="35">
        <f>SUMIFS('ODA by sector'!M:M,'ODA by sector'!$A:$A,'D12'!$A94,'ODA by sector'!$D:$D,'D12'!$C94)</f>
        <v>0</v>
      </c>
      <c r="M94" s="35">
        <f>SUMIFS('ODA by sector'!N:N,'ODA by sector'!$A:$A,'D12'!$A94,'ODA by sector'!$D:$D,'D12'!$C94)</f>
        <v>0.61750800000000006</v>
      </c>
      <c r="N94" s="35">
        <f>SUMIFS('ODA by sector'!O:O,'ODA by sector'!$A:$A,'D12'!$A94,'ODA by sector'!$D:$D,'D12'!$C94)</f>
        <v>0.866954</v>
      </c>
      <c r="O94" s="35">
        <f>SUMIFS('ODA by sector'!P:P,'ODA by sector'!$A:$A,'D12'!$A94,'ODA by sector'!$D:$D,'D12'!$C94)</f>
        <v>1.189724</v>
      </c>
      <c r="P94" s="35">
        <f>SUMIFS('ODA by sector'!Q:Q,'ODA by sector'!$A:$A,'D12'!$A94,'ODA by sector'!$D:$D,'D12'!$C94)</f>
        <v>0.62426199999999998</v>
      </c>
      <c r="Q94" s="35">
        <f>SUMIFS('ODA by sector'!R:R,'ODA by sector'!$A:$A,'D12'!$A94,'ODA by sector'!$D:$D,'D12'!$C94)</f>
        <v>0.32494899999999999</v>
      </c>
      <c r="R94" s="35">
        <f>SUMIFS('ODA by sector'!S:S,'ODA by sector'!$A:$A,'D12'!$A94,'ODA by sector'!$D:$D,'D12'!$C94)</f>
        <v>0.101672</v>
      </c>
    </row>
    <row r="95" spans="1:18" x14ac:dyDescent="0.25">
      <c r="A95" s="36" t="s">
        <v>134</v>
      </c>
      <c r="B95" s="36" t="str">
        <f>VLOOKUP(A95,'[1]Names&amp;ISO'!$A:$B,2,FALSE)</f>
        <v>CZ</v>
      </c>
      <c r="C95" s="37" t="s">
        <v>171</v>
      </c>
      <c r="D95" s="35">
        <f>SUMIFS('ODA by sector'!E:E,'ODA by sector'!$A:$A,'D12'!$A95,'ODA by sector'!$D:$D,'D12'!$C95)</f>
        <v>0</v>
      </c>
      <c r="E95" s="35">
        <f>SUMIFS('ODA by sector'!F:F,'ODA by sector'!$A:$A,'D12'!$A95,'ODA by sector'!$D:$D,'D12'!$C95)</f>
        <v>0</v>
      </c>
      <c r="F95" s="35">
        <f>SUMIFS('ODA by sector'!G:G,'ODA by sector'!$A:$A,'D12'!$A95,'ODA by sector'!$D:$D,'D12'!$C95)</f>
        <v>0</v>
      </c>
      <c r="G95" s="35">
        <f>SUMIFS('ODA by sector'!H:H,'ODA by sector'!$A:$A,'D12'!$A95,'ODA by sector'!$D:$D,'D12'!$C95)</f>
        <v>0</v>
      </c>
      <c r="H95" s="35">
        <f>SUMIFS('ODA by sector'!I:I,'ODA by sector'!$A:$A,'D12'!$A95,'ODA by sector'!$D:$D,'D12'!$C95)</f>
        <v>0</v>
      </c>
      <c r="I95" s="35">
        <f>SUMIFS('ODA by sector'!J:J,'ODA by sector'!$A:$A,'D12'!$A95,'ODA by sector'!$D:$D,'D12'!$C95)</f>
        <v>0</v>
      </c>
      <c r="J95" s="35">
        <f>SUMIFS('ODA by sector'!K:K,'ODA by sector'!$A:$A,'D12'!$A95,'ODA by sector'!$D:$D,'D12'!$C95)</f>
        <v>0</v>
      </c>
      <c r="K95" s="35">
        <f>SUMIFS('ODA by sector'!L:L,'ODA by sector'!$A:$A,'D12'!$A95,'ODA by sector'!$D:$D,'D12'!$C95)</f>
        <v>0</v>
      </c>
      <c r="L95" s="35">
        <f>SUMIFS('ODA by sector'!M:M,'ODA by sector'!$A:$A,'D12'!$A95,'ODA by sector'!$D:$D,'D12'!$C95)</f>
        <v>0</v>
      </c>
      <c r="M95" s="35">
        <f>SUMIFS('ODA by sector'!N:N,'ODA by sector'!$A:$A,'D12'!$A95,'ODA by sector'!$D:$D,'D12'!$C95)</f>
        <v>0.413497</v>
      </c>
      <c r="N95" s="35">
        <f>SUMIFS('ODA by sector'!O:O,'ODA by sector'!$A:$A,'D12'!$A95,'ODA by sector'!$D:$D,'D12'!$C95)</f>
        <v>0.86054200000000003</v>
      </c>
      <c r="O95" s="35">
        <f>SUMIFS('ODA by sector'!P:P,'ODA by sector'!$A:$A,'D12'!$A95,'ODA by sector'!$D:$D,'D12'!$C95)</f>
        <v>0.82580699999999996</v>
      </c>
      <c r="P95" s="35">
        <f>SUMIFS('ODA by sector'!Q:Q,'ODA by sector'!$A:$A,'D12'!$A95,'ODA by sector'!$D:$D,'D12'!$C95)</f>
        <v>1.0844990000000001</v>
      </c>
      <c r="Q95" s="35">
        <f>SUMIFS('ODA by sector'!R:R,'ODA by sector'!$A:$A,'D12'!$A95,'ODA by sector'!$D:$D,'D12'!$C95)</f>
        <v>0.52980400000000005</v>
      </c>
      <c r="R95" s="35">
        <f>SUMIFS('ODA by sector'!S:S,'ODA by sector'!$A:$A,'D12'!$A95,'ODA by sector'!$D:$D,'D12'!$C95)</f>
        <v>0.85117100000000001</v>
      </c>
    </row>
    <row r="96" spans="1:18" x14ac:dyDescent="0.25">
      <c r="A96" s="36" t="s">
        <v>134</v>
      </c>
      <c r="B96" s="36" t="str">
        <f>VLOOKUP(A96,'[1]Names&amp;ISO'!$A:$B,2,FALSE)</f>
        <v>CZ</v>
      </c>
      <c r="C96" s="37" t="s">
        <v>170</v>
      </c>
      <c r="D96" s="35">
        <f>SUMIFS('ODA by sector'!E:E,'ODA by sector'!$A:$A,'D12'!$A96,'ODA by sector'!$D:$D,'D12'!$C96)</f>
        <v>0</v>
      </c>
      <c r="E96" s="35">
        <f>SUMIFS('ODA by sector'!F:F,'ODA by sector'!$A:$A,'D12'!$A96,'ODA by sector'!$D:$D,'D12'!$C96)</f>
        <v>0</v>
      </c>
      <c r="F96" s="35">
        <f>SUMIFS('ODA by sector'!G:G,'ODA by sector'!$A:$A,'D12'!$A96,'ODA by sector'!$D:$D,'D12'!$C96)</f>
        <v>0</v>
      </c>
      <c r="G96" s="35">
        <f>SUMIFS('ODA by sector'!H:H,'ODA by sector'!$A:$A,'D12'!$A96,'ODA by sector'!$D:$D,'D12'!$C96)</f>
        <v>0</v>
      </c>
      <c r="H96" s="35">
        <f>SUMIFS('ODA by sector'!I:I,'ODA by sector'!$A:$A,'D12'!$A96,'ODA by sector'!$D:$D,'D12'!$C96)</f>
        <v>0</v>
      </c>
      <c r="I96" s="35">
        <f>SUMIFS('ODA by sector'!J:J,'ODA by sector'!$A:$A,'D12'!$A96,'ODA by sector'!$D:$D,'D12'!$C96)</f>
        <v>0</v>
      </c>
      <c r="J96" s="35">
        <f>SUMIFS('ODA by sector'!K:K,'ODA by sector'!$A:$A,'D12'!$A96,'ODA by sector'!$D:$D,'D12'!$C96)</f>
        <v>0</v>
      </c>
      <c r="K96" s="35">
        <f>SUMIFS('ODA by sector'!L:L,'ODA by sector'!$A:$A,'D12'!$A96,'ODA by sector'!$D:$D,'D12'!$C96)</f>
        <v>0</v>
      </c>
      <c r="L96" s="35">
        <f>SUMIFS('ODA by sector'!M:M,'ODA by sector'!$A:$A,'D12'!$A96,'ODA by sector'!$D:$D,'D12'!$C96)</f>
        <v>0</v>
      </c>
      <c r="M96" s="35">
        <f>SUMIFS('ODA by sector'!N:N,'ODA by sector'!$A:$A,'D12'!$A96,'ODA by sector'!$D:$D,'D12'!$C96)</f>
        <v>17.169423999999999</v>
      </c>
      <c r="N96" s="35">
        <f>SUMIFS('ODA by sector'!O:O,'ODA by sector'!$A:$A,'D12'!$A96,'ODA by sector'!$D:$D,'D12'!$C96)</f>
        <v>14.852891</v>
      </c>
      <c r="O96" s="35">
        <f>SUMIFS('ODA by sector'!P:P,'ODA by sector'!$A:$A,'D12'!$A96,'ODA by sector'!$D:$D,'D12'!$C96)</f>
        <v>13.666731</v>
      </c>
      <c r="P96" s="35">
        <f>SUMIFS('ODA by sector'!Q:Q,'ODA by sector'!$A:$A,'D12'!$A96,'ODA by sector'!$D:$D,'D12'!$C96)</f>
        <v>17.132138999999999</v>
      </c>
      <c r="Q96" s="35">
        <f>SUMIFS('ODA by sector'!R:R,'ODA by sector'!$A:$A,'D12'!$A96,'ODA by sector'!$D:$D,'D12'!$C96)</f>
        <v>25.046332</v>
      </c>
      <c r="R96" s="35">
        <f>SUMIFS('ODA by sector'!S:S,'ODA by sector'!$A:$A,'D12'!$A96,'ODA by sector'!$D:$D,'D12'!$C96)</f>
        <v>28.589147000000001</v>
      </c>
    </row>
    <row r="97" spans="1:18" x14ac:dyDescent="0.25">
      <c r="A97" s="36" t="s">
        <v>134</v>
      </c>
      <c r="B97" s="36" t="str">
        <f>VLOOKUP(A97,'[1]Names&amp;ISO'!$A:$B,2,FALSE)</f>
        <v>CZ</v>
      </c>
      <c r="C97" s="37" t="s">
        <v>172</v>
      </c>
      <c r="D97" s="35">
        <f>SUMIFS('ODA by sector'!E:E,'ODA by sector'!$A:$A,'D12'!$A97,'ODA by sector'!$D:$D,'D12'!$C97)</f>
        <v>0</v>
      </c>
      <c r="E97" s="35">
        <f>SUMIFS('ODA by sector'!F:F,'ODA by sector'!$A:$A,'D12'!$A97,'ODA by sector'!$D:$D,'D12'!$C97)</f>
        <v>0</v>
      </c>
      <c r="F97" s="35">
        <f>SUMIFS('ODA by sector'!G:G,'ODA by sector'!$A:$A,'D12'!$A97,'ODA by sector'!$D:$D,'D12'!$C97)</f>
        <v>0</v>
      </c>
      <c r="G97" s="35">
        <f>SUMIFS('ODA by sector'!H:H,'ODA by sector'!$A:$A,'D12'!$A97,'ODA by sector'!$D:$D,'D12'!$C97)</f>
        <v>0</v>
      </c>
      <c r="H97" s="35">
        <f>SUMIFS('ODA by sector'!I:I,'ODA by sector'!$A:$A,'D12'!$A97,'ODA by sector'!$D:$D,'D12'!$C97)</f>
        <v>0</v>
      </c>
      <c r="I97" s="35">
        <f>SUMIFS('ODA by sector'!J:J,'ODA by sector'!$A:$A,'D12'!$A97,'ODA by sector'!$D:$D,'D12'!$C97)</f>
        <v>0</v>
      </c>
      <c r="J97" s="35">
        <f>SUMIFS('ODA by sector'!K:K,'ODA by sector'!$A:$A,'D12'!$A97,'ODA by sector'!$D:$D,'D12'!$C97)</f>
        <v>0</v>
      </c>
      <c r="K97" s="35">
        <f>SUMIFS('ODA by sector'!L:L,'ODA by sector'!$A:$A,'D12'!$A97,'ODA by sector'!$D:$D,'D12'!$C97)</f>
        <v>0</v>
      </c>
      <c r="L97" s="35">
        <f>SUMIFS('ODA by sector'!M:M,'ODA by sector'!$A:$A,'D12'!$A97,'ODA by sector'!$D:$D,'D12'!$C97)</f>
        <v>0</v>
      </c>
      <c r="M97" s="35">
        <f>SUMIFS('ODA by sector'!N:N,'ODA by sector'!$A:$A,'D12'!$A97,'ODA by sector'!$D:$D,'D12'!$C97)</f>
        <v>0</v>
      </c>
      <c r="N97" s="35">
        <f>SUMIFS('ODA by sector'!O:O,'ODA by sector'!$A:$A,'D12'!$A97,'ODA by sector'!$D:$D,'D12'!$C97)</f>
        <v>0</v>
      </c>
      <c r="O97" s="35">
        <f>SUMIFS('ODA by sector'!P:P,'ODA by sector'!$A:$A,'D12'!$A97,'ODA by sector'!$D:$D,'D12'!$C97)</f>
        <v>0</v>
      </c>
      <c r="P97" s="35">
        <f>SUMIFS('ODA by sector'!Q:Q,'ODA by sector'!$A:$A,'D12'!$A97,'ODA by sector'!$D:$D,'D12'!$C97)</f>
        <v>0</v>
      </c>
      <c r="Q97" s="35">
        <f>SUMIFS('ODA by sector'!R:R,'ODA by sector'!$A:$A,'D12'!$A97,'ODA by sector'!$D:$D,'D12'!$C97)</f>
        <v>0</v>
      </c>
      <c r="R97" s="35">
        <f>SUMIFS('ODA by sector'!S:S,'ODA by sector'!$A:$A,'D12'!$A97,'ODA by sector'!$D:$D,'D12'!$C97)</f>
        <v>0</v>
      </c>
    </row>
    <row r="98" spans="1:18" x14ac:dyDescent="0.25">
      <c r="A98" s="36" t="s">
        <v>134</v>
      </c>
      <c r="B98" s="36" t="str">
        <f>VLOOKUP(A98,'[1]Names&amp;ISO'!$A:$B,2,FALSE)</f>
        <v>CZ</v>
      </c>
      <c r="C98" s="37" t="s">
        <v>173</v>
      </c>
      <c r="D98" s="35">
        <f>SUMIFS('ODA by sector'!E:E,'ODA by sector'!$A:$A,'D12'!$A98,'ODA by sector'!$D:$D,'D12'!$C98)</f>
        <v>0</v>
      </c>
      <c r="E98" s="35">
        <f>SUMIFS('ODA by sector'!F:F,'ODA by sector'!$A:$A,'D12'!$A98,'ODA by sector'!$D:$D,'D12'!$C98)</f>
        <v>0</v>
      </c>
      <c r="F98" s="35">
        <f>SUMIFS('ODA by sector'!G:G,'ODA by sector'!$A:$A,'D12'!$A98,'ODA by sector'!$D:$D,'D12'!$C98)</f>
        <v>0</v>
      </c>
      <c r="G98" s="35">
        <f>SUMIFS('ODA by sector'!H:H,'ODA by sector'!$A:$A,'D12'!$A98,'ODA by sector'!$D:$D,'D12'!$C98)</f>
        <v>0</v>
      </c>
      <c r="H98" s="35">
        <f>SUMIFS('ODA by sector'!I:I,'ODA by sector'!$A:$A,'D12'!$A98,'ODA by sector'!$D:$D,'D12'!$C98)</f>
        <v>0</v>
      </c>
      <c r="I98" s="35">
        <f>SUMIFS('ODA by sector'!J:J,'ODA by sector'!$A:$A,'D12'!$A98,'ODA by sector'!$D:$D,'D12'!$C98)</f>
        <v>0</v>
      </c>
      <c r="J98" s="35">
        <f>SUMIFS('ODA by sector'!K:K,'ODA by sector'!$A:$A,'D12'!$A98,'ODA by sector'!$D:$D,'D12'!$C98)</f>
        <v>0</v>
      </c>
      <c r="K98" s="35">
        <f>SUMIFS('ODA by sector'!L:L,'ODA by sector'!$A:$A,'D12'!$A98,'ODA by sector'!$D:$D,'D12'!$C98)</f>
        <v>0</v>
      </c>
      <c r="L98" s="35">
        <f>SUMIFS('ODA by sector'!M:M,'ODA by sector'!$A:$A,'D12'!$A98,'ODA by sector'!$D:$D,'D12'!$C98)</f>
        <v>0</v>
      </c>
      <c r="M98" s="35">
        <f>SUMIFS('ODA by sector'!N:N,'ODA by sector'!$A:$A,'D12'!$A98,'ODA by sector'!$D:$D,'D12'!$C98)</f>
        <v>0</v>
      </c>
      <c r="N98" s="35">
        <f>SUMIFS('ODA by sector'!O:O,'ODA by sector'!$A:$A,'D12'!$A98,'ODA by sector'!$D:$D,'D12'!$C98)</f>
        <v>0</v>
      </c>
      <c r="O98" s="35">
        <f>SUMIFS('ODA by sector'!P:P,'ODA by sector'!$A:$A,'D12'!$A98,'ODA by sector'!$D:$D,'D12'!$C98)</f>
        <v>0</v>
      </c>
      <c r="P98" s="35">
        <f>SUMIFS('ODA by sector'!Q:Q,'ODA by sector'!$A:$A,'D12'!$A98,'ODA by sector'!$D:$D,'D12'!$C98)</f>
        <v>0</v>
      </c>
      <c r="Q98" s="35">
        <f>SUMIFS('ODA by sector'!R:R,'ODA by sector'!$A:$A,'D12'!$A98,'ODA by sector'!$D:$D,'D12'!$C98)</f>
        <v>0</v>
      </c>
      <c r="R98" s="35">
        <f>SUMIFS('ODA by sector'!S:S,'ODA by sector'!$A:$A,'D12'!$A98,'ODA by sector'!$D:$D,'D12'!$C98)</f>
        <v>0</v>
      </c>
    </row>
    <row r="99" spans="1:18" x14ac:dyDescent="0.25">
      <c r="A99" s="36" t="s">
        <v>134</v>
      </c>
      <c r="B99" s="36" t="str">
        <f>VLOOKUP(A99,'[1]Names&amp;ISO'!$A:$B,2,FALSE)</f>
        <v>CZ</v>
      </c>
      <c r="C99" s="37" t="s">
        <v>174</v>
      </c>
      <c r="D99" s="35">
        <f>SUMIFS('ODA by sector'!E:E,'ODA by sector'!$A:$A,'D12'!$A99,'ODA by sector'!$D:$D,'D12'!$C99)</f>
        <v>0</v>
      </c>
      <c r="E99" s="35">
        <f>SUMIFS('ODA by sector'!F:F,'ODA by sector'!$A:$A,'D12'!$A99,'ODA by sector'!$D:$D,'D12'!$C99)</f>
        <v>0</v>
      </c>
      <c r="F99" s="35">
        <f>SUMIFS('ODA by sector'!G:G,'ODA by sector'!$A:$A,'D12'!$A99,'ODA by sector'!$D:$D,'D12'!$C99)</f>
        <v>0</v>
      </c>
      <c r="G99" s="35">
        <f>SUMIFS('ODA by sector'!H:H,'ODA by sector'!$A:$A,'D12'!$A99,'ODA by sector'!$D:$D,'D12'!$C99)</f>
        <v>0</v>
      </c>
      <c r="H99" s="35">
        <f>SUMIFS('ODA by sector'!I:I,'ODA by sector'!$A:$A,'D12'!$A99,'ODA by sector'!$D:$D,'D12'!$C99)</f>
        <v>0</v>
      </c>
      <c r="I99" s="35">
        <f>SUMIFS('ODA by sector'!J:J,'ODA by sector'!$A:$A,'D12'!$A99,'ODA by sector'!$D:$D,'D12'!$C99)</f>
        <v>0</v>
      </c>
      <c r="J99" s="35">
        <f>SUMIFS('ODA by sector'!K:K,'ODA by sector'!$A:$A,'D12'!$A99,'ODA by sector'!$D:$D,'D12'!$C99)</f>
        <v>0</v>
      </c>
      <c r="K99" s="35">
        <f>SUMIFS('ODA by sector'!L:L,'ODA by sector'!$A:$A,'D12'!$A99,'ODA by sector'!$D:$D,'D12'!$C99)</f>
        <v>0</v>
      </c>
      <c r="L99" s="35">
        <f>SUMIFS('ODA by sector'!M:M,'ODA by sector'!$A:$A,'D12'!$A99,'ODA by sector'!$D:$D,'D12'!$C99)</f>
        <v>0</v>
      </c>
      <c r="M99" s="35">
        <f>SUMIFS('ODA by sector'!N:N,'ODA by sector'!$A:$A,'D12'!$A99,'ODA by sector'!$D:$D,'D12'!$C99)</f>
        <v>3.0985390000000002</v>
      </c>
      <c r="N99" s="35">
        <f>SUMIFS('ODA by sector'!O:O,'ODA by sector'!$A:$A,'D12'!$A99,'ODA by sector'!$D:$D,'D12'!$C99)</f>
        <v>4.2109740000000002</v>
      </c>
      <c r="O99" s="35">
        <f>SUMIFS('ODA by sector'!P:P,'ODA by sector'!$A:$A,'D12'!$A99,'ODA by sector'!$D:$D,'D12'!$C99)</f>
        <v>4.021128</v>
      </c>
      <c r="P99" s="35">
        <f>SUMIFS('ODA by sector'!Q:Q,'ODA by sector'!$A:$A,'D12'!$A99,'ODA by sector'!$D:$D,'D12'!$C99)</f>
        <v>6.2380969999999998</v>
      </c>
      <c r="Q99" s="35">
        <f>SUMIFS('ODA by sector'!R:R,'ODA by sector'!$A:$A,'D12'!$A99,'ODA by sector'!$D:$D,'D12'!$C99)</f>
        <v>8.5474630000000005</v>
      </c>
      <c r="R99" s="35">
        <f>SUMIFS('ODA by sector'!S:S,'ODA by sector'!$A:$A,'D12'!$A99,'ODA by sector'!$D:$D,'D12'!$C99)</f>
        <v>12.28022</v>
      </c>
    </row>
    <row r="100" spans="1:18" x14ac:dyDescent="0.25">
      <c r="A100" s="36" t="s">
        <v>133</v>
      </c>
      <c r="B100" s="36" t="str">
        <f>VLOOKUP(A100,'[1]Names&amp;ISO'!$A:$B,2,FALSE)</f>
        <v>DK</v>
      </c>
      <c r="C100" s="37" t="s">
        <v>162</v>
      </c>
      <c r="D100" s="35">
        <f>SUMIFS('ODA by sector'!E:E,'ODA by sector'!$A:$A,'D12'!$A100,'ODA by sector'!$D:$D,'D12'!$C100)</f>
        <v>0</v>
      </c>
      <c r="E100" s="35">
        <f>SUMIFS('ODA by sector'!F:F,'ODA by sector'!$A:$A,'D12'!$A100,'ODA by sector'!$D:$D,'D12'!$C100)</f>
        <v>42.825176999999996</v>
      </c>
      <c r="F100" s="35">
        <f>SUMIFS('ODA by sector'!G:G,'ODA by sector'!$A:$A,'D12'!$A100,'ODA by sector'!$D:$D,'D12'!$C100)</f>
        <v>40.423636999999999</v>
      </c>
      <c r="G100" s="35">
        <f>SUMIFS('ODA by sector'!H:H,'ODA by sector'!$A:$A,'D12'!$A100,'ODA by sector'!$D:$D,'D12'!$C100)</f>
        <v>40.378583999999996</v>
      </c>
      <c r="H100" s="35">
        <f>SUMIFS('ODA by sector'!I:I,'ODA by sector'!$A:$A,'D12'!$A100,'ODA by sector'!$D:$D,'D12'!$C100)</f>
        <v>54.982621999999999</v>
      </c>
      <c r="I100" s="35">
        <f>SUMIFS('ODA by sector'!J:J,'ODA by sector'!$A:$A,'D12'!$A100,'ODA by sector'!$D:$D,'D12'!$C100)</f>
        <v>74.593596000000005</v>
      </c>
      <c r="J100" s="35">
        <f>SUMIFS('ODA by sector'!K:K,'ODA by sector'!$A:$A,'D12'!$A100,'ODA by sector'!$D:$D,'D12'!$C100)</f>
        <v>56.256214</v>
      </c>
      <c r="K100" s="35">
        <f>SUMIFS('ODA by sector'!L:L,'ODA by sector'!$A:$A,'D12'!$A100,'ODA by sector'!$D:$D,'D12'!$C100)</f>
        <v>62.018436999999999</v>
      </c>
      <c r="L100" s="35">
        <f>SUMIFS('ODA by sector'!M:M,'ODA by sector'!$A:$A,'D12'!$A100,'ODA by sector'!$D:$D,'D12'!$C100)</f>
        <v>129.83565100000001</v>
      </c>
      <c r="M100" s="35">
        <f>SUMIFS('ODA by sector'!N:N,'ODA by sector'!$A:$A,'D12'!$A100,'ODA by sector'!$D:$D,'D12'!$C100)</f>
        <v>162.662353</v>
      </c>
      <c r="N100" s="35">
        <f>SUMIFS('ODA by sector'!O:O,'ODA by sector'!$A:$A,'D12'!$A100,'ODA by sector'!$D:$D,'D12'!$C100)</f>
        <v>163.74200400000001</v>
      </c>
      <c r="O100" s="35">
        <f>SUMIFS('ODA by sector'!P:P,'ODA by sector'!$A:$A,'D12'!$A100,'ODA by sector'!$D:$D,'D12'!$C100)</f>
        <v>116.484239</v>
      </c>
      <c r="P100" s="35">
        <f>SUMIFS('ODA by sector'!Q:Q,'ODA by sector'!$A:$A,'D12'!$A100,'ODA by sector'!$D:$D,'D12'!$C100)</f>
        <v>96.170316</v>
      </c>
      <c r="Q100" s="35">
        <f>SUMIFS('ODA by sector'!R:R,'ODA by sector'!$A:$A,'D12'!$A100,'ODA by sector'!$D:$D,'D12'!$C100)</f>
        <v>78.828254999999999</v>
      </c>
      <c r="R100" s="35">
        <f>SUMIFS('ODA by sector'!S:S,'ODA by sector'!$A:$A,'D12'!$A100,'ODA by sector'!$D:$D,'D12'!$C100)</f>
        <v>56.386347999999998</v>
      </c>
    </row>
    <row r="101" spans="1:18" x14ac:dyDescent="0.25">
      <c r="A101" s="36" t="s">
        <v>133</v>
      </c>
      <c r="B101" s="36" t="str">
        <f>VLOOKUP(A101,'[1]Names&amp;ISO'!$A:$B,2,FALSE)</f>
        <v>DK</v>
      </c>
      <c r="C101" s="37" t="s">
        <v>163</v>
      </c>
      <c r="D101" s="35">
        <f>SUMIFS('ODA by sector'!E:E,'ODA by sector'!$A:$A,'D12'!$A101,'ODA by sector'!$D:$D,'D12'!$C101)</f>
        <v>0</v>
      </c>
      <c r="E101" s="35">
        <f>SUMIFS('ODA by sector'!F:F,'ODA by sector'!$A:$A,'D12'!$A101,'ODA by sector'!$D:$D,'D12'!$C101)</f>
        <v>61.239731000000006</v>
      </c>
      <c r="F101" s="35">
        <f>SUMIFS('ODA by sector'!G:G,'ODA by sector'!$A:$A,'D12'!$A101,'ODA by sector'!$D:$D,'D12'!$C101)</f>
        <v>69.012366</v>
      </c>
      <c r="G101" s="35">
        <f>SUMIFS('ODA by sector'!H:H,'ODA by sector'!$A:$A,'D12'!$A101,'ODA by sector'!$D:$D,'D12'!$C101)</f>
        <v>80.739423000000002</v>
      </c>
      <c r="H101" s="35">
        <f>SUMIFS('ODA by sector'!I:I,'ODA by sector'!$A:$A,'D12'!$A101,'ODA by sector'!$D:$D,'D12'!$C101)</f>
        <v>70.324510000000004</v>
      </c>
      <c r="I101" s="35">
        <f>SUMIFS('ODA by sector'!J:J,'ODA by sector'!$A:$A,'D12'!$A101,'ODA by sector'!$D:$D,'D12'!$C101)</f>
        <v>73.692436999999998</v>
      </c>
      <c r="J101" s="35">
        <f>SUMIFS('ODA by sector'!K:K,'ODA by sector'!$A:$A,'D12'!$A101,'ODA by sector'!$D:$D,'D12'!$C101)</f>
        <v>75.410701000000003</v>
      </c>
      <c r="K101" s="35">
        <f>SUMIFS('ODA by sector'!L:L,'ODA by sector'!$A:$A,'D12'!$A101,'ODA by sector'!$D:$D,'D12'!$C101)</f>
        <v>113.49425199999999</v>
      </c>
      <c r="L101" s="35">
        <f>SUMIFS('ODA by sector'!M:M,'ODA by sector'!$A:$A,'D12'!$A101,'ODA by sector'!$D:$D,'D12'!$C101)</f>
        <v>149.755619</v>
      </c>
      <c r="M101" s="35">
        <f>SUMIFS('ODA by sector'!N:N,'ODA by sector'!$A:$A,'D12'!$A101,'ODA by sector'!$D:$D,'D12'!$C101)</f>
        <v>124.175595</v>
      </c>
      <c r="N101" s="35">
        <f>SUMIFS('ODA by sector'!O:O,'ODA by sector'!$A:$A,'D12'!$A101,'ODA by sector'!$D:$D,'D12'!$C101)</f>
        <v>100.70750000000001</v>
      </c>
      <c r="O101" s="35">
        <f>SUMIFS('ODA by sector'!P:P,'ODA by sector'!$A:$A,'D12'!$A101,'ODA by sector'!$D:$D,'D12'!$C101)</f>
        <v>83.287936999999999</v>
      </c>
      <c r="P101" s="35">
        <f>SUMIFS('ODA by sector'!Q:Q,'ODA by sector'!$A:$A,'D12'!$A101,'ODA by sector'!$D:$D,'D12'!$C101)</f>
        <v>96.577209999999994</v>
      </c>
      <c r="Q101" s="35">
        <f>SUMIFS('ODA by sector'!R:R,'ODA by sector'!$A:$A,'D12'!$A101,'ODA by sector'!$D:$D,'D12'!$C101)</f>
        <v>88.927998000000002</v>
      </c>
      <c r="R101" s="35">
        <f>SUMIFS('ODA by sector'!S:S,'ODA by sector'!$A:$A,'D12'!$A101,'ODA by sector'!$D:$D,'D12'!$C101)</f>
        <v>75.928726999999995</v>
      </c>
    </row>
    <row r="102" spans="1:18" x14ac:dyDescent="0.25">
      <c r="A102" s="36" t="s">
        <v>133</v>
      </c>
      <c r="B102" s="36" t="str">
        <f>VLOOKUP(A102,'[1]Names&amp;ISO'!$A:$B,2,FALSE)</f>
        <v>DK</v>
      </c>
      <c r="C102" s="37" t="s">
        <v>164</v>
      </c>
      <c r="D102" s="35">
        <f>SUMIFS('ODA by sector'!E:E,'ODA by sector'!$A:$A,'D12'!$A102,'ODA by sector'!$D:$D,'D12'!$C102)</f>
        <v>0</v>
      </c>
      <c r="E102" s="35">
        <f>SUMIFS('ODA by sector'!F:F,'ODA by sector'!$A:$A,'D12'!$A102,'ODA by sector'!$D:$D,'D12'!$C102)</f>
        <v>45.523178000000001</v>
      </c>
      <c r="F102" s="35">
        <f>SUMIFS('ODA by sector'!G:G,'ODA by sector'!$A:$A,'D12'!$A102,'ODA by sector'!$D:$D,'D12'!$C102)</f>
        <v>57.772727000000003</v>
      </c>
      <c r="G102" s="35">
        <f>SUMIFS('ODA by sector'!H:H,'ODA by sector'!$A:$A,'D12'!$A102,'ODA by sector'!$D:$D,'D12'!$C102)</f>
        <v>58.228797999999998</v>
      </c>
      <c r="H102" s="35">
        <f>SUMIFS('ODA by sector'!I:I,'ODA by sector'!$A:$A,'D12'!$A102,'ODA by sector'!$D:$D,'D12'!$C102)</f>
        <v>97.338925000000003</v>
      </c>
      <c r="I102" s="35">
        <f>SUMIFS('ODA by sector'!J:J,'ODA by sector'!$A:$A,'D12'!$A102,'ODA by sector'!$D:$D,'D12'!$C102)</f>
        <v>85.743989999999997</v>
      </c>
      <c r="J102" s="35">
        <f>SUMIFS('ODA by sector'!K:K,'ODA by sector'!$A:$A,'D12'!$A102,'ODA by sector'!$D:$D,'D12'!$C102)</f>
        <v>82.875175999999996</v>
      </c>
      <c r="K102" s="35">
        <f>SUMIFS('ODA by sector'!L:L,'ODA by sector'!$A:$A,'D12'!$A102,'ODA by sector'!$D:$D,'D12'!$C102)</f>
        <v>81.811279999999996</v>
      </c>
      <c r="L102" s="35">
        <f>SUMIFS('ODA by sector'!M:M,'ODA by sector'!$A:$A,'D12'!$A102,'ODA by sector'!$D:$D,'D12'!$C102)</f>
        <v>118.60401899999999</v>
      </c>
      <c r="M102" s="35">
        <f>SUMIFS('ODA by sector'!N:N,'ODA by sector'!$A:$A,'D12'!$A102,'ODA by sector'!$D:$D,'D12'!$C102)</f>
        <v>81.427454999999995</v>
      </c>
      <c r="N102" s="35">
        <f>SUMIFS('ODA by sector'!O:O,'ODA by sector'!$A:$A,'D12'!$A102,'ODA by sector'!$D:$D,'D12'!$C102)</f>
        <v>55.213608999999998</v>
      </c>
      <c r="O102" s="35">
        <f>SUMIFS('ODA by sector'!P:P,'ODA by sector'!$A:$A,'D12'!$A102,'ODA by sector'!$D:$D,'D12'!$C102)</f>
        <v>70.299547000000004</v>
      </c>
      <c r="P102" s="35">
        <f>SUMIFS('ODA by sector'!Q:Q,'ODA by sector'!$A:$A,'D12'!$A102,'ODA by sector'!$D:$D,'D12'!$C102)</f>
        <v>101.777151</v>
      </c>
      <c r="Q102" s="35">
        <f>SUMIFS('ODA by sector'!R:R,'ODA by sector'!$A:$A,'D12'!$A102,'ODA by sector'!$D:$D,'D12'!$C102)</f>
        <v>71.719226000000006</v>
      </c>
      <c r="R102" s="35">
        <f>SUMIFS('ODA by sector'!S:S,'ODA by sector'!$A:$A,'D12'!$A102,'ODA by sector'!$D:$D,'D12'!$C102)</f>
        <v>69.244732999999997</v>
      </c>
    </row>
    <row r="103" spans="1:18" x14ac:dyDescent="0.25">
      <c r="A103" s="36" t="s">
        <v>133</v>
      </c>
      <c r="B103" s="36" t="str">
        <f>VLOOKUP(A103,'[1]Names&amp;ISO'!$A:$B,2,FALSE)</f>
        <v>DK</v>
      </c>
      <c r="C103" s="37" t="s">
        <v>165</v>
      </c>
      <c r="D103" s="35">
        <f>SUMIFS('ODA by sector'!E:E,'ODA by sector'!$A:$A,'D12'!$A103,'ODA by sector'!$D:$D,'D12'!$C103)</f>
        <v>0</v>
      </c>
      <c r="E103" s="35">
        <f>SUMIFS('ODA by sector'!F:F,'ODA by sector'!$A:$A,'D12'!$A103,'ODA by sector'!$D:$D,'D12'!$C103)</f>
        <v>103.575192</v>
      </c>
      <c r="F103" s="35">
        <f>SUMIFS('ODA by sector'!G:G,'ODA by sector'!$A:$A,'D12'!$A103,'ODA by sector'!$D:$D,'D12'!$C103)</f>
        <v>83.740120000000005</v>
      </c>
      <c r="G103" s="35">
        <f>SUMIFS('ODA by sector'!H:H,'ODA by sector'!$A:$A,'D12'!$A103,'ODA by sector'!$D:$D,'D12'!$C103)</f>
        <v>98.161109999999994</v>
      </c>
      <c r="H103" s="35">
        <f>SUMIFS('ODA by sector'!I:I,'ODA by sector'!$A:$A,'D12'!$A103,'ODA by sector'!$D:$D,'D12'!$C103)</f>
        <v>128.32934399999999</v>
      </c>
      <c r="I103" s="35">
        <f>SUMIFS('ODA by sector'!J:J,'ODA by sector'!$A:$A,'D12'!$A103,'ODA by sector'!$D:$D,'D12'!$C103)</f>
        <v>171.26039800000001</v>
      </c>
      <c r="J103" s="35">
        <f>SUMIFS('ODA by sector'!K:K,'ODA by sector'!$A:$A,'D12'!$A103,'ODA by sector'!$D:$D,'D12'!$C103)</f>
        <v>152.30145300000001</v>
      </c>
      <c r="K103" s="35">
        <f>SUMIFS('ODA by sector'!L:L,'ODA by sector'!$A:$A,'D12'!$A103,'ODA by sector'!$D:$D,'D12'!$C103)</f>
        <v>207.78592900000001</v>
      </c>
      <c r="L103" s="35">
        <f>SUMIFS('ODA by sector'!M:M,'ODA by sector'!$A:$A,'D12'!$A103,'ODA by sector'!$D:$D,'D12'!$C103)</f>
        <v>369.89435700000001</v>
      </c>
      <c r="M103" s="35">
        <f>SUMIFS('ODA by sector'!N:N,'ODA by sector'!$A:$A,'D12'!$A103,'ODA by sector'!$D:$D,'D12'!$C103)</f>
        <v>352.87129199999998</v>
      </c>
      <c r="N103" s="35">
        <f>SUMIFS('ODA by sector'!O:O,'ODA by sector'!$A:$A,'D12'!$A103,'ODA by sector'!$D:$D,'D12'!$C103)</f>
        <v>356.29805800000003</v>
      </c>
      <c r="O103" s="35">
        <f>SUMIFS('ODA by sector'!P:P,'ODA by sector'!$A:$A,'D12'!$A103,'ODA by sector'!$D:$D,'D12'!$C103)</f>
        <v>335.16151600000001</v>
      </c>
      <c r="P103" s="35">
        <f>SUMIFS('ODA by sector'!Q:Q,'ODA by sector'!$A:$A,'D12'!$A103,'ODA by sector'!$D:$D,'D12'!$C103)</f>
        <v>306.20447899999999</v>
      </c>
      <c r="Q103" s="35">
        <f>SUMIFS('ODA by sector'!R:R,'ODA by sector'!$A:$A,'D12'!$A103,'ODA by sector'!$D:$D,'D12'!$C103)</f>
        <v>412.97451899999999</v>
      </c>
      <c r="R103" s="35">
        <f>SUMIFS('ODA by sector'!S:S,'ODA by sector'!$A:$A,'D12'!$A103,'ODA by sector'!$D:$D,'D12'!$C103)</f>
        <v>274.64934199999999</v>
      </c>
    </row>
    <row r="104" spans="1:18" x14ac:dyDescent="0.25">
      <c r="A104" s="36" t="s">
        <v>133</v>
      </c>
      <c r="B104" s="36" t="str">
        <f>VLOOKUP(A104,'[1]Names&amp;ISO'!$A:$B,2,FALSE)</f>
        <v>DK</v>
      </c>
      <c r="C104" s="37" t="s">
        <v>161</v>
      </c>
      <c r="D104" s="35">
        <f>SUMIFS('ODA by sector'!E:E,'ODA by sector'!$A:$A,'D12'!$A104,'ODA by sector'!$D:$D,'D12'!$C104)</f>
        <v>0</v>
      </c>
      <c r="E104" s="35">
        <f>SUMIFS('ODA by sector'!F:F,'ODA by sector'!$A:$A,'D12'!$A104,'ODA by sector'!$D:$D,'D12'!$C104)</f>
        <v>19.654592999999998</v>
      </c>
      <c r="F104" s="35">
        <f>SUMIFS('ODA by sector'!G:G,'ODA by sector'!$A:$A,'D12'!$A104,'ODA by sector'!$D:$D,'D12'!$C104)</f>
        <v>13.322872</v>
      </c>
      <c r="G104" s="35">
        <f>SUMIFS('ODA by sector'!H:H,'ODA by sector'!$A:$A,'D12'!$A104,'ODA by sector'!$D:$D,'D12'!$C104)</f>
        <v>26.774082</v>
      </c>
      <c r="H104" s="35">
        <f>SUMIFS('ODA by sector'!I:I,'ODA by sector'!$A:$A,'D12'!$A104,'ODA by sector'!$D:$D,'D12'!$C104)</f>
        <v>24.567511</v>
      </c>
      <c r="I104" s="35">
        <f>SUMIFS('ODA by sector'!J:J,'ODA by sector'!$A:$A,'D12'!$A104,'ODA by sector'!$D:$D,'D12'!$C104)</f>
        <v>24.098182000000001</v>
      </c>
      <c r="J104" s="35">
        <f>SUMIFS('ODA by sector'!K:K,'ODA by sector'!$A:$A,'D12'!$A104,'ODA by sector'!$D:$D,'D12'!$C104)</f>
        <v>30.136900000000001</v>
      </c>
      <c r="K104" s="35">
        <f>SUMIFS('ODA by sector'!L:L,'ODA by sector'!$A:$A,'D12'!$A104,'ODA by sector'!$D:$D,'D12'!$C104)</f>
        <v>32.507013999999998</v>
      </c>
      <c r="L104" s="35">
        <f>SUMIFS('ODA by sector'!M:M,'ODA by sector'!$A:$A,'D12'!$A104,'ODA by sector'!$D:$D,'D12'!$C104)</f>
        <v>33.764180000000003</v>
      </c>
      <c r="M104" s="35">
        <f>SUMIFS('ODA by sector'!N:N,'ODA by sector'!$A:$A,'D12'!$A104,'ODA by sector'!$D:$D,'D12'!$C104)</f>
        <v>28.347712000000001</v>
      </c>
      <c r="N104" s="35">
        <f>SUMIFS('ODA by sector'!O:O,'ODA by sector'!$A:$A,'D12'!$A104,'ODA by sector'!$D:$D,'D12'!$C104)</f>
        <v>44.234206</v>
      </c>
      <c r="O104" s="35">
        <f>SUMIFS('ODA by sector'!P:P,'ODA by sector'!$A:$A,'D12'!$A104,'ODA by sector'!$D:$D,'D12'!$C104)</f>
        <v>38.677531000000002</v>
      </c>
      <c r="P104" s="35">
        <f>SUMIFS('ODA by sector'!Q:Q,'ODA by sector'!$A:$A,'D12'!$A104,'ODA by sector'!$D:$D,'D12'!$C104)</f>
        <v>31.062082</v>
      </c>
      <c r="Q104" s="35">
        <f>SUMIFS('ODA by sector'!R:R,'ODA by sector'!$A:$A,'D12'!$A104,'ODA by sector'!$D:$D,'D12'!$C104)</f>
        <v>27.673376999999999</v>
      </c>
      <c r="R104" s="35">
        <f>SUMIFS('ODA by sector'!S:S,'ODA by sector'!$A:$A,'D12'!$A104,'ODA by sector'!$D:$D,'D12'!$C104)</f>
        <v>23.730128000000001</v>
      </c>
    </row>
    <row r="105" spans="1:18" x14ac:dyDescent="0.25">
      <c r="A105" s="36" t="s">
        <v>133</v>
      </c>
      <c r="B105" s="36" t="str">
        <f>VLOOKUP(A105,'[1]Names&amp;ISO'!$A:$B,2,FALSE)</f>
        <v>DK</v>
      </c>
      <c r="C105" s="37" t="s">
        <v>166</v>
      </c>
      <c r="D105" s="35">
        <f>SUMIFS('ODA by sector'!E:E,'ODA by sector'!$A:$A,'D12'!$A105,'ODA by sector'!$D:$D,'D12'!$C105)</f>
        <v>0</v>
      </c>
      <c r="E105" s="35">
        <f>SUMIFS('ODA by sector'!F:F,'ODA by sector'!$A:$A,'D12'!$A105,'ODA by sector'!$D:$D,'D12'!$C105)</f>
        <v>64.281294000000003</v>
      </c>
      <c r="F105" s="35">
        <f>SUMIFS('ODA by sector'!G:G,'ODA by sector'!$A:$A,'D12'!$A105,'ODA by sector'!$D:$D,'D12'!$C105)</f>
        <v>111.07954100000001</v>
      </c>
      <c r="G105" s="35">
        <f>SUMIFS('ODA by sector'!H:H,'ODA by sector'!$A:$A,'D12'!$A105,'ODA by sector'!$D:$D,'D12'!$C105)</f>
        <v>130.77932899999999</v>
      </c>
      <c r="H105" s="35">
        <f>SUMIFS('ODA by sector'!I:I,'ODA by sector'!$A:$A,'D12'!$A105,'ODA by sector'!$D:$D,'D12'!$C105)</f>
        <v>107.318971</v>
      </c>
      <c r="I105" s="35">
        <f>SUMIFS('ODA by sector'!J:J,'ODA by sector'!$A:$A,'D12'!$A105,'ODA by sector'!$D:$D,'D12'!$C105)</f>
        <v>135.28784200000001</v>
      </c>
      <c r="J105" s="35">
        <f>SUMIFS('ODA by sector'!K:K,'ODA by sector'!$A:$A,'D12'!$A105,'ODA by sector'!$D:$D,'D12'!$C105)</f>
        <v>128.70843600000001</v>
      </c>
      <c r="K105" s="35">
        <f>SUMIFS('ODA by sector'!L:L,'ODA by sector'!$A:$A,'D12'!$A105,'ODA by sector'!$D:$D,'D12'!$C105)</f>
        <v>116.779065</v>
      </c>
      <c r="L105" s="35">
        <f>SUMIFS('ODA by sector'!M:M,'ODA by sector'!$A:$A,'D12'!$A105,'ODA by sector'!$D:$D,'D12'!$C105)</f>
        <v>102.42059099999999</v>
      </c>
      <c r="M105" s="35">
        <f>SUMIFS('ODA by sector'!N:N,'ODA by sector'!$A:$A,'D12'!$A105,'ODA by sector'!$D:$D,'D12'!$C105)</f>
        <v>143.73370999999997</v>
      </c>
      <c r="N105" s="35">
        <f>SUMIFS('ODA by sector'!O:O,'ODA by sector'!$A:$A,'D12'!$A105,'ODA by sector'!$D:$D,'D12'!$C105)</f>
        <v>115.850534</v>
      </c>
      <c r="O105" s="35">
        <f>SUMIFS('ODA by sector'!P:P,'ODA by sector'!$A:$A,'D12'!$A105,'ODA by sector'!$D:$D,'D12'!$C105)</f>
        <v>108.343197</v>
      </c>
      <c r="P105" s="35">
        <f>SUMIFS('ODA by sector'!Q:Q,'ODA by sector'!$A:$A,'D12'!$A105,'ODA by sector'!$D:$D,'D12'!$C105)</f>
        <v>74.006591999999998</v>
      </c>
      <c r="Q105" s="35">
        <f>SUMIFS('ODA by sector'!R:R,'ODA by sector'!$A:$A,'D12'!$A105,'ODA by sector'!$D:$D,'D12'!$C105)</f>
        <v>42.789518999999999</v>
      </c>
      <c r="R105" s="35">
        <f>SUMIFS('ODA by sector'!S:S,'ODA by sector'!$A:$A,'D12'!$A105,'ODA by sector'!$D:$D,'D12'!$C105)</f>
        <v>36.100059999999999</v>
      </c>
    </row>
    <row r="106" spans="1:18" x14ac:dyDescent="0.25">
      <c r="A106" s="36" t="s">
        <v>133</v>
      </c>
      <c r="B106" s="36" t="str">
        <f>VLOOKUP(A106,'[1]Names&amp;ISO'!$A:$B,2,FALSE)</f>
        <v>DK</v>
      </c>
      <c r="C106" s="37" t="s">
        <v>167</v>
      </c>
      <c r="D106" s="35">
        <f>SUMIFS('ODA by sector'!E:E,'ODA by sector'!$A:$A,'D12'!$A106,'ODA by sector'!$D:$D,'D12'!$C106)</f>
        <v>0</v>
      </c>
      <c r="E106" s="35">
        <f>SUMIFS('ODA by sector'!F:F,'ODA by sector'!$A:$A,'D12'!$A106,'ODA by sector'!$D:$D,'D12'!$C106)</f>
        <v>9.1571309999999997</v>
      </c>
      <c r="F106" s="35">
        <f>SUMIFS('ODA by sector'!G:G,'ODA by sector'!$A:$A,'D12'!$A106,'ODA by sector'!$D:$D,'D12'!$C106)</f>
        <v>15.006214</v>
      </c>
      <c r="G106" s="35">
        <f>SUMIFS('ODA by sector'!H:H,'ODA by sector'!$A:$A,'D12'!$A106,'ODA by sector'!$D:$D,'D12'!$C106)</f>
        <v>17.154278999999999</v>
      </c>
      <c r="H106" s="35">
        <f>SUMIFS('ODA by sector'!I:I,'ODA by sector'!$A:$A,'D12'!$A106,'ODA by sector'!$D:$D,'D12'!$C106)</f>
        <v>20.262708</v>
      </c>
      <c r="I106" s="35">
        <f>SUMIFS('ODA by sector'!J:J,'ODA by sector'!$A:$A,'D12'!$A106,'ODA by sector'!$D:$D,'D12'!$C106)</f>
        <v>22.841315000000002</v>
      </c>
      <c r="J106" s="35">
        <f>SUMIFS('ODA by sector'!K:K,'ODA by sector'!$A:$A,'D12'!$A106,'ODA by sector'!$D:$D,'D12'!$C106)</f>
        <v>38.145031000000003</v>
      </c>
      <c r="K106" s="35">
        <f>SUMIFS('ODA by sector'!L:L,'ODA by sector'!$A:$A,'D12'!$A106,'ODA by sector'!$D:$D,'D12'!$C106)</f>
        <v>33.372070000000001</v>
      </c>
      <c r="L106" s="35">
        <f>SUMIFS('ODA by sector'!M:M,'ODA by sector'!$A:$A,'D12'!$A106,'ODA by sector'!$D:$D,'D12'!$C106)</f>
        <v>37.814465000000006</v>
      </c>
      <c r="M106" s="35">
        <f>SUMIFS('ODA by sector'!N:N,'ODA by sector'!$A:$A,'D12'!$A106,'ODA by sector'!$D:$D,'D12'!$C106)</f>
        <v>67.671171999999999</v>
      </c>
      <c r="N106" s="35">
        <f>SUMIFS('ODA by sector'!O:O,'ODA by sector'!$A:$A,'D12'!$A106,'ODA by sector'!$D:$D,'D12'!$C106)</f>
        <v>64.881044000000003</v>
      </c>
      <c r="O106" s="35">
        <f>SUMIFS('ODA by sector'!P:P,'ODA by sector'!$A:$A,'D12'!$A106,'ODA by sector'!$D:$D,'D12'!$C106)</f>
        <v>58.451492999999999</v>
      </c>
      <c r="P106" s="35">
        <f>SUMIFS('ODA by sector'!Q:Q,'ODA by sector'!$A:$A,'D12'!$A106,'ODA by sector'!$D:$D,'D12'!$C106)</f>
        <v>50.527663000000004</v>
      </c>
      <c r="Q106" s="35">
        <f>SUMIFS('ODA by sector'!R:R,'ODA by sector'!$A:$A,'D12'!$A106,'ODA by sector'!$D:$D,'D12'!$C106)</f>
        <v>76.543149999999997</v>
      </c>
      <c r="R106" s="35">
        <f>SUMIFS('ODA by sector'!S:S,'ODA by sector'!$A:$A,'D12'!$A106,'ODA by sector'!$D:$D,'D12'!$C106)</f>
        <v>86.853324999999998</v>
      </c>
    </row>
    <row r="107" spans="1:18" x14ac:dyDescent="0.25">
      <c r="A107" s="36" t="s">
        <v>133</v>
      </c>
      <c r="B107" s="36" t="str">
        <f>VLOOKUP(A107,'[1]Names&amp;ISO'!$A:$B,2,FALSE)</f>
        <v>DK</v>
      </c>
      <c r="C107" s="37" t="s">
        <v>169</v>
      </c>
      <c r="D107" s="35">
        <f>SUMIFS('ODA by sector'!E:E,'ODA by sector'!$A:$A,'D12'!$A107,'ODA by sector'!$D:$D,'D12'!$C107)</f>
        <v>0</v>
      </c>
      <c r="E107" s="35">
        <f>SUMIFS('ODA by sector'!F:F,'ODA by sector'!$A:$A,'D12'!$A107,'ODA by sector'!$D:$D,'D12'!$C107)</f>
        <v>59.055866000000002</v>
      </c>
      <c r="F107" s="35">
        <f>SUMIFS('ODA by sector'!G:G,'ODA by sector'!$A:$A,'D12'!$A107,'ODA by sector'!$D:$D,'D12'!$C107)</f>
        <v>64.130139999999997</v>
      </c>
      <c r="G107" s="35">
        <f>SUMIFS('ODA by sector'!H:H,'ODA by sector'!$A:$A,'D12'!$A107,'ODA by sector'!$D:$D,'D12'!$C107)</f>
        <v>71.998497</v>
      </c>
      <c r="H107" s="35">
        <f>SUMIFS('ODA by sector'!I:I,'ODA by sector'!$A:$A,'D12'!$A107,'ODA by sector'!$D:$D,'D12'!$C107)</f>
        <v>63.809337999999997</v>
      </c>
      <c r="I107" s="35">
        <f>SUMIFS('ODA by sector'!J:J,'ODA by sector'!$A:$A,'D12'!$A107,'ODA by sector'!$D:$D,'D12'!$C107)</f>
        <v>82.944469999999995</v>
      </c>
      <c r="J107" s="35">
        <f>SUMIFS('ODA by sector'!K:K,'ODA by sector'!$A:$A,'D12'!$A107,'ODA by sector'!$D:$D,'D12'!$C107)</f>
        <v>83.728624000000011</v>
      </c>
      <c r="K107" s="35">
        <f>SUMIFS('ODA by sector'!L:L,'ODA by sector'!$A:$A,'D12'!$A107,'ODA by sector'!$D:$D,'D12'!$C107)</f>
        <v>91.321050999999997</v>
      </c>
      <c r="L107" s="35">
        <f>SUMIFS('ODA by sector'!M:M,'ODA by sector'!$A:$A,'D12'!$A107,'ODA by sector'!$D:$D,'D12'!$C107)</f>
        <v>125.21316200000001</v>
      </c>
      <c r="M107" s="35">
        <f>SUMIFS('ODA by sector'!N:N,'ODA by sector'!$A:$A,'D12'!$A107,'ODA by sector'!$D:$D,'D12'!$C107)</f>
        <v>125.15523399999999</v>
      </c>
      <c r="N107" s="35">
        <f>SUMIFS('ODA by sector'!O:O,'ODA by sector'!$A:$A,'D12'!$A107,'ODA by sector'!$D:$D,'D12'!$C107)</f>
        <v>121.55737400000001</v>
      </c>
      <c r="O107" s="35">
        <f>SUMIFS('ODA by sector'!P:P,'ODA by sector'!$A:$A,'D12'!$A107,'ODA by sector'!$D:$D,'D12'!$C107)</f>
        <v>98.180217999999996</v>
      </c>
      <c r="P107" s="35">
        <f>SUMIFS('ODA by sector'!Q:Q,'ODA by sector'!$A:$A,'D12'!$A107,'ODA by sector'!$D:$D,'D12'!$C107)</f>
        <v>113.38606999999999</v>
      </c>
      <c r="Q107" s="35">
        <f>SUMIFS('ODA by sector'!R:R,'ODA by sector'!$A:$A,'D12'!$A107,'ODA by sector'!$D:$D,'D12'!$C107)</f>
        <v>96.607787999999999</v>
      </c>
      <c r="R107" s="35">
        <f>SUMIFS('ODA by sector'!S:S,'ODA by sector'!$A:$A,'D12'!$A107,'ODA by sector'!$D:$D,'D12'!$C107)</f>
        <v>99.608912999999987</v>
      </c>
    </row>
    <row r="108" spans="1:18" x14ac:dyDescent="0.25">
      <c r="A108" s="36" t="s">
        <v>133</v>
      </c>
      <c r="B108" s="36" t="str">
        <f>VLOOKUP(A108,'[1]Names&amp;ISO'!$A:$B,2,FALSE)</f>
        <v>DK</v>
      </c>
      <c r="C108" s="37" t="s">
        <v>168</v>
      </c>
      <c r="D108" s="35">
        <f>SUMIFS('ODA by sector'!E:E,'ODA by sector'!$A:$A,'D12'!$A108,'ODA by sector'!$D:$D,'D12'!$C108)</f>
        <v>0</v>
      </c>
      <c r="E108" s="35">
        <f>SUMIFS('ODA by sector'!F:F,'ODA by sector'!$A:$A,'D12'!$A108,'ODA by sector'!$D:$D,'D12'!$C108)</f>
        <v>12.295818000000001</v>
      </c>
      <c r="F108" s="35">
        <f>SUMIFS('ODA by sector'!G:G,'ODA by sector'!$A:$A,'D12'!$A108,'ODA by sector'!$D:$D,'D12'!$C108)</f>
        <v>17.228579</v>
      </c>
      <c r="G108" s="35">
        <f>SUMIFS('ODA by sector'!H:H,'ODA by sector'!$A:$A,'D12'!$A108,'ODA by sector'!$D:$D,'D12'!$C108)</f>
        <v>20.872807999999999</v>
      </c>
      <c r="H108" s="35">
        <f>SUMIFS('ODA by sector'!I:I,'ODA by sector'!$A:$A,'D12'!$A108,'ODA by sector'!$D:$D,'D12'!$C108)</f>
        <v>23.485754</v>
      </c>
      <c r="I108" s="35">
        <f>SUMIFS('ODA by sector'!J:J,'ODA by sector'!$A:$A,'D12'!$A108,'ODA by sector'!$D:$D,'D12'!$C108)</f>
        <v>26.124168000000001</v>
      </c>
      <c r="J108" s="35">
        <f>SUMIFS('ODA by sector'!K:K,'ODA by sector'!$A:$A,'D12'!$A108,'ODA by sector'!$D:$D,'D12'!$C108)</f>
        <v>20.544747000000001</v>
      </c>
      <c r="K108" s="35">
        <f>SUMIFS('ODA by sector'!L:L,'ODA by sector'!$A:$A,'D12'!$A108,'ODA by sector'!$D:$D,'D12'!$C108)</f>
        <v>37.822662000000001</v>
      </c>
      <c r="L108" s="35">
        <f>SUMIFS('ODA by sector'!M:M,'ODA by sector'!$A:$A,'D12'!$A108,'ODA by sector'!$D:$D,'D12'!$C108)</f>
        <v>46.635068000000004</v>
      </c>
      <c r="M108" s="35">
        <f>SUMIFS('ODA by sector'!N:N,'ODA by sector'!$A:$A,'D12'!$A108,'ODA by sector'!$D:$D,'D12'!$C108)</f>
        <v>43.177256999999997</v>
      </c>
      <c r="N108" s="35">
        <f>SUMIFS('ODA by sector'!O:O,'ODA by sector'!$A:$A,'D12'!$A108,'ODA by sector'!$D:$D,'D12'!$C108)</f>
        <v>63.718764</v>
      </c>
      <c r="O108" s="35">
        <f>SUMIFS('ODA by sector'!P:P,'ODA by sector'!$A:$A,'D12'!$A108,'ODA by sector'!$D:$D,'D12'!$C108)</f>
        <v>54.549684999999997</v>
      </c>
      <c r="P108" s="35">
        <f>SUMIFS('ODA by sector'!Q:Q,'ODA by sector'!$A:$A,'D12'!$A108,'ODA by sector'!$D:$D,'D12'!$C108)</f>
        <v>56.030273999999999</v>
      </c>
      <c r="Q108" s="35">
        <f>SUMIFS('ODA by sector'!R:R,'ODA by sector'!$A:$A,'D12'!$A108,'ODA by sector'!$D:$D,'D12'!$C108)</f>
        <v>44.553596000000006</v>
      </c>
      <c r="R108" s="35">
        <f>SUMIFS('ODA by sector'!S:S,'ODA by sector'!$A:$A,'D12'!$A108,'ODA by sector'!$D:$D,'D12'!$C108)</f>
        <v>24.068241999999998</v>
      </c>
    </row>
    <row r="109" spans="1:18" x14ac:dyDescent="0.25">
      <c r="A109" s="36" t="s">
        <v>133</v>
      </c>
      <c r="B109" s="36" t="str">
        <f>VLOOKUP(A109,'[1]Names&amp;ISO'!$A:$B,2,FALSE)</f>
        <v>DK</v>
      </c>
      <c r="C109" s="37" t="s">
        <v>171</v>
      </c>
      <c r="D109" s="35">
        <f>SUMIFS('ODA by sector'!E:E,'ODA by sector'!$A:$A,'D12'!$A109,'ODA by sector'!$D:$D,'D12'!$C109)</f>
        <v>0</v>
      </c>
      <c r="E109" s="35">
        <f>SUMIFS('ODA by sector'!F:F,'ODA by sector'!$A:$A,'D12'!$A109,'ODA by sector'!$D:$D,'D12'!$C109)</f>
        <v>37.590240999999999</v>
      </c>
      <c r="F109" s="35">
        <f>SUMIFS('ODA by sector'!G:G,'ODA by sector'!$A:$A,'D12'!$A109,'ODA by sector'!$D:$D,'D12'!$C109)</f>
        <v>35.441344000000001</v>
      </c>
      <c r="G109" s="35">
        <f>SUMIFS('ODA by sector'!H:H,'ODA by sector'!$A:$A,'D12'!$A109,'ODA by sector'!$D:$D,'D12'!$C109)</f>
        <v>46.532893000000001</v>
      </c>
      <c r="H109" s="35">
        <f>SUMIFS('ODA by sector'!I:I,'ODA by sector'!$A:$A,'D12'!$A109,'ODA by sector'!$D:$D,'D12'!$C109)</f>
        <v>120.74702600000001</v>
      </c>
      <c r="I109" s="35">
        <f>SUMIFS('ODA by sector'!J:J,'ODA by sector'!$A:$A,'D12'!$A109,'ODA by sector'!$D:$D,'D12'!$C109)</f>
        <v>48.493524999999998</v>
      </c>
      <c r="J109" s="35">
        <f>SUMIFS('ODA by sector'!K:K,'ODA by sector'!$A:$A,'D12'!$A109,'ODA by sector'!$D:$D,'D12'!$C109)</f>
        <v>63.306753</v>
      </c>
      <c r="K109" s="35">
        <f>SUMIFS('ODA by sector'!L:L,'ODA by sector'!$A:$A,'D12'!$A109,'ODA by sector'!$D:$D,'D12'!$C109)</f>
        <v>81.745459999999994</v>
      </c>
      <c r="L109" s="35">
        <f>SUMIFS('ODA by sector'!M:M,'ODA by sector'!$A:$A,'D12'!$A109,'ODA by sector'!$D:$D,'D12'!$C109)</f>
        <v>116.536227</v>
      </c>
      <c r="M109" s="35">
        <f>SUMIFS('ODA by sector'!N:N,'ODA by sector'!$A:$A,'D12'!$A109,'ODA by sector'!$D:$D,'D12'!$C109)</f>
        <v>126.30932300000001</v>
      </c>
      <c r="N109" s="35">
        <f>SUMIFS('ODA by sector'!O:O,'ODA by sector'!$A:$A,'D12'!$A109,'ODA by sector'!$D:$D,'D12'!$C109)</f>
        <v>94.937098000000006</v>
      </c>
      <c r="O109" s="35">
        <f>SUMIFS('ODA by sector'!P:P,'ODA by sector'!$A:$A,'D12'!$A109,'ODA by sector'!$D:$D,'D12'!$C109)</f>
        <v>114.949074</v>
      </c>
      <c r="P109" s="35">
        <f>SUMIFS('ODA by sector'!Q:Q,'ODA by sector'!$A:$A,'D12'!$A109,'ODA by sector'!$D:$D,'D12'!$C109)</f>
        <v>108.17641</v>
      </c>
      <c r="Q109" s="35">
        <f>SUMIFS('ODA by sector'!R:R,'ODA by sector'!$A:$A,'D12'!$A109,'ODA by sector'!$D:$D,'D12'!$C109)</f>
        <v>77.263909999999996</v>
      </c>
      <c r="R109" s="35">
        <f>SUMIFS('ODA by sector'!S:S,'ODA by sector'!$A:$A,'D12'!$A109,'ODA by sector'!$D:$D,'D12'!$C109)</f>
        <v>78.130752999999999</v>
      </c>
    </row>
    <row r="110" spans="1:18" x14ac:dyDescent="0.25">
      <c r="A110" s="36" t="s">
        <v>133</v>
      </c>
      <c r="B110" s="36" t="str">
        <f>VLOOKUP(A110,'[1]Names&amp;ISO'!$A:$B,2,FALSE)</f>
        <v>DK</v>
      </c>
      <c r="C110" s="37" t="s">
        <v>170</v>
      </c>
      <c r="D110" s="35">
        <f>SUMIFS('ODA by sector'!E:E,'ODA by sector'!$A:$A,'D12'!$A110,'ODA by sector'!$D:$D,'D12'!$C110)</f>
        <v>0</v>
      </c>
      <c r="E110" s="35">
        <f>SUMIFS('ODA by sector'!F:F,'ODA by sector'!$A:$A,'D12'!$A110,'ODA by sector'!$D:$D,'D12'!$C110)</f>
        <v>100.735519</v>
      </c>
      <c r="F110" s="35">
        <f>SUMIFS('ODA by sector'!G:G,'ODA by sector'!$A:$A,'D12'!$A110,'ODA by sector'!$D:$D,'D12'!$C110)</f>
        <v>244.92504</v>
      </c>
      <c r="G110" s="35">
        <f>SUMIFS('ODA by sector'!H:H,'ODA by sector'!$A:$A,'D12'!$A110,'ODA by sector'!$D:$D,'D12'!$C110)</f>
        <v>129.748198</v>
      </c>
      <c r="H110" s="35">
        <f>SUMIFS('ODA by sector'!I:I,'ODA by sector'!$A:$A,'D12'!$A110,'ODA by sector'!$D:$D,'D12'!$C110)</f>
        <v>131.68330500000002</v>
      </c>
      <c r="I110" s="35">
        <f>SUMIFS('ODA by sector'!J:J,'ODA by sector'!$A:$A,'D12'!$A110,'ODA by sector'!$D:$D,'D12'!$C110)</f>
        <v>327.305702</v>
      </c>
      <c r="J110" s="35">
        <f>SUMIFS('ODA by sector'!K:K,'ODA by sector'!$A:$A,'D12'!$A110,'ODA by sector'!$D:$D,'D12'!$C110)</f>
        <v>270.847353</v>
      </c>
      <c r="K110" s="35">
        <f>SUMIFS('ODA by sector'!L:L,'ODA by sector'!$A:$A,'D12'!$A110,'ODA by sector'!$D:$D,'D12'!$C110)</f>
        <v>421.40790400000003</v>
      </c>
      <c r="L110" s="35">
        <f>SUMIFS('ODA by sector'!M:M,'ODA by sector'!$A:$A,'D12'!$A110,'ODA by sector'!$D:$D,'D12'!$C110)</f>
        <v>449.28074499999991</v>
      </c>
      <c r="M110" s="35">
        <f>SUMIFS('ODA by sector'!N:N,'ODA by sector'!$A:$A,'D12'!$A110,'ODA by sector'!$D:$D,'D12'!$C110)</f>
        <v>385.11117599999994</v>
      </c>
      <c r="N110" s="35">
        <f>SUMIFS('ODA by sector'!O:O,'ODA by sector'!$A:$A,'D12'!$A110,'ODA by sector'!$D:$D,'D12'!$C110)</f>
        <v>406.759657</v>
      </c>
      <c r="O110" s="35">
        <f>SUMIFS('ODA by sector'!P:P,'ODA by sector'!$A:$A,'D12'!$A110,'ODA by sector'!$D:$D,'D12'!$C110)</f>
        <v>584.04785100000004</v>
      </c>
      <c r="P110" s="35">
        <f>SUMIFS('ODA by sector'!Q:Q,'ODA by sector'!$A:$A,'D12'!$A110,'ODA by sector'!$D:$D,'D12'!$C110)</f>
        <v>615.67580199999998</v>
      </c>
      <c r="Q110" s="35">
        <f>SUMIFS('ODA by sector'!R:R,'ODA by sector'!$A:$A,'D12'!$A110,'ODA by sector'!$D:$D,'D12'!$C110)</f>
        <v>753.96907900000008</v>
      </c>
      <c r="R110" s="35">
        <f>SUMIFS('ODA by sector'!S:S,'ODA by sector'!$A:$A,'D12'!$A110,'ODA by sector'!$D:$D,'D12'!$C110)</f>
        <v>703.21783600000003</v>
      </c>
    </row>
    <row r="111" spans="1:18" x14ac:dyDescent="0.25">
      <c r="A111" s="36" t="s">
        <v>133</v>
      </c>
      <c r="B111" s="36" t="str">
        <f>VLOOKUP(A111,'[1]Names&amp;ISO'!$A:$B,2,FALSE)</f>
        <v>DK</v>
      </c>
      <c r="C111" s="37" t="s">
        <v>172</v>
      </c>
      <c r="D111" s="35">
        <f>SUMIFS('ODA by sector'!E:E,'ODA by sector'!$A:$A,'D12'!$A111,'ODA by sector'!$D:$D,'D12'!$C111)</f>
        <v>0</v>
      </c>
      <c r="E111" s="35">
        <f>SUMIFS('ODA by sector'!F:F,'ODA by sector'!$A:$A,'D12'!$A111,'ODA by sector'!$D:$D,'D12'!$C111)</f>
        <v>16.380006999999999</v>
      </c>
      <c r="F111" s="35">
        <f>SUMIFS('ODA by sector'!G:G,'ODA by sector'!$A:$A,'D12'!$A111,'ODA by sector'!$D:$D,'D12'!$C111)</f>
        <v>32.164858000000002</v>
      </c>
      <c r="G111" s="35">
        <f>SUMIFS('ODA by sector'!H:H,'ODA by sector'!$A:$A,'D12'!$A111,'ODA by sector'!$D:$D,'D12'!$C111)</f>
        <v>50.183104999999998</v>
      </c>
      <c r="H111" s="35">
        <f>SUMIFS('ODA by sector'!I:I,'ODA by sector'!$A:$A,'D12'!$A111,'ODA by sector'!$D:$D,'D12'!$C111)</f>
        <v>49.277138000000001</v>
      </c>
      <c r="I111" s="35">
        <f>SUMIFS('ODA by sector'!J:J,'ODA by sector'!$A:$A,'D12'!$A111,'ODA by sector'!$D:$D,'D12'!$C111)</f>
        <v>51.924022999999998</v>
      </c>
      <c r="J111" s="35">
        <f>SUMIFS('ODA by sector'!K:K,'ODA by sector'!$A:$A,'D12'!$A111,'ODA by sector'!$D:$D,'D12'!$C111)</f>
        <v>54.181007999999999</v>
      </c>
      <c r="K111" s="35">
        <f>SUMIFS('ODA by sector'!L:L,'ODA by sector'!$A:$A,'D12'!$A111,'ODA by sector'!$D:$D,'D12'!$C111)</f>
        <v>57.296298</v>
      </c>
      <c r="L111" s="35">
        <f>SUMIFS('ODA by sector'!M:M,'ODA by sector'!$A:$A,'D12'!$A111,'ODA by sector'!$D:$D,'D12'!$C111)</f>
        <v>63.254949000000003</v>
      </c>
      <c r="M111" s="35">
        <f>SUMIFS('ODA by sector'!N:N,'ODA by sector'!$A:$A,'D12'!$A111,'ODA by sector'!$D:$D,'D12'!$C111)</f>
        <v>56.228225000000002</v>
      </c>
      <c r="N111" s="35">
        <f>SUMIFS('ODA by sector'!O:O,'ODA by sector'!$A:$A,'D12'!$A111,'ODA by sector'!$D:$D,'D12'!$C111)</f>
        <v>61.653179999999999</v>
      </c>
      <c r="O111" s="35">
        <f>SUMIFS('ODA by sector'!P:P,'ODA by sector'!$A:$A,'D12'!$A111,'ODA by sector'!$D:$D,'D12'!$C111)</f>
        <v>47.906429000000003</v>
      </c>
      <c r="P111" s="35">
        <f>SUMIFS('ODA by sector'!Q:Q,'ODA by sector'!$A:$A,'D12'!$A111,'ODA by sector'!$D:$D,'D12'!$C111)</f>
        <v>31.313010999999999</v>
      </c>
      <c r="Q111" s="35">
        <f>SUMIFS('ODA by sector'!R:R,'ODA by sector'!$A:$A,'D12'!$A111,'ODA by sector'!$D:$D,'D12'!$C111)</f>
        <v>23.480785999999998</v>
      </c>
      <c r="R111" s="35">
        <f>SUMIFS('ODA by sector'!S:S,'ODA by sector'!$A:$A,'D12'!$A111,'ODA by sector'!$D:$D,'D12'!$C111)</f>
        <v>10.400109</v>
      </c>
    </row>
    <row r="112" spans="1:18" x14ac:dyDescent="0.25">
      <c r="A112" s="36" t="s">
        <v>133</v>
      </c>
      <c r="B112" s="36" t="str">
        <f>VLOOKUP(A112,'[1]Names&amp;ISO'!$A:$B,2,FALSE)</f>
        <v>DK</v>
      </c>
      <c r="C112" s="37" t="s">
        <v>173</v>
      </c>
      <c r="D112" s="35">
        <f>SUMIFS('ODA by sector'!E:E,'ODA by sector'!$A:$A,'D12'!$A112,'ODA by sector'!$D:$D,'D12'!$C112)</f>
        <v>0</v>
      </c>
      <c r="E112" s="35">
        <f>SUMIFS('ODA by sector'!F:F,'ODA by sector'!$A:$A,'D12'!$A112,'ODA by sector'!$D:$D,'D12'!$C112)</f>
        <v>9.9918999999999994E-2</v>
      </c>
      <c r="F112" s="35">
        <f>SUMIFS('ODA by sector'!G:G,'ODA by sector'!$A:$A,'D12'!$A112,'ODA by sector'!$D:$D,'D12'!$C112)</f>
        <v>7.7603000000000005E-2</v>
      </c>
      <c r="G112" s="35">
        <f>SUMIFS('ODA by sector'!H:H,'ODA by sector'!$A:$A,'D12'!$A112,'ODA by sector'!$D:$D,'D12'!$C112)</f>
        <v>43.010972000000002</v>
      </c>
      <c r="H112" s="35">
        <f>SUMIFS('ODA by sector'!I:I,'ODA by sector'!$A:$A,'D12'!$A112,'ODA by sector'!$D:$D,'D12'!$C112)</f>
        <v>109.031734</v>
      </c>
      <c r="I112" s="35">
        <f>SUMIFS('ODA by sector'!J:J,'ODA by sector'!$A:$A,'D12'!$A112,'ODA by sector'!$D:$D,'D12'!$C112)</f>
        <v>110.319394</v>
      </c>
      <c r="J112" s="35">
        <f>SUMIFS('ODA by sector'!K:K,'ODA by sector'!$A:$A,'D12'!$A112,'ODA by sector'!$D:$D,'D12'!$C112)</f>
        <v>69.450885</v>
      </c>
      <c r="K112" s="35">
        <f>SUMIFS('ODA by sector'!L:L,'ODA by sector'!$A:$A,'D12'!$A112,'ODA by sector'!$D:$D,'D12'!$C112)</f>
        <v>0</v>
      </c>
      <c r="L112" s="35">
        <f>SUMIFS('ODA by sector'!M:M,'ODA by sector'!$A:$A,'D12'!$A112,'ODA by sector'!$D:$D,'D12'!$C112)</f>
        <v>41.725613000000003</v>
      </c>
      <c r="M112" s="35">
        <f>SUMIFS('ODA by sector'!N:N,'ODA by sector'!$A:$A,'D12'!$A112,'ODA by sector'!$D:$D,'D12'!$C112)</f>
        <v>0.91597300000000004</v>
      </c>
      <c r="N112" s="35">
        <f>SUMIFS('ODA by sector'!O:O,'ODA by sector'!$A:$A,'D12'!$A112,'ODA by sector'!$D:$D,'D12'!$C112)</f>
        <v>0.80483199999999999</v>
      </c>
      <c r="O112" s="35">
        <f>SUMIFS('ODA by sector'!P:P,'ODA by sector'!$A:$A,'D12'!$A112,'ODA by sector'!$D:$D,'D12'!$C112)</f>
        <v>45.055602999999998</v>
      </c>
      <c r="P112" s="35">
        <f>SUMIFS('ODA by sector'!Q:Q,'ODA by sector'!$A:$A,'D12'!$A112,'ODA by sector'!$D:$D,'D12'!$C112)</f>
        <v>0.19081300000000001</v>
      </c>
      <c r="Q112" s="35">
        <f>SUMIFS('ODA by sector'!R:R,'ODA by sector'!$A:$A,'D12'!$A112,'ODA by sector'!$D:$D,'D12'!$C112)</f>
        <v>5.6793000000000003E-2</v>
      </c>
      <c r="R112" s="35">
        <f>SUMIFS('ODA by sector'!S:S,'ODA by sector'!$A:$A,'D12'!$A112,'ODA by sector'!$D:$D,'D12'!$C112)</f>
        <v>4.2932300000000003</v>
      </c>
    </row>
    <row r="113" spans="1:18" x14ac:dyDescent="0.25">
      <c r="A113" s="38" t="s">
        <v>133</v>
      </c>
      <c r="B113" s="36" t="str">
        <f>VLOOKUP(A113,'[1]Names&amp;ISO'!$A:$B,2,FALSE)</f>
        <v>DK</v>
      </c>
      <c r="C113" s="37" t="s">
        <v>174</v>
      </c>
      <c r="D113" s="35">
        <f>SUMIFS('ODA by sector'!E:E,'ODA by sector'!$A:$A,'D12'!$A113,'ODA by sector'!$D:$D,'D12'!$C113)</f>
        <v>0</v>
      </c>
      <c r="E113" s="35">
        <f>SUMIFS('ODA by sector'!F:F,'ODA by sector'!$A:$A,'D12'!$A113,'ODA by sector'!$D:$D,'D12'!$C113)</f>
        <v>4.2689279999999998</v>
      </c>
      <c r="F113" s="35">
        <f>SUMIFS('ODA by sector'!G:G,'ODA by sector'!$A:$A,'D12'!$A113,'ODA by sector'!$D:$D,'D12'!$C113)</f>
        <v>5.438777</v>
      </c>
      <c r="G113" s="35">
        <f>SUMIFS('ODA by sector'!H:H,'ODA by sector'!$A:$A,'D12'!$A113,'ODA by sector'!$D:$D,'D12'!$C113)</f>
        <v>21.042089000000001</v>
      </c>
      <c r="H113" s="35">
        <f>SUMIFS('ODA by sector'!I:I,'ODA by sector'!$A:$A,'D12'!$A113,'ODA by sector'!$D:$D,'D12'!$C113)</f>
        <v>90.144197000000005</v>
      </c>
      <c r="I113" s="35">
        <f>SUMIFS('ODA by sector'!J:J,'ODA by sector'!$A:$A,'D12'!$A113,'ODA by sector'!$D:$D,'D12'!$C113)</f>
        <v>98.257148999999998</v>
      </c>
      <c r="J113" s="35">
        <f>SUMIFS('ODA by sector'!K:K,'ODA by sector'!$A:$A,'D12'!$A113,'ODA by sector'!$D:$D,'D12'!$C113)</f>
        <v>119.74109199999999</v>
      </c>
      <c r="K113" s="35">
        <f>SUMIFS('ODA by sector'!L:L,'ODA by sector'!$A:$A,'D12'!$A113,'ODA by sector'!$D:$D,'D12'!$C113)</f>
        <v>106.922358</v>
      </c>
      <c r="L113" s="35">
        <f>SUMIFS('ODA by sector'!M:M,'ODA by sector'!$A:$A,'D12'!$A113,'ODA by sector'!$D:$D,'D12'!$C113)</f>
        <v>144.414953</v>
      </c>
      <c r="M113" s="35">
        <f>SUMIFS('ODA by sector'!N:N,'ODA by sector'!$A:$A,'D12'!$A113,'ODA by sector'!$D:$D,'D12'!$C113)</f>
        <v>153.912082</v>
      </c>
      <c r="N113" s="35">
        <f>SUMIFS('ODA by sector'!O:O,'ODA by sector'!$A:$A,'D12'!$A113,'ODA by sector'!$D:$D,'D12'!$C113)</f>
        <v>151.193487</v>
      </c>
      <c r="O113" s="35">
        <f>SUMIFS('ODA by sector'!P:P,'ODA by sector'!$A:$A,'D12'!$A113,'ODA by sector'!$D:$D,'D12'!$C113)</f>
        <v>202.71721400000001</v>
      </c>
      <c r="P113" s="35">
        <f>SUMIFS('ODA by sector'!Q:Q,'ODA by sector'!$A:$A,'D12'!$A113,'ODA by sector'!$D:$D,'D12'!$C113)</f>
        <v>228.53969900000001</v>
      </c>
      <c r="Q113" s="35">
        <f>SUMIFS('ODA by sector'!R:R,'ODA by sector'!$A:$A,'D12'!$A113,'ODA by sector'!$D:$D,'D12'!$C113)</f>
        <v>181.68591599999999</v>
      </c>
      <c r="R113" s="35">
        <f>SUMIFS('ODA by sector'!S:S,'ODA by sector'!$A:$A,'D12'!$A113,'ODA by sector'!$D:$D,'D12'!$C113)</f>
        <v>242.88665499999999</v>
      </c>
    </row>
    <row r="114" spans="1:18" x14ac:dyDescent="0.25">
      <c r="A114" s="36" t="s">
        <v>132</v>
      </c>
      <c r="B114" s="36" t="str">
        <f>VLOOKUP(A114,'[1]Names&amp;ISO'!$A:$B,2,FALSE)</f>
        <v>FI</v>
      </c>
      <c r="C114" s="37" t="s">
        <v>162</v>
      </c>
      <c r="D114" s="35">
        <f>SUMIFS('ODA by sector'!E:E,'ODA by sector'!$A:$A,'D12'!$A114,'ODA by sector'!$D:$D,'D12'!$C114)</f>
        <v>33.745181000000002</v>
      </c>
      <c r="E114" s="35">
        <f>SUMIFS('ODA by sector'!F:F,'ODA by sector'!$A:$A,'D12'!$A114,'ODA by sector'!$D:$D,'D12'!$C114)</f>
        <v>37.445706000000001</v>
      </c>
      <c r="F114" s="35">
        <f>SUMIFS('ODA by sector'!G:G,'ODA by sector'!$A:$A,'D12'!$A114,'ODA by sector'!$D:$D,'D12'!$C114)</f>
        <v>0</v>
      </c>
      <c r="G114" s="35">
        <f>SUMIFS('ODA by sector'!H:H,'ODA by sector'!$A:$A,'D12'!$A114,'ODA by sector'!$D:$D,'D12'!$C114)</f>
        <v>0</v>
      </c>
      <c r="H114" s="35">
        <f>SUMIFS('ODA by sector'!I:I,'ODA by sector'!$A:$A,'D12'!$A114,'ODA by sector'!$D:$D,'D12'!$C114)</f>
        <v>42.919549000000004</v>
      </c>
      <c r="I114" s="35">
        <f>SUMIFS('ODA by sector'!J:J,'ODA by sector'!$A:$A,'D12'!$A114,'ODA by sector'!$D:$D,'D12'!$C114)</f>
        <v>38.216963999999997</v>
      </c>
      <c r="J114" s="35">
        <f>SUMIFS('ODA by sector'!K:K,'ODA by sector'!$A:$A,'D12'!$A114,'ODA by sector'!$D:$D,'D12'!$C114)</f>
        <v>35.934322000000002</v>
      </c>
      <c r="K114" s="35">
        <f>SUMIFS('ODA by sector'!L:L,'ODA by sector'!$A:$A,'D12'!$A114,'ODA by sector'!$D:$D,'D12'!$C114)</f>
        <v>37.917822000000001</v>
      </c>
      <c r="L114" s="35">
        <f>SUMIFS('ODA by sector'!M:M,'ODA by sector'!$A:$A,'D12'!$A114,'ODA by sector'!$D:$D,'D12'!$C114)</f>
        <v>46.963766</v>
      </c>
      <c r="M114" s="35">
        <f>SUMIFS('ODA by sector'!N:N,'ODA by sector'!$A:$A,'D12'!$A114,'ODA by sector'!$D:$D,'D12'!$C114)</f>
        <v>46.870641999999997</v>
      </c>
      <c r="N114" s="35">
        <f>SUMIFS('ODA by sector'!O:O,'ODA by sector'!$A:$A,'D12'!$A114,'ODA by sector'!$D:$D,'D12'!$C114)</f>
        <v>49.289110000000001</v>
      </c>
      <c r="O114" s="35">
        <f>SUMIFS('ODA by sector'!P:P,'ODA by sector'!$A:$A,'D12'!$A114,'ODA by sector'!$D:$D,'D12'!$C114)</f>
        <v>45.084674</v>
      </c>
      <c r="P114" s="35">
        <f>SUMIFS('ODA by sector'!Q:Q,'ODA by sector'!$A:$A,'D12'!$A114,'ODA by sector'!$D:$D,'D12'!$C114)</f>
        <v>63.723461</v>
      </c>
      <c r="Q114" s="35">
        <f>SUMIFS('ODA by sector'!R:R,'ODA by sector'!$A:$A,'D12'!$A114,'ODA by sector'!$D:$D,'D12'!$C114)</f>
        <v>62.462829999999997</v>
      </c>
      <c r="R114" s="35">
        <f>SUMIFS('ODA by sector'!S:S,'ODA by sector'!$A:$A,'D12'!$A114,'ODA by sector'!$D:$D,'D12'!$C114)</f>
        <v>45.715501000000003</v>
      </c>
    </row>
    <row r="115" spans="1:18" x14ac:dyDescent="0.25">
      <c r="A115" s="36" t="s">
        <v>132</v>
      </c>
      <c r="B115" s="36" t="str">
        <f>VLOOKUP(A115,'[1]Names&amp;ISO'!$A:$B,2,FALSE)</f>
        <v>FI</v>
      </c>
      <c r="C115" s="37" t="s">
        <v>163</v>
      </c>
      <c r="D115" s="35">
        <f>SUMIFS('ODA by sector'!E:E,'ODA by sector'!$A:$A,'D12'!$A115,'ODA by sector'!$D:$D,'D12'!$C115)</f>
        <v>24.049315</v>
      </c>
      <c r="E115" s="35">
        <f>SUMIFS('ODA by sector'!F:F,'ODA by sector'!$A:$A,'D12'!$A115,'ODA by sector'!$D:$D,'D12'!$C115)</f>
        <v>27.231131000000001</v>
      </c>
      <c r="F115" s="35">
        <f>SUMIFS('ODA by sector'!G:G,'ODA by sector'!$A:$A,'D12'!$A115,'ODA by sector'!$D:$D,'D12'!$C115)</f>
        <v>0</v>
      </c>
      <c r="G115" s="35">
        <f>SUMIFS('ODA by sector'!H:H,'ODA by sector'!$A:$A,'D12'!$A115,'ODA by sector'!$D:$D,'D12'!$C115)</f>
        <v>0</v>
      </c>
      <c r="H115" s="35">
        <f>SUMIFS('ODA by sector'!I:I,'ODA by sector'!$A:$A,'D12'!$A115,'ODA by sector'!$D:$D,'D12'!$C115)</f>
        <v>40.663950999999997</v>
      </c>
      <c r="I115" s="35">
        <f>SUMIFS('ODA by sector'!J:J,'ODA by sector'!$A:$A,'D12'!$A115,'ODA by sector'!$D:$D,'D12'!$C115)</f>
        <v>38.901361000000001</v>
      </c>
      <c r="J115" s="35">
        <f>SUMIFS('ODA by sector'!K:K,'ODA by sector'!$A:$A,'D12'!$A115,'ODA by sector'!$D:$D,'D12'!$C115)</f>
        <v>41.099987999999996</v>
      </c>
      <c r="K115" s="35">
        <f>SUMIFS('ODA by sector'!L:L,'ODA by sector'!$A:$A,'D12'!$A115,'ODA by sector'!$D:$D,'D12'!$C115)</f>
        <v>32.561701999999997</v>
      </c>
      <c r="L115" s="35">
        <f>SUMIFS('ODA by sector'!M:M,'ODA by sector'!$A:$A,'D12'!$A115,'ODA by sector'!$D:$D,'D12'!$C115)</f>
        <v>34.997332</v>
      </c>
      <c r="M115" s="35">
        <f>SUMIFS('ODA by sector'!N:N,'ODA by sector'!$A:$A,'D12'!$A115,'ODA by sector'!$D:$D,'D12'!$C115)</f>
        <v>29.394189000000001</v>
      </c>
      <c r="N115" s="35">
        <f>SUMIFS('ODA by sector'!O:O,'ODA by sector'!$A:$A,'D12'!$A115,'ODA by sector'!$D:$D,'D12'!$C115)</f>
        <v>32.026464000000004</v>
      </c>
      <c r="O115" s="35">
        <f>SUMIFS('ODA by sector'!P:P,'ODA by sector'!$A:$A,'D12'!$A115,'ODA by sector'!$D:$D,'D12'!$C115)</f>
        <v>20.146614</v>
      </c>
      <c r="P115" s="35">
        <f>SUMIFS('ODA by sector'!Q:Q,'ODA by sector'!$A:$A,'D12'!$A115,'ODA by sector'!$D:$D,'D12'!$C115)</f>
        <v>46.720182000000001</v>
      </c>
      <c r="Q115" s="35">
        <f>SUMIFS('ODA by sector'!R:R,'ODA by sector'!$A:$A,'D12'!$A115,'ODA by sector'!$D:$D,'D12'!$C115)</f>
        <v>24.402242999999999</v>
      </c>
      <c r="R115" s="35">
        <f>SUMIFS('ODA by sector'!S:S,'ODA by sector'!$A:$A,'D12'!$A115,'ODA by sector'!$D:$D,'D12'!$C115)</f>
        <v>17.421023999999999</v>
      </c>
    </row>
    <row r="116" spans="1:18" x14ac:dyDescent="0.25">
      <c r="A116" s="36" t="s">
        <v>132</v>
      </c>
      <c r="B116" s="36" t="str">
        <f>VLOOKUP(A116,'[1]Names&amp;ISO'!$A:$B,2,FALSE)</f>
        <v>FI</v>
      </c>
      <c r="C116" s="37" t="s">
        <v>164</v>
      </c>
      <c r="D116" s="35">
        <f>SUMIFS('ODA by sector'!E:E,'ODA by sector'!$A:$A,'D12'!$A116,'ODA by sector'!$D:$D,'D12'!$C116)</f>
        <v>21.500194</v>
      </c>
      <c r="E116" s="35">
        <f>SUMIFS('ODA by sector'!F:F,'ODA by sector'!$A:$A,'D12'!$A116,'ODA by sector'!$D:$D,'D12'!$C116)</f>
        <v>16.029765999999999</v>
      </c>
      <c r="F116" s="35">
        <f>SUMIFS('ODA by sector'!G:G,'ODA by sector'!$A:$A,'D12'!$A116,'ODA by sector'!$D:$D,'D12'!$C116)</f>
        <v>0</v>
      </c>
      <c r="G116" s="35">
        <f>SUMIFS('ODA by sector'!H:H,'ODA by sector'!$A:$A,'D12'!$A116,'ODA by sector'!$D:$D,'D12'!$C116)</f>
        <v>0</v>
      </c>
      <c r="H116" s="35">
        <f>SUMIFS('ODA by sector'!I:I,'ODA by sector'!$A:$A,'D12'!$A116,'ODA by sector'!$D:$D,'D12'!$C116)</f>
        <v>16.451312000000001</v>
      </c>
      <c r="I116" s="35">
        <f>SUMIFS('ODA by sector'!J:J,'ODA by sector'!$A:$A,'D12'!$A116,'ODA by sector'!$D:$D,'D12'!$C116)</f>
        <v>23.983671999999999</v>
      </c>
      <c r="J116" s="35">
        <f>SUMIFS('ODA by sector'!K:K,'ODA by sector'!$A:$A,'D12'!$A116,'ODA by sector'!$D:$D,'D12'!$C116)</f>
        <v>24.287797999999999</v>
      </c>
      <c r="K116" s="35">
        <f>SUMIFS('ODA by sector'!L:L,'ODA by sector'!$A:$A,'D12'!$A116,'ODA by sector'!$D:$D,'D12'!$C116)</f>
        <v>29.370009</v>
      </c>
      <c r="L116" s="35">
        <f>SUMIFS('ODA by sector'!M:M,'ODA by sector'!$A:$A,'D12'!$A116,'ODA by sector'!$D:$D,'D12'!$C116)</f>
        <v>37.000411999999997</v>
      </c>
      <c r="M116" s="35">
        <f>SUMIFS('ODA by sector'!N:N,'ODA by sector'!$A:$A,'D12'!$A116,'ODA by sector'!$D:$D,'D12'!$C116)</f>
        <v>30.683109000000002</v>
      </c>
      <c r="N116" s="35">
        <f>SUMIFS('ODA by sector'!O:O,'ODA by sector'!$A:$A,'D12'!$A116,'ODA by sector'!$D:$D,'D12'!$C116)</f>
        <v>50.168574999999997</v>
      </c>
      <c r="O116" s="35">
        <f>SUMIFS('ODA by sector'!P:P,'ODA by sector'!$A:$A,'D12'!$A116,'ODA by sector'!$D:$D,'D12'!$C116)</f>
        <v>51.062508000000001</v>
      </c>
      <c r="P116" s="35">
        <f>SUMIFS('ODA by sector'!Q:Q,'ODA by sector'!$A:$A,'D12'!$A116,'ODA by sector'!$D:$D,'D12'!$C116)</f>
        <v>42.890720999999999</v>
      </c>
      <c r="Q116" s="35">
        <f>SUMIFS('ODA by sector'!R:R,'ODA by sector'!$A:$A,'D12'!$A116,'ODA by sector'!$D:$D,'D12'!$C116)</f>
        <v>41.959803999999998</v>
      </c>
      <c r="R116" s="35">
        <f>SUMIFS('ODA by sector'!S:S,'ODA by sector'!$A:$A,'D12'!$A116,'ODA by sector'!$D:$D,'D12'!$C116)</f>
        <v>33.266123999999998</v>
      </c>
    </row>
    <row r="117" spans="1:18" x14ac:dyDescent="0.25">
      <c r="A117" s="36" t="s">
        <v>132</v>
      </c>
      <c r="B117" s="36" t="str">
        <f>VLOOKUP(A117,'[1]Names&amp;ISO'!$A:$B,2,FALSE)</f>
        <v>FI</v>
      </c>
      <c r="C117" s="37" t="s">
        <v>165</v>
      </c>
      <c r="D117" s="35">
        <f>SUMIFS('ODA by sector'!E:E,'ODA by sector'!$A:$A,'D12'!$A117,'ODA by sector'!$D:$D,'D12'!$C117)</f>
        <v>65.519952000000004</v>
      </c>
      <c r="E117" s="35">
        <f>SUMIFS('ODA by sector'!F:F,'ODA by sector'!$A:$A,'D12'!$A117,'ODA by sector'!$D:$D,'D12'!$C117)</f>
        <v>47.536332000000002</v>
      </c>
      <c r="F117" s="35">
        <f>SUMIFS('ODA by sector'!G:G,'ODA by sector'!$A:$A,'D12'!$A117,'ODA by sector'!$D:$D,'D12'!$C117)</f>
        <v>0</v>
      </c>
      <c r="G117" s="35">
        <f>SUMIFS('ODA by sector'!H:H,'ODA by sector'!$A:$A,'D12'!$A117,'ODA by sector'!$D:$D,'D12'!$C117)</f>
        <v>0</v>
      </c>
      <c r="H117" s="35">
        <f>SUMIFS('ODA by sector'!I:I,'ODA by sector'!$A:$A,'D12'!$A117,'ODA by sector'!$D:$D,'D12'!$C117)</f>
        <v>74.167721999999998</v>
      </c>
      <c r="I117" s="35">
        <f>SUMIFS('ODA by sector'!J:J,'ODA by sector'!$A:$A,'D12'!$A117,'ODA by sector'!$D:$D,'D12'!$C117)</f>
        <v>100.573927</v>
      </c>
      <c r="J117" s="35">
        <f>SUMIFS('ODA by sector'!K:K,'ODA by sector'!$A:$A,'D12'!$A117,'ODA by sector'!$D:$D,'D12'!$C117)</f>
        <v>94.911501000000001</v>
      </c>
      <c r="K117" s="35">
        <f>SUMIFS('ODA by sector'!L:L,'ODA by sector'!$A:$A,'D12'!$A117,'ODA by sector'!$D:$D,'D12'!$C117)</f>
        <v>128.09087600000001</v>
      </c>
      <c r="L117" s="35">
        <f>SUMIFS('ODA by sector'!M:M,'ODA by sector'!$A:$A,'D12'!$A117,'ODA by sector'!$D:$D,'D12'!$C117)</f>
        <v>126.406841</v>
      </c>
      <c r="M117" s="35">
        <f>SUMIFS('ODA by sector'!N:N,'ODA by sector'!$A:$A,'D12'!$A117,'ODA by sector'!$D:$D,'D12'!$C117)</f>
        <v>115.657726</v>
      </c>
      <c r="N117" s="35">
        <f>SUMIFS('ODA by sector'!O:O,'ODA by sector'!$A:$A,'D12'!$A117,'ODA by sector'!$D:$D,'D12'!$C117)</f>
        <v>94.952991999999995</v>
      </c>
      <c r="O117" s="35">
        <f>SUMIFS('ODA by sector'!P:P,'ODA by sector'!$A:$A,'D12'!$A117,'ODA by sector'!$D:$D,'D12'!$C117)</f>
        <v>106.13398100000001</v>
      </c>
      <c r="P117" s="35">
        <f>SUMIFS('ODA by sector'!Q:Q,'ODA by sector'!$A:$A,'D12'!$A117,'ODA by sector'!$D:$D,'D12'!$C117)</f>
        <v>120.822003</v>
      </c>
      <c r="Q117" s="35">
        <f>SUMIFS('ODA by sector'!R:R,'ODA by sector'!$A:$A,'D12'!$A117,'ODA by sector'!$D:$D,'D12'!$C117)</f>
        <v>118.540818</v>
      </c>
      <c r="R117" s="35">
        <f>SUMIFS('ODA by sector'!S:S,'ODA by sector'!$A:$A,'D12'!$A117,'ODA by sector'!$D:$D,'D12'!$C117)</f>
        <v>81.133770999999996</v>
      </c>
    </row>
    <row r="118" spans="1:18" x14ac:dyDescent="0.25">
      <c r="A118" s="36" t="s">
        <v>132</v>
      </c>
      <c r="B118" s="36" t="str">
        <f>VLOOKUP(A118,'[1]Names&amp;ISO'!$A:$B,2,FALSE)</f>
        <v>FI</v>
      </c>
      <c r="C118" s="37" t="s">
        <v>161</v>
      </c>
      <c r="D118" s="35">
        <f>SUMIFS('ODA by sector'!E:E,'ODA by sector'!$A:$A,'D12'!$A118,'ODA by sector'!$D:$D,'D12'!$C118)</f>
        <v>16.209513000000001</v>
      </c>
      <c r="E118" s="35">
        <f>SUMIFS('ODA by sector'!F:F,'ODA by sector'!$A:$A,'D12'!$A118,'ODA by sector'!$D:$D,'D12'!$C118)</f>
        <v>18.757342999999999</v>
      </c>
      <c r="F118" s="35">
        <f>SUMIFS('ODA by sector'!G:G,'ODA by sector'!$A:$A,'D12'!$A118,'ODA by sector'!$D:$D,'D12'!$C118)</f>
        <v>0</v>
      </c>
      <c r="G118" s="35">
        <f>SUMIFS('ODA by sector'!H:H,'ODA by sector'!$A:$A,'D12'!$A118,'ODA by sector'!$D:$D,'D12'!$C118)</f>
        <v>0</v>
      </c>
      <c r="H118" s="35">
        <f>SUMIFS('ODA by sector'!I:I,'ODA by sector'!$A:$A,'D12'!$A118,'ODA by sector'!$D:$D,'D12'!$C118)</f>
        <v>17.649301000000001</v>
      </c>
      <c r="I118" s="35">
        <f>SUMIFS('ODA by sector'!J:J,'ODA by sector'!$A:$A,'D12'!$A118,'ODA by sector'!$D:$D,'D12'!$C118)</f>
        <v>18.009654000000001</v>
      </c>
      <c r="J118" s="35">
        <f>SUMIFS('ODA by sector'!K:K,'ODA by sector'!$A:$A,'D12'!$A118,'ODA by sector'!$D:$D,'D12'!$C118)</f>
        <v>18.753377</v>
      </c>
      <c r="K118" s="35">
        <f>SUMIFS('ODA by sector'!L:L,'ODA by sector'!$A:$A,'D12'!$A118,'ODA by sector'!$D:$D,'D12'!$C118)</f>
        <v>22.164155999999998</v>
      </c>
      <c r="L118" s="35">
        <f>SUMIFS('ODA by sector'!M:M,'ODA by sector'!$A:$A,'D12'!$A118,'ODA by sector'!$D:$D,'D12'!$C118)</f>
        <v>23.034741</v>
      </c>
      <c r="M118" s="35">
        <f>SUMIFS('ODA by sector'!N:N,'ODA by sector'!$A:$A,'D12'!$A118,'ODA by sector'!$D:$D,'D12'!$C118)</f>
        <v>23.762485999999999</v>
      </c>
      <c r="N118" s="35">
        <f>SUMIFS('ODA by sector'!O:O,'ODA by sector'!$A:$A,'D12'!$A118,'ODA by sector'!$D:$D,'D12'!$C118)</f>
        <v>22.935748</v>
      </c>
      <c r="O118" s="35">
        <f>SUMIFS('ODA by sector'!P:P,'ODA by sector'!$A:$A,'D12'!$A118,'ODA by sector'!$D:$D,'D12'!$C118)</f>
        <v>27.272231000000001</v>
      </c>
      <c r="P118" s="35">
        <f>SUMIFS('ODA by sector'!Q:Q,'ODA by sector'!$A:$A,'D12'!$A118,'ODA by sector'!$D:$D,'D12'!$C118)</f>
        <v>22.978811</v>
      </c>
      <c r="Q118" s="35">
        <f>SUMIFS('ODA by sector'!R:R,'ODA by sector'!$A:$A,'D12'!$A118,'ODA by sector'!$D:$D,'D12'!$C118)</f>
        <v>21.106397999999999</v>
      </c>
      <c r="R118" s="35">
        <f>SUMIFS('ODA by sector'!S:S,'ODA by sector'!$A:$A,'D12'!$A118,'ODA by sector'!$D:$D,'D12'!$C118)</f>
        <v>17.715886000000001</v>
      </c>
    </row>
    <row r="119" spans="1:18" x14ac:dyDescent="0.25">
      <c r="A119" s="36" t="s">
        <v>132</v>
      </c>
      <c r="B119" s="36" t="str">
        <f>VLOOKUP(A119,'[1]Names&amp;ISO'!$A:$B,2,FALSE)</f>
        <v>FI</v>
      </c>
      <c r="C119" s="37" t="s">
        <v>166</v>
      </c>
      <c r="D119" s="35">
        <f>SUMIFS('ODA by sector'!E:E,'ODA by sector'!$A:$A,'D12'!$A119,'ODA by sector'!$D:$D,'D12'!$C119)</f>
        <v>9.5999820000000007</v>
      </c>
      <c r="E119" s="35">
        <f>SUMIFS('ODA by sector'!F:F,'ODA by sector'!$A:$A,'D12'!$A119,'ODA by sector'!$D:$D,'D12'!$C119)</f>
        <v>8.1027310000000003</v>
      </c>
      <c r="F119" s="35">
        <f>SUMIFS('ODA by sector'!G:G,'ODA by sector'!$A:$A,'D12'!$A119,'ODA by sector'!$D:$D,'D12'!$C119)</f>
        <v>3.786673</v>
      </c>
      <c r="G119" s="35">
        <f>SUMIFS('ODA by sector'!H:H,'ODA by sector'!$A:$A,'D12'!$A119,'ODA by sector'!$D:$D,'D12'!$C119)</f>
        <v>1.7645729999999999</v>
      </c>
      <c r="H119" s="35">
        <f>SUMIFS('ODA by sector'!I:I,'ODA by sector'!$A:$A,'D12'!$A119,'ODA by sector'!$D:$D,'D12'!$C119)</f>
        <v>9.4598110000000002</v>
      </c>
      <c r="I119" s="35">
        <f>SUMIFS('ODA by sector'!J:J,'ODA by sector'!$A:$A,'D12'!$A119,'ODA by sector'!$D:$D,'D12'!$C119)</f>
        <v>12.396131</v>
      </c>
      <c r="J119" s="35">
        <f>SUMIFS('ODA by sector'!K:K,'ODA by sector'!$A:$A,'D12'!$A119,'ODA by sector'!$D:$D,'D12'!$C119)</f>
        <v>16.201281000000002</v>
      </c>
      <c r="K119" s="35">
        <f>SUMIFS('ODA by sector'!L:L,'ODA by sector'!$A:$A,'D12'!$A119,'ODA by sector'!$D:$D,'D12'!$C119)</f>
        <v>18.309979999999999</v>
      </c>
      <c r="L119" s="35">
        <f>SUMIFS('ODA by sector'!M:M,'ODA by sector'!$A:$A,'D12'!$A119,'ODA by sector'!$D:$D,'D12'!$C119)</f>
        <v>39.546514999999999</v>
      </c>
      <c r="M119" s="35">
        <f>SUMIFS('ODA by sector'!N:N,'ODA by sector'!$A:$A,'D12'!$A119,'ODA by sector'!$D:$D,'D12'!$C119)</f>
        <v>39.783338999999998</v>
      </c>
      <c r="N119" s="35">
        <f>SUMIFS('ODA by sector'!O:O,'ODA by sector'!$A:$A,'D12'!$A119,'ODA by sector'!$D:$D,'D12'!$C119)</f>
        <v>44.713267999999999</v>
      </c>
      <c r="O119" s="35">
        <f>SUMIFS('ODA by sector'!P:P,'ODA by sector'!$A:$A,'D12'!$A119,'ODA by sector'!$D:$D,'D12'!$C119)</f>
        <v>30.882427999999997</v>
      </c>
      <c r="P119" s="35">
        <f>SUMIFS('ODA by sector'!Q:Q,'ODA by sector'!$A:$A,'D12'!$A119,'ODA by sector'!$D:$D,'D12'!$C119)</f>
        <v>59.292830000000002</v>
      </c>
      <c r="Q119" s="35">
        <f>SUMIFS('ODA by sector'!R:R,'ODA by sector'!$A:$A,'D12'!$A119,'ODA by sector'!$D:$D,'D12'!$C119)</f>
        <v>37.582433999999999</v>
      </c>
      <c r="R119" s="35">
        <f>SUMIFS('ODA by sector'!S:S,'ODA by sector'!$A:$A,'D12'!$A119,'ODA by sector'!$D:$D,'D12'!$C119)</f>
        <v>21.238416000000001</v>
      </c>
    </row>
    <row r="120" spans="1:18" x14ac:dyDescent="0.25">
      <c r="A120" s="36" t="s">
        <v>132</v>
      </c>
      <c r="B120" s="36" t="str">
        <f>VLOOKUP(A120,'[1]Names&amp;ISO'!$A:$B,2,FALSE)</f>
        <v>FI</v>
      </c>
      <c r="C120" s="37" t="s">
        <v>167</v>
      </c>
      <c r="D120" s="35">
        <f>SUMIFS('ODA by sector'!E:E,'ODA by sector'!$A:$A,'D12'!$A120,'ODA by sector'!$D:$D,'D12'!$C120)</f>
        <v>7.9698560000000001</v>
      </c>
      <c r="E120" s="35">
        <f>SUMIFS('ODA by sector'!F:F,'ODA by sector'!$A:$A,'D12'!$A120,'ODA by sector'!$D:$D,'D12'!$C120)</f>
        <v>5.0661050000000003</v>
      </c>
      <c r="F120" s="35">
        <f>SUMIFS('ODA by sector'!G:G,'ODA by sector'!$A:$A,'D12'!$A120,'ODA by sector'!$D:$D,'D12'!$C120)</f>
        <v>3.637321</v>
      </c>
      <c r="G120" s="35">
        <f>SUMIFS('ODA by sector'!H:H,'ODA by sector'!$A:$A,'D12'!$A120,'ODA by sector'!$D:$D,'D12'!$C120)</f>
        <v>1.731193</v>
      </c>
      <c r="H120" s="35">
        <f>SUMIFS('ODA by sector'!I:I,'ODA by sector'!$A:$A,'D12'!$A120,'ODA by sector'!$D:$D,'D12'!$C120)</f>
        <v>6.4546119999999991</v>
      </c>
      <c r="I120" s="35">
        <f>SUMIFS('ODA by sector'!J:J,'ODA by sector'!$A:$A,'D12'!$A120,'ODA by sector'!$D:$D,'D12'!$C120)</f>
        <v>8.1957380000000004</v>
      </c>
      <c r="J120" s="35">
        <f>SUMIFS('ODA by sector'!K:K,'ODA by sector'!$A:$A,'D12'!$A120,'ODA by sector'!$D:$D,'D12'!$C120)</f>
        <v>14.519820000000001</v>
      </c>
      <c r="K120" s="35">
        <f>SUMIFS('ODA by sector'!L:L,'ODA by sector'!$A:$A,'D12'!$A120,'ODA by sector'!$D:$D,'D12'!$C120)</f>
        <v>26.074145000000001</v>
      </c>
      <c r="L120" s="35">
        <f>SUMIFS('ODA by sector'!M:M,'ODA by sector'!$A:$A,'D12'!$A120,'ODA by sector'!$D:$D,'D12'!$C120)</f>
        <v>21.242483999999997</v>
      </c>
      <c r="M120" s="35">
        <f>SUMIFS('ODA by sector'!N:N,'ODA by sector'!$A:$A,'D12'!$A120,'ODA by sector'!$D:$D,'D12'!$C120)</f>
        <v>26.512115000000001</v>
      </c>
      <c r="N120" s="35">
        <f>SUMIFS('ODA by sector'!O:O,'ODA by sector'!$A:$A,'D12'!$A120,'ODA by sector'!$D:$D,'D12'!$C120)</f>
        <v>21.557403000000001</v>
      </c>
      <c r="O120" s="35">
        <f>SUMIFS('ODA by sector'!P:P,'ODA by sector'!$A:$A,'D12'!$A120,'ODA by sector'!$D:$D,'D12'!$C120)</f>
        <v>21.694861</v>
      </c>
      <c r="P120" s="35">
        <f>SUMIFS('ODA by sector'!Q:Q,'ODA by sector'!$A:$A,'D12'!$A120,'ODA by sector'!$D:$D,'D12'!$C120)</f>
        <v>22.091101999999999</v>
      </c>
      <c r="Q120" s="35">
        <f>SUMIFS('ODA by sector'!R:R,'ODA by sector'!$A:$A,'D12'!$A120,'ODA by sector'!$D:$D,'D12'!$C120)</f>
        <v>21.768393</v>
      </c>
      <c r="R120" s="35">
        <f>SUMIFS('ODA by sector'!S:S,'ODA by sector'!$A:$A,'D12'!$A120,'ODA by sector'!$D:$D,'D12'!$C120)</f>
        <v>16.929687000000001</v>
      </c>
    </row>
    <row r="121" spans="1:18" x14ac:dyDescent="0.25">
      <c r="A121" s="36" t="s">
        <v>132</v>
      </c>
      <c r="B121" s="36" t="str">
        <f>VLOOKUP(A121,'[1]Names&amp;ISO'!$A:$B,2,FALSE)</f>
        <v>FI</v>
      </c>
      <c r="C121" s="37" t="s">
        <v>169</v>
      </c>
      <c r="D121" s="35">
        <f>SUMIFS('ODA by sector'!E:E,'ODA by sector'!$A:$A,'D12'!$A121,'ODA by sector'!$D:$D,'D12'!$C121)</f>
        <v>29.934049999999999</v>
      </c>
      <c r="E121" s="35">
        <f>SUMIFS('ODA by sector'!F:F,'ODA by sector'!$A:$A,'D12'!$A121,'ODA by sector'!$D:$D,'D12'!$C121)</f>
        <v>20.175084999999999</v>
      </c>
      <c r="F121" s="35">
        <f>SUMIFS('ODA by sector'!G:G,'ODA by sector'!$A:$A,'D12'!$A121,'ODA by sector'!$D:$D,'D12'!$C121)</f>
        <v>0</v>
      </c>
      <c r="G121" s="35">
        <f>SUMIFS('ODA by sector'!H:H,'ODA by sector'!$A:$A,'D12'!$A121,'ODA by sector'!$D:$D,'D12'!$C121)</f>
        <v>0</v>
      </c>
      <c r="H121" s="35">
        <f>SUMIFS('ODA by sector'!I:I,'ODA by sector'!$A:$A,'D12'!$A121,'ODA by sector'!$D:$D,'D12'!$C121)</f>
        <v>17.753299999999999</v>
      </c>
      <c r="I121" s="35">
        <f>SUMIFS('ODA by sector'!J:J,'ODA by sector'!$A:$A,'D12'!$A121,'ODA by sector'!$D:$D,'D12'!$C121)</f>
        <v>23.409044000000002</v>
      </c>
      <c r="J121" s="35">
        <f>SUMIFS('ODA by sector'!K:K,'ODA by sector'!$A:$A,'D12'!$A121,'ODA by sector'!$D:$D,'D12'!$C121)</f>
        <v>37.693677000000001</v>
      </c>
      <c r="K121" s="35">
        <f>SUMIFS('ODA by sector'!L:L,'ODA by sector'!$A:$A,'D12'!$A121,'ODA by sector'!$D:$D,'D12'!$C121)</f>
        <v>41.991591999999997</v>
      </c>
      <c r="L121" s="35">
        <f>SUMIFS('ODA by sector'!M:M,'ODA by sector'!$A:$A,'D12'!$A121,'ODA by sector'!$D:$D,'D12'!$C121)</f>
        <v>62.402209999999997</v>
      </c>
      <c r="M121" s="35">
        <f>SUMIFS('ODA by sector'!N:N,'ODA by sector'!$A:$A,'D12'!$A121,'ODA by sector'!$D:$D,'D12'!$C121)</f>
        <v>70.281653000000006</v>
      </c>
      <c r="N121" s="35">
        <f>SUMIFS('ODA by sector'!O:O,'ODA by sector'!$A:$A,'D12'!$A121,'ODA by sector'!$D:$D,'D12'!$C121)</f>
        <v>64.639784000000006</v>
      </c>
      <c r="O121" s="35">
        <f>SUMIFS('ODA by sector'!P:P,'ODA by sector'!$A:$A,'D12'!$A121,'ODA by sector'!$D:$D,'D12'!$C121)</f>
        <v>64.197329000000011</v>
      </c>
      <c r="P121" s="35">
        <f>SUMIFS('ODA by sector'!Q:Q,'ODA by sector'!$A:$A,'D12'!$A121,'ODA by sector'!$D:$D,'D12'!$C121)</f>
        <v>79.36728500000001</v>
      </c>
      <c r="Q121" s="35">
        <f>SUMIFS('ODA by sector'!R:R,'ODA by sector'!$A:$A,'D12'!$A121,'ODA by sector'!$D:$D,'D12'!$C121)</f>
        <v>72.099001999999999</v>
      </c>
      <c r="R121" s="35">
        <f>SUMIFS('ODA by sector'!S:S,'ODA by sector'!$A:$A,'D12'!$A121,'ODA by sector'!$D:$D,'D12'!$C121)</f>
        <v>59.244593000000002</v>
      </c>
    </row>
    <row r="122" spans="1:18" x14ac:dyDescent="0.25">
      <c r="A122" s="36" t="s">
        <v>132</v>
      </c>
      <c r="B122" s="36" t="str">
        <f>VLOOKUP(A122,'[1]Names&amp;ISO'!$A:$B,2,FALSE)</f>
        <v>FI</v>
      </c>
      <c r="C122" s="37" t="s">
        <v>168</v>
      </c>
      <c r="D122" s="35">
        <f>SUMIFS('ODA by sector'!E:E,'ODA by sector'!$A:$A,'D12'!$A122,'ODA by sector'!$D:$D,'D12'!$C122)</f>
        <v>8.0023560000000007</v>
      </c>
      <c r="E122" s="35">
        <f>SUMIFS('ODA by sector'!F:F,'ODA by sector'!$A:$A,'D12'!$A122,'ODA by sector'!$D:$D,'D12'!$C122)</f>
        <v>6.2385999999999999</v>
      </c>
      <c r="F122" s="35">
        <f>SUMIFS('ODA by sector'!G:G,'ODA by sector'!$A:$A,'D12'!$A122,'ODA by sector'!$D:$D,'D12'!$C122)</f>
        <v>3.0801820000000002</v>
      </c>
      <c r="G122" s="35">
        <f>SUMIFS('ODA by sector'!H:H,'ODA by sector'!$A:$A,'D12'!$A122,'ODA by sector'!$D:$D,'D12'!$C122)</f>
        <v>6.6903050000000004</v>
      </c>
      <c r="H122" s="35">
        <f>SUMIFS('ODA by sector'!I:I,'ODA by sector'!$A:$A,'D12'!$A122,'ODA by sector'!$D:$D,'D12'!$C122)</f>
        <v>10.918756999999999</v>
      </c>
      <c r="I122" s="35">
        <f>SUMIFS('ODA by sector'!J:J,'ODA by sector'!$A:$A,'D12'!$A122,'ODA by sector'!$D:$D,'D12'!$C122)</f>
        <v>9.3946159999999992</v>
      </c>
      <c r="J122" s="35">
        <f>SUMIFS('ODA by sector'!K:K,'ODA by sector'!$A:$A,'D12'!$A122,'ODA by sector'!$D:$D,'D12'!$C122)</f>
        <v>14.815321999999998</v>
      </c>
      <c r="K122" s="35">
        <f>SUMIFS('ODA by sector'!L:L,'ODA by sector'!$A:$A,'D12'!$A122,'ODA by sector'!$D:$D,'D12'!$C122)</f>
        <v>17.614813999999999</v>
      </c>
      <c r="L122" s="35">
        <f>SUMIFS('ODA by sector'!M:M,'ODA by sector'!$A:$A,'D12'!$A122,'ODA by sector'!$D:$D,'D12'!$C122)</f>
        <v>19.72719</v>
      </c>
      <c r="M122" s="35">
        <f>SUMIFS('ODA by sector'!N:N,'ODA by sector'!$A:$A,'D12'!$A122,'ODA by sector'!$D:$D,'D12'!$C122)</f>
        <v>16.864077000000002</v>
      </c>
      <c r="N122" s="35">
        <f>SUMIFS('ODA by sector'!O:O,'ODA by sector'!$A:$A,'D12'!$A122,'ODA by sector'!$D:$D,'D12'!$C122)</f>
        <v>12.265771999999998</v>
      </c>
      <c r="O122" s="35">
        <f>SUMIFS('ODA by sector'!P:P,'ODA by sector'!$A:$A,'D12'!$A122,'ODA by sector'!$D:$D,'D12'!$C122)</f>
        <v>16.466621999999997</v>
      </c>
      <c r="P122" s="35">
        <f>SUMIFS('ODA by sector'!Q:Q,'ODA by sector'!$A:$A,'D12'!$A122,'ODA by sector'!$D:$D,'D12'!$C122)</f>
        <v>19.546452000000002</v>
      </c>
      <c r="Q122" s="35">
        <f>SUMIFS('ODA by sector'!R:R,'ODA by sector'!$A:$A,'D12'!$A122,'ODA by sector'!$D:$D,'D12'!$C122)</f>
        <v>24.101815999999999</v>
      </c>
      <c r="R122" s="35">
        <f>SUMIFS('ODA by sector'!S:S,'ODA by sector'!$A:$A,'D12'!$A122,'ODA by sector'!$D:$D,'D12'!$C122)</f>
        <v>25.976908999999999</v>
      </c>
    </row>
    <row r="123" spans="1:18" x14ac:dyDescent="0.25">
      <c r="A123" s="36" t="s">
        <v>132</v>
      </c>
      <c r="B123" s="36" t="str">
        <f>VLOOKUP(A123,'[1]Names&amp;ISO'!$A:$B,2,FALSE)</f>
        <v>FI</v>
      </c>
      <c r="C123" s="37" t="s">
        <v>171</v>
      </c>
      <c r="D123" s="35">
        <f>SUMIFS('ODA by sector'!E:E,'ODA by sector'!$A:$A,'D12'!$A123,'ODA by sector'!$D:$D,'D12'!$C123)</f>
        <v>12.717717</v>
      </c>
      <c r="E123" s="35">
        <f>SUMIFS('ODA by sector'!F:F,'ODA by sector'!$A:$A,'D12'!$A123,'ODA by sector'!$D:$D,'D12'!$C123)</f>
        <v>14.282636999999999</v>
      </c>
      <c r="F123" s="35">
        <f>SUMIFS('ODA by sector'!G:G,'ODA by sector'!$A:$A,'D12'!$A123,'ODA by sector'!$D:$D,'D12'!$C123)</f>
        <v>0</v>
      </c>
      <c r="G123" s="35">
        <f>SUMIFS('ODA by sector'!H:H,'ODA by sector'!$A:$A,'D12'!$A123,'ODA by sector'!$D:$D,'D12'!$C123)</f>
        <v>0</v>
      </c>
      <c r="H123" s="35">
        <f>SUMIFS('ODA by sector'!I:I,'ODA by sector'!$A:$A,'D12'!$A123,'ODA by sector'!$D:$D,'D12'!$C123)</f>
        <v>12.758165999999999</v>
      </c>
      <c r="I123" s="35">
        <f>SUMIFS('ODA by sector'!J:J,'ODA by sector'!$A:$A,'D12'!$A123,'ODA by sector'!$D:$D,'D12'!$C123)</f>
        <v>24.119966000000002</v>
      </c>
      <c r="J123" s="35">
        <f>SUMIFS('ODA by sector'!K:K,'ODA by sector'!$A:$A,'D12'!$A123,'ODA by sector'!$D:$D,'D12'!$C123)</f>
        <v>15.61388</v>
      </c>
      <c r="K123" s="35">
        <f>SUMIFS('ODA by sector'!L:L,'ODA by sector'!$A:$A,'D12'!$A123,'ODA by sector'!$D:$D,'D12'!$C123)</f>
        <v>21.711168000000001</v>
      </c>
      <c r="L123" s="35">
        <f>SUMIFS('ODA by sector'!M:M,'ODA by sector'!$A:$A,'D12'!$A123,'ODA by sector'!$D:$D,'D12'!$C123)</f>
        <v>29.614903000000002</v>
      </c>
      <c r="M123" s="35">
        <f>SUMIFS('ODA by sector'!N:N,'ODA by sector'!$A:$A,'D12'!$A123,'ODA by sector'!$D:$D,'D12'!$C123)</f>
        <v>28.1449</v>
      </c>
      <c r="N123" s="35">
        <f>SUMIFS('ODA by sector'!O:O,'ODA by sector'!$A:$A,'D12'!$A123,'ODA by sector'!$D:$D,'D12'!$C123)</f>
        <v>31.798203000000001</v>
      </c>
      <c r="O123" s="35">
        <f>SUMIFS('ODA by sector'!P:P,'ODA by sector'!$A:$A,'D12'!$A123,'ODA by sector'!$D:$D,'D12'!$C123)</f>
        <v>29.018087999999999</v>
      </c>
      <c r="P123" s="35">
        <f>SUMIFS('ODA by sector'!Q:Q,'ODA by sector'!$A:$A,'D12'!$A123,'ODA by sector'!$D:$D,'D12'!$C123)</f>
        <v>17.027324</v>
      </c>
      <c r="Q123" s="35">
        <f>SUMIFS('ODA by sector'!R:R,'ODA by sector'!$A:$A,'D12'!$A123,'ODA by sector'!$D:$D,'D12'!$C123)</f>
        <v>23.580632000000001</v>
      </c>
      <c r="R123" s="35">
        <f>SUMIFS('ODA by sector'!S:S,'ODA by sector'!$A:$A,'D12'!$A123,'ODA by sector'!$D:$D,'D12'!$C123)</f>
        <v>7.3367820000000004</v>
      </c>
    </row>
    <row r="124" spans="1:18" x14ac:dyDescent="0.25">
      <c r="A124" s="36" t="s">
        <v>132</v>
      </c>
      <c r="B124" s="36" t="str">
        <f>VLOOKUP(A124,'[1]Names&amp;ISO'!$A:$B,2,FALSE)</f>
        <v>FI</v>
      </c>
      <c r="C124" s="37" t="s">
        <v>170</v>
      </c>
      <c r="D124" s="35">
        <f>SUMIFS('ODA by sector'!E:E,'ODA by sector'!$A:$A,'D12'!$A124,'ODA by sector'!$D:$D,'D12'!$C124)</f>
        <v>66.956276000000003</v>
      </c>
      <c r="E124" s="35">
        <f>SUMIFS('ODA by sector'!F:F,'ODA by sector'!$A:$A,'D12'!$A124,'ODA by sector'!$D:$D,'D12'!$C124)</f>
        <v>115.958945</v>
      </c>
      <c r="F124" s="35">
        <f>SUMIFS('ODA by sector'!G:G,'ODA by sector'!$A:$A,'D12'!$A124,'ODA by sector'!$D:$D,'D12'!$C124)</f>
        <v>3.3397920000000001</v>
      </c>
      <c r="G124" s="35">
        <f>SUMIFS('ODA by sector'!H:H,'ODA by sector'!$A:$A,'D12'!$A124,'ODA by sector'!$D:$D,'D12'!$C124)</f>
        <v>0.45499200000000001</v>
      </c>
      <c r="H124" s="35">
        <f>SUMIFS('ODA by sector'!I:I,'ODA by sector'!$A:$A,'D12'!$A124,'ODA by sector'!$D:$D,'D12'!$C124)</f>
        <v>165.03535499999998</v>
      </c>
      <c r="I124" s="35">
        <f>SUMIFS('ODA by sector'!J:J,'ODA by sector'!$A:$A,'D12'!$A124,'ODA by sector'!$D:$D,'D12'!$C124)</f>
        <v>135.20235099999999</v>
      </c>
      <c r="J124" s="35">
        <f>SUMIFS('ODA by sector'!K:K,'ODA by sector'!$A:$A,'D12'!$A124,'ODA by sector'!$D:$D,'D12'!$C124)</f>
        <v>183.74766500000001</v>
      </c>
      <c r="K124" s="35">
        <f>SUMIFS('ODA by sector'!L:L,'ODA by sector'!$A:$A,'D12'!$A124,'ODA by sector'!$D:$D,'D12'!$C124)</f>
        <v>202.93562000000003</v>
      </c>
      <c r="L124" s="35">
        <f>SUMIFS('ODA by sector'!M:M,'ODA by sector'!$A:$A,'D12'!$A124,'ODA by sector'!$D:$D,'D12'!$C124)</f>
        <v>202.48371499999999</v>
      </c>
      <c r="M124" s="35">
        <f>SUMIFS('ODA by sector'!N:N,'ODA by sector'!$A:$A,'D12'!$A124,'ODA by sector'!$D:$D,'D12'!$C124)</f>
        <v>190.35719399999996</v>
      </c>
      <c r="N124" s="35">
        <f>SUMIFS('ODA by sector'!O:O,'ODA by sector'!$A:$A,'D12'!$A124,'ODA by sector'!$D:$D,'D12'!$C124)</f>
        <v>200.43821199999996</v>
      </c>
      <c r="O124" s="35">
        <f>SUMIFS('ODA by sector'!P:P,'ODA by sector'!$A:$A,'D12'!$A124,'ODA by sector'!$D:$D,'D12'!$C124)</f>
        <v>182.37046800000002</v>
      </c>
      <c r="P124" s="35">
        <f>SUMIFS('ODA by sector'!Q:Q,'ODA by sector'!$A:$A,'D12'!$A124,'ODA by sector'!$D:$D,'D12'!$C124)</f>
        <v>176.753974</v>
      </c>
      <c r="Q124" s="35">
        <f>SUMIFS('ODA by sector'!R:R,'ODA by sector'!$A:$A,'D12'!$A124,'ODA by sector'!$D:$D,'D12'!$C124)</f>
        <v>179.574432</v>
      </c>
      <c r="R124" s="35">
        <f>SUMIFS('ODA by sector'!S:S,'ODA by sector'!$A:$A,'D12'!$A124,'ODA by sector'!$D:$D,'D12'!$C124)</f>
        <v>231.99841999999998</v>
      </c>
    </row>
    <row r="125" spans="1:18" x14ac:dyDescent="0.25">
      <c r="A125" s="36" t="s">
        <v>132</v>
      </c>
      <c r="B125" s="36" t="str">
        <f>VLOOKUP(A125,'[1]Names&amp;ISO'!$A:$B,2,FALSE)</f>
        <v>FI</v>
      </c>
      <c r="C125" s="37" t="s">
        <v>172</v>
      </c>
      <c r="D125" s="35">
        <f>SUMIFS('ODA by sector'!E:E,'ODA by sector'!$A:$A,'D12'!$A125,'ODA by sector'!$D:$D,'D12'!$C125)</f>
        <v>2.4766080000000001</v>
      </c>
      <c r="E125" s="35">
        <f>SUMIFS('ODA by sector'!F:F,'ODA by sector'!$A:$A,'D12'!$A125,'ODA by sector'!$D:$D,'D12'!$C125)</f>
        <v>10.828593</v>
      </c>
      <c r="F125" s="35">
        <f>SUMIFS('ODA by sector'!G:G,'ODA by sector'!$A:$A,'D12'!$A125,'ODA by sector'!$D:$D,'D12'!$C125)</f>
        <v>0</v>
      </c>
      <c r="G125" s="35">
        <f>SUMIFS('ODA by sector'!H:H,'ODA by sector'!$A:$A,'D12'!$A125,'ODA by sector'!$D:$D,'D12'!$C125)</f>
        <v>0</v>
      </c>
      <c r="H125" s="35">
        <f>SUMIFS('ODA by sector'!I:I,'ODA by sector'!$A:$A,'D12'!$A125,'ODA by sector'!$D:$D,'D12'!$C125)</f>
        <v>23.234332999999999</v>
      </c>
      <c r="I125" s="35">
        <f>SUMIFS('ODA by sector'!J:J,'ODA by sector'!$A:$A,'D12'!$A125,'ODA by sector'!$D:$D,'D12'!$C125)</f>
        <v>27.157360000000001</v>
      </c>
      <c r="J125" s="35">
        <f>SUMIFS('ODA by sector'!K:K,'ODA by sector'!$A:$A,'D12'!$A125,'ODA by sector'!$D:$D,'D12'!$C125)</f>
        <v>35.259858000000001</v>
      </c>
      <c r="K125" s="35">
        <f>SUMIFS('ODA by sector'!L:L,'ODA by sector'!$A:$A,'D12'!$A125,'ODA by sector'!$D:$D,'D12'!$C125)</f>
        <v>34.973815000000002</v>
      </c>
      <c r="L125" s="35">
        <f>SUMIFS('ODA by sector'!M:M,'ODA by sector'!$A:$A,'D12'!$A125,'ODA by sector'!$D:$D,'D12'!$C125)</f>
        <v>34.842717</v>
      </c>
      <c r="M125" s="35">
        <f>SUMIFS('ODA by sector'!N:N,'ODA by sector'!$A:$A,'D12'!$A125,'ODA by sector'!$D:$D,'D12'!$C125)</f>
        <v>33.617759</v>
      </c>
      <c r="N125" s="35">
        <f>SUMIFS('ODA by sector'!O:O,'ODA by sector'!$A:$A,'D12'!$A125,'ODA by sector'!$D:$D,'D12'!$C125)</f>
        <v>20.779387</v>
      </c>
      <c r="O125" s="35">
        <f>SUMIFS('ODA by sector'!P:P,'ODA by sector'!$A:$A,'D12'!$A125,'ODA by sector'!$D:$D,'D12'!$C125)</f>
        <v>28.367138000000001</v>
      </c>
      <c r="P125" s="35">
        <f>SUMIFS('ODA by sector'!Q:Q,'ODA by sector'!$A:$A,'D12'!$A125,'ODA by sector'!$D:$D,'D12'!$C125)</f>
        <v>25.408275</v>
      </c>
      <c r="Q125" s="35">
        <f>SUMIFS('ODA by sector'!R:R,'ODA by sector'!$A:$A,'D12'!$A125,'ODA by sector'!$D:$D,'D12'!$C125)</f>
        <v>6.6969609999999999</v>
      </c>
      <c r="R125" s="35">
        <f>SUMIFS('ODA by sector'!S:S,'ODA by sector'!$A:$A,'D12'!$A125,'ODA by sector'!$D:$D,'D12'!$C125)</f>
        <v>0</v>
      </c>
    </row>
    <row r="126" spans="1:18" x14ac:dyDescent="0.25">
      <c r="A126" s="36" t="s">
        <v>132</v>
      </c>
      <c r="B126" s="36" t="str">
        <f>VLOOKUP(A126,'[1]Names&amp;ISO'!$A:$B,2,FALSE)</f>
        <v>FI</v>
      </c>
      <c r="C126" s="37" t="s">
        <v>173</v>
      </c>
      <c r="D126" s="35">
        <f>SUMIFS('ODA by sector'!E:E,'ODA by sector'!$A:$A,'D12'!$A126,'ODA by sector'!$D:$D,'D12'!$C126)</f>
        <v>4.0439999999999997E-2</v>
      </c>
      <c r="E126" s="35">
        <f>SUMIFS('ODA by sector'!F:F,'ODA by sector'!$A:$A,'D12'!$A126,'ODA by sector'!$D:$D,'D12'!$C126)</f>
        <v>0</v>
      </c>
      <c r="F126" s="35">
        <f>SUMIFS('ODA by sector'!G:G,'ODA by sector'!$A:$A,'D12'!$A126,'ODA by sector'!$D:$D,'D12'!$C126)</f>
        <v>0</v>
      </c>
      <c r="G126" s="35">
        <f>SUMIFS('ODA by sector'!H:H,'ODA by sector'!$A:$A,'D12'!$A126,'ODA by sector'!$D:$D,'D12'!$C126)</f>
        <v>0</v>
      </c>
      <c r="H126" s="35">
        <f>SUMIFS('ODA by sector'!I:I,'ODA by sector'!$A:$A,'D12'!$A126,'ODA by sector'!$D:$D,'D12'!$C126)</f>
        <v>0</v>
      </c>
      <c r="I126" s="35">
        <f>SUMIFS('ODA by sector'!J:J,'ODA by sector'!$A:$A,'D12'!$A126,'ODA by sector'!$D:$D,'D12'!$C126)</f>
        <v>2.497684</v>
      </c>
      <c r="J126" s="35">
        <f>SUMIFS('ODA by sector'!K:K,'ODA by sector'!$A:$A,'D12'!$A126,'ODA by sector'!$D:$D,'D12'!$C126)</f>
        <v>3.6174780000000002</v>
      </c>
      <c r="K126" s="35">
        <f>SUMIFS('ODA by sector'!L:L,'ODA by sector'!$A:$A,'D12'!$A126,'ODA by sector'!$D:$D,'D12'!$C126)</f>
        <v>0</v>
      </c>
      <c r="L126" s="35">
        <f>SUMIFS('ODA by sector'!M:M,'ODA by sector'!$A:$A,'D12'!$A126,'ODA by sector'!$D:$D,'D12'!$C126)</f>
        <v>0</v>
      </c>
      <c r="M126" s="35">
        <f>SUMIFS('ODA by sector'!N:N,'ODA by sector'!$A:$A,'D12'!$A126,'ODA by sector'!$D:$D,'D12'!$C126)</f>
        <v>0</v>
      </c>
      <c r="N126" s="35">
        <f>SUMIFS('ODA by sector'!O:O,'ODA by sector'!$A:$A,'D12'!$A126,'ODA by sector'!$D:$D,'D12'!$C126)</f>
        <v>0</v>
      </c>
      <c r="O126" s="35">
        <f>SUMIFS('ODA by sector'!P:P,'ODA by sector'!$A:$A,'D12'!$A126,'ODA by sector'!$D:$D,'D12'!$C126)</f>
        <v>0</v>
      </c>
      <c r="P126" s="35">
        <f>SUMIFS('ODA by sector'!Q:Q,'ODA by sector'!$A:$A,'D12'!$A126,'ODA by sector'!$D:$D,'D12'!$C126)</f>
        <v>0</v>
      </c>
      <c r="Q126" s="35">
        <f>SUMIFS('ODA by sector'!R:R,'ODA by sector'!$A:$A,'D12'!$A126,'ODA by sector'!$D:$D,'D12'!$C126)</f>
        <v>0</v>
      </c>
      <c r="R126" s="35">
        <f>SUMIFS('ODA by sector'!S:S,'ODA by sector'!$A:$A,'D12'!$A126,'ODA by sector'!$D:$D,'D12'!$C126)</f>
        <v>0</v>
      </c>
    </row>
    <row r="127" spans="1:18" x14ac:dyDescent="0.25">
      <c r="A127" s="36" t="s">
        <v>132</v>
      </c>
      <c r="B127" s="36" t="str">
        <f>VLOOKUP(A127,'[1]Names&amp;ISO'!$A:$B,2,FALSE)</f>
        <v>FI</v>
      </c>
      <c r="C127" s="37" t="s">
        <v>174</v>
      </c>
      <c r="D127" s="35">
        <f>SUMIFS('ODA by sector'!E:E,'ODA by sector'!$A:$A,'D12'!$A127,'ODA by sector'!$D:$D,'D12'!$C127)</f>
        <v>51.831673000000002</v>
      </c>
      <c r="E127" s="35">
        <f>SUMIFS('ODA by sector'!F:F,'ODA by sector'!$A:$A,'D12'!$A127,'ODA by sector'!$D:$D,'D12'!$C127)</f>
        <v>52.925725</v>
      </c>
      <c r="F127" s="35">
        <f>SUMIFS('ODA by sector'!G:G,'ODA by sector'!$A:$A,'D12'!$A127,'ODA by sector'!$D:$D,'D12'!$C127)</f>
        <v>0</v>
      </c>
      <c r="G127" s="35">
        <f>SUMIFS('ODA by sector'!H:H,'ODA by sector'!$A:$A,'D12'!$A127,'ODA by sector'!$D:$D,'D12'!$C127)</f>
        <v>0</v>
      </c>
      <c r="H127" s="35">
        <f>SUMIFS('ODA by sector'!I:I,'ODA by sector'!$A:$A,'D12'!$A127,'ODA by sector'!$D:$D,'D12'!$C127)</f>
        <v>83.050723000000005</v>
      </c>
      <c r="I127" s="35">
        <f>SUMIFS('ODA by sector'!J:J,'ODA by sector'!$A:$A,'D12'!$A127,'ODA by sector'!$D:$D,'D12'!$C127)</f>
        <v>101.773291</v>
      </c>
      <c r="J127" s="35">
        <f>SUMIFS('ODA by sector'!K:K,'ODA by sector'!$A:$A,'D12'!$A127,'ODA by sector'!$D:$D,'D12'!$C127)</f>
        <v>79.672905</v>
      </c>
      <c r="K127" s="35">
        <f>SUMIFS('ODA by sector'!L:L,'ODA by sector'!$A:$A,'D12'!$A127,'ODA by sector'!$D:$D,'D12'!$C127)</f>
        <v>93.651713999999998</v>
      </c>
      <c r="L127" s="35">
        <f>SUMIFS('ODA by sector'!M:M,'ODA by sector'!$A:$A,'D12'!$A127,'ODA by sector'!$D:$D,'D12'!$C127)</f>
        <v>114.678343</v>
      </c>
      <c r="M127" s="35">
        <f>SUMIFS('ODA by sector'!N:N,'ODA by sector'!$A:$A,'D12'!$A127,'ODA by sector'!$D:$D,'D12'!$C127)</f>
        <v>103.599757</v>
      </c>
      <c r="N127" s="35">
        <f>SUMIFS('ODA by sector'!O:O,'ODA by sector'!$A:$A,'D12'!$A127,'ODA by sector'!$D:$D,'D12'!$C127)</f>
        <v>94.809736999999998</v>
      </c>
      <c r="O127" s="35">
        <f>SUMIFS('ODA by sector'!P:P,'ODA by sector'!$A:$A,'D12'!$A127,'ODA by sector'!$D:$D,'D12'!$C127)</f>
        <v>94.334485999999998</v>
      </c>
      <c r="P127" s="35">
        <f>SUMIFS('ODA by sector'!Q:Q,'ODA by sector'!$A:$A,'D12'!$A127,'ODA by sector'!$D:$D,'D12'!$C127)</f>
        <v>107.985006</v>
      </c>
      <c r="Q127" s="35">
        <f>SUMIFS('ODA by sector'!R:R,'ODA by sector'!$A:$A,'D12'!$A127,'ODA by sector'!$D:$D,'D12'!$C127)</f>
        <v>88.815444999999997</v>
      </c>
      <c r="R127" s="35">
        <f>SUMIFS('ODA by sector'!S:S,'ODA by sector'!$A:$A,'D12'!$A127,'ODA by sector'!$D:$D,'D12'!$C127)</f>
        <v>80.815892000000005</v>
      </c>
    </row>
    <row r="128" spans="1:18" x14ac:dyDescent="0.25">
      <c r="A128" s="36" t="s">
        <v>131</v>
      </c>
      <c r="B128" s="36" t="str">
        <f>VLOOKUP(A128,'[1]Names&amp;ISO'!$A:$B,2,FALSE)</f>
        <v>FR</v>
      </c>
      <c r="C128" s="37" t="s">
        <v>162</v>
      </c>
      <c r="D128" s="35">
        <f>SUMIFS('ODA by sector'!E:E,'ODA by sector'!$A:$A,'D12'!$A128,'ODA by sector'!$D:$D,'D12'!$C128)</f>
        <v>1138.720785</v>
      </c>
      <c r="E128" s="35">
        <f>SUMIFS('ODA by sector'!F:F,'ODA by sector'!$A:$A,'D12'!$A128,'ODA by sector'!$D:$D,'D12'!$C128)</f>
        <v>1226.9741079999999</v>
      </c>
      <c r="F128" s="35">
        <f>SUMIFS('ODA by sector'!G:G,'ODA by sector'!$A:$A,'D12'!$A128,'ODA by sector'!$D:$D,'D12'!$C128)</f>
        <v>1324.5768439999999</v>
      </c>
      <c r="G128" s="35">
        <f>SUMIFS('ODA by sector'!H:H,'ODA by sector'!$A:$A,'D12'!$A128,'ODA by sector'!$D:$D,'D12'!$C128)</f>
        <v>1171.4641569999999</v>
      </c>
      <c r="H128" s="35">
        <f>SUMIFS('ODA by sector'!I:I,'ODA by sector'!$A:$A,'D12'!$A128,'ODA by sector'!$D:$D,'D12'!$C128)</f>
        <v>1402.036537</v>
      </c>
      <c r="I128" s="35">
        <f>SUMIFS('ODA by sector'!J:J,'ODA by sector'!$A:$A,'D12'!$A128,'ODA by sector'!$D:$D,'D12'!$C128)</f>
        <v>1684.544261</v>
      </c>
      <c r="J128" s="35">
        <f>SUMIFS('ODA by sector'!K:K,'ODA by sector'!$A:$A,'D12'!$A128,'ODA by sector'!$D:$D,'D12'!$C128)</f>
        <v>1391.0848659999999</v>
      </c>
      <c r="K128" s="35">
        <f>SUMIFS('ODA by sector'!L:L,'ODA by sector'!$A:$A,'D12'!$A128,'ODA by sector'!$D:$D,'D12'!$C128)</f>
        <v>1525.966684</v>
      </c>
      <c r="L128" s="35">
        <f>SUMIFS('ODA by sector'!M:M,'ODA by sector'!$A:$A,'D12'!$A128,'ODA by sector'!$D:$D,'D12'!$C128)</f>
        <v>1564.684833</v>
      </c>
      <c r="M128" s="35">
        <f>SUMIFS('ODA by sector'!N:N,'ODA by sector'!$A:$A,'D12'!$A128,'ODA by sector'!$D:$D,'D12'!$C128)</f>
        <v>1262.203358</v>
      </c>
      <c r="N128" s="35">
        <f>SUMIFS('ODA by sector'!O:O,'ODA by sector'!$A:$A,'D12'!$A128,'ODA by sector'!$D:$D,'D12'!$C128)</f>
        <v>1285.471276</v>
      </c>
      <c r="O128" s="35">
        <f>SUMIFS('ODA by sector'!P:P,'ODA by sector'!$A:$A,'D12'!$A128,'ODA by sector'!$D:$D,'D12'!$C128)</f>
        <v>1240.2590259999999</v>
      </c>
      <c r="P128" s="35">
        <f>SUMIFS('ODA by sector'!Q:Q,'ODA by sector'!$A:$A,'D12'!$A128,'ODA by sector'!$D:$D,'D12'!$C128)</f>
        <v>1210.915156</v>
      </c>
      <c r="Q128" s="35">
        <f>SUMIFS('ODA by sector'!R:R,'ODA by sector'!$A:$A,'D12'!$A128,'ODA by sector'!$D:$D,'D12'!$C128)</f>
        <v>1108.9831409999999</v>
      </c>
      <c r="R128" s="35">
        <f>SUMIFS('ODA by sector'!S:S,'ODA by sector'!$A:$A,'D12'!$A128,'ODA by sector'!$D:$D,'D12'!$C128)</f>
        <v>1133.081441</v>
      </c>
    </row>
    <row r="129" spans="1:18" x14ac:dyDescent="0.25">
      <c r="A129" s="36" t="s">
        <v>131</v>
      </c>
      <c r="B129" s="36" t="str">
        <f>VLOOKUP(A129,'[1]Names&amp;ISO'!$A:$B,2,FALSE)</f>
        <v>FR</v>
      </c>
      <c r="C129" s="37" t="s">
        <v>163</v>
      </c>
      <c r="D129" s="35">
        <f>SUMIFS('ODA by sector'!E:E,'ODA by sector'!$A:$A,'D12'!$A129,'ODA by sector'!$D:$D,'D12'!$C129)</f>
        <v>185.95271799999998</v>
      </c>
      <c r="E129" s="35">
        <f>SUMIFS('ODA by sector'!F:F,'ODA by sector'!$A:$A,'D12'!$A129,'ODA by sector'!$D:$D,'D12'!$C129)</f>
        <v>206.02583799999999</v>
      </c>
      <c r="F129" s="35">
        <f>SUMIFS('ODA by sector'!G:G,'ODA by sector'!$A:$A,'D12'!$A129,'ODA by sector'!$D:$D,'D12'!$C129)</f>
        <v>246.43694299999999</v>
      </c>
      <c r="G129" s="35">
        <f>SUMIFS('ODA by sector'!H:H,'ODA by sector'!$A:$A,'D12'!$A129,'ODA by sector'!$D:$D,'D12'!$C129)</f>
        <v>254.74717100000001</v>
      </c>
      <c r="H129" s="35">
        <f>SUMIFS('ODA by sector'!I:I,'ODA by sector'!$A:$A,'D12'!$A129,'ODA by sector'!$D:$D,'D12'!$C129)</f>
        <v>271.56314100000003</v>
      </c>
      <c r="I129" s="35">
        <f>SUMIFS('ODA by sector'!J:J,'ODA by sector'!$A:$A,'D12'!$A129,'ODA by sector'!$D:$D,'D12'!$C129)</f>
        <v>85.996551999999994</v>
      </c>
      <c r="J129" s="35">
        <f>SUMIFS('ODA by sector'!K:K,'ODA by sector'!$A:$A,'D12'!$A129,'ODA by sector'!$D:$D,'D12'!$C129)</f>
        <v>285.10705899999999</v>
      </c>
      <c r="K129" s="35">
        <f>SUMIFS('ODA by sector'!L:L,'ODA by sector'!$A:$A,'D12'!$A129,'ODA by sector'!$D:$D,'D12'!$C129)</f>
        <v>290.35051299999998</v>
      </c>
      <c r="L129" s="35">
        <f>SUMIFS('ODA by sector'!M:M,'ODA by sector'!$A:$A,'D12'!$A129,'ODA by sector'!$D:$D,'D12'!$C129)</f>
        <v>378.45722999999998</v>
      </c>
      <c r="M129" s="35">
        <f>SUMIFS('ODA by sector'!N:N,'ODA by sector'!$A:$A,'D12'!$A129,'ODA by sector'!$D:$D,'D12'!$C129)</f>
        <v>176.52542799999998</v>
      </c>
      <c r="N129" s="35">
        <f>SUMIFS('ODA by sector'!O:O,'ODA by sector'!$A:$A,'D12'!$A129,'ODA by sector'!$D:$D,'D12'!$C129)</f>
        <v>170.70449500000001</v>
      </c>
      <c r="O129" s="35">
        <f>SUMIFS('ODA by sector'!P:P,'ODA by sector'!$A:$A,'D12'!$A129,'ODA by sector'!$D:$D,'D12'!$C129)</f>
        <v>256.85668099999998</v>
      </c>
      <c r="P129" s="35">
        <f>SUMIFS('ODA by sector'!Q:Q,'ODA by sector'!$A:$A,'D12'!$A129,'ODA by sector'!$D:$D,'D12'!$C129)</f>
        <v>478.01957700000003</v>
      </c>
      <c r="Q129" s="35">
        <f>SUMIFS('ODA by sector'!R:R,'ODA by sector'!$A:$A,'D12'!$A129,'ODA by sector'!$D:$D,'D12'!$C129)</f>
        <v>167.984937</v>
      </c>
      <c r="R129" s="35">
        <f>SUMIFS('ODA by sector'!S:S,'ODA by sector'!$A:$A,'D12'!$A129,'ODA by sector'!$D:$D,'D12'!$C129)</f>
        <v>286.75808699999999</v>
      </c>
    </row>
    <row r="130" spans="1:18" x14ac:dyDescent="0.25">
      <c r="A130" s="36" t="s">
        <v>131</v>
      </c>
      <c r="B130" s="36" t="str">
        <f>VLOOKUP(A130,'[1]Names&amp;ISO'!$A:$B,2,FALSE)</f>
        <v>FR</v>
      </c>
      <c r="C130" s="37" t="s">
        <v>164</v>
      </c>
      <c r="D130" s="35">
        <f>SUMIFS('ODA by sector'!E:E,'ODA by sector'!$A:$A,'D12'!$A130,'ODA by sector'!$D:$D,'D12'!$C130)</f>
        <v>141.254009</v>
      </c>
      <c r="E130" s="35">
        <f>SUMIFS('ODA by sector'!F:F,'ODA by sector'!$A:$A,'D12'!$A130,'ODA by sector'!$D:$D,'D12'!$C130)</f>
        <v>131.729896</v>
      </c>
      <c r="F130" s="35">
        <f>SUMIFS('ODA by sector'!G:G,'ODA by sector'!$A:$A,'D12'!$A130,'ODA by sector'!$D:$D,'D12'!$C130)</f>
        <v>140.63449</v>
      </c>
      <c r="G130" s="35">
        <f>SUMIFS('ODA by sector'!H:H,'ODA by sector'!$A:$A,'D12'!$A130,'ODA by sector'!$D:$D,'D12'!$C130)</f>
        <v>170.28226799999999</v>
      </c>
      <c r="H130" s="35">
        <f>SUMIFS('ODA by sector'!I:I,'ODA by sector'!$A:$A,'D12'!$A130,'ODA by sector'!$D:$D,'D12'!$C130)</f>
        <v>209.44995800000001</v>
      </c>
      <c r="I130" s="35">
        <f>SUMIFS('ODA by sector'!J:J,'ODA by sector'!$A:$A,'D12'!$A130,'ODA by sector'!$D:$D,'D12'!$C130)</f>
        <v>141.017122</v>
      </c>
      <c r="J130" s="35">
        <f>SUMIFS('ODA by sector'!K:K,'ODA by sector'!$A:$A,'D12'!$A130,'ODA by sector'!$D:$D,'D12'!$C130)</f>
        <v>156.027108</v>
      </c>
      <c r="K130" s="35">
        <f>SUMIFS('ODA by sector'!L:L,'ODA by sector'!$A:$A,'D12'!$A130,'ODA by sector'!$D:$D,'D12'!$C130)</f>
        <v>239.07796500000001</v>
      </c>
      <c r="L130" s="35">
        <f>SUMIFS('ODA by sector'!M:M,'ODA by sector'!$A:$A,'D12'!$A130,'ODA by sector'!$D:$D,'D12'!$C130)</f>
        <v>242.51296500000001</v>
      </c>
      <c r="M130" s="35">
        <f>SUMIFS('ODA by sector'!N:N,'ODA by sector'!$A:$A,'D12'!$A130,'ODA by sector'!$D:$D,'D12'!$C130)</f>
        <v>336.09251999999998</v>
      </c>
      <c r="N130" s="35">
        <f>SUMIFS('ODA by sector'!O:O,'ODA by sector'!$A:$A,'D12'!$A130,'ODA by sector'!$D:$D,'D12'!$C130)</f>
        <v>431.691149</v>
      </c>
      <c r="O130" s="35">
        <f>SUMIFS('ODA by sector'!P:P,'ODA by sector'!$A:$A,'D12'!$A130,'ODA by sector'!$D:$D,'D12'!$C130)</f>
        <v>301.084045</v>
      </c>
      <c r="P130" s="35">
        <f>SUMIFS('ODA by sector'!Q:Q,'ODA by sector'!$A:$A,'D12'!$A130,'ODA by sector'!$D:$D,'D12'!$C130)</f>
        <v>400.80234200000001</v>
      </c>
      <c r="Q130" s="35">
        <f>SUMIFS('ODA by sector'!R:R,'ODA by sector'!$A:$A,'D12'!$A130,'ODA by sector'!$D:$D,'D12'!$C130)</f>
        <v>407.62977100000001</v>
      </c>
      <c r="R130" s="35">
        <f>SUMIFS('ODA by sector'!S:S,'ODA by sector'!$A:$A,'D12'!$A130,'ODA by sector'!$D:$D,'D12'!$C130)</f>
        <v>607.19189100000006</v>
      </c>
    </row>
    <row r="131" spans="1:18" x14ac:dyDescent="0.25">
      <c r="A131" s="36" t="s">
        <v>131</v>
      </c>
      <c r="B131" s="36" t="str">
        <f>VLOOKUP(A131,'[1]Names&amp;ISO'!$A:$B,2,FALSE)</f>
        <v>FR</v>
      </c>
      <c r="C131" s="37" t="s">
        <v>165</v>
      </c>
      <c r="D131" s="35">
        <f>SUMIFS('ODA by sector'!E:E,'ODA by sector'!$A:$A,'D12'!$A131,'ODA by sector'!$D:$D,'D12'!$C131)</f>
        <v>55.472759000000003</v>
      </c>
      <c r="E131" s="35">
        <f>SUMIFS('ODA by sector'!F:F,'ODA by sector'!$A:$A,'D12'!$A131,'ODA by sector'!$D:$D,'D12'!$C131)</f>
        <v>64.069885999999997</v>
      </c>
      <c r="F131" s="35">
        <f>SUMIFS('ODA by sector'!G:G,'ODA by sector'!$A:$A,'D12'!$A131,'ODA by sector'!$D:$D,'D12'!$C131)</f>
        <v>51.421809000000003</v>
      </c>
      <c r="G131" s="35">
        <f>SUMIFS('ODA by sector'!H:H,'ODA by sector'!$A:$A,'D12'!$A131,'ODA by sector'!$D:$D,'D12'!$C131)</f>
        <v>102.368424</v>
      </c>
      <c r="H131" s="35">
        <f>SUMIFS('ODA by sector'!I:I,'ODA by sector'!$A:$A,'D12'!$A131,'ODA by sector'!$D:$D,'D12'!$C131)</f>
        <v>76.667259999999999</v>
      </c>
      <c r="I131" s="35">
        <f>SUMIFS('ODA by sector'!J:J,'ODA by sector'!$A:$A,'D12'!$A131,'ODA by sector'!$D:$D,'D12'!$C131)</f>
        <v>92.439374999999998</v>
      </c>
      <c r="J131" s="35">
        <f>SUMIFS('ODA by sector'!K:K,'ODA by sector'!$A:$A,'D12'!$A131,'ODA by sector'!$D:$D,'D12'!$C131)</f>
        <v>129.16747000000001</v>
      </c>
      <c r="K131" s="35">
        <f>SUMIFS('ODA by sector'!L:L,'ODA by sector'!$A:$A,'D12'!$A131,'ODA by sector'!$D:$D,'D12'!$C131)</f>
        <v>133.76577700000001</v>
      </c>
      <c r="L131" s="35">
        <f>SUMIFS('ODA by sector'!M:M,'ODA by sector'!$A:$A,'D12'!$A131,'ODA by sector'!$D:$D,'D12'!$C131)</f>
        <v>128.36394999999999</v>
      </c>
      <c r="M131" s="35">
        <f>SUMIFS('ODA by sector'!N:N,'ODA by sector'!$A:$A,'D12'!$A131,'ODA by sector'!$D:$D,'D12'!$C131)</f>
        <v>195.07032100000001</v>
      </c>
      <c r="N131" s="35">
        <f>SUMIFS('ODA by sector'!O:O,'ODA by sector'!$A:$A,'D12'!$A131,'ODA by sector'!$D:$D,'D12'!$C131)</f>
        <v>141.20568</v>
      </c>
      <c r="O131" s="35">
        <f>SUMIFS('ODA by sector'!P:P,'ODA by sector'!$A:$A,'D12'!$A131,'ODA by sector'!$D:$D,'D12'!$C131)</f>
        <v>173.434832</v>
      </c>
      <c r="P131" s="35">
        <f>SUMIFS('ODA by sector'!Q:Q,'ODA by sector'!$A:$A,'D12'!$A131,'ODA by sector'!$D:$D,'D12'!$C131)</f>
        <v>151.73699099999999</v>
      </c>
      <c r="Q131" s="35">
        <f>SUMIFS('ODA by sector'!R:R,'ODA by sector'!$A:$A,'D12'!$A131,'ODA by sector'!$D:$D,'D12'!$C131)</f>
        <v>156.416189</v>
      </c>
      <c r="R131" s="35">
        <f>SUMIFS('ODA by sector'!S:S,'ODA by sector'!$A:$A,'D12'!$A131,'ODA by sector'!$D:$D,'D12'!$C131)</f>
        <v>413.45248900000001</v>
      </c>
    </row>
    <row r="132" spans="1:18" x14ac:dyDescent="0.25">
      <c r="A132" s="36" t="s">
        <v>131</v>
      </c>
      <c r="B132" s="36" t="str">
        <f>VLOOKUP(A132,'[1]Names&amp;ISO'!$A:$B,2,FALSE)</f>
        <v>FR</v>
      </c>
      <c r="C132" s="37" t="s">
        <v>161</v>
      </c>
      <c r="D132" s="35">
        <f>SUMIFS('ODA by sector'!E:E,'ODA by sector'!$A:$A,'D12'!$A132,'ODA by sector'!$D:$D,'D12'!$C132)</f>
        <v>174.76249000000001</v>
      </c>
      <c r="E132" s="35">
        <f>SUMIFS('ODA by sector'!F:F,'ODA by sector'!$A:$A,'D12'!$A132,'ODA by sector'!$D:$D,'D12'!$C132)</f>
        <v>132.253005</v>
      </c>
      <c r="F132" s="35">
        <f>SUMIFS('ODA by sector'!G:G,'ODA by sector'!$A:$A,'D12'!$A132,'ODA by sector'!$D:$D,'D12'!$C132)</f>
        <v>151.53665899999999</v>
      </c>
      <c r="G132" s="35">
        <f>SUMIFS('ODA by sector'!H:H,'ODA by sector'!$A:$A,'D12'!$A132,'ODA by sector'!$D:$D,'D12'!$C132)</f>
        <v>167.04753700000001</v>
      </c>
      <c r="H132" s="35">
        <f>SUMIFS('ODA by sector'!I:I,'ODA by sector'!$A:$A,'D12'!$A132,'ODA by sector'!$D:$D,'D12'!$C132)</f>
        <v>369.67632400000002</v>
      </c>
      <c r="I132" s="35">
        <f>SUMIFS('ODA by sector'!J:J,'ODA by sector'!$A:$A,'D12'!$A132,'ODA by sector'!$D:$D,'D12'!$C132)</f>
        <v>387.69827199999997</v>
      </c>
      <c r="J132" s="35">
        <f>SUMIFS('ODA by sector'!K:K,'ODA by sector'!$A:$A,'D12'!$A132,'ODA by sector'!$D:$D,'D12'!$C132)</f>
        <v>337.83307000000002</v>
      </c>
      <c r="K132" s="35">
        <f>SUMIFS('ODA by sector'!L:L,'ODA by sector'!$A:$A,'D12'!$A132,'ODA by sector'!$D:$D,'D12'!$C132)</f>
        <v>288.34160500000002</v>
      </c>
      <c r="L132" s="35">
        <f>SUMIFS('ODA by sector'!M:M,'ODA by sector'!$A:$A,'D12'!$A132,'ODA by sector'!$D:$D,'D12'!$C132)</f>
        <v>215.26292000000001</v>
      </c>
      <c r="M132" s="35">
        <f>SUMIFS('ODA by sector'!N:N,'ODA by sector'!$A:$A,'D12'!$A132,'ODA by sector'!$D:$D,'D12'!$C132)</f>
        <v>366.12536299999999</v>
      </c>
      <c r="N132" s="35">
        <f>SUMIFS('ODA by sector'!O:O,'ODA by sector'!$A:$A,'D12'!$A132,'ODA by sector'!$D:$D,'D12'!$C132)</f>
        <v>667.49469099999999</v>
      </c>
      <c r="O132" s="35">
        <f>SUMIFS('ODA by sector'!P:P,'ODA by sector'!$A:$A,'D12'!$A132,'ODA by sector'!$D:$D,'D12'!$C132)</f>
        <v>152.89978099999999</v>
      </c>
      <c r="P132" s="35">
        <f>SUMIFS('ODA by sector'!Q:Q,'ODA by sector'!$A:$A,'D12'!$A132,'ODA by sector'!$D:$D,'D12'!$C132)</f>
        <v>165.49252999999999</v>
      </c>
      <c r="Q132" s="35">
        <f>SUMIFS('ODA by sector'!R:R,'ODA by sector'!$A:$A,'D12'!$A132,'ODA by sector'!$D:$D,'D12'!$C132)</f>
        <v>187.02769799999999</v>
      </c>
      <c r="R132" s="35">
        <f>SUMIFS('ODA by sector'!S:S,'ODA by sector'!$A:$A,'D12'!$A132,'ODA by sector'!$D:$D,'D12'!$C132)</f>
        <v>149.231382</v>
      </c>
    </row>
    <row r="133" spans="1:18" x14ac:dyDescent="0.25">
      <c r="A133" s="36" t="s">
        <v>131</v>
      </c>
      <c r="B133" s="36" t="str">
        <f>VLOOKUP(A133,'[1]Names&amp;ISO'!$A:$B,2,FALSE)</f>
        <v>FR</v>
      </c>
      <c r="C133" s="37" t="s">
        <v>166</v>
      </c>
      <c r="D133" s="35">
        <f>SUMIFS('ODA by sector'!E:E,'ODA by sector'!$A:$A,'D12'!$A133,'ODA by sector'!$D:$D,'D12'!$C133)</f>
        <v>243.48732799999999</v>
      </c>
      <c r="E133" s="35">
        <f>SUMIFS('ODA by sector'!F:F,'ODA by sector'!$A:$A,'D12'!$A133,'ODA by sector'!$D:$D,'D12'!$C133)</f>
        <v>205.83021199999999</v>
      </c>
      <c r="F133" s="35">
        <f>SUMIFS('ODA by sector'!G:G,'ODA by sector'!$A:$A,'D12'!$A133,'ODA by sector'!$D:$D,'D12'!$C133)</f>
        <v>236.52245700000003</v>
      </c>
      <c r="G133" s="35">
        <f>SUMIFS('ODA by sector'!H:H,'ODA by sector'!$A:$A,'D12'!$A133,'ODA by sector'!$D:$D,'D12'!$C133)</f>
        <v>214.06887499999999</v>
      </c>
      <c r="H133" s="35">
        <f>SUMIFS('ODA by sector'!I:I,'ODA by sector'!$A:$A,'D12'!$A133,'ODA by sector'!$D:$D,'D12'!$C133)</f>
        <v>276.364352</v>
      </c>
      <c r="I133" s="35">
        <f>SUMIFS('ODA by sector'!J:J,'ODA by sector'!$A:$A,'D12'!$A133,'ODA by sector'!$D:$D,'D12'!$C133)</f>
        <v>256.45896600000003</v>
      </c>
      <c r="J133" s="35">
        <f>SUMIFS('ODA by sector'!K:K,'ODA by sector'!$A:$A,'D12'!$A133,'ODA by sector'!$D:$D,'D12'!$C133)</f>
        <v>471.03605700000003</v>
      </c>
      <c r="K133" s="35">
        <f>SUMIFS('ODA by sector'!L:L,'ODA by sector'!$A:$A,'D12'!$A133,'ODA by sector'!$D:$D,'D12'!$C133)</f>
        <v>436.215506</v>
      </c>
      <c r="L133" s="35">
        <f>SUMIFS('ODA by sector'!M:M,'ODA by sector'!$A:$A,'D12'!$A133,'ODA by sector'!$D:$D,'D12'!$C133)</f>
        <v>509.15941799999996</v>
      </c>
      <c r="M133" s="35">
        <f>SUMIFS('ODA by sector'!N:N,'ODA by sector'!$A:$A,'D12'!$A133,'ODA by sector'!$D:$D,'D12'!$C133)</f>
        <v>763.07653800000003</v>
      </c>
      <c r="N133" s="35">
        <f>SUMIFS('ODA by sector'!O:O,'ODA by sector'!$A:$A,'D12'!$A133,'ODA by sector'!$D:$D,'D12'!$C133)</f>
        <v>1168.0324190000001</v>
      </c>
      <c r="O133" s="35">
        <f>SUMIFS('ODA by sector'!P:P,'ODA by sector'!$A:$A,'D12'!$A133,'ODA by sector'!$D:$D,'D12'!$C133)</f>
        <v>1191.5846470000001</v>
      </c>
      <c r="P133" s="35">
        <f>SUMIFS('ODA by sector'!Q:Q,'ODA by sector'!$A:$A,'D12'!$A133,'ODA by sector'!$D:$D,'D12'!$C133)</f>
        <v>1374.8957820000001</v>
      </c>
      <c r="Q133" s="35">
        <f>SUMIFS('ODA by sector'!R:R,'ODA by sector'!$A:$A,'D12'!$A133,'ODA by sector'!$D:$D,'D12'!$C133)</f>
        <v>1084.1568860000002</v>
      </c>
      <c r="R133" s="35">
        <f>SUMIFS('ODA by sector'!S:S,'ODA by sector'!$A:$A,'D12'!$A133,'ODA by sector'!$D:$D,'D12'!$C133)</f>
        <v>1221.0728429999999</v>
      </c>
    </row>
    <row r="134" spans="1:18" x14ac:dyDescent="0.25">
      <c r="A134" s="36" t="s">
        <v>131</v>
      </c>
      <c r="B134" s="36" t="str">
        <f>VLOOKUP(A134,'[1]Names&amp;ISO'!$A:$B,2,FALSE)</f>
        <v>FR</v>
      </c>
      <c r="C134" s="37" t="s">
        <v>167</v>
      </c>
      <c r="D134" s="35">
        <f>SUMIFS('ODA by sector'!E:E,'ODA by sector'!$A:$A,'D12'!$A134,'ODA by sector'!$D:$D,'D12'!$C134)</f>
        <v>42.612779000000003</v>
      </c>
      <c r="E134" s="35">
        <f>SUMIFS('ODA by sector'!F:F,'ODA by sector'!$A:$A,'D12'!$A134,'ODA by sector'!$D:$D,'D12'!$C134)</f>
        <v>29.699832000000001</v>
      </c>
      <c r="F134" s="35">
        <f>SUMIFS('ODA by sector'!G:G,'ODA by sector'!$A:$A,'D12'!$A134,'ODA by sector'!$D:$D,'D12'!$C134)</f>
        <v>40.808565000000002</v>
      </c>
      <c r="G134" s="35">
        <f>SUMIFS('ODA by sector'!H:H,'ODA by sector'!$A:$A,'D12'!$A134,'ODA by sector'!$D:$D,'D12'!$C134)</f>
        <v>104.184147</v>
      </c>
      <c r="H134" s="35">
        <f>SUMIFS('ODA by sector'!I:I,'ODA by sector'!$A:$A,'D12'!$A134,'ODA by sector'!$D:$D,'D12'!$C134)</f>
        <v>49.210244000000003</v>
      </c>
      <c r="I134" s="35">
        <f>SUMIFS('ODA by sector'!J:J,'ODA by sector'!$A:$A,'D12'!$A134,'ODA by sector'!$D:$D,'D12'!$C134)</f>
        <v>114.975044</v>
      </c>
      <c r="J134" s="35">
        <f>SUMIFS('ODA by sector'!K:K,'ODA by sector'!$A:$A,'D12'!$A134,'ODA by sector'!$D:$D,'D12'!$C134)</f>
        <v>168.884623</v>
      </c>
      <c r="K134" s="35">
        <f>SUMIFS('ODA by sector'!L:L,'ODA by sector'!$A:$A,'D12'!$A134,'ODA by sector'!$D:$D,'D12'!$C134)</f>
        <v>159.13360400000002</v>
      </c>
      <c r="L134" s="35">
        <f>SUMIFS('ODA by sector'!M:M,'ODA by sector'!$A:$A,'D12'!$A134,'ODA by sector'!$D:$D,'D12'!$C134)</f>
        <v>77.785478999999995</v>
      </c>
      <c r="M134" s="35">
        <f>SUMIFS('ODA by sector'!N:N,'ODA by sector'!$A:$A,'D12'!$A134,'ODA by sector'!$D:$D,'D12'!$C134)</f>
        <v>153.99091799999999</v>
      </c>
      <c r="N134" s="35">
        <f>SUMIFS('ODA by sector'!O:O,'ODA by sector'!$A:$A,'D12'!$A134,'ODA by sector'!$D:$D,'D12'!$C134)</f>
        <v>51.139780000000002</v>
      </c>
      <c r="O134" s="35">
        <f>SUMIFS('ODA by sector'!P:P,'ODA by sector'!$A:$A,'D12'!$A134,'ODA by sector'!$D:$D,'D12'!$C134)</f>
        <v>40.899160999999999</v>
      </c>
      <c r="P134" s="35">
        <f>SUMIFS('ODA by sector'!Q:Q,'ODA by sector'!$A:$A,'D12'!$A134,'ODA by sector'!$D:$D,'D12'!$C134)</f>
        <v>35.367981999999998</v>
      </c>
      <c r="Q134" s="35">
        <f>SUMIFS('ODA by sector'!R:R,'ODA by sector'!$A:$A,'D12'!$A134,'ODA by sector'!$D:$D,'D12'!$C134)</f>
        <v>57.536247000000003</v>
      </c>
      <c r="R134" s="35">
        <f>SUMIFS('ODA by sector'!S:S,'ODA by sector'!$A:$A,'D12'!$A134,'ODA by sector'!$D:$D,'D12'!$C134)</f>
        <v>208.46843199999998</v>
      </c>
    </row>
    <row r="135" spans="1:18" x14ac:dyDescent="0.25">
      <c r="A135" s="38" t="s">
        <v>131</v>
      </c>
      <c r="B135" s="36" t="str">
        <f>VLOOKUP(A135,'[1]Names&amp;ISO'!$A:$B,2,FALSE)</f>
        <v>FR</v>
      </c>
      <c r="C135" s="37" t="s">
        <v>169</v>
      </c>
      <c r="D135" s="35">
        <f>SUMIFS('ODA by sector'!E:E,'ODA by sector'!$A:$A,'D12'!$A135,'ODA by sector'!$D:$D,'D12'!$C135)</f>
        <v>306.89634000000001</v>
      </c>
      <c r="E135" s="35">
        <f>SUMIFS('ODA by sector'!F:F,'ODA by sector'!$A:$A,'D12'!$A135,'ODA by sector'!$D:$D,'D12'!$C135)</f>
        <v>265.28087600000003</v>
      </c>
      <c r="F135" s="35">
        <f>SUMIFS('ODA by sector'!G:G,'ODA by sector'!$A:$A,'D12'!$A135,'ODA by sector'!$D:$D,'D12'!$C135)</f>
        <v>255.74043499999999</v>
      </c>
      <c r="G135" s="35">
        <f>SUMIFS('ODA by sector'!H:H,'ODA by sector'!$A:$A,'D12'!$A135,'ODA by sector'!$D:$D,'D12'!$C135)</f>
        <v>158.907758</v>
      </c>
      <c r="H135" s="35">
        <f>SUMIFS('ODA by sector'!I:I,'ODA by sector'!$A:$A,'D12'!$A135,'ODA by sector'!$D:$D,'D12'!$C135)</f>
        <v>197.75812099999999</v>
      </c>
      <c r="I135" s="35">
        <f>SUMIFS('ODA by sector'!J:J,'ODA by sector'!$A:$A,'D12'!$A135,'ODA by sector'!$D:$D,'D12'!$C135)</f>
        <v>574.284672</v>
      </c>
      <c r="J135" s="35">
        <f>SUMIFS('ODA by sector'!K:K,'ODA by sector'!$A:$A,'D12'!$A135,'ODA by sector'!$D:$D,'D12'!$C135)</f>
        <v>456.697834</v>
      </c>
      <c r="K135" s="35">
        <f>SUMIFS('ODA by sector'!L:L,'ODA by sector'!$A:$A,'D12'!$A135,'ODA by sector'!$D:$D,'D12'!$C135)</f>
        <v>376.97325000000001</v>
      </c>
      <c r="L135" s="35">
        <f>SUMIFS('ODA by sector'!M:M,'ODA by sector'!$A:$A,'D12'!$A135,'ODA by sector'!$D:$D,'D12'!$C135)</f>
        <v>306.35482400000001</v>
      </c>
      <c r="M135" s="35">
        <f>SUMIFS('ODA by sector'!N:N,'ODA by sector'!$A:$A,'D12'!$A135,'ODA by sector'!$D:$D,'D12'!$C135)</f>
        <v>366.024022</v>
      </c>
      <c r="N135" s="35">
        <f>SUMIFS('ODA by sector'!O:O,'ODA by sector'!$A:$A,'D12'!$A135,'ODA by sector'!$D:$D,'D12'!$C135)</f>
        <v>332.552481</v>
      </c>
      <c r="O135" s="35">
        <f>SUMIFS('ODA by sector'!P:P,'ODA by sector'!$A:$A,'D12'!$A135,'ODA by sector'!$D:$D,'D12'!$C135)</f>
        <v>344.52591200000001</v>
      </c>
      <c r="P135" s="35">
        <f>SUMIFS('ODA by sector'!Q:Q,'ODA by sector'!$A:$A,'D12'!$A135,'ODA by sector'!$D:$D,'D12'!$C135)</f>
        <v>396.07639999999998</v>
      </c>
      <c r="Q135" s="35">
        <f>SUMIFS('ODA by sector'!R:R,'ODA by sector'!$A:$A,'D12'!$A135,'ODA by sector'!$D:$D,'D12'!$C135)</f>
        <v>322.40905600000002</v>
      </c>
      <c r="R135" s="35">
        <f>SUMIFS('ODA by sector'!S:S,'ODA by sector'!$A:$A,'D12'!$A135,'ODA by sector'!$D:$D,'D12'!$C135)</f>
        <v>380.74059</v>
      </c>
    </row>
    <row r="136" spans="1:18" x14ac:dyDescent="0.25">
      <c r="A136" s="39" t="s">
        <v>131</v>
      </c>
      <c r="B136" s="36" t="str">
        <f>VLOOKUP(A136,'[1]Names&amp;ISO'!$A:$B,2,FALSE)</f>
        <v>FR</v>
      </c>
      <c r="C136" s="37" t="s">
        <v>168</v>
      </c>
      <c r="D136" s="35">
        <f>SUMIFS('ODA by sector'!E:E,'ODA by sector'!$A:$A,'D12'!$A136,'ODA by sector'!$D:$D,'D12'!$C136)</f>
        <v>34.601565999999998</v>
      </c>
      <c r="E136" s="35">
        <f>SUMIFS('ODA by sector'!F:F,'ODA by sector'!$A:$A,'D12'!$A136,'ODA by sector'!$D:$D,'D12'!$C136)</f>
        <v>33.566051999999999</v>
      </c>
      <c r="F136" s="35">
        <f>SUMIFS('ODA by sector'!G:G,'ODA by sector'!$A:$A,'D12'!$A136,'ODA by sector'!$D:$D,'D12'!$C136)</f>
        <v>57.404446</v>
      </c>
      <c r="G136" s="35">
        <f>SUMIFS('ODA by sector'!H:H,'ODA by sector'!$A:$A,'D12'!$A136,'ODA by sector'!$D:$D,'D12'!$C136)</f>
        <v>36.309182000000007</v>
      </c>
      <c r="H136" s="35">
        <f>SUMIFS('ODA by sector'!I:I,'ODA by sector'!$A:$A,'D12'!$A136,'ODA by sector'!$D:$D,'D12'!$C136)</f>
        <v>45.174569000000005</v>
      </c>
      <c r="I136" s="35">
        <f>SUMIFS('ODA by sector'!J:J,'ODA by sector'!$A:$A,'D12'!$A136,'ODA by sector'!$D:$D,'D12'!$C136)</f>
        <v>10.571104999999999</v>
      </c>
      <c r="J136" s="35">
        <f>SUMIFS('ODA by sector'!K:K,'ODA by sector'!$A:$A,'D12'!$A136,'ODA by sector'!$D:$D,'D12'!$C136)</f>
        <v>26.953682999999998</v>
      </c>
      <c r="K136" s="35">
        <f>SUMIFS('ODA by sector'!L:L,'ODA by sector'!$A:$A,'D12'!$A136,'ODA by sector'!$D:$D,'D12'!$C136)</f>
        <v>70.811710000000005</v>
      </c>
      <c r="L136" s="35">
        <f>SUMIFS('ODA by sector'!M:M,'ODA by sector'!$A:$A,'D12'!$A136,'ODA by sector'!$D:$D,'D12'!$C136)</f>
        <v>40.721908999999997</v>
      </c>
      <c r="M136" s="35">
        <f>SUMIFS('ODA by sector'!N:N,'ODA by sector'!$A:$A,'D12'!$A136,'ODA by sector'!$D:$D,'D12'!$C136)</f>
        <v>162.52703799999998</v>
      </c>
      <c r="N136" s="35">
        <f>SUMIFS('ODA by sector'!O:O,'ODA by sector'!$A:$A,'D12'!$A136,'ODA by sector'!$D:$D,'D12'!$C136)</f>
        <v>229.37282500000001</v>
      </c>
      <c r="O136" s="35">
        <f>SUMIFS('ODA by sector'!P:P,'ODA by sector'!$A:$A,'D12'!$A136,'ODA by sector'!$D:$D,'D12'!$C136)</f>
        <v>49.275951000000006</v>
      </c>
      <c r="P136" s="35">
        <f>SUMIFS('ODA by sector'!Q:Q,'ODA by sector'!$A:$A,'D12'!$A136,'ODA by sector'!$D:$D,'D12'!$C136)</f>
        <v>37.065450999999996</v>
      </c>
      <c r="Q136" s="35">
        <f>SUMIFS('ODA by sector'!R:R,'ODA by sector'!$A:$A,'D12'!$A136,'ODA by sector'!$D:$D,'D12'!$C136)</f>
        <v>48.745410999999997</v>
      </c>
      <c r="R136" s="35">
        <f>SUMIFS('ODA by sector'!S:S,'ODA by sector'!$A:$A,'D12'!$A136,'ODA by sector'!$D:$D,'D12'!$C136)</f>
        <v>112.135598</v>
      </c>
    </row>
    <row r="137" spans="1:18" x14ac:dyDescent="0.25">
      <c r="A137" s="36" t="s">
        <v>131</v>
      </c>
      <c r="B137" s="36" t="str">
        <f>VLOOKUP(A137,'[1]Names&amp;ISO'!$A:$B,2,FALSE)</f>
        <v>FR</v>
      </c>
      <c r="C137" s="37" t="s">
        <v>171</v>
      </c>
      <c r="D137" s="35">
        <f>SUMIFS('ODA by sector'!E:E,'ODA by sector'!$A:$A,'D12'!$A137,'ODA by sector'!$D:$D,'D12'!$C137)</f>
        <v>161.38978599999999</v>
      </c>
      <c r="E137" s="35">
        <f>SUMIFS('ODA by sector'!F:F,'ODA by sector'!$A:$A,'D12'!$A137,'ODA by sector'!$D:$D,'D12'!$C137)</f>
        <v>98.649057999999997</v>
      </c>
      <c r="F137" s="35">
        <f>SUMIFS('ODA by sector'!G:G,'ODA by sector'!$A:$A,'D12'!$A137,'ODA by sector'!$D:$D,'D12'!$C137)</f>
        <v>119.556454</v>
      </c>
      <c r="G137" s="35">
        <f>SUMIFS('ODA by sector'!H:H,'ODA by sector'!$A:$A,'D12'!$A137,'ODA by sector'!$D:$D,'D12'!$C137)</f>
        <v>144.579272</v>
      </c>
      <c r="H137" s="35">
        <f>SUMIFS('ODA by sector'!I:I,'ODA by sector'!$A:$A,'D12'!$A137,'ODA by sector'!$D:$D,'D12'!$C137)</f>
        <v>163.05899400000001</v>
      </c>
      <c r="I137" s="35">
        <f>SUMIFS('ODA by sector'!J:J,'ODA by sector'!$A:$A,'D12'!$A137,'ODA by sector'!$D:$D,'D12'!$C137)</f>
        <v>153.96080799999999</v>
      </c>
      <c r="J137" s="35">
        <f>SUMIFS('ODA by sector'!K:K,'ODA by sector'!$A:$A,'D12'!$A137,'ODA by sector'!$D:$D,'D12'!$C137)</f>
        <v>326.23336699999999</v>
      </c>
      <c r="K137" s="35">
        <f>SUMIFS('ODA by sector'!L:L,'ODA by sector'!$A:$A,'D12'!$A137,'ODA by sector'!$D:$D,'D12'!$C137)</f>
        <v>522.96687199999997</v>
      </c>
      <c r="L137" s="35">
        <f>SUMIFS('ODA by sector'!M:M,'ODA by sector'!$A:$A,'D12'!$A137,'ODA by sector'!$D:$D,'D12'!$C137)</f>
        <v>1104.961687</v>
      </c>
      <c r="M137" s="35">
        <f>SUMIFS('ODA by sector'!N:N,'ODA by sector'!$A:$A,'D12'!$A137,'ODA by sector'!$D:$D,'D12'!$C137)</f>
        <v>941.18953599999998</v>
      </c>
      <c r="N137" s="35">
        <f>SUMIFS('ODA by sector'!O:O,'ODA by sector'!$A:$A,'D12'!$A137,'ODA by sector'!$D:$D,'D12'!$C137)</f>
        <v>507.56697100000002</v>
      </c>
      <c r="O137" s="35">
        <f>SUMIFS('ODA by sector'!P:P,'ODA by sector'!$A:$A,'D12'!$A137,'ODA by sector'!$D:$D,'D12'!$C137)</f>
        <v>360.28648700000002</v>
      </c>
      <c r="P137" s="35">
        <f>SUMIFS('ODA by sector'!Q:Q,'ODA by sector'!$A:$A,'D12'!$A137,'ODA by sector'!$D:$D,'D12'!$C137)</f>
        <v>460.96360800000002</v>
      </c>
      <c r="Q137" s="35">
        <f>SUMIFS('ODA by sector'!R:R,'ODA by sector'!$A:$A,'D12'!$A137,'ODA by sector'!$D:$D,'D12'!$C137)</f>
        <v>563.998424</v>
      </c>
      <c r="R137" s="35">
        <f>SUMIFS('ODA by sector'!S:S,'ODA by sector'!$A:$A,'D12'!$A137,'ODA by sector'!$D:$D,'D12'!$C137)</f>
        <v>481.22923200000002</v>
      </c>
    </row>
    <row r="138" spans="1:18" x14ac:dyDescent="0.25">
      <c r="A138" s="36" t="s">
        <v>131</v>
      </c>
      <c r="B138" s="36" t="str">
        <f>VLOOKUP(A138,'[1]Names&amp;ISO'!$A:$B,2,FALSE)</f>
        <v>FR</v>
      </c>
      <c r="C138" s="37" t="s">
        <v>170</v>
      </c>
      <c r="D138" s="35">
        <f>SUMIFS('ODA by sector'!E:E,'ODA by sector'!$A:$A,'D12'!$A138,'ODA by sector'!$D:$D,'D12'!$C138)</f>
        <v>280.787237</v>
      </c>
      <c r="E138" s="35">
        <f>SUMIFS('ODA by sector'!F:F,'ODA by sector'!$A:$A,'D12'!$A138,'ODA by sector'!$D:$D,'D12'!$C138)</f>
        <v>322.76947200000001</v>
      </c>
      <c r="F138" s="35">
        <f>SUMIFS('ODA by sector'!G:G,'ODA by sector'!$A:$A,'D12'!$A138,'ODA by sector'!$D:$D,'D12'!$C138)</f>
        <v>987.71779200000003</v>
      </c>
      <c r="G138" s="35">
        <f>SUMIFS('ODA by sector'!H:H,'ODA by sector'!$A:$A,'D12'!$A138,'ODA by sector'!$D:$D,'D12'!$C138)</f>
        <v>1266.206101</v>
      </c>
      <c r="H138" s="35">
        <f>SUMIFS('ODA by sector'!I:I,'ODA by sector'!$A:$A,'D12'!$A138,'ODA by sector'!$D:$D,'D12'!$C138)</f>
        <v>1409.016147</v>
      </c>
      <c r="I138" s="35">
        <f>SUMIFS('ODA by sector'!J:J,'ODA by sector'!$A:$A,'D12'!$A138,'ODA by sector'!$D:$D,'D12'!$C138)</f>
        <v>1177.806891</v>
      </c>
      <c r="J138" s="35">
        <f>SUMIFS('ODA by sector'!K:K,'ODA by sector'!$A:$A,'D12'!$A138,'ODA by sector'!$D:$D,'D12'!$C138)</f>
        <v>1133.006457</v>
      </c>
      <c r="K138" s="35">
        <f>SUMIFS('ODA by sector'!L:L,'ODA by sector'!$A:$A,'D12'!$A138,'ODA by sector'!$D:$D,'D12'!$C138)</f>
        <v>1294.6262859999999</v>
      </c>
      <c r="L138" s="35">
        <f>SUMIFS('ODA by sector'!M:M,'ODA by sector'!$A:$A,'D12'!$A138,'ODA by sector'!$D:$D,'D12'!$C138)</f>
        <v>1847.9811130000001</v>
      </c>
      <c r="M138" s="35">
        <f>SUMIFS('ODA by sector'!N:N,'ODA by sector'!$A:$A,'D12'!$A138,'ODA by sector'!$D:$D,'D12'!$C138)</f>
        <v>1524.4694569999999</v>
      </c>
      <c r="N138" s="35">
        <f>SUMIFS('ODA by sector'!O:O,'ODA by sector'!$A:$A,'D12'!$A138,'ODA by sector'!$D:$D,'D12'!$C138)</f>
        <v>1476.9885549999999</v>
      </c>
      <c r="O138" s="35">
        <f>SUMIFS('ODA by sector'!P:P,'ODA by sector'!$A:$A,'D12'!$A138,'ODA by sector'!$D:$D,'D12'!$C138)</f>
        <v>1688.82898</v>
      </c>
      <c r="P138" s="35">
        <f>SUMIFS('ODA by sector'!Q:Q,'ODA by sector'!$A:$A,'D12'!$A138,'ODA by sector'!$D:$D,'D12'!$C138)</f>
        <v>1996.9897109999999</v>
      </c>
      <c r="Q138" s="35">
        <f>SUMIFS('ODA by sector'!R:R,'ODA by sector'!$A:$A,'D12'!$A138,'ODA by sector'!$D:$D,'D12'!$C138)</f>
        <v>2231.2452579999999</v>
      </c>
      <c r="R138" s="35">
        <f>SUMIFS('ODA by sector'!S:S,'ODA by sector'!$A:$A,'D12'!$A138,'ODA by sector'!$D:$D,'D12'!$C138)</f>
        <v>1966.2976409999997</v>
      </c>
    </row>
    <row r="139" spans="1:18" x14ac:dyDescent="0.25">
      <c r="A139" s="36" t="s">
        <v>131</v>
      </c>
      <c r="B139" s="36" t="str">
        <f>VLOOKUP(A139,'[1]Names&amp;ISO'!$A:$B,2,FALSE)</f>
        <v>FR</v>
      </c>
      <c r="C139" s="37" t="s">
        <v>172</v>
      </c>
      <c r="D139" s="35">
        <f>SUMIFS('ODA by sector'!E:E,'ODA by sector'!$A:$A,'D12'!$A139,'ODA by sector'!$D:$D,'D12'!$C139)</f>
        <v>320.004501</v>
      </c>
      <c r="E139" s="35">
        <f>SUMIFS('ODA by sector'!F:F,'ODA by sector'!$A:$A,'D12'!$A139,'ODA by sector'!$D:$D,'D12'!$C139)</f>
        <v>62.143099999999997</v>
      </c>
      <c r="F139" s="35">
        <f>SUMIFS('ODA by sector'!G:G,'ODA by sector'!$A:$A,'D12'!$A139,'ODA by sector'!$D:$D,'D12'!$C139)</f>
        <v>57.383429</v>
      </c>
      <c r="G139" s="35">
        <f>SUMIFS('ODA by sector'!H:H,'ODA by sector'!$A:$A,'D12'!$A139,'ODA by sector'!$D:$D,'D12'!$C139)</f>
        <v>59.654828999999999</v>
      </c>
      <c r="H139" s="35">
        <f>SUMIFS('ODA by sector'!I:I,'ODA by sector'!$A:$A,'D12'!$A139,'ODA by sector'!$D:$D,'D12'!$C139)</f>
        <v>267.72007300000001</v>
      </c>
      <c r="I139" s="35">
        <f>SUMIFS('ODA by sector'!J:J,'ODA by sector'!$A:$A,'D12'!$A139,'ODA by sector'!$D:$D,'D12'!$C139)</f>
        <v>263.31663900000001</v>
      </c>
      <c r="J139" s="35">
        <f>SUMIFS('ODA by sector'!K:K,'ODA by sector'!$A:$A,'D12'!$A139,'ODA by sector'!$D:$D,'D12'!$C139)</f>
        <v>571.87645999999995</v>
      </c>
      <c r="K139" s="35">
        <f>SUMIFS('ODA by sector'!L:L,'ODA by sector'!$A:$A,'D12'!$A139,'ODA by sector'!$D:$D,'D12'!$C139)</f>
        <v>219.406114</v>
      </c>
      <c r="L139" s="35">
        <f>SUMIFS('ODA by sector'!M:M,'ODA by sector'!$A:$A,'D12'!$A139,'ODA by sector'!$D:$D,'D12'!$C139)</f>
        <v>377.343163</v>
      </c>
      <c r="M139" s="35">
        <f>SUMIFS('ODA by sector'!N:N,'ODA by sector'!$A:$A,'D12'!$A139,'ODA by sector'!$D:$D,'D12'!$C139)</f>
        <v>554.19549400000005</v>
      </c>
      <c r="N139" s="35">
        <f>SUMIFS('ODA by sector'!O:O,'ODA by sector'!$A:$A,'D12'!$A139,'ODA by sector'!$D:$D,'D12'!$C139)</f>
        <v>418.11274900000001</v>
      </c>
      <c r="O139" s="35">
        <f>SUMIFS('ODA by sector'!P:P,'ODA by sector'!$A:$A,'D12'!$A139,'ODA by sector'!$D:$D,'D12'!$C139)</f>
        <v>223.481797</v>
      </c>
      <c r="P139" s="35">
        <f>SUMIFS('ODA by sector'!Q:Q,'ODA by sector'!$A:$A,'D12'!$A139,'ODA by sector'!$D:$D,'D12'!$C139)</f>
        <v>183.320425</v>
      </c>
      <c r="Q139" s="35">
        <f>SUMIFS('ODA by sector'!R:R,'ODA by sector'!$A:$A,'D12'!$A139,'ODA by sector'!$D:$D,'D12'!$C139)</f>
        <v>230.89161200000001</v>
      </c>
      <c r="R139" s="35">
        <f>SUMIFS('ODA by sector'!S:S,'ODA by sector'!$A:$A,'D12'!$A139,'ODA by sector'!$D:$D,'D12'!$C139)</f>
        <v>174.164548</v>
      </c>
    </row>
    <row r="140" spans="1:18" x14ac:dyDescent="0.25">
      <c r="A140" s="36" t="s">
        <v>131</v>
      </c>
      <c r="B140" s="36" t="str">
        <f>VLOOKUP(A140,'[1]Names&amp;ISO'!$A:$B,2,FALSE)</f>
        <v>FR</v>
      </c>
      <c r="C140" s="37" t="s">
        <v>173</v>
      </c>
      <c r="D140" s="35">
        <f>SUMIFS('ODA by sector'!E:E,'ODA by sector'!$A:$A,'D12'!$A140,'ODA by sector'!$D:$D,'D12'!$C140)</f>
        <v>2156.4821579999998</v>
      </c>
      <c r="E140" s="35">
        <f>SUMIFS('ODA by sector'!F:F,'ODA by sector'!$A:$A,'D12'!$A140,'ODA by sector'!$D:$D,'D12'!$C140)</f>
        <v>3733.1895669999999</v>
      </c>
      <c r="F140" s="35">
        <f>SUMIFS('ODA by sector'!G:G,'ODA by sector'!$A:$A,'D12'!$A140,'ODA by sector'!$D:$D,'D12'!$C140)</f>
        <v>2179.7856499999998</v>
      </c>
      <c r="G140" s="35">
        <f>SUMIFS('ODA by sector'!H:H,'ODA by sector'!$A:$A,'D12'!$A140,'ODA by sector'!$D:$D,'D12'!$C140)</f>
        <v>3853.5632489999998</v>
      </c>
      <c r="H140" s="35">
        <f>SUMIFS('ODA by sector'!I:I,'ODA by sector'!$A:$A,'D12'!$A140,'ODA by sector'!$D:$D,'D12'!$C140)</f>
        <v>3823.0050339999998</v>
      </c>
      <c r="I140" s="35">
        <f>SUMIFS('ODA by sector'!J:J,'ODA by sector'!$A:$A,'D12'!$A140,'ODA by sector'!$D:$D,'D12'!$C140)</f>
        <v>1674.9935599999999</v>
      </c>
      <c r="J140" s="35">
        <f>SUMIFS('ODA by sector'!K:K,'ODA by sector'!$A:$A,'D12'!$A140,'ODA by sector'!$D:$D,'D12'!$C140)</f>
        <v>995.20959200000004</v>
      </c>
      <c r="K140" s="35">
        <f>SUMIFS('ODA by sector'!L:L,'ODA by sector'!$A:$A,'D12'!$A140,'ODA by sector'!$D:$D,'D12'!$C140)</f>
        <v>1607.6715059999999</v>
      </c>
      <c r="L140" s="35">
        <f>SUMIFS('ODA by sector'!M:M,'ODA by sector'!$A:$A,'D12'!$A140,'ODA by sector'!$D:$D,'D12'!$C140)</f>
        <v>1498.4278440000001</v>
      </c>
      <c r="M140" s="35">
        <f>SUMIFS('ODA by sector'!N:N,'ODA by sector'!$A:$A,'D12'!$A140,'ODA by sector'!$D:$D,'D12'!$C140)</f>
        <v>1131.6611640000001</v>
      </c>
      <c r="N140" s="35">
        <f>SUMIFS('ODA by sector'!O:O,'ODA by sector'!$A:$A,'D12'!$A140,'ODA by sector'!$D:$D,'D12'!$C140)</f>
        <v>1389.5970669999999</v>
      </c>
      <c r="O140" s="35">
        <f>SUMIFS('ODA by sector'!P:P,'ODA by sector'!$A:$A,'D12'!$A140,'ODA by sector'!$D:$D,'D12'!$C140)</f>
        <v>991.33578199999999</v>
      </c>
      <c r="P140" s="35">
        <f>SUMIFS('ODA by sector'!Q:Q,'ODA by sector'!$A:$A,'D12'!$A140,'ODA by sector'!$D:$D,'D12'!$C140)</f>
        <v>91.600532999999999</v>
      </c>
      <c r="Q140" s="35">
        <f>SUMIFS('ODA by sector'!R:R,'ODA by sector'!$A:$A,'D12'!$A140,'ODA by sector'!$D:$D,'D12'!$C140)</f>
        <v>198.04871199999999</v>
      </c>
      <c r="R140" s="35">
        <f>SUMIFS('ODA by sector'!S:S,'ODA by sector'!$A:$A,'D12'!$A140,'ODA by sector'!$D:$D,'D12'!$C140)</f>
        <v>139.08769100000001</v>
      </c>
    </row>
    <row r="141" spans="1:18" x14ac:dyDescent="0.25">
      <c r="A141" s="36" t="s">
        <v>131</v>
      </c>
      <c r="B141" s="36" t="str">
        <f>VLOOKUP(A141,'[1]Names&amp;ISO'!$A:$B,2,FALSE)</f>
        <v>FR</v>
      </c>
      <c r="C141" s="37" t="s">
        <v>174</v>
      </c>
      <c r="D141" s="35">
        <f>SUMIFS('ODA by sector'!E:E,'ODA by sector'!$A:$A,'D12'!$A141,'ODA by sector'!$D:$D,'D12'!$C141)</f>
        <v>377.558696</v>
      </c>
      <c r="E141" s="35">
        <f>SUMIFS('ODA by sector'!F:F,'ODA by sector'!$A:$A,'D12'!$A141,'ODA by sector'!$D:$D,'D12'!$C141)</f>
        <v>590.04593</v>
      </c>
      <c r="F141" s="35">
        <f>SUMIFS('ODA by sector'!G:G,'ODA by sector'!$A:$A,'D12'!$A141,'ODA by sector'!$D:$D,'D12'!$C141)</f>
        <v>91.254045000000005</v>
      </c>
      <c r="G141" s="35">
        <f>SUMIFS('ODA by sector'!H:H,'ODA by sector'!$A:$A,'D12'!$A141,'ODA by sector'!$D:$D,'D12'!$C141)</f>
        <v>723.28446299999996</v>
      </c>
      <c r="H141" s="35">
        <f>SUMIFS('ODA by sector'!I:I,'ODA by sector'!$A:$A,'D12'!$A141,'ODA by sector'!$D:$D,'D12'!$C141)</f>
        <v>31.860496999999999</v>
      </c>
      <c r="I141" s="35">
        <f>SUMIFS('ODA by sector'!J:J,'ODA by sector'!$A:$A,'D12'!$A141,'ODA by sector'!$D:$D,'D12'!$C141)</f>
        <v>83.598752000000005</v>
      </c>
      <c r="J141" s="35">
        <f>SUMIFS('ODA by sector'!K:K,'ODA by sector'!$A:$A,'D12'!$A141,'ODA by sector'!$D:$D,'D12'!$C141)</f>
        <v>19.01577</v>
      </c>
      <c r="K141" s="35">
        <f>SUMIFS('ODA by sector'!L:L,'ODA by sector'!$A:$A,'D12'!$A141,'ODA by sector'!$D:$D,'D12'!$C141)</f>
        <v>34.351173000000003</v>
      </c>
      <c r="L141" s="35">
        <f>SUMIFS('ODA by sector'!M:M,'ODA by sector'!$A:$A,'D12'!$A141,'ODA by sector'!$D:$D,'D12'!$C141)</f>
        <v>89.272606999999994</v>
      </c>
      <c r="M141" s="35">
        <f>SUMIFS('ODA by sector'!N:N,'ODA by sector'!$A:$A,'D12'!$A141,'ODA by sector'!$D:$D,'D12'!$C141)</f>
        <v>70.812218000000001</v>
      </c>
      <c r="N141" s="35">
        <f>SUMIFS('ODA by sector'!O:O,'ODA by sector'!$A:$A,'D12'!$A141,'ODA by sector'!$D:$D,'D12'!$C141)</f>
        <v>54.510589000000003</v>
      </c>
      <c r="O141" s="35">
        <f>SUMIFS('ODA by sector'!P:P,'ODA by sector'!$A:$A,'D12'!$A141,'ODA by sector'!$D:$D,'D12'!$C141)</f>
        <v>35.065725</v>
      </c>
      <c r="P141" s="35">
        <f>SUMIFS('ODA by sector'!Q:Q,'ODA by sector'!$A:$A,'D12'!$A141,'ODA by sector'!$D:$D,'D12'!$C141)</f>
        <v>42.450589000000001</v>
      </c>
      <c r="Q141" s="35">
        <f>SUMIFS('ODA by sector'!R:R,'ODA by sector'!$A:$A,'D12'!$A141,'ODA by sector'!$D:$D,'D12'!$C141)</f>
        <v>36.363796000000001</v>
      </c>
      <c r="R141" s="35">
        <f>SUMIFS('ODA by sector'!S:S,'ODA by sector'!$A:$A,'D12'!$A141,'ODA by sector'!$D:$D,'D12'!$C141)</f>
        <v>153.09884700000001</v>
      </c>
    </row>
    <row r="142" spans="1:18" x14ac:dyDescent="0.25">
      <c r="A142" s="36" t="s">
        <v>130</v>
      </c>
      <c r="B142" s="36" t="str">
        <f>VLOOKUP(A142,'[1]Names&amp;ISO'!$A:$B,2,FALSE)</f>
        <v>DE</v>
      </c>
      <c r="C142" s="37" t="s">
        <v>162</v>
      </c>
      <c r="D142" s="35">
        <f>SUMIFS('ODA by sector'!E:E,'ODA by sector'!$A:$A,'D12'!$A142,'ODA by sector'!$D:$D,'D12'!$C142)</f>
        <v>302.08792999999997</v>
      </c>
      <c r="E142" s="35">
        <f>SUMIFS('ODA by sector'!F:F,'ODA by sector'!$A:$A,'D12'!$A142,'ODA by sector'!$D:$D,'D12'!$C142)</f>
        <v>1161.32114</v>
      </c>
      <c r="F142" s="35">
        <f>SUMIFS('ODA by sector'!G:G,'ODA by sector'!$A:$A,'D12'!$A142,'ODA by sector'!$D:$D,'D12'!$C142)</f>
        <v>1114.3065300000001</v>
      </c>
      <c r="G142" s="35">
        <f>SUMIFS('ODA by sector'!H:H,'ODA by sector'!$A:$A,'D12'!$A142,'ODA by sector'!$D:$D,'D12'!$C142)</f>
        <v>1265.019483</v>
      </c>
      <c r="H142" s="35">
        <f>SUMIFS('ODA by sector'!I:I,'ODA by sector'!$A:$A,'D12'!$A142,'ODA by sector'!$D:$D,'D12'!$C142)</f>
        <v>1367.532144</v>
      </c>
      <c r="I142" s="35">
        <f>SUMIFS('ODA by sector'!J:J,'ODA by sector'!$A:$A,'D12'!$A142,'ODA by sector'!$D:$D,'D12'!$C142)</f>
        <v>1292.9793179999999</v>
      </c>
      <c r="J142" s="35">
        <f>SUMIFS('ODA by sector'!K:K,'ODA by sector'!$A:$A,'D12'!$A142,'ODA by sector'!$D:$D,'D12'!$C142)</f>
        <v>1433.052891</v>
      </c>
      <c r="K142" s="35">
        <f>SUMIFS('ODA by sector'!L:L,'ODA by sector'!$A:$A,'D12'!$A142,'ODA by sector'!$D:$D,'D12'!$C142)</f>
        <v>1508.3846490000001</v>
      </c>
      <c r="L142" s="35">
        <f>SUMIFS('ODA by sector'!M:M,'ODA by sector'!$A:$A,'D12'!$A142,'ODA by sector'!$D:$D,'D12'!$C142)</f>
        <v>1545.517218</v>
      </c>
      <c r="M142" s="35">
        <f>SUMIFS('ODA by sector'!N:N,'ODA by sector'!$A:$A,'D12'!$A142,'ODA by sector'!$D:$D,'D12'!$C142)</f>
        <v>1563.5761970000001</v>
      </c>
      <c r="N142" s="35">
        <f>SUMIFS('ODA by sector'!O:O,'ODA by sector'!$A:$A,'D12'!$A142,'ODA by sector'!$D:$D,'D12'!$C142)</f>
        <v>1586.519507</v>
      </c>
      <c r="O142" s="35">
        <f>SUMIFS('ODA by sector'!P:P,'ODA by sector'!$A:$A,'D12'!$A142,'ODA by sector'!$D:$D,'D12'!$C142)</f>
        <v>1517.8698260000001</v>
      </c>
      <c r="P142" s="35">
        <f>SUMIFS('ODA by sector'!Q:Q,'ODA by sector'!$A:$A,'D12'!$A142,'ODA by sector'!$D:$D,'D12'!$C142)</f>
        <v>1557.4007329999999</v>
      </c>
      <c r="Q142" s="35">
        <f>SUMIFS('ODA by sector'!R:R,'ODA by sector'!$A:$A,'D12'!$A142,'ODA by sector'!$D:$D,'D12'!$C142)</f>
        <v>1875.1091409999999</v>
      </c>
      <c r="R142" s="35">
        <f>SUMIFS('ODA by sector'!S:S,'ODA by sector'!$A:$A,'D12'!$A142,'ODA by sector'!$D:$D,'D12'!$C142)</f>
        <v>1986.009603</v>
      </c>
    </row>
    <row r="143" spans="1:18" x14ac:dyDescent="0.25">
      <c r="A143" s="36" t="s">
        <v>130</v>
      </c>
      <c r="B143" s="36" t="str">
        <f>VLOOKUP(A143,'[1]Names&amp;ISO'!$A:$B,2,FALSE)</f>
        <v>DE</v>
      </c>
      <c r="C143" s="37" t="s">
        <v>163</v>
      </c>
      <c r="D143" s="35">
        <f>SUMIFS('ODA by sector'!E:E,'ODA by sector'!$A:$A,'D12'!$A143,'ODA by sector'!$D:$D,'D12'!$C143)</f>
        <v>138.16374500000001</v>
      </c>
      <c r="E143" s="35">
        <f>SUMIFS('ODA by sector'!F:F,'ODA by sector'!$A:$A,'D12'!$A143,'ODA by sector'!$D:$D,'D12'!$C143)</f>
        <v>207.66189700000001</v>
      </c>
      <c r="F143" s="35">
        <f>SUMIFS('ODA by sector'!G:G,'ODA by sector'!$A:$A,'D12'!$A143,'ODA by sector'!$D:$D,'D12'!$C143)</f>
        <v>241.23584099999999</v>
      </c>
      <c r="G143" s="35">
        <f>SUMIFS('ODA by sector'!H:H,'ODA by sector'!$A:$A,'D12'!$A143,'ODA by sector'!$D:$D,'D12'!$C143)</f>
        <v>219.62986899999999</v>
      </c>
      <c r="H143" s="35">
        <f>SUMIFS('ODA by sector'!I:I,'ODA by sector'!$A:$A,'D12'!$A143,'ODA by sector'!$D:$D,'D12'!$C143)</f>
        <v>253.08957700000002</v>
      </c>
      <c r="I143" s="35">
        <f>SUMIFS('ODA by sector'!J:J,'ODA by sector'!$A:$A,'D12'!$A143,'ODA by sector'!$D:$D,'D12'!$C143)</f>
        <v>322.01940100000002</v>
      </c>
      <c r="J143" s="35">
        <f>SUMIFS('ODA by sector'!K:K,'ODA by sector'!$A:$A,'D12'!$A143,'ODA by sector'!$D:$D,'D12'!$C143)</f>
        <v>351.079318</v>
      </c>
      <c r="K143" s="35">
        <f>SUMIFS('ODA by sector'!L:L,'ODA by sector'!$A:$A,'D12'!$A143,'ODA by sector'!$D:$D,'D12'!$C143)</f>
        <v>374.10596099999998</v>
      </c>
      <c r="L143" s="35">
        <f>SUMIFS('ODA by sector'!M:M,'ODA by sector'!$A:$A,'D12'!$A143,'ODA by sector'!$D:$D,'D12'!$C143)</f>
        <v>436.95063599999997</v>
      </c>
      <c r="M143" s="35">
        <f>SUMIFS('ODA by sector'!N:N,'ODA by sector'!$A:$A,'D12'!$A143,'ODA by sector'!$D:$D,'D12'!$C143)</f>
        <v>351.72734400000002</v>
      </c>
      <c r="N143" s="35">
        <f>SUMIFS('ODA by sector'!O:O,'ODA by sector'!$A:$A,'D12'!$A143,'ODA by sector'!$D:$D,'D12'!$C143)</f>
        <v>392.55688800000001</v>
      </c>
      <c r="O143" s="35">
        <f>SUMIFS('ODA by sector'!P:P,'ODA by sector'!$A:$A,'D12'!$A143,'ODA by sector'!$D:$D,'D12'!$C143)</f>
        <v>439.18874899999997</v>
      </c>
      <c r="P143" s="35">
        <f>SUMIFS('ODA by sector'!Q:Q,'ODA by sector'!$A:$A,'D12'!$A143,'ODA by sector'!$D:$D,'D12'!$C143)</f>
        <v>446.47794299999998</v>
      </c>
      <c r="Q143" s="35">
        <f>SUMIFS('ODA by sector'!R:R,'ODA by sector'!$A:$A,'D12'!$A143,'ODA by sector'!$D:$D,'D12'!$C143)</f>
        <v>522.28528200000005</v>
      </c>
      <c r="R143" s="35">
        <f>SUMIFS('ODA by sector'!S:S,'ODA by sector'!$A:$A,'D12'!$A143,'ODA by sector'!$D:$D,'D12'!$C143)</f>
        <v>610.18018499999994</v>
      </c>
    </row>
    <row r="144" spans="1:18" x14ac:dyDescent="0.25">
      <c r="A144" s="36" t="s">
        <v>130</v>
      </c>
      <c r="B144" s="36" t="str">
        <f>VLOOKUP(A144,'[1]Names&amp;ISO'!$A:$B,2,FALSE)</f>
        <v>DE</v>
      </c>
      <c r="C144" s="37" t="s">
        <v>164</v>
      </c>
      <c r="D144" s="35">
        <f>SUMIFS('ODA by sector'!E:E,'ODA by sector'!$A:$A,'D12'!$A144,'ODA by sector'!$D:$D,'D12'!$C144)</f>
        <v>316.790617</v>
      </c>
      <c r="E144" s="35">
        <f>SUMIFS('ODA by sector'!F:F,'ODA by sector'!$A:$A,'D12'!$A144,'ODA by sector'!$D:$D,'D12'!$C144)</f>
        <v>377.45732299999997</v>
      </c>
      <c r="F144" s="35">
        <f>SUMIFS('ODA by sector'!G:G,'ODA by sector'!$A:$A,'D12'!$A144,'ODA by sector'!$D:$D,'D12'!$C144)</f>
        <v>328.95194600000002</v>
      </c>
      <c r="G144" s="35">
        <f>SUMIFS('ODA by sector'!H:H,'ODA by sector'!$A:$A,'D12'!$A144,'ODA by sector'!$D:$D,'D12'!$C144)</f>
        <v>392.64167500000002</v>
      </c>
      <c r="H144" s="35">
        <f>SUMIFS('ODA by sector'!I:I,'ODA by sector'!$A:$A,'D12'!$A144,'ODA by sector'!$D:$D,'D12'!$C144)</f>
        <v>348.90399300000001</v>
      </c>
      <c r="I144" s="35">
        <f>SUMIFS('ODA by sector'!J:J,'ODA by sector'!$A:$A,'D12'!$A144,'ODA by sector'!$D:$D,'D12'!$C144)</f>
        <v>381.02089100000001</v>
      </c>
      <c r="J144" s="35">
        <f>SUMIFS('ODA by sector'!K:K,'ODA by sector'!$A:$A,'D12'!$A144,'ODA by sector'!$D:$D,'D12'!$C144)</f>
        <v>499.973297</v>
      </c>
      <c r="K144" s="35">
        <f>SUMIFS('ODA by sector'!L:L,'ODA by sector'!$A:$A,'D12'!$A144,'ODA by sector'!$D:$D,'D12'!$C144)</f>
        <v>502.41969899999998</v>
      </c>
      <c r="L144" s="35">
        <f>SUMIFS('ODA by sector'!M:M,'ODA by sector'!$A:$A,'D12'!$A144,'ODA by sector'!$D:$D,'D12'!$C144)</f>
        <v>547.22431300000005</v>
      </c>
      <c r="M144" s="35">
        <f>SUMIFS('ODA by sector'!N:N,'ODA by sector'!$A:$A,'D12'!$A144,'ODA by sector'!$D:$D,'D12'!$C144)</f>
        <v>596.46324000000004</v>
      </c>
      <c r="N144" s="35">
        <f>SUMIFS('ODA by sector'!O:O,'ODA by sector'!$A:$A,'D12'!$A144,'ODA by sector'!$D:$D,'D12'!$C144)</f>
        <v>534.45757700000001</v>
      </c>
      <c r="O144" s="35">
        <f>SUMIFS('ODA by sector'!P:P,'ODA by sector'!$A:$A,'D12'!$A144,'ODA by sector'!$D:$D,'D12'!$C144)</f>
        <v>570.67378900000006</v>
      </c>
      <c r="P144" s="35">
        <f>SUMIFS('ODA by sector'!Q:Q,'ODA by sector'!$A:$A,'D12'!$A144,'ODA by sector'!$D:$D,'D12'!$C144)</f>
        <v>785.22816</v>
      </c>
      <c r="Q144" s="35">
        <f>SUMIFS('ODA by sector'!R:R,'ODA by sector'!$A:$A,'D12'!$A144,'ODA by sector'!$D:$D,'D12'!$C144)</f>
        <v>828.65859</v>
      </c>
      <c r="R144" s="35">
        <f>SUMIFS('ODA by sector'!S:S,'ODA by sector'!$A:$A,'D12'!$A144,'ODA by sector'!$D:$D,'D12'!$C144)</f>
        <v>822.22511299999996</v>
      </c>
    </row>
    <row r="145" spans="1:18" x14ac:dyDescent="0.25">
      <c r="A145" s="36" t="s">
        <v>130</v>
      </c>
      <c r="B145" s="36" t="str">
        <f>VLOOKUP(A145,'[1]Names&amp;ISO'!$A:$B,2,FALSE)</f>
        <v>DE</v>
      </c>
      <c r="C145" s="37" t="s">
        <v>165</v>
      </c>
      <c r="D145" s="35">
        <f>SUMIFS('ODA by sector'!E:E,'ODA by sector'!$A:$A,'D12'!$A145,'ODA by sector'!$D:$D,'D12'!$C145)</f>
        <v>237.81573599999999</v>
      </c>
      <c r="E145" s="35">
        <f>SUMIFS('ODA by sector'!F:F,'ODA by sector'!$A:$A,'D12'!$A145,'ODA by sector'!$D:$D,'D12'!$C145)</f>
        <v>346.043384</v>
      </c>
      <c r="F145" s="35">
        <f>SUMIFS('ODA by sector'!G:G,'ODA by sector'!$A:$A,'D12'!$A145,'ODA by sector'!$D:$D,'D12'!$C145)</f>
        <v>348.01032099999998</v>
      </c>
      <c r="G145" s="35">
        <f>SUMIFS('ODA by sector'!H:H,'ODA by sector'!$A:$A,'D12'!$A145,'ODA by sector'!$D:$D,'D12'!$C145)</f>
        <v>452.88475199999999</v>
      </c>
      <c r="H145" s="35">
        <f>SUMIFS('ODA by sector'!I:I,'ODA by sector'!$A:$A,'D12'!$A145,'ODA by sector'!$D:$D,'D12'!$C145)</f>
        <v>669.44193700000005</v>
      </c>
      <c r="I145" s="35">
        <f>SUMIFS('ODA by sector'!J:J,'ODA by sector'!$A:$A,'D12'!$A145,'ODA by sector'!$D:$D,'D12'!$C145)</f>
        <v>771.83694400000002</v>
      </c>
      <c r="J145" s="35">
        <f>SUMIFS('ODA by sector'!K:K,'ODA by sector'!$A:$A,'D12'!$A145,'ODA by sector'!$D:$D,'D12'!$C145)</f>
        <v>993.14247999999998</v>
      </c>
      <c r="K145" s="35">
        <f>SUMIFS('ODA by sector'!L:L,'ODA by sector'!$A:$A,'D12'!$A145,'ODA by sector'!$D:$D,'D12'!$C145)</f>
        <v>1100.9570470000001</v>
      </c>
      <c r="L145" s="35">
        <f>SUMIFS('ODA by sector'!M:M,'ODA by sector'!$A:$A,'D12'!$A145,'ODA by sector'!$D:$D,'D12'!$C145)</f>
        <v>1301.2968559999999</v>
      </c>
      <c r="M145" s="35">
        <f>SUMIFS('ODA by sector'!N:N,'ODA by sector'!$A:$A,'D12'!$A145,'ODA by sector'!$D:$D,'D12'!$C145)</f>
        <v>1156.278967</v>
      </c>
      <c r="N145" s="35">
        <f>SUMIFS('ODA by sector'!O:O,'ODA by sector'!$A:$A,'D12'!$A145,'ODA by sector'!$D:$D,'D12'!$C145)</f>
        <v>1343.7899159999999</v>
      </c>
      <c r="O145" s="35">
        <f>SUMIFS('ODA by sector'!P:P,'ODA by sector'!$A:$A,'D12'!$A145,'ODA by sector'!$D:$D,'D12'!$C145)</f>
        <v>1363.5274750000001</v>
      </c>
      <c r="P145" s="35">
        <f>SUMIFS('ODA by sector'!Q:Q,'ODA by sector'!$A:$A,'D12'!$A145,'ODA by sector'!$D:$D,'D12'!$C145)</f>
        <v>1484.0441149999999</v>
      </c>
      <c r="Q145" s="35">
        <f>SUMIFS('ODA by sector'!R:R,'ODA by sector'!$A:$A,'D12'!$A145,'ODA by sector'!$D:$D,'D12'!$C145)</f>
        <v>1414.0094570000001</v>
      </c>
      <c r="R145" s="35">
        <f>SUMIFS('ODA by sector'!S:S,'ODA by sector'!$A:$A,'D12'!$A145,'ODA by sector'!$D:$D,'D12'!$C145)</f>
        <v>1983.1501390000001</v>
      </c>
    </row>
    <row r="146" spans="1:18" x14ac:dyDescent="0.25">
      <c r="A146" s="36" t="s">
        <v>130</v>
      </c>
      <c r="B146" s="36" t="str">
        <f>VLOOKUP(A146,'[1]Names&amp;ISO'!$A:$B,2,FALSE)</f>
        <v>DE</v>
      </c>
      <c r="C146" s="37" t="s">
        <v>161</v>
      </c>
      <c r="D146" s="35">
        <f>SUMIFS('ODA by sector'!E:E,'ODA by sector'!$A:$A,'D12'!$A146,'ODA by sector'!$D:$D,'D12'!$C146)</f>
        <v>206.85561000000001</v>
      </c>
      <c r="E146" s="35">
        <f>SUMIFS('ODA by sector'!F:F,'ODA by sector'!$A:$A,'D12'!$A146,'ODA by sector'!$D:$D,'D12'!$C146)</f>
        <v>226.50491199999999</v>
      </c>
      <c r="F146" s="35">
        <f>SUMIFS('ODA by sector'!G:G,'ODA by sector'!$A:$A,'D12'!$A146,'ODA by sector'!$D:$D,'D12'!$C146)</f>
        <v>229.313005</v>
      </c>
      <c r="G146" s="35">
        <f>SUMIFS('ODA by sector'!H:H,'ODA by sector'!$A:$A,'D12'!$A146,'ODA by sector'!$D:$D,'D12'!$C146)</f>
        <v>232.034008</v>
      </c>
      <c r="H146" s="35">
        <f>SUMIFS('ODA by sector'!I:I,'ODA by sector'!$A:$A,'D12'!$A146,'ODA by sector'!$D:$D,'D12'!$C146)</f>
        <v>242.252803</v>
      </c>
      <c r="I146" s="35">
        <f>SUMIFS('ODA by sector'!J:J,'ODA by sector'!$A:$A,'D12'!$A146,'ODA by sector'!$D:$D,'D12'!$C146)</f>
        <v>252.187017</v>
      </c>
      <c r="J146" s="35">
        <f>SUMIFS('ODA by sector'!K:K,'ODA by sector'!$A:$A,'D12'!$A146,'ODA by sector'!$D:$D,'D12'!$C146)</f>
        <v>124.703453</v>
      </c>
      <c r="K146" s="35">
        <f>SUMIFS('ODA by sector'!L:L,'ODA by sector'!$A:$A,'D12'!$A146,'ODA by sector'!$D:$D,'D12'!$C146)</f>
        <v>138.83189300000001</v>
      </c>
      <c r="L146" s="35">
        <f>SUMIFS('ODA by sector'!M:M,'ODA by sector'!$A:$A,'D12'!$A146,'ODA by sector'!$D:$D,'D12'!$C146)</f>
        <v>126.858704</v>
      </c>
      <c r="M146" s="35">
        <f>SUMIFS('ODA by sector'!N:N,'ODA by sector'!$A:$A,'D12'!$A146,'ODA by sector'!$D:$D,'D12'!$C146)</f>
        <v>148.23026400000001</v>
      </c>
      <c r="N146" s="35">
        <f>SUMIFS('ODA by sector'!O:O,'ODA by sector'!$A:$A,'D12'!$A146,'ODA by sector'!$D:$D,'D12'!$C146)</f>
        <v>172.678414</v>
      </c>
      <c r="O146" s="35">
        <f>SUMIFS('ODA by sector'!P:P,'ODA by sector'!$A:$A,'D12'!$A146,'ODA by sector'!$D:$D,'D12'!$C146)</f>
        <v>153.15286399999999</v>
      </c>
      <c r="P146" s="35">
        <f>SUMIFS('ODA by sector'!Q:Q,'ODA by sector'!$A:$A,'D12'!$A146,'ODA by sector'!$D:$D,'D12'!$C146)</f>
        <v>168.436294</v>
      </c>
      <c r="Q146" s="35">
        <f>SUMIFS('ODA by sector'!R:R,'ODA by sector'!$A:$A,'D12'!$A146,'ODA by sector'!$D:$D,'D12'!$C146)</f>
        <v>150.272032</v>
      </c>
      <c r="R146" s="35">
        <f>SUMIFS('ODA by sector'!S:S,'ODA by sector'!$A:$A,'D12'!$A146,'ODA by sector'!$D:$D,'D12'!$C146)</f>
        <v>235.66529499999999</v>
      </c>
    </row>
    <row r="147" spans="1:18" x14ac:dyDescent="0.25">
      <c r="A147" s="36" t="s">
        <v>130</v>
      </c>
      <c r="B147" s="36" t="str">
        <f>VLOOKUP(A147,'[1]Names&amp;ISO'!$A:$B,2,FALSE)</f>
        <v>DE</v>
      </c>
      <c r="C147" s="37" t="s">
        <v>166</v>
      </c>
      <c r="D147" s="35">
        <f>SUMIFS('ODA by sector'!E:E,'ODA by sector'!$A:$A,'D12'!$A147,'ODA by sector'!$D:$D,'D12'!$C147)</f>
        <v>693.22752800000012</v>
      </c>
      <c r="E147" s="35">
        <f>SUMIFS('ODA by sector'!F:F,'ODA by sector'!$A:$A,'D12'!$A147,'ODA by sector'!$D:$D,'D12'!$C147)</f>
        <v>394.98482100000001</v>
      </c>
      <c r="F147" s="35">
        <f>SUMIFS('ODA by sector'!G:G,'ODA by sector'!$A:$A,'D12'!$A147,'ODA by sector'!$D:$D,'D12'!$C147)</f>
        <v>500.92212899999993</v>
      </c>
      <c r="G147" s="35">
        <f>SUMIFS('ODA by sector'!H:H,'ODA by sector'!$A:$A,'D12'!$A147,'ODA by sector'!$D:$D,'D12'!$C147)</f>
        <v>382.38567799999998</v>
      </c>
      <c r="H147" s="35">
        <f>SUMIFS('ODA by sector'!I:I,'ODA by sector'!$A:$A,'D12'!$A147,'ODA by sector'!$D:$D,'D12'!$C147)</f>
        <v>435.93677000000002</v>
      </c>
      <c r="I147" s="35">
        <f>SUMIFS('ODA by sector'!J:J,'ODA by sector'!$A:$A,'D12'!$A147,'ODA by sector'!$D:$D,'D12'!$C147)</f>
        <v>585.76447699999994</v>
      </c>
      <c r="J147" s="35">
        <f>SUMIFS('ODA by sector'!K:K,'ODA by sector'!$A:$A,'D12'!$A147,'ODA by sector'!$D:$D,'D12'!$C147)</f>
        <v>777.38033799999994</v>
      </c>
      <c r="K147" s="35">
        <f>SUMIFS('ODA by sector'!L:L,'ODA by sector'!$A:$A,'D12'!$A147,'ODA by sector'!$D:$D,'D12'!$C147)</f>
        <v>797.88277900000003</v>
      </c>
      <c r="L147" s="35">
        <f>SUMIFS('ODA by sector'!M:M,'ODA by sector'!$A:$A,'D12'!$A147,'ODA by sector'!$D:$D,'D12'!$C147)</f>
        <v>1460.2626110000001</v>
      </c>
      <c r="M147" s="35">
        <f>SUMIFS('ODA by sector'!N:N,'ODA by sector'!$A:$A,'D12'!$A147,'ODA by sector'!$D:$D,'D12'!$C147)</f>
        <v>1314.6837739999999</v>
      </c>
      <c r="N147" s="35">
        <f>SUMIFS('ODA by sector'!O:O,'ODA by sector'!$A:$A,'D12'!$A147,'ODA by sector'!$D:$D,'D12'!$C147)</f>
        <v>929.55837800000006</v>
      </c>
      <c r="O147" s="35">
        <f>SUMIFS('ODA by sector'!P:P,'ODA by sector'!$A:$A,'D12'!$A147,'ODA by sector'!$D:$D,'D12'!$C147)</f>
        <v>1423.2467240000001</v>
      </c>
      <c r="P147" s="35">
        <f>SUMIFS('ODA by sector'!Q:Q,'ODA by sector'!$A:$A,'D12'!$A147,'ODA by sector'!$D:$D,'D12'!$C147)</f>
        <v>1583.0717540000001</v>
      </c>
      <c r="Q147" s="35">
        <f>SUMIFS('ODA by sector'!R:R,'ODA by sector'!$A:$A,'D12'!$A147,'ODA by sector'!$D:$D,'D12'!$C147)</f>
        <v>2330.5682940000002</v>
      </c>
      <c r="R147" s="35">
        <f>SUMIFS('ODA by sector'!S:S,'ODA by sector'!$A:$A,'D12'!$A147,'ODA by sector'!$D:$D,'D12'!$C147)</f>
        <v>2312.337599</v>
      </c>
    </row>
    <row r="148" spans="1:18" x14ac:dyDescent="0.25">
      <c r="A148" s="36" t="s">
        <v>130</v>
      </c>
      <c r="B148" s="36" t="str">
        <f>VLOOKUP(A148,'[1]Names&amp;ISO'!$A:$B,2,FALSE)</f>
        <v>DE</v>
      </c>
      <c r="C148" s="37" t="s">
        <v>167</v>
      </c>
      <c r="D148" s="35">
        <f>SUMIFS('ODA by sector'!E:E,'ODA by sector'!$A:$A,'D12'!$A148,'ODA by sector'!$D:$D,'D12'!$C148)</f>
        <v>141.566742</v>
      </c>
      <c r="E148" s="35">
        <f>SUMIFS('ODA by sector'!F:F,'ODA by sector'!$A:$A,'D12'!$A148,'ODA by sector'!$D:$D,'D12'!$C148)</f>
        <v>205.40071</v>
      </c>
      <c r="F148" s="35">
        <f>SUMIFS('ODA by sector'!G:G,'ODA by sector'!$A:$A,'D12'!$A148,'ODA by sector'!$D:$D,'D12'!$C148)</f>
        <v>220.33795600000002</v>
      </c>
      <c r="G148" s="35">
        <f>SUMIFS('ODA by sector'!H:H,'ODA by sector'!$A:$A,'D12'!$A148,'ODA by sector'!$D:$D,'D12'!$C148)</f>
        <v>325.62860899999998</v>
      </c>
      <c r="H148" s="35">
        <f>SUMIFS('ODA by sector'!I:I,'ODA by sector'!$A:$A,'D12'!$A148,'ODA by sector'!$D:$D,'D12'!$C148)</f>
        <v>637.20042100000001</v>
      </c>
      <c r="I148" s="35">
        <f>SUMIFS('ODA by sector'!J:J,'ODA by sector'!$A:$A,'D12'!$A148,'ODA by sector'!$D:$D,'D12'!$C148)</f>
        <v>625.53348200000005</v>
      </c>
      <c r="J148" s="35">
        <f>SUMIFS('ODA by sector'!K:K,'ODA by sector'!$A:$A,'D12'!$A148,'ODA by sector'!$D:$D,'D12'!$C148)</f>
        <v>632.75365699999998</v>
      </c>
      <c r="K148" s="35">
        <f>SUMIFS('ODA by sector'!L:L,'ODA by sector'!$A:$A,'D12'!$A148,'ODA by sector'!$D:$D,'D12'!$C148)</f>
        <v>815.06762000000003</v>
      </c>
      <c r="L148" s="35">
        <f>SUMIFS('ODA by sector'!M:M,'ODA by sector'!$A:$A,'D12'!$A148,'ODA by sector'!$D:$D,'D12'!$C148)</f>
        <v>886.53347400000007</v>
      </c>
      <c r="M148" s="35">
        <f>SUMIFS('ODA by sector'!N:N,'ODA by sector'!$A:$A,'D12'!$A148,'ODA by sector'!$D:$D,'D12'!$C148)</f>
        <v>864.46211600000004</v>
      </c>
      <c r="N148" s="35">
        <f>SUMIFS('ODA by sector'!O:O,'ODA by sector'!$A:$A,'D12'!$A148,'ODA by sector'!$D:$D,'D12'!$C148)</f>
        <v>836.10975799999994</v>
      </c>
      <c r="O148" s="35">
        <f>SUMIFS('ODA by sector'!P:P,'ODA by sector'!$A:$A,'D12'!$A148,'ODA by sector'!$D:$D,'D12'!$C148)</f>
        <v>957.99822099999994</v>
      </c>
      <c r="P148" s="35">
        <f>SUMIFS('ODA by sector'!Q:Q,'ODA by sector'!$A:$A,'D12'!$A148,'ODA by sector'!$D:$D,'D12'!$C148)</f>
        <v>1753.451736</v>
      </c>
      <c r="Q148" s="35">
        <f>SUMIFS('ODA by sector'!R:R,'ODA by sector'!$A:$A,'D12'!$A148,'ODA by sector'!$D:$D,'D12'!$C148)</f>
        <v>1892.29179</v>
      </c>
      <c r="R148" s="35">
        <f>SUMIFS('ODA by sector'!S:S,'ODA by sector'!$A:$A,'D12'!$A148,'ODA by sector'!$D:$D,'D12'!$C148)</f>
        <v>1341.320232</v>
      </c>
    </row>
    <row r="149" spans="1:18" x14ac:dyDescent="0.25">
      <c r="A149" s="36" t="s">
        <v>130</v>
      </c>
      <c r="B149" s="36" t="str">
        <f>VLOOKUP(A149,'[1]Names&amp;ISO'!$A:$B,2,FALSE)</f>
        <v>DE</v>
      </c>
      <c r="C149" s="37" t="s">
        <v>169</v>
      </c>
      <c r="D149" s="35">
        <f>SUMIFS('ODA by sector'!E:E,'ODA by sector'!$A:$A,'D12'!$A149,'ODA by sector'!$D:$D,'D12'!$C149)</f>
        <v>194.798374</v>
      </c>
      <c r="E149" s="35">
        <f>SUMIFS('ODA by sector'!F:F,'ODA by sector'!$A:$A,'D12'!$A149,'ODA by sector'!$D:$D,'D12'!$C149)</f>
        <v>238.804081</v>
      </c>
      <c r="F149" s="35">
        <f>SUMIFS('ODA by sector'!G:G,'ODA by sector'!$A:$A,'D12'!$A149,'ODA by sector'!$D:$D,'D12'!$C149)</f>
        <v>219.027435</v>
      </c>
      <c r="G149" s="35">
        <f>SUMIFS('ODA by sector'!H:H,'ODA by sector'!$A:$A,'D12'!$A149,'ODA by sector'!$D:$D,'D12'!$C149)</f>
        <v>250.40900200000002</v>
      </c>
      <c r="H149" s="35">
        <f>SUMIFS('ODA by sector'!I:I,'ODA by sector'!$A:$A,'D12'!$A149,'ODA by sector'!$D:$D,'D12'!$C149)</f>
        <v>258.60472399999998</v>
      </c>
      <c r="I149" s="35">
        <f>SUMIFS('ODA by sector'!J:J,'ODA by sector'!$A:$A,'D12'!$A149,'ODA by sector'!$D:$D,'D12'!$C149)</f>
        <v>255.21095100000002</v>
      </c>
      <c r="J149" s="35">
        <f>SUMIFS('ODA by sector'!K:K,'ODA by sector'!$A:$A,'D12'!$A149,'ODA by sector'!$D:$D,'D12'!$C149)</f>
        <v>263.56273099999999</v>
      </c>
      <c r="K149" s="35">
        <f>SUMIFS('ODA by sector'!L:L,'ODA by sector'!$A:$A,'D12'!$A149,'ODA by sector'!$D:$D,'D12'!$C149)</f>
        <v>313.95890500000002</v>
      </c>
      <c r="L149" s="35">
        <f>SUMIFS('ODA by sector'!M:M,'ODA by sector'!$A:$A,'D12'!$A149,'ODA by sector'!$D:$D,'D12'!$C149)</f>
        <v>352.10839099999998</v>
      </c>
      <c r="M149" s="35">
        <f>SUMIFS('ODA by sector'!N:N,'ODA by sector'!$A:$A,'D12'!$A149,'ODA by sector'!$D:$D,'D12'!$C149)</f>
        <v>416.69699300000002</v>
      </c>
      <c r="N149" s="35">
        <f>SUMIFS('ODA by sector'!O:O,'ODA by sector'!$A:$A,'D12'!$A149,'ODA by sector'!$D:$D,'D12'!$C149)</f>
        <v>467.72550100000001</v>
      </c>
      <c r="O149" s="35">
        <f>SUMIFS('ODA by sector'!P:P,'ODA by sector'!$A:$A,'D12'!$A149,'ODA by sector'!$D:$D,'D12'!$C149)</f>
        <v>499.99624799999998</v>
      </c>
      <c r="P149" s="35">
        <f>SUMIFS('ODA by sector'!Q:Q,'ODA by sector'!$A:$A,'D12'!$A149,'ODA by sector'!$D:$D,'D12'!$C149)</f>
        <v>469.68810599999995</v>
      </c>
      <c r="Q149" s="35">
        <f>SUMIFS('ODA by sector'!R:R,'ODA by sector'!$A:$A,'D12'!$A149,'ODA by sector'!$D:$D,'D12'!$C149)</f>
        <v>747.44439899999998</v>
      </c>
      <c r="R149" s="35">
        <f>SUMIFS('ODA by sector'!S:S,'ODA by sector'!$A:$A,'D12'!$A149,'ODA by sector'!$D:$D,'D12'!$C149)</f>
        <v>1014.686003</v>
      </c>
    </row>
    <row r="150" spans="1:18" x14ac:dyDescent="0.25">
      <c r="A150" s="36" t="s">
        <v>130</v>
      </c>
      <c r="B150" s="36" t="str">
        <f>VLOOKUP(A150,'[1]Names&amp;ISO'!$A:$B,2,FALSE)</f>
        <v>DE</v>
      </c>
      <c r="C150" s="37" t="s">
        <v>168</v>
      </c>
      <c r="D150" s="35">
        <f>SUMIFS('ODA by sector'!E:E,'ODA by sector'!$A:$A,'D12'!$A150,'ODA by sector'!$D:$D,'D12'!$C150)</f>
        <v>39.041905999999997</v>
      </c>
      <c r="E150" s="35">
        <f>SUMIFS('ODA by sector'!F:F,'ODA by sector'!$A:$A,'D12'!$A150,'ODA by sector'!$D:$D,'D12'!$C150)</f>
        <v>48.632759999999998</v>
      </c>
      <c r="F150" s="35">
        <f>SUMIFS('ODA by sector'!G:G,'ODA by sector'!$A:$A,'D12'!$A150,'ODA by sector'!$D:$D,'D12'!$C150)</f>
        <v>77.543491000000017</v>
      </c>
      <c r="G150" s="35">
        <f>SUMIFS('ODA by sector'!H:H,'ODA by sector'!$A:$A,'D12'!$A150,'ODA by sector'!$D:$D,'D12'!$C150)</f>
        <v>69.495656000000011</v>
      </c>
      <c r="H150" s="35">
        <f>SUMIFS('ODA by sector'!I:I,'ODA by sector'!$A:$A,'D12'!$A150,'ODA by sector'!$D:$D,'D12'!$C150)</f>
        <v>158.73396799999998</v>
      </c>
      <c r="I150" s="35">
        <f>SUMIFS('ODA by sector'!J:J,'ODA by sector'!$A:$A,'D12'!$A150,'ODA by sector'!$D:$D,'D12'!$C150)</f>
        <v>134.70711599999998</v>
      </c>
      <c r="J150" s="35">
        <f>SUMIFS('ODA by sector'!K:K,'ODA by sector'!$A:$A,'D12'!$A150,'ODA by sector'!$D:$D,'D12'!$C150)</f>
        <v>224.69986300000002</v>
      </c>
      <c r="K150" s="35">
        <f>SUMIFS('ODA by sector'!L:L,'ODA by sector'!$A:$A,'D12'!$A150,'ODA by sector'!$D:$D,'D12'!$C150)</f>
        <v>137.967556</v>
      </c>
      <c r="L150" s="35">
        <f>SUMIFS('ODA by sector'!M:M,'ODA by sector'!$A:$A,'D12'!$A150,'ODA by sector'!$D:$D,'D12'!$C150)</f>
        <v>121.01106299999999</v>
      </c>
      <c r="M150" s="35">
        <f>SUMIFS('ODA by sector'!N:N,'ODA by sector'!$A:$A,'D12'!$A150,'ODA by sector'!$D:$D,'D12'!$C150)</f>
        <v>112.398883</v>
      </c>
      <c r="N150" s="35">
        <f>SUMIFS('ODA by sector'!O:O,'ODA by sector'!$A:$A,'D12'!$A150,'ODA by sector'!$D:$D,'D12'!$C150)</f>
        <v>161.959462</v>
      </c>
      <c r="O150" s="35">
        <f>SUMIFS('ODA by sector'!P:P,'ODA by sector'!$A:$A,'D12'!$A150,'ODA by sector'!$D:$D,'D12'!$C150)</f>
        <v>182.31706400000002</v>
      </c>
      <c r="P150" s="35">
        <f>SUMIFS('ODA by sector'!Q:Q,'ODA by sector'!$A:$A,'D12'!$A150,'ODA by sector'!$D:$D,'D12'!$C150)</f>
        <v>214.15148300000001</v>
      </c>
      <c r="Q150" s="35">
        <f>SUMIFS('ODA by sector'!R:R,'ODA by sector'!$A:$A,'D12'!$A150,'ODA by sector'!$D:$D,'D12'!$C150)</f>
        <v>177.94118900000001</v>
      </c>
      <c r="R150" s="35">
        <f>SUMIFS('ODA by sector'!S:S,'ODA by sector'!$A:$A,'D12'!$A150,'ODA by sector'!$D:$D,'D12'!$C150)</f>
        <v>159.63994100000002</v>
      </c>
    </row>
    <row r="151" spans="1:18" x14ac:dyDescent="0.25">
      <c r="A151" s="36" t="s">
        <v>130</v>
      </c>
      <c r="B151" s="36" t="str">
        <f>VLOOKUP(A151,'[1]Names&amp;ISO'!$A:$B,2,FALSE)</f>
        <v>DE</v>
      </c>
      <c r="C151" s="37" t="s">
        <v>171</v>
      </c>
      <c r="D151" s="35">
        <f>SUMIFS('ODA by sector'!E:E,'ODA by sector'!$A:$A,'D12'!$A151,'ODA by sector'!$D:$D,'D12'!$C151)</f>
        <v>57.891913000000002</v>
      </c>
      <c r="E151" s="35">
        <f>SUMIFS('ODA by sector'!F:F,'ODA by sector'!$A:$A,'D12'!$A151,'ODA by sector'!$D:$D,'D12'!$C151)</f>
        <v>118.770661</v>
      </c>
      <c r="F151" s="35">
        <f>SUMIFS('ODA by sector'!G:G,'ODA by sector'!$A:$A,'D12'!$A151,'ODA by sector'!$D:$D,'D12'!$C151)</f>
        <v>132.11443299999999</v>
      </c>
      <c r="G151" s="35">
        <f>SUMIFS('ODA by sector'!H:H,'ODA by sector'!$A:$A,'D12'!$A151,'ODA by sector'!$D:$D,'D12'!$C151)</f>
        <v>143.41886299999999</v>
      </c>
      <c r="H151" s="35">
        <f>SUMIFS('ODA by sector'!I:I,'ODA by sector'!$A:$A,'D12'!$A151,'ODA by sector'!$D:$D,'D12'!$C151)</f>
        <v>149.305229</v>
      </c>
      <c r="I151" s="35">
        <f>SUMIFS('ODA by sector'!J:J,'ODA by sector'!$A:$A,'D12'!$A151,'ODA by sector'!$D:$D,'D12'!$C151)</f>
        <v>171.122174</v>
      </c>
      <c r="J151" s="35">
        <f>SUMIFS('ODA by sector'!K:K,'ODA by sector'!$A:$A,'D12'!$A151,'ODA by sector'!$D:$D,'D12'!$C151)</f>
        <v>218.18451999999999</v>
      </c>
      <c r="K151" s="35">
        <f>SUMIFS('ODA by sector'!L:L,'ODA by sector'!$A:$A,'D12'!$A151,'ODA by sector'!$D:$D,'D12'!$C151)</f>
        <v>218.099796</v>
      </c>
      <c r="L151" s="35">
        <f>SUMIFS('ODA by sector'!M:M,'ODA by sector'!$A:$A,'D12'!$A151,'ODA by sector'!$D:$D,'D12'!$C151)</f>
        <v>279.48675700000001</v>
      </c>
      <c r="M151" s="35">
        <f>SUMIFS('ODA by sector'!N:N,'ODA by sector'!$A:$A,'D12'!$A151,'ODA by sector'!$D:$D,'D12'!$C151)</f>
        <v>366.38610899999998</v>
      </c>
      <c r="N151" s="35">
        <f>SUMIFS('ODA by sector'!O:O,'ODA by sector'!$A:$A,'D12'!$A151,'ODA by sector'!$D:$D,'D12'!$C151)</f>
        <v>568.26618199999996</v>
      </c>
      <c r="O151" s="35">
        <f>SUMIFS('ODA by sector'!P:P,'ODA by sector'!$A:$A,'D12'!$A151,'ODA by sector'!$D:$D,'D12'!$C151)</f>
        <v>554.61264900000003</v>
      </c>
      <c r="P151" s="35">
        <f>SUMIFS('ODA by sector'!Q:Q,'ODA by sector'!$A:$A,'D12'!$A151,'ODA by sector'!$D:$D,'D12'!$C151)</f>
        <v>622.17183199999999</v>
      </c>
      <c r="Q151" s="35">
        <f>SUMIFS('ODA by sector'!R:R,'ODA by sector'!$A:$A,'D12'!$A151,'ODA by sector'!$D:$D,'D12'!$C151)</f>
        <v>599.10062700000003</v>
      </c>
      <c r="R151" s="35">
        <f>SUMIFS('ODA by sector'!S:S,'ODA by sector'!$A:$A,'D12'!$A151,'ODA by sector'!$D:$D,'D12'!$C151)</f>
        <v>967.04027699999995</v>
      </c>
    </row>
    <row r="152" spans="1:18" x14ac:dyDescent="0.25">
      <c r="A152" s="36" t="s">
        <v>130</v>
      </c>
      <c r="B152" s="36" t="str">
        <f>VLOOKUP(A152,'[1]Names&amp;ISO'!$A:$B,2,FALSE)</f>
        <v>DE</v>
      </c>
      <c r="C152" s="37" t="s">
        <v>170</v>
      </c>
      <c r="D152" s="35">
        <f>SUMIFS('ODA by sector'!E:E,'ODA by sector'!$A:$A,'D12'!$A152,'ODA by sector'!$D:$D,'D12'!$C152)</f>
        <v>1512.295832</v>
      </c>
      <c r="E152" s="35">
        <f>SUMIFS('ODA by sector'!F:F,'ODA by sector'!$A:$A,'D12'!$A152,'ODA by sector'!$D:$D,'D12'!$C152)</f>
        <v>989.04799100000002</v>
      </c>
      <c r="F152" s="35">
        <f>SUMIFS('ODA by sector'!G:G,'ODA by sector'!$A:$A,'D12'!$A152,'ODA by sector'!$D:$D,'D12'!$C152)</f>
        <v>857.20840899999996</v>
      </c>
      <c r="G152" s="35">
        <f>SUMIFS('ODA by sector'!H:H,'ODA by sector'!$A:$A,'D12'!$A152,'ODA by sector'!$D:$D,'D12'!$C152)</f>
        <v>1063.883732</v>
      </c>
      <c r="H152" s="35">
        <f>SUMIFS('ODA by sector'!I:I,'ODA by sector'!$A:$A,'D12'!$A152,'ODA by sector'!$D:$D,'D12'!$C152)</f>
        <v>752.45310399999994</v>
      </c>
      <c r="I152" s="35">
        <f>SUMIFS('ODA by sector'!J:J,'ODA by sector'!$A:$A,'D12'!$A152,'ODA by sector'!$D:$D,'D12'!$C152)</f>
        <v>726.61085100000003</v>
      </c>
      <c r="J152" s="35">
        <f>SUMIFS('ODA by sector'!K:K,'ODA by sector'!$A:$A,'D12'!$A152,'ODA by sector'!$D:$D,'D12'!$C152)</f>
        <v>880.10389800000007</v>
      </c>
      <c r="K152" s="35">
        <f>SUMIFS('ODA by sector'!L:L,'ODA by sector'!$A:$A,'D12'!$A152,'ODA by sector'!$D:$D,'D12'!$C152)</f>
        <v>878.58746299999996</v>
      </c>
      <c r="L152" s="35">
        <f>SUMIFS('ODA by sector'!M:M,'ODA by sector'!$A:$A,'D12'!$A152,'ODA by sector'!$D:$D,'D12'!$C152)</f>
        <v>1032.9176360000001</v>
      </c>
      <c r="M152" s="35">
        <f>SUMIFS('ODA by sector'!N:N,'ODA by sector'!$A:$A,'D12'!$A152,'ODA by sector'!$D:$D,'D12'!$C152)</f>
        <v>1088.5309749999999</v>
      </c>
      <c r="N152" s="35">
        <f>SUMIFS('ODA by sector'!O:O,'ODA by sector'!$A:$A,'D12'!$A152,'ODA by sector'!$D:$D,'D12'!$C152)</f>
        <v>1232.9760719999999</v>
      </c>
      <c r="O152" s="35">
        <f>SUMIFS('ODA by sector'!P:P,'ODA by sector'!$A:$A,'D12'!$A152,'ODA by sector'!$D:$D,'D12'!$C152)</f>
        <v>1288.1990589999998</v>
      </c>
      <c r="P152" s="35">
        <f>SUMIFS('ODA by sector'!Q:Q,'ODA by sector'!$A:$A,'D12'!$A152,'ODA by sector'!$D:$D,'D12'!$C152)</f>
        <v>1553.7420179999999</v>
      </c>
      <c r="Q152" s="35">
        <f>SUMIFS('ODA by sector'!R:R,'ODA by sector'!$A:$A,'D12'!$A152,'ODA by sector'!$D:$D,'D12'!$C152)</f>
        <v>4643.2060309999997</v>
      </c>
      <c r="R152" s="35">
        <f>SUMIFS('ODA by sector'!S:S,'ODA by sector'!$A:$A,'D12'!$A152,'ODA by sector'!$D:$D,'D12'!$C152)</f>
        <v>8216.0221419999998</v>
      </c>
    </row>
    <row r="153" spans="1:18" x14ac:dyDescent="0.25">
      <c r="A153" s="36" t="s">
        <v>130</v>
      </c>
      <c r="B153" s="36" t="str">
        <f>VLOOKUP(A153,'[1]Names&amp;ISO'!$A:$B,2,FALSE)</f>
        <v>DE</v>
      </c>
      <c r="C153" s="37" t="s">
        <v>172</v>
      </c>
      <c r="D153" s="35">
        <f>SUMIFS('ODA by sector'!E:E,'ODA by sector'!$A:$A,'D12'!$A153,'ODA by sector'!$D:$D,'D12'!$C153)</f>
        <v>5.6002679999999998</v>
      </c>
      <c r="E153" s="35">
        <f>SUMIFS('ODA by sector'!F:F,'ODA by sector'!$A:$A,'D12'!$A153,'ODA by sector'!$D:$D,'D12'!$C153)</f>
        <v>0.28242299999999998</v>
      </c>
      <c r="F153" s="35">
        <f>SUMIFS('ODA by sector'!G:G,'ODA by sector'!$A:$A,'D12'!$A153,'ODA by sector'!$D:$D,'D12'!$C153)</f>
        <v>56.936064000000002</v>
      </c>
      <c r="G153" s="35">
        <f>SUMIFS('ODA by sector'!H:H,'ODA by sector'!$A:$A,'D12'!$A153,'ODA by sector'!$D:$D,'D12'!$C153)</f>
        <v>57.993465</v>
      </c>
      <c r="H153" s="35">
        <f>SUMIFS('ODA by sector'!I:I,'ODA by sector'!$A:$A,'D12'!$A153,'ODA by sector'!$D:$D,'D12'!$C153)</f>
        <v>89.326854999999995</v>
      </c>
      <c r="I153" s="35">
        <f>SUMIFS('ODA by sector'!J:J,'ODA by sector'!$A:$A,'D12'!$A153,'ODA by sector'!$D:$D,'D12'!$C153)</f>
        <v>67.017902000000007</v>
      </c>
      <c r="J153" s="35">
        <f>SUMIFS('ODA by sector'!K:K,'ODA by sector'!$A:$A,'D12'!$A153,'ODA by sector'!$D:$D,'D12'!$C153)</f>
        <v>50.140188000000002</v>
      </c>
      <c r="K153" s="35">
        <f>SUMIFS('ODA by sector'!L:L,'ODA by sector'!$A:$A,'D12'!$A153,'ODA by sector'!$D:$D,'D12'!$C153)</f>
        <v>119.904304</v>
      </c>
      <c r="L153" s="35">
        <f>SUMIFS('ODA by sector'!M:M,'ODA by sector'!$A:$A,'D12'!$A153,'ODA by sector'!$D:$D,'D12'!$C153)</f>
        <v>89.543122999999994</v>
      </c>
      <c r="M153" s="35">
        <f>SUMIFS('ODA by sector'!N:N,'ODA by sector'!$A:$A,'D12'!$A153,'ODA by sector'!$D:$D,'D12'!$C153)</f>
        <v>130.727003</v>
      </c>
      <c r="N153" s="35">
        <f>SUMIFS('ODA by sector'!O:O,'ODA by sector'!$A:$A,'D12'!$A153,'ODA by sector'!$D:$D,'D12'!$C153)</f>
        <v>53.560972</v>
      </c>
      <c r="O153" s="35">
        <f>SUMIFS('ODA by sector'!P:P,'ODA by sector'!$A:$A,'D12'!$A153,'ODA by sector'!$D:$D,'D12'!$C153)</f>
        <v>32.182853000000001</v>
      </c>
      <c r="P153" s="35">
        <f>SUMIFS('ODA by sector'!Q:Q,'ODA by sector'!$A:$A,'D12'!$A153,'ODA by sector'!$D:$D,'D12'!$C153)</f>
        <v>33.351455000000001</v>
      </c>
      <c r="Q153" s="35">
        <f>SUMIFS('ODA by sector'!R:R,'ODA by sector'!$A:$A,'D12'!$A153,'ODA by sector'!$D:$D,'D12'!$C153)</f>
        <v>11.935936</v>
      </c>
      <c r="R153" s="35">
        <f>SUMIFS('ODA by sector'!S:S,'ODA by sector'!$A:$A,'D12'!$A153,'ODA by sector'!$D:$D,'D12'!$C153)</f>
        <v>2.8677100000000002</v>
      </c>
    </row>
    <row r="154" spans="1:18" x14ac:dyDescent="0.25">
      <c r="A154" s="36" t="s">
        <v>130</v>
      </c>
      <c r="B154" s="36" t="str">
        <f>VLOOKUP(A154,'[1]Names&amp;ISO'!$A:$B,2,FALSE)</f>
        <v>DE</v>
      </c>
      <c r="C154" s="37" t="s">
        <v>173</v>
      </c>
      <c r="D154" s="35">
        <f>SUMIFS('ODA by sector'!E:E,'ODA by sector'!$A:$A,'D12'!$A154,'ODA by sector'!$D:$D,'D12'!$C154)</f>
        <v>1647.2081679999999</v>
      </c>
      <c r="E154" s="35">
        <f>SUMIFS('ODA by sector'!F:F,'ODA by sector'!$A:$A,'D12'!$A154,'ODA by sector'!$D:$D,'D12'!$C154)</f>
        <v>1583.696414</v>
      </c>
      <c r="F154" s="35">
        <f>SUMIFS('ODA by sector'!G:G,'ODA by sector'!$A:$A,'D12'!$A154,'ODA by sector'!$D:$D,'D12'!$C154)</f>
        <v>883.75010299999997</v>
      </c>
      <c r="G154" s="35">
        <f>SUMIFS('ODA by sector'!H:H,'ODA by sector'!$A:$A,'D12'!$A154,'ODA by sector'!$D:$D,'D12'!$C154)</f>
        <v>4235.5185789999996</v>
      </c>
      <c r="H154" s="35">
        <f>SUMIFS('ODA by sector'!I:I,'ODA by sector'!$A:$A,'D12'!$A154,'ODA by sector'!$D:$D,'D12'!$C154)</f>
        <v>3094.261622</v>
      </c>
      <c r="I154" s="35">
        <f>SUMIFS('ODA by sector'!J:J,'ODA by sector'!$A:$A,'D12'!$A154,'ODA by sector'!$D:$D,'D12'!$C154)</f>
        <v>2753.3444629999999</v>
      </c>
      <c r="J154" s="35">
        <f>SUMIFS('ODA by sector'!K:K,'ODA by sector'!$A:$A,'D12'!$A154,'ODA by sector'!$D:$D,'D12'!$C154)</f>
        <v>2847.3995190000001</v>
      </c>
      <c r="K154" s="35">
        <f>SUMIFS('ODA by sector'!L:L,'ODA by sector'!$A:$A,'D12'!$A154,'ODA by sector'!$D:$D,'D12'!$C154)</f>
        <v>133.45899399999999</v>
      </c>
      <c r="L154" s="35">
        <f>SUMIFS('ODA by sector'!M:M,'ODA by sector'!$A:$A,'D12'!$A154,'ODA by sector'!$D:$D,'D12'!$C154)</f>
        <v>198.879018</v>
      </c>
      <c r="M154" s="35">
        <f>SUMIFS('ODA by sector'!N:N,'ODA by sector'!$A:$A,'D12'!$A154,'ODA by sector'!$D:$D,'D12'!$C154)</f>
        <v>393.069051</v>
      </c>
      <c r="N154" s="35">
        <f>SUMIFS('ODA by sector'!O:O,'ODA by sector'!$A:$A,'D12'!$A154,'ODA by sector'!$D:$D,'D12'!$C154)</f>
        <v>784.11720200000002</v>
      </c>
      <c r="O154" s="35">
        <f>SUMIFS('ODA by sector'!P:P,'ODA by sector'!$A:$A,'D12'!$A154,'ODA by sector'!$D:$D,'D12'!$C154)</f>
        <v>536.52119100000004</v>
      </c>
      <c r="P154" s="35">
        <f>SUMIFS('ODA by sector'!Q:Q,'ODA by sector'!$A:$A,'D12'!$A154,'ODA by sector'!$D:$D,'D12'!$C154)</f>
        <v>955.94963800000005</v>
      </c>
      <c r="Q154" s="35">
        <f>SUMIFS('ODA by sector'!R:R,'ODA by sector'!$A:$A,'D12'!$A154,'ODA by sector'!$D:$D,'D12'!$C154)</f>
        <v>80.488539000000003</v>
      </c>
      <c r="R154" s="35">
        <f>SUMIFS('ODA by sector'!S:S,'ODA by sector'!$A:$A,'D12'!$A154,'ODA by sector'!$D:$D,'D12'!$C154)</f>
        <v>42.529795999999997</v>
      </c>
    </row>
    <row r="155" spans="1:18" x14ac:dyDescent="0.25">
      <c r="A155" s="36" t="s">
        <v>130</v>
      </c>
      <c r="B155" s="36" t="str">
        <f>VLOOKUP(A155,'[1]Names&amp;ISO'!$A:$B,2,FALSE)</f>
        <v>DE</v>
      </c>
      <c r="C155" s="37" t="s">
        <v>174</v>
      </c>
      <c r="D155" s="35">
        <f>SUMIFS('ODA by sector'!E:E,'ODA by sector'!$A:$A,'D12'!$A155,'ODA by sector'!$D:$D,'D12'!$C155)</f>
        <v>276.92770899999999</v>
      </c>
      <c r="E155" s="35">
        <f>SUMIFS('ODA by sector'!F:F,'ODA by sector'!$A:$A,'D12'!$A155,'ODA by sector'!$D:$D,'D12'!$C155)</f>
        <v>190.112066</v>
      </c>
      <c r="F155" s="35">
        <f>SUMIFS('ODA by sector'!G:G,'ODA by sector'!$A:$A,'D12'!$A155,'ODA by sector'!$D:$D,'D12'!$C155)</f>
        <v>204.79500200000001</v>
      </c>
      <c r="G155" s="35">
        <f>SUMIFS('ODA by sector'!H:H,'ODA by sector'!$A:$A,'D12'!$A155,'ODA by sector'!$D:$D,'D12'!$C155)</f>
        <v>327.11299400000001</v>
      </c>
      <c r="H155" s="35">
        <f>SUMIFS('ODA by sector'!I:I,'ODA by sector'!$A:$A,'D12'!$A155,'ODA by sector'!$D:$D,'D12'!$C155)</f>
        <v>364.50049899999999</v>
      </c>
      <c r="I155" s="35">
        <f>SUMIFS('ODA by sector'!J:J,'ODA by sector'!$A:$A,'D12'!$A155,'ODA by sector'!$D:$D,'D12'!$C155)</f>
        <v>256.26965799999999</v>
      </c>
      <c r="J155" s="35">
        <f>SUMIFS('ODA by sector'!K:K,'ODA by sector'!$A:$A,'D12'!$A155,'ODA by sector'!$D:$D,'D12'!$C155)</f>
        <v>262.197744</v>
      </c>
      <c r="K155" s="35">
        <f>SUMIFS('ODA by sector'!L:L,'ODA by sector'!$A:$A,'D12'!$A155,'ODA by sector'!$D:$D,'D12'!$C155)</f>
        <v>325.34576199999998</v>
      </c>
      <c r="L155" s="35">
        <f>SUMIFS('ODA by sector'!M:M,'ODA by sector'!$A:$A,'D12'!$A155,'ODA by sector'!$D:$D,'D12'!$C155)</f>
        <v>297.16884399999998</v>
      </c>
      <c r="M155" s="35">
        <f>SUMIFS('ODA by sector'!N:N,'ODA by sector'!$A:$A,'D12'!$A155,'ODA by sector'!$D:$D,'D12'!$C155)</f>
        <v>368.45219200000003</v>
      </c>
      <c r="N155" s="35">
        <f>SUMIFS('ODA by sector'!O:O,'ODA by sector'!$A:$A,'D12'!$A155,'ODA by sector'!$D:$D,'D12'!$C155)</f>
        <v>364.24286699999999</v>
      </c>
      <c r="O155" s="35">
        <f>SUMIFS('ODA by sector'!P:P,'ODA by sector'!$A:$A,'D12'!$A155,'ODA by sector'!$D:$D,'D12'!$C155)</f>
        <v>509.638643</v>
      </c>
      <c r="P155" s="35">
        <f>SUMIFS('ODA by sector'!Q:Q,'ODA by sector'!$A:$A,'D12'!$A155,'ODA by sector'!$D:$D,'D12'!$C155)</f>
        <v>753.31470300000001</v>
      </c>
      <c r="Q155" s="35">
        <f>SUMIFS('ODA by sector'!R:R,'ODA by sector'!$A:$A,'D12'!$A155,'ODA by sector'!$D:$D,'D12'!$C155)</f>
        <v>813.94206299999996</v>
      </c>
      <c r="R155" s="35">
        <f>SUMIFS('ODA by sector'!S:S,'ODA by sector'!$A:$A,'D12'!$A155,'ODA by sector'!$D:$D,'D12'!$C155)</f>
        <v>2025.4841730000001</v>
      </c>
    </row>
    <row r="156" spans="1:18" x14ac:dyDescent="0.25">
      <c r="A156" s="36" t="s">
        <v>129</v>
      </c>
      <c r="B156" s="36" t="str">
        <f>VLOOKUP(A156,'[1]Names&amp;ISO'!$A:$B,2,FALSE)</f>
        <v>GR</v>
      </c>
      <c r="C156" s="37" t="s">
        <v>162</v>
      </c>
      <c r="D156" s="35">
        <f>SUMIFS('ODA by sector'!E:E,'ODA by sector'!$A:$A,'D12'!$A156,'ODA by sector'!$D:$D,'D12'!$C156)</f>
        <v>11.443818</v>
      </c>
      <c r="E156" s="35">
        <f>SUMIFS('ODA by sector'!F:F,'ODA by sector'!$A:$A,'D12'!$A156,'ODA by sector'!$D:$D,'D12'!$C156)</f>
        <v>83.428105000000002</v>
      </c>
      <c r="F156" s="35">
        <f>SUMIFS('ODA by sector'!G:G,'ODA by sector'!$A:$A,'D12'!$A156,'ODA by sector'!$D:$D,'D12'!$C156)</f>
        <v>21.182815999999999</v>
      </c>
      <c r="G156" s="35">
        <f>SUMIFS('ODA by sector'!H:H,'ODA by sector'!$A:$A,'D12'!$A156,'ODA by sector'!$D:$D,'D12'!$C156)</f>
        <v>36.772494000000002</v>
      </c>
      <c r="H156" s="35">
        <f>SUMIFS('ODA by sector'!I:I,'ODA by sector'!$A:$A,'D12'!$A156,'ODA by sector'!$D:$D,'D12'!$C156)</f>
        <v>21.697004</v>
      </c>
      <c r="I156" s="35">
        <f>SUMIFS('ODA by sector'!J:J,'ODA by sector'!$A:$A,'D12'!$A156,'ODA by sector'!$D:$D,'D12'!$C156)</f>
        <v>49.958914999999998</v>
      </c>
      <c r="J156" s="35">
        <f>SUMIFS('ODA by sector'!K:K,'ODA by sector'!$A:$A,'D12'!$A156,'ODA by sector'!$D:$D,'D12'!$C156)</f>
        <v>64.631013999999993</v>
      </c>
      <c r="K156" s="35">
        <f>SUMIFS('ODA by sector'!L:L,'ODA by sector'!$A:$A,'D12'!$A156,'ODA by sector'!$D:$D,'D12'!$C156)</f>
        <v>72.501365000000007</v>
      </c>
      <c r="L156" s="35">
        <f>SUMIFS('ODA by sector'!M:M,'ODA by sector'!$A:$A,'D12'!$A156,'ODA by sector'!$D:$D,'D12'!$C156)</f>
        <v>67.876465999999994</v>
      </c>
      <c r="M156" s="35">
        <f>SUMIFS('ODA by sector'!N:N,'ODA by sector'!$A:$A,'D12'!$A156,'ODA by sector'!$D:$D,'D12'!$C156)</f>
        <v>56.319817</v>
      </c>
      <c r="N156" s="35">
        <f>SUMIFS('ODA by sector'!O:O,'ODA by sector'!$A:$A,'D12'!$A156,'ODA by sector'!$D:$D,'D12'!$C156)</f>
        <v>54.479336000000004</v>
      </c>
      <c r="O156" s="35">
        <f>SUMIFS('ODA by sector'!P:P,'ODA by sector'!$A:$A,'D12'!$A156,'ODA by sector'!$D:$D,'D12'!$C156)</f>
        <v>8.6607859999999999</v>
      </c>
      <c r="P156" s="35">
        <f>SUMIFS('ODA by sector'!Q:Q,'ODA by sector'!$A:$A,'D12'!$A156,'ODA by sector'!$D:$D,'D12'!$C156)</f>
        <v>8.9185669999999995</v>
      </c>
      <c r="Q156" s="35">
        <f>SUMIFS('ODA by sector'!R:R,'ODA by sector'!$A:$A,'D12'!$A156,'ODA by sector'!$D:$D,'D12'!$C156)</f>
        <v>9.0468709999999994</v>
      </c>
      <c r="R156" s="35">
        <f>SUMIFS('ODA by sector'!S:S,'ODA by sector'!$A:$A,'D12'!$A156,'ODA by sector'!$D:$D,'D12'!$C156)</f>
        <v>1.127634</v>
      </c>
    </row>
    <row r="157" spans="1:18" x14ac:dyDescent="0.25">
      <c r="A157" s="38" t="s">
        <v>129</v>
      </c>
      <c r="B157" s="36" t="str">
        <f>VLOOKUP(A157,'[1]Names&amp;ISO'!$A:$B,2,FALSE)</f>
        <v>GR</v>
      </c>
      <c r="C157" s="37" t="s">
        <v>163</v>
      </c>
      <c r="D157" s="35">
        <f>SUMIFS('ODA by sector'!E:E,'ODA by sector'!$A:$A,'D12'!$A157,'ODA by sector'!$D:$D,'D12'!$C157)</f>
        <v>5.0038080000000003</v>
      </c>
      <c r="E157" s="35">
        <f>SUMIFS('ODA by sector'!F:F,'ODA by sector'!$A:$A,'D12'!$A157,'ODA by sector'!$D:$D,'D12'!$C157)</f>
        <v>13.348393999999999</v>
      </c>
      <c r="F157" s="35">
        <f>SUMIFS('ODA by sector'!G:G,'ODA by sector'!$A:$A,'D12'!$A157,'ODA by sector'!$D:$D,'D12'!$C157)</f>
        <v>22.039197000000001</v>
      </c>
      <c r="G157" s="35">
        <f>SUMIFS('ODA by sector'!H:H,'ODA by sector'!$A:$A,'D12'!$A157,'ODA by sector'!$D:$D,'D12'!$C157)</f>
        <v>27.161064999999997</v>
      </c>
      <c r="H157" s="35">
        <f>SUMIFS('ODA by sector'!I:I,'ODA by sector'!$A:$A,'D12'!$A157,'ODA by sector'!$D:$D,'D12'!$C157)</f>
        <v>29.478435000000001</v>
      </c>
      <c r="I157" s="35">
        <f>SUMIFS('ODA by sector'!J:J,'ODA by sector'!$A:$A,'D12'!$A157,'ODA by sector'!$D:$D,'D12'!$C157)</f>
        <v>27.918118999999997</v>
      </c>
      <c r="J157" s="35">
        <f>SUMIFS('ODA by sector'!K:K,'ODA by sector'!$A:$A,'D12'!$A157,'ODA by sector'!$D:$D,'D12'!$C157)</f>
        <v>10.141742000000001</v>
      </c>
      <c r="K157" s="35">
        <f>SUMIFS('ODA by sector'!L:L,'ODA by sector'!$A:$A,'D12'!$A157,'ODA by sector'!$D:$D,'D12'!$C157)</f>
        <v>16.182312</v>
      </c>
      <c r="L157" s="35">
        <f>SUMIFS('ODA by sector'!M:M,'ODA by sector'!$A:$A,'D12'!$A157,'ODA by sector'!$D:$D,'D12'!$C157)</f>
        <v>4.8840120000000002</v>
      </c>
      <c r="M157" s="35">
        <f>SUMIFS('ODA by sector'!N:N,'ODA by sector'!$A:$A,'D12'!$A157,'ODA by sector'!$D:$D,'D12'!$C157)</f>
        <v>2.0093760000000001</v>
      </c>
      <c r="N157" s="35">
        <f>SUMIFS('ODA by sector'!O:O,'ODA by sector'!$A:$A,'D12'!$A157,'ODA by sector'!$D:$D,'D12'!$C157)</f>
        <v>1.7972220000000001</v>
      </c>
      <c r="O157" s="35">
        <f>SUMIFS('ODA by sector'!P:P,'ODA by sector'!$A:$A,'D12'!$A157,'ODA by sector'!$D:$D,'D12'!$C157)</f>
        <v>0.35206999999999999</v>
      </c>
      <c r="P157" s="35">
        <f>SUMIFS('ODA by sector'!Q:Q,'ODA by sector'!$A:$A,'D12'!$A157,'ODA by sector'!$D:$D,'D12'!$C157)</f>
        <v>0.375776</v>
      </c>
      <c r="Q157" s="35">
        <f>SUMIFS('ODA by sector'!R:R,'ODA by sector'!$A:$A,'D12'!$A157,'ODA by sector'!$D:$D,'D12'!$C157)</f>
        <v>0.20860300000000001</v>
      </c>
      <c r="R157" s="35">
        <f>SUMIFS('ODA by sector'!S:S,'ODA by sector'!$A:$A,'D12'!$A157,'ODA by sector'!$D:$D,'D12'!$C157)</f>
        <v>9.2558000000000001E-2</v>
      </c>
    </row>
    <row r="158" spans="1:18" x14ac:dyDescent="0.25">
      <c r="A158" s="39" t="s">
        <v>129</v>
      </c>
      <c r="B158" s="36" t="str">
        <f>VLOOKUP(A158,'[1]Names&amp;ISO'!$A:$B,2,FALSE)</f>
        <v>GR</v>
      </c>
      <c r="C158" s="37" t="s">
        <v>164</v>
      </c>
      <c r="D158" s="35">
        <f>SUMIFS('ODA by sector'!E:E,'ODA by sector'!$A:$A,'D12'!$A158,'ODA by sector'!$D:$D,'D12'!$C158)</f>
        <v>1.294295</v>
      </c>
      <c r="E158" s="35">
        <f>SUMIFS('ODA by sector'!F:F,'ODA by sector'!$A:$A,'D12'!$A158,'ODA by sector'!$D:$D,'D12'!$C158)</f>
        <v>1.3954530000000001</v>
      </c>
      <c r="F158" s="35">
        <f>SUMIFS('ODA by sector'!G:G,'ODA by sector'!$A:$A,'D12'!$A158,'ODA by sector'!$D:$D,'D12'!$C158)</f>
        <v>1.25169</v>
      </c>
      <c r="G158" s="35">
        <f>SUMIFS('ODA by sector'!H:H,'ODA by sector'!$A:$A,'D12'!$A158,'ODA by sector'!$D:$D,'D12'!$C158)</f>
        <v>0.50511700000000004</v>
      </c>
      <c r="H158" s="35">
        <f>SUMIFS('ODA by sector'!I:I,'ODA by sector'!$A:$A,'D12'!$A158,'ODA by sector'!$D:$D,'D12'!$C158)</f>
        <v>0.95087299999999997</v>
      </c>
      <c r="I158" s="35">
        <f>SUMIFS('ODA by sector'!J:J,'ODA by sector'!$A:$A,'D12'!$A158,'ODA by sector'!$D:$D,'D12'!$C158)</f>
        <v>2.2908710000000001</v>
      </c>
      <c r="J158" s="35">
        <f>SUMIFS('ODA by sector'!K:K,'ODA by sector'!$A:$A,'D12'!$A158,'ODA by sector'!$D:$D,'D12'!$C158)</f>
        <v>0.57050699999999999</v>
      </c>
      <c r="K158" s="35">
        <f>SUMIFS('ODA by sector'!L:L,'ODA by sector'!$A:$A,'D12'!$A158,'ODA by sector'!$D:$D,'D12'!$C158)</f>
        <v>2.251484</v>
      </c>
      <c r="L158" s="35">
        <f>SUMIFS('ODA by sector'!M:M,'ODA by sector'!$A:$A,'D12'!$A158,'ODA by sector'!$D:$D,'D12'!$C158)</f>
        <v>9.3503000000000003E-2</v>
      </c>
      <c r="M158" s="35">
        <f>SUMIFS('ODA by sector'!N:N,'ODA by sector'!$A:$A,'D12'!$A158,'ODA by sector'!$D:$D,'D12'!$C158)</f>
        <v>0</v>
      </c>
      <c r="N158" s="35">
        <f>SUMIFS('ODA by sector'!O:O,'ODA by sector'!$A:$A,'D12'!$A158,'ODA by sector'!$D:$D,'D12'!$C158)</f>
        <v>9.3522999999999995E-2</v>
      </c>
      <c r="O158" s="35">
        <f>SUMIFS('ODA by sector'!P:P,'ODA by sector'!$A:$A,'D12'!$A158,'ODA by sector'!$D:$D,'D12'!$C158)</f>
        <v>3.0807999999999999E-2</v>
      </c>
      <c r="P158" s="35">
        <f>SUMIFS('ODA by sector'!Q:Q,'ODA by sector'!$A:$A,'D12'!$A158,'ODA by sector'!$D:$D,'D12'!$C158)</f>
        <v>3.8005999999999998E-2</v>
      </c>
      <c r="Q158" s="35">
        <f>SUMIFS('ODA by sector'!R:R,'ODA by sector'!$A:$A,'D12'!$A158,'ODA by sector'!$D:$D,'D12'!$C158)</f>
        <v>0</v>
      </c>
      <c r="R158" s="35">
        <f>SUMIFS('ODA by sector'!S:S,'ODA by sector'!$A:$A,'D12'!$A158,'ODA by sector'!$D:$D,'D12'!$C158)</f>
        <v>0</v>
      </c>
    </row>
    <row r="159" spans="1:18" x14ac:dyDescent="0.25">
      <c r="A159" s="36" t="s">
        <v>129</v>
      </c>
      <c r="B159" s="36" t="str">
        <f>VLOOKUP(A159,'[1]Names&amp;ISO'!$A:$B,2,FALSE)</f>
        <v>GR</v>
      </c>
      <c r="C159" s="37" t="s">
        <v>165</v>
      </c>
      <c r="D159" s="35">
        <f>SUMIFS('ODA by sector'!E:E,'ODA by sector'!$A:$A,'D12'!$A159,'ODA by sector'!$D:$D,'D12'!$C159)</f>
        <v>96.775625000000005</v>
      </c>
      <c r="E159" s="35">
        <f>SUMIFS('ODA by sector'!F:F,'ODA by sector'!$A:$A,'D12'!$A159,'ODA by sector'!$D:$D,'D12'!$C159)</f>
        <v>92.563053999999994</v>
      </c>
      <c r="F159" s="35">
        <f>SUMIFS('ODA by sector'!G:G,'ODA by sector'!$A:$A,'D12'!$A159,'ODA by sector'!$D:$D,'D12'!$C159)</f>
        <v>47.000199000000002</v>
      </c>
      <c r="G159" s="35">
        <f>SUMIFS('ODA by sector'!H:H,'ODA by sector'!$A:$A,'D12'!$A159,'ODA by sector'!$D:$D,'D12'!$C159)</f>
        <v>37.258639000000002</v>
      </c>
      <c r="H159" s="35">
        <f>SUMIFS('ODA by sector'!I:I,'ODA by sector'!$A:$A,'D12'!$A159,'ODA by sector'!$D:$D,'D12'!$C159)</f>
        <v>42.901826</v>
      </c>
      <c r="I159" s="35">
        <f>SUMIFS('ODA by sector'!J:J,'ODA by sector'!$A:$A,'D12'!$A159,'ODA by sector'!$D:$D,'D12'!$C159)</f>
        <v>49.668072000000002</v>
      </c>
      <c r="J159" s="35">
        <f>SUMIFS('ODA by sector'!K:K,'ODA by sector'!$A:$A,'D12'!$A159,'ODA by sector'!$D:$D,'D12'!$C159)</f>
        <v>46.392482000000001</v>
      </c>
      <c r="K159" s="35">
        <f>SUMIFS('ODA by sector'!L:L,'ODA by sector'!$A:$A,'D12'!$A159,'ODA by sector'!$D:$D,'D12'!$C159)</f>
        <v>35.804372999999998</v>
      </c>
      <c r="L159" s="35">
        <f>SUMIFS('ODA by sector'!M:M,'ODA by sector'!$A:$A,'D12'!$A159,'ODA by sector'!$D:$D,'D12'!$C159)</f>
        <v>0.27077200000000001</v>
      </c>
      <c r="M159" s="35">
        <f>SUMIFS('ODA by sector'!N:N,'ODA by sector'!$A:$A,'D12'!$A159,'ODA by sector'!$D:$D,'D12'!$C159)</f>
        <v>0.51721099999999998</v>
      </c>
      <c r="N159" s="35">
        <f>SUMIFS('ODA by sector'!O:O,'ODA by sector'!$A:$A,'D12'!$A159,'ODA by sector'!$D:$D,'D12'!$C159)</f>
        <v>0.741286</v>
      </c>
      <c r="O159" s="35">
        <f>SUMIFS('ODA by sector'!P:P,'ODA by sector'!$A:$A,'D12'!$A159,'ODA by sector'!$D:$D,'D12'!$C159)</f>
        <v>0.39883600000000002</v>
      </c>
      <c r="P159" s="35">
        <f>SUMIFS('ODA by sector'!Q:Q,'ODA by sector'!$A:$A,'D12'!$A159,'ODA by sector'!$D:$D,'D12'!$C159)</f>
        <v>0.53223500000000001</v>
      </c>
      <c r="Q159" s="35">
        <f>SUMIFS('ODA by sector'!R:R,'ODA by sector'!$A:$A,'D12'!$A159,'ODA by sector'!$D:$D,'D12'!$C159)</f>
        <v>0.70871799999999996</v>
      </c>
      <c r="R159" s="35">
        <f>SUMIFS('ODA by sector'!S:S,'ODA by sector'!$A:$A,'D12'!$A159,'ODA by sector'!$D:$D,'D12'!$C159)</f>
        <v>0</v>
      </c>
    </row>
    <row r="160" spans="1:18" x14ac:dyDescent="0.25">
      <c r="A160" s="36" t="s">
        <v>129</v>
      </c>
      <c r="B160" s="36" t="str">
        <f>VLOOKUP(A160,'[1]Names&amp;ISO'!$A:$B,2,FALSE)</f>
        <v>GR</v>
      </c>
      <c r="C160" s="37" t="s">
        <v>161</v>
      </c>
      <c r="D160" s="35">
        <f>SUMIFS('ODA by sector'!E:E,'ODA by sector'!$A:$A,'D12'!$A160,'ODA by sector'!$D:$D,'D12'!$C160)</f>
        <v>7.2189310000000004</v>
      </c>
      <c r="E160" s="35">
        <f>SUMIFS('ODA by sector'!F:F,'ODA by sector'!$A:$A,'D12'!$A160,'ODA by sector'!$D:$D,'D12'!$C160)</f>
        <v>7.174512</v>
      </c>
      <c r="F160" s="35">
        <f>SUMIFS('ODA by sector'!G:G,'ODA by sector'!$A:$A,'D12'!$A160,'ODA by sector'!$D:$D,'D12'!$C160)</f>
        <v>12.143535</v>
      </c>
      <c r="G160" s="35">
        <f>SUMIFS('ODA by sector'!H:H,'ODA by sector'!$A:$A,'D12'!$A160,'ODA by sector'!$D:$D,'D12'!$C160)</f>
        <v>5.4424919999999997</v>
      </c>
      <c r="H160" s="35">
        <f>SUMIFS('ODA by sector'!I:I,'ODA by sector'!$A:$A,'D12'!$A160,'ODA by sector'!$D:$D,'D12'!$C160)</f>
        <v>7.7922979999999997</v>
      </c>
      <c r="I160" s="35">
        <f>SUMIFS('ODA by sector'!J:J,'ODA by sector'!$A:$A,'D12'!$A160,'ODA by sector'!$D:$D,'D12'!$C160)</f>
        <v>7.3674379999999999</v>
      </c>
      <c r="J160" s="35">
        <f>SUMIFS('ODA by sector'!K:K,'ODA by sector'!$A:$A,'D12'!$A160,'ODA by sector'!$D:$D,'D12'!$C160)</f>
        <v>26.021937000000001</v>
      </c>
      <c r="K160" s="35">
        <f>SUMIFS('ODA by sector'!L:L,'ODA by sector'!$A:$A,'D12'!$A160,'ODA by sector'!$D:$D,'D12'!$C160)</f>
        <v>13.966805000000001</v>
      </c>
      <c r="L160" s="35">
        <f>SUMIFS('ODA by sector'!M:M,'ODA by sector'!$A:$A,'D12'!$A160,'ODA by sector'!$D:$D,'D12'!$C160)</f>
        <v>11.709489</v>
      </c>
      <c r="M160" s="35">
        <f>SUMIFS('ODA by sector'!N:N,'ODA by sector'!$A:$A,'D12'!$A160,'ODA by sector'!$D:$D,'D12'!$C160)</f>
        <v>4.1735920000000002</v>
      </c>
      <c r="N160" s="35">
        <f>SUMIFS('ODA by sector'!O:O,'ODA by sector'!$A:$A,'D12'!$A160,'ODA by sector'!$D:$D,'D12'!$C160)</f>
        <v>0</v>
      </c>
      <c r="O160" s="35">
        <f>SUMIFS('ODA by sector'!P:P,'ODA by sector'!$A:$A,'D12'!$A160,'ODA by sector'!$D:$D,'D12'!$C160)</f>
        <v>0</v>
      </c>
      <c r="P160" s="35">
        <f>SUMIFS('ODA by sector'!Q:Q,'ODA by sector'!$A:$A,'D12'!$A160,'ODA by sector'!$D:$D,'D12'!$C160)</f>
        <v>0.36655500000000002</v>
      </c>
      <c r="Q160" s="35">
        <f>SUMIFS('ODA by sector'!R:R,'ODA by sector'!$A:$A,'D12'!$A160,'ODA by sector'!$D:$D,'D12'!$C160)</f>
        <v>0.14530399999999999</v>
      </c>
      <c r="R160" s="35">
        <f>SUMIFS('ODA by sector'!S:S,'ODA by sector'!$A:$A,'D12'!$A160,'ODA by sector'!$D:$D,'D12'!$C160)</f>
        <v>5.5136999999999999E-2</v>
      </c>
    </row>
    <row r="161" spans="1:18" x14ac:dyDescent="0.25">
      <c r="A161" s="36" t="s">
        <v>129</v>
      </c>
      <c r="B161" s="36" t="str">
        <f>VLOOKUP(A161,'[1]Names&amp;ISO'!$A:$B,2,FALSE)</f>
        <v>GR</v>
      </c>
      <c r="C161" s="37" t="s">
        <v>166</v>
      </c>
      <c r="D161" s="35">
        <f>SUMIFS('ODA by sector'!E:E,'ODA by sector'!$A:$A,'D12'!$A161,'ODA by sector'!$D:$D,'D12'!$C161)</f>
        <v>3.112133</v>
      </c>
      <c r="E161" s="35">
        <f>SUMIFS('ODA by sector'!F:F,'ODA by sector'!$A:$A,'D12'!$A161,'ODA by sector'!$D:$D,'D12'!$C161)</f>
        <v>0.41532500000000006</v>
      </c>
      <c r="F161" s="35">
        <f>SUMIFS('ODA by sector'!G:G,'ODA by sector'!$A:$A,'D12'!$A161,'ODA by sector'!$D:$D,'D12'!$C161)</f>
        <v>7.7317280000000004</v>
      </c>
      <c r="G161" s="35">
        <f>SUMIFS('ODA by sector'!H:H,'ODA by sector'!$A:$A,'D12'!$A161,'ODA by sector'!$D:$D,'D12'!$C161)</f>
        <v>13.689641</v>
      </c>
      <c r="H161" s="35">
        <f>SUMIFS('ODA by sector'!I:I,'ODA by sector'!$A:$A,'D12'!$A161,'ODA by sector'!$D:$D,'D12'!$C161)</f>
        <v>13.480604000000001</v>
      </c>
      <c r="I161" s="35">
        <f>SUMIFS('ODA by sector'!J:J,'ODA by sector'!$A:$A,'D12'!$A161,'ODA by sector'!$D:$D,'D12'!$C161)</f>
        <v>1.7365139999999999</v>
      </c>
      <c r="J161" s="35">
        <f>SUMIFS('ODA by sector'!K:K,'ODA by sector'!$A:$A,'D12'!$A161,'ODA by sector'!$D:$D,'D12'!$C161)</f>
        <v>4.6975910000000001</v>
      </c>
      <c r="K161" s="35">
        <f>SUMIFS('ODA by sector'!L:L,'ODA by sector'!$A:$A,'D12'!$A161,'ODA by sector'!$D:$D,'D12'!$C161)</f>
        <v>7.6035139999999988</v>
      </c>
      <c r="L161" s="35">
        <f>SUMIFS('ODA by sector'!M:M,'ODA by sector'!$A:$A,'D12'!$A161,'ODA by sector'!$D:$D,'D12'!$C161)</f>
        <v>14.314634</v>
      </c>
      <c r="M161" s="35">
        <f>SUMIFS('ODA by sector'!N:N,'ODA by sector'!$A:$A,'D12'!$A161,'ODA by sector'!$D:$D,'D12'!$C161)</f>
        <v>15.44886</v>
      </c>
      <c r="N161" s="35">
        <f>SUMIFS('ODA by sector'!O:O,'ODA by sector'!$A:$A,'D12'!$A161,'ODA by sector'!$D:$D,'D12'!$C161)</f>
        <v>8.8082000000000008E-2</v>
      </c>
      <c r="O161" s="35">
        <f>SUMIFS('ODA by sector'!P:P,'ODA by sector'!$A:$A,'D12'!$A161,'ODA by sector'!$D:$D,'D12'!$C161)</f>
        <v>5.7898000000000005E-2</v>
      </c>
      <c r="P161" s="35">
        <f>SUMIFS('ODA by sector'!Q:Q,'ODA by sector'!$A:$A,'D12'!$A161,'ODA by sector'!$D:$D,'D12'!$C161)</f>
        <v>1.3575E-2</v>
      </c>
      <c r="Q161" s="35">
        <f>SUMIFS('ODA by sector'!R:R,'ODA by sector'!$A:$A,'D12'!$A161,'ODA by sector'!$D:$D,'D12'!$C161)</f>
        <v>4.8419999999999999E-3</v>
      </c>
      <c r="R161" s="35">
        <f>SUMIFS('ODA by sector'!S:S,'ODA by sector'!$A:$A,'D12'!$A161,'ODA by sector'!$D:$D,'D12'!$C161)</f>
        <v>9.3999999999999997E-4</v>
      </c>
    </row>
    <row r="162" spans="1:18" x14ac:dyDescent="0.25">
      <c r="A162" s="36" t="s">
        <v>129</v>
      </c>
      <c r="B162" s="36" t="str">
        <f>VLOOKUP(A162,'[1]Names&amp;ISO'!$A:$B,2,FALSE)</f>
        <v>GR</v>
      </c>
      <c r="C162" s="37" t="s">
        <v>167</v>
      </c>
      <c r="D162" s="35">
        <f>SUMIFS('ODA by sector'!E:E,'ODA by sector'!$A:$A,'D12'!$A162,'ODA by sector'!$D:$D,'D12'!$C162)</f>
        <v>1.66482</v>
      </c>
      <c r="E162" s="35">
        <f>SUMIFS('ODA by sector'!F:F,'ODA by sector'!$A:$A,'D12'!$A162,'ODA by sector'!$D:$D,'D12'!$C162)</f>
        <v>1.8180459999999998</v>
      </c>
      <c r="F162" s="35">
        <f>SUMIFS('ODA by sector'!G:G,'ODA by sector'!$A:$A,'D12'!$A162,'ODA by sector'!$D:$D,'D12'!$C162)</f>
        <v>0.57227300000000003</v>
      </c>
      <c r="G162" s="35">
        <f>SUMIFS('ODA by sector'!H:H,'ODA by sector'!$A:$A,'D12'!$A162,'ODA by sector'!$D:$D,'D12'!$C162)</f>
        <v>0.59631800000000001</v>
      </c>
      <c r="H162" s="35">
        <f>SUMIFS('ODA by sector'!I:I,'ODA by sector'!$A:$A,'D12'!$A162,'ODA by sector'!$D:$D,'D12'!$C162)</f>
        <v>1.42292</v>
      </c>
      <c r="I162" s="35">
        <f>SUMIFS('ODA by sector'!J:J,'ODA by sector'!$A:$A,'D12'!$A162,'ODA by sector'!$D:$D,'D12'!$C162)</f>
        <v>4.8613580000000001</v>
      </c>
      <c r="J162" s="35">
        <f>SUMIFS('ODA by sector'!K:K,'ODA by sector'!$A:$A,'D12'!$A162,'ODA by sector'!$D:$D,'D12'!$C162)</f>
        <v>0.97576799999999997</v>
      </c>
      <c r="K162" s="35">
        <f>SUMIFS('ODA by sector'!L:L,'ODA by sector'!$A:$A,'D12'!$A162,'ODA by sector'!$D:$D,'D12'!$C162)</f>
        <v>2.326298</v>
      </c>
      <c r="L162" s="35">
        <f>SUMIFS('ODA by sector'!M:M,'ODA by sector'!$A:$A,'D12'!$A162,'ODA by sector'!$D:$D,'D12'!$C162)</f>
        <v>9.4020000000000006E-3</v>
      </c>
      <c r="M162" s="35">
        <f>SUMIFS('ODA by sector'!N:N,'ODA by sector'!$A:$A,'D12'!$A162,'ODA by sector'!$D:$D,'D12'!$C162)</f>
        <v>5.9617000000000003E-2</v>
      </c>
      <c r="N162" s="35">
        <f>SUMIFS('ODA by sector'!O:O,'ODA by sector'!$A:$A,'D12'!$A162,'ODA by sector'!$D:$D,'D12'!$C162)</f>
        <v>0</v>
      </c>
      <c r="O162" s="35">
        <f>SUMIFS('ODA by sector'!P:P,'ODA by sector'!$A:$A,'D12'!$A162,'ODA by sector'!$D:$D,'D12'!$C162)</f>
        <v>0</v>
      </c>
      <c r="P162" s="35">
        <f>SUMIFS('ODA by sector'!Q:Q,'ODA by sector'!$A:$A,'D12'!$A162,'ODA by sector'!$D:$D,'D12'!$C162)</f>
        <v>0</v>
      </c>
      <c r="Q162" s="35">
        <f>SUMIFS('ODA by sector'!R:R,'ODA by sector'!$A:$A,'D12'!$A162,'ODA by sector'!$D:$D,'D12'!$C162)</f>
        <v>0</v>
      </c>
      <c r="R162" s="35">
        <f>SUMIFS('ODA by sector'!S:S,'ODA by sector'!$A:$A,'D12'!$A162,'ODA by sector'!$D:$D,'D12'!$C162)</f>
        <v>0</v>
      </c>
    </row>
    <row r="163" spans="1:18" x14ac:dyDescent="0.25">
      <c r="A163" s="36" t="s">
        <v>129</v>
      </c>
      <c r="B163" s="36" t="str">
        <f>VLOOKUP(A163,'[1]Names&amp;ISO'!$A:$B,2,FALSE)</f>
        <v>GR</v>
      </c>
      <c r="C163" s="37" t="s">
        <v>169</v>
      </c>
      <c r="D163" s="35">
        <f>SUMIFS('ODA by sector'!E:E,'ODA by sector'!$A:$A,'D12'!$A163,'ODA by sector'!$D:$D,'D12'!$C163)</f>
        <v>1.1597919999999999</v>
      </c>
      <c r="E163" s="35">
        <f>SUMIFS('ODA by sector'!F:F,'ODA by sector'!$A:$A,'D12'!$A163,'ODA by sector'!$D:$D,'D12'!$C163)</f>
        <v>1.9121999999999999</v>
      </c>
      <c r="F163" s="35">
        <f>SUMIFS('ODA by sector'!G:G,'ODA by sector'!$A:$A,'D12'!$A163,'ODA by sector'!$D:$D,'D12'!$C163)</f>
        <v>1.4449890000000001</v>
      </c>
      <c r="G163" s="35">
        <f>SUMIFS('ODA by sector'!H:H,'ODA by sector'!$A:$A,'D12'!$A163,'ODA by sector'!$D:$D,'D12'!$C163)</f>
        <v>2.2265109999999999</v>
      </c>
      <c r="H163" s="35">
        <f>SUMIFS('ODA by sector'!I:I,'ODA by sector'!$A:$A,'D12'!$A163,'ODA by sector'!$D:$D,'D12'!$C163)</f>
        <v>2.737619</v>
      </c>
      <c r="I163" s="35">
        <f>SUMIFS('ODA by sector'!J:J,'ODA by sector'!$A:$A,'D12'!$A163,'ODA by sector'!$D:$D,'D12'!$C163)</f>
        <v>6.022519</v>
      </c>
      <c r="J163" s="35">
        <f>SUMIFS('ODA by sector'!K:K,'ODA by sector'!$A:$A,'D12'!$A163,'ODA by sector'!$D:$D,'D12'!$C163)</f>
        <v>7.637257</v>
      </c>
      <c r="K163" s="35">
        <f>SUMIFS('ODA by sector'!L:L,'ODA by sector'!$A:$A,'D12'!$A163,'ODA by sector'!$D:$D,'D12'!$C163)</f>
        <v>2.8982110000000003</v>
      </c>
      <c r="L163" s="35">
        <f>SUMIFS('ODA by sector'!M:M,'ODA by sector'!$A:$A,'D12'!$A163,'ODA by sector'!$D:$D,'D12'!$C163)</f>
        <v>0.93347199999999997</v>
      </c>
      <c r="M163" s="35">
        <f>SUMIFS('ODA by sector'!N:N,'ODA by sector'!$A:$A,'D12'!$A163,'ODA by sector'!$D:$D,'D12'!$C163)</f>
        <v>0.26468999999999998</v>
      </c>
      <c r="N163" s="35">
        <f>SUMIFS('ODA by sector'!O:O,'ODA by sector'!$A:$A,'D12'!$A163,'ODA by sector'!$D:$D,'D12'!$C163)</f>
        <v>7.1079999999999997E-3</v>
      </c>
      <c r="O163" s="35">
        <f>SUMIFS('ODA by sector'!P:P,'ODA by sector'!$A:$A,'D12'!$A163,'ODA by sector'!$D:$D,'D12'!$C163)</f>
        <v>0</v>
      </c>
      <c r="P163" s="35">
        <f>SUMIFS('ODA by sector'!Q:Q,'ODA by sector'!$A:$A,'D12'!$A163,'ODA by sector'!$D:$D,'D12'!$C163)</f>
        <v>0</v>
      </c>
      <c r="Q163" s="35">
        <f>SUMIFS('ODA by sector'!R:R,'ODA by sector'!$A:$A,'D12'!$A163,'ODA by sector'!$D:$D,'D12'!$C163)</f>
        <v>0</v>
      </c>
      <c r="R163" s="35">
        <f>SUMIFS('ODA by sector'!S:S,'ODA by sector'!$A:$A,'D12'!$A163,'ODA by sector'!$D:$D,'D12'!$C163)</f>
        <v>0</v>
      </c>
    </row>
    <row r="164" spans="1:18" x14ac:dyDescent="0.25">
      <c r="A164" s="36" t="s">
        <v>129</v>
      </c>
      <c r="B164" s="36" t="str">
        <f>VLOOKUP(A164,'[1]Names&amp;ISO'!$A:$B,2,FALSE)</f>
        <v>GR</v>
      </c>
      <c r="C164" s="37" t="s">
        <v>168</v>
      </c>
      <c r="D164" s="35">
        <f>SUMIFS('ODA by sector'!E:E,'ODA by sector'!$A:$A,'D12'!$A164,'ODA by sector'!$D:$D,'D12'!$C164)</f>
        <v>1.6112150000000001</v>
      </c>
      <c r="E164" s="35">
        <f>SUMIFS('ODA by sector'!F:F,'ODA by sector'!$A:$A,'D12'!$A164,'ODA by sector'!$D:$D,'D12'!$C164)</f>
        <v>1.4065289999999999</v>
      </c>
      <c r="F164" s="35">
        <f>SUMIFS('ODA by sector'!G:G,'ODA by sector'!$A:$A,'D12'!$A164,'ODA by sector'!$D:$D,'D12'!$C164)</f>
        <v>4.5436499999999995</v>
      </c>
      <c r="G164" s="35">
        <f>SUMIFS('ODA by sector'!H:H,'ODA by sector'!$A:$A,'D12'!$A164,'ODA by sector'!$D:$D,'D12'!$C164)</f>
        <v>1.5107159999999999</v>
      </c>
      <c r="H164" s="35">
        <f>SUMIFS('ODA by sector'!I:I,'ODA by sector'!$A:$A,'D12'!$A164,'ODA by sector'!$D:$D,'D12'!$C164)</f>
        <v>7.6696619999999998</v>
      </c>
      <c r="I164" s="35">
        <f>SUMIFS('ODA by sector'!J:J,'ODA by sector'!$A:$A,'D12'!$A164,'ODA by sector'!$D:$D,'D12'!$C164)</f>
        <v>0.53217199999999998</v>
      </c>
      <c r="J164" s="35">
        <f>SUMIFS('ODA by sector'!K:K,'ODA by sector'!$A:$A,'D12'!$A164,'ODA by sector'!$D:$D,'D12'!$C164)</f>
        <v>2.5197959999999999</v>
      </c>
      <c r="K164" s="35">
        <f>SUMIFS('ODA by sector'!L:L,'ODA by sector'!$A:$A,'D12'!$A164,'ODA by sector'!$D:$D,'D12'!$C164)</f>
        <v>0.86526800000000004</v>
      </c>
      <c r="L164" s="35">
        <f>SUMIFS('ODA by sector'!M:M,'ODA by sector'!$A:$A,'D12'!$A164,'ODA by sector'!$D:$D,'D12'!$C164)</f>
        <v>0</v>
      </c>
      <c r="M164" s="35">
        <f>SUMIFS('ODA by sector'!N:N,'ODA by sector'!$A:$A,'D12'!$A164,'ODA by sector'!$D:$D,'D12'!$C164)</f>
        <v>0</v>
      </c>
      <c r="N164" s="35">
        <f>SUMIFS('ODA by sector'!O:O,'ODA by sector'!$A:$A,'D12'!$A164,'ODA by sector'!$D:$D,'D12'!$C164)</f>
        <v>0</v>
      </c>
      <c r="O164" s="35">
        <f>SUMIFS('ODA by sector'!P:P,'ODA by sector'!$A:$A,'D12'!$A164,'ODA by sector'!$D:$D,'D12'!$C164)</f>
        <v>0</v>
      </c>
      <c r="P164" s="35">
        <f>SUMIFS('ODA by sector'!Q:Q,'ODA by sector'!$A:$A,'D12'!$A164,'ODA by sector'!$D:$D,'D12'!$C164)</f>
        <v>0</v>
      </c>
      <c r="Q164" s="35">
        <f>SUMIFS('ODA by sector'!R:R,'ODA by sector'!$A:$A,'D12'!$A164,'ODA by sector'!$D:$D,'D12'!$C164)</f>
        <v>0</v>
      </c>
      <c r="R164" s="35">
        <f>SUMIFS('ODA by sector'!S:S,'ODA by sector'!$A:$A,'D12'!$A164,'ODA by sector'!$D:$D,'D12'!$C164)</f>
        <v>0</v>
      </c>
    </row>
    <row r="165" spans="1:18" x14ac:dyDescent="0.25">
      <c r="A165" s="36" t="s">
        <v>129</v>
      </c>
      <c r="B165" s="36" t="str">
        <f>VLOOKUP(A165,'[1]Names&amp;ISO'!$A:$B,2,FALSE)</f>
        <v>GR</v>
      </c>
      <c r="C165" s="37" t="s">
        <v>171</v>
      </c>
      <c r="D165" s="35">
        <f>SUMIFS('ODA by sector'!E:E,'ODA by sector'!$A:$A,'D12'!$A165,'ODA by sector'!$D:$D,'D12'!$C165)</f>
        <v>6.77454</v>
      </c>
      <c r="E165" s="35">
        <f>SUMIFS('ODA by sector'!F:F,'ODA by sector'!$A:$A,'D12'!$A165,'ODA by sector'!$D:$D,'D12'!$C165)</f>
        <v>4.349558</v>
      </c>
      <c r="F165" s="35">
        <f>SUMIFS('ODA by sector'!G:G,'ODA by sector'!$A:$A,'D12'!$A165,'ODA by sector'!$D:$D,'D12'!$C165)</f>
        <v>2.8069139999999999</v>
      </c>
      <c r="G165" s="35">
        <f>SUMIFS('ODA by sector'!H:H,'ODA by sector'!$A:$A,'D12'!$A165,'ODA by sector'!$D:$D,'D12'!$C165)</f>
        <v>1.934985</v>
      </c>
      <c r="H165" s="35">
        <f>SUMIFS('ODA by sector'!I:I,'ODA by sector'!$A:$A,'D12'!$A165,'ODA by sector'!$D:$D,'D12'!$C165)</f>
        <v>2.086843</v>
      </c>
      <c r="I165" s="35">
        <f>SUMIFS('ODA by sector'!J:J,'ODA by sector'!$A:$A,'D12'!$A165,'ODA by sector'!$D:$D,'D12'!$C165)</f>
        <v>11.569102000000001</v>
      </c>
      <c r="J165" s="35">
        <f>SUMIFS('ODA by sector'!K:K,'ODA by sector'!$A:$A,'D12'!$A165,'ODA by sector'!$D:$D,'D12'!$C165)</f>
        <v>0.56954400000000005</v>
      </c>
      <c r="K165" s="35">
        <f>SUMIFS('ODA by sector'!L:L,'ODA by sector'!$A:$A,'D12'!$A165,'ODA by sector'!$D:$D,'D12'!$C165)</f>
        <v>3.1615060000000001</v>
      </c>
      <c r="L165" s="35">
        <f>SUMIFS('ODA by sector'!M:M,'ODA by sector'!$A:$A,'D12'!$A165,'ODA by sector'!$D:$D,'D12'!$C165)</f>
        <v>4.7773300000000001</v>
      </c>
      <c r="M165" s="35">
        <f>SUMIFS('ODA by sector'!N:N,'ODA by sector'!$A:$A,'D12'!$A165,'ODA by sector'!$D:$D,'D12'!$C165)</f>
        <v>0</v>
      </c>
      <c r="N165" s="35">
        <f>SUMIFS('ODA by sector'!O:O,'ODA by sector'!$A:$A,'D12'!$A165,'ODA by sector'!$D:$D,'D12'!$C165)</f>
        <v>0.34702499999999997</v>
      </c>
      <c r="O165" s="35">
        <f>SUMIFS('ODA by sector'!P:P,'ODA by sector'!$A:$A,'D12'!$A165,'ODA by sector'!$D:$D,'D12'!$C165)</f>
        <v>7.1737999999999996E-2</v>
      </c>
      <c r="P165" s="35">
        <f>SUMIFS('ODA by sector'!Q:Q,'ODA by sector'!$A:$A,'D12'!$A165,'ODA by sector'!$D:$D,'D12'!$C165)</f>
        <v>0.16873299999999999</v>
      </c>
      <c r="Q165" s="35">
        <f>SUMIFS('ODA by sector'!R:R,'ODA by sector'!$A:$A,'D12'!$A165,'ODA by sector'!$D:$D,'D12'!$C165)</f>
        <v>0.19187100000000001</v>
      </c>
      <c r="R165" s="35">
        <f>SUMIFS('ODA by sector'!S:S,'ODA by sector'!$A:$A,'D12'!$A165,'ODA by sector'!$D:$D,'D12'!$C165)</f>
        <v>0.25680700000000001</v>
      </c>
    </row>
    <row r="166" spans="1:18" x14ac:dyDescent="0.25">
      <c r="A166" s="36" t="s">
        <v>129</v>
      </c>
      <c r="B166" s="36" t="str">
        <f>VLOOKUP(A166,'[1]Names&amp;ISO'!$A:$B,2,FALSE)</f>
        <v>GR</v>
      </c>
      <c r="C166" s="37" t="s">
        <v>170</v>
      </c>
      <c r="D166" s="35">
        <f>SUMIFS('ODA by sector'!E:E,'ODA by sector'!$A:$A,'D12'!$A166,'ODA by sector'!$D:$D,'D12'!$C166)</f>
        <v>7.2582680000000002</v>
      </c>
      <c r="E166" s="35">
        <f>SUMIFS('ODA by sector'!F:F,'ODA by sector'!$A:$A,'D12'!$A166,'ODA by sector'!$D:$D,'D12'!$C166)</f>
        <v>39.932815999999995</v>
      </c>
      <c r="F166" s="35">
        <f>SUMIFS('ODA by sector'!G:G,'ODA by sector'!$A:$A,'D12'!$A166,'ODA by sector'!$D:$D,'D12'!$C166)</f>
        <v>28.484518999999995</v>
      </c>
      <c r="G166" s="35">
        <f>SUMIFS('ODA by sector'!H:H,'ODA by sector'!$A:$A,'D12'!$A166,'ODA by sector'!$D:$D,'D12'!$C166)</f>
        <v>59.491815000000003</v>
      </c>
      <c r="H166" s="35">
        <f>SUMIFS('ODA by sector'!I:I,'ODA by sector'!$A:$A,'D12'!$A166,'ODA by sector'!$D:$D,'D12'!$C166)</f>
        <v>31.085448</v>
      </c>
      <c r="I166" s="35">
        <f>SUMIFS('ODA by sector'!J:J,'ODA by sector'!$A:$A,'D12'!$A166,'ODA by sector'!$D:$D,'D12'!$C166)</f>
        <v>31.217832000000001</v>
      </c>
      <c r="J166" s="35">
        <f>SUMIFS('ODA by sector'!K:K,'ODA by sector'!$A:$A,'D12'!$A166,'ODA by sector'!$D:$D,'D12'!$C166)</f>
        <v>56.619605000000007</v>
      </c>
      <c r="K166" s="35">
        <f>SUMIFS('ODA by sector'!L:L,'ODA by sector'!$A:$A,'D12'!$A166,'ODA by sector'!$D:$D,'D12'!$C166)</f>
        <v>52.863636999999997</v>
      </c>
      <c r="L166" s="35">
        <f>SUMIFS('ODA by sector'!M:M,'ODA by sector'!$A:$A,'D12'!$A166,'ODA by sector'!$D:$D,'D12'!$C166)</f>
        <v>57.651804999999996</v>
      </c>
      <c r="M166" s="35">
        <f>SUMIFS('ODA by sector'!N:N,'ODA by sector'!$A:$A,'D12'!$A166,'ODA by sector'!$D:$D,'D12'!$C166)</f>
        <v>34.745165999999998</v>
      </c>
      <c r="N166" s="35">
        <f>SUMIFS('ODA by sector'!O:O,'ODA by sector'!$A:$A,'D12'!$A166,'ODA by sector'!$D:$D,'D12'!$C166)</f>
        <v>29.010717</v>
      </c>
      <c r="O166" s="35">
        <f>SUMIFS('ODA by sector'!P:P,'ODA by sector'!$A:$A,'D12'!$A166,'ODA by sector'!$D:$D,'D12'!$C166)</f>
        <v>25.208088</v>
      </c>
      <c r="P166" s="35">
        <f>SUMIFS('ODA by sector'!Q:Q,'ODA by sector'!$A:$A,'D12'!$A166,'ODA by sector'!$D:$D,'D12'!$C166)</f>
        <v>26.308179999999997</v>
      </c>
      <c r="Q166" s="35">
        <f>SUMIFS('ODA by sector'!R:R,'ODA by sector'!$A:$A,'D12'!$A166,'ODA by sector'!$D:$D,'D12'!$C166)</f>
        <v>60.609256999999999</v>
      </c>
      <c r="R166" s="35">
        <f>SUMIFS('ODA by sector'!S:S,'ODA by sector'!$A:$A,'D12'!$A166,'ODA by sector'!$D:$D,'D12'!$C166)</f>
        <v>149.65201400000001</v>
      </c>
    </row>
    <row r="167" spans="1:18" x14ac:dyDescent="0.25">
      <c r="A167" s="36" t="s">
        <v>129</v>
      </c>
      <c r="B167" s="36" t="str">
        <f>VLOOKUP(A167,'[1]Names&amp;ISO'!$A:$B,2,FALSE)</f>
        <v>GR</v>
      </c>
      <c r="C167" s="37" t="s">
        <v>172</v>
      </c>
      <c r="D167" s="35">
        <f>SUMIFS('ODA by sector'!E:E,'ODA by sector'!$A:$A,'D12'!$A167,'ODA by sector'!$D:$D,'D12'!$C167)</f>
        <v>0.100227</v>
      </c>
      <c r="E167" s="35">
        <f>SUMIFS('ODA by sector'!F:F,'ODA by sector'!$A:$A,'D12'!$A167,'ODA by sector'!$D:$D,'D12'!$C167)</f>
        <v>0</v>
      </c>
      <c r="F167" s="35">
        <f>SUMIFS('ODA by sector'!G:G,'ODA by sector'!$A:$A,'D12'!$A167,'ODA by sector'!$D:$D,'D12'!$C167)</f>
        <v>4.0378480000000003</v>
      </c>
      <c r="G167" s="35">
        <f>SUMIFS('ODA by sector'!H:H,'ODA by sector'!$A:$A,'D12'!$A167,'ODA by sector'!$D:$D,'D12'!$C167)</f>
        <v>0</v>
      </c>
      <c r="H167" s="35">
        <f>SUMIFS('ODA by sector'!I:I,'ODA by sector'!$A:$A,'D12'!$A167,'ODA by sector'!$D:$D,'D12'!$C167)</f>
        <v>3.0635289999999999</v>
      </c>
      <c r="I167" s="35">
        <f>SUMIFS('ODA by sector'!J:J,'ODA by sector'!$A:$A,'D12'!$A167,'ODA by sector'!$D:$D,'D12'!$C167)</f>
        <v>0</v>
      </c>
      <c r="J167" s="35">
        <f>SUMIFS('ODA by sector'!K:K,'ODA by sector'!$A:$A,'D12'!$A167,'ODA by sector'!$D:$D,'D12'!$C167)</f>
        <v>0</v>
      </c>
      <c r="K167" s="35">
        <f>SUMIFS('ODA by sector'!L:L,'ODA by sector'!$A:$A,'D12'!$A167,'ODA by sector'!$D:$D,'D12'!$C167)</f>
        <v>2.1011579999999999</v>
      </c>
      <c r="L167" s="35">
        <f>SUMIFS('ODA by sector'!M:M,'ODA by sector'!$A:$A,'D12'!$A167,'ODA by sector'!$D:$D,'D12'!$C167)</f>
        <v>0</v>
      </c>
      <c r="M167" s="35">
        <f>SUMIFS('ODA by sector'!N:N,'ODA by sector'!$A:$A,'D12'!$A167,'ODA by sector'!$D:$D,'D12'!$C167)</f>
        <v>0</v>
      </c>
      <c r="N167" s="35">
        <f>SUMIFS('ODA by sector'!O:O,'ODA by sector'!$A:$A,'D12'!$A167,'ODA by sector'!$D:$D,'D12'!$C167)</f>
        <v>0</v>
      </c>
      <c r="O167" s="35">
        <f>SUMIFS('ODA by sector'!P:P,'ODA by sector'!$A:$A,'D12'!$A167,'ODA by sector'!$D:$D,'D12'!$C167)</f>
        <v>0</v>
      </c>
      <c r="P167" s="35">
        <f>SUMIFS('ODA by sector'!Q:Q,'ODA by sector'!$A:$A,'D12'!$A167,'ODA by sector'!$D:$D,'D12'!$C167)</f>
        <v>0</v>
      </c>
      <c r="Q167" s="35">
        <f>SUMIFS('ODA by sector'!R:R,'ODA by sector'!$A:$A,'D12'!$A167,'ODA by sector'!$D:$D,'D12'!$C167)</f>
        <v>0</v>
      </c>
      <c r="R167" s="35">
        <f>SUMIFS('ODA by sector'!S:S,'ODA by sector'!$A:$A,'D12'!$A167,'ODA by sector'!$D:$D,'D12'!$C167)</f>
        <v>0</v>
      </c>
    </row>
    <row r="168" spans="1:18" x14ac:dyDescent="0.25">
      <c r="A168" s="36" t="s">
        <v>129</v>
      </c>
      <c r="B168" s="36" t="str">
        <f>VLOOKUP(A168,'[1]Names&amp;ISO'!$A:$B,2,FALSE)</f>
        <v>GR</v>
      </c>
      <c r="C168" s="37" t="s">
        <v>173</v>
      </c>
      <c r="D168" s="35">
        <f>SUMIFS('ODA by sector'!E:E,'ODA by sector'!$A:$A,'D12'!$A168,'ODA by sector'!$D:$D,'D12'!$C168)</f>
        <v>0</v>
      </c>
      <c r="E168" s="35">
        <f>SUMIFS('ODA by sector'!F:F,'ODA by sector'!$A:$A,'D12'!$A168,'ODA by sector'!$D:$D,'D12'!$C168)</f>
        <v>0</v>
      </c>
      <c r="F168" s="35">
        <f>SUMIFS('ODA by sector'!G:G,'ODA by sector'!$A:$A,'D12'!$A168,'ODA by sector'!$D:$D,'D12'!$C168)</f>
        <v>0</v>
      </c>
      <c r="G168" s="35">
        <f>SUMIFS('ODA by sector'!H:H,'ODA by sector'!$A:$A,'D12'!$A168,'ODA by sector'!$D:$D,'D12'!$C168)</f>
        <v>0</v>
      </c>
      <c r="H168" s="35">
        <f>SUMIFS('ODA by sector'!I:I,'ODA by sector'!$A:$A,'D12'!$A168,'ODA by sector'!$D:$D,'D12'!$C168)</f>
        <v>0</v>
      </c>
      <c r="I168" s="35">
        <f>SUMIFS('ODA by sector'!J:J,'ODA by sector'!$A:$A,'D12'!$A168,'ODA by sector'!$D:$D,'D12'!$C168)</f>
        <v>0</v>
      </c>
      <c r="J168" s="35">
        <f>SUMIFS('ODA by sector'!K:K,'ODA by sector'!$A:$A,'D12'!$A168,'ODA by sector'!$D:$D,'D12'!$C168)</f>
        <v>0</v>
      </c>
      <c r="K168" s="35">
        <f>SUMIFS('ODA by sector'!L:L,'ODA by sector'!$A:$A,'D12'!$A168,'ODA by sector'!$D:$D,'D12'!$C168)</f>
        <v>0</v>
      </c>
      <c r="L168" s="35">
        <f>SUMIFS('ODA by sector'!M:M,'ODA by sector'!$A:$A,'D12'!$A168,'ODA by sector'!$D:$D,'D12'!$C168)</f>
        <v>0</v>
      </c>
      <c r="M168" s="35">
        <f>SUMIFS('ODA by sector'!N:N,'ODA by sector'!$A:$A,'D12'!$A168,'ODA by sector'!$D:$D,'D12'!$C168)</f>
        <v>0</v>
      </c>
      <c r="N168" s="35">
        <f>SUMIFS('ODA by sector'!O:O,'ODA by sector'!$A:$A,'D12'!$A168,'ODA by sector'!$D:$D,'D12'!$C168)</f>
        <v>0</v>
      </c>
      <c r="O168" s="35">
        <f>SUMIFS('ODA by sector'!P:P,'ODA by sector'!$A:$A,'D12'!$A168,'ODA by sector'!$D:$D,'D12'!$C168)</f>
        <v>0</v>
      </c>
      <c r="P168" s="35">
        <f>SUMIFS('ODA by sector'!Q:Q,'ODA by sector'!$A:$A,'D12'!$A168,'ODA by sector'!$D:$D,'D12'!$C168)</f>
        <v>0</v>
      </c>
      <c r="Q168" s="35">
        <f>SUMIFS('ODA by sector'!R:R,'ODA by sector'!$A:$A,'D12'!$A168,'ODA by sector'!$D:$D,'D12'!$C168)</f>
        <v>0</v>
      </c>
      <c r="R168" s="35">
        <f>SUMIFS('ODA by sector'!S:S,'ODA by sector'!$A:$A,'D12'!$A168,'ODA by sector'!$D:$D,'D12'!$C168)</f>
        <v>0</v>
      </c>
    </row>
    <row r="169" spans="1:18" x14ac:dyDescent="0.25">
      <c r="A169" s="36" t="s">
        <v>129</v>
      </c>
      <c r="B169" s="36" t="str">
        <f>VLOOKUP(A169,'[1]Names&amp;ISO'!$A:$B,2,FALSE)</f>
        <v>GR</v>
      </c>
      <c r="C169" s="37" t="s">
        <v>174</v>
      </c>
      <c r="D169" s="35">
        <f>SUMIFS('ODA by sector'!E:E,'ODA by sector'!$A:$A,'D12'!$A169,'ODA by sector'!$D:$D,'D12'!$C169)</f>
        <v>5.4919390000000003</v>
      </c>
      <c r="E169" s="35">
        <f>SUMIFS('ODA by sector'!F:F,'ODA by sector'!$A:$A,'D12'!$A169,'ODA by sector'!$D:$D,'D12'!$C169)</f>
        <v>8.4699580000000001</v>
      </c>
      <c r="F169" s="35">
        <f>SUMIFS('ODA by sector'!G:G,'ODA by sector'!$A:$A,'D12'!$A169,'ODA by sector'!$D:$D,'D12'!$C169)</f>
        <v>11.950538999999999</v>
      </c>
      <c r="G169" s="35">
        <f>SUMIFS('ODA by sector'!H:H,'ODA by sector'!$A:$A,'D12'!$A169,'ODA by sector'!$D:$D,'D12'!$C169)</f>
        <v>13.510878</v>
      </c>
      <c r="H169" s="35">
        <f>SUMIFS('ODA by sector'!I:I,'ODA by sector'!$A:$A,'D12'!$A169,'ODA by sector'!$D:$D,'D12'!$C169)</f>
        <v>18.525677000000002</v>
      </c>
      <c r="I169" s="35">
        <f>SUMIFS('ODA by sector'!J:J,'ODA by sector'!$A:$A,'D12'!$A169,'ODA by sector'!$D:$D,'D12'!$C169)</f>
        <v>10.406513</v>
      </c>
      <c r="J169" s="35">
        <f>SUMIFS('ODA by sector'!K:K,'ODA by sector'!$A:$A,'D12'!$A169,'ODA by sector'!$D:$D,'D12'!$C169)</f>
        <v>12.835528999999999</v>
      </c>
      <c r="K169" s="35">
        <f>SUMIFS('ODA by sector'!L:L,'ODA by sector'!$A:$A,'D12'!$A169,'ODA by sector'!$D:$D,'D12'!$C169)</f>
        <v>11.495424</v>
      </c>
      <c r="L169" s="35">
        <f>SUMIFS('ODA by sector'!M:M,'ODA by sector'!$A:$A,'D12'!$A169,'ODA by sector'!$D:$D,'D12'!$C169)</f>
        <v>4.3688440000000002</v>
      </c>
      <c r="M169" s="35">
        <f>SUMIFS('ODA by sector'!N:N,'ODA by sector'!$A:$A,'D12'!$A169,'ODA by sector'!$D:$D,'D12'!$C169)</f>
        <v>1.0507409999999999</v>
      </c>
      <c r="N169" s="35">
        <f>SUMIFS('ODA by sector'!O:O,'ODA by sector'!$A:$A,'D12'!$A169,'ODA by sector'!$D:$D,'D12'!$C169)</f>
        <v>0.19409499999999999</v>
      </c>
      <c r="O169" s="35">
        <f>SUMIFS('ODA by sector'!P:P,'ODA by sector'!$A:$A,'D12'!$A169,'ODA by sector'!$D:$D,'D12'!$C169)</f>
        <v>0.17846400000000001</v>
      </c>
      <c r="P169" s="35">
        <f>SUMIFS('ODA by sector'!Q:Q,'ODA by sector'!$A:$A,'D12'!$A169,'ODA by sector'!$D:$D,'D12'!$C169)</f>
        <v>0.94171800000000006</v>
      </c>
      <c r="Q169" s="35">
        <f>SUMIFS('ODA by sector'!R:R,'ODA by sector'!$A:$A,'D12'!$A169,'ODA by sector'!$D:$D,'D12'!$C169)</f>
        <v>6.5714999999999996E-2</v>
      </c>
      <c r="R169" s="35">
        <f>SUMIFS('ODA by sector'!S:S,'ODA by sector'!$A:$A,'D12'!$A169,'ODA by sector'!$D:$D,'D12'!$C169)</f>
        <v>7.9646910000000002</v>
      </c>
    </row>
    <row r="170" spans="1:18" x14ac:dyDescent="0.25">
      <c r="A170" s="36" t="s">
        <v>128</v>
      </c>
      <c r="B170" s="36" t="str">
        <f>VLOOKUP(A170,'[1]Names&amp;ISO'!$A:$B,2,FALSE)</f>
        <v>HU</v>
      </c>
      <c r="C170" s="37" t="s">
        <v>162</v>
      </c>
      <c r="D170" s="35">
        <f>SUMIFS('ODA by sector'!E:E,'ODA by sector'!$A:$A,'D12'!$A170,'ODA by sector'!$D:$D,'D12'!$C170)</f>
        <v>0</v>
      </c>
      <c r="E170" s="35">
        <f>SUMIFS('ODA by sector'!F:F,'ODA by sector'!$A:$A,'D12'!$A170,'ODA by sector'!$D:$D,'D12'!$C170)</f>
        <v>0</v>
      </c>
      <c r="F170" s="35">
        <f>SUMIFS('ODA by sector'!G:G,'ODA by sector'!$A:$A,'D12'!$A170,'ODA by sector'!$D:$D,'D12'!$C170)</f>
        <v>0</v>
      </c>
      <c r="G170" s="35">
        <f>SUMIFS('ODA by sector'!H:H,'ODA by sector'!$A:$A,'D12'!$A170,'ODA by sector'!$D:$D,'D12'!$C170)</f>
        <v>0</v>
      </c>
      <c r="H170" s="35">
        <f>SUMIFS('ODA by sector'!I:I,'ODA by sector'!$A:$A,'D12'!$A170,'ODA by sector'!$D:$D,'D12'!$C170)</f>
        <v>0</v>
      </c>
      <c r="I170" s="35">
        <f>SUMIFS('ODA by sector'!J:J,'ODA by sector'!$A:$A,'D12'!$A170,'ODA by sector'!$D:$D,'D12'!$C170)</f>
        <v>0</v>
      </c>
      <c r="J170" s="35">
        <f>SUMIFS('ODA by sector'!K:K,'ODA by sector'!$A:$A,'D12'!$A170,'ODA by sector'!$D:$D,'D12'!$C170)</f>
        <v>0</v>
      </c>
      <c r="K170" s="35">
        <f>SUMIFS('ODA by sector'!L:L,'ODA by sector'!$A:$A,'D12'!$A170,'ODA by sector'!$D:$D,'D12'!$C170)</f>
        <v>0</v>
      </c>
      <c r="L170" s="35">
        <f>SUMIFS('ODA by sector'!M:M,'ODA by sector'!$A:$A,'D12'!$A170,'ODA by sector'!$D:$D,'D12'!$C170)</f>
        <v>0</v>
      </c>
      <c r="M170" s="35">
        <f>SUMIFS('ODA by sector'!N:N,'ODA by sector'!$A:$A,'D12'!$A170,'ODA by sector'!$D:$D,'D12'!$C170)</f>
        <v>0</v>
      </c>
      <c r="N170" s="35">
        <f>SUMIFS('ODA by sector'!O:O,'ODA by sector'!$A:$A,'D12'!$A170,'ODA by sector'!$D:$D,'D12'!$C170)</f>
        <v>0</v>
      </c>
      <c r="O170" s="35">
        <f>SUMIFS('ODA by sector'!P:P,'ODA by sector'!$A:$A,'D12'!$A170,'ODA by sector'!$D:$D,'D12'!$C170)</f>
        <v>0</v>
      </c>
      <c r="P170" s="35">
        <f>SUMIFS('ODA by sector'!Q:Q,'ODA by sector'!$A:$A,'D12'!$A170,'ODA by sector'!$D:$D,'D12'!$C170)</f>
        <v>6.3914989999999996</v>
      </c>
      <c r="Q170" s="35">
        <f>SUMIFS('ODA by sector'!R:R,'ODA by sector'!$A:$A,'D12'!$A170,'ODA by sector'!$D:$D,'D12'!$C170)</f>
        <v>18.524418000000001</v>
      </c>
      <c r="R170" s="35">
        <f>SUMIFS('ODA by sector'!S:S,'ODA by sector'!$A:$A,'D12'!$A170,'ODA by sector'!$D:$D,'D12'!$C170)</f>
        <v>23.961952</v>
      </c>
    </row>
    <row r="171" spans="1:18" x14ac:dyDescent="0.25">
      <c r="A171" s="36" t="s">
        <v>128</v>
      </c>
      <c r="B171" s="36" t="str">
        <f>VLOOKUP(A171,'[1]Names&amp;ISO'!$A:$B,2,FALSE)</f>
        <v>HU</v>
      </c>
      <c r="C171" s="37" t="s">
        <v>163</v>
      </c>
      <c r="D171" s="35">
        <f>SUMIFS('ODA by sector'!E:E,'ODA by sector'!$A:$A,'D12'!$A171,'ODA by sector'!$D:$D,'D12'!$C171)</f>
        <v>0</v>
      </c>
      <c r="E171" s="35">
        <f>SUMIFS('ODA by sector'!F:F,'ODA by sector'!$A:$A,'D12'!$A171,'ODA by sector'!$D:$D,'D12'!$C171)</f>
        <v>0</v>
      </c>
      <c r="F171" s="35">
        <f>SUMIFS('ODA by sector'!G:G,'ODA by sector'!$A:$A,'D12'!$A171,'ODA by sector'!$D:$D,'D12'!$C171)</f>
        <v>0</v>
      </c>
      <c r="G171" s="35">
        <f>SUMIFS('ODA by sector'!H:H,'ODA by sector'!$A:$A,'D12'!$A171,'ODA by sector'!$D:$D,'D12'!$C171)</f>
        <v>0</v>
      </c>
      <c r="H171" s="35">
        <f>SUMIFS('ODA by sector'!I:I,'ODA by sector'!$A:$A,'D12'!$A171,'ODA by sector'!$D:$D,'D12'!$C171)</f>
        <v>0</v>
      </c>
      <c r="I171" s="35">
        <f>SUMIFS('ODA by sector'!J:J,'ODA by sector'!$A:$A,'D12'!$A171,'ODA by sector'!$D:$D,'D12'!$C171)</f>
        <v>0</v>
      </c>
      <c r="J171" s="35">
        <f>SUMIFS('ODA by sector'!K:K,'ODA by sector'!$A:$A,'D12'!$A171,'ODA by sector'!$D:$D,'D12'!$C171)</f>
        <v>0</v>
      </c>
      <c r="K171" s="35">
        <f>SUMIFS('ODA by sector'!L:L,'ODA by sector'!$A:$A,'D12'!$A171,'ODA by sector'!$D:$D,'D12'!$C171)</f>
        <v>0</v>
      </c>
      <c r="L171" s="35">
        <f>SUMIFS('ODA by sector'!M:M,'ODA by sector'!$A:$A,'D12'!$A171,'ODA by sector'!$D:$D,'D12'!$C171)</f>
        <v>0</v>
      </c>
      <c r="M171" s="35">
        <f>SUMIFS('ODA by sector'!N:N,'ODA by sector'!$A:$A,'D12'!$A171,'ODA by sector'!$D:$D,'D12'!$C171)</f>
        <v>0</v>
      </c>
      <c r="N171" s="35">
        <f>SUMIFS('ODA by sector'!O:O,'ODA by sector'!$A:$A,'D12'!$A171,'ODA by sector'!$D:$D,'D12'!$C171)</f>
        <v>0</v>
      </c>
      <c r="O171" s="35">
        <f>SUMIFS('ODA by sector'!P:P,'ODA by sector'!$A:$A,'D12'!$A171,'ODA by sector'!$D:$D,'D12'!$C171)</f>
        <v>0</v>
      </c>
      <c r="P171" s="35">
        <f>SUMIFS('ODA by sector'!Q:Q,'ODA by sector'!$A:$A,'D12'!$A171,'ODA by sector'!$D:$D,'D12'!$C171)</f>
        <v>0.65649999999999997</v>
      </c>
      <c r="Q171" s="35">
        <f>SUMIFS('ODA by sector'!R:R,'ODA by sector'!$A:$A,'D12'!$A171,'ODA by sector'!$D:$D,'D12'!$C171)</f>
        <v>1.275622</v>
      </c>
      <c r="R171" s="35">
        <f>SUMIFS('ODA by sector'!S:S,'ODA by sector'!$A:$A,'D12'!$A171,'ODA by sector'!$D:$D,'D12'!$C171)</f>
        <v>0.29205100000000001</v>
      </c>
    </row>
    <row r="172" spans="1:18" x14ac:dyDescent="0.25">
      <c r="A172" s="36" t="s">
        <v>128</v>
      </c>
      <c r="B172" s="36" t="str">
        <f>VLOOKUP(A172,'[1]Names&amp;ISO'!$A:$B,2,FALSE)</f>
        <v>HU</v>
      </c>
      <c r="C172" s="37" t="s">
        <v>164</v>
      </c>
      <c r="D172" s="35">
        <f>SUMIFS('ODA by sector'!E:E,'ODA by sector'!$A:$A,'D12'!$A172,'ODA by sector'!$D:$D,'D12'!$C172)</f>
        <v>0</v>
      </c>
      <c r="E172" s="35">
        <f>SUMIFS('ODA by sector'!F:F,'ODA by sector'!$A:$A,'D12'!$A172,'ODA by sector'!$D:$D,'D12'!$C172)</f>
        <v>0</v>
      </c>
      <c r="F172" s="35">
        <f>SUMIFS('ODA by sector'!G:G,'ODA by sector'!$A:$A,'D12'!$A172,'ODA by sector'!$D:$D,'D12'!$C172)</f>
        <v>0</v>
      </c>
      <c r="G172" s="35">
        <f>SUMIFS('ODA by sector'!H:H,'ODA by sector'!$A:$A,'D12'!$A172,'ODA by sector'!$D:$D,'D12'!$C172)</f>
        <v>0</v>
      </c>
      <c r="H172" s="35">
        <f>SUMIFS('ODA by sector'!I:I,'ODA by sector'!$A:$A,'D12'!$A172,'ODA by sector'!$D:$D,'D12'!$C172)</f>
        <v>0</v>
      </c>
      <c r="I172" s="35">
        <f>SUMIFS('ODA by sector'!J:J,'ODA by sector'!$A:$A,'D12'!$A172,'ODA by sector'!$D:$D,'D12'!$C172)</f>
        <v>0</v>
      </c>
      <c r="J172" s="35">
        <f>SUMIFS('ODA by sector'!K:K,'ODA by sector'!$A:$A,'D12'!$A172,'ODA by sector'!$D:$D,'D12'!$C172)</f>
        <v>0</v>
      </c>
      <c r="K172" s="35">
        <f>SUMIFS('ODA by sector'!L:L,'ODA by sector'!$A:$A,'D12'!$A172,'ODA by sector'!$D:$D,'D12'!$C172)</f>
        <v>0</v>
      </c>
      <c r="L172" s="35">
        <f>SUMIFS('ODA by sector'!M:M,'ODA by sector'!$A:$A,'D12'!$A172,'ODA by sector'!$D:$D,'D12'!$C172)</f>
        <v>0</v>
      </c>
      <c r="M172" s="35">
        <f>SUMIFS('ODA by sector'!N:N,'ODA by sector'!$A:$A,'D12'!$A172,'ODA by sector'!$D:$D,'D12'!$C172)</f>
        <v>0</v>
      </c>
      <c r="N172" s="35">
        <f>SUMIFS('ODA by sector'!O:O,'ODA by sector'!$A:$A,'D12'!$A172,'ODA by sector'!$D:$D,'D12'!$C172)</f>
        <v>0</v>
      </c>
      <c r="O172" s="35">
        <f>SUMIFS('ODA by sector'!P:P,'ODA by sector'!$A:$A,'D12'!$A172,'ODA by sector'!$D:$D,'D12'!$C172)</f>
        <v>0</v>
      </c>
      <c r="P172" s="35">
        <f>SUMIFS('ODA by sector'!Q:Q,'ODA by sector'!$A:$A,'D12'!$A172,'ODA by sector'!$D:$D,'D12'!$C172)</f>
        <v>1.133281</v>
      </c>
      <c r="Q172" s="35">
        <f>SUMIFS('ODA by sector'!R:R,'ODA by sector'!$A:$A,'D12'!$A172,'ODA by sector'!$D:$D,'D12'!$C172)</f>
        <v>4.8954630000000003</v>
      </c>
      <c r="R172" s="35">
        <f>SUMIFS('ODA by sector'!S:S,'ODA by sector'!$A:$A,'D12'!$A172,'ODA by sector'!$D:$D,'D12'!$C172)</f>
        <v>2.7240329999999999</v>
      </c>
    </row>
    <row r="173" spans="1:18" x14ac:dyDescent="0.25">
      <c r="A173" s="36" t="s">
        <v>128</v>
      </c>
      <c r="B173" s="36" t="str">
        <f>VLOOKUP(A173,'[1]Names&amp;ISO'!$A:$B,2,FALSE)</f>
        <v>HU</v>
      </c>
      <c r="C173" s="37" t="s">
        <v>165</v>
      </c>
      <c r="D173" s="35">
        <f>SUMIFS('ODA by sector'!E:E,'ODA by sector'!$A:$A,'D12'!$A173,'ODA by sector'!$D:$D,'D12'!$C173)</f>
        <v>0</v>
      </c>
      <c r="E173" s="35">
        <f>SUMIFS('ODA by sector'!F:F,'ODA by sector'!$A:$A,'D12'!$A173,'ODA by sector'!$D:$D,'D12'!$C173)</f>
        <v>0</v>
      </c>
      <c r="F173" s="35">
        <f>SUMIFS('ODA by sector'!G:G,'ODA by sector'!$A:$A,'D12'!$A173,'ODA by sector'!$D:$D,'D12'!$C173)</f>
        <v>0</v>
      </c>
      <c r="G173" s="35">
        <f>SUMIFS('ODA by sector'!H:H,'ODA by sector'!$A:$A,'D12'!$A173,'ODA by sector'!$D:$D,'D12'!$C173)</f>
        <v>0</v>
      </c>
      <c r="H173" s="35">
        <f>SUMIFS('ODA by sector'!I:I,'ODA by sector'!$A:$A,'D12'!$A173,'ODA by sector'!$D:$D,'D12'!$C173)</f>
        <v>0</v>
      </c>
      <c r="I173" s="35">
        <f>SUMIFS('ODA by sector'!J:J,'ODA by sector'!$A:$A,'D12'!$A173,'ODA by sector'!$D:$D,'D12'!$C173)</f>
        <v>0</v>
      </c>
      <c r="J173" s="35">
        <f>SUMIFS('ODA by sector'!K:K,'ODA by sector'!$A:$A,'D12'!$A173,'ODA by sector'!$D:$D,'D12'!$C173)</f>
        <v>0</v>
      </c>
      <c r="K173" s="35">
        <f>SUMIFS('ODA by sector'!L:L,'ODA by sector'!$A:$A,'D12'!$A173,'ODA by sector'!$D:$D,'D12'!$C173)</f>
        <v>0</v>
      </c>
      <c r="L173" s="35">
        <f>SUMIFS('ODA by sector'!M:M,'ODA by sector'!$A:$A,'D12'!$A173,'ODA by sector'!$D:$D,'D12'!$C173)</f>
        <v>0</v>
      </c>
      <c r="M173" s="35">
        <f>SUMIFS('ODA by sector'!N:N,'ODA by sector'!$A:$A,'D12'!$A173,'ODA by sector'!$D:$D,'D12'!$C173)</f>
        <v>0</v>
      </c>
      <c r="N173" s="35">
        <f>SUMIFS('ODA by sector'!O:O,'ODA by sector'!$A:$A,'D12'!$A173,'ODA by sector'!$D:$D,'D12'!$C173)</f>
        <v>0</v>
      </c>
      <c r="O173" s="35">
        <f>SUMIFS('ODA by sector'!P:P,'ODA by sector'!$A:$A,'D12'!$A173,'ODA by sector'!$D:$D,'D12'!$C173)</f>
        <v>0</v>
      </c>
      <c r="P173" s="35">
        <f>SUMIFS('ODA by sector'!Q:Q,'ODA by sector'!$A:$A,'D12'!$A173,'ODA by sector'!$D:$D,'D12'!$C173)</f>
        <v>0.28515099999999999</v>
      </c>
      <c r="Q173" s="35">
        <f>SUMIFS('ODA by sector'!R:R,'ODA by sector'!$A:$A,'D12'!$A173,'ODA by sector'!$D:$D,'D12'!$C173)</f>
        <v>0.62092000000000003</v>
      </c>
      <c r="R173" s="35">
        <f>SUMIFS('ODA by sector'!S:S,'ODA by sector'!$A:$A,'D12'!$A173,'ODA by sector'!$D:$D,'D12'!$C173)</f>
        <v>0.41451100000000002</v>
      </c>
    </row>
    <row r="174" spans="1:18" x14ac:dyDescent="0.25">
      <c r="A174" s="36" t="s">
        <v>128</v>
      </c>
      <c r="B174" s="36" t="str">
        <f>VLOOKUP(A174,'[1]Names&amp;ISO'!$A:$B,2,FALSE)</f>
        <v>HU</v>
      </c>
      <c r="C174" s="37" t="s">
        <v>161</v>
      </c>
      <c r="D174" s="35">
        <f>SUMIFS('ODA by sector'!E:E,'ODA by sector'!$A:$A,'D12'!$A174,'ODA by sector'!$D:$D,'D12'!$C174)</f>
        <v>0</v>
      </c>
      <c r="E174" s="35">
        <f>SUMIFS('ODA by sector'!F:F,'ODA by sector'!$A:$A,'D12'!$A174,'ODA by sector'!$D:$D,'D12'!$C174)</f>
        <v>0</v>
      </c>
      <c r="F174" s="35">
        <f>SUMIFS('ODA by sector'!G:G,'ODA by sector'!$A:$A,'D12'!$A174,'ODA by sector'!$D:$D,'D12'!$C174)</f>
        <v>0</v>
      </c>
      <c r="G174" s="35">
        <f>SUMIFS('ODA by sector'!H:H,'ODA by sector'!$A:$A,'D12'!$A174,'ODA by sector'!$D:$D,'D12'!$C174)</f>
        <v>0</v>
      </c>
      <c r="H174" s="35">
        <f>SUMIFS('ODA by sector'!I:I,'ODA by sector'!$A:$A,'D12'!$A174,'ODA by sector'!$D:$D,'D12'!$C174)</f>
        <v>0</v>
      </c>
      <c r="I174" s="35">
        <f>SUMIFS('ODA by sector'!J:J,'ODA by sector'!$A:$A,'D12'!$A174,'ODA by sector'!$D:$D,'D12'!$C174)</f>
        <v>0</v>
      </c>
      <c r="J174" s="35">
        <f>SUMIFS('ODA by sector'!K:K,'ODA by sector'!$A:$A,'D12'!$A174,'ODA by sector'!$D:$D,'D12'!$C174)</f>
        <v>0</v>
      </c>
      <c r="K174" s="35">
        <f>SUMIFS('ODA by sector'!L:L,'ODA by sector'!$A:$A,'D12'!$A174,'ODA by sector'!$D:$D,'D12'!$C174)</f>
        <v>0</v>
      </c>
      <c r="L174" s="35">
        <f>SUMIFS('ODA by sector'!M:M,'ODA by sector'!$A:$A,'D12'!$A174,'ODA by sector'!$D:$D,'D12'!$C174)</f>
        <v>0</v>
      </c>
      <c r="M174" s="35">
        <f>SUMIFS('ODA by sector'!N:N,'ODA by sector'!$A:$A,'D12'!$A174,'ODA by sector'!$D:$D,'D12'!$C174)</f>
        <v>0</v>
      </c>
      <c r="N174" s="35">
        <f>SUMIFS('ODA by sector'!O:O,'ODA by sector'!$A:$A,'D12'!$A174,'ODA by sector'!$D:$D,'D12'!$C174)</f>
        <v>0</v>
      </c>
      <c r="O174" s="35">
        <f>SUMIFS('ODA by sector'!P:P,'ODA by sector'!$A:$A,'D12'!$A174,'ODA by sector'!$D:$D,'D12'!$C174)</f>
        <v>0</v>
      </c>
      <c r="P174" s="35">
        <f>SUMIFS('ODA by sector'!Q:Q,'ODA by sector'!$A:$A,'D12'!$A174,'ODA by sector'!$D:$D,'D12'!$C174)</f>
        <v>7.1802000000000005E-2</v>
      </c>
      <c r="Q174" s="35">
        <f>SUMIFS('ODA by sector'!R:R,'ODA by sector'!$A:$A,'D12'!$A174,'ODA by sector'!$D:$D,'D12'!$C174)</f>
        <v>4.6155000000000002E-2</v>
      </c>
      <c r="R174" s="35">
        <f>SUMIFS('ODA by sector'!S:S,'ODA by sector'!$A:$A,'D12'!$A174,'ODA by sector'!$D:$D,'D12'!$C174)</f>
        <v>2.1312999999999999E-2</v>
      </c>
    </row>
    <row r="175" spans="1:18" x14ac:dyDescent="0.25">
      <c r="A175" s="36" t="s">
        <v>128</v>
      </c>
      <c r="B175" s="36" t="str">
        <f>VLOOKUP(A175,'[1]Names&amp;ISO'!$A:$B,2,FALSE)</f>
        <v>HU</v>
      </c>
      <c r="C175" s="37" t="s">
        <v>166</v>
      </c>
      <c r="D175" s="35">
        <f>SUMIFS('ODA by sector'!E:E,'ODA by sector'!$A:$A,'D12'!$A175,'ODA by sector'!$D:$D,'D12'!$C175)</f>
        <v>0</v>
      </c>
      <c r="E175" s="35">
        <f>SUMIFS('ODA by sector'!F:F,'ODA by sector'!$A:$A,'D12'!$A175,'ODA by sector'!$D:$D,'D12'!$C175)</f>
        <v>0</v>
      </c>
      <c r="F175" s="35">
        <f>SUMIFS('ODA by sector'!G:G,'ODA by sector'!$A:$A,'D12'!$A175,'ODA by sector'!$D:$D,'D12'!$C175)</f>
        <v>0</v>
      </c>
      <c r="G175" s="35">
        <f>SUMIFS('ODA by sector'!H:H,'ODA by sector'!$A:$A,'D12'!$A175,'ODA by sector'!$D:$D,'D12'!$C175)</f>
        <v>0</v>
      </c>
      <c r="H175" s="35">
        <f>SUMIFS('ODA by sector'!I:I,'ODA by sector'!$A:$A,'D12'!$A175,'ODA by sector'!$D:$D,'D12'!$C175)</f>
        <v>0</v>
      </c>
      <c r="I175" s="35">
        <f>SUMIFS('ODA by sector'!J:J,'ODA by sector'!$A:$A,'D12'!$A175,'ODA by sector'!$D:$D,'D12'!$C175)</f>
        <v>0</v>
      </c>
      <c r="J175" s="35">
        <f>SUMIFS('ODA by sector'!K:K,'ODA by sector'!$A:$A,'D12'!$A175,'ODA by sector'!$D:$D,'D12'!$C175)</f>
        <v>0</v>
      </c>
      <c r="K175" s="35">
        <f>SUMIFS('ODA by sector'!L:L,'ODA by sector'!$A:$A,'D12'!$A175,'ODA by sector'!$D:$D,'D12'!$C175)</f>
        <v>0</v>
      </c>
      <c r="L175" s="35">
        <f>SUMIFS('ODA by sector'!M:M,'ODA by sector'!$A:$A,'D12'!$A175,'ODA by sector'!$D:$D,'D12'!$C175)</f>
        <v>0</v>
      </c>
      <c r="M175" s="35">
        <f>SUMIFS('ODA by sector'!N:N,'ODA by sector'!$A:$A,'D12'!$A175,'ODA by sector'!$D:$D,'D12'!$C175)</f>
        <v>0</v>
      </c>
      <c r="N175" s="35">
        <f>SUMIFS('ODA by sector'!O:O,'ODA by sector'!$A:$A,'D12'!$A175,'ODA by sector'!$D:$D,'D12'!$C175)</f>
        <v>0</v>
      </c>
      <c r="O175" s="35">
        <f>SUMIFS('ODA by sector'!P:P,'ODA by sector'!$A:$A,'D12'!$A175,'ODA by sector'!$D:$D,'D12'!$C175)</f>
        <v>0</v>
      </c>
      <c r="P175" s="35">
        <f>SUMIFS('ODA by sector'!Q:Q,'ODA by sector'!$A:$A,'D12'!$A175,'ODA by sector'!$D:$D,'D12'!$C175)</f>
        <v>1.2812E-2</v>
      </c>
      <c r="Q175" s="35">
        <f>SUMIFS('ODA by sector'!R:R,'ODA by sector'!$A:$A,'D12'!$A175,'ODA by sector'!$D:$D,'D12'!$C175)</f>
        <v>1.0248E-2</v>
      </c>
      <c r="R175" s="35">
        <f>SUMIFS('ODA by sector'!S:S,'ODA by sector'!$A:$A,'D12'!$A175,'ODA by sector'!$D:$D,'D12'!$C175)</f>
        <v>0</v>
      </c>
    </row>
    <row r="176" spans="1:18" x14ac:dyDescent="0.25">
      <c r="A176" s="36" t="s">
        <v>128</v>
      </c>
      <c r="B176" s="36" t="str">
        <f>VLOOKUP(A176,'[1]Names&amp;ISO'!$A:$B,2,FALSE)</f>
        <v>HU</v>
      </c>
      <c r="C176" s="37" t="s">
        <v>167</v>
      </c>
      <c r="D176" s="35">
        <f>SUMIFS('ODA by sector'!E:E,'ODA by sector'!$A:$A,'D12'!$A176,'ODA by sector'!$D:$D,'D12'!$C176)</f>
        <v>0</v>
      </c>
      <c r="E176" s="35">
        <f>SUMIFS('ODA by sector'!F:F,'ODA by sector'!$A:$A,'D12'!$A176,'ODA by sector'!$D:$D,'D12'!$C176)</f>
        <v>0</v>
      </c>
      <c r="F176" s="35">
        <f>SUMIFS('ODA by sector'!G:G,'ODA by sector'!$A:$A,'D12'!$A176,'ODA by sector'!$D:$D,'D12'!$C176)</f>
        <v>0</v>
      </c>
      <c r="G176" s="35">
        <f>SUMIFS('ODA by sector'!H:H,'ODA by sector'!$A:$A,'D12'!$A176,'ODA by sector'!$D:$D,'D12'!$C176)</f>
        <v>0</v>
      </c>
      <c r="H176" s="35">
        <f>SUMIFS('ODA by sector'!I:I,'ODA by sector'!$A:$A,'D12'!$A176,'ODA by sector'!$D:$D,'D12'!$C176)</f>
        <v>0</v>
      </c>
      <c r="I176" s="35">
        <f>SUMIFS('ODA by sector'!J:J,'ODA by sector'!$A:$A,'D12'!$A176,'ODA by sector'!$D:$D,'D12'!$C176)</f>
        <v>0</v>
      </c>
      <c r="J176" s="35">
        <f>SUMIFS('ODA by sector'!K:K,'ODA by sector'!$A:$A,'D12'!$A176,'ODA by sector'!$D:$D,'D12'!$C176)</f>
        <v>0</v>
      </c>
      <c r="K176" s="35">
        <f>SUMIFS('ODA by sector'!L:L,'ODA by sector'!$A:$A,'D12'!$A176,'ODA by sector'!$D:$D,'D12'!$C176)</f>
        <v>0</v>
      </c>
      <c r="L176" s="35">
        <f>SUMIFS('ODA by sector'!M:M,'ODA by sector'!$A:$A,'D12'!$A176,'ODA by sector'!$D:$D,'D12'!$C176)</f>
        <v>0</v>
      </c>
      <c r="M176" s="35">
        <f>SUMIFS('ODA by sector'!N:N,'ODA by sector'!$A:$A,'D12'!$A176,'ODA by sector'!$D:$D,'D12'!$C176)</f>
        <v>0</v>
      </c>
      <c r="N176" s="35">
        <f>SUMIFS('ODA by sector'!O:O,'ODA by sector'!$A:$A,'D12'!$A176,'ODA by sector'!$D:$D,'D12'!$C176)</f>
        <v>0</v>
      </c>
      <c r="O176" s="35">
        <f>SUMIFS('ODA by sector'!P:P,'ODA by sector'!$A:$A,'D12'!$A176,'ODA by sector'!$D:$D,'D12'!$C176)</f>
        <v>0</v>
      </c>
      <c r="P176" s="35">
        <f>SUMIFS('ODA by sector'!Q:Q,'ODA by sector'!$A:$A,'D12'!$A176,'ODA by sector'!$D:$D,'D12'!$C176)</f>
        <v>5.3780849999999996</v>
      </c>
      <c r="Q176" s="35">
        <f>SUMIFS('ODA by sector'!R:R,'ODA by sector'!$A:$A,'D12'!$A176,'ODA by sector'!$D:$D,'D12'!$C176)</f>
        <v>0</v>
      </c>
      <c r="R176" s="35">
        <f>SUMIFS('ODA by sector'!S:S,'ODA by sector'!$A:$A,'D12'!$A176,'ODA by sector'!$D:$D,'D12'!$C176)</f>
        <v>0.126278</v>
      </c>
    </row>
    <row r="177" spans="1:18" x14ac:dyDescent="0.25">
      <c r="A177" s="36" t="s">
        <v>128</v>
      </c>
      <c r="B177" s="36" t="str">
        <f>VLOOKUP(A177,'[1]Names&amp;ISO'!$A:$B,2,FALSE)</f>
        <v>HU</v>
      </c>
      <c r="C177" s="37" t="s">
        <v>169</v>
      </c>
      <c r="D177" s="35">
        <f>SUMIFS('ODA by sector'!E:E,'ODA by sector'!$A:$A,'D12'!$A177,'ODA by sector'!$D:$D,'D12'!$C177)</f>
        <v>0</v>
      </c>
      <c r="E177" s="35">
        <f>SUMIFS('ODA by sector'!F:F,'ODA by sector'!$A:$A,'D12'!$A177,'ODA by sector'!$D:$D,'D12'!$C177)</f>
        <v>0</v>
      </c>
      <c r="F177" s="35">
        <f>SUMIFS('ODA by sector'!G:G,'ODA by sector'!$A:$A,'D12'!$A177,'ODA by sector'!$D:$D,'D12'!$C177)</f>
        <v>0</v>
      </c>
      <c r="G177" s="35">
        <f>SUMIFS('ODA by sector'!H:H,'ODA by sector'!$A:$A,'D12'!$A177,'ODA by sector'!$D:$D,'D12'!$C177)</f>
        <v>0</v>
      </c>
      <c r="H177" s="35">
        <f>SUMIFS('ODA by sector'!I:I,'ODA by sector'!$A:$A,'D12'!$A177,'ODA by sector'!$D:$D,'D12'!$C177)</f>
        <v>0</v>
      </c>
      <c r="I177" s="35">
        <f>SUMIFS('ODA by sector'!J:J,'ODA by sector'!$A:$A,'D12'!$A177,'ODA by sector'!$D:$D,'D12'!$C177)</f>
        <v>0</v>
      </c>
      <c r="J177" s="35">
        <f>SUMIFS('ODA by sector'!K:K,'ODA by sector'!$A:$A,'D12'!$A177,'ODA by sector'!$D:$D,'D12'!$C177)</f>
        <v>0</v>
      </c>
      <c r="K177" s="35">
        <f>SUMIFS('ODA by sector'!L:L,'ODA by sector'!$A:$A,'D12'!$A177,'ODA by sector'!$D:$D,'D12'!$C177)</f>
        <v>0</v>
      </c>
      <c r="L177" s="35">
        <f>SUMIFS('ODA by sector'!M:M,'ODA by sector'!$A:$A,'D12'!$A177,'ODA by sector'!$D:$D,'D12'!$C177)</f>
        <v>0</v>
      </c>
      <c r="M177" s="35">
        <f>SUMIFS('ODA by sector'!N:N,'ODA by sector'!$A:$A,'D12'!$A177,'ODA by sector'!$D:$D,'D12'!$C177)</f>
        <v>0</v>
      </c>
      <c r="N177" s="35">
        <f>SUMIFS('ODA by sector'!O:O,'ODA by sector'!$A:$A,'D12'!$A177,'ODA by sector'!$D:$D,'D12'!$C177)</f>
        <v>0</v>
      </c>
      <c r="O177" s="35">
        <f>SUMIFS('ODA by sector'!P:P,'ODA by sector'!$A:$A,'D12'!$A177,'ODA by sector'!$D:$D,'D12'!$C177)</f>
        <v>0</v>
      </c>
      <c r="P177" s="35">
        <f>SUMIFS('ODA by sector'!Q:Q,'ODA by sector'!$A:$A,'D12'!$A177,'ODA by sector'!$D:$D,'D12'!$C177)</f>
        <v>0.46831600000000001</v>
      </c>
      <c r="Q177" s="35">
        <f>SUMIFS('ODA by sector'!R:R,'ODA by sector'!$A:$A,'D12'!$A177,'ODA by sector'!$D:$D,'D12'!$C177)</f>
        <v>0.38311099999999998</v>
      </c>
      <c r="R177" s="35">
        <f>SUMIFS('ODA by sector'!S:S,'ODA by sector'!$A:$A,'D12'!$A177,'ODA by sector'!$D:$D,'D12'!$C177)</f>
        <v>3.5785019999999998</v>
      </c>
    </row>
    <row r="178" spans="1:18" x14ac:dyDescent="0.25">
      <c r="A178" s="36" t="s">
        <v>128</v>
      </c>
      <c r="B178" s="36" t="str">
        <f>VLOOKUP(A178,'[1]Names&amp;ISO'!$A:$B,2,FALSE)</f>
        <v>HU</v>
      </c>
      <c r="C178" s="37" t="s">
        <v>168</v>
      </c>
      <c r="D178" s="35">
        <f>SUMIFS('ODA by sector'!E:E,'ODA by sector'!$A:$A,'D12'!$A178,'ODA by sector'!$D:$D,'D12'!$C178)</f>
        <v>0</v>
      </c>
      <c r="E178" s="35">
        <f>SUMIFS('ODA by sector'!F:F,'ODA by sector'!$A:$A,'D12'!$A178,'ODA by sector'!$D:$D,'D12'!$C178)</f>
        <v>0</v>
      </c>
      <c r="F178" s="35">
        <f>SUMIFS('ODA by sector'!G:G,'ODA by sector'!$A:$A,'D12'!$A178,'ODA by sector'!$D:$D,'D12'!$C178)</f>
        <v>0</v>
      </c>
      <c r="G178" s="35">
        <f>SUMIFS('ODA by sector'!H:H,'ODA by sector'!$A:$A,'D12'!$A178,'ODA by sector'!$D:$D,'D12'!$C178)</f>
        <v>0</v>
      </c>
      <c r="H178" s="35">
        <f>SUMIFS('ODA by sector'!I:I,'ODA by sector'!$A:$A,'D12'!$A178,'ODA by sector'!$D:$D,'D12'!$C178)</f>
        <v>0</v>
      </c>
      <c r="I178" s="35">
        <f>SUMIFS('ODA by sector'!J:J,'ODA by sector'!$A:$A,'D12'!$A178,'ODA by sector'!$D:$D,'D12'!$C178)</f>
        <v>0</v>
      </c>
      <c r="J178" s="35">
        <f>SUMIFS('ODA by sector'!K:K,'ODA by sector'!$A:$A,'D12'!$A178,'ODA by sector'!$D:$D,'D12'!$C178)</f>
        <v>0</v>
      </c>
      <c r="K178" s="35">
        <f>SUMIFS('ODA by sector'!L:L,'ODA by sector'!$A:$A,'D12'!$A178,'ODA by sector'!$D:$D,'D12'!$C178)</f>
        <v>0</v>
      </c>
      <c r="L178" s="35">
        <f>SUMIFS('ODA by sector'!M:M,'ODA by sector'!$A:$A,'D12'!$A178,'ODA by sector'!$D:$D,'D12'!$C178)</f>
        <v>0</v>
      </c>
      <c r="M178" s="35">
        <f>SUMIFS('ODA by sector'!N:N,'ODA by sector'!$A:$A,'D12'!$A178,'ODA by sector'!$D:$D,'D12'!$C178)</f>
        <v>0</v>
      </c>
      <c r="N178" s="35">
        <f>SUMIFS('ODA by sector'!O:O,'ODA by sector'!$A:$A,'D12'!$A178,'ODA by sector'!$D:$D,'D12'!$C178)</f>
        <v>0</v>
      </c>
      <c r="O178" s="35">
        <f>SUMIFS('ODA by sector'!P:P,'ODA by sector'!$A:$A,'D12'!$A178,'ODA by sector'!$D:$D,'D12'!$C178)</f>
        <v>0</v>
      </c>
      <c r="P178" s="35">
        <f>SUMIFS('ODA by sector'!Q:Q,'ODA by sector'!$A:$A,'D12'!$A178,'ODA by sector'!$D:$D,'D12'!$C178)</f>
        <v>0</v>
      </c>
      <c r="Q178" s="35">
        <f>SUMIFS('ODA by sector'!R:R,'ODA by sector'!$A:$A,'D12'!$A178,'ODA by sector'!$D:$D,'D12'!$C178)</f>
        <v>4.1269999999999996E-3</v>
      </c>
      <c r="R178" s="35">
        <f>SUMIFS('ODA by sector'!S:S,'ODA by sector'!$A:$A,'D12'!$A178,'ODA by sector'!$D:$D,'D12'!$C178)</f>
        <v>0</v>
      </c>
    </row>
    <row r="179" spans="1:18" x14ac:dyDescent="0.25">
      <c r="A179" s="36" t="s">
        <v>128</v>
      </c>
      <c r="B179" s="36" t="str">
        <f>VLOOKUP(A179,'[1]Names&amp;ISO'!$A:$B,2,FALSE)</f>
        <v>HU</v>
      </c>
      <c r="C179" s="37" t="s">
        <v>171</v>
      </c>
      <c r="D179" s="35">
        <f>SUMIFS('ODA by sector'!E:E,'ODA by sector'!$A:$A,'D12'!$A179,'ODA by sector'!$D:$D,'D12'!$C179)</f>
        <v>0</v>
      </c>
      <c r="E179" s="35">
        <f>SUMIFS('ODA by sector'!F:F,'ODA by sector'!$A:$A,'D12'!$A179,'ODA by sector'!$D:$D,'D12'!$C179)</f>
        <v>0</v>
      </c>
      <c r="F179" s="35">
        <f>SUMIFS('ODA by sector'!G:G,'ODA by sector'!$A:$A,'D12'!$A179,'ODA by sector'!$D:$D,'D12'!$C179)</f>
        <v>0</v>
      </c>
      <c r="G179" s="35">
        <f>SUMIFS('ODA by sector'!H:H,'ODA by sector'!$A:$A,'D12'!$A179,'ODA by sector'!$D:$D,'D12'!$C179)</f>
        <v>0</v>
      </c>
      <c r="H179" s="35">
        <f>SUMIFS('ODA by sector'!I:I,'ODA by sector'!$A:$A,'D12'!$A179,'ODA by sector'!$D:$D,'D12'!$C179)</f>
        <v>0</v>
      </c>
      <c r="I179" s="35">
        <f>SUMIFS('ODA by sector'!J:J,'ODA by sector'!$A:$A,'D12'!$A179,'ODA by sector'!$D:$D,'D12'!$C179)</f>
        <v>0</v>
      </c>
      <c r="J179" s="35">
        <f>SUMIFS('ODA by sector'!K:K,'ODA by sector'!$A:$A,'D12'!$A179,'ODA by sector'!$D:$D,'D12'!$C179)</f>
        <v>0</v>
      </c>
      <c r="K179" s="35">
        <f>SUMIFS('ODA by sector'!L:L,'ODA by sector'!$A:$A,'D12'!$A179,'ODA by sector'!$D:$D,'D12'!$C179)</f>
        <v>0</v>
      </c>
      <c r="L179" s="35">
        <f>SUMIFS('ODA by sector'!M:M,'ODA by sector'!$A:$A,'D12'!$A179,'ODA by sector'!$D:$D,'D12'!$C179)</f>
        <v>0</v>
      </c>
      <c r="M179" s="35">
        <f>SUMIFS('ODA by sector'!N:N,'ODA by sector'!$A:$A,'D12'!$A179,'ODA by sector'!$D:$D,'D12'!$C179)</f>
        <v>0</v>
      </c>
      <c r="N179" s="35">
        <f>SUMIFS('ODA by sector'!O:O,'ODA by sector'!$A:$A,'D12'!$A179,'ODA by sector'!$D:$D,'D12'!$C179)</f>
        <v>0</v>
      </c>
      <c r="O179" s="35">
        <f>SUMIFS('ODA by sector'!P:P,'ODA by sector'!$A:$A,'D12'!$A179,'ODA by sector'!$D:$D,'D12'!$C179)</f>
        <v>0</v>
      </c>
      <c r="P179" s="35">
        <f>SUMIFS('ODA by sector'!Q:Q,'ODA by sector'!$A:$A,'D12'!$A179,'ODA by sector'!$D:$D,'D12'!$C179)</f>
        <v>5.5055E-2</v>
      </c>
      <c r="Q179" s="35">
        <f>SUMIFS('ODA by sector'!R:R,'ODA by sector'!$A:$A,'D12'!$A179,'ODA by sector'!$D:$D,'D12'!$C179)</f>
        <v>6.11E-4</v>
      </c>
      <c r="R179" s="35">
        <f>SUMIFS('ODA by sector'!S:S,'ODA by sector'!$A:$A,'D12'!$A179,'ODA by sector'!$D:$D,'D12'!$C179)</f>
        <v>0</v>
      </c>
    </row>
    <row r="180" spans="1:18" x14ac:dyDescent="0.25">
      <c r="A180" s="38" t="s">
        <v>128</v>
      </c>
      <c r="B180" s="36" t="str">
        <f>VLOOKUP(A180,'[1]Names&amp;ISO'!$A:$B,2,FALSE)</f>
        <v>HU</v>
      </c>
      <c r="C180" s="37" t="s">
        <v>170</v>
      </c>
      <c r="D180" s="35">
        <f>SUMIFS('ODA by sector'!E:E,'ODA by sector'!$A:$A,'D12'!$A180,'ODA by sector'!$D:$D,'D12'!$C180)</f>
        <v>0</v>
      </c>
      <c r="E180" s="35">
        <f>SUMIFS('ODA by sector'!F:F,'ODA by sector'!$A:$A,'D12'!$A180,'ODA by sector'!$D:$D,'D12'!$C180)</f>
        <v>0</v>
      </c>
      <c r="F180" s="35">
        <f>SUMIFS('ODA by sector'!G:G,'ODA by sector'!$A:$A,'D12'!$A180,'ODA by sector'!$D:$D,'D12'!$C180)</f>
        <v>0</v>
      </c>
      <c r="G180" s="35">
        <f>SUMIFS('ODA by sector'!H:H,'ODA by sector'!$A:$A,'D12'!$A180,'ODA by sector'!$D:$D,'D12'!$C180)</f>
        <v>0</v>
      </c>
      <c r="H180" s="35">
        <f>SUMIFS('ODA by sector'!I:I,'ODA by sector'!$A:$A,'D12'!$A180,'ODA by sector'!$D:$D,'D12'!$C180)</f>
        <v>0</v>
      </c>
      <c r="I180" s="35">
        <f>SUMIFS('ODA by sector'!J:J,'ODA by sector'!$A:$A,'D12'!$A180,'ODA by sector'!$D:$D,'D12'!$C180)</f>
        <v>0</v>
      </c>
      <c r="J180" s="35">
        <f>SUMIFS('ODA by sector'!K:K,'ODA by sector'!$A:$A,'D12'!$A180,'ODA by sector'!$D:$D,'D12'!$C180)</f>
        <v>0</v>
      </c>
      <c r="K180" s="35">
        <f>SUMIFS('ODA by sector'!L:L,'ODA by sector'!$A:$A,'D12'!$A180,'ODA by sector'!$D:$D,'D12'!$C180)</f>
        <v>0</v>
      </c>
      <c r="L180" s="35">
        <f>SUMIFS('ODA by sector'!M:M,'ODA by sector'!$A:$A,'D12'!$A180,'ODA by sector'!$D:$D,'D12'!$C180)</f>
        <v>0</v>
      </c>
      <c r="M180" s="35">
        <f>SUMIFS('ODA by sector'!N:N,'ODA by sector'!$A:$A,'D12'!$A180,'ODA by sector'!$D:$D,'D12'!$C180)</f>
        <v>0</v>
      </c>
      <c r="N180" s="35">
        <f>SUMIFS('ODA by sector'!O:O,'ODA by sector'!$A:$A,'D12'!$A180,'ODA by sector'!$D:$D,'D12'!$C180)</f>
        <v>0</v>
      </c>
      <c r="O180" s="35">
        <f>SUMIFS('ODA by sector'!P:P,'ODA by sector'!$A:$A,'D12'!$A180,'ODA by sector'!$D:$D,'D12'!$C180)</f>
        <v>0</v>
      </c>
      <c r="P180" s="35">
        <f>SUMIFS('ODA by sector'!Q:Q,'ODA by sector'!$A:$A,'D12'!$A180,'ODA by sector'!$D:$D,'D12'!$C180)</f>
        <v>10.6425</v>
      </c>
      <c r="Q180" s="35">
        <f>SUMIFS('ODA by sector'!R:R,'ODA by sector'!$A:$A,'D12'!$A180,'ODA by sector'!$D:$D,'D12'!$C180)</f>
        <v>20.358967999999997</v>
      </c>
      <c r="R180" s="35">
        <f>SUMIFS('ODA by sector'!S:S,'ODA by sector'!$A:$A,'D12'!$A180,'ODA by sector'!$D:$D,'D12'!$C180)</f>
        <v>23.278662000000001</v>
      </c>
    </row>
    <row r="181" spans="1:18" x14ac:dyDescent="0.25">
      <c r="A181" s="39" t="s">
        <v>128</v>
      </c>
      <c r="B181" s="36" t="str">
        <f>VLOOKUP(A181,'[1]Names&amp;ISO'!$A:$B,2,FALSE)</f>
        <v>HU</v>
      </c>
      <c r="C181" s="37" t="s">
        <v>172</v>
      </c>
      <c r="D181" s="35">
        <f>SUMIFS('ODA by sector'!E:E,'ODA by sector'!$A:$A,'D12'!$A181,'ODA by sector'!$D:$D,'D12'!$C181)</f>
        <v>0</v>
      </c>
      <c r="E181" s="35">
        <f>SUMIFS('ODA by sector'!F:F,'ODA by sector'!$A:$A,'D12'!$A181,'ODA by sector'!$D:$D,'D12'!$C181)</f>
        <v>0</v>
      </c>
      <c r="F181" s="35">
        <f>SUMIFS('ODA by sector'!G:G,'ODA by sector'!$A:$A,'D12'!$A181,'ODA by sector'!$D:$D,'D12'!$C181)</f>
        <v>0</v>
      </c>
      <c r="G181" s="35">
        <f>SUMIFS('ODA by sector'!H:H,'ODA by sector'!$A:$A,'D12'!$A181,'ODA by sector'!$D:$D,'D12'!$C181)</f>
        <v>0</v>
      </c>
      <c r="H181" s="35">
        <f>SUMIFS('ODA by sector'!I:I,'ODA by sector'!$A:$A,'D12'!$A181,'ODA by sector'!$D:$D,'D12'!$C181)</f>
        <v>0</v>
      </c>
      <c r="I181" s="35">
        <f>SUMIFS('ODA by sector'!J:J,'ODA by sector'!$A:$A,'D12'!$A181,'ODA by sector'!$D:$D,'D12'!$C181)</f>
        <v>0</v>
      </c>
      <c r="J181" s="35">
        <f>SUMIFS('ODA by sector'!K:K,'ODA by sector'!$A:$A,'D12'!$A181,'ODA by sector'!$D:$D,'D12'!$C181)</f>
        <v>0</v>
      </c>
      <c r="K181" s="35">
        <f>SUMIFS('ODA by sector'!L:L,'ODA by sector'!$A:$A,'D12'!$A181,'ODA by sector'!$D:$D,'D12'!$C181)</f>
        <v>0</v>
      </c>
      <c r="L181" s="35">
        <f>SUMIFS('ODA by sector'!M:M,'ODA by sector'!$A:$A,'D12'!$A181,'ODA by sector'!$D:$D,'D12'!$C181)</f>
        <v>0</v>
      </c>
      <c r="M181" s="35">
        <f>SUMIFS('ODA by sector'!N:N,'ODA by sector'!$A:$A,'D12'!$A181,'ODA by sector'!$D:$D,'D12'!$C181)</f>
        <v>0</v>
      </c>
      <c r="N181" s="35">
        <f>SUMIFS('ODA by sector'!O:O,'ODA by sector'!$A:$A,'D12'!$A181,'ODA by sector'!$D:$D,'D12'!$C181)</f>
        <v>0</v>
      </c>
      <c r="O181" s="35">
        <f>SUMIFS('ODA by sector'!P:P,'ODA by sector'!$A:$A,'D12'!$A181,'ODA by sector'!$D:$D,'D12'!$C181)</f>
        <v>0</v>
      </c>
      <c r="P181" s="35">
        <f>SUMIFS('ODA by sector'!Q:Q,'ODA by sector'!$A:$A,'D12'!$A181,'ODA by sector'!$D:$D,'D12'!$C181)</f>
        <v>0</v>
      </c>
      <c r="Q181" s="35">
        <f>SUMIFS('ODA by sector'!R:R,'ODA by sector'!$A:$A,'D12'!$A181,'ODA by sector'!$D:$D,'D12'!$C181)</f>
        <v>0</v>
      </c>
      <c r="R181" s="35">
        <f>SUMIFS('ODA by sector'!S:S,'ODA by sector'!$A:$A,'D12'!$A181,'ODA by sector'!$D:$D,'D12'!$C181)</f>
        <v>0</v>
      </c>
    </row>
    <row r="182" spans="1:18" x14ac:dyDescent="0.25">
      <c r="A182" s="36" t="s">
        <v>128</v>
      </c>
      <c r="B182" s="36" t="str">
        <f>VLOOKUP(A182,'[1]Names&amp;ISO'!$A:$B,2,FALSE)</f>
        <v>HU</v>
      </c>
      <c r="C182" s="37" t="s">
        <v>173</v>
      </c>
      <c r="D182" s="35">
        <f>SUMIFS('ODA by sector'!E:E,'ODA by sector'!$A:$A,'D12'!$A182,'ODA by sector'!$D:$D,'D12'!$C182)</f>
        <v>0</v>
      </c>
      <c r="E182" s="35">
        <f>SUMIFS('ODA by sector'!F:F,'ODA by sector'!$A:$A,'D12'!$A182,'ODA by sector'!$D:$D,'D12'!$C182)</f>
        <v>0</v>
      </c>
      <c r="F182" s="35">
        <f>SUMIFS('ODA by sector'!G:G,'ODA by sector'!$A:$A,'D12'!$A182,'ODA by sector'!$D:$D,'D12'!$C182)</f>
        <v>0</v>
      </c>
      <c r="G182" s="35">
        <f>SUMIFS('ODA by sector'!H:H,'ODA by sector'!$A:$A,'D12'!$A182,'ODA by sector'!$D:$D,'D12'!$C182)</f>
        <v>0</v>
      </c>
      <c r="H182" s="35">
        <f>SUMIFS('ODA by sector'!I:I,'ODA by sector'!$A:$A,'D12'!$A182,'ODA by sector'!$D:$D,'D12'!$C182)</f>
        <v>0</v>
      </c>
      <c r="I182" s="35">
        <f>SUMIFS('ODA by sector'!J:J,'ODA by sector'!$A:$A,'D12'!$A182,'ODA by sector'!$D:$D,'D12'!$C182)</f>
        <v>0</v>
      </c>
      <c r="J182" s="35">
        <f>SUMIFS('ODA by sector'!K:K,'ODA by sector'!$A:$A,'D12'!$A182,'ODA by sector'!$D:$D,'D12'!$C182)</f>
        <v>0</v>
      </c>
      <c r="K182" s="35">
        <f>SUMIFS('ODA by sector'!L:L,'ODA by sector'!$A:$A,'D12'!$A182,'ODA by sector'!$D:$D,'D12'!$C182)</f>
        <v>0</v>
      </c>
      <c r="L182" s="35">
        <f>SUMIFS('ODA by sector'!M:M,'ODA by sector'!$A:$A,'D12'!$A182,'ODA by sector'!$D:$D,'D12'!$C182)</f>
        <v>0</v>
      </c>
      <c r="M182" s="35">
        <f>SUMIFS('ODA by sector'!N:N,'ODA by sector'!$A:$A,'D12'!$A182,'ODA by sector'!$D:$D,'D12'!$C182)</f>
        <v>0</v>
      </c>
      <c r="N182" s="35">
        <f>SUMIFS('ODA by sector'!O:O,'ODA by sector'!$A:$A,'D12'!$A182,'ODA by sector'!$D:$D,'D12'!$C182)</f>
        <v>0</v>
      </c>
      <c r="O182" s="35">
        <f>SUMIFS('ODA by sector'!P:P,'ODA by sector'!$A:$A,'D12'!$A182,'ODA by sector'!$D:$D,'D12'!$C182)</f>
        <v>0</v>
      </c>
      <c r="P182" s="35">
        <f>SUMIFS('ODA by sector'!Q:Q,'ODA by sector'!$A:$A,'D12'!$A182,'ODA by sector'!$D:$D,'D12'!$C182)</f>
        <v>0</v>
      </c>
      <c r="Q182" s="35">
        <f>SUMIFS('ODA by sector'!R:R,'ODA by sector'!$A:$A,'D12'!$A182,'ODA by sector'!$D:$D,'D12'!$C182)</f>
        <v>0</v>
      </c>
      <c r="R182" s="35">
        <f>SUMIFS('ODA by sector'!S:S,'ODA by sector'!$A:$A,'D12'!$A182,'ODA by sector'!$D:$D,'D12'!$C182)</f>
        <v>0</v>
      </c>
    </row>
    <row r="183" spans="1:18" x14ac:dyDescent="0.25">
      <c r="A183" s="36" t="s">
        <v>128</v>
      </c>
      <c r="B183" s="36" t="str">
        <f>VLOOKUP(A183,'[1]Names&amp;ISO'!$A:$B,2,FALSE)</f>
        <v>HU</v>
      </c>
      <c r="C183" s="37" t="s">
        <v>174</v>
      </c>
      <c r="D183" s="35">
        <f>SUMIFS('ODA by sector'!E:E,'ODA by sector'!$A:$A,'D12'!$A183,'ODA by sector'!$D:$D,'D12'!$C183)</f>
        <v>0</v>
      </c>
      <c r="E183" s="35">
        <f>SUMIFS('ODA by sector'!F:F,'ODA by sector'!$A:$A,'D12'!$A183,'ODA by sector'!$D:$D,'D12'!$C183)</f>
        <v>0</v>
      </c>
      <c r="F183" s="35">
        <f>SUMIFS('ODA by sector'!G:G,'ODA by sector'!$A:$A,'D12'!$A183,'ODA by sector'!$D:$D,'D12'!$C183)</f>
        <v>0</v>
      </c>
      <c r="G183" s="35">
        <f>SUMIFS('ODA by sector'!H:H,'ODA by sector'!$A:$A,'D12'!$A183,'ODA by sector'!$D:$D,'D12'!$C183)</f>
        <v>0</v>
      </c>
      <c r="H183" s="35">
        <f>SUMIFS('ODA by sector'!I:I,'ODA by sector'!$A:$A,'D12'!$A183,'ODA by sector'!$D:$D,'D12'!$C183)</f>
        <v>0</v>
      </c>
      <c r="I183" s="35">
        <f>SUMIFS('ODA by sector'!J:J,'ODA by sector'!$A:$A,'D12'!$A183,'ODA by sector'!$D:$D,'D12'!$C183)</f>
        <v>0</v>
      </c>
      <c r="J183" s="35">
        <f>SUMIFS('ODA by sector'!K:K,'ODA by sector'!$A:$A,'D12'!$A183,'ODA by sector'!$D:$D,'D12'!$C183)</f>
        <v>0</v>
      </c>
      <c r="K183" s="35">
        <f>SUMIFS('ODA by sector'!L:L,'ODA by sector'!$A:$A,'D12'!$A183,'ODA by sector'!$D:$D,'D12'!$C183)</f>
        <v>0</v>
      </c>
      <c r="L183" s="35">
        <f>SUMIFS('ODA by sector'!M:M,'ODA by sector'!$A:$A,'D12'!$A183,'ODA by sector'!$D:$D,'D12'!$C183)</f>
        <v>0</v>
      </c>
      <c r="M183" s="35">
        <f>SUMIFS('ODA by sector'!N:N,'ODA by sector'!$A:$A,'D12'!$A183,'ODA by sector'!$D:$D,'D12'!$C183)</f>
        <v>0</v>
      </c>
      <c r="N183" s="35">
        <f>SUMIFS('ODA by sector'!O:O,'ODA by sector'!$A:$A,'D12'!$A183,'ODA by sector'!$D:$D,'D12'!$C183)</f>
        <v>0</v>
      </c>
      <c r="O183" s="35">
        <f>SUMIFS('ODA by sector'!P:P,'ODA by sector'!$A:$A,'D12'!$A183,'ODA by sector'!$D:$D,'D12'!$C183)</f>
        <v>0</v>
      </c>
      <c r="P183" s="35">
        <f>SUMIFS('ODA by sector'!Q:Q,'ODA by sector'!$A:$A,'D12'!$A183,'ODA by sector'!$D:$D,'D12'!$C183)</f>
        <v>0.48649100000000001</v>
      </c>
      <c r="Q183" s="35">
        <f>SUMIFS('ODA by sector'!R:R,'ODA by sector'!$A:$A,'D12'!$A183,'ODA by sector'!$D:$D,'D12'!$C183)</f>
        <v>1.281228</v>
      </c>
      <c r="R183" s="35">
        <f>SUMIFS('ODA by sector'!S:S,'ODA by sector'!$A:$A,'D12'!$A183,'ODA by sector'!$D:$D,'D12'!$C183)</f>
        <v>0.38585599999999998</v>
      </c>
    </row>
    <row r="184" spans="1:18" x14ac:dyDescent="0.25">
      <c r="A184" s="36" t="s">
        <v>127</v>
      </c>
      <c r="B184" s="36" t="str">
        <f>VLOOKUP(A184,'[1]Names&amp;ISO'!$A:$B,2,FALSE)</f>
        <v>IS</v>
      </c>
      <c r="C184" s="37" t="s">
        <v>162</v>
      </c>
      <c r="D184" s="35">
        <f>SUMIFS('ODA by sector'!E:E,'ODA by sector'!$A:$A,'D12'!$A184,'ODA by sector'!$D:$D,'D12'!$C184)</f>
        <v>0</v>
      </c>
      <c r="E184" s="35">
        <f>SUMIFS('ODA by sector'!F:F,'ODA by sector'!$A:$A,'D12'!$A184,'ODA by sector'!$D:$D,'D12'!$C184)</f>
        <v>0</v>
      </c>
      <c r="F184" s="35">
        <f>SUMIFS('ODA by sector'!G:G,'ODA by sector'!$A:$A,'D12'!$A184,'ODA by sector'!$D:$D,'D12'!$C184)</f>
        <v>0</v>
      </c>
      <c r="G184" s="35">
        <f>SUMIFS('ODA by sector'!H:H,'ODA by sector'!$A:$A,'D12'!$A184,'ODA by sector'!$D:$D,'D12'!$C184)</f>
        <v>0</v>
      </c>
      <c r="H184" s="35">
        <f>SUMIFS('ODA by sector'!I:I,'ODA by sector'!$A:$A,'D12'!$A184,'ODA by sector'!$D:$D,'D12'!$C184)</f>
        <v>0</v>
      </c>
      <c r="I184" s="35">
        <f>SUMIFS('ODA by sector'!J:J,'ODA by sector'!$A:$A,'D12'!$A184,'ODA by sector'!$D:$D,'D12'!$C184)</f>
        <v>0</v>
      </c>
      <c r="J184" s="35">
        <f>SUMIFS('ODA by sector'!K:K,'ODA by sector'!$A:$A,'D12'!$A184,'ODA by sector'!$D:$D,'D12'!$C184)</f>
        <v>0</v>
      </c>
      <c r="K184" s="35">
        <f>SUMIFS('ODA by sector'!L:L,'ODA by sector'!$A:$A,'D12'!$A184,'ODA by sector'!$D:$D,'D12'!$C184)</f>
        <v>0</v>
      </c>
      <c r="L184" s="35">
        <f>SUMIFS('ODA by sector'!M:M,'ODA by sector'!$A:$A,'D12'!$A184,'ODA by sector'!$D:$D,'D12'!$C184)</f>
        <v>0</v>
      </c>
      <c r="M184" s="35">
        <f>SUMIFS('ODA by sector'!N:N,'ODA by sector'!$A:$A,'D12'!$A184,'ODA by sector'!$D:$D,'D12'!$C184)</f>
        <v>1.506721</v>
      </c>
      <c r="N184" s="35">
        <f>SUMIFS('ODA by sector'!O:O,'ODA by sector'!$A:$A,'D12'!$A184,'ODA by sector'!$D:$D,'D12'!$C184)</f>
        <v>1.7881370000000001</v>
      </c>
      <c r="O184" s="35">
        <f>SUMIFS('ODA by sector'!P:P,'ODA by sector'!$A:$A,'D12'!$A184,'ODA by sector'!$D:$D,'D12'!$C184)</f>
        <v>3.6779769999999998</v>
      </c>
      <c r="P184" s="35">
        <f>SUMIFS('ODA by sector'!Q:Q,'ODA by sector'!$A:$A,'D12'!$A184,'ODA by sector'!$D:$D,'D12'!$C184)</f>
        <v>2.2624749999999998</v>
      </c>
      <c r="Q184" s="35">
        <f>SUMIFS('ODA by sector'!R:R,'ODA by sector'!$A:$A,'D12'!$A184,'ODA by sector'!$D:$D,'D12'!$C184)</f>
        <v>1.6965939999999999</v>
      </c>
      <c r="R184" s="35">
        <f>SUMIFS('ODA by sector'!S:S,'ODA by sector'!$A:$A,'D12'!$A184,'ODA by sector'!$D:$D,'D12'!$C184)</f>
        <v>1.4581630000000001</v>
      </c>
    </row>
    <row r="185" spans="1:18" x14ac:dyDescent="0.25">
      <c r="A185" s="36" t="s">
        <v>127</v>
      </c>
      <c r="B185" s="36" t="str">
        <f>VLOOKUP(A185,'[1]Names&amp;ISO'!$A:$B,2,FALSE)</f>
        <v>IS</v>
      </c>
      <c r="C185" s="37" t="s">
        <v>163</v>
      </c>
      <c r="D185" s="35">
        <f>SUMIFS('ODA by sector'!E:E,'ODA by sector'!$A:$A,'D12'!$A185,'ODA by sector'!$D:$D,'D12'!$C185)</f>
        <v>0</v>
      </c>
      <c r="E185" s="35">
        <f>SUMIFS('ODA by sector'!F:F,'ODA by sector'!$A:$A,'D12'!$A185,'ODA by sector'!$D:$D,'D12'!$C185)</f>
        <v>0</v>
      </c>
      <c r="F185" s="35">
        <f>SUMIFS('ODA by sector'!G:G,'ODA by sector'!$A:$A,'D12'!$A185,'ODA by sector'!$D:$D,'D12'!$C185)</f>
        <v>0</v>
      </c>
      <c r="G185" s="35">
        <f>SUMIFS('ODA by sector'!H:H,'ODA by sector'!$A:$A,'D12'!$A185,'ODA by sector'!$D:$D,'D12'!$C185)</f>
        <v>0</v>
      </c>
      <c r="H185" s="35">
        <f>SUMIFS('ODA by sector'!I:I,'ODA by sector'!$A:$A,'D12'!$A185,'ODA by sector'!$D:$D,'D12'!$C185)</f>
        <v>0</v>
      </c>
      <c r="I185" s="35">
        <f>SUMIFS('ODA by sector'!J:J,'ODA by sector'!$A:$A,'D12'!$A185,'ODA by sector'!$D:$D,'D12'!$C185)</f>
        <v>0</v>
      </c>
      <c r="J185" s="35">
        <f>SUMIFS('ODA by sector'!K:K,'ODA by sector'!$A:$A,'D12'!$A185,'ODA by sector'!$D:$D,'D12'!$C185)</f>
        <v>0</v>
      </c>
      <c r="K185" s="35">
        <f>SUMIFS('ODA by sector'!L:L,'ODA by sector'!$A:$A,'D12'!$A185,'ODA by sector'!$D:$D,'D12'!$C185)</f>
        <v>0</v>
      </c>
      <c r="L185" s="35">
        <f>SUMIFS('ODA by sector'!M:M,'ODA by sector'!$A:$A,'D12'!$A185,'ODA by sector'!$D:$D,'D12'!$C185)</f>
        <v>0</v>
      </c>
      <c r="M185" s="35">
        <f>SUMIFS('ODA by sector'!N:N,'ODA by sector'!$A:$A,'D12'!$A185,'ODA by sector'!$D:$D,'D12'!$C185)</f>
        <v>1.9378929999999999</v>
      </c>
      <c r="N185" s="35">
        <f>SUMIFS('ODA by sector'!O:O,'ODA by sector'!$A:$A,'D12'!$A185,'ODA by sector'!$D:$D,'D12'!$C185)</f>
        <v>2.2768980000000001</v>
      </c>
      <c r="O185" s="35">
        <f>SUMIFS('ODA by sector'!P:P,'ODA by sector'!$A:$A,'D12'!$A185,'ODA by sector'!$D:$D,'D12'!$C185)</f>
        <v>3.5119799999999999</v>
      </c>
      <c r="P185" s="35">
        <f>SUMIFS('ODA by sector'!Q:Q,'ODA by sector'!$A:$A,'D12'!$A185,'ODA by sector'!$D:$D,'D12'!$C185)</f>
        <v>2.608133</v>
      </c>
      <c r="Q185" s="35">
        <f>SUMIFS('ODA by sector'!R:R,'ODA by sector'!$A:$A,'D12'!$A185,'ODA by sector'!$D:$D,'D12'!$C185)</f>
        <v>1.4511270000000001</v>
      </c>
      <c r="R185" s="35">
        <f>SUMIFS('ODA by sector'!S:S,'ODA by sector'!$A:$A,'D12'!$A185,'ODA by sector'!$D:$D,'D12'!$C185)</f>
        <v>1.791903</v>
      </c>
    </row>
    <row r="186" spans="1:18" x14ac:dyDescent="0.25">
      <c r="A186" s="36" t="s">
        <v>127</v>
      </c>
      <c r="B186" s="36" t="str">
        <f>VLOOKUP(A186,'[1]Names&amp;ISO'!$A:$B,2,FALSE)</f>
        <v>IS</v>
      </c>
      <c r="C186" s="37" t="s">
        <v>164</v>
      </c>
      <c r="D186" s="35">
        <f>SUMIFS('ODA by sector'!E:E,'ODA by sector'!$A:$A,'D12'!$A186,'ODA by sector'!$D:$D,'D12'!$C186)</f>
        <v>0</v>
      </c>
      <c r="E186" s="35">
        <f>SUMIFS('ODA by sector'!F:F,'ODA by sector'!$A:$A,'D12'!$A186,'ODA by sector'!$D:$D,'D12'!$C186)</f>
        <v>0</v>
      </c>
      <c r="F186" s="35">
        <f>SUMIFS('ODA by sector'!G:G,'ODA by sector'!$A:$A,'D12'!$A186,'ODA by sector'!$D:$D,'D12'!$C186)</f>
        <v>0</v>
      </c>
      <c r="G186" s="35">
        <f>SUMIFS('ODA by sector'!H:H,'ODA by sector'!$A:$A,'D12'!$A186,'ODA by sector'!$D:$D,'D12'!$C186)</f>
        <v>0</v>
      </c>
      <c r="H186" s="35">
        <f>SUMIFS('ODA by sector'!I:I,'ODA by sector'!$A:$A,'D12'!$A186,'ODA by sector'!$D:$D,'D12'!$C186)</f>
        <v>0</v>
      </c>
      <c r="I186" s="35">
        <f>SUMIFS('ODA by sector'!J:J,'ODA by sector'!$A:$A,'D12'!$A186,'ODA by sector'!$D:$D,'D12'!$C186)</f>
        <v>0</v>
      </c>
      <c r="J186" s="35">
        <f>SUMIFS('ODA by sector'!K:K,'ODA by sector'!$A:$A,'D12'!$A186,'ODA by sector'!$D:$D,'D12'!$C186)</f>
        <v>0</v>
      </c>
      <c r="K186" s="35">
        <f>SUMIFS('ODA by sector'!L:L,'ODA by sector'!$A:$A,'D12'!$A186,'ODA by sector'!$D:$D,'D12'!$C186)</f>
        <v>0</v>
      </c>
      <c r="L186" s="35">
        <f>SUMIFS('ODA by sector'!M:M,'ODA by sector'!$A:$A,'D12'!$A186,'ODA by sector'!$D:$D,'D12'!$C186)</f>
        <v>0</v>
      </c>
      <c r="M186" s="35">
        <f>SUMIFS('ODA by sector'!N:N,'ODA by sector'!$A:$A,'D12'!$A186,'ODA by sector'!$D:$D,'D12'!$C186)</f>
        <v>0.44665500000000002</v>
      </c>
      <c r="N186" s="35">
        <f>SUMIFS('ODA by sector'!O:O,'ODA by sector'!$A:$A,'D12'!$A186,'ODA by sector'!$D:$D,'D12'!$C186)</f>
        <v>0.74778699999999998</v>
      </c>
      <c r="O186" s="35">
        <f>SUMIFS('ODA by sector'!P:P,'ODA by sector'!$A:$A,'D12'!$A186,'ODA by sector'!$D:$D,'D12'!$C186)</f>
        <v>1.117807</v>
      </c>
      <c r="P186" s="35">
        <f>SUMIFS('ODA by sector'!Q:Q,'ODA by sector'!$A:$A,'D12'!$A186,'ODA by sector'!$D:$D,'D12'!$C186)</f>
        <v>1.6992020000000001</v>
      </c>
      <c r="Q186" s="35">
        <f>SUMIFS('ODA by sector'!R:R,'ODA by sector'!$A:$A,'D12'!$A186,'ODA by sector'!$D:$D,'D12'!$C186)</f>
        <v>3.032864</v>
      </c>
      <c r="R186" s="35">
        <f>SUMIFS('ODA by sector'!S:S,'ODA by sector'!$A:$A,'D12'!$A186,'ODA by sector'!$D:$D,'D12'!$C186)</f>
        <v>2.5621239999999998</v>
      </c>
    </row>
    <row r="187" spans="1:18" x14ac:dyDescent="0.25">
      <c r="A187" s="36" t="s">
        <v>127</v>
      </c>
      <c r="B187" s="36" t="str">
        <f>VLOOKUP(A187,'[1]Names&amp;ISO'!$A:$B,2,FALSE)</f>
        <v>IS</v>
      </c>
      <c r="C187" s="37" t="s">
        <v>165</v>
      </c>
      <c r="D187" s="35">
        <f>SUMIFS('ODA by sector'!E:E,'ODA by sector'!$A:$A,'D12'!$A187,'ODA by sector'!$D:$D,'D12'!$C187)</f>
        <v>0</v>
      </c>
      <c r="E187" s="35">
        <f>SUMIFS('ODA by sector'!F:F,'ODA by sector'!$A:$A,'D12'!$A187,'ODA by sector'!$D:$D,'D12'!$C187)</f>
        <v>0</v>
      </c>
      <c r="F187" s="35">
        <f>SUMIFS('ODA by sector'!G:G,'ODA by sector'!$A:$A,'D12'!$A187,'ODA by sector'!$D:$D,'D12'!$C187)</f>
        <v>0</v>
      </c>
      <c r="G187" s="35">
        <f>SUMIFS('ODA by sector'!H:H,'ODA by sector'!$A:$A,'D12'!$A187,'ODA by sector'!$D:$D,'D12'!$C187)</f>
        <v>0</v>
      </c>
      <c r="H187" s="35">
        <f>SUMIFS('ODA by sector'!I:I,'ODA by sector'!$A:$A,'D12'!$A187,'ODA by sector'!$D:$D,'D12'!$C187)</f>
        <v>0</v>
      </c>
      <c r="I187" s="35">
        <f>SUMIFS('ODA by sector'!J:J,'ODA by sector'!$A:$A,'D12'!$A187,'ODA by sector'!$D:$D,'D12'!$C187)</f>
        <v>0</v>
      </c>
      <c r="J187" s="35">
        <f>SUMIFS('ODA by sector'!K:K,'ODA by sector'!$A:$A,'D12'!$A187,'ODA by sector'!$D:$D,'D12'!$C187)</f>
        <v>0</v>
      </c>
      <c r="K187" s="35">
        <f>SUMIFS('ODA by sector'!L:L,'ODA by sector'!$A:$A,'D12'!$A187,'ODA by sector'!$D:$D,'D12'!$C187)</f>
        <v>0</v>
      </c>
      <c r="L187" s="35">
        <f>SUMIFS('ODA by sector'!M:M,'ODA by sector'!$A:$A,'D12'!$A187,'ODA by sector'!$D:$D,'D12'!$C187)</f>
        <v>0</v>
      </c>
      <c r="M187" s="35">
        <f>SUMIFS('ODA by sector'!N:N,'ODA by sector'!$A:$A,'D12'!$A187,'ODA by sector'!$D:$D,'D12'!$C187)</f>
        <v>3.0181</v>
      </c>
      <c r="N187" s="35">
        <f>SUMIFS('ODA by sector'!O:O,'ODA by sector'!$A:$A,'D12'!$A187,'ODA by sector'!$D:$D,'D12'!$C187)</f>
        <v>3.2393679999999998</v>
      </c>
      <c r="O187" s="35">
        <f>SUMIFS('ODA by sector'!P:P,'ODA by sector'!$A:$A,'D12'!$A187,'ODA by sector'!$D:$D,'D12'!$C187)</f>
        <v>4.031104</v>
      </c>
      <c r="P187" s="35">
        <f>SUMIFS('ODA by sector'!Q:Q,'ODA by sector'!$A:$A,'D12'!$A187,'ODA by sector'!$D:$D,'D12'!$C187)</f>
        <v>4.1645760000000003</v>
      </c>
      <c r="Q187" s="35">
        <f>SUMIFS('ODA by sector'!R:R,'ODA by sector'!$A:$A,'D12'!$A187,'ODA by sector'!$D:$D,'D12'!$C187)</f>
        <v>3.2479330000000002</v>
      </c>
      <c r="R187" s="35">
        <f>SUMIFS('ODA by sector'!S:S,'ODA by sector'!$A:$A,'D12'!$A187,'ODA by sector'!$D:$D,'D12'!$C187)</f>
        <v>2.3911419999999999</v>
      </c>
    </row>
    <row r="188" spans="1:18" x14ac:dyDescent="0.25">
      <c r="A188" s="36" t="s">
        <v>127</v>
      </c>
      <c r="B188" s="36" t="str">
        <f>VLOOKUP(A188,'[1]Names&amp;ISO'!$A:$B,2,FALSE)</f>
        <v>IS</v>
      </c>
      <c r="C188" s="37" t="s">
        <v>161</v>
      </c>
      <c r="D188" s="35">
        <f>SUMIFS('ODA by sector'!E:E,'ODA by sector'!$A:$A,'D12'!$A188,'ODA by sector'!$D:$D,'D12'!$C188)</f>
        <v>0</v>
      </c>
      <c r="E188" s="35">
        <f>SUMIFS('ODA by sector'!F:F,'ODA by sector'!$A:$A,'D12'!$A188,'ODA by sector'!$D:$D,'D12'!$C188)</f>
        <v>0</v>
      </c>
      <c r="F188" s="35">
        <f>SUMIFS('ODA by sector'!G:G,'ODA by sector'!$A:$A,'D12'!$A188,'ODA by sector'!$D:$D,'D12'!$C188)</f>
        <v>0</v>
      </c>
      <c r="G188" s="35">
        <f>SUMIFS('ODA by sector'!H:H,'ODA by sector'!$A:$A,'D12'!$A188,'ODA by sector'!$D:$D,'D12'!$C188)</f>
        <v>0</v>
      </c>
      <c r="H188" s="35">
        <f>SUMIFS('ODA by sector'!I:I,'ODA by sector'!$A:$A,'D12'!$A188,'ODA by sector'!$D:$D,'D12'!$C188)</f>
        <v>0</v>
      </c>
      <c r="I188" s="35">
        <f>SUMIFS('ODA by sector'!J:J,'ODA by sector'!$A:$A,'D12'!$A188,'ODA by sector'!$D:$D,'D12'!$C188)</f>
        <v>0</v>
      </c>
      <c r="J188" s="35">
        <f>SUMIFS('ODA by sector'!K:K,'ODA by sector'!$A:$A,'D12'!$A188,'ODA by sector'!$D:$D,'D12'!$C188)</f>
        <v>0</v>
      </c>
      <c r="K188" s="35">
        <f>SUMIFS('ODA by sector'!L:L,'ODA by sector'!$A:$A,'D12'!$A188,'ODA by sector'!$D:$D,'D12'!$C188)</f>
        <v>0</v>
      </c>
      <c r="L188" s="35">
        <f>SUMIFS('ODA by sector'!M:M,'ODA by sector'!$A:$A,'D12'!$A188,'ODA by sector'!$D:$D,'D12'!$C188)</f>
        <v>0</v>
      </c>
      <c r="M188" s="35">
        <f>SUMIFS('ODA by sector'!N:N,'ODA by sector'!$A:$A,'D12'!$A188,'ODA by sector'!$D:$D,'D12'!$C188)</f>
        <v>2.3033090000000001</v>
      </c>
      <c r="N188" s="35">
        <f>SUMIFS('ODA by sector'!O:O,'ODA by sector'!$A:$A,'D12'!$A188,'ODA by sector'!$D:$D,'D12'!$C188)</f>
        <v>3.0390929999999998</v>
      </c>
      <c r="O188" s="35">
        <f>SUMIFS('ODA by sector'!P:P,'ODA by sector'!$A:$A,'D12'!$A188,'ODA by sector'!$D:$D,'D12'!$C188)</f>
        <v>3.1402199999999998</v>
      </c>
      <c r="P188" s="35">
        <f>SUMIFS('ODA by sector'!Q:Q,'ODA by sector'!$A:$A,'D12'!$A188,'ODA by sector'!$D:$D,'D12'!$C188)</f>
        <v>3.5129830000000002</v>
      </c>
      <c r="Q188" s="35">
        <f>SUMIFS('ODA by sector'!R:R,'ODA by sector'!$A:$A,'D12'!$A188,'ODA by sector'!$D:$D,'D12'!$C188)</f>
        <v>5.1849489999999996</v>
      </c>
      <c r="R188" s="35">
        <f>SUMIFS('ODA by sector'!S:S,'ODA by sector'!$A:$A,'D12'!$A188,'ODA by sector'!$D:$D,'D12'!$C188)</f>
        <v>5.8660269999999999</v>
      </c>
    </row>
    <row r="189" spans="1:18" x14ac:dyDescent="0.25">
      <c r="A189" s="36" t="s">
        <v>127</v>
      </c>
      <c r="B189" s="36" t="str">
        <f>VLOOKUP(A189,'[1]Names&amp;ISO'!$A:$B,2,FALSE)</f>
        <v>IS</v>
      </c>
      <c r="C189" s="37" t="s">
        <v>166</v>
      </c>
      <c r="D189" s="35">
        <f>SUMIFS('ODA by sector'!E:E,'ODA by sector'!$A:$A,'D12'!$A189,'ODA by sector'!$D:$D,'D12'!$C189)</f>
        <v>0</v>
      </c>
      <c r="E189" s="35">
        <f>SUMIFS('ODA by sector'!F:F,'ODA by sector'!$A:$A,'D12'!$A189,'ODA by sector'!$D:$D,'D12'!$C189)</f>
        <v>0</v>
      </c>
      <c r="F189" s="35">
        <f>SUMIFS('ODA by sector'!G:G,'ODA by sector'!$A:$A,'D12'!$A189,'ODA by sector'!$D:$D,'D12'!$C189)</f>
        <v>0</v>
      </c>
      <c r="G189" s="35">
        <f>SUMIFS('ODA by sector'!H:H,'ODA by sector'!$A:$A,'D12'!$A189,'ODA by sector'!$D:$D,'D12'!$C189)</f>
        <v>0</v>
      </c>
      <c r="H189" s="35">
        <f>SUMIFS('ODA by sector'!I:I,'ODA by sector'!$A:$A,'D12'!$A189,'ODA by sector'!$D:$D,'D12'!$C189)</f>
        <v>0</v>
      </c>
      <c r="I189" s="35">
        <f>SUMIFS('ODA by sector'!J:J,'ODA by sector'!$A:$A,'D12'!$A189,'ODA by sector'!$D:$D,'D12'!$C189)</f>
        <v>0</v>
      </c>
      <c r="J189" s="35">
        <f>SUMIFS('ODA by sector'!K:K,'ODA by sector'!$A:$A,'D12'!$A189,'ODA by sector'!$D:$D,'D12'!$C189)</f>
        <v>0</v>
      </c>
      <c r="K189" s="35">
        <f>SUMIFS('ODA by sector'!L:L,'ODA by sector'!$A:$A,'D12'!$A189,'ODA by sector'!$D:$D,'D12'!$C189)</f>
        <v>0</v>
      </c>
      <c r="L189" s="35">
        <f>SUMIFS('ODA by sector'!M:M,'ODA by sector'!$A:$A,'D12'!$A189,'ODA by sector'!$D:$D,'D12'!$C189)</f>
        <v>0</v>
      </c>
      <c r="M189" s="35">
        <f>SUMIFS('ODA by sector'!N:N,'ODA by sector'!$A:$A,'D12'!$A189,'ODA by sector'!$D:$D,'D12'!$C189)</f>
        <v>3.134039</v>
      </c>
      <c r="N189" s="35">
        <f>SUMIFS('ODA by sector'!O:O,'ODA by sector'!$A:$A,'D12'!$A189,'ODA by sector'!$D:$D,'D12'!$C189)</f>
        <v>4.1225889999999996</v>
      </c>
      <c r="O189" s="35">
        <f>SUMIFS('ODA by sector'!P:P,'ODA by sector'!$A:$A,'D12'!$A189,'ODA by sector'!$D:$D,'D12'!$C189)</f>
        <v>4.3143039999999999</v>
      </c>
      <c r="P189" s="35">
        <f>SUMIFS('ODA by sector'!Q:Q,'ODA by sector'!$A:$A,'D12'!$A189,'ODA by sector'!$D:$D,'D12'!$C189)</f>
        <v>4.4697940000000003</v>
      </c>
      <c r="Q189" s="35">
        <f>SUMIFS('ODA by sector'!R:R,'ODA by sector'!$A:$A,'D12'!$A189,'ODA by sector'!$D:$D,'D12'!$C189)</f>
        <v>3.4765100000000002</v>
      </c>
      <c r="R189" s="35">
        <f>SUMIFS('ODA by sector'!S:S,'ODA by sector'!$A:$A,'D12'!$A189,'ODA by sector'!$D:$D,'D12'!$C189)</f>
        <v>3.8947260000000004</v>
      </c>
    </row>
    <row r="190" spans="1:18" x14ac:dyDescent="0.25">
      <c r="A190" s="36" t="s">
        <v>127</v>
      </c>
      <c r="B190" s="36" t="str">
        <f>VLOOKUP(A190,'[1]Names&amp;ISO'!$A:$B,2,FALSE)</f>
        <v>IS</v>
      </c>
      <c r="C190" s="37" t="s">
        <v>167</v>
      </c>
      <c r="D190" s="35">
        <f>SUMIFS('ODA by sector'!E:E,'ODA by sector'!$A:$A,'D12'!$A190,'ODA by sector'!$D:$D,'D12'!$C190)</f>
        <v>0</v>
      </c>
      <c r="E190" s="35">
        <f>SUMIFS('ODA by sector'!F:F,'ODA by sector'!$A:$A,'D12'!$A190,'ODA by sector'!$D:$D,'D12'!$C190)</f>
        <v>0</v>
      </c>
      <c r="F190" s="35">
        <f>SUMIFS('ODA by sector'!G:G,'ODA by sector'!$A:$A,'D12'!$A190,'ODA by sector'!$D:$D,'D12'!$C190)</f>
        <v>0</v>
      </c>
      <c r="G190" s="35">
        <f>SUMIFS('ODA by sector'!H:H,'ODA by sector'!$A:$A,'D12'!$A190,'ODA by sector'!$D:$D,'D12'!$C190)</f>
        <v>0</v>
      </c>
      <c r="H190" s="35">
        <f>SUMIFS('ODA by sector'!I:I,'ODA by sector'!$A:$A,'D12'!$A190,'ODA by sector'!$D:$D,'D12'!$C190)</f>
        <v>0</v>
      </c>
      <c r="I190" s="35">
        <f>SUMIFS('ODA by sector'!J:J,'ODA by sector'!$A:$A,'D12'!$A190,'ODA by sector'!$D:$D,'D12'!$C190)</f>
        <v>0</v>
      </c>
      <c r="J190" s="35">
        <f>SUMIFS('ODA by sector'!K:K,'ODA by sector'!$A:$A,'D12'!$A190,'ODA by sector'!$D:$D,'D12'!$C190)</f>
        <v>0</v>
      </c>
      <c r="K190" s="35">
        <f>SUMIFS('ODA by sector'!L:L,'ODA by sector'!$A:$A,'D12'!$A190,'ODA by sector'!$D:$D,'D12'!$C190)</f>
        <v>0</v>
      </c>
      <c r="L190" s="35">
        <f>SUMIFS('ODA by sector'!M:M,'ODA by sector'!$A:$A,'D12'!$A190,'ODA by sector'!$D:$D,'D12'!$C190)</f>
        <v>0</v>
      </c>
      <c r="M190" s="35">
        <f>SUMIFS('ODA by sector'!N:N,'ODA by sector'!$A:$A,'D12'!$A190,'ODA by sector'!$D:$D,'D12'!$C190)</f>
        <v>0.157551</v>
      </c>
      <c r="N190" s="35">
        <f>SUMIFS('ODA by sector'!O:O,'ODA by sector'!$A:$A,'D12'!$A190,'ODA by sector'!$D:$D,'D12'!$C190)</f>
        <v>0</v>
      </c>
      <c r="O190" s="35">
        <f>SUMIFS('ODA by sector'!P:P,'ODA by sector'!$A:$A,'D12'!$A190,'ODA by sector'!$D:$D,'D12'!$C190)</f>
        <v>0.22242500000000001</v>
      </c>
      <c r="P190" s="35">
        <f>SUMIFS('ODA by sector'!Q:Q,'ODA by sector'!$A:$A,'D12'!$A190,'ODA by sector'!$D:$D,'D12'!$C190)</f>
        <v>0.104453</v>
      </c>
      <c r="Q190" s="35">
        <f>SUMIFS('ODA by sector'!R:R,'ODA by sector'!$A:$A,'D12'!$A190,'ODA by sector'!$D:$D,'D12'!$C190)</f>
        <v>9.4069E-2</v>
      </c>
      <c r="R190" s="35">
        <f>SUMIFS('ODA by sector'!S:S,'ODA by sector'!$A:$A,'D12'!$A190,'ODA by sector'!$D:$D,'D12'!$C190)</f>
        <v>0.114118</v>
      </c>
    </row>
    <row r="191" spans="1:18" x14ac:dyDescent="0.25">
      <c r="A191" s="36" t="s">
        <v>127</v>
      </c>
      <c r="B191" s="36" t="str">
        <f>VLOOKUP(A191,'[1]Names&amp;ISO'!$A:$B,2,FALSE)</f>
        <v>IS</v>
      </c>
      <c r="C191" s="37" t="s">
        <v>169</v>
      </c>
      <c r="D191" s="35">
        <f>SUMIFS('ODA by sector'!E:E,'ODA by sector'!$A:$A,'D12'!$A191,'ODA by sector'!$D:$D,'D12'!$C191)</f>
        <v>0</v>
      </c>
      <c r="E191" s="35">
        <f>SUMIFS('ODA by sector'!F:F,'ODA by sector'!$A:$A,'D12'!$A191,'ODA by sector'!$D:$D,'D12'!$C191)</f>
        <v>0</v>
      </c>
      <c r="F191" s="35">
        <f>SUMIFS('ODA by sector'!G:G,'ODA by sector'!$A:$A,'D12'!$A191,'ODA by sector'!$D:$D,'D12'!$C191)</f>
        <v>0</v>
      </c>
      <c r="G191" s="35">
        <f>SUMIFS('ODA by sector'!H:H,'ODA by sector'!$A:$A,'D12'!$A191,'ODA by sector'!$D:$D,'D12'!$C191)</f>
        <v>0</v>
      </c>
      <c r="H191" s="35">
        <f>SUMIFS('ODA by sector'!I:I,'ODA by sector'!$A:$A,'D12'!$A191,'ODA by sector'!$D:$D,'D12'!$C191)</f>
        <v>0</v>
      </c>
      <c r="I191" s="35">
        <f>SUMIFS('ODA by sector'!J:J,'ODA by sector'!$A:$A,'D12'!$A191,'ODA by sector'!$D:$D,'D12'!$C191)</f>
        <v>0</v>
      </c>
      <c r="J191" s="35">
        <f>SUMIFS('ODA by sector'!K:K,'ODA by sector'!$A:$A,'D12'!$A191,'ODA by sector'!$D:$D,'D12'!$C191)</f>
        <v>0</v>
      </c>
      <c r="K191" s="35">
        <f>SUMIFS('ODA by sector'!L:L,'ODA by sector'!$A:$A,'D12'!$A191,'ODA by sector'!$D:$D,'D12'!$C191)</f>
        <v>0</v>
      </c>
      <c r="L191" s="35">
        <f>SUMIFS('ODA by sector'!M:M,'ODA by sector'!$A:$A,'D12'!$A191,'ODA by sector'!$D:$D,'D12'!$C191)</f>
        <v>0</v>
      </c>
      <c r="M191" s="35">
        <f>SUMIFS('ODA by sector'!N:N,'ODA by sector'!$A:$A,'D12'!$A191,'ODA by sector'!$D:$D,'D12'!$C191)</f>
        <v>5.5599379999999998</v>
      </c>
      <c r="N191" s="35">
        <f>SUMIFS('ODA by sector'!O:O,'ODA by sector'!$A:$A,'D12'!$A191,'ODA by sector'!$D:$D,'D12'!$C191)</f>
        <v>5.5797889999999999</v>
      </c>
      <c r="O191" s="35">
        <f>SUMIFS('ODA by sector'!P:P,'ODA by sector'!$A:$A,'D12'!$A191,'ODA by sector'!$D:$D,'D12'!$C191)</f>
        <v>7.4038209999999998</v>
      </c>
      <c r="P191" s="35">
        <f>SUMIFS('ODA by sector'!Q:Q,'ODA by sector'!$A:$A,'D12'!$A191,'ODA by sector'!$D:$D,'D12'!$C191)</f>
        <v>5.359769</v>
      </c>
      <c r="Q191" s="35">
        <f>SUMIFS('ODA by sector'!R:R,'ODA by sector'!$A:$A,'D12'!$A191,'ODA by sector'!$D:$D,'D12'!$C191)</f>
        <v>3.8363209999999999</v>
      </c>
      <c r="R191" s="35">
        <f>SUMIFS('ODA by sector'!S:S,'ODA by sector'!$A:$A,'D12'!$A191,'ODA by sector'!$D:$D,'D12'!$C191)</f>
        <v>3.6723080000000001</v>
      </c>
    </row>
    <row r="192" spans="1:18" x14ac:dyDescent="0.25">
      <c r="A192" s="36" t="s">
        <v>127</v>
      </c>
      <c r="B192" s="36" t="str">
        <f>VLOOKUP(A192,'[1]Names&amp;ISO'!$A:$B,2,FALSE)</f>
        <v>IS</v>
      </c>
      <c r="C192" s="37" t="s">
        <v>168</v>
      </c>
      <c r="D192" s="35">
        <f>SUMIFS('ODA by sector'!E:E,'ODA by sector'!$A:$A,'D12'!$A192,'ODA by sector'!$D:$D,'D12'!$C192)</f>
        <v>0</v>
      </c>
      <c r="E192" s="35">
        <f>SUMIFS('ODA by sector'!F:F,'ODA by sector'!$A:$A,'D12'!$A192,'ODA by sector'!$D:$D,'D12'!$C192)</f>
        <v>0</v>
      </c>
      <c r="F192" s="35">
        <f>SUMIFS('ODA by sector'!G:G,'ODA by sector'!$A:$A,'D12'!$A192,'ODA by sector'!$D:$D,'D12'!$C192)</f>
        <v>0</v>
      </c>
      <c r="G192" s="35">
        <f>SUMIFS('ODA by sector'!H:H,'ODA by sector'!$A:$A,'D12'!$A192,'ODA by sector'!$D:$D,'D12'!$C192)</f>
        <v>0</v>
      </c>
      <c r="H192" s="35">
        <f>SUMIFS('ODA by sector'!I:I,'ODA by sector'!$A:$A,'D12'!$A192,'ODA by sector'!$D:$D,'D12'!$C192)</f>
        <v>0</v>
      </c>
      <c r="I192" s="35">
        <f>SUMIFS('ODA by sector'!J:J,'ODA by sector'!$A:$A,'D12'!$A192,'ODA by sector'!$D:$D,'D12'!$C192)</f>
        <v>0</v>
      </c>
      <c r="J192" s="35">
        <f>SUMIFS('ODA by sector'!K:K,'ODA by sector'!$A:$A,'D12'!$A192,'ODA by sector'!$D:$D,'D12'!$C192)</f>
        <v>0</v>
      </c>
      <c r="K192" s="35">
        <f>SUMIFS('ODA by sector'!L:L,'ODA by sector'!$A:$A,'D12'!$A192,'ODA by sector'!$D:$D,'D12'!$C192)</f>
        <v>0</v>
      </c>
      <c r="L192" s="35">
        <f>SUMIFS('ODA by sector'!M:M,'ODA by sector'!$A:$A,'D12'!$A192,'ODA by sector'!$D:$D,'D12'!$C192)</f>
        <v>0</v>
      </c>
      <c r="M192" s="35">
        <f>SUMIFS('ODA by sector'!N:N,'ODA by sector'!$A:$A,'D12'!$A192,'ODA by sector'!$D:$D,'D12'!$C192)</f>
        <v>0</v>
      </c>
      <c r="N192" s="35">
        <f>SUMIFS('ODA by sector'!O:O,'ODA by sector'!$A:$A,'D12'!$A192,'ODA by sector'!$D:$D,'D12'!$C192)</f>
        <v>0.219889</v>
      </c>
      <c r="O192" s="35">
        <f>SUMIFS('ODA by sector'!P:P,'ODA by sector'!$A:$A,'D12'!$A192,'ODA by sector'!$D:$D,'D12'!$C192)</f>
        <v>0</v>
      </c>
      <c r="P192" s="35">
        <f>SUMIFS('ODA by sector'!Q:Q,'ODA by sector'!$A:$A,'D12'!$A192,'ODA by sector'!$D:$D,'D12'!$C192)</f>
        <v>0</v>
      </c>
      <c r="Q192" s="35">
        <f>SUMIFS('ODA by sector'!R:R,'ODA by sector'!$A:$A,'D12'!$A192,'ODA by sector'!$D:$D,'D12'!$C192)</f>
        <v>0</v>
      </c>
      <c r="R192" s="35">
        <f>SUMIFS('ODA by sector'!S:S,'ODA by sector'!$A:$A,'D12'!$A192,'ODA by sector'!$D:$D,'D12'!$C192)</f>
        <v>0</v>
      </c>
    </row>
    <row r="193" spans="1:18" x14ac:dyDescent="0.25">
      <c r="A193" s="36" t="s">
        <v>127</v>
      </c>
      <c r="B193" s="36" t="str">
        <f>VLOOKUP(A193,'[1]Names&amp;ISO'!$A:$B,2,FALSE)</f>
        <v>IS</v>
      </c>
      <c r="C193" s="37" t="s">
        <v>171</v>
      </c>
      <c r="D193" s="35">
        <f>SUMIFS('ODA by sector'!E:E,'ODA by sector'!$A:$A,'D12'!$A193,'ODA by sector'!$D:$D,'D12'!$C193)</f>
        <v>0</v>
      </c>
      <c r="E193" s="35">
        <f>SUMIFS('ODA by sector'!F:F,'ODA by sector'!$A:$A,'D12'!$A193,'ODA by sector'!$D:$D,'D12'!$C193)</f>
        <v>0</v>
      </c>
      <c r="F193" s="35">
        <f>SUMIFS('ODA by sector'!G:G,'ODA by sector'!$A:$A,'D12'!$A193,'ODA by sector'!$D:$D,'D12'!$C193)</f>
        <v>0</v>
      </c>
      <c r="G193" s="35">
        <f>SUMIFS('ODA by sector'!H:H,'ODA by sector'!$A:$A,'D12'!$A193,'ODA by sector'!$D:$D,'D12'!$C193)</f>
        <v>0</v>
      </c>
      <c r="H193" s="35">
        <f>SUMIFS('ODA by sector'!I:I,'ODA by sector'!$A:$A,'D12'!$A193,'ODA by sector'!$D:$D,'D12'!$C193)</f>
        <v>0</v>
      </c>
      <c r="I193" s="35">
        <f>SUMIFS('ODA by sector'!J:J,'ODA by sector'!$A:$A,'D12'!$A193,'ODA by sector'!$D:$D,'D12'!$C193)</f>
        <v>0</v>
      </c>
      <c r="J193" s="35">
        <f>SUMIFS('ODA by sector'!K:K,'ODA by sector'!$A:$A,'D12'!$A193,'ODA by sector'!$D:$D,'D12'!$C193)</f>
        <v>0</v>
      </c>
      <c r="K193" s="35">
        <f>SUMIFS('ODA by sector'!L:L,'ODA by sector'!$A:$A,'D12'!$A193,'ODA by sector'!$D:$D,'D12'!$C193)</f>
        <v>0</v>
      </c>
      <c r="L193" s="35">
        <f>SUMIFS('ODA by sector'!M:M,'ODA by sector'!$A:$A,'D12'!$A193,'ODA by sector'!$D:$D,'D12'!$C193)</f>
        <v>0</v>
      </c>
      <c r="M193" s="35">
        <f>SUMIFS('ODA by sector'!N:N,'ODA by sector'!$A:$A,'D12'!$A193,'ODA by sector'!$D:$D,'D12'!$C193)</f>
        <v>0.22947300000000001</v>
      </c>
      <c r="N193" s="35">
        <f>SUMIFS('ODA by sector'!O:O,'ODA by sector'!$A:$A,'D12'!$A193,'ODA by sector'!$D:$D,'D12'!$C193)</f>
        <v>0.15292800000000001</v>
      </c>
      <c r="O193" s="35">
        <f>SUMIFS('ODA by sector'!P:P,'ODA by sector'!$A:$A,'D12'!$A193,'ODA by sector'!$D:$D,'D12'!$C193)</f>
        <v>0</v>
      </c>
      <c r="P193" s="35">
        <f>SUMIFS('ODA by sector'!Q:Q,'ODA by sector'!$A:$A,'D12'!$A193,'ODA by sector'!$D:$D,'D12'!$C193)</f>
        <v>0</v>
      </c>
      <c r="Q193" s="35">
        <f>SUMIFS('ODA by sector'!R:R,'ODA by sector'!$A:$A,'D12'!$A193,'ODA by sector'!$D:$D,'D12'!$C193)</f>
        <v>8.6930999999999994E-2</v>
      </c>
      <c r="R193" s="35">
        <f>SUMIFS('ODA by sector'!S:S,'ODA by sector'!$A:$A,'D12'!$A193,'ODA by sector'!$D:$D,'D12'!$C193)</f>
        <v>0</v>
      </c>
    </row>
    <row r="194" spans="1:18" x14ac:dyDescent="0.25">
      <c r="A194" s="36" t="s">
        <v>127</v>
      </c>
      <c r="B194" s="36" t="str">
        <f>VLOOKUP(A194,'[1]Names&amp;ISO'!$A:$B,2,FALSE)</f>
        <v>IS</v>
      </c>
      <c r="C194" s="37" t="s">
        <v>170</v>
      </c>
      <c r="D194" s="35">
        <f>SUMIFS('ODA by sector'!E:E,'ODA by sector'!$A:$A,'D12'!$A194,'ODA by sector'!$D:$D,'D12'!$C194)</f>
        <v>0</v>
      </c>
      <c r="E194" s="35">
        <f>SUMIFS('ODA by sector'!F:F,'ODA by sector'!$A:$A,'D12'!$A194,'ODA by sector'!$D:$D,'D12'!$C194)</f>
        <v>0</v>
      </c>
      <c r="F194" s="35">
        <f>SUMIFS('ODA by sector'!G:G,'ODA by sector'!$A:$A,'D12'!$A194,'ODA by sector'!$D:$D,'D12'!$C194)</f>
        <v>0</v>
      </c>
      <c r="G194" s="35">
        <f>SUMIFS('ODA by sector'!H:H,'ODA by sector'!$A:$A,'D12'!$A194,'ODA by sector'!$D:$D,'D12'!$C194)</f>
        <v>0</v>
      </c>
      <c r="H194" s="35">
        <f>SUMIFS('ODA by sector'!I:I,'ODA by sector'!$A:$A,'D12'!$A194,'ODA by sector'!$D:$D,'D12'!$C194)</f>
        <v>0</v>
      </c>
      <c r="I194" s="35">
        <f>SUMIFS('ODA by sector'!J:J,'ODA by sector'!$A:$A,'D12'!$A194,'ODA by sector'!$D:$D,'D12'!$C194)</f>
        <v>0</v>
      </c>
      <c r="J194" s="35">
        <f>SUMIFS('ODA by sector'!K:K,'ODA by sector'!$A:$A,'D12'!$A194,'ODA by sector'!$D:$D,'D12'!$C194)</f>
        <v>0</v>
      </c>
      <c r="K194" s="35">
        <f>SUMIFS('ODA by sector'!L:L,'ODA by sector'!$A:$A,'D12'!$A194,'ODA by sector'!$D:$D,'D12'!$C194)</f>
        <v>0</v>
      </c>
      <c r="L194" s="35">
        <f>SUMIFS('ODA by sector'!M:M,'ODA by sector'!$A:$A,'D12'!$A194,'ODA by sector'!$D:$D,'D12'!$C194)</f>
        <v>0</v>
      </c>
      <c r="M194" s="35">
        <f>SUMIFS('ODA by sector'!N:N,'ODA by sector'!$A:$A,'D12'!$A194,'ODA by sector'!$D:$D,'D12'!$C194)</f>
        <v>2.850562</v>
      </c>
      <c r="N194" s="35">
        <f>SUMIFS('ODA by sector'!O:O,'ODA by sector'!$A:$A,'D12'!$A194,'ODA by sector'!$D:$D,'D12'!$C194)</f>
        <v>3.0002719999999998</v>
      </c>
      <c r="O194" s="35">
        <f>SUMIFS('ODA by sector'!P:P,'ODA by sector'!$A:$A,'D12'!$A194,'ODA by sector'!$D:$D,'D12'!$C194)</f>
        <v>4.1866080000000006</v>
      </c>
      <c r="P194" s="35">
        <f>SUMIFS('ODA by sector'!Q:Q,'ODA by sector'!$A:$A,'D12'!$A194,'ODA by sector'!$D:$D,'D12'!$C194)</f>
        <v>6.1666549999999996</v>
      </c>
      <c r="Q194" s="35">
        <f>SUMIFS('ODA by sector'!R:R,'ODA by sector'!$A:$A,'D12'!$A194,'ODA by sector'!$D:$D,'D12'!$C194)</f>
        <v>8.436534</v>
      </c>
      <c r="R194" s="35">
        <f>SUMIFS('ODA by sector'!S:S,'ODA by sector'!$A:$A,'D12'!$A194,'ODA by sector'!$D:$D,'D12'!$C194)</f>
        <v>19.564715999999997</v>
      </c>
    </row>
    <row r="195" spans="1:18" x14ac:dyDescent="0.25">
      <c r="A195" s="36" t="s">
        <v>127</v>
      </c>
      <c r="B195" s="36" t="str">
        <f>VLOOKUP(A195,'[1]Names&amp;ISO'!$A:$B,2,FALSE)</f>
        <v>IS</v>
      </c>
      <c r="C195" s="37" t="s">
        <v>172</v>
      </c>
      <c r="D195" s="35">
        <f>SUMIFS('ODA by sector'!E:E,'ODA by sector'!$A:$A,'D12'!$A195,'ODA by sector'!$D:$D,'D12'!$C195)</f>
        <v>0</v>
      </c>
      <c r="E195" s="35">
        <f>SUMIFS('ODA by sector'!F:F,'ODA by sector'!$A:$A,'D12'!$A195,'ODA by sector'!$D:$D,'D12'!$C195)</f>
        <v>0</v>
      </c>
      <c r="F195" s="35">
        <f>SUMIFS('ODA by sector'!G:G,'ODA by sector'!$A:$A,'D12'!$A195,'ODA by sector'!$D:$D,'D12'!$C195)</f>
        <v>0</v>
      </c>
      <c r="G195" s="35">
        <f>SUMIFS('ODA by sector'!H:H,'ODA by sector'!$A:$A,'D12'!$A195,'ODA by sector'!$D:$D,'D12'!$C195)</f>
        <v>0</v>
      </c>
      <c r="H195" s="35">
        <f>SUMIFS('ODA by sector'!I:I,'ODA by sector'!$A:$A,'D12'!$A195,'ODA by sector'!$D:$D,'D12'!$C195)</f>
        <v>0</v>
      </c>
      <c r="I195" s="35">
        <f>SUMIFS('ODA by sector'!J:J,'ODA by sector'!$A:$A,'D12'!$A195,'ODA by sector'!$D:$D,'D12'!$C195)</f>
        <v>0</v>
      </c>
      <c r="J195" s="35">
        <f>SUMIFS('ODA by sector'!K:K,'ODA by sector'!$A:$A,'D12'!$A195,'ODA by sector'!$D:$D,'D12'!$C195)</f>
        <v>0</v>
      </c>
      <c r="K195" s="35">
        <f>SUMIFS('ODA by sector'!L:L,'ODA by sector'!$A:$A,'D12'!$A195,'ODA by sector'!$D:$D,'D12'!$C195)</f>
        <v>0</v>
      </c>
      <c r="L195" s="35">
        <f>SUMIFS('ODA by sector'!M:M,'ODA by sector'!$A:$A,'D12'!$A195,'ODA by sector'!$D:$D,'D12'!$C195)</f>
        <v>0</v>
      </c>
      <c r="M195" s="35">
        <f>SUMIFS('ODA by sector'!N:N,'ODA by sector'!$A:$A,'D12'!$A195,'ODA by sector'!$D:$D,'D12'!$C195)</f>
        <v>0</v>
      </c>
      <c r="N195" s="35">
        <f>SUMIFS('ODA by sector'!O:O,'ODA by sector'!$A:$A,'D12'!$A195,'ODA by sector'!$D:$D,'D12'!$C195)</f>
        <v>0</v>
      </c>
      <c r="O195" s="35">
        <f>SUMIFS('ODA by sector'!P:P,'ODA by sector'!$A:$A,'D12'!$A195,'ODA by sector'!$D:$D,'D12'!$C195)</f>
        <v>0</v>
      </c>
      <c r="P195" s="35">
        <f>SUMIFS('ODA by sector'!Q:Q,'ODA by sector'!$A:$A,'D12'!$A195,'ODA by sector'!$D:$D,'D12'!$C195)</f>
        <v>0</v>
      </c>
      <c r="Q195" s="35">
        <f>SUMIFS('ODA by sector'!R:R,'ODA by sector'!$A:$A,'D12'!$A195,'ODA by sector'!$D:$D,'D12'!$C195)</f>
        <v>0</v>
      </c>
      <c r="R195" s="35">
        <f>SUMIFS('ODA by sector'!S:S,'ODA by sector'!$A:$A,'D12'!$A195,'ODA by sector'!$D:$D,'D12'!$C195)</f>
        <v>0</v>
      </c>
    </row>
    <row r="196" spans="1:18" x14ac:dyDescent="0.25">
      <c r="A196" s="36" t="s">
        <v>127</v>
      </c>
      <c r="B196" s="36" t="str">
        <f>VLOOKUP(A196,'[1]Names&amp;ISO'!$A:$B,2,FALSE)</f>
        <v>IS</v>
      </c>
      <c r="C196" s="37" t="s">
        <v>173</v>
      </c>
      <c r="D196" s="35">
        <f>SUMIFS('ODA by sector'!E:E,'ODA by sector'!$A:$A,'D12'!$A196,'ODA by sector'!$D:$D,'D12'!$C196)</f>
        <v>0</v>
      </c>
      <c r="E196" s="35">
        <f>SUMIFS('ODA by sector'!F:F,'ODA by sector'!$A:$A,'D12'!$A196,'ODA by sector'!$D:$D,'D12'!$C196)</f>
        <v>0</v>
      </c>
      <c r="F196" s="35">
        <f>SUMIFS('ODA by sector'!G:G,'ODA by sector'!$A:$A,'D12'!$A196,'ODA by sector'!$D:$D,'D12'!$C196)</f>
        <v>0</v>
      </c>
      <c r="G196" s="35">
        <f>SUMIFS('ODA by sector'!H:H,'ODA by sector'!$A:$A,'D12'!$A196,'ODA by sector'!$D:$D,'D12'!$C196)</f>
        <v>0</v>
      </c>
      <c r="H196" s="35">
        <f>SUMIFS('ODA by sector'!I:I,'ODA by sector'!$A:$A,'D12'!$A196,'ODA by sector'!$D:$D,'D12'!$C196)</f>
        <v>0</v>
      </c>
      <c r="I196" s="35">
        <f>SUMIFS('ODA by sector'!J:J,'ODA by sector'!$A:$A,'D12'!$A196,'ODA by sector'!$D:$D,'D12'!$C196)</f>
        <v>0</v>
      </c>
      <c r="J196" s="35">
        <f>SUMIFS('ODA by sector'!K:K,'ODA by sector'!$A:$A,'D12'!$A196,'ODA by sector'!$D:$D,'D12'!$C196)</f>
        <v>0</v>
      </c>
      <c r="K196" s="35">
        <f>SUMIFS('ODA by sector'!L:L,'ODA by sector'!$A:$A,'D12'!$A196,'ODA by sector'!$D:$D,'D12'!$C196)</f>
        <v>0</v>
      </c>
      <c r="L196" s="35">
        <f>SUMIFS('ODA by sector'!M:M,'ODA by sector'!$A:$A,'D12'!$A196,'ODA by sector'!$D:$D,'D12'!$C196)</f>
        <v>0</v>
      </c>
      <c r="M196" s="35">
        <f>SUMIFS('ODA by sector'!N:N,'ODA by sector'!$A:$A,'D12'!$A196,'ODA by sector'!$D:$D,'D12'!$C196)</f>
        <v>0.18767500000000001</v>
      </c>
      <c r="N196" s="35">
        <f>SUMIFS('ODA by sector'!O:O,'ODA by sector'!$A:$A,'D12'!$A196,'ODA by sector'!$D:$D,'D12'!$C196)</f>
        <v>0</v>
      </c>
      <c r="O196" s="35">
        <f>SUMIFS('ODA by sector'!P:P,'ODA by sector'!$A:$A,'D12'!$A196,'ODA by sector'!$D:$D,'D12'!$C196)</f>
        <v>0</v>
      </c>
      <c r="P196" s="35">
        <f>SUMIFS('ODA by sector'!Q:Q,'ODA by sector'!$A:$A,'D12'!$A196,'ODA by sector'!$D:$D,'D12'!$C196)</f>
        <v>0</v>
      </c>
      <c r="Q196" s="35">
        <f>SUMIFS('ODA by sector'!R:R,'ODA by sector'!$A:$A,'D12'!$A196,'ODA by sector'!$D:$D,'D12'!$C196)</f>
        <v>0</v>
      </c>
      <c r="R196" s="35">
        <f>SUMIFS('ODA by sector'!S:S,'ODA by sector'!$A:$A,'D12'!$A196,'ODA by sector'!$D:$D,'D12'!$C196)</f>
        <v>0</v>
      </c>
    </row>
    <row r="197" spans="1:18" x14ac:dyDescent="0.25">
      <c r="A197" s="36" t="s">
        <v>127</v>
      </c>
      <c r="B197" s="36" t="str">
        <f>VLOOKUP(A197,'[1]Names&amp;ISO'!$A:$B,2,FALSE)</f>
        <v>IS</v>
      </c>
      <c r="C197" s="37" t="s">
        <v>174</v>
      </c>
      <c r="D197" s="35">
        <f>SUMIFS('ODA by sector'!E:E,'ODA by sector'!$A:$A,'D12'!$A197,'ODA by sector'!$D:$D,'D12'!$C197)</f>
        <v>0</v>
      </c>
      <c r="E197" s="35">
        <f>SUMIFS('ODA by sector'!F:F,'ODA by sector'!$A:$A,'D12'!$A197,'ODA by sector'!$D:$D,'D12'!$C197)</f>
        <v>0</v>
      </c>
      <c r="F197" s="35">
        <f>SUMIFS('ODA by sector'!G:G,'ODA by sector'!$A:$A,'D12'!$A197,'ODA by sector'!$D:$D,'D12'!$C197)</f>
        <v>0</v>
      </c>
      <c r="G197" s="35">
        <f>SUMIFS('ODA by sector'!H:H,'ODA by sector'!$A:$A,'D12'!$A197,'ODA by sector'!$D:$D,'D12'!$C197)</f>
        <v>0</v>
      </c>
      <c r="H197" s="35">
        <f>SUMIFS('ODA by sector'!I:I,'ODA by sector'!$A:$A,'D12'!$A197,'ODA by sector'!$D:$D,'D12'!$C197)</f>
        <v>0</v>
      </c>
      <c r="I197" s="35">
        <f>SUMIFS('ODA by sector'!J:J,'ODA by sector'!$A:$A,'D12'!$A197,'ODA by sector'!$D:$D,'D12'!$C197)</f>
        <v>0</v>
      </c>
      <c r="J197" s="35">
        <f>SUMIFS('ODA by sector'!K:K,'ODA by sector'!$A:$A,'D12'!$A197,'ODA by sector'!$D:$D,'D12'!$C197)</f>
        <v>0</v>
      </c>
      <c r="K197" s="35">
        <f>SUMIFS('ODA by sector'!L:L,'ODA by sector'!$A:$A,'D12'!$A197,'ODA by sector'!$D:$D,'D12'!$C197)</f>
        <v>0</v>
      </c>
      <c r="L197" s="35">
        <f>SUMIFS('ODA by sector'!M:M,'ODA by sector'!$A:$A,'D12'!$A197,'ODA by sector'!$D:$D,'D12'!$C197)</f>
        <v>0</v>
      </c>
      <c r="M197" s="35">
        <f>SUMIFS('ODA by sector'!N:N,'ODA by sector'!$A:$A,'D12'!$A197,'ODA by sector'!$D:$D,'D12'!$C197)</f>
        <v>1.5101629999999999</v>
      </c>
      <c r="N197" s="35">
        <f>SUMIFS('ODA by sector'!O:O,'ODA by sector'!$A:$A,'D12'!$A197,'ODA by sector'!$D:$D,'D12'!$C197)</f>
        <v>1.050254</v>
      </c>
      <c r="O197" s="35">
        <f>SUMIFS('ODA by sector'!P:P,'ODA by sector'!$A:$A,'D12'!$A197,'ODA by sector'!$D:$D,'D12'!$C197)</f>
        <v>1.90821</v>
      </c>
      <c r="P197" s="35">
        <f>SUMIFS('ODA by sector'!Q:Q,'ODA by sector'!$A:$A,'D12'!$A197,'ODA by sector'!$D:$D,'D12'!$C197)</f>
        <v>2.0111650000000001</v>
      </c>
      <c r="Q197" s="35">
        <f>SUMIFS('ODA by sector'!R:R,'ODA by sector'!$A:$A,'D12'!$A197,'ODA by sector'!$D:$D,'D12'!$C197)</f>
        <v>4.0641670000000003</v>
      </c>
      <c r="R197" s="35">
        <f>SUMIFS('ODA by sector'!S:S,'ODA by sector'!$A:$A,'D12'!$A197,'ODA by sector'!$D:$D,'D12'!$C197)</f>
        <v>6.3683059999999996</v>
      </c>
    </row>
    <row r="198" spans="1:18" x14ac:dyDescent="0.25">
      <c r="A198" s="36" t="s">
        <v>126</v>
      </c>
      <c r="B198" s="36" t="str">
        <f>VLOOKUP(A198,'[1]Names&amp;ISO'!$A:$B,2,FALSE)</f>
        <v>IE</v>
      </c>
      <c r="C198" s="37" t="s">
        <v>162</v>
      </c>
      <c r="D198" s="35">
        <f>SUMIFS('ODA by sector'!E:E,'ODA by sector'!$A:$A,'D12'!$A198,'ODA by sector'!$D:$D,'D12'!$C198)</f>
        <v>59.475358999999997</v>
      </c>
      <c r="E198" s="35">
        <f>SUMIFS('ODA by sector'!F:F,'ODA by sector'!$A:$A,'D12'!$A198,'ODA by sector'!$D:$D,'D12'!$C198)</f>
        <v>53.524040999999997</v>
      </c>
      <c r="F198" s="35">
        <f>SUMIFS('ODA by sector'!G:G,'ODA by sector'!$A:$A,'D12'!$A198,'ODA by sector'!$D:$D,'D12'!$C198)</f>
        <v>49.791536999999998</v>
      </c>
      <c r="G198" s="35">
        <f>SUMIFS('ODA by sector'!H:H,'ODA by sector'!$A:$A,'D12'!$A198,'ODA by sector'!$D:$D,'D12'!$C198)</f>
        <v>54.147120000000001</v>
      </c>
      <c r="H198" s="35">
        <f>SUMIFS('ODA by sector'!I:I,'ODA by sector'!$A:$A,'D12'!$A198,'ODA by sector'!$D:$D,'D12'!$C198)</f>
        <v>57.209971000000003</v>
      </c>
      <c r="I198" s="35">
        <f>SUMIFS('ODA by sector'!J:J,'ODA by sector'!$A:$A,'D12'!$A198,'ODA by sector'!$D:$D,'D12'!$C198)</f>
        <v>77.092305999999994</v>
      </c>
      <c r="J198" s="35">
        <f>SUMIFS('ODA by sector'!K:K,'ODA by sector'!$A:$A,'D12'!$A198,'ODA by sector'!$D:$D,'D12'!$C198)</f>
        <v>89.614317999999997</v>
      </c>
      <c r="K198" s="35">
        <f>SUMIFS('ODA by sector'!L:L,'ODA by sector'!$A:$A,'D12'!$A198,'ODA by sector'!$D:$D,'D12'!$C198)</f>
        <v>74.403374999999997</v>
      </c>
      <c r="L198" s="35">
        <f>SUMIFS('ODA by sector'!M:M,'ODA by sector'!$A:$A,'D12'!$A198,'ODA by sector'!$D:$D,'D12'!$C198)</f>
        <v>59.024732</v>
      </c>
      <c r="M198" s="35">
        <f>SUMIFS('ODA by sector'!N:N,'ODA by sector'!$A:$A,'D12'!$A198,'ODA by sector'!$D:$D,'D12'!$C198)</f>
        <v>57.870165</v>
      </c>
      <c r="N198" s="35">
        <f>SUMIFS('ODA by sector'!O:O,'ODA by sector'!$A:$A,'D12'!$A198,'ODA by sector'!$D:$D,'D12'!$C198)</f>
        <v>40.714557999999997</v>
      </c>
      <c r="O198" s="35">
        <f>SUMIFS('ODA by sector'!P:P,'ODA by sector'!$A:$A,'D12'!$A198,'ODA by sector'!$D:$D,'D12'!$C198)</f>
        <v>42.729675</v>
      </c>
      <c r="P198" s="35">
        <f>SUMIFS('ODA by sector'!Q:Q,'ODA by sector'!$A:$A,'D12'!$A198,'ODA by sector'!$D:$D,'D12'!$C198)</f>
        <v>40.907896000000001</v>
      </c>
      <c r="Q198" s="35">
        <f>SUMIFS('ODA by sector'!R:R,'ODA by sector'!$A:$A,'D12'!$A198,'ODA by sector'!$D:$D,'D12'!$C198)</f>
        <v>39.704360000000001</v>
      </c>
      <c r="R198" s="35">
        <f>SUMIFS('ODA by sector'!S:S,'ODA by sector'!$A:$A,'D12'!$A198,'ODA by sector'!$D:$D,'D12'!$C198)</f>
        <v>33.907344000000002</v>
      </c>
    </row>
    <row r="199" spans="1:18" x14ac:dyDescent="0.25">
      <c r="A199" s="36" t="s">
        <v>126</v>
      </c>
      <c r="B199" s="36" t="str">
        <f>VLOOKUP(A199,'[1]Names&amp;ISO'!$A:$B,2,FALSE)</f>
        <v>IE</v>
      </c>
      <c r="C199" s="37" t="s">
        <v>163</v>
      </c>
      <c r="D199" s="35">
        <f>SUMIFS('ODA by sector'!E:E,'ODA by sector'!$A:$A,'D12'!$A199,'ODA by sector'!$D:$D,'D12'!$C199)</f>
        <v>84.171407000000002</v>
      </c>
      <c r="E199" s="35">
        <f>SUMIFS('ODA by sector'!F:F,'ODA by sector'!$A:$A,'D12'!$A199,'ODA by sector'!$D:$D,'D12'!$C199)</f>
        <v>94.800827999999996</v>
      </c>
      <c r="F199" s="35">
        <f>SUMIFS('ODA by sector'!G:G,'ODA by sector'!$A:$A,'D12'!$A199,'ODA by sector'!$D:$D,'D12'!$C199)</f>
        <v>94.417764999999989</v>
      </c>
      <c r="G199" s="35">
        <f>SUMIFS('ODA by sector'!H:H,'ODA by sector'!$A:$A,'D12'!$A199,'ODA by sector'!$D:$D,'D12'!$C199)</f>
        <v>97.781233999999998</v>
      </c>
      <c r="H199" s="35">
        <f>SUMIFS('ODA by sector'!I:I,'ODA by sector'!$A:$A,'D12'!$A199,'ODA by sector'!$D:$D,'D12'!$C199)</f>
        <v>138.977071</v>
      </c>
      <c r="I199" s="35">
        <f>SUMIFS('ODA by sector'!J:J,'ODA by sector'!$A:$A,'D12'!$A199,'ODA by sector'!$D:$D,'D12'!$C199)</f>
        <v>145.30864000000003</v>
      </c>
      <c r="J199" s="35">
        <f>SUMIFS('ODA by sector'!K:K,'ODA by sector'!$A:$A,'D12'!$A199,'ODA by sector'!$D:$D,'D12'!$C199)</f>
        <v>117.99494899999999</v>
      </c>
      <c r="K199" s="35">
        <f>SUMIFS('ODA by sector'!L:L,'ODA by sector'!$A:$A,'D12'!$A199,'ODA by sector'!$D:$D,'D12'!$C199)</f>
        <v>104.385063</v>
      </c>
      <c r="L199" s="35">
        <f>SUMIFS('ODA by sector'!M:M,'ODA by sector'!$A:$A,'D12'!$A199,'ODA by sector'!$D:$D,'D12'!$C199)</f>
        <v>90.490534999999994</v>
      </c>
      <c r="M199" s="35">
        <f>SUMIFS('ODA by sector'!N:N,'ODA by sector'!$A:$A,'D12'!$A199,'ODA by sector'!$D:$D,'D12'!$C199)</f>
        <v>84.317255000000003</v>
      </c>
      <c r="N199" s="35">
        <f>SUMIFS('ODA by sector'!O:O,'ODA by sector'!$A:$A,'D12'!$A199,'ODA by sector'!$D:$D,'D12'!$C199)</f>
        <v>78.609493999999998</v>
      </c>
      <c r="O199" s="35">
        <f>SUMIFS('ODA by sector'!P:P,'ODA by sector'!$A:$A,'D12'!$A199,'ODA by sector'!$D:$D,'D12'!$C199)</f>
        <v>84.369146000000001</v>
      </c>
      <c r="P199" s="35">
        <f>SUMIFS('ODA by sector'!Q:Q,'ODA by sector'!$A:$A,'D12'!$A199,'ODA by sector'!$D:$D,'D12'!$C199)</f>
        <v>89.352079000000003</v>
      </c>
      <c r="Q199" s="35">
        <f>SUMIFS('ODA by sector'!R:R,'ODA by sector'!$A:$A,'D12'!$A199,'ODA by sector'!$D:$D,'D12'!$C199)</f>
        <v>70.416221000000007</v>
      </c>
      <c r="R199" s="35">
        <f>SUMIFS('ODA by sector'!S:S,'ODA by sector'!$A:$A,'D12'!$A199,'ODA by sector'!$D:$D,'D12'!$C199)</f>
        <v>68.564212999999995</v>
      </c>
    </row>
    <row r="200" spans="1:18" x14ac:dyDescent="0.25">
      <c r="A200" s="36" t="s">
        <v>126</v>
      </c>
      <c r="B200" s="36" t="str">
        <f>VLOOKUP(A200,'[1]Names&amp;ISO'!$A:$B,2,FALSE)</f>
        <v>IE</v>
      </c>
      <c r="C200" s="37" t="s">
        <v>164</v>
      </c>
      <c r="D200" s="35">
        <f>SUMIFS('ODA by sector'!E:E,'ODA by sector'!$A:$A,'D12'!$A200,'ODA by sector'!$D:$D,'D12'!$C200)</f>
        <v>17.660177000000001</v>
      </c>
      <c r="E200" s="35">
        <f>SUMIFS('ODA by sector'!F:F,'ODA by sector'!$A:$A,'D12'!$A200,'ODA by sector'!$D:$D,'D12'!$C200)</f>
        <v>21.041184999999999</v>
      </c>
      <c r="F200" s="35">
        <f>SUMIFS('ODA by sector'!G:G,'ODA by sector'!$A:$A,'D12'!$A200,'ODA by sector'!$D:$D,'D12'!$C200)</f>
        <v>17.477197</v>
      </c>
      <c r="G200" s="35">
        <f>SUMIFS('ODA by sector'!H:H,'ODA by sector'!$A:$A,'D12'!$A200,'ODA by sector'!$D:$D,'D12'!$C200)</f>
        <v>15.629270999999999</v>
      </c>
      <c r="H200" s="35">
        <f>SUMIFS('ODA by sector'!I:I,'ODA by sector'!$A:$A,'D12'!$A200,'ODA by sector'!$D:$D,'D12'!$C200)</f>
        <v>15.119773</v>
      </c>
      <c r="I200" s="35">
        <f>SUMIFS('ODA by sector'!J:J,'ODA by sector'!$A:$A,'D12'!$A200,'ODA by sector'!$D:$D,'D12'!$C200)</f>
        <v>16.596603000000002</v>
      </c>
      <c r="J200" s="35">
        <f>SUMIFS('ODA by sector'!K:K,'ODA by sector'!$A:$A,'D12'!$A200,'ODA by sector'!$D:$D,'D12'!$C200)</f>
        <v>19.468326999999999</v>
      </c>
      <c r="K200" s="35">
        <f>SUMIFS('ODA by sector'!L:L,'ODA by sector'!$A:$A,'D12'!$A200,'ODA by sector'!$D:$D,'D12'!$C200)</f>
        <v>14.379939</v>
      </c>
      <c r="L200" s="35">
        <f>SUMIFS('ODA by sector'!M:M,'ODA by sector'!$A:$A,'D12'!$A200,'ODA by sector'!$D:$D,'D12'!$C200)</f>
        <v>9.0859710000000007</v>
      </c>
      <c r="M200" s="35">
        <f>SUMIFS('ODA by sector'!N:N,'ODA by sector'!$A:$A,'D12'!$A200,'ODA by sector'!$D:$D,'D12'!$C200)</f>
        <v>9.9796519999999997</v>
      </c>
      <c r="N200" s="35">
        <f>SUMIFS('ODA by sector'!O:O,'ODA by sector'!$A:$A,'D12'!$A200,'ODA by sector'!$D:$D,'D12'!$C200)</f>
        <v>5.8625559999999997</v>
      </c>
      <c r="O200" s="35">
        <f>SUMIFS('ODA by sector'!P:P,'ODA by sector'!$A:$A,'D12'!$A200,'ODA by sector'!$D:$D,'D12'!$C200)</f>
        <v>5.3177529999999997</v>
      </c>
      <c r="P200" s="35">
        <f>SUMIFS('ODA by sector'!Q:Q,'ODA by sector'!$A:$A,'D12'!$A200,'ODA by sector'!$D:$D,'D12'!$C200)</f>
        <v>5.5495770000000002</v>
      </c>
      <c r="Q200" s="35">
        <f>SUMIFS('ODA by sector'!R:R,'ODA by sector'!$A:$A,'D12'!$A200,'ODA by sector'!$D:$D,'D12'!$C200)</f>
        <v>6.5820999999999996</v>
      </c>
      <c r="R200" s="35">
        <f>SUMIFS('ODA by sector'!S:S,'ODA by sector'!$A:$A,'D12'!$A200,'ODA by sector'!$D:$D,'D12'!$C200)</f>
        <v>5.9864670000000002</v>
      </c>
    </row>
    <row r="201" spans="1:18" x14ac:dyDescent="0.25">
      <c r="A201" s="36" t="s">
        <v>126</v>
      </c>
      <c r="B201" s="36" t="str">
        <f>VLOOKUP(A201,'[1]Names&amp;ISO'!$A:$B,2,FALSE)</f>
        <v>IE</v>
      </c>
      <c r="C201" s="37" t="s">
        <v>165</v>
      </c>
      <c r="D201" s="35">
        <f>SUMIFS('ODA by sector'!E:E,'ODA by sector'!$A:$A,'D12'!$A201,'ODA by sector'!$D:$D,'D12'!$C201)</f>
        <v>41.875301</v>
      </c>
      <c r="E201" s="35">
        <f>SUMIFS('ODA by sector'!F:F,'ODA by sector'!$A:$A,'D12'!$A201,'ODA by sector'!$D:$D,'D12'!$C201)</f>
        <v>50.302925000000002</v>
      </c>
      <c r="F201" s="35">
        <f>SUMIFS('ODA by sector'!G:G,'ODA by sector'!$A:$A,'D12'!$A201,'ODA by sector'!$D:$D,'D12'!$C201)</f>
        <v>60.217703</v>
      </c>
      <c r="G201" s="35">
        <f>SUMIFS('ODA by sector'!H:H,'ODA by sector'!$A:$A,'D12'!$A201,'ODA by sector'!$D:$D,'D12'!$C201)</f>
        <v>79.327770999999998</v>
      </c>
      <c r="H201" s="35">
        <f>SUMIFS('ODA by sector'!I:I,'ODA by sector'!$A:$A,'D12'!$A201,'ODA by sector'!$D:$D,'D12'!$C201)</f>
        <v>77.357726</v>
      </c>
      <c r="I201" s="35">
        <f>SUMIFS('ODA by sector'!J:J,'ODA by sector'!$A:$A,'D12'!$A201,'ODA by sector'!$D:$D,'D12'!$C201)</f>
        <v>97.573909999999998</v>
      </c>
      <c r="J201" s="35">
        <f>SUMIFS('ODA by sector'!K:K,'ODA by sector'!$A:$A,'D12'!$A201,'ODA by sector'!$D:$D,'D12'!$C201)</f>
        <v>114.92127600000001</v>
      </c>
      <c r="K201" s="35">
        <f>SUMIFS('ODA by sector'!L:L,'ODA by sector'!$A:$A,'D12'!$A201,'ODA by sector'!$D:$D,'D12'!$C201)</f>
        <v>101.322225</v>
      </c>
      <c r="L201" s="35">
        <f>SUMIFS('ODA by sector'!M:M,'ODA by sector'!$A:$A,'D12'!$A201,'ODA by sector'!$D:$D,'D12'!$C201)</f>
        <v>95.631294999999994</v>
      </c>
      <c r="M201" s="35">
        <f>SUMIFS('ODA by sector'!N:N,'ODA by sector'!$A:$A,'D12'!$A201,'ODA by sector'!$D:$D,'D12'!$C201)</f>
        <v>78.965799000000004</v>
      </c>
      <c r="N201" s="35">
        <f>SUMIFS('ODA by sector'!O:O,'ODA by sector'!$A:$A,'D12'!$A201,'ODA by sector'!$D:$D,'D12'!$C201)</f>
        <v>66.915546000000006</v>
      </c>
      <c r="O201" s="35">
        <f>SUMIFS('ODA by sector'!P:P,'ODA by sector'!$A:$A,'D12'!$A201,'ODA by sector'!$D:$D,'D12'!$C201)</f>
        <v>74.197018999999997</v>
      </c>
      <c r="P201" s="35">
        <f>SUMIFS('ODA by sector'!Q:Q,'ODA by sector'!$A:$A,'D12'!$A201,'ODA by sector'!$D:$D,'D12'!$C201)</f>
        <v>69.168906000000007</v>
      </c>
      <c r="Q201" s="35">
        <f>SUMIFS('ODA by sector'!R:R,'ODA by sector'!$A:$A,'D12'!$A201,'ODA by sector'!$D:$D,'D12'!$C201)</f>
        <v>63.822065000000002</v>
      </c>
      <c r="R201" s="35">
        <f>SUMIFS('ODA by sector'!S:S,'ODA by sector'!$A:$A,'D12'!$A201,'ODA by sector'!$D:$D,'D12'!$C201)</f>
        <v>62.360894999999999</v>
      </c>
    </row>
    <row r="202" spans="1:18" x14ac:dyDescent="0.25">
      <c r="A202" s="38" t="s">
        <v>126</v>
      </c>
      <c r="B202" s="36" t="str">
        <f>VLOOKUP(A202,'[1]Names&amp;ISO'!$A:$B,2,FALSE)</f>
        <v>IE</v>
      </c>
      <c r="C202" s="37" t="s">
        <v>161</v>
      </c>
      <c r="D202" s="35">
        <f>SUMIFS('ODA by sector'!E:E,'ODA by sector'!$A:$A,'D12'!$A202,'ODA by sector'!$D:$D,'D12'!$C202)</f>
        <v>5.8184129999999996</v>
      </c>
      <c r="E202" s="35">
        <f>SUMIFS('ODA by sector'!F:F,'ODA by sector'!$A:$A,'D12'!$A202,'ODA by sector'!$D:$D,'D12'!$C202)</f>
        <v>11.737242999999999</v>
      </c>
      <c r="F202" s="35">
        <f>SUMIFS('ODA by sector'!G:G,'ODA by sector'!$A:$A,'D12'!$A202,'ODA by sector'!$D:$D,'D12'!$C202)</f>
        <v>7.4701129999999996</v>
      </c>
      <c r="G202" s="35">
        <f>SUMIFS('ODA by sector'!H:H,'ODA by sector'!$A:$A,'D12'!$A202,'ODA by sector'!$D:$D,'D12'!$C202)</f>
        <v>14.025009000000001</v>
      </c>
      <c r="H202" s="35">
        <f>SUMIFS('ODA by sector'!I:I,'ODA by sector'!$A:$A,'D12'!$A202,'ODA by sector'!$D:$D,'D12'!$C202)</f>
        <v>31.152559</v>
      </c>
      <c r="I202" s="35">
        <f>SUMIFS('ODA by sector'!J:J,'ODA by sector'!$A:$A,'D12'!$A202,'ODA by sector'!$D:$D,'D12'!$C202)</f>
        <v>24.740970000000001</v>
      </c>
      <c r="J202" s="35">
        <f>SUMIFS('ODA by sector'!K:K,'ODA by sector'!$A:$A,'D12'!$A202,'ODA by sector'!$D:$D,'D12'!$C202)</f>
        <v>29.709630000000001</v>
      </c>
      <c r="K202" s="35">
        <f>SUMIFS('ODA by sector'!L:L,'ODA by sector'!$A:$A,'D12'!$A202,'ODA by sector'!$D:$D,'D12'!$C202)</f>
        <v>48.717118999999997</v>
      </c>
      <c r="L202" s="35">
        <f>SUMIFS('ODA by sector'!M:M,'ODA by sector'!$A:$A,'D12'!$A202,'ODA by sector'!$D:$D,'D12'!$C202)</f>
        <v>31.059519999999999</v>
      </c>
      <c r="M202" s="35">
        <f>SUMIFS('ODA by sector'!N:N,'ODA by sector'!$A:$A,'D12'!$A202,'ODA by sector'!$D:$D,'D12'!$C202)</f>
        <v>46.172964</v>
      </c>
      <c r="N202" s="35">
        <f>SUMIFS('ODA by sector'!O:O,'ODA by sector'!$A:$A,'D12'!$A202,'ODA by sector'!$D:$D,'D12'!$C202)</f>
        <v>42.067399000000002</v>
      </c>
      <c r="O202" s="35">
        <f>SUMIFS('ODA by sector'!P:P,'ODA by sector'!$A:$A,'D12'!$A202,'ODA by sector'!$D:$D,'D12'!$C202)</f>
        <v>26.150231999999999</v>
      </c>
      <c r="P202" s="35">
        <f>SUMIFS('ODA by sector'!Q:Q,'ODA by sector'!$A:$A,'D12'!$A202,'ODA by sector'!$D:$D,'D12'!$C202)</f>
        <v>22.51003</v>
      </c>
      <c r="Q202" s="35">
        <f>SUMIFS('ODA by sector'!R:R,'ODA by sector'!$A:$A,'D12'!$A202,'ODA by sector'!$D:$D,'D12'!$C202)</f>
        <v>17.246611000000001</v>
      </c>
      <c r="R202" s="35">
        <f>SUMIFS('ODA by sector'!S:S,'ODA by sector'!$A:$A,'D12'!$A202,'ODA by sector'!$D:$D,'D12'!$C202)</f>
        <v>27.816217000000002</v>
      </c>
    </row>
    <row r="203" spans="1:18" x14ac:dyDescent="0.25">
      <c r="A203" s="39" t="s">
        <v>126</v>
      </c>
      <c r="B203" s="36" t="str">
        <f>VLOOKUP(A203,'[1]Names&amp;ISO'!$A:$B,2,FALSE)</f>
        <v>IE</v>
      </c>
      <c r="C203" s="37" t="s">
        <v>166</v>
      </c>
      <c r="D203" s="35">
        <f>SUMIFS('ODA by sector'!E:E,'ODA by sector'!$A:$A,'D12'!$A203,'ODA by sector'!$D:$D,'D12'!$C203)</f>
        <v>8.1299510000000001</v>
      </c>
      <c r="E203" s="35">
        <f>SUMIFS('ODA by sector'!F:F,'ODA by sector'!$A:$A,'D12'!$A203,'ODA by sector'!$D:$D,'D12'!$C203)</f>
        <v>5.7637750000000008</v>
      </c>
      <c r="F203" s="35">
        <f>SUMIFS('ODA by sector'!G:G,'ODA by sector'!$A:$A,'D12'!$A203,'ODA by sector'!$D:$D,'D12'!$C203)</f>
        <v>7.7264530000000002</v>
      </c>
      <c r="G203" s="35">
        <f>SUMIFS('ODA by sector'!H:H,'ODA by sector'!$A:$A,'D12'!$A203,'ODA by sector'!$D:$D,'D12'!$C203)</f>
        <v>4.9693209999999999</v>
      </c>
      <c r="H203" s="35">
        <f>SUMIFS('ODA by sector'!I:I,'ODA by sector'!$A:$A,'D12'!$A203,'ODA by sector'!$D:$D,'D12'!$C203)</f>
        <v>3.5065469999999999</v>
      </c>
      <c r="I203" s="35">
        <f>SUMIFS('ODA by sector'!J:J,'ODA by sector'!$A:$A,'D12'!$A203,'ODA by sector'!$D:$D,'D12'!$C203)</f>
        <v>1.6517570000000001</v>
      </c>
      <c r="J203" s="35">
        <f>SUMIFS('ODA by sector'!K:K,'ODA by sector'!$A:$A,'D12'!$A203,'ODA by sector'!$D:$D,'D12'!$C203)</f>
        <v>2.3311999999999999</v>
      </c>
      <c r="K203" s="35">
        <f>SUMIFS('ODA by sector'!L:L,'ODA by sector'!$A:$A,'D12'!$A203,'ODA by sector'!$D:$D,'D12'!$C203)</f>
        <v>0.77984000000000009</v>
      </c>
      <c r="L203" s="35">
        <f>SUMIFS('ODA by sector'!M:M,'ODA by sector'!$A:$A,'D12'!$A203,'ODA by sector'!$D:$D,'D12'!$C203)</f>
        <v>1.318811</v>
      </c>
      <c r="M203" s="35">
        <f>SUMIFS('ODA by sector'!N:N,'ODA by sector'!$A:$A,'D12'!$A203,'ODA by sector'!$D:$D,'D12'!$C203)</f>
        <v>1.6692299999999998</v>
      </c>
      <c r="N203" s="35">
        <f>SUMIFS('ODA by sector'!O:O,'ODA by sector'!$A:$A,'D12'!$A203,'ODA by sector'!$D:$D,'D12'!$C203)</f>
        <v>0.116901</v>
      </c>
      <c r="O203" s="35">
        <f>SUMIFS('ODA by sector'!P:P,'ODA by sector'!$A:$A,'D12'!$A203,'ODA by sector'!$D:$D,'D12'!$C203)</f>
        <v>0.39009700000000003</v>
      </c>
      <c r="P203" s="35">
        <f>SUMIFS('ODA by sector'!Q:Q,'ODA by sector'!$A:$A,'D12'!$A203,'ODA by sector'!$D:$D,'D12'!$C203)</f>
        <v>0.50721099999999997</v>
      </c>
      <c r="Q203" s="35">
        <f>SUMIFS('ODA by sector'!R:R,'ODA by sector'!$A:$A,'D12'!$A203,'ODA by sector'!$D:$D,'D12'!$C203)</f>
        <v>2.5402999999999998E-2</v>
      </c>
      <c r="R203" s="35">
        <f>SUMIFS('ODA by sector'!S:S,'ODA by sector'!$A:$A,'D12'!$A203,'ODA by sector'!$D:$D,'D12'!$C203)</f>
        <v>0.15614</v>
      </c>
    </row>
    <row r="204" spans="1:18" x14ac:dyDescent="0.25">
      <c r="A204" s="36" t="s">
        <v>126</v>
      </c>
      <c r="B204" s="36" t="str">
        <f>VLOOKUP(A204,'[1]Names&amp;ISO'!$A:$B,2,FALSE)</f>
        <v>IE</v>
      </c>
      <c r="C204" s="37" t="s">
        <v>167</v>
      </c>
      <c r="D204" s="35">
        <f>SUMIFS('ODA by sector'!E:E,'ODA by sector'!$A:$A,'D12'!$A204,'ODA by sector'!$D:$D,'D12'!$C204)</f>
        <v>0.74688299999999996</v>
      </c>
      <c r="E204" s="35">
        <f>SUMIFS('ODA by sector'!F:F,'ODA by sector'!$A:$A,'D12'!$A204,'ODA by sector'!$D:$D,'D12'!$C204)</f>
        <v>0.84259499999999998</v>
      </c>
      <c r="F204" s="35">
        <f>SUMIFS('ODA by sector'!G:G,'ODA by sector'!$A:$A,'D12'!$A204,'ODA by sector'!$D:$D,'D12'!$C204)</f>
        <v>1.835197</v>
      </c>
      <c r="G204" s="35">
        <f>SUMIFS('ODA by sector'!H:H,'ODA by sector'!$A:$A,'D12'!$A204,'ODA by sector'!$D:$D,'D12'!$C204)</f>
        <v>2.0161229999999999</v>
      </c>
      <c r="H204" s="35">
        <f>SUMIFS('ODA by sector'!I:I,'ODA by sector'!$A:$A,'D12'!$A204,'ODA by sector'!$D:$D,'D12'!$C204)</f>
        <v>2.7403799999999996</v>
      </c>
      <c r="I204" s="35">
        <f>SUMIFS('ODA by sector'!J:J,'ODA by sector'!$A:$A,'D12'!$A204,'ODA by sector'!$D:$D,'D12'!$C204)</f>
        <v>2.289377</v>
      </c>
      <c r="J204" s="35">
        <f>SUMIFS('ODA by sector'!K:K,'ODA by sector'!$A:$A,'D12'!$A204,'ODA by sector'!$D:$D,'D12'!$C204)</f>
        <v>4.902234</v>
      </c>
      <c r="K204" s="35">
        <f>SUMIFS('ODA by sector'!L:L,'ODA by sector'!$A:$A,'D12'!$A204,'ODA by sector'!$D:$D,'D12'!$C204)</f>
        <v>3.9384030000000001</v>
      </c>
      <c r="L204" s="35">
        <f>SUMIFS('ODA by sector'!M:M,'ODA by sector'!$A:$A,'D12'!$A204,'ODA by sector'!$D:$D,'D12'!$C204)</f>
        <v>5.5225240000000007</v>
      </c>
      <c r="M204" s="35">
        <f>SUMIFS('ODA by sector'!N:N,'ODA by sector'!$A:$A,'D12'!$A204,'ODA by sector'!$D:$D,'D12'!$C204)</f>
        <v>5.291417</v>
      </c>
      <c r="N204" s="35">
        <f>SUMIFS('ODA by sector'!O:O,'ODA by sector'!$A:$A,'D12'!$A204,'ODA by sector'!$D:$D,'D12'!$C204)</f>
        <v>6.2965090000000004</v>
      </c>
      <c r="O204" s="35">
        <f>SUMIFS('ODA by sector'!P:P,'ODA by sector'!$A:$A,'D12'!$A204,'ODA by sector'!$D:$D,'D12'!$C204)</f>
        <v>3.143615</v>
      </c>
      <c r="P204" s="35">
        <f>SUMIFS('ODA by sector'!Q:Q,'ODA by sector'!$A:$A,'D12'!$A204,'ODA by sector'!$D:$D,'D12'!$C204)</f>
        <v>3.4854820000000002</v>
      </c>
      <c r="Q204" s="35">
        <f>SUMIFS('ODA by sector'!R:R,'ODA by sector'!$A:$A,'D12'!$A204,'ODA by sector'!$D:$D,'D12'!$C204)</f>
        <v>3.3861090000000003</v>
      </c>
      <c r="R204" s="35">
        <f>SUMIFS('ODA by sector'!S:S,'ODA by sector'!$A:$A,'D12'!$A204,'ODA by sector'!$D:$D,'D12'!$C204)</f>
        <v>3.0224710000000004</v>
      </c>
    </row>
    <row r="205" spans="1:18" x14ac:dyDescent="0.25">
      <c r="A205" s="36" t="s">
        <v>126</v>
      </c>
      <c r="B205" s="36" t="str">
        <f>VLOOKUP(A205,'[1]Names&amp;ISO'!$A:$B,2,FALSE)</f>
        <v>IE</v>
      </c>
      <c r="C205" s="37" t="s">
        <v>169</v>
      </c>
      <c r="D205" s="35">
        <f>SUMIFS('ODA by sector'!E:E,'ODA by sector'!$A:$A,'D12'!$A205,'ODA by sector'!$D:$D,'D12'!$C205)</f>
        <v>15.266058000000001</v>
      </c>
      <c r="E205" s="35">
        <f>SUMIFS('ODA by sector'!F:F,'ODA by sector'!$A:$A,'D12'!$A205,'ODA by sector'!$D:$D,'D12'!$C205)</f>
        <v>20.429487000000002</v>
      </c>
      <c r="F205" s="35">
        <f>SUMIFS('ODA by sector'!G:G,'ODA by sector'!$A:$A,'D12'!$A205,'ODA by sector'!$D:$D,'D12'!$C205)</f>
        <v>22.256944000000001</v>
      </c>
      <c r="G205" s="35">
        <f>SUMIFS('ODA by sector'!H:H,'ODA by sector'!$A:$A,'D12'!$A205,'ODA by sector'!$D:$D,'D12'!$C205)</f>
        <v>32.665467</v>
      </c>
      <c r="H205" s="35">
        <f>SUMIFS('ODA by sector'!I:I,'ODA by sector'!$A:$A,'D12'!$A205,'ODA by sector'!$D:$D,'D12'!$C205)</f>
        <v>32.696355999999994</v>
      </c>
      <c r="I205" s="35">
        <f>SUMIFS('ODA by sector'!J:J,'ODA by sector'!$A:$A,'D12'!$A205,'ODA by sector'!$D:$D,'D12'!$C205)</f>
        <v>37.814451000000005</v>
      </c>
      <c r="J205" s="35">
        <f>SUMIFS('ODA by sector'!K:K,'ODA by sector'!$A:$A,'D12'!$A205,'ODA by sector'!$D:$D,'D12'!$C205)</f>
        <v>56.899218000000005</v>
      </c>
      <c r="K205" s="35">
        <f>SUMIFS('ODA by sector'!L:L,'ODA by sector'!$A:$A,'D12'!$A205,'ODA by sector'!$D:$D,'D12'!$C205)</f>
        <v>49.053262000000004</v>
      </c>
      <c r="L205" s="35">
        <f>SUMIFS('ODA by sector'!M:M,'ODA by sector'!$A:$A,'D12'!$A205,'ODA by sector'!$D:$D,'D12'!$C205)</f>
        <v>62.131014</v>
      </c>
      <c r="M205" s="35">
        <f>SUMIFS('ODA by sector'!N:N,'ODA by sector'!$A:$A,'D12'!$A205,'ODA by sector'!$D:$D,'D12'!$C205)</f>
        <v>73.027011000000002</v>
      </c>
      <c r="N205" s="35">
        <f>SUMIFS('ODA by sector'!O:O,'ODA by sector'!$A:$A,'D12'!$A205,'ODA by sector'!$D:$D,'D12'!$C205)</f>
        <v>56.895499000000001</v>
      </c>
      <c r="O205" s="35">
        <f>SUMIFS('ODA by sector'!P:P,'ODA by sector'!$A:$A,'D12'!$A205,'ODA by sector'!$D:$D,'D12'!$C205)</f>
        <v>62.972752</v>
      </c>
      <c r="P205" s="35">
        <f>SUMIFS('ODA by sector'!Q:Q,'ODA by sector'!$A:$A,'D12'!$A205,'ODA by sector'!$D:$D,'D12'!$C205)</f>
        <v>56.870638999999997</v>
      </c>
      <c r="Q205" s="35">
        <f>SUMIFS('ODA by sector'!R:R,'ODA by sector'!$A:$A,'D12'!$A205,'ODA by sector'!$D:$D,'D12'!$C205)</f>
        <v>45.016506999999997</v>
      </c>
      <c r="R205" s="35">
        <f>SUMIFS('ODA by sector'!S:S,'ODA by sector'!$A:$A,'D12'!$A205,'ODA by sector'!$D:$D,'D12'!$C205)</f>
        <v>35.424384000000003</v>
      </c>
    </row>
    <row r="206" spans="1:18" x14ac:dyDescent="0.25">
      <c r="A206" s="36" t="s">
        <v>126</v>
      </c>
      <c r="B206" s="36" t="str">
        <f>VLOOKUP(A206,'[1]Names&amp;ISO'!$A:$B,2,FALSE)</f>
        <v>IE</v>
      </c>
      <c r="C206" s="37" t="s">
        <v>168</v>
      </c>
      <c r="D206" s="35">
        <f>SUMIFS('ODA by sector'!E:E,'ODA by sector'!$A:$A,'D12'!$A206,'ODA by sector'!$D:$D,'D12'!$C206)</f>
        <v>2.6082520000000002</v>
      </c>
      <c r="E206" s="35">
        <f>SUMIFS('ODA by sector'!F:F,'ODA by sector'!$A:$A,'D12'!$A206,'ODA by sector'!$D:$D,'D12'!$C206)</f>
        <v>0.38805200000000001</v>
      </c>
      <c r="F206" s="35">
        <f>SUMIFS('ODA by sector'!G:G,'ODA by sector'!$A:$A,'D12'!$A206,'ODA by sector'!$D:$D,'D12'!$C206)</f>
        <v>0.24159800000000001</v>
      </c>
      <c r="G206" s="35">
        <f>SUMIFS('ODA by sector'!H:H,'ODA by sector'!$A:$A,'D12'!$A206,'ODA by sector'!$D:$D,'D12'!$C206)</f>
        <v>0.85420600000000002</v>
      </c>
      <c r="H206" s="35">
        <f>SUMIFS('ODA by sector'!I:I,'ODA by sector'!$A:$A,'D12'!$A206,'ODA by sector'!$D:$D,'D12'!$C206)</f>
        <v>2.9403570000000001</v>
      </c>
      <c r="I206" s="35">
        <f>SUMIFS('ODA by sector'!J:J,'ODA by sector'!$A:$A,'D12'!$A206,'ODA by sector'!$D:$D,'D12'!$C206)</f>
        <v>2.490529</v>
      </c>
      <c r="J206" s="35">
        <f>SUMIFS('ODA by sector'!K:K,'ODA by sector'!$A:$A,'D12'!$A206,'ODA by sector'!$D:$D,'D12'!$C206)</f>
        <v>7.7431529999999995</v>
      </c>
      <c r="K206" s="35">
        <f>SUMIFS('ODA by sector'!L:L,'ODA by sector'!$A:$A,'D12'!$A206,'ODA by sector'!$D:$D,'D12'!$C206)</f>
        <v>1.9716710000000002</v>
      </c>
      <c r="L206" s="35">
        <f>SUMIFS('ODA by sector'!M:M,'ODA by sector'!$A:$A,'D12'!$A206,'ODA by sector'!$D:$D,'D12'!$C206)</f>
        <v>2.2715329999999998</v>
      </c>
      <c r="M206" s="35">
        <f>SUMIFS('ODA by sector'!N:N,'ODA by sector'!$A:$A,'D12'!$A206,'ODA by sector'!$D:$D,'D12'!$C206)</f>
        <v>1.3076989999999999</v>
      </c>
      <c r="N206" s="35">
        <f>SUMIFS('ODA by sector'!O:O,'ODA by sector'!$A:$A,'D12'!$A206,'ODA by sector'!$D:$D,'D12'!$C206)</f>
        <v>1.7518229999999999</v>
      </c>
      <c r="O206" s="35">
        <f>SUMIFS('ODA by sector'!P:P,'ODA by sector'!$A:$A,'D12'!$A206,'ODA by sector'!$D:$D,'D12'!$C206)</f>
        <v>1.6654360000000001</v>
      </c>
      <c r="P206" s="35">
        <f>SUMIFS('ODA by sector'!Q:Q,'ODA by sector'!$A:$A,'D12'!$A206,'ODA by sector'!$D:$D,'D12'!$C206)</f>
        <v>0.99286099999999999</v>
      </c>
      <c r="Q206" s="35">
        <f>SUMIFS('ODA by sector'!R:R,'ODA by sector'!$A:$A,'D12'!$A206,'ODA by sector'!$D:$D,'D12'!$C206)</f>
        <v>1.352236</v>
      </c>
      <c r="R206" s="35">
        <f>SUMIFS('ODA by sector'!S:S,'ODA by sector'!$A:$A,'D12'!$A206,'ODA by sector'!$D:$D,'D12'!$C206)</f>
        <v>1.972145</v>
      </c>
    </row>
    <row r="207" spans="1:18" x14ac:dyDescent="0.25">
      <c r="A207" s="36" t="s">
        <v>126</v>
      </c>
      <c r="B207" s="36" t="str">
        <f>VLOOKUP(A207,'[1]Names&amp;ISO'!$A:$B,2,FALSE)</f>
        <v>IE</v>
      </c>
      <c r="C207" s="37" t="s">
        <v>171</v>
      </c>
      <c r="D207" s="35">
        <f>SUMIFS('ODA by sector'!E:E,'ODA by sector'!$A:$A,'D12'!$A207,'ODA by sector'!$D:$D,'D12'!$C207)</f>
        <v>1.1898960000000001</v>
      </c>
      <c r="E207" s="35">
        <f>SUMIFS('ODA by sector'!F:F,'ODA by sector'!$A:$A,'D12'!$A207,'ODA by sector'!$D:$D,'D12'!$C207)</f>
        <v>1.77681</v>
      </c>
      <c r="F207" s="35">
        <f>SUMIFS('ODA by sector'!G:G,'ODA by sector'!$A:$A,'D12'!$A207,'ODA by sector'!$D:$D,'D12'!$C207)</f>
        <v>0.88479200000000002</v>
      </c>
      <c r="G207" s="35">
        <f>SUMIFS('ODA by sector'!H:H,'ODA by sector'!$A:$A,'D12'!$A207,'ODA by sector'!$D:$D,'D12'!$C207)</f>
        <v>1.313304</v>
      </c>
      <c r="H207" s="35">
        <f>SUMIFS('ODA by sector'!I:I,'ODA by sector'!$A:$A,'D12'!$A207,'ODA by sector'!$D:$D,'D12'!$C207)</f>
        <v>1.4972049999999999</v>
      </c>
      <c r="I207" s="35">
        <f>SUMIFS('ODA by sector'!J:J,'ODA by sector'!$A:$A,'D12'!$A207,'ODA by sector'!$D:$D,'D12'!$C207)</f>
        <v>1.3048690000000001</v>
      </c>
      <c r="J207" s="35">
        <f>SUMIFS('ODA by sector'!K:K,'ODA by sector'!$A:$A,'D12'!$A207,'ODA by sector'!$D:$D,'D12'!$C207)</f>
        <v>2.5706440000000002</v>
      </c>
      <c r="K207" s="35">
        <f>SUMIFS('ODA by sector'!L:L,'ODA by sector'!$A:$A,'D12'!$A207,'ODA by sector'!$D:$D,'D12'!$C207)</f>
        <v>1.298111</v>
      </c>
      <c r="L207" s="35">
        <f>SUMIFS('ODA by sector'!M:M,'ODA by sector'!$A:$A,'D12'!$A207,'ODA by sector'!$D:$D,'D12'!$C207)</f>
        <v>1.8716170000000001</v>
      </c>
      <c r="M207" s="35">
        <f>SUMIFS('ODA by sector'!N:N,'ODA by sector'!$A:$A,'D12'!$A207,'ODA by sector'!$D:$D,'D12'!$C207)</f>
        <v>2.6268609999999999</v>
      </c>
      <c r="N207" s="35">
        <f>SUMIFS('ODA by sector'!O:O,'ODA by sector'!$A:$A,'D12'!$A207,'ODA by sector'!$D:$D,'D12'!$C207)</f>
        <v>3.527641</v>
      </c>
      <c r="O207" s="35">
        <f>SUMIFS('ODA by sector'!P:P,'ODA by sector'!$A:$A,'D12'!$A207,'ODA by sector'!$D:$D,'D12'!$C207)</f>
        <v>3.3724249999999998</v>
      </c>
      <c r="P207" s="35">
        <f>SUMIFS('ODA by sector'!Q:Q,'ODA by sector'!$A:$A,'D12'!$A207,'ODA by sector'!$D:$D,'D12'!$C207)</f>
        <v>3.817571</v>
      </c>
      <c r="Q207" s="35">
        <f>SUMIFS('ODA by sector'!R:R,'ODA by sector'!$A:$A,'D12'!$A207,'ODA by sector'!$D:$D,'D12'!$C207)</f>
        <v>3.3449499999999999</v>
      </c>
      <c r="R207" s="35">
        <f>SUMIFS('ODA by sector'!S:S,'ODA by sector'!$A:$A,'D12'!$A207,'ODA by sector'!$D:$D,'D12'!$C207)</f>
        <v>5.1488120000000004</v>
      </c>
    </row>
    <row r="208" spans="1:18" x14ac:dyDescent="0.25">
      <c r="A208" s="36" t="s">
        <v>126</v>
      </c>
      <c r="B208" s="36" t="str">
        <f>VLOOKUP(A208,'[1]Names&amp;ISO'!$A:$B,2,FALSE)</f>
        <v>IE</v>
      </c>
      <c r="C208" s="37" t="s">
        <v>170</v>
      </c>
      <c r="D208" s="35">
        <f>SUMIFS('ODA by sector'!E:E,'ODA by sector'!$A:$A,'D12'!$A208,'ODA by sector'!$D:$D,'D12'!$C208)</f>
        <v>62.727150000000002</v>
      </c>
      <c r="E208" s="35">
        <f>SUMIFS('ODA by sector'!F:F,'ODA by sector'!$A:$A,'D12'!$A208,'ODA by sector'!$D:$D,'D12'!$C208)</f>
        <v>27.345790000000001</v>
      </c>
      <c r="F208" s="35">
        <f>SUMIFS('ODA by sector'!G:G,'ODA by sector'!$A:$A,'D12'!$A208,'ODA by sector'!$D:$D,'D12'!$C208)</f>
        <v>64.337096000000003</v>
      </c>
      <c r="G208" s="35">
        <f>SUMIFS('ODA by sector'!H:H,'ODA by sector'!$A:$A,'D12'!$A208,'ODA by sector'!$D:$D,'D12'!$C208)</f>
        <v>65.383178000000001</v>
      </c>
      <c r="H208" s="35">
        <f>SUMIFS('ODA by sector'!I:I,'ODA by sector'!$A:$A,'D12'!$A208,'ODA by sector'!$D:$D,'D12'!$C208)</f>
        <v>57.637664000000001</v>
      </c>
      <c r="I208" s="35">
        <f>SUMIFS('ODA by sector'!J:J,'ODA by sector'!$A:$A,'D12'!$A208,'ODA by sector'!$D:$D,'D12'!$C208)</f>
        <v>77.367870999999994</v>
      </c>
      <c r="J208" s="35">
        <f>SUMIFS('ODA by sector'!K:K,'ODA by sector'!$A:$A,'D12'!$A208,'ODA by sector'!$D:$D,'D12'!$C208)</f>
        <v>108.40715299999999</v>
      </c>
      <c r="K208" s="35">
        <f>SUMIFS('ODA by sector'!L:L,'ODA by sector'!$A:$A,'D12'!$A208,'ODA by sector'!$D:$D,'D12'!$C208)</f>
        <v>77.356460999999996</v>
      </c>
      <c r="L208" s="35">
        <f>SUMIFS('ODA by sector'!M:M,'ODA by sector'!$A:$A,'D12'!$A208,'ODA by sector'!$D:$D,'D12'!$C208)</f>
        <v>80.46114</v>
      </c>
      <c r="M208" s="35">
        <f>SUMIFS('ODA by sector'!N:N,'ODA by sector'!$A:$A,'D12'!$A208,'ODA by sector'!$D:$D,'D12'!$C208)</f>
        <v>67.01312200000001</v>
      </c>
      <c r="N208" s="35">
        <f>SUMIFS('ODA by sector'!O:O,'ODA by sector'!$A:$A,'D12'!$A208,'ODA by sector'!$D:$D,'D12'!$C208)</f>
        <v>76.283718999999991</v>
      </c>
      <c r="O208" s="35">
        <f>SUMIFS('ODA by sector'!P:P,'ODA by sector'!$A:$A,'D12'!$A208,'ODA by sector'!$D:$D,'D12'!$C208)</f>
        <v>69.458793</v>
      </c>
      <c r="P208" s="35">
        <f>SUMIFS('ODA by sector'!Q:Q,'ODA by sector'!$A:$A,'D12'!$A208,'ODA by sector'!$D:$D,'D12'!$C208)</f>
        <v>75.234825000000001</v>
      </c>
      <c r="Q208" s="35">
        <f>SUMIFS('ODA by sector'!R:R,'ODA by sector'!$A:$A,'D12'!$A208,'ODA by sector'!$D:$D,'D12'!$C208)</f>
        <v>69.805387999999994</v>
      </c>
      <c r="R208" s="35">
        <f>SUMIFS('ODA by sector'!S:S,'ODA by sector'!$A:$A,'D12'!$A208,'ODA by sector'!$D:$D,'D12'!$C208)</f>
        <v>70.712783999999999</v>
      </c>
    </row>
    <row r="209" spans="1:19" x14ac:dyDescent="0.25">
      <c r="A209" s="36" t="s">
        <v>126</v>
      </c>
      <c r="B209" s="36" t="str">
        <f>VLOOKUP(A209,'[1]Names&amp;ISO'!$A:$B,2,FALSE)</f>
        <v>IE</v>
      </c>
      <c r="C209" s="37" t="s">
        <v>172</v>
      </c>
      <c r="D209" s="35">
        <f>SUMIFS('ODA by sector'!E:E,'ODA by sector'!$A:$A,'D12'!$A209,'ODA by sector'!$D:$D,'D12'!$C209)</f>
        <v>28.399660000000001</v>
      </c>
      <c r="E209" s="35">
        <f>SUMIFS('ODA by sector'!F:F,'ODA by sector'!$A:$A,'D12'!$A209,'ODA by sector'!$D:$D,'D12'!$C209)</f>
        <v>27.013738</v>
      </c>
      <c r="F209" s="35">
        <f>SUMIFS('ODA by sector'!G:G,'ODA by sector'!$A:$A,'D12'!$A209,'ODA by sector'!$D:$D,'D12'!$C209)</f>
        <v>28.504971000000001</v>
      </c>
      <c r="G209" s="35">
        <f>SUMIFS('ODA by sector'!H:H,'ODA by sector'!$A:$A,'D12'!$A209,'ODA by sector'!$D:$D,'D12'!$C209)</f>
        <v>19.024744999999999</v>
      </c>
      <c r="H209" s="35">
        <f>SUMIFS('ODA by sector'!I:I,'ODA by sector'!$A:$A,'D12'!$A209,'ODA by sector'!$D:$D,'D12'!$C209)</f>
        <v>18.997836</v>
      </c>
      <c r="I209" s="35">
        <f>SUMIFS('ODA by sector'!J:J,'ODA by sector'!$A:$A,'D12'!$A209,'ODA by sector'!$D:$D,'D12'!$C209)</f>
        <v>23.22345</v>
      </c>
      <c r="J209" s="35">
        <f>SUMIFS('ODA by sector'!K:K,'ODA by sector'!$A:$A,'D12'!$A209,'ODA by sector'!$D:$D,'D12'!$C209)</f>
        <v>27.571180999999999</v>
      </c>
      <c r="K209" s="35">
        <f>SUMIFS('ODA by sector'!L:L,'ODA by sector'!$A:$A,'D12'!$A209,'ODA by sector'!$D:$D,'D12'!$C209)</f>
        <v>27.665310000000002</v>
      </c>
      <c r="L209" s="35">
        <f>SUMIFS('ODA by sector'!M:M,'ODA by sector'!$A:$A,'D12'!$A209,'ODA by sector'!$D:$D,'D12'!$C209)</f>
        <v>26.751221999999999</v>
      </c>
      <c r="M209" s="35">
        <f>SUMIFS('ODA by sector'!N:N,'ODA by sector'!$A:$A,'D12'!$A209,'ODA by sector'!$D:$D,'D12'!$C209)</f>
        <v>25.593437999999999</v>
      </c>
      <c r="N209" s="35">
        <f>SUMIFS('ODA by sector'!O:O,'ODA by sector'!$A:$A,'D12'!$A209,'ODA by sector'!$D:$D,'D12'!$C209)</f>
        <v>21.493594000000002</v>
      </c>
      <c r="O209" s="35">
        <f>SUMIFS('ODA by sector'!P:P,'ODA by sector'!$A:$A,'D12'!$A209,'ODA by sector'!$D:$D,'D12'!$C209)</f>
        <v>20.103705000000001</v>
      </c>
      <c r="P209" s="35">
        <f>SUMIFS('ODA by sector'!Q:Q,'ODA by sector'!$A:$A,'D12'!$A209,'ODA by sector'!$D:$D,'D12'!$C209)</f>
        <v>10.68615</v>
      </c>
      <c r="Q209" s="35">
        <f>SUMIFS('ODA by sector'!R:R,'ODA by sector'!$A:$A,'D12'!$A209,'ODA by sector'!$D:$D,'D12'!$C209)</f>
        <v>16.040825000000002</v>
      </c>
      <c r="R209" s="35">
        <f>SUMIFS('ODA by sector'!S:S,'ODA by sector'!$A:$A,'D12'!$A209,'ODA by sector'!$D:$D,'D12'!$C209)</f>
        <v>0</v>
      </c>
    </row>
    <row r="210" spans="1:19" x14ac:dyDescent="0.25">
      <c r="A210" s="36" t="s">
        <v>126</v>
      </c>
      <c r="B210" s="36" t="str">
        <f>VLOOKUP(A210,'[1]Names&amp;ISO'!$A:$B,2,FALSE)</f>
        <v>IE</v>
      </c>
      <c r="C210" s="37" t="s">
        <v>173</v>
      </c>
      <c r="D210" s="35">
        <f>SUMIFS('ODA by sector'!E:E,'ODA by sector'!$A:$A,'D12'!$A210,'ODA by sector'!$D:$D,'D12'!$C210)</f>
        <v>0</v>
      </c>
      <c r="E210" s="35">
        <f>SUMIFS('ODA by sector'!F:F,'ODA by sector'!$A:$A,'D12'!$A210,'ODA by sector'!$D:$D,'D12'!$C210)</f>
        <v>0</v>
      </c>
      <c r="F210" s="35">
        <f>SUMIFS('ODA by sector'!G:G,'ODA by sector'!$A:$A,'D12'!$A210,'ODA by sector'!$D:$D,'D12'!$C210)</f>
        <v>0.29164000000000001</v>
      </c>
      <c r="G210" s="35">
        <f>SUMIFS('ODA by sector'!H:H,'ODA by sector'!$A:$A,'D12'!$A210,'ODA by sector'!$D:$D,'D12'!$C210)</f>
        <v>0</v>
      </c>
      <c r="H210" s="35">
        <f>SUMIFS('ODA by sector'!I:I,'ODA by sector'!$A:$A,'D12'!$A210,'ODA by sector'!$D:$D,'D12'!$C210)</f>
        <v>0</v>
      </c>
      <c r="I210" s="35">
        <f>SUMIFS('ODA by sector'!J:J,'ODA by sector'!$A:$A,'D12'!$A210,'ODA by sector'!$D:$D,'D12'!$C210)</f>
        <v>0.33570100000000003</v>
      </c>
      <c r="J210" s="35">
        <f>SUMIFS('ODA by sector'!K:K,'ODA by sector'!$A:$A,'D12'!$A210,'ODA by sector'!$D:$D,'D12'!$C210)</f>
        <v>0.178593</v>
      </c>
      <c r="K210" s="35">
        <f>SUMIFS('ODA by sector'!L:L,'ODA by sector'!$A:$A,'D12'!$A210,'ODA by sector'!$D:$D,'D12'!$C210)</f>
        <v>0</v>
      </c>
      <c r="L210" s="35">
        <f>SUMIFS('ODA by sector'!M:M,'ODA by sector'!$A:$A,'D12'!$A210,'ODA by sector'!$D:$D,'D12'!$C210)</f>
        <v>0.121381</v>
      </c>
      <c r="M210" s="35">
        <f>SUMIFS('ODA by sector'!N:N,'ODA by sector'!$A:$A,'D12'!$A210,'ODA by sector'!$D:$D,'D12'!$C210)</f>
        <v>0</v>
      </c>
      <c r="N210" s="35">
        <f>SUMIFS('ODA by sector'!O:O,'ODA by sector'!$A:$A,'D12'!$A210,'ODA by sector'!$D:$D,'D12'!$C210)</f>
        <v>0</v>
      </c>
      <c r="O210" s="35">
        <f>SUMIFS('ODA by sector'!P:P,'ODA by sector'!$A:$A,'D12'!$A210,'ODA by sector'!$D:$D,'D12'!$C210)</f>
        <v>0.118257</v>
      </c>
      <c r="P210" s="35">
        <f>SUMIFS('ODA by sector'!Q:Q,'ODA by sector'!$A:$A,'D12'!$A210,'ODA by sector'!$D:$D,'D12'!$C210)</f>
        <v>0.11873499999999999</v>
      </c>
      <c r="Q210" s="35">
        <f>SUMIFS('ODA by sector'!R:R,'ODA by sector'!$A:$A,'D12'!$A210,'ODA by sector'!$D:$D,'D12'!$C210)</f>
        <v>0.110626</v>
      </c>
      <c r="R210" s="35">
        <f>SUMIFS('ODA by sector'!S:S,'ODA by sector'!$A:$A,'D12'!$A210,'ODA by sector'!$D:$D,'D12'!$C210)</f>
        <v>0.110583</v>
      </c>
    </row>
    <row r="211" spans="1:19" x14ac:dyDescent="0.25">
      <c r="A211" s="36" t="s">
        <v>126</v>
      </c>
      <c r="B211" s="36" t="str">
        <f>VLOOKUP(A211,'[1]Names&amp;ISO'!$A:$B,2,FALSE)</f>
        <v>IE</v>
      </c>
      <c r="C211" s="37" t="s">
        <v>174</v>
      </c>
      <c r="D211" s="35">
        <f>SUMIFS('ODA by sector'!E:E,'ODA by sector'!$A:$A,'D12'!$A211,'ODA by sector'!$D:$D,'D12'!$C211)</f>
        <v>23.131415000000001</v>
      </c>
      <c r="E211" s="35">
        <f>SUMIFS('ODA by sector'!F:F,'ODA by sector'!$A:$A,'D12'!$A211,'ODA by sector'!$D:$D,'D12'!$C211)</f>
        <v>28.365759000000001</v>
      </c>
      <c r="F211" s="35">
        <f>SUMIFS('ODA by sector'!G:G,'ODA by sector'!$A:$A,'D12'!$A211,'ODA by sector'!$D:$D,'D12'!$C211)</f>
        <v>36.265752999999997</v>
      </c>
      <c r="G211" s="35">
        <f>SUMIFS('ODA by sector'!H:H,'ODA by sector'!$A:$A,'D12'!$A211,'ODA by sector'!$D:$D,'D12'!$C211)</f>
        <v>61.601669999999999</v>
      </c>
      <c r="H211" s="35">
        <f>SUMIFS('ODA by sector'!I:I,'ODA by sector'!$A:$A,'D12'!$A211,'ODA by sector'!$D:$D,'D12'!$C211)</f>
        <v>125.347947</v>
      </c>
      <c r="I211" s="35">
        <f>SUMIFS('ODA by sector'!J:J,'ODA by sector'!$A:$A,'D12'!$A211,'ODA by sector'!$D:$D,'D12'!$C211)</f>
        <v>160.04487800000001</v>
      </c>
      <c r="J211" s="35">
        <f>SUMIFS('ODA by sector'!K:K,'ODA by sector'!$A:$A,'D12'!$A211,'ODA by sector'!$D:$D,'D12'!$C211)</f>
        <v>138.026816</v>
      </c>
      <c r="K211" s="35">
        <f>SUMIFS('ODA by sector'!L:L,'ODA by sector'!$A:$A,'D12'!$A211,'ODA by sector'!$D:$D,'D12'!$C211)</f>
        <v>82.923484000000002</v>
      </c>
      <c r="L211" s="35">
        <f>SUMIFS('ODA by sector'!M:M,'ODA by sector'!$A:$A,'D12'!$A211,'ODA by sector'!$D:$D,'D12'!$C211)</f>
        <v>72.241502999999994</v>
      </c>
      <c r="M211" s="35">
        <f>SUMIFS('ODA by sector'!N:N,'ODA by sector'!$A:$A,'D12'!$A211,'ODA by sector'!$D:$D,'D12'!$C211)</f>
        <v>77.937704999999994</v>
      </c>
      <c r="N211" s="35">
        <f>SUMIFS('ODA by sector'!O:O,'ODA by sector'!$A:$A,'D12'!$A211,'ODA by sector'!$D:$D,'D12'!$C211)</f>
        <v>97.572533000000007</v>
      </c>
      <c r="O211" s="35">
        <f>SUMIFS('ODA by sector'!P:P,'ODA by sector'!$A:$A,'D12'!$A211,'ODA by sector'!$D:$D,'D12'!$C211)</f>
        <v>89.70393</v>
      </c>
      <c r="P211" s="35">
        <f>SUMIFS('ODA by sector'!Q:Q,'ODA by sector'!$A:$A,'D12'!$A211,'ODA by sector'!$D:$D,'D12'!$C211)</f>
        <v>90.180909999999997</v>
      </c>
      <c r="Q211" s="35">
        <f>SUMIFS('ODA by sector'!R:R,'ODA by sector'!$A:$A,'D12'!$A211,'ODA by sector'!$D:$D,'D12'!$C211)</f>
        <v>89.457560999999998</v>
      </c>
      <c r="R211" s="35">
        <f>SUMIFS('ODA by sector'!S:S,'ODA by sector'!$A:$A,'D12'!$A211,'ODA by sector'!$D:$D,'D12'!$C211)</f>
        <v>111.823701</v>
      </c>
    </row>
    <row r="212" spans="1:19" x14ac:dyDescent="0.25">
      <c r="A212" s="36" t="s">
        <v>125</v>
      </c>
      <c r="B212" s="36" t="str">
        <f>VLOOKUP(A212,'[1]Names&amp;ISO'!$A:$B,2,FALSE)</f>
        <v>IT</v>
      </c>
      <c r="C212" s="37" t="s">
        <v>162</v>
      </c>
      <c r="D212" s="35">
        <f>SUMIFS('ODA by sector'!E:E,'ODA by sector'!$A:$A,'D12'!$A212,'ODA by sector'!$D:$D,'D12'!$C212)</f>
        <v>31.500260000000001</v>
      </c>
      <c r="E212" s="35">
        <f>SUMIFS('ODA by sector'!F:F,'ODA by sector'!$A:$A,'D12'!$A212,'ODA by sector'!$D:$D,'D12'!$C212)</f>
        <v>45.168841</v>
      </c>
      <c r="F212" s="35">
        <f>SUMIFS('ODA by sector'!G:G,'ODA by sector'!$A:$A,'D12'!$A212,'ODA by sector'!$D:$D,'D12'!$C212)</f>
        <v>86.919269999999997</v>
      </c>
      <c r="G212" s="35">
        <f>SUMIFS('ODA by sector'!H:H,'ODA by sector'!$A:$A,'D12'!$A212,'ODA by sector'!$D:$D,'D12'!$C212)</f>
        <v>67.609025000000003</v>
      </c>
      <c r="H212" s="35">
        <f>SUMIFS('ODA by sector'!I:I,'ODA by sector'!$A:$A,'D12'!$A212,'ODA by sector'!$D:$D,'D12'!$C212)</f>
        <v>63.286071999999997</v>
      </c>
      <c r="I212" s="35">
        <f>SUMIFS('ODA by sector'!J:J,'ODA by sector'!$A:$A,'D12'!$A212,'ODA by sector'!$D:$D,'D12'!$C212)</f>
        <v>44.806066000000001</v>
      </c>
      <c r="J212" s="35">
        <f>SUMIFS('ODA by sector'!K:K,'ODA by sector'!$A:$A,'D12'!$A212,'ODA by sector'!$D:$D,'D12'!$C212)</f>
        <v>73.119803000000005</v>
      </c>
      <c r="K212" s="35">
        <f>SUMIFS('ODA by sector'!L:L,'ODA by sector'!$A:$A,'D12'!$A212,'ODA by sector'!$D:$D,'D12'!$C212)</f>
        <v>99.692498000000001</v>
      </c>
      <c r="L212" s="35">
        <f>SUMIFS('ODA by sector'!M:M,'ODA by sector'!$A:$A,'D12'!$A212,'ODA by sector'!$D:$D,'D12'!$C212)</f>
        <v>61.696891000000001</v>
      </c>
      <c r="M212" s="35">
        <f>SUMIFS('ODA by sector'!N:N,'ODA by sector'!$A:$A,'D12'!$A212,'ODA by sector'!$D:$D,'D12'!$C212)</f>
        <v>68.475369999999998</v>
      </c>
      <c r="N212" s="35">
        <f>SUMIFS('ODA by sector'!O:O,'ODA by sector'!$A:$A,'D12'!$A212,'ODA by sector'!$D:$D,'D12'!$C212)</f>
        <v>50.690497999999998</v>
      </c>
      <c r="O212" s="35">
        <f>SUMIFS('ODA by sector'!P:P,'ODA by sector'!$A:$A,'D12'!$A212,'ODA by sector'!$D:$D,'D12'!$C212)</f>
        <v>45.898654000000001</v>
      </c>
      <c r="P212" s="35">
        <f>SUMIFS('ODA by sector'!Q:Q,'ODA by sector'!$A:$A,'D12'!$A212,'ODA by sector'!$D:$D,'D12'!$C212)</f>
        <v>59.969802000000001</v>
      </c>
      <c r="Q212" s="35">
        <f>SUMIFS('ODA by sector'!R:R,'ODA by sector'!$A:$A,'D12'!$A212,'ODA by sector'!$D:$D,'D12'!$C212)</f>
        <v>98.274934000000002</v>
      </c>
      <c r="R212" s="35">
        <f>SUMIFS('ODA by sector'!S:S,'ODA by sector'!$A:$A,'D12'!$A212,'ODA by sector'!$D:$D,'D12'!$C212)</f>
        <v>97.567335999999997</v>
      </c>
      <c r="S212" s="35"/>
    </row>
    <row r="213" spans="1:19" x14ac:dyDescent="0.25">
      <c r="A213" s="36" t="s">
        <v>125</v>
      </c>
      <c r="B213" s="36" t="str">
        <f>VLOOKUP(A213,'[1]Names&amp;ISO'!$A:$B,2,FALSE)</f>
        <v>IT</v>
      </c>
      <c r="C213" s="37" t="s">
        <v>163</v>
      </c>
      <c r="D213" s="35">
        <f>SUMIFS('ODA by sector'!E:E,'ODA by sector'!$A:$A,'D12'!$A213,'ODA by sector'!$D:$D,'D12'!$C213)</f>
        <v>12.591269</v>
      </c>
      <c r="E213" s="35">
        <f>SUMIFS('ODA by sector'!F:F,'ODA by sector'!$A:$A,'D12'!$A213,'ODA by sector'!$D:$D,'D12'!$C213)</f>
        <v>52.664529999999999</v>
      </c>
      <c r="F213" s="35">
        <f>SUMIFS('ODA by sector'!G:G,'ODA by sector'!$A:$A,'D12'!$A213,'ODA by sector'!$D:$D,'D12'!$C213)</f>
        <v>53.966248</v>
      </c>
      <c r="G213" s="35">
        <f>SUMIFS('ODA by sector'!H:H,'ODA by sector'!$A:$A,'D12'!$A213,'ODA by sector'!$D:$D,'D12'!$C213)</f>
        <v>67.816091999999998</v>
      </c>
      <c r="H213" s="35">
        <f>SUMIFS('ODA by sector'!I:I,'ODA by sector'!$A:$A,'D12'!$A213,'ODA by sector'!$D:$D,'D12'!$C213)</f>
        <v>72.840191000000004</v>
      </c>
      <c r="I213" s="35">
        <f>SUMIFS('ODA by sector'!J:J,'ODA by sector'!$A:$A,'D12'!$A213,'ODA by sector'!$D:$D,'D12'!$C213)</f>
        <v>96.815300000000008</v>
      </c>
      <c r="J213" s="35">
        <f>SUMIFS('ODA by sector'!K:K,'ODA by sector'!$A:$A,'D12'!$A213,'ODA by sector'!$D:$D,'D12'!$C213)</f>
        <v>100.945751</v>
      </c>
      <c r="K213" s="35">
        <f>SUMIFS('ODA by sector'!L:L,'ODA by sector'!$A:$A,'D12'!$A213,'ODA by sector'!$D:$D,'D12'!$C213)</f>
        <v>87.041201999999998</v>
      </c>
      <c r="L213" s="35">
        <f>SUMIFS('ODA by sector'!M:M,'ODA by sector'!$A:$A,'D12'!$A213,'ODA by sector'!$D:$D,'D12'!$C213)</f>
        <v>75.166823000000008</v>
      </c>
      <c r="M213" s="35">
        <f>SUMIFS('ODA by sector'!N:N,'ODA by sector'!$A:$A,'D12'!$A213,'ODA by sector'!$D:$D,'D12'!$C213)</f>
        <v>73.202436000000006</v>
      </c>
      <c r="N213" s="35">
        <f>SUMIFS('ODA by sector'!O:O,'ODA by sector'!$A:$A,'D12'!$A213,'ODA by sector'!$D:$D,'D12'!$C213)</f>
        <v>43.195965999999999</v>
      </c>
      <c r="O213" s="35">
        <f>SUMIFS('ODA by sector'!P:P,'ODA by sector'!$A:$A,'D12'!$A213,'ODA by sector'!$D:$D,'D12'!$C213)</f>
        <v>46.921908999999999</v>
      </c>
      <c r="P213" s="35">
        <f>SUMIFS('ODA by sector'!Q:Q,'ODA by sector'!$A:$A,'D12'!$A213,'ODA by sector'!$D:$D,'D12'!$C213)</f>
        <v>56.954656</v>
      </c>
      <c r="Q213" s="35">
        <f>SUMIFS('ODA by sector'!R:R,'ODA by sector'!$A:$A,'D12'!$A213,'ODA by sector'!$D:$D,'D12'!$C213)</f>
        <v>77.446577000000005</v>
      </c>
      <c r="R213" s="35">
        <f>SUMIFS('ODA by sector'!S:S,'ODA by sector'!$A:$A,'D12'!$A213,'ODA by sector'!$D:$D,'D12'!$C213)</f>
        <v>66.063523000000004</v>
      </c>
      <c r="S213" s="35"/>
    </row>
    <row r="214" spans="1:19" x14ac:dyDescent="0.25">
      <c r="A214" s="36" t="s">
        <v>125</v>
      </c>
      <c r="B214" s="36" t="str">
        <f>VLOOKUP(A214,'[1]Names&amp;ISO'!$A:$B,2,FALSE)</f>
        <v>IT</v>
      </c>
      <c r="C214" s="37" t="s">
        <v>164</v>
      </c>
      <c r="D214" s="35">
        <f>SUMIFS('ODA by sector'!E:E,'ODA by sector'!$A:$A,'D12'!$A214,'ODA by sector'!$D:$D,'D12'!$C214)</f>
        <v>1.2099599999999999</v>
      </c>
      <c r="E214" s="35">
        <f>SUMIFS('ODA by sector'!F:F,'ODA by sector'!$A:$A,'D12'!$A214,'ODA by sector'!$D:$D,'D12'!$C214)</f>
        <v>8.1860409999999995</v>
      </c>
      <c r="F214" s="35">
        <f>SUMIFS('ODA by sector'!G:G,'ODA by sector'!$A:$A,'D12'!$A214,'ODA by sector'!$D:$D,'D12'!$C214)</f>
        <v>6.2509880000000004</v>
      </c>
      <c r="G214" s="35">
        <f>SUMIFS('ODA by sector'!H:H,'ODA by sector'!$A:$A,'D12'!$A214,'ODA by sector'!$D:$D,'D12'!$C214)</f>
        <v>31.274687</v>
      </c>
      <c r="H214" s="35">
        <f>SUMIFS('ODA by sector'!I:I,'ODA by sector'!$A:$A,'D12'!$A214,'ODA by sector'!$D:$D,'D12'!$C214)</f>
        <v>36.847119999999997</v>
      </c>
      <c r="I214" s="35">
        <f>SUMIFS('ODA by sector'!J:J,'ODA by sector'!$A:$A,'D12'!$A214,'ODA by sector'!$D:$D,'D12'!$C214)</f>
        <v>40.986443000000001</v>
      </c>
      <c r="J214" s="35">
        <f>SUMIFS('ODA by sector'!K:K,'ODA by sector'!$A:$A,'D12'!$A214,'ODA by sector'!$D:$D,'D12'!$C214)</f>
        <v>22.392330000000001</v>
      </c>
      <c r="K214" s="35">
        <f>SUMIFS('ODA by sector'!L:L,'ODA by sector'!$A:$A,'D12'!$A214,'ODA by sector'!$D:$D,'D12'!$C214)</f>
        <v>21.151917999999998</v>
      </c>
      <c r="L214" s="35">
        <f>SUMIFS('ODA by sector'!M:M,'ODA by sector'!$A:$A,'D12'!$A214,'ODA by sector'!$D:$D,'D12'!$C214)</f>
        <v>22.435563999999999</v>
      </c>
      <c r="M214" s="35">
        <f>SUMIFS('ODA by sector'!N:N,'ODA by sector'!$A:$A,'D12'!$A214,'ODA by sector'!$D:$D,'D12'!$C214)</f>
        <v>19.801895999999999</v>
      </c>
      <c r="N214" s="35">
        <f>SUMIFS('ODA by sector'!O:O,'ODA by sector'!$A:$A,'D12'!$A214,'ODA by sector'!$D:$D,'D12'!$C214)</f>
        <v>13.978478000000001</v>
      </c>
      <c r="O214" s="35">
        <f>SUMIFS('ODA by sector'!P:P,'ODA by sector'!$A:$A,'D12'!$A214,'ODA by sector'!$D:$D,'D12'!$C214)</f>
        <v>9.8111289999999993</v>
      </c>
      <c r="P214" s="35">
        <f>SUMIFS('ODA by sector'!Q:Q,'ODA by sector'!$A:$A,'D12'!$A214,'ODA by sector'!$D:$D,'D12'!$C214)</f>
        <v>23.536845</v>
      </c>
      <c r="Q214" s="35">
        <f>SUMIFS('ODA by sector'!R:R,'ODA by sector'!$A:$A,'D12'!$A214,'ODA by sector'!$D:$D,'D12'!$C214)</f>
        <v>18.153625999999999</v>
      </c>
      <c r="R214" s="35">
        <f>SUMIFS('ODA by sector'!S:S,'ODA by sector'!$A:$A,'D12'!$A214,'ODA by sector'!$D:$D,'D12'!$C214)</f>
        <v>17.284990000000001</v>
      </c>
      <c r="S214" s="35"/>
    </row>
    <row r="215" spans="1:19" x14ac:dyDescent="0.25">
      <c r="A215" s="36" t="s">
        <v>125</v>
      </c>
      <c r="B215" s="36" t="str">
        <f>VLOOKUP(A215,'[1]Names&amp;ISO'!$A:$B,2,FALSE)</f>
        <v>IT</v>
      </c>
      <c r="C215" s="37" t="s">
        <v>165</v>
      </c>
      <c r="D215" s="35">
        <f>SUMIFS('ODA by sector'!E:E,'ODA by sector'!$A:$A,'D12'!$A215,'ODA by sector'!$D:$D,'D12'!$C215)</f>
        <v>1.4024160000000001</v>
      </c>
      <c r="E215" s="35">
        <f>SUMIFS('ODA by sector'!F:F,'ODA by sector'!$A:$A,'D12'!$A215,'ODA by sector'!$D:$D,'D12'!$C215)</f>
        <v>41.411268</v>
      </c>
      <c r="F215" s="35">
        <f>SUMIFS('ODA by sector'!G:G,'ODA by sector'!$A:$A,'D12'!$A215,'ODA by sector'!$D:$D,'D12'!$C215)</f>
        <v>46.495187999999999</v>
      </c>
      <c r="G215" s="35">
        <f>SUMIFS('ODA by sector'!H:H,'ODA by sector'!$A:$A,'D12'!$A215,'ODA by sector'!$D:$D,'D12'!$C215)</f>
        <v>39.869971</v>
      </c>
      <c r="H215" s="35">
        <f>SUMIFS('ODA by sector'!I:I,'ODA by sector'!$A:$A,'D12'!$A215,'ODA by sector'!$D:$D,'D12'!$C215)</f>
        <v>41.696072999999998</v>
      </c>
      <c r="I215" s="35">
        <f>SUMIFS('ODA by sector'!J:J,'ODA by sector'!$A:$A,'D12'!$A215,'ODA by sector'!$D:$D,'D12'!$C215)</f>
        <v>82.002127999999999</v>
      </c>
      <c r="J215" s="35">
        <f>SUMIFS('ODA by sector'!K:K,'ODA by sector'!$A:$A,'D12'!$A215,'ODA by sector'!$D:$D,'D12'!$C215)</f>
        <v>113.547308</v>
      </c>
      <c r="K215" s="35">
        <f>SUMIFS('ODA by sector'!L:L,'ODA by sector'!$A:$A,'D12'!$A215,'ODA by sector'!$D:$D,'D12'!$C215)</f>
        <v>53.267091000000001</v>
      </c>
      <c r="L215" s="35">
        <f>SUMIFS('ODA by sector'!M:M,'ODA by sector'!$A:$A,'D12'!$A215,'ODA by sector'!$D:$D,'D12'!$C215)</f>
        <v>44.073368000000002</v>
      </c>
      <c r="M215" s="35">
        <f>SUMIFS('ODA by sector'!N:N,'ODA by sector'!$A:$A,'D12'!$A215,'ODA by sector'!$D:$D,'D12'!$C215)</f>
        <v>48.708553999999999</v>
      </c>
      <c r="N215" s="35">
        <f>SUMIFS('ODA by sector'!O:O,'ODA by sector'!$A:$A,'D12'!$A215,'ODA by sector'!$D:$D,'D12'!$C215)</f>
        <v>20.292007000000002</v>
      </c>
      <c r="O215" s="35">
        <f>SUMIFS('ODA by sector'!P:P,'ODA by sector'!$A:$A,'D12'!$A215,'ODA by sector'!$D:$D,'D12'!$C215)</f>
        <v>34.592140000000001</v>
      </c>
      <c r="P215" s="35">
        <f>SUMIFS('ODA by sector'!Q:Q,'ODA by sector'!$A:$A,'D12'!$A215,'ODA by sector'!$D:$D,'D12'!$C215)</f>
        <v>70.676098999999994</v>
      </c>
      <c r="Q215" s="35">
        <f>SUMIFS('ODA by sector'!R:R,'ODA by sector'!$A:$A,'D12'!$A215,'ODA by sector'!$D:$D,'D12'!$C215)</f>
        <v>137.436421</v>
      </c>
      <c r="R215" s="35">
        <f>SUMIFS('ODA by sector'!S:S,'ODA by sector'!$A:$A,'D12'!$A215,'ODA by sector'!$D:$D,'D12'!$C215)</f>
        <v>73.672974999999994</v>
      </c>
      <c r="S215" s="35"/>
    </row>
    <row r="216" spans="1:19" x14ac:dyDescent="0.25">
      <c r="A216" s="36" t="s">
        <v>125</v>
      </c>
      <c r="B216" s="36" t="str">
        <f>VLOOKUP(A216,'[1]Names&amp;ISO'!$A:$B,2,FALSE)</f>
        <v>IT</v>
      </c>
      <c r="C216" s="37" t="s">
        <v>161</v>
      </c>
      <c r="D216" s="35">
        <f>SUMIFS('ODA by sector'!E:E,'ODA by sector'!$A:$A,'D12'!$A216,'ODA by sector'!$D:$D,'D12'!$C216)</f>
        <v>12.056263</v>
      </c>
      <c r="E216" s="35">
        <f>SUMIFS('ODA by sector'!F:F,'ODA by sector'!$A:$A,'D12'!$A216,'ODA by sector'!$D:$D,'D12'!$C216)</f>
        <v>34.159135999999997</v>
      </c>
      <c r="F216" s="35">
        <f>SUMIFS('ODA by sector'!G:G,'ODA by sector'!$A:$A,'D12'!$A216,'ODA by sector'!$D:$D,'D12'!$C216)</f>
        <v>28.795624</v>
      </c>
      <c r="G216" s="35">
        <f>SUMIFS('ODA by sector'!H:H,'ODA by sector'!$A:$A,'D12'!$A216,'ODA by sector'!$D:$D,'D12'!$C216)</f>
        <v>12.352171999999999</v>
      </c>
      <c r="H216" s="35">
        <f>SUMIFS('ODA by sector'!I:I,'ODA by sector'!$A:$A,'D12'!$A216,'ODA by sector'!$D:$D,'D12'!$C216)</f>
        <v>31.837655999999999</v>
      </c>
      <c r="I216" s="35">
        <f>SUMIFS('ODA by sector'!J:J,'ODA by sector'!$A:$A,'D12'!$A216,'ODA by sector'!$D:$D,'D12'!$C216)</f>
        <v>52.579549</v>
      </c>
      <c r="J216" s="35">
        <f>SUMIFS('ODA by sector'!K:K,'ODA by sector'!$A:$A,'D12'!$A216,'ODA by sector'!$D:$D,'D12'!$C216)</f>
        <v>38.20214</v>
      </c>
      <c r="K216" s="35">
        <f>SUMIFS('ODA by sector'!L:L,'ODA by sector'!$A:$A,'D12'!$A216,'ODA by sector'!$D:$D,'D12'!$C216)</f>
        <v>39.353332999999999</v>
      </c>
      <c r="L216" s="35">
        <f>SUMIFS('ODA by sector'!M:M,'ODA by sector'!$A:$A,'D12'!$A216,'ODA by sector'!$D:$D,'D12'!$C216)</f>
        <v>43.665570000000002</v>
      </c>
      <c r="M216" s="35">
        <f>SUMIFS('ODA by sector'!N:N,'ODA by sector'!$A:$A,'D12'!$A216,'ODA by sector'!$D:$D,'D12'!$C216)</f>
        <v>25.745958999999999</v>
      </c>
      <c r="N216" s="35">
        <f>SUMIFS('ODA by sector'!O:O,'ODA by sector'!$A:$A,'D12'!$A216,'ODA by sector'!$D:$D,'D12'!$C216)</f>
        <v>22.728088</v>
      </c>
      <c r="O216" s="35">
        <f>SUMIFS('ODA by sector'!P:P,'ODA by sector'!$A:$A,'D12'!$A216,'ODA by sector'!$D:$D,'D12'!$C216)</f>
        <v>24.470670999999999</v>
      </c>
      <c r="P216" s="35">
        <f>SUMIFS('ODA by sector'!Q:Q,'ODA by sector'!$A:$A,'D12'!$A216,'ODA by sector'!$D:$D,'D12'!$C216)</f>
        <v>31.369005999999999</v>
      </c>
      <c r="Q216" s="35">
        <f>SUMIFS('ODA by sector'!R:R,'ODA by sector'!$A:$A,'D12'!$A216,'ODA by sector'!$D:$D,'D12'!$C216)</f>
        <v>43.539895999999999</v>
      </c>
      <c r="R216" s="35">
        <f>SUMIFS('ODA by sector'!S:S,'ODA by sector'!$A:$A,'D12'!$A216,'ODA by sector'!$D:$D,'D12'!$C216)</f>
        <v>41.693179999999998</v>
      </c>
      <c r="S216" s="35"/>
    </row>
    <row r="217" spans="1:19" x14ac:dyDescent="0.25">
      <c r="A217" s="36" t="s">
        <v>125</v>
      </c>
      <c r="B217" s="36" t="str">
        <f>VLOOKUP(A217,'[1]Names&amp;ISO'!$A:$B,2,FALSE)</f>
        <v>IT</v>
      </c>
      <c r="C217" s="37" t="s">
        <v>166</v>
      </c>
      <c r="D217" s="35">
        <f>SUMIFS('ODA by sector'!E:E,'ODA by sector'!$A:$A,'D12'!$A217,'ODA by sector'!$D:$D,'D12'!$C217)</f>
        <v>5.3304999999999998E-2</v>
      </c>
      <c r="E217" s="35">
        <f>SUMIFS('ODA by sector'!F:F,'ODA by sector'!$A:$A,'D12'!$A217,'ODA by sector'!$D:$D,'D12'!$C217)</f>
        <v>12.927758000000001</v>
      </c>
      <c r="F217" s="35">
        <f>SUMIFS('ODA by sector'!G:G,'ODA by sector'!$A:$A,'D12'!$A217,'ODA by sector'!$D:$D,'D12'!$C217)</f>
        <v>28.531831</v>
      </c>
      <c r="G217" s="35">
        <f>SUMIFS('ODA by sector'!H:H,'ODA by sector'!$A:$A,'D12'!$A217,'ODA by sector'!$D:$D,'D12'!$C217)</f>
        <v>138.09116</v>
      </c>
      <c r="H217" s="35">
        <f>SUMIFS('ODA by sector'!I:I,'ODA by sector'!$A:$A,'D12'!$A217,'ODA by sector'!$D:$D,'D12'!$C217)</f>
        <v>115.204933</v>
      </c>
      <c r="I217" s="35">
        <f>SUMIFS('ODA by sector'!J:J,'ODA by sector'!$A:$A,'D12'!$A217,'ODA by sector'!$D:$D,'D12'!$C217)</f>
        <v>207.000179</v>
      </c>
      <c r="J217" s="35">
        <f>SUMIFS('ODA by sector'!K:K,'ODA by sector'!$A:$A,'D12'!$A217,'ODA by sector'!$D:$D,'D12'!$C217)</f>
        <v>100.56296499999999</v>
      </c>
      <c r="K217" s="35">
        <f>SUMIFS('ODA by sector'!L:L,'ODA by sector'!$A:$A,'D12'!$A217,'ODA by sector'!$D:$D,'D12'!$C217)</f>
        <v>55.262972999999995</v>
      </c>
      <c r="L217" s="35">
        <f>SUMIFS('ODA by sector'!M:M,'ODA by sector'!$A:$A,'D12'!$A217,'ODA by sector'!$D:$D,'D12'!$C217)</f>
        <v>75.388787000000008</v>
      </c>
      <c r="M217" s="35">
        <f>SUMIFS('ODA by sector'!N:N,'ODA by sector'!$A:$A,'D12'!$A217,'ODA by sector'!$D:$D,'D12'!$C217)</f>
        <v>63.965912000000003</v>
      </c>
      <c r="N217" s="35">
        <f>SUMIFS('ODA by sector'!O:O,'ODA by sector'!$A:$A,'D12'!$A217,'ODA by sector'!$D:$D,'D12'!$C217)</f>
        <v>27.993305999999997</v>
      </c>
      <c r="O217" s="35">
        <f>SUMIFS('ODA by sector'!P:P,'ODA by sector'!$A:$A,'D12'!$A217,'ODA by sector'!$D:$D,'D12'!$C217)</f>
        <v>42.596108000000001</v>
      </c>
      <c r="P217" s="35">
        <f>SUMIFS('ODA by sector'!Q:Q,'ODA by sector'!$A:$A,'D12'!$A217,'ODA by sector'!$D:$D,'D12'!$C217)</f>
        <v>19.240369000000001</v>
      </c>
      <c r="Q217" s="35">
        <f>SUMIFS('ODA by sector'!R:R,'ODA by sector'!$A:$A,'D12'!$A217,'ODA by sector'!$D:$D,'D12'!$C217)</f>
        <v>61.917397999999991</v>
      </c>
      <c r="R217" s="35">
        <f>SUMIFS('ODA by sector'!S:S,'ODA by sector'!$A:$A,'D12'!$A217,'ODA by sector'!$D:$D,'D12'!$C217)</f>
        <v>19.72569</v>
      </c>
      <c r="S217" s="35"/>
    </row>
    <row r="218" spans="1:19" x14ac:dyDescent="0.25">
      <c r="A218" s="36" t="s">
        <v>125</v>
      </c>
      <c r="B218" s="36" t="str">
        <f>VLOOKUP(A218,'[1]Names&amp;ISO'!$A:$B,2,FALSE)</f>
        <v>IT</v>
      </c>
      <c r="C218" s="37" t="s">
        <v>167</v>
      </c>
      <c r="D218" s="35">
        <f>SUMIFS('ODA by sector'!E:E,'ODA by sector'!$A:$A,'D12'!$A218,'ODA by sector'!$D:$D,'D12'!$C218)</f>
        <v>0.89646500000000007</v>
      </c>
      <c r="E218" s="35">
        <f>SUMIFS('ODA by sector'!F:F,'ODA by sector'!$A:$A,'D12'!$A218,'ODA by sector'!$D:$D,'D12'!$C218)</f>
        <v>3.9492039999999999</v>
      </c>
      <c r="F218" s="35">
        <f>SUMIFS('ODA by sector'!G:G,'ODA by sector'!$A:$A,'D12'!$A218,'ODA by sector'!$D:$D,'D12'!$C218)</f>
        <v>9.6224340000000002</v>
      </c>
      <c r="G218" s="35">
        <f>SUMIFS('ODA by sector'!H:H,'ODA by sector'!$A:$A,'D12'!$A218,'ODA by sector'!$D:$D,'D12'!$C218)</f>
        <v>3.8160769999999999</v>
      </c>
      <c r="H218" s="35">
        <f>SUMIFS('ODA by sector'!I:I,'ODA by sector'!$A:$A,'D12'!$A218,'ODA by sector'!$D:$D,'D12'!$C218)</f>
        <v>14.376166000000001</v>
      </c>
      <c r="I218" s="35">
        <f>SUMIFS('ODA by sector'!J:J,'ODA by sector'!$A:$A,'D12'!$A218,'ODA by sector'!$D:$D,'D12'!$C218)</f>
        <v>3.430491</v>
      </c>
      <c r="J218" s="35">
        <f>SUMIFS('ODA by sector'!K:K,'ODA by sector'!$A:$A,'D12'!$A218,'ODA by sector'!$D:$D,'D12'!$C218)</f>
        <v>6.2965420000000005</v>
      </c>
      <c r="K218" s="35">
        <f>SUMIFS('ODA by sector'!L:L,'ODA by sector'!$A:$A,'D12'!$A218,'ODA by sector'!$D:$D,'D12'!$C218)</f>
        <v>4.5880999999999998</v>
      </c>
      <c r="L218" s="35">
        <f>SUMIFS('ODA by sector'!M:M,'ODA by sector'!$A:$A,'D12'!$A218,'ODA by sector'!$D:$D,'D12'!$C218)</f>
        <v>9.1978869999999997</v>
      </c>
      <c r="M218" s="35">
        <f>SUMIFS('ODA by sector'!N:N,'ODA by sector'!$A:$A,'D12'!$A218,'ODA by sector'!$D:$D,'D12'!$C218)</f>
        <v>3.1792639999999999</v>
      </c>
      <c r="N218" s="35">
        <f>SUMIFS('ODA by sector'!O:O,'ODA by sector'!$A:$A,'D12'!$A218,'ODA by sector'!$D:$D,'D12'!$C218)</f>
        <v>3.523371</v>
      </c>
      <c r="O218" s="35">
        <f>SUMIFS('ODA by sector'!P:P,'ODA by sector'!$A:$A,'D12'!$A218,'ODA by sector'!$D:$D,'D12'!$C218)</f>
        <v>2.5516640000000002</v>
      </c>
      <c r="P218" s="35">
        <f>SUMIFS('ODA by sector'!Q:Q,'ODA by sector'!$A:$A,'D12'!$A218,'ODA by sector'!$D:$D,'D12'!$C218)</f>
        <v>1.832638</v>
      </c>
      <c r="Q218" s="35">
        <f>SUMIFS('ODA by sector'!R:R,'ODA by sector'!$A:$A,'D12'!$A218,'ODA by sector'!$D:$D,'D12'!$C218)</f>
        <v>11.791886999999999</v>
      </c>
      <c r="R218" s="35">
        <f>SUMIFS('ODA by sector'!S:S,'ODA by sector'!$A:$A,'D12'!$A218,'ODA by sector'!$D:$D,'D12'!$C218)</f>
        <v>7.2044389999999998</v>
      </c>
      <c r="S218" s="35"/>
    </row>
    <row r="219" spans="1:19" x14ac:dyDescent="0.25">
      <c r="A219" s="36" t="s">
        <v>125</v>
      </c>
      <c r="B219" s="36" t="str">
        <f>VLOOKUP(A219,'[1]Names&amp;ISO'!$A:$B,2,FALSE)</f>
        <v>IT</v>
      </c>
      <c r="C219" s="37" t="s">
        <v>169</v>
      </c>
      <c r="D219" s="35">
        <f>SUMIFS('ODA by sector'!E:E,'ODA by sector'!$A:$A,'D12'!$A219,'ODA by sector'!$D:$D,'D12'!$C219)</f>
        <v>65.041754999999995</v>
      </c>
      <c r="E219" s="35">
        <f>SUMIFS('ODA by sector'!F:F,'ODA by sector'!$A:$A,'D12'!$A219,'ODA by sector'!$D:$D,'D12'!$C219)</f>
        <v>25.035914999999999</v>
      </c>
      <c r="F219" s="35">
        <f>SUMIFS('ODA by sector'!G:G,'ODA by sector'!$A:$A,'D12'!$A219,'ODA by sector'!$D:$D,'D12'!$C219)</f>
        <v>60.818646000000001</v>
      </c>
      <c r="G219" s="35">
        <f>SUMIFS('ODA by sector'!H:H,'ODA by sector'!$A:$A,'D12'!$A219,'ODA by sector'!$D:$D,'D12'!$C219)</f>
        <v>21.162907000000001</v>
      </c>
      <c r="H219" s="35">
        <f>SUMIFS('ODA by sector'!I:I,'ODA by sector'!$A:$A,'D12'!$A219,'ODA by sector'!$D:$D,'D12'!$C219)</f>
        <v>34.413303999999997</v>
      </c>
      <c r="I219" s="35">
        <f>SUMIFS('ODA by sector'!J:J,'ODA by sector'!$A:$A,'D12'!$A219,'ODA by sector'!$D:$D,'D12'!$C219)</f>
        <v>47.889673000000002</v>
      </c>
      <c r="J219" s="35">
        <f>SUMIFS('ODA by sector'!K:K,'ODA by sector'!$A:$A,'D12'!$A219,'ODA by sector'!$D:$D,'D12'!$C219)</f>
        <v>93.752093000000002</v>
      </c>
      <c r="K219" s="35">
        <f>SUMIFS('ODA by sector'!L:L,'ODA by sector'!$A:$A,'D12'!$A219,'ODA by sector'!$D:$D,'D12'!$C219)</f>
        <v>71.315754999999996</v>
      </c>
      <c r="L219" s="35">
        <f>SUMIFS('ODA by sector'!M:M,'ODA by sector'!$A:$A,'D12'!$A219,'ODA by sector'!$D:$D,'D12'!$C219)</f>
        <v>33.396324999999997</v>
      </c>
      <c r="M219" s="35">
        <f>SUMIFS('ODA by sector'!N:N,'ODA by sector'!$A:$A,'D12'!$A219,'ODA by sector'!$D:$D,'D12'!$C219)</f>
        <v>48.757066000000002</v>
      </c>
      <c r="N219" s="35">
        <f>SUMIFS('ODA by sector'!O:O,'ODA by sector'!$A:$A,'D12'!$A219,'ODA by sector'!$D:$D,'D12'!$C219)</f>
        <v>32.741641999999999</v>
      </c>
      <c r="O219" s="35">
        <f>SUMIFS('ODA by sector'!P:P,'ODA by sector'!$A:$A,'D12'!$A219,'ODA by sector'!$D:$D,'D12'!$C219)</f>
        <v>27.037119999999998</v>
      </c>
      <c r="P219" s="35">
        <f>SUMIFS('ODA by sector'!Q:Q,'ODA by sector'!$A:$A,'D12'!$A219,'ODA by sector'!$D:$D,'D12'!$C219)</f>
        <v>45.578961</v>
      </c>
      <c r="Q219" s="35">
        <f>SUMIFS('ODA by sector'!R:R,'ODA by sector'!$A:$A,'D12'!$A219,'ODA by sector'!$D:$D,'D12'!$C219)</f>
        <v>100.83222499999999</v>
      </c>
      <c r="R219" s="35">
        <f>SUMIFS('ODA by sector'!S:S,'ODA by sector'!$A:$A,'D12'!$A219,'ODA by sector'!$D:$D,'D12'!$C219)</f>
        <v>76.681123999999997</v>
      </c>
      <c r="S219" s="35"/>
    </row>
    <row r="220" spans="1:19" x14ac:dyDescent="0.25">
      <c r="A220" s="36" t="s">
        <v>125</v>
      </c>
      <c r="B220" s="36" t="str">
        <f>VLOOKUP(A220,'[1]Names&amp;ISO'!$A:$B,2,FALSE)</f>
        <v>IT</v>
      </c>
      <c r="C220" s="37" t="s">
        <v>168</v>
      </c>
      <c r="D220" s="35">
        <f>SUMIFS('ODA by sector'!E:E,'ODA by sector'!$A:$A,'D12'!$A220,'ODA by sector'!$D:$D,'D12'!$C220)</f>
        <v>6.2685969999999998</v>
      </c>
      <c r="E220" s="35">
        <f>SUMIFS('ODA by sector'!F:F,'ODA by sector'!$A:$A,'D12'!$A220,'ODA by sector'!$D:$D,'D12'!$C220)</f>
        <v>4.8112950000000003</v>
      </c>
      <c r="F220" s="35">
        <f>SUMIFS('ODA by sector'!G:G,'ODA by sector'!$A:$A,'D12'!$A220,'ODA by sector'!$D:$D,'D12'!$C220)</f>
        <v>26.772824999999997</v>
      </c>
      <c r="G220" s="35">
        <f>SUMIFS('ODA by sector'!H:H,'ODA by sector'!$A:$A,'D12'!$A220,'ODA by sector'!$D:$D,'D12'!$C220)</f>
        <v>49.999154999999995</v>
      </c>
      <c r="H220" s="35">
        <f>SUMIFS('ODA by sector'!I:I,'ODA by sector'!$A:$A,'D12'!$A220,'ODA by sector'!$D:$D,'D12'!$C220)</f>
        <v>70.006468999999996</v>
      </c>
      <c r="I220" s="35">
        <f>SUMIFS('ODA by sector'!J:J,'ODA by sector'!$A:$A,'D12'!$A220,'ODA by sector'!$D:$D,'D12'!$C220)</f>
        <v>59.722280999999995</v>
      </c>
      <c r="J220" s="35">
        <f>SUMIFS('ODA by sector'!K:K,'ODA by sector'!$A:$A,'D12'!$A220,'ODA by sector'!$D:$D,'D12'!$C220)</f>
        <v>25.796268000000001</v>
      </c>
      <c r="K220" s="35">
        <f>SUMIFS('ODA by sector'!L:L,'ODA by sector'!$A:$A,'D12'!$A220,'ODA by sector'!$D:$D,'D12'!$C220)</f>
        <v>15.577272000000001</v>
      </c>
      <c r="L220" s="35">
        <f>SUMIFS('ODA by sector'!M:M,'ODA by sector'!$A:$A,'D12'!$A220,'ODA by sector'!$D:$D,'D12'!$C220)</f>
        <v>51.650473999999996</v>
      </c>
      <c r="M220" s="35">
        <f>SUMIFS('ODA by sector'!N:N,'ODA by sector'!$A:$A,'D12'!$A220,'ODA by sector'!$D:$D,'D12'!$C220)</f>
        <v>38.864640999999999</v>
      </c>
      <c r="N220" s="35">
        <f>SUMIFS('ODA by sector'!O:O,'ODA by sector'!$A:$A,'D12'!$A220,'ODA by sector'!$D:$D,'D12'!$C220)</f>
        <v>21.586694999999999</v>
      </c>
      <c r="O220" s="35">
        <f>SUMIFS('ODA by sector'!P:P,'ODA by sector'!$A:$A,'D12'!$A220,'ODA by sector'!$D:$D,'D12'!$C220)</f>
        <v>31.016454</v>
      </c>
      <c r="P220" s="35">
        <f>SUMIFS('ODA by sector'!Q:Q,'ODA by sector'!$A:$A,'D12'!$A220,'ODA by sector'!$D:$D,'D12'!$C220)</f>
        <v>13.576784999999999</v>
      </c>
      <c r="Q220" s="35">
        <f>SUMIFS('ODA by sector'!R:R,'ODA by sector'!$A:$A,'D12'!$A220,'ODA by sector'!$D:$D,'D12'!$C220)</f>
        <v>23.004272999999998</v>
      </c>
      <c r="R220" s="35">
        <f>SUMIFS('ODA by sector'!S:S,'ODA by sector'!$A:$A,'D12'!$A220,'ODA by sector'!$D:$D,'D12'!$C220)</f>
        <v>10.788974999999999</v>
      </c>
      <c r="S220" s="35"/>
    </row>
    <row r="221" spans="1:19" x14ac:dyDescent="0.25">
      <c r="A221" s="36" t="s">
        <v>125</v>
      </c>
      <c r="B221" s="36" t="str">
        <f>VLOOKUP(A221,'[1]Names&amp;ISO'!$A:$B,2,FALSE)</f>
        <v>IT</v>
      </c>
      <c r="C221" s="37" t="s">
        <v>171</v>
      </c>
      <c r="D221" s="35">
        <f>SUMIFS('ODA by sector'!E:E,'ODA by sector'!$A:$A,'D12'!$A221,'ODA by sector'!$D:$D,'D12'!$C221)</f>
        <v>14.618698</v>
      </c>
      <c r="E221" s="35">
        <f>SUMIFS('ODA by sector'!F:F,'ODA by sector'!$A:$A,'D12'!$A221,'ODA by sector'!$D:$D,'D12'!$C221)</f>
        <v>6.516127</v>
      </c>
      <c r="F221" s="35">
        <f>SUMIFS('ODA by sector'!G:G,'ODA by sector'!$A:$A,'D12'!$A221,'ODA by sector'!$D:$D,'D12'!$C221)</f>
        <v>54.190713000000002</v>
      </c>
      <c r="G221" s="35">
        <f>SUMIFS('ODA by sector'!H:H,'ODA by sector'!$A:$A,'D12'!$A221,'ODA by sector'!$D:$D,'D12'!$C221)</f>
        <v>3.670722</v>
      </c>
      <c r="H221" s="35">
        <f>SUMIFS('ODA by sector'!I:I,'ODA by sector'!$A:$A,'D12'!$A221,'ODA by sector'!$D:$D,'D12'!$C221)</f>
        <v>3.5036420000000001</v>
      </c>
      <c r="I221" s="35">
        <f>SUMIFS('ODA by sector'!J:J,'ODA by sector'!$A:$A,'D12'!$A221,'ODA by sector'!$D:$D,'D12'!$C221)</f>
        <v>36.149872000000002</v>
      </c>
      <c r="J221" s="35">
        <f>SUMIFS('ODA by sector'!K:K,'ODA by sector'!$A:$A,'D12'!$A221,'ODA by sector'!$D:$D,'D12'!$C221)</f>
        <v>26.061454999999999</v>
      </c>
      <c r="K221" s="35">
        <f>SUMIFS('ODA by sector'!L:L,'ODA by sector'!$A:$A,'D12'!$A221,'ODA by sector'!$D:$D,'D12'!$C221)</f>
        <v>15.480853</v>
      </c>
      <c r="L221" s="35">
        <f>SUMIFS('ODA by sector'!M:M,'ODA by sector'!$A:$A,'D12'!$A221,'ODA by sector'!$D:$D,'D12'!$C221)</f>
        <v>13.30686</v>
      </c>
      <c r="M221" s="35">
        <f>SUMIFS('ODA by sector'!N:N,'ODA by sector'!$A:$A,'D12'!$A221,'ODA by sector'!$D:$D,'D12'!$C221)</f>
        <v>10.790336</v>
      </c>
      <c r="N221" s="35">
        <f>SUMIFS('ODA by sector'!O:O,'ODA by sector'!$A:$A,'D12'!$A221,'ODA by sector'!$D:$D,'D12'!$C221)</f>
        <v>16.629818</v>
      </c>
      <c r="O221" s="35">
        <f>SUMIFS('ODA by sector'!P:P,'ODA by sector'!$A:$A,'D12'!$A221,'ODA by sector'!$D:$D,'D12'!$C221)</f>
        <v>25.176843000000002</v>
      </c>
      <c r="P221" s="35">
        <f>SUMIFS('ODA by sector'!Q:Q,'ODA by sector'!$A:$A,'D12'!$A221,'ODA by sector'!$D:$D,'D12'!$C221)</f>
        <v>34.840954000000004</v>
      </c>
      <c r="Q221" s="35">
        <f>SUMIFS('ODA by sector'!R:R,'ODA by sector'!$A:$A,'D12'!$A221,'ODA by sector'!$D:$D,'D12'!$C221)</f>
        <v>33.700814000000001</v>
      </c>
      <c r="R221" s="35">
        <f>SUMIFS('ODA by sector'!S:S,'ODA by sector'!$A:$A,'D12'!$A221,'ODA by sector'!$D:$D,'D12'!$C221)</f>
        <v>15.175406000000001</v>
      </c>
      <c r="S221" s="35"/>
    </row>
    <row r="222" spans="1:19" x14ac:dyDescent="0.25">
      <c r="A222" s="36" t="s">
        <v>125</v>
      </c>
      <c r="B222" s="36" t="str">
        <f>VLOOKUP(A222,'[1]Names&amp;ISO'!$A:$B,2,FALSE)</f>
        <v>IT</v>
      </c>
      <c r="C222" s="37" t="s">
        <v>170</v>
      </c>
      <c r="D222" s="35">
        <f>SUMIFS('ODA by sector'!E:E,'ODA by sector'!$A:$A,'D12'!$A222,'ODA by sector'!$D:$D,'D12'!$C222)</f>
        <v>150.045762</v>
      </c>
      <c r="E222" s="35">
        <f>SUMIFS('ODA by sector'!F:F,'ODA by sector'!$A:$A,'D12'!$A222,'ODA by sector'!$D:$D,'D12'!$C222)</f>
        <v>519.439347</v>
      </c>
      <c r="F222" s="35">
        <f>SUMIFS('ODA by sector'!G:G,'ODA by sector'!$A:$A,'D12'!$A222,'ODA by sector'!$D:$D,'D12'!$C222)</f>
        <v>227.55912000000001</v>
      </c>
      <c r="G222" s="35">
        <f>SUMIFS('ODA by sector'!H:H,'ODA by sector'!$A:$A,'D12'!$A222,'ODA by sector'!$D:$D,'D12'!$C222)</f>
        <v>201.81295300000002</v>
      </c>
      <c r="H222" s="35">
        <f>SUMIFS('ODA by sector'!I:I,'ODA by sector'!$A:$A,'D12'!$A222,'ODA by sector'!$D:$D,'D12'!$C222)</f>
        <v>168.251473</v>
      </c>
      <c r="I222" s="35">
        <f>SUMIFS('ODA by sector'!J:J,'ODA by sector'!$A:$A,'D12'!$A222,'ODA by sector'!$D:$D,'D12'!$C222)</f>
        <v>146.71422699999999</v>
      </c>
      <c r="J222" s="35">
        <f>SUMIFS('ODA by sector'!K:K,'ODA by sector'!$A:$A,'D12'!$A222,'ODA by sector'!$D:$D,'D12'!$C222)</f>
        <v>235.81952999999999</v>
      </c>
      <c r="K222" s="35">
        <f>SUMIFS('ODA by sector'!L:L,'ODA by sector'!$A:$A,'D12'!$A222,'ODA by sector'!$D:$D,'D12'!$C222)</f>
        <v>175.37272100000001</v>
      </c>
      <c r="L222" s="35">
        <f>SUMIFS('ODA by sector'!M:M,'ODA by sector'!$A:$A,'D12'!$A222,'ODA by sector'!$D:$D,'D12'!$C222)</f>
        <v>121.210161</v>
      </c>
      <c r="M222" s="35">
        <f>SUMIFS('ODA by sector'!N:N,'ODA by sector'!$A:$A,'D12'!$A222,'ODA by sector'!$D:$D,'D12'!$C222)</f>
        <v>524.29388399999993</v>
      </c>
      <c r="N222" s="35">
        <f>SUMIFS('ODA by sector'!O:O,'ODA by sector'!$A:$A,'D12'!$A222,'ODA by sector'!$D:$D,'D12'!$C222)</f>
        <v>296.672641</v>
      </c>
      <c r="O222" s="35">
        <f>SUMIFS('ODA by sector'!P:P,'ODA by sector'!$A:$A,'D12'!$A222,'ODA by sector'!$D:$D,'D12'!$C222)</f>
        <v>453.85595599999999</v>
      </c>
      <c r="P222" s="35">
        <f>SUMIFS('ODA by sector'!Q:Q,'ODA by sector'!$A:$A,'D12'!$A222,'ODA by sector'!$D:$D,'D12'!$C222)</f>
        <v>785.51775199999997</v>
      </c>
      <c r="Q222" s="35">
        <f>SUMIFS('ODA by sector'!R:R,'ODA by sector'!$A:$A,'D12'!$A222,'ODA by sector'!$D:$D,'D12'!$C222)</f>
        <v>1087.2466879999999</v>
      </c>
      <c r="R222" s="35">
        <f>SUMIFS('ODA by sector'!S:S,'ODA by sector'!$A:$A,'D12'!$A222,'ODA by sector'!$D:$D,'D12'!$C222)</f>
        <v>1747.852478</v>
      </c>
      <c r="S222" s="35"/>
    </row>
    <row r="223" spans="1:19" x14ac:dyDescent="0.25">
      <c r="A223" s="36" t="s">
        <v>125</v>
      </c>
      <c r="B223" s="36" t="str">
        <f>VLOOKUP(A223,'[1]Names&amp;ISO'!$A:$B,2,FALSE)</f>
        <v>IT</v>
      </c>
      <c r="C223" s="37" t="s">
        <v>172</v>
      </c>
      <c r="D223" s="35">
        <f>SUMIFS('ODA by sector'!E:E,'ODA by sector'!$A:$A,'D12'!$A223,'ODA by sector'!$D:$D,'D12'!$C223)</f>
        <v>0</v>
      </c>
      <c r="E223" s="35">
        <f>SUMIFS('ODA by sector'!F:F,'ODA by sector'!$A:$A,'D12'!$A223,'ODA by sector'!$D:$D,'D12'!$C223)</f>
        <v>19.896331</v>
      </c>
      <c r="F223" s="35">
        <f>SUMIFS('ODA by sector'!G:G,'ODA by sector'!$A:$A,'D12'!$A223,'ODA by sector'!$D:$D,'D12'!$C223)</f>
        <v>24.849011000000001</v>
      </c>
      <c r="G223" s="35">
        <f>SUMIFS('ODA by sector'!H:H,'ODA by sector'!$A:$A,'D12'!$A223,'ODA by sector'!$D:$D,'D12'!$C223)</f>
        <v>26.804936000000001</v>
      </c>
      <c r="H223" s="35">
        <f>SUMIFS('ODA by sector'!I:I,'ODA by sector'!$A:$A,'D12'!$A223,'ODA by sector'!$D:$D,'D12'!$C223)</f>
        <v>42.898738000000002</v>
      </c>
      <c r="I223" s="35">
        <f>SUMIFS('ODA by sector'!J:J,'ODA by sector'!$A:$A,'D12'!$A223,'ODA by sector'!$D:$D,'D12'!$C223)</f>
        <v>11.851357</v>
      </c>
      <c r="J223" s="35">
        <f>SUMIFS('ODA by sector'!K:K,'ODA by sector'!$A:$A,'D12'!$A223,'ODA by sector'!$D:$D,'D12'!$C223)</f>
        <v>45.776451999999999</v>
      </c>
      <c r="K223" s="35">
        <f>SUMIFS('ODA by sector'!L:L,'ODA by sector'!$A:$A,'D12'!$A223,'ODA by sector'!$D:$D,'D12'!$C223)</f>
        <v>8.6523260000000004</v>
      </c>
      <c r="L223" s="35">
        <f>SUMIFS('ODA by sector'!M:M,'ODA by sector'!$A:$A,'D12'!$A223,'ODA by sector'!$D:$D,'D12'!$C223)</f>
        <v>9.8140610000000006</v>
      </c>
      <c r="M223" s="35">
        <f>SUMIFS('ODA by sector'!N:N,'ODA by sector'!$A:$A,'D12'!$A223,'ODA by sector'!$D:$D,'D12'!$C223)</f>
        <v>5.5045549999999999</v>
      </c>
      <c r="N223" s="35">
        <f>SUMIFS('ODA by sector'!O:O,'ODA by sector'!$A:$A,'D12'!$A223,'ODA by sector'!$D:$D,'D12'!$C223)</f>
        <v>5.1703890000000001</v>
      </c>
      <c r="O223" s="35">
        <f>SUMIFS('ODA by sector'!P:P,'ODA by sector'!$A:$A,'D12'!$A223,'ODA by sector'!$D:$D,'D12'!$C223)</f>
        <v>6.3606199999999999</v>
      </c>
      <c r="P223" s="35">
        <f>SUMIFS('ODA by sector'!Q:Q,'ODA by sector'!$A:$A,'D12'!$A223,'ODA by sector'!$D:$D,'D12'!$C223)</f>
        <v>6.4744619999999999</v>
      </c>
      <c r="Q223" s="35">
        <f>SUMIFS('ODA by sector'!R:R,'ODA by sector'!$A:$A,'D12'!$A223,'ODA by sector'!$D:$D,'D12'!$C223)</f>
        <v>5.5716130000000001</v>
      </c>
      <c r="R223" s="35">
        <f>SUMIFS('ODA by sector'!S:S,'ODA by sector'!$A:$A,'D12'!$A223,'ODA by sector'!$D:$D,'D12'!$C223)</f>
        <v>0.53294299999999994</v>
      </c>
      <c r="S223" s="35"/>
    </row>
    <row r="224" spans="1:19" x14ac:dyDescent="0.25">
      <c r="A224" s="36" t="s">
        <v>125</v>
      </c>
      <c r="B224" s="36" t="str">
        <f>VLOOKUP(A224,'[1]Names&amp;ISO'!$A:$B,2,FALSE)</f>
        <v>IT</v>
      </c>
      <c r="C224" s="37" t="s">
        <v>173</v>
      </c>
      <c r="D224" s="35">
        <f>SUMIFS('ODA by sector'!E:E,'ODA by sector'!$A:$A,'D12'!$A224,'ODA by sector'!$D:$D,'D12'!$C224)</f>
        <v>915.85889299999997</v>
      </c>
      <c r="E224" s="35">
        <f>SUMIFS('ODA by sector'!F:F,'ODA by sector'!$A:$A,'D12'!$A224,'ODA by sector'!$D:$D,'D12'!$C224)</f>
        <v>709.37150699999995</v>
      </c>
      <c r="F224" s="35">
        <f>SUMIFS('ODA by sector'!G:G,'ODA by sector'!$A:$A,'D12'!$A224,'ODA by sector'!$D:$D,'D12'!$C224)</f>
        <v>127.69306400000001</v>
      </c>
      <c r="G224" s="35">
        <f>SUMIFS('ODA by sector'!H:H,'ODA by sector'!$A:$A,'D12'!$A224,'ODA by sector'!$D:$D,'D12'!$C224)</f>
        <v>1736.4096300000001</v>
      </c>
      <c r="H224" s="35">
        <f>SUMIFS('ODA by sector'!I:I,'ODA by sector'!$A:$A,'D12'!$A224,'ODA by sector'!$D:$D,'D12'!$C224)</f>
        <v>1601.869275</v>
      </c>
      <c r="I224" s="35">
        <f>SUMIFS('ODA by sector'!J:J,'ODA by sector'!$A:$A,'D12'!$A224,'ODA by sector'!$D:$D,'D12'!$C224)</f>
        <v>515.45436900000004</v>
      </c>
      <c r="J224" s="35">
        <f>SUMIFS('ODA by sector'!K:K,'ODA by sector'!$A:$A,'D12'!$A224,'ODA by sector'!$D:$D,'D12'!$C224)</f>
        <v>746.160886</v>
      </c>
      <c r="K224" s="35">
        <f>SUMIFS('ODA by sector'!L:L,'ODA by sector'!$A:$A,'D12'!$A224,'ODA by sector'!$D:$D,'D12'!$C224)</f>
        <v>151.363347</v>
      </c>
      <c r="L224" s="35">
        <f>SUMIFS('ODA by sector'!M:M,'ODA by sector'!$A:$A,'D12'!$A224,'ODA by sector'!$D:$D,'D12'!$C224)</f>
        <v>245.24587</v>
      </c>
      <c r="M224" s="35">
        <f>SUMIFS('ODA by sector'!N:N,'ODA by sector'!$A:$A,'D12'!$A224,'ODA by sector'!$D:$D,'D12'!$C224)</f>
        <v>667.70273199999997</v>
      </c>
      <c r="N224" s="35">
        <f>SUMIFS('ODA by sector'!O:O,'ODA by sector'!$A:$A,'D12'!$A224,'ODA by sector'!$D:$D,'D12'!$C224)</f>
        <v>6.3706060000000004</v>
      </c>
      <c r="O224" s="35">
        <f>SUMIFS('ODA by sector'!P:P,'ODA by sector'!$A:$A,'D12'!$A224,'ODA by sector'!$D:$D,'D12'!$C224)</f>
        <v>32.764088000000001</v>
      </c>
      <c r="P224" s="35">
        <f>SUMIFS('ODA by sector'!Q:Q,'ODA by sector'!$A:$A,'D12'!$A224,'ODA by sector'!$D:$D,'D12'!$C224)</f>
        <v>23.94791</v>
      </c>
      <c r="Q224" s="35">
        <f>SUMIFS('ODA by sector'!R:R,'ODA by sector'!$A:$A,'D12'!$A224,'ODA by sector'!$D:$D,'D12'!$C224)</f>
        <v>81.203263000000007</v>
      </c>
      <c r="R224" s="35">
        <f>SUMIFS('ODA by sector'!S:S,'ODA by sector'!$A:$A,'D12'!$A224,'ODA by sector'!$D:$D,'D12'!$C224)</f>
        <v>144.794411</v>
      </c>
      <c r="S224" s="35"/>
    </row>
    <row r="225" spans="1:19" x14ac:dyDescent="0.25">
      <c r="A225" s="38" t="s">
        <v>125</v>
      </c>
      <c r="B225" s="36" t="str">
        <f>VLOOKUP(A225,'[1]Names&amp;ISO'!$A:$B,2,FALSE)</f>
        <v>IT</v>
      </c>
      <c r="C225" s="37" t="s">
        <v>174</v>
      </c>
      <c r="D225" s="35">
        <f>SUMIFS('ODA by sector'!E:E,'ODA by sector'!$A:$A,'D12'!$A225,'ODA by sector'!$D:$D,'D12'!$C225)</f>
        <v>59.109960000000001</v>
      </c>
      <c r="E225" s="35">
        <f>SUMIFS('ODA by sector'!F:F,'ODA by sector'!$A:$A,'D12'!$A225,'ODA by sector'!$D:$D,'D12'!$C225)</f>
        <v>61.704818000000003</v>
      </c>
      <c r="F225" s="35">
        <f>SUMIFS('ODA by sector'!G:G,'ODA by sector'!$A:$A,'D12'!$A225,'ODA by sector'!$D:$D,'D12'!$C225)</f>
        <v>57.239269999999998</v>
      </c>
      <c r="G225" s="35">
        <f>SUMIFS('ODA by sector'!H:H,'ODA by sector'!$A:$A,'D12'!$A225,'ODA by sector'!$D:$D,'D12'!$C225)</f>
        <v>65.983091999999999</v>
      </c>
      <c r="H225" s="35">
        <f>SUMIFS('ODA by sector'!I:I,'ODA by sector'!$A:$A,'D12'!$A225,'ODA by sector'!$D:$D,'D12'!$C225)</f>
        <v>74.828417000000002</v>
      </c>
      <c r="I225" s="35">
        <f>SUMIFS('ODA by sector'!J:J,'ODA by sector'!$A:$A,'D12'!$A225,'ODA by sector'!$D:$D,'D12'!$C225)</f>
        <v>75.138051000000004</v>
      </c>
      <c r="J225" s="35">
        <f>SUMIFS('ODA by sector'!K:K,'ODA by sector'!$A:$A,'D12'!$A225,'ODA by sector'!$D:$D,'D12'!$C225)</f>
        <v>99.101496999999995</v>
      </c>
      <c r="K225" s="35">
        <f>SUMIFS('ODA by sector'!L:L,'ODA by sector'!$A:$A,'D12'!$A225,'ODA by sector'!$D:$D,'D12'!$C225)</f>
        <v>96.803852000000006</v>
      </c>
      <c r="L225" s="35">
        <f>SUMIFS('ODA by sector'!M:M,'ODA by sector'!$A:$A,'D12'!$A225,'ODA by sector'!$D:$D,'D12'!$C225)</f>
        <v>64.218334999999996</v>
      </c>
      <c r="M225" s="35">
        <f>SUMIFS('ODA by sector'!N:N,'ODA by sector'!$A:$A,'D12'!$A225,'ODA by sector'!$D:$D,'D12'!$C225)</f>
        <v>64.513316000000003</v>
      </c>
      <c r="N225" s="35">
        <f>SUMIFS('ODA by sector'!O:O,'ODA by sector'!$A:$A,'D12'!$A225,'ODA by sector'!$D:$D,'D12'!$C225)</f>
        <v>79.682567000000006</v>
      </c>
      <c r="O225" s="35">
        <f>SUMIFS('ODA by sector'!P:P,'ODA by sector'!$A:$A,'D12'!$A225,'ODA by sector'!$D:$D,'D12'!$C225)</f>
        <v>56.609552999999998</v>
      </c>
      <c r="P225" s="35">
        <f>SUMIFS('ODA by sector'!Q:Q,'ODA by sector'!$A:$A,'D12'!$A225,'ODA by sector'!$D:$D,'D12'!$C225)</f>
        <v>62.849477999999998</v>
      </c>
      <c r="Q225" s="35">
        <f>SUMIFS('ODA by sector'!R:R,'ODA by sector'!$A:$A,'D12'!$A225,'ODA by sector'!$D:$D,'D12'!$C225)</f>
        <v>110.572986</v>
      </c>
      <c r="R225" s="35">
        <f>SUMIFS('ODA by sector'!S:S,'ODA by sector'!$A:$A,'D12'!$A225,'ODA by sector'!$D:$D,'D12'!$C225)</f>
        <v>172.492616</v>
      </c>
      <c r="S225" s="35"/>
    </row>
    <row r="226" spans="1:19" x14ac:dyDescent="0.25">
      <c r="A226" s="36" t="s">
        <v>124</v>
      </c>
      <c r="B226" s="36" t="str">
        <f>VLOOKUP(A226,'[1]Names&amp;ISO'!$A:$B,2,FALSE)</f>
        <v>JP</v>
      </c>
      <c r="C226" s="37" t="s">
        <v>162</v>
      </c>
      <c r="D226" s="35">
        <f>SUMIFS('ODA by sector'!E:E,'ODA by sector'!$A:$A,'D12'!$A226,'ODA by sector'!$D:$D,'D12'!$C226)</f>
        <v>128.607135</v>
      </c>
      <c r="E226" s="35">
        <f>SUMIFS('ODA by sector'!F:F,'ODA by sector'!$A:$A,'D12'!$A226,'ODA by sector'!$D:$D,'D12'!$C226)</f>
        <v>766.97338200000002</v>
      </c>
      <c r="F226" s="35">
        <f>SUMIFS('ODA by sector'!G:G,'ODA by sector'!$A:$A,'D12'!$A226,'ODA by sector'!$D:$D,'D12'!$C226)</f>
        <v>658.65114700000004</v>
      </c>
      <c r="G226" s="35">
        <f>SUMIFS('ODA by sector'!H:H,'ODA by sector'!$A:$A,'D12'!$A226,'ODA by sector'!$D:$D,'D12'!$C226)</f>
        <v>795.35939199999996</v>
      </c>
      <c r="H226" s="35">
        <f>SUMIFS('ODA by sector'!I:I,'ODA by sector'!$A:$A,'D12'!$A226,'ODA by sector'!$D:$D,'D12'!$C226)</f>
        <v>827.19116299999996</v>
      </c>
      <c r="I226" s="35">
        <f>SUMIFS('ODA by sector'!J:J,'ODA by sector'!$A:$A,'D12'!$A226,'ODA by sector'!$D:$D,'D12'!$C226)</f>
        <v>782.44884999999999</v>
      </c>
      <c r="J226" s="35">
        <f>SUMIFS('ODA by sector'!K:K,'ODA by sector'!$A:$A,'D12'!$A226,'ODA by sector'!$D:$D,'D12'!$C226)</f>
        <v>820.84853299999997</v>
      </c>
      <c r="K226" s="35">
        <f>SUMIFS('ODA by sector'!L:L,'ODA by sector'!$A:$A,'D12'!$A226,'ODA by sector'!$D:$D,'D12'!$C226)</f>
        <v>743.08670700000005</v>
      </c>
      <c r="L226" s="35">
        <f>SUMIFS('ODA by sector'!M:M,'ODA by sector'!$A:$A,'D12'!$A226,'ODA by sector'!$D:$D,'D12'!$C226)</f>
        <v>817.54943200000002</v>
      </c>
      <c r="M226" s="35">
        <f>SUMIFS('ODA by sector'!N:N,'ODA by sector'!$A:$A,'D12'!$A226,'ODA by sector'!$D:$D,'D12'!$C226)</f>
        <v>901.89648399999999</v>
      </c>
      <c r="N226" s="35">
        <f>SUMIFS('ODA by sector'!O:O,'ODA by sector'!$A:$A,'D12'!$A226,'ODA by sector'!$D:$D,'D12'!$C226)</f>
        <v>666.894858</v>
      </c>
      <c r="O226" s="35">
        <f>SUMIFS('ODA by sector'!P:P,'ODA by sector'!$A:$A,'D12'!$A226,'ODA by sector'!$D:$D,'D12'!$C226)</f>
        <v>655.10185300000001</v>
      </c>
      <c r="P226" s="35">
        <f>SUMIFS('ODA by sector'!Q:Q,'ODA by sector'!$A:$A,'D12'!$A226,'ODA by sector'!$D:$D,'D12'!$C226)</f>
        <v>512.42036499999995</v>
      </c>
      <c r="Q226" s="35">
        <f>SUMIFS('ODA by sector'!R:R,'ODA by sector'!$A:$A,'D12'!$A226,'ODA by sector'!$D:$D,'D12'!$C226)</f>
        <v>477.98058200000003</v>
      </c>
      <c r="R226" s="35">
        <f>SUMIFS('ODA by sector'!S:S,'ODA by sector'!$A:$A,'D12'!$A226,'ODA by sector'!$D:$D,'D12'!$C226)</f>
        <v>559.44373399999995</v>
      </c>
    </row>
    <row r="227" spans="1:19" x14ac:dyDescent="0.25">
      <c r="A227" s="36" t="s">
        <v>124</v>
      </c>
      <c r="B227" s="36" t="str">
        <f>VLOOKUP(A227,'[1]Names&amp;ISO'!$A:$B,2,FALSE)</f>
        <v>JP</v>
      </c>
      <c r="C227" s="37" t="s">
        <v>163</v>
      </c>
      <c r="D227" s="35">
        <f>SUMIFS('ODA by sector'!E:E,'ODA by sector'!$A:$A,'D12'!$A227,'ODA by sector'!$D:$D,'D12'!$C227)</f>
        <v>125.50775899999999</v>
      </c>
      <c r="E227" s="35">
        <f>SUMIFS('ODA by sector'!F:F,'ODA by sector'!$A:$A,'D12'!$A227,'ODA by sector'!$D:$D,'D12'!$C227)</f>
        <v>278.387855</v>
      </c>
      <c r="F227" s="35">
        <f>SUMIFS('ODA by sector'!G:G,'ODA by sector'!$A:$A,'D12'!$A227,'ODA by sector'!$D:$D,'D12'!$C227)</f>
        <v>250.434</v>
      </c>
      <c r="G227" s="35">
        <f>SUMIFS('ODA by sector'!H:H,'ODA by sector'!$A:$A,'D12'!$A227,'ODA by sector'!$D:$D,'D12'!$C227)</f>
        <v>257.00267300000002</v>
      </c>
      <c r="H227" s="35">
        <f>SUMIFS('ODA by sector'!I:I,'ODA by sector'!$A:$A,'D12'!$A227,'ODA by sector'!$D:$D,'D12'!$C227)</f>
        <v>367.50449099999997</v>
      </c>
      <c r="I227" s="35">
        <f>SUMIFS('ODA by sector'!J:J,'ODA by sector'!$A:$A,'D12'!$A227,'ODA by sector'!$D:$D,'D12'!$C227)</f>
        <v>419.57219100000003</v>
      </c>
      <c r="J227" s="35">
        <f>SUMIFS('ODA by sector'!K:K,'ODA by sector'!$A:$A,'D12'!$A227,'ODA by sector'!$D:$D,'D12'!$C227)</f>
        <v>326.39981800000004</v>
      </c>
      <c r="K227" s="35">
        <f>SUMIFS('ODA by sector'!L:L,'ODA by sector'!$A:$A,'D12'!$A227,'ODA by sector'!$D:$D,'D12'!$C227)</f>
        <v>305.58884899999998</v>
      </c>
      <c r="L227" s="35">
        <f>SUMIFS('ODA by sector'!M:M,'ODA by sector'!$A:$A,'D12'!$A227,'ODA by sector'!$D:$D,'D12'!$C227)</f>
        <v>319.55268999999998</v>
      </c>
      <c r="M227" s="35">
        <f>SUMIFS('ODA by sector'!N:N,'ODA by sector'!$A:$A,'D12'!$A227,'ODA by sector'!$D:$D,'D12'!$C227)</f>
        <v>329.10019</v>
      </c>
      <c r="N227" s="35">
        <f>SUMIFS('ODA by sector'!O:O,'ODA by sector'!$A:$A,'D12'!$A227,'ODA by sector'!$D:$D,'D12'!$C227)</f>
        <v>387.08074800000003</v>
      </c>
      <c r="O227" s="35">
        <f>SUMIFS('ODA by sector'!P:P,'ODA by sector'!$A:$A,'D12'!$A227,'ODA by sector'!$D:$D,'D12'!$C227)</f>
        <v>395.31066900000002</v>
      </c>
      <c r="P227" s="35">
        <f>SUMIFS('ODA by sector'!Q:Q,'ODA by sector'!$A:$A,'D12'!$A227,'ODA by sector'!$D:$D,'D12'!$C227)</f>
        <v>381.162643</v>
      </c>
      <c r="Q227" s="35">
        <f>SUMIFS('ODA by sector'!R:R,'ODA by sector'!$A:$A,'D12'!$A227,'ODA by sector'!$D:$D,'D12'!$C227)</f>
        <v>433.21819799999997</v>
      </c>
      <c r="R227" s="35">
        <f>SUMIFS('ODA by sector'!S:S,'ODA by sector'!$A:$A,'D12'!$A227,'ODA by sector'!$D:$D,'D12'!$C227)</f>
        <v>466.48064999999997</v>
      </c>
    </row>
    <row r="228" spans="1:19" x14ac:dyDescent="0.25">
      <c r="A228" s="36" t="s">
        <v>124</v>
      </c>
      <c r="B228" s="36" t="str">
        <f>VLOOKUP(A228,'[1]Names&amp;ISO'!$A:$B,2,FALSE)</f>
        <v>JP</v>
      </c>
      <c r="C228" s="37" t="s">
        <v>164</v>
      </c>
      <c r="D228" s="35">
        <f>SUMIFS('ODA by sector'!E:E,'ODA by sector'!$A:$A,'D12'!$A228,'ODA by sector'!$D:$D,'D12'!$C228)</f>
        <v>269.654357</v>
      </c>
      <c r="E228" s="35">
        <f>SUMIFS('ODA by sector'!F:F,'ODA by sector'!$A:$A,'D12'!$A228,'ODA by sector'!$D:$D,'D12'!$C228)</f>
        <v>424.678133</v>
      </c>
      <c r="F228" s="35">
        <f>SUMIFS('ODA by sector'!G:G,'ODA by sector'!$A:$A,'D12'!$A228,'ODA by sector'!$D:$D,'D12'!$C228)</f>
        <v>463.85841299999998</v>
      </c>
      <c r="G228" s="35">
        <f>SUMIFS('ODA by sector'!H:H,'ODA by sector'!$A:$A,'D12'!$A228,'ODA by sector'!$D:$D,'D12'!$C228)</f>
        <v>585.35119199999997</v>
      </c>
      <c r="H228" s="35">
        <f>SUMIFS('ODA by sector'!I:I,'ODA by sector'!$A:$A,'D12'!$A228,'ODA by sector'!$D:$D,'D12'!$C228)</f>
        <v>768.49861799999996</v>
      </c>
      <c r="I228" s="35">
        <f>SUMIFS('ODA by sector'!J:J,'ODA by sector'!$A:$A,'D12'!$A228,'ODA by sector'!$D:$D,'D12'!$C228)</f>
        <v>755.35680500000001</v>
      </c>
      <c r="J228" s="35">
        <f>SUMIFS('ODA by sector'!K:K,'ODA by sector'!$A:$A,'D12'!$A228,'ODA by sector'!$D:$D,'D12'!$C228)</f>
        <v>1271.1214219999999</v>
      </c>
      <c r="K228" s="35">
        <f>SUMIFS('ODA by sector'!L:L,'ODA by sector'!$A:$A,'D12'!$A228,'ODA by sector'!$D:$D,'D12'!$C228)</f>
        <v>1238.6342119999999</v>
      </c>
      <c r="L228" s="35">
        <f>SUMIFS('ODA by sector'!M:M,'ODA by sector'!$A:$A,'D12'!$A228,'ODA by sector'!$D:$D,'D12'!$C228)</f>
        <v>1346.8424199999999</v>
      </c>
      <c r="M228" s="35">
        <f>SUMIFS('ODA by sector'!N:N,'ODA by sector'!$A:$A,'D12'!$A228,'ODA by sector'!$D:$D,'D12'!$C228)</f>
        <v>1356.7173</v>
      </c>
      <c r="N228" s="35">
        <f>SUMIFS('ODA by sector'!O:O,'ODA by sector'!$A:$A,'D12'!$A228,'ODA by sector'!$D:$D,'D12'!$C228)</f>
        <v>1175.5821780000001</v>
      </c>
      <c r="O228" s="35">
        <f>SUMIFS('ODA by sector'!P:P,'ODA by sector'!$A:$A,'D12'!$A228,'ODA by sector'!$D:$D,'D12'!$C228)</f>
        <v>1191.9694139999999</v>
      </c>
      <c r="P228" s="35">
        <f>SUMIFS('ODA by sector'!Q:Q,'ODA by sector'!$A:$A,'D12'!$A228,'ODA by sector'!$D:$D,'D12'!$C228)</f>
        <v>1213.3443560000001</v>
      </c>
      <c r="Q228" s="35">
        <f>SUMIFS('ODA by sector'!R:R,'ODA by sector'!$A:$A,'D12'!$A228,'ODA by sector'!$D:$D,'D12'!$C228)</f>
        <v>1299.5094019999999</v>
      </c>
      <c r="R228" s="35">
        <f>SUMIFS('ODA by sector'!S:S,'ODA by sector'!$A:$A,'D12'!$A228,'ODA by sector'!$D:$D,'D12'!$C228)</f>
        <v>1282.6095680000001</v>
      </c>
    </row>
    <row r="229" spans="1:19" x14ac:dyDescent="0.25">
      <c r="A229" s="36" t="s">
        <v>124</v>
      </c>
      <c r="B229" s="36" t="str">
        <f>VLOOKUP(A229,'[1]Names&amp;ISO'!$A:$B,2,FALSE)</f>
        <v>JP</v>
      </c>
      <c r="C229" s="37" t="s">
        <v>165</v>
      </c>
      <c r="D229" s="35">
        <f>SUMIFS('ODA by sector'!E:E,'ODA by sector'!$A:$A,'D12'!$A229,'ODA by sector'!$D:$D,'D12'!$C229)</f>
        <v>2.3926509999999999</v>
      </c>
      <c r="E229" s="35">
        <f>SUMIFS('ODA by sector'!F:F,'ODA by sector'!$A:$A,'D12'!$A229,'ODA by sector'!$D:$D,'D12'!$C229)</f>
        <v>160.72600199999999</v>
      </c>
      <c r="F229" s="35">
        <f>SUMIFS('ODA by sector'!G:G,'ODA by sector'!$A:$A,'D12'!$A229,'ODA by sector'!$D:$D,'D12'!$C229)</f>
        <v>107.801186</v>
      </c>
      <c r="G229" s="35">
        <f>SUMIFS('ODA by sector'!H:H,'ODA by sector'!$A:$A,'D12'!$A229,'ODA by sector'!$D:$D,'D12'!$C229)</f>
        <v>90.053106999999997</v>
      </c>
      <c r="H229" s="35">
        <f>SUMIFS('ODA by sector'!I:I,'ODA by sector'!$A:$A,'D12'!$A229,'ODA by sector'!$D:$D,'D12'!$C229)</f>
        <v>302.60146200000003</v>
      </c>
      <c r="I229" s="35">
        <f>SUMIFS('ODA by sector'!J:J,'ODA by sector'!$A:$A,'D12'!$A229,'ODA by sector'!$D:$D,'D12'!$C229)</f>
        <v>342.53529800000001</v>
      </c>
      <c r="J229" s="35">
        <f>SUMIFS('ODA by sector'!K:K,'ODA by sector'!$A:$A,'D12'!$A229,'ODA by sector'!$D:$D,'D12'!$C229)</f>
        <v>271.01755800000001</v>
      </c>
      <c r="K229" s="35">
        <f>SUMIFS('ODA by sector'!L:L,'ODA by sector'!$A:$A,'D12'!$A229,'ODA by sector'!$D:$D,'D12'!$C229)</f>
        <v>138.79060000000001</v>
      </c>
      <c r="L229" s="35">
        <f>SUMIFS('ODA by sector'!M:M,'ODA by sector'!$A:$A,'D12'!$A229,'ODA by sector'!$D:$D,'D12'!$C229)</f>
        <v>464.66753899999998</v>
      </c>
      <c r="M229" s="35">
        <f>SUMIFS('ODA by sector'!N:N,'ODA by sector'!$A:$A,'D12'!$A229,'ODA by sector'!$D:$D,'D12'!$C229)</f>
        <v>475.02792599999998</v>
      </c>
      <c r="N229" s="35">
        <f>SUMIFS('ODA by sector'!O:O,'ODA by sector'!$A:$A,'D12'!$A229,'ODA by sector'!$D:$D,'D12'!$C229)</f>
        <v>300.26187499999997</v>
      </c>
      <c r="O229" s="35">
        <f>SUMIFS('ODA by sector'!P:P,'ODA by sector'!$A:$A,'D12'!$A229,'ODA by sector'!$D:$D,'D12'!$C229)</f>
        <v>467.532262</v>
      </c>
      <c r="P229" s="35">
        <f>SUMIFS('ODA by sector'!Q:Q,'ODA by sector'!$A:$A,'D12'!$A229,'ODA by sector'!$D:$D,'D12'!$C229)</f>
        <v>383.84175599999998</v>
      </c>
      <c r="Q229" s="35">
        <f>SUMIFS('ODA by sector'!R:R,'ODA by sector'!$A:$A,'D12'!$A229,'ODA by sector'!$D:$D,'D12'!$C229)</f>
        <v>432.47839499999998</v>
      </c>
      <c r="R229" s="35">
        <f>SUMIFS('ODA by sector'!S:S,'ODA by sector'!$A:$A,'D12'!$A229,'ODA by sector'!$D:$D,'D12'!$C229)</f>
        <v>414.34337199999999</v>
      </c>
    </row>
    <row r="230" spans="1:19" x14ac:dyDescent="0.25">
      <c r="A230" s="36" t="s">
        <v>124</v>
      </c>
      <c r="B230" s="36" t="str">
        <f>VLOOKUP(A230,'[1]Names&amp;ISO'!$A:$B,2,FALSE)</f>
        <v>JP</v>
      </c>
      <c r="C230" s="37" t="s">
        <v>161</v>
      </c>
      <c r="D230" s="35">
        <f>SUMIFS('ODA by sector'!E:E,'ODA by sector'!$A:$A,'D12'!$A230,'ODA by sector'!$D:$D,'D12'!$C230)</f>
        <v>10.013374000000001</v>
      </c>
      <c r="E230" s="35">
        <f>SUMIFS('ODA by sector'!F:F,'ODA by sector'!$A:$A,'D12'!$A230,'ODA by sector'!$D:$D,'D12'!$C230)</f>
        <v>82.343591000000004</v>
      </c>
      <c r="F230" s="35">
        <f>SUMIFS('ODA by sector'!G:G,'ODA by sector'!$A:$A,'D12'!$A230,'ODA by sector'!$D:$D,'D12'!$C230)</f>
        <v>141.081254</v>
      </c>
      <c r="G230" s="35">
        <f>SUMIFS('ODA by sector'!H:H,'ODA by sector'!$A:$A,'D12'!$A230,'ODA by sector'!$D:$D,'D12'!$C230)</f>
        <v>193.566552</v>
      </c>
      <c r="H230" s="35">
        <f>SUMIFS('ODA by sector'!I:I,'ODA by sector'!$A:$A,'D12'!$A230,'ODA by sector'!$D:$D,'D12'!$C230)</f>
        <v>177.9462</v>
      </c>
      <c r="I230" s="35">
        <f>SUMIFS('ODA by sector'!J:J,'ODA by sector'!$A:$A,'D12'!$A230,'ODA by sector'!$D:$D,'D12'!$C230)</f>
        <v>173.47567900000001</v>
      </c>
      <c r="J230" s="35">
        <f>SUMIFS('ODA by sector'!K:K,'ODA by sector'!$A:$A,'D12'!$A230,'ODA by sector'!$D:$D,'D12'!$C230)</f>
        <v>164.45639499999999</v>
      </c>
      <c r="K230" s="35">
        <f>SUMIFS('ODA by sector'!L:L,'ODA by sector'!$A:$A,'D12'!$A230,'ODA by sector'!$D:$D,'D12'!$C230)</f>
        <v>113.92130400000001</v>
      </c>
      <c r="L230" s="35">
        <f>SUMIFS('ODA by sector'!M:M,'ODA by sector'!$A:$A,'D12'!$A230,'ODA by sector'!$D:$D,'D12'!$C230)</f>
        <v>148.07802699999999</v>
      </c>
      <c r="M230" s="35">
        <f>SUMIFS('ODA by sector'!N:N,'ODA by sector'!$A:$A,'D12'!$A230,'ODA by sector'!$D:$D,'D12'!$C230)</f>
        <v>164.87995900000001</v>
      </c>
      <c r="N230" s="35">
        <f>SUMIFS('ODA by sector'!O:O,'ODA by sector'!$A:$A,'D12'!$A230,'ODA by sector'!$D:$D,'D12'!$C230)</f>
        <v>171.360974</v>
      </c>
      <c r="O230" s="35">
        <f>SUMIFS('ODA by sector'!P:P,'ODA by sector'!$A:$A,'D12'!$A230,'ODA by sector'!$D:$D,'D12'!$C230)</f>
        <v>149.18830700000001</v>
      </c>
      <c r="P230" s="35">
        <f>SUMIFS('ODA by sector'!Q:Q,'ODA by sector'!$A:$A,'D12'!$A230,'ODA by sector'!$D:$D,'D12'!$C230)</f>
        <v>385.36256400000002</v>
      </c>
      <c r="Q230" s="35">
        <f>SUMIFS('ODA by sector'!R:R,'ODA by sector'!$A:$A,'D12'!$A230,'ODA by sector'!$D:$D,'D12'!$C230)</f>
        <v>115.465068</v>
      </c>
      <c r="R230" s="35">
        <f>SUMIFS('ODA by sector'!S:S,'ODA by sector'!$A:$A,'D12'!$A230,'ODA by sector'!$D:$D,'D12'!$C230)</f>
        <v>131.35341399999999</v>
      </c>
    </row>
    <row r="231" spans="1:19" x14ac:dyDescent="0.25">
      <c r="A231" s="36" t="s">
        <v>124</v>
      </c>
      <c r="B231" s="36" t="str">
        <f>VLOOKUP(A231,'[1]Names&amp;ISO'!$A:$B,2,FALSE)</f>
        <v>JP</v>
      </c>
      <c r="C231" s="37" t="s">
        <v>166</v>
      </c>
      <c r="D231" s="35">
        <f>SUMIFS('ODA by sector'!E:E,'ODA by sector'!$A:$A,'D12'!$A231,'ODA by sector'!$D:$D,'D12'!$C231)</f>
        <v>1334.861011</v>
      </c>
      <c r="E231" s="35">
        <f>SUMIFS('ODA by sector'!F:F,'ODA by sector'!$A:$A,'D12'!$A231,'ODA by sector'!$D:$D,'D12'!$C231)</f>
        <v>1590.253158</v>
      </c>
      <c r="F231" s="35">
        <f>SUMIFS('ODA by sector'!G:G,'ODA by sector'!$A:$A,'D12'!$A231,'ODA by sector'!$D:$D,'D12'!$C231)</f>
        <v>2032.92626</v>
      </c>
      <c r="G231" s="35">
        <f>SUMIFS('ODA by sector'!H:H,'ODA by sector'!$A:$A,'D12'!$A231,'ODA by sector'!$D:$D,'D12'!$C231)</f>
        <v>2473.8905489999997</v>
      </c>
      <c r="H231" s="35">
        <f>SUMIFS('ODA by sector'!I:I,'ODA by sector'!$A:$A,'D12'!$A231,'ODA by sector'!$D:$D,'D12'!$C231)</f>
        <v>2510.4764439999999</v>
      </c>
      <c r="I231" s="35">
        <f>SUMIFS('ODA by sector'!J:J,'ODA by sector'!$A:$A,'D12'!$A231,'ODA by sector'!$D:$D,'D12'!$C231)</f>
        <v>3001.0379510000002</v>
      </c>
      <c r="J231" s="35">
        <f>SUMIFS('ODA by sector'!K:K,'ODA by sector'!$A:$A,'D12'!$A231,'ODA by sector'!$D:$D,'D12'!$C231)</f>
        <v>3393.3624129999998</v>
      </c>
      <c r="K231" s="35">
        <f>SUMIFS('ODA by sector'!L:L,'ODA by sector'!$A:$A,'D12'!$A231,'ODA by sector'!$D:$D,'D12'!$C231)</f>
        <v>3269.9233670000003</v>
      </c>
      <c r="L231" s="35">
        <f>SUMIFS('ODA by sector'!M:M,'ODA by sector'!$A:$A,'D12'!$A231,'ODA by sector'!$D:$D,'D12'!$C231)</f>
        <v>4242.571758</v>
      </c>
      <c r="M231" s="35">
        <f>SUMIFS('ODA by sector'!N:N,'ODA by sector'!$A:$A,'D12'!$A231,'ODA by sector'!$D:$D,'D12'!$C231)</f>
        <v>3545.4730550000004</v>
      </c>
      <c r="N231" s="35">
        <f>SUMIFS('ODA by sector'!O:O,'ODA by sector'!$A:$A,'D12'!$A231,'ODA by sector'!$D:$D,'D12'!$C231)</f>
        <v>4447.0918549999997</v>
      </c>
      <c r="O231" s="35">
        <f>SUMIFS('ODA by sector'!P:P,'ODA by sector'!$A:$A,'D12'!$A231,'ODA by sector'!$D:$D,'D12'!$C231)</f>
        <v>4999.3012710000003</v>
      </c>
      <c r="P231" s="35">
        <f>SUMIFS('ODA by sector'!Q:Q,'ODA by sector'!$A:$A,'D12'!$A231,'ODA by sector'!$D:$D,'D12'!$C231)</f>
        <v>5018.9884910000001</v>
      </c>
      <c r="Q231" s="35">
        <f>SUMIFS('ODA by sector'!R:R,'ODA by sector'!$A:$A,'D12'!$A231,'ODA by sector'!$D:$D,'D12'!$C231)</f>
        <v>5245.0947759999999</v>
      </c>
      <c r="R231" s="35">
        <f>SUMIFS('ODA by sector'!S:S,'ODA by sector'!$A:$A,'D12'!$A231,'ODA by sector'!$D:$D,'D12'!$C231)</f>
        <v>5195.5014089999995</v>
      </c>
    </row>
    <row r="232" spans="1:19" x14ac:dyDescent="0.25">
      <c r="A232" s="36" t="s">
        <v>124</v>
      </c>
      <c r="B232" s="36" t="str">
        <f>VLOOKUP(A232,'[1]Names&amp;ISO'!$A:$B,2,FALSE)</f>
        <v>JP</v>
      </c>
      <c r="C232" s="37" t="s">
        <v>167</v>
      </c>
      <c r="D232" s="35">
        <f>SUMIFS('ODA by sector'!E:E,'ODA by sector'!$A:$A,'D12'!$A232,'ODA by sector'!$D:$D,'D12'!$C232)</f>
        <v>0</v>
      </c>
      <c r="E232" s="35">
        <f>SUMIFS('ODA by sector'!F:F,'ODA by sector'!$A:$A,'D12'!$A232,'ODA by sector'!$D:$D,'D12'!$C232)</f>
        <v>40.229726999999997</v>
      </c>
      <c r="F232" s="35">
        <f>SUMIFS('ODA by sector'!G:G,'ODA by sector'!$A:$A,'D12'!$A232,'ODA by sector'!$D:$D,'D12'!$C232)</f>
        <v>28.567008999999999</v>
      </c>
      <c r="G232" s="35">
        <f>SUMIFS('ODA by sector'!H:H,'ODA by sector'!$A:$A,'D12'!$A232,'ODA by sector'!$D:$D,'D12'!$C232)</f>
        <v>47.079104000000001</v>
      </c>
      <c r="H232" s="35">
        <f>SUMIFS('ODA by sector'!I:I,'ODA by sector'!$A:$A,'D12'!$A232,'ODA by sector'!$D:$D,'D12'!$C232)</f>
        <v>34.595002000000001</v>
      </c>
      <c r="I232" s="35">
        <f>SUMIFS('ODA by sector'!J:J,'ODA by sector'!$A:$A,'D12'!$A232,'ODA by sector'!$D:$D,'D12'!$C232)</f>
        <v>143.18040500000001</v>
      </c>
      <c r="J232" s="35">
        <f>SUMIFS('ODA by sector'!K:K,'ODA by sector'!$A:$A,'D12'!$A232,'ODA by sector'!$D:$D,'D12'!$C232)</f>
        <v>337.30182400000001</v>
      </c>
      <c r="K232" s="35">
        <f>SUMIFS('ODA by sector'!L:L,'ODA by sector'!$A:$A,'D12'!$A232,'ODA by sector'!$D:$D,'D12'!$C232)</f>
        <v>45.566870000000002</v>
      </c>
      <c r="L232" s="35">
        <f>SUMIFS('ODA by sector'!M:M,'ODA by sector'!$A:$A,'D12'!$A232,'ODA by sector'!$D:$D,'D12'!$C232)</f>
        <v>89.938433000000003</v>
      </c>
      <c r="M232" s="35">
        <f>SUMIFS('ODA by sector'!N:N,'ODA by sector'!$A:$A,'D12'!$A232,'ODA by sector'!$D:$D,'D12'!$C232)</f>
        <v>40.634703000000002</v>
      </c>
      <c r="N232" s="35">
        <f>SUMIFS('ODA by sector'!O:O,'ODA by sector'!$A:$A,'D12'!$A232,'ODA by sector'!$D:$D,'D12'!$C232)</f>
        <v>42.369031</v>
      </c>
      <c r="O232" s="35">
        <f>SUMIFS('ODA by sector'!P:P,'ODA by sector'!$A:$A,'D12'!$A232,'ODA by sector'!$D:$D,'D12'!$C232)</f>
        <v>49.709923000000003</v>
      </c>
      <c r="P232" s="35">
        <f>SUMIFS('ODA by sector'!Q:Q,'ODA by sector'!$A:$A,'D12'!$A232,'ODA by sector'!$D:$D,'D12'!$C232)</f>
        <v>39.855171999999996</v>
      </c>
      <c r="Q232" s="35">
        <f>SUMIFS('ODA by sector'!R:R,'ODA by sector'!$A:$A,'D12'!$A232,'ODA by sector'!$D:$D,'D12'!$C232)</f>
        <v>77.708434999999994</v>
      </c>
      <c r="R232" s="35">
        <f>SUMIFS('ODA by sector'!S:S,'ODA by sector'!$A:$A,'D12'!$A232,'ODA by sector'!$D:$D,'D12'!$C232)</f>
        <v>41.856555</v>
      </c>
    </row>
    <row r="233" spans="1:19" x14ac:dyDescent="0.25">
      <c r="A233" s="36" t="s">
        <v>124</v>
      </c>
      <c r="B233" s="36" t="str">
        <f>VLOOKUP(A233,'[1]Names&amp;ISO'!$A:$B,2,FALSE)</f>
        <v>JP</v>
      </c>
      <c r="C233" s="37" t="s">
        <v>169</v>
      </c>
      <c r="D233" s="35">
        <f>SUMIFS('ODA by sector'!E:E,'ODA by sector'!$A:$A,'D12'!$A233,'ODA by sector'!$D:$D,'D12'!$C233)</f>
        <v>451.61506500000002</v>
      </c>
      <c r="E233" s="35">
        <f>SUMIFS('ODA by sector'!F:F,'ODA by sector'!$A:$A,'D12'!$A233,'ODA by sector'!$D:$D,'D12'!$C233)</f>
        <v>625.63689399999998</v>
      </c>
      <c r="F233" s="35">
        <f>SUMIFS('ODA by sector'!G:G,'ODA by sector'!$A:$A,'D12'!$A233,'ODA by sector'!$D:$D,'D12'!$C233)</f>
        <v>584.23047999999994</v>
      </c>
      <c r="G233" s="35">
        <f>SUMIFS('ODA by sector'!H:H,'ODA by sector'!$A:$A,'D12'!$A233,'ODA by sector'!$D:$D,'D12'!$C233)</f>
        <v>618.614642</v>
      </c>
      <c r="H233" s="35">
        <f>SUMIFS('ODA by sector'!I:I,'ODA by sector'!$A:$A,'D12'!$A233,'ODA by sector'!$D:$D,'D12'!$C233)</f>
        <v>819.24861099999998</v>
      </c>
      <c r="I233" s="35">
        <f>SUMIFS('ODA by sector'!J:J,'ODA by sector'!$A:$A,'D12'!$A233,'ODA by sector'!$D:$D,'D12'!$C233)</f>
        <v>860.87412500000005</v>
      </c>
      <c r="J233" s="35">
        <f>SUMIFS('ODA by sector'!K:K,'ODA by sector'!$A:$A,'D12'!$A233,'ODA by sector'!$D:$D,'D12'!$C233)</f>
        <v>1146.8054729999999</v>
      </c>
      <c r="K233" s="35">
        <f>SUMIFS('ODA by sector'!L:L,'ODA by sector'!$A:$A,'D12'!$A233,'ODA by sector'!$D:$D,'D12'!$C233)</f>
        <v>1156.0362299999999</v>
      </c>
      <c r="L233" s="35">
        <f>SUMIFS('ODA by sector'!M:M,'ODA by sector'!$A:$A,'D12'!$A233,'ODA by sector'!$D:$D,'D12'!$C233)</f>
        <v>1147.612208</v>
      </c>
      <c r="M233" s="35">
        <f>SUMIFS('ODA by sector'!N:N,'ODA by sector'!$A:$A,'D12'!$A233,'ODA by sector'!$D:$D,'D12'!$C233)</f>
        <v>843.363381</v>
      </c>
      <c r="N233" s="35">
        <f>SUMIFS('ODA by sector'!O:O,'ODA by sector'!$A:$A,'D12'!$A233,'ODA by sector'!$D:$D,'D12'!$C233)</f>
        <v>661.63017499999989</v>
      </c>
      <c r="O233" s="35">
        <f>SUMIFS('ODA by sector'!P:P,'ODA by sector'!$A:$A,'D12'!$A233,'ODA by sector'!$D:$D,'D12'!$C233)</f>
        <v>772.12127899999996</v>
      </c>
      <c r="P233" s="35">
        <f>SUMIFS('ODA by sector'!Q:Q,'ODA by sector'!$A:$A,'D12'!$A233,'ODA by sector'!$D:$D,'D12'!$C233)</f>
        <v>656.77856199999997</v>
      </c>
      <c r="Q233" s="35">
        <f>SUMIFS('ODA by sector'!R:R,'ODA by sector'!$A:$A,'D12'!$A233,'ODA by sector'!$D:$D,'D12'!$C233)</f>
        <v>737.83926100000008</v>
      </c>
      <c r="R233" s="35">
        <f>SUMIFS('ODA by sector'!S:S,'ODA by sector'!$A:$A,'D12'!$A233,'ODA by sector'!$D:$D,'D12'!$C233)</f>
        <v>823.59393999999998</v>
      </c>
    </row>
    <row r="234" spans="1:19" x14ac:dyDescent="0.25">
      <c r="A234" s="36" t="s">
        <v>124</v>
      </c>
      <c r="B234" s="36" t="str">
        <f>VLOOKUP(A234,'[1]Names&amp;ISO'!$A:$B,2,FALSE)</f>
        <v>JP</v>
      </c>
      <c r="C234" s="37" t="s">
        <v>168</v>
      </c>
      <c r="D234" s="35">
        <f>SUMIFS('ODA by sector'!E:E,'ODA by sector'!$A:$A,'D12'!$A234,'ODA by sector'!$D:$D,'D12'!$C234)</f>
        <v>14.185612000000001</v>
      </c>
      <c r="E234" s="35">
        <f>SUMIFS('ODA by sector'!F:F,'ODA by sector'!$A:$A,'D12'!$A234,'ODA by sector'!$D:$D,'D12'!$C234)</f>
        <v>200.981348</v>
      </c>
      <c r="F234" s="35">
        <f>SUMIFS('ODA by sector'!G:G,'ODA by sector'!$A:$A,'D12'!$A234,'ODA by sector'!$D:$D,'D12'!$C234)</f>
        <v>254.583743</v>
      </c>
      <c r="G234" s="35">
        <f>SUMIFS('ODA by sector'!H:H,'ODA by sector'!$A:$A,'D12'!$A234,'ODA by sector'!$D:$D,'D12'!$C234)</f>
        <v>209.723601</v>
      </c>
      <c r="H234" s="35">
        <f>SUMIFS('ODA by sector'!I:I,'ODA by sector'!$A:$A,'D12'!$A234,'ODA by sector'!$D:$D,'D12'!$C234)</f>
        <v>208.29182700000001</v>
      </c>
      <c r="I234" s="35">
        <f>SUMIFS('ODA by sector'!J:J,'ODA by sector'!$A:$A,'D12'!$A234,'ODA by sector'!$D:$D,'D12'!$C234)</f>
        <v>222.154143</v>
      </c>
      <c r="J234" s="35">
        <f>SUMIFS('ODA by sector'!K:K,'ODA by sector'!$A:$A,'D12'!$A234,'ODA by sector'!$D:$D,'D12'!$C234)</f>
        <v>340.53045899999995</v>
      </c>
      <c r="K234" s="35">
        <f>SUMIFS('ODA by sector'!L:L,'ODA by sector'!$A:$A,'D12'!$A234,'ODA by sector'!$D:$D,'D12'!$C234)</f>
        <v>277.093501</v>
      </c>
      <c r="L234" s="35">
        <f>SUMIFS('ODA by sector'!M:M,'ODA by sector'!$A:$A,'D12'!$A234,'ODA by sector'!$D:$D,'D12'!$C234)</f>
        <v>340.394004</v>
      </c>
      <c r="M234" s="35">
        <f>SUMIFS('ODA by sector'!N:N,'ODA by sector'!$A:$A,'D12'!$A234,'ODA by sector'!$D:$D,'D12'!$C234)</f>
        <v>542.54016799999999</v>
      </c>
      <c r="N234" s="35">
        <f>SUMIFS('ODA by sector'!O:O,'ODA by sector'!$A:$A,'D12'!$A234,'ODA by sector'!$D:$D,'D12'!$C234)</f>
        <v>477.70309800000001</v>
      </c>
      <c r="O234" s="35">
        <f>SUMIFS('ODA by sector'!P:P,'ODA by sector'!$A:$A,'D12'!$A234,'ODA by sector'!$D:$D,'D12'!$C234)</f>
        <v>682.44160899999997</v>
      </c>
      <c r="P234" s="35">
        <f>SUMIFS('ODA by sector'!Q:Q,'ODA by sector'!$A:$A,'D12'!$A234,'ODA by sector'!$D:$D,'D12'!$C234)</f>
        <v>750.28360799999996</v>
      </c>
      <c r="Q234" s="35">
        <f>SUMIFS('ODA by sector'!R:R,'ODA by sector'!$A:$A,'D12'!$A234,'ODA by sector'!$D:$D,'D12'!$C234)</f>
        <v>700.08301300000005</v>
      </c>
      <c r="R234" s="35">
        <f>SUMIFS('ODA by sector'!S:S,'ODA by sector'!$A:$A,'D12'!$A234,'ODA by sector'!$D:$D,'D12'!$C234)</f>
        <v>523.29792799999996</v>
      </c>
    </row>
    <row r="235" spans="1:19" x14ac:dyDescent="0.25">
      <c r="A235" s="36" t="s">
        <v>124</v>
      </c>
      <c r="B235" s="36" t="str">
        <f>VLOOKUP(A235,'[1]Names&amp;ISO'!$A:$B,2,FALSE)</f>
        <v>JP</v>
      </c>
      <c r="C235" s="37" t="s">
        <v>171</v>
      </c>
      <c r="D235" s="35">
        <f>SUMIFS('ODA by sector'!E:E,'ODA by sector'!$A:$A,'D12'!$A235,'ODA by sector'!$D:$D,'D12'!$C235)</f>
        <v>38.759248999999997</v>
      </c>
      <c r="E235" s="35">
        <f>SUMIFS('ODA by sector'!F:F,'ODA by sector'!$A:$A,'D12'!$A235,'ODA by sector'!$D:$D,'D12'!$C235)</f>
        <v>134.12477100000001</v>
      </c>
      <c r="F235" s="35">
        <f>SUMIFS('ODA by sector'!G:G,'ODA by sector'!$A:$A,'D12'!$A235,'ODA by sector'!$D:$D,'D12'!$C235)</f>
        <v>115.480057</v>
      </c>
      <c r="G235" s="35">
        <f>SUMIFS('ODA by sector'!H:H,'ODA by sector'!$A:$A,'D12'!$A235,'ODA by sector'!$D:$D,'D12'!$C235)</f>
        <v>314.68628100000001</v>
      </c>
      <c r="H235" s="35">
        <f>SUMIFS('ODA by sector'!I:I,'ODA by sector'!$A:$A,'D12'!$A235,'ODA by sector'!$D:$D,'D12'!$C235)</f>
        <v>328.532128</v>
      </c>
      <c r="I235" s="35">
        <f>SUMIFS('ODA by sector'!J:J,'ODA by sector'!$A:$A,'D12'!$A235,'ODA by sector'!$D:$D,'D12'!$C235)</f>
        <v>354.28234200000003</v>
      </c>
      <c r="J235" s="35">
        <f>SUMIFS('ODA by sector'!K:K,'ODA by sector'!$A:$A,'D12'!$A235,'ODA by sector'!$D:$D,'D12'!$C235)</f>
        <v>780.37284</v>
      </c>
      <c r="K235" s="35">
        <f>SUMIFS('ODA by sector'!L:L,'ODA by sector'!$A:$A,'D12'!$A235,'ODA by sector'!$D:$D,'D12'!$C235)</f>
        <v>612.92063599999994</v>
      </c>
      <c r="L235" s="35">
        <f>SUMIFS('ODA by sector'!M:M,'ODA by sector'!$A:$A,'D12'!$A235,'ODA by sector'!$D:$D,'D12'!$C235)</f>
        <v>806.25579700000003</v>
      </c>
      <c r="M235" s="35">
        <f>SUMIFS('ODA by sector'!N:N,'ODA by sector'!$A:$A,'D12'!$A235,'ODA by sector'!$D:$D,'D12'!$C235)</f>
        <v>385.66402199999999</v>
      </c>
      <c r="N235" s="35">
        <f>SUMIFS('ODA by sector'!O:O,'ODA by sector'!$A:$A,'D12'!$A235,'ODA by sector'!$D:$D,'D12'!$C235)</f>
        <v>225.99778599999999</v>
      </c>
      <c r="O235" s="35">
        <f>SUMIFS('ODA by sector'!P:P,'ODA by sector'!$A:$A,'D12'!$A235,'ODA by sector'!$D:$D,'D12'!$C235)</f>
        <v>347.81504200000001</v>
      </c>
      <c r="P235" s="35">
        <f>SUMIFS('ODA by sector'!Q:Q,'ODA by sector'!$A:$A,'D12'!$A235,'ODA by sector'!$D:$D,'D12'!$C235)</f>
        <v>301.73157900000001</v>
      </c>
      <c r="Q235" s="35">
        <f>SUMIFS('ODA by sector'!R:R,'ODA by sector'!$A:$A,'D12'!$A235,'ODA by sector'!$D:$D,'D12'!$C235)</f>
        <v>317.45952499999999</v>
      </c>
      <c r="R235" s="35">
        <f>SUMIFS('ODA by sector'!S:S,'ODA by sector'!$A:$A,'D12'!$A235,'ODA by sector'!$D:$D,'D12'!$C235)</f>
        <v>248.90217799999999</v>
      </c>
    </row>
    <row r="236" spans="1:19" x14ac:dyDescent="0.25">
      <c r="A236" s="36" t="s">
        <v>124</v>
      </c>
      <c r="B236" s="36" t="str">
        <f>VLOOKUP(A236,'[1]Names&amp;ISO'!$A:$B,2,FALSE)</f>
        <v>JP</v>
      </c>
      <c r="C236" s="37" t="s">
        <v>170</v>
      </c>
      <c r="D236" s="35">
        <f>SUMIFS('ODA by sector'!E:E,'ODA by sector'!$A:$A,'D12'!$A236,'ODA by sector'!$D:$D,'D12'!$C236)</f>
        <v>4168.8245070000003</v>
      </c>
      <c r="E236" s="35">
        <f>SUMIFS('ODA by sector'!F:F,'ODA by sector'!$A:$A,'D12'!$A236,'ODA by sector'!$D:$D,'D12'!$C236)</f>
        <v>4372.0801899999997</v>
      </c>
      <c r="F236" s="35">
        <f>SUMIFS('ODA by sector'!G:G,'ODA by sector'!$A:$A,'D12'!$A236,'ODA by sector'!$D:$D,'D12'!$C236)</f>
        <v>4085.3588759999998</v>
      </c>
      <c r="G236" s="35">
        <f>SUMIFS('ODA by sector'!H:H,'ODA by sector'!$A:$A,'D12'!$A236,'ODA by sector'!$D:$D,'D12'!$C236)</f>
        <v>2929.1994999999997</v>
      </c>
      <c r="H236" s="35">
        <f>SUMIFS('ODA by sector'!I:I,'ODA by sector'!$A:$A,'D12'!$A236,'ODA by sector'!$D:$D,'D12'!$C236)</f>
        <v>2353.8497579999998</v>
      </c>
      <c r="I236" s="35">
        <f>SUMIFS('ODA by sector'!J:J,'ODA by sector'!$A:$A,'D12'!$A236,'ODA by sector'!$D:$D,'D12'!$C236)</f>
        <v>2422.9714640000002</v>
      </c>
      <c r="J236" s="35">
        <f>SUMIFS('ODA by sector'!K:K,'ODA by sector'!$A:$A,'D12'!$A236,'ODA by sector'!$D:$D,'D12'!$C236)</f>
        <v>1774.8752460000001</v>
      </c>
      <c r="K236" s="35">
        <f>SUMIFS('ODA by sector'!L:L,'ODA by sector'!$A:$A,'D12'!$A236,'ODA by sector'!$D:$D,'D12'!$C236)</f>
        <v>2003.2754220000002</v>
      </c>
      <c r="L236" s="35">
        <f>SUMIFS('ODA by sector'!M:M,'ODA by sector'!$A:$A,'D12'!$A236,'ODA by sector'!$D:$D,'D12'!$C236)</f>
        <v>1540.2346089999999</v>
      </c>
      <c r="M236" s="35">
        <f>SUMIFS('ODA by sector'!N:N,'ODA by sector'!$A:$A,'D12'!$A236,'ODA by sector'!$D:$D,'D12'!$C236)</f>
        <v>1523.615714</v>
      </c>
      <c r="N236" s="35">
        <f>SUMIFS('ODA by sector'!O:O,'ODA by sector'!$A:$A,'D12'!$A236,'ODA by sector'!$D:$D,'D12'!$C236)</f>
        <v>1822.3121599999999</v>
      </c>
      <c r="O236" s="35">
        <f>SUMIFS('ODA by sector'!P:P,'ODA by sector'!$A:$A,'D12'!$A236,'ODA by sector'!$D:$D,'D12'!$C236)</f>
        <v>1526.3924159999999</v>
      </c>
      <c r="P236" s="35">
        <f>SUMIFS('ODA by sector'!Q:Q,'ODA by sector'!$A:$A,'D12'!$A236,'ODA by sector'!$D:$D,'D12'!$C236)</f>
        <v>1712.291408</v>
      </c>
      <c r="Q236" s="35">
        <f>SUMIFS('ODA by sector'!R:R,'ODA by sector'!$A:$A,'D12'!$A236,'ODA by sector'!$D:$D,'D12'!$C236)</f>
        <v>2059.102116</v>
      </c>
      <c r="R236" s="35">
        <f>SUMIFS('ODA by sector'!S:S,'ODA by sector'!$A:$A,'D12'!$A236,'ODA by sector'!$D:$D,'D12'!$C236)</f>
        <v>2211.704197</v>
      </c>
    </row>
    <row r="237" spans="1:19" x14ac:dyDescent="0.25">
      <c r="A237" s="36" t="s">
        <v>124</v>
      </c>
      <c r="B237" s="36" t="str">
        <f>VLOOKUP(A237,'[1]Names&amp;ISO'!$A:$B,2,FALSE)</f>
        <v>JP</v>
      </c>
      <c r="C237" s="37" t="s">
        <v>172</v>
      </c>
      <c r="D237" s="35">
        <f>SUMIFS('ODA by sector'!E:E,'ODA by sector'!$A:$A,'D12'!$A237,'ODA by sector'!$D:$D,'D12'!$C237)</f>
        <v>263.10649599999999</v>
      </c>
      <c r="E237" s="35">
        <f>SUMIFS('ODA by sector'!F:F,'ODA by sector'!$A:$A,'D12'!$A237,'ODA by sector'!$D:$D,'D12'!$C237)</f>
        <v>264.83439299999998</v>
      </c>
      <c r="F237" s="35">
        <f>SUMIFS('ODA by sector'!G:G,'ODA by sector'!$A:$A,'D12'!$A237,'ODA by sector'!$D:$D,'D12'!$C237)</f>
        <v>148.76782</v>
      </c>
      <c r="G237" s="35">
        <f>SUMIFS('ODA by sector'!H:H,'ODA by sector'!$A:$A,'D12'!$A237,'ODA by sector'!$D:$D,'D12'!$C237)</f>
        <v>185.64557099999999</v>
      </c>
      <c r="H237" s="35">
        <f>SUMIFS('ODA by sector'!I:I,'ODA by sector'!$A:$A,'D12'!$A237,'ODA by sector'!$D:$D,'D12'!$C237)</f>
        <v>126.945539</v>
      </c>
      <c r="I237" s="35">
        <f>SUMIFS('ODA by sector'!J:J,'ODA by sector'!$A:$A,'D12'!$A237,'ODA by sector'!$D:$D,'D12'!$C237)</f>
        <v>469.45388700000001</v>
      </c>
      <c r="J237" s="35">
        <f>SUMIFS('ODA by sector'!K:K,'ODA by sector'!$A:$A,'D12'!$A237,'ODA by sector'!$D:$D,'D12'!$C237)</f>
        <v>239.77059800000001</v>
      </c>
      <c r="K237" s="35">
        <f>SUMIFS('ODA by sector'!L:L,'ODA by sector'!$A:$A,'D12'!$A237,'ODA by sector'!$D:$D,'D12'!$C237)</f>
        <v>809.97747100000004</v>
      </c>
      <c r="L237" s="35">
        <f>SUMIFS('ODA by sector'!M:M,'ODA by sector'!$A:$A,'D12'!$A237,'ODA by sector'!$D:$D,'D12'!$C237)</f>
        <v>379.54136</v>
      </c>
      <c r="M237" s="35">
        <f>SUMIFS('ODA by sector'!N:N,'ODA by sector'!$A:$A,'D12'!$A237,'ODA by sector'!$D:$D,'D12'!$C237)</f>
        <v>50.553359999999998</v>
      </c>
      <c r="N237" s="35">
        <f>SUMIFS('ODA by sector'!O:O,'ODA by sector'!$A:$A,'D12'!$A237,'ODA by sector'!$D:$D,'D12'!$C237)</f>
        <v>125.68376499999999</v>
      </c>
      <c r="O237" s="35">
        <f>SUMIFS('ODA by sector'!P:P,'ODA by sector'!$A:$A,'D12'!$A237,'ODA by sector'!$D:$D,'D12'!$C237)</f>
        <v>2399.7528339999999</v>
      </c>
      <c r="P237" s="35">
        <f>SUMIFS('ODA by sector'!Q:Q,'ODA by sector'!$A:$A,'D12'!$A237,'ODA by sector'!$D:$D,'D12'!$C237)</f>
        <v>366.868585</v>
      </c>
      <c r="Q237" s="35">
        <f>SUMIFS('ODA by sector'!R:R,'ODA by sector'!$A:$A,'D12'!$A237,'ODA by sector'!$D:$D,'D12'!$C237)</f>
        <v>220.96623199999999</v>
      </c>
      <c r="R237" s="35">
        <f>SUMIFS('ODA by sector'!S:S,'ODA by sector'!$A:$A,'D12'!$A237,'ODA by sector'!$D:$D,'D12'!$C237)</f>
        <v>753.37284799999998</v>
      </c>
    </row>
    <row r="238" spans="1:19" x14ac:dyDescent="0.25">
      <c r="A238" s="36" t="s">
        <v>124</v>
      </c>
      <c r="B238" s="36" t="str">
        <f>VLOOKUP(A238,'[1]Names&amp;ISO'!$A:$B,2,FALSE)</f>
        <v>JP</v>
      </c>
      <c r="C238" s="37" t="s">
        <v>173</v>
      </c>
      <c r="D238" s="35">
        <f>SUMIFS('ODA by sector'!E:E,'ODA by sector'!$A:$A,'D12'!$A238,'ODA by sector'!$D:$D,'D12'!$C238)</f>
        <v>481.28053199999999</v>
      </c>
      <c r="E238" s="35">
        <f>SUMIFS('ODA by sector'!F:F,'ODA by sector'!$A:$A,'D12'!$A238,'ODA by sector'!$D:$D,'D12'!$C238)</f>
        <v>784.06558700000005</v>
      </c>
      <c r="F238" s="35">
        <f>SUMIFS('ODA by sector'!G:G,'ODA by sector'!$A:$A,'D12'!$A238,'ODA by sector'!$D:$D,'D12'!$C238)</f>
        <v>2354.7156070000001</v>
      </c>
      <c r="G238" s="35">
        <f>SUMIFS('ODA by sector'!H:H,'ODA by sector'!$A:$A,'D12'!$A238,'ODA by sector'!$D:$D,'D12'!$C238)</f>
        <v>5451.174352</v>
      </c>
      <c r="H238" s="35">
        <f>SUMIFS('ODA by sector'!I:I,'ODA by sector'!$A:$A,'D12'!$A238,'ODA by sector'!$D:$D,'D12'!$C238)</f>
        <v>4243.111707</v>
      </c>
      <c r="I238" s="35">
        <f>SUMIFS('ODA by sector'!J:J,'ODA by sector'!$A:$A,'D12'!$A238,'ODA by sector'!$D:$D,'D12'!$C238)</f>
        <v>2077.2686619999999</v>
      </c>
      <c r="J238" s="35">
        <f>SUMIFS('ODA by sector'!K:K,'ODA by sector'!$A:$A,'D12'!$A238,'ODA by sector'!$D:$D,'D12'!$C238)</f>
        <v>2634.6142610000002</v>
      </c>
      <c r="K238" s="35">
        <f>SUMIFS('ODA by sector'!L:L,'ODA by sector'!$A:$A,'D12'!$A238,'ODA by sector'!$D:$D,'D12'!$C238)</f>
        <v>74.010497999999998</v>
      </c>
      <c r="L238" s="35">
        <f>SUMIFS('ODA by sector'!M:M,'ODA by sector'!$A:$A,'D12'!$A238,'ODA by sector'!$D:$D,'D12'!$C238)</f>
        <v>155.25672</v>
      </c>
      <c r="M238" s="35">
        <f>SUMIFS('ODA by sector'!N:N,'ODA by sector'!$A:$A,'D12'!$A238,'ODA by sector'!$D:$D,'D12'!$C238)</f>
        <v>1091.1702170000001</v>
      </c>
      <c r="N238" s="35">
        <f>SUMIFS('ODA by sector'!O:O,'ODA by sector'!$A:$A,'D12'!$A238,'ODA by sector'!$D:$D,'D12'!$C238)</f>
        <v>3.5743200000000002</v>
      </c>
      <c r="O238" s="35">
        <f>SUMIFS('ODA by sector'!P:P,'ODA by sector'!$A:$A,'D12'!$A238,'ODA by sector'!$D:$D,'D12'!$C238)</f>
        <v>3755.8482949999998</v>
      </c>
      <c r="P238" s="35">
        <f>SUMIFS('ODA by sector'!Q:Q,'ODA by sector'!$A:$A,'D12'!$A238,'ODA by sector'!$D:$D,'D12'!$C238)</f>
        <v>0</v>
      </c>
      <c r="Q238" s="35">
        <f>SUMIFS('ODA by sector'!R:R,'ODA by sector'!$A:$A,'D12'!$A238,'ODA by sector'!$D:$D,'D12'!$C238)</f>
        <v>43.377433000000003</v>
      </c>
      <c r="R238" s="35">
        <f>SUMIFS('ODA by sector'!S:S,'ODA by sector'!$A:$A,'D12'!$A238,'ODA by sector'!$D:$D,'D12'!$C238)</f>
        <v>15.319043000000001</v>
      </c>
    </row>
    <row r="239" spans="1:19" x14ac:dyDescent="0.25">
      <c r="A239" s="36" t="s">
        <v>124</v>
      </c>
      <c r="B239" s="36" t="str">
        <f>VLOOKUP(A239,'[1]Names&amp;ISO'!$A:$B,2,FALSE)</f>
        <v>JP</v>
      </c>
      <c r="C239" s="37" t="s">
        <v>174</v>
      </c>
      <c r="D239" s="35">
        <f>SUMIFS('ODA by sector'!E:E,'ODA by sector'!$A:$A,'D12'!$A239,'ODA by sector'!$D:$D,'D12'!$C239)</f>
        <v>36.673127999999998</v>
      </c>
      <c r="E239" s="35">
        <f>SUMIFS('ODA by sector'!F:F,'ODA by sector'!$A:$A,'D12'!$A239,'ODA by sector'!$D:$D,'D12'!$C239)</f>
        <v>17.101724000000001</v>
      </c>
      <c r="F239" s="35">
        <f>SUMIFS('ODA by sector'!G:G,'ODA by sector'!$A:$A,'D12'!$A239,'ODA by sector'!$D:$D,'D12'!$C239)</f>
        <v>608.00489200000004</v>
      </c>
      <c r="G239" s="35">
        <f>SUMIFS('ODA by sector'!H:H,'ODA by sector'!$A:$A,'D12'!$A239,'ODA by sector'!$D:$D,'D12'!$C239)</f>
        <v>517.93115699999998</v>
      </c>
      <c r="H239" s="35">
        <f>SUMIFS('ODA by sector'!I:I,'ODA by sector'!$A:$A,'D12'!$A239,'ODA by sector'!$D:$D,'D12'!$C239)</f>
        <v>315.468189</v>
      </c>
      <c r="I239" s="35">
        <f>SUMIFS('ODA by sector'!J:J,'ODA by sector'!$A:$A,'D12'!$A239,'ODA by sector'!$D:$D,'D12'!$C239)</f>
        <v>111.963303</v>
      </c>
      <c r="J239" s="35">
        <f>SUMIFS('ODA by sector'!K:K,'ODA by sector'!$A:$A,'D12'!$A239,'ODA by sector'!$D:$D,'D12'!$C239)</f>
        <v>304.75123100000002</v>
      </c>
      <c r="K239" s="35">
        <f>SUMIFS('ODA by sector'!L:L,'ODA by sector'!$A:$A,'D12'!$A239,'ODA by sector'!$D:$D,'D12'!$C239)</f>
        <v>269.05584800000003</v>
      </c>
      <c r="L239" s="35">
        <f>SUMIFS('ODA by sector'!M:M,'ODA by sector'!$A:$A,'D12'!$A239,'ODA by sector'!$D:$D,'D12'!$C239)</f>
        <v>572.96912599999996</v>
      </c>
      <c r="M239" s="35">
        <f>SUMIFS('ODA by sector'!N:N,'ODA by sector'!$A:$A,'D12'!$A239,'ODA by sector'!$D:$D,'D12'!$C239)</f>
        <v>742.25378699999999</v>
      </c>
      <c r="N239" s="35">
        <f>SUMIFS('ODA by sector'!O:O,'ODA by sector'!$A:$A,'D12'!$A239,'ODA by sector'!$D:$D,'D12'!$C239)</f>
        <v>502.00911100000002</v>
      </c>
      <c r="O239" s="35">
        <f>SUMIFS('ODA by sector'!P:P,'ODA by sector'!$A:$A,'D12'!$A239,'ODA by sector'!$D:$D,'D12'!$C239)</f>
        <v>770.27156100000002</v>
      </c>
      <c r="P239" s="35">
        <f>SUMIFS('ODA by sector'!Q:Q,'ODA by sector'!$A:$A,'D12'!$A239,'ODA by sector'!$D:$D,'D12'!$C239)</f>
        <v>792.84599700000001</v>
      </c>
      <c r="Q239" s="35">
        <f>SUMIFS('ODA by sector'!R:R,'ODA by sector'!$A:$A,'D12'!$A239,'ODA by sector'!$D:$D,'D12'!$C239)</f>
        <v>1212.472145</v>
      </c>
      <c r="R239" s="35">
        <f>SUMIFS('ODA by sector'!S:S,'ODA by sector'!$A:$A,'D12'!$A239,'ODA by sector'!$D:$D,'D12'!$C239)</f>
        <v>771.67278599999997</v>
      </c>
    </row>
    <row r="240" spans="1:19" x14ac:dyDescent="0.25">
      <c r="A240" s="36" t="s">
        <v>123</v>
      </c>
      <c r="B240" s="36" t="str">
        <f>VLOOKUP(A240,'[1]Names&amp;ISO'!$A:$B,2,FALSE)</f>
        <v>KR</v>
      </c>
      <c r="C240" s="37" t="s">
        <v>162</v>
      </c>
      <c r="D240" s="35">
        <f>SUMIFS('ODA by sector'!E:E,'ODA by sector'!$A:$A,'D12'!$A240,'ODA by sector'!$D:$D,'D12'!$C240)</f>
        <v>0</v>
      </c>
      <c r="E240" s="35">
        <f>SUMIFS('ODA by sector'!F:F,'ODA by sector'!$A:$A,'D12'!$A240,'ODA by sector'!$D:$D,'D12'!$C240)</f>
        <v>0</v>
      </c>
      <c r="F240" s="35">
        <f>SUMIFS('ODA by sector'!G:G,'ODA by sector'!$A:$A,'D12'!$A240,'ODA by sector'!$D:$D,'D12'!$C240)</f>
        <v>0</v>
      </c>
      <c r="G240" s="35">
        <f>SUMIFS('ODA by sector'!H:H,'ODA by sector'!$A:$A,'D12'!$A240,'ODA by sector'!$D:$D,'D12'!$C240)</f>
        <v>0</v>
      </c>
      <c r="H240" s="35">
        <f>SUMIFS('ODA by sector'!I:I,'ODA by sector'!$A:$A,'D12'!$A240,'ODA by sector'!$D:$D,'D12'!$C240)</f>
        <v>57.590640999999998</v>
      </c>
      <c r="I240" s="35">
        <f>SUMIFS('ODA by sector'!J:J,'ODA by sector'!$A:$A,'D12'!$A240,'ODA by sector'!$D:$D,'D12'!$C240)</f>
        <v>103.971304</v>
      </c>
      <c r="J240" s="35">
        <f>SUMIFS('ODA by sector'!K:K,'ODA by sector'!$A:$A,'D12'!$A240,'ODA by sector'!$D:$D,'D12'!$C240)</f>
        <v>73.595775000000003</v>
      </c>
      <c r="K240" s="35">
        <f>SUMIFS('ODA by sector'!L:L,'ODA by sector'!$A:$A,'D12'!$A240,'ODA by sector'!$D:$D,'D12'!$C240)</f>
        <v>92.874054999999998</v>
      </c>
      <c r="L240" s="35">
        <f>SUMIFS('ODA by sector'!M:M,'ODA by sector'!$A:$A,'D12'!$A240,'ODA by sector'!$D:$D,'D12'!$C240)</f>
        <v>162.252959</v>
      </c>
      <c r="M240" s="35">
        <f>SUMIFS('ODA by sector'!N:N,'ODA by sector'!$A:$A,'D12'!$A240,'ODA by sector'!$D:$D,'D12'!$C240)</f>
        <v>186.97610599999999</v>
      </c>
      <c r="N240" s="35">
        <f>SUMIFS('ODA by sector'!O:O,'ODA by sector'!$A:$A,'D12'!$A240,'ODA by sector'!$D:$D,'D12'!$C240)</f>
        <v>215.61479499999999</v>
      </c>
      <c r="O240" s="35">
        <f>SUMIFS('ODA by sector'!P:P,'ODA by sector'!$A:$A,'D12'!$A240,'ODA by sector'!$D:$D,'D12'!$C240)</f>
        <v>213.50282799999999</v>
      </c>
      <c r="P240" s="35">
        <f>SUMIFS('ODA by sector'!Q:Q,'ODA by sector'!$A:$A,'D12'!$A240,'ODA by sector'!$D:$D,'D12'!$C240)</f>
        <v>215.123132</v>
      </c>
      <c r="Q240" s="35">
        <f>SUMIFS('ODA by sector'!R:R,'ODA by sector'!$A:$A,'D12'!$A240,'ODA by sector'!$D:$D,'D12'!$C240)</f>
        <v>231.93788599999999</v>
      </c>
      <c r="R240" s="35">
        <f>SUMIFS('ODA by sector'!S:S,'ODA by sector'!$A:$A,'D12'!$A240,'ODA by sector'!$D:$D,'D12'!$C240)</f>
        <v>241.25007199999999</v>
      </c>
    </row>
    <row r="241" spans="1:18" x14ac:dyDescent="0.25">
      <c r="A241" s="36" t="s">
        <v>123</v>
      </c>
      <c r="B241" s="36" t="str">
        <f>VLOOKUP(A241,'[1]Names&amp;ISO'!$A:$B,2,FALSE)</f>
        <v>KR</v>
      </c>
      <c r="C241" s="37" t="s">
        <v>163</v>
      </c>
      <c r="D241" s="35">
        <f>SUMIFS('ODA by sector'!E:E,'ODA by sector'!$A:$A,'D12'!$A241,'ODA by sector'!$D:$D,'D12'!$C241)</f>
        <v>0</v>
      </c>
      <c r="E241" s="35">
        <f>SUMIFS('ODA by sector'!F:F,'ODA by sector'!$A:$A,'D12'!$A241,'ODA by sector'!$D:$D,'D12'!$C241)</f>
        <v>0</v>
      </c>
      <c r="F241" s="35">
        <f>SUMIFS('ODA by sector'!G:G,'ODA by sector'!$A:$A,'D12'!$A241,'ODA by sector'!$D:$D,'D12'!$C241)</f>
        <v>0</v>
      </c>
      <c r="G241" s="35">
        <f>SUMIFS('ODA by sector'!H:H,'ODA by sector'!$A:$A,'D12'!$A241,'ODA by sector'!$D:$D,'D12'!$C241)</f>
        <v>0</v>
      </c>
      <c r="H241" s="35">
        <f>SUMIFS('ODA by sector'!I:I,'ODA by sector'!$A:$A,'D12'!$A241,'ODA by sector'!$D:$D,'D12'!$C241)</f>
        <v>40.865228000000002</v>
      </c>
      <c r="I241" s="35">
        <f>SUMIFS('ODA by sector'!J:J,'ODA by sector'!$A:$A,'D12'!$A241,'ODA by sector'!$D:$D,'D12'!$C241)</f>
        <v>49.620884000000004</v>
      </c>
      <c r="J241" s="35">
        <f>SUMIFS('ODA by sector'!K:K,'ODA by sector'!$A:$A,'D12'!$A241,'ODA by sector'!$D:$D,'D12'!$C241)</f>
        <v>71.967151000000001</v>
      </c>
      <c r="K241" s="35">
        <f>SUMIFS('ODA by sector'!L:L,'ODA by sector'!$A:$A,'D12'!$A241,'ODA by sector'!$D:$D,'D12'!$C241)</f>
        <v>122.702805</v>
      </c>
      <c r="L241" s="35">
        <f>SUMIFS('ODA by sector'!M:M,'ODA by sector'!$A:$A,'D12'!$A241,'ODA by sector'!$D:$D,'D12'!$C241)</f>
        <v>152.37852100000001</v>
      </c>
      <c r="M241" s="35">
        <f>SUMIFS('ODA by sector'!N:N,'ODA by sector'!$A:$A,'D12'!$A241,'ODA by sector'!$D:$D,'D12'!$C241)</f>
        <v>105.08450000000001</v>
      </c>
      <c r="N241" s="35">
        <f>SUMIFS('ODA by sector'!O:O,'ODA by sector'!$A:$A,'D12'!$A241,'ODA by sector'!$D:$D,'D12'!$C241)</f>
        <v>138.662555</v>
      </c>
      <c r="O241" s="35">
        <f>SUMIFS('ODA by sector'!P:P,'ODA by sector'!$A:$A,'D12'!$A241,'ODA by sector'!$D:$D,'D12'!$C241)</f>
        <v>153.83051599999999</v>
      </c>
      <c r="P241" s="35">
        <f>SUMIFS('ODA by sector'!Q:Q,'ODA by sector'!$A:$A,'D12'!$A241,'ODA by sector'!$D:$D,'D12'!$C241)</f>
        <v>160.308312</v>
      </c>
      <c r="Q241" s="35">
        <f>SUMIFS('ODA by sector'!R:R,'ODA by sector'!$A:$A,'D12'!$A241,'ODA by sector'!$D:$D,'D12'!$C241)</f>
        <v>168.79223400000001</v>
      </c>
      <c r="R241" s="35">
        <f>SUMIFS('ODA by sector'!S:S,'ODA by sector'!$A:$A,'D12'!$A241,'ODA by sector'!$D:$D,'D12'!$C241)</f>
        <v>206.27390199999999</v>
      </c>
    </row>
    <row r="242" spans="1:18" x14ac:dyDescent="0.25">
      <c r="A242" s="36" t="s">
        <v>123</v>
      </c>
      <c r="B242" s="36" t="str">
        <f>VLOOKUP(A242,'[1]Names&amp;ISO'!$A:$B,2,FALSE)</f>
        <v>KR</v>
      </c>
      <c r="C242" s="37" t="s">
        <v>164</v>
      </c>
      <c r="D242" s="35">
        <f>SUMIFS('ODA by sector'!E:E,'ODA by sector'!$A:$A,'D12'!$A242,'ODA by sector'!$D:$D,'D12'!$C242)</f>
        <v>0</v>
      </c>
      <c r="E242" s="35">
        <f>SUMIFS('ODA by sector'!F:F,'ODA by sector'!$A:$A,'D12'!$A242,'ODA by sector'!$D:$D,'D12'!$C242)</f>
        <v>0</v>
      </c>
      <c r="F242" s="35">
        <f>SUMIFS('ODA by sector'!G:G,'ODA by sector'!$A:$A,'D12'!$A242,'ODA by sector'!$D:$D,'D12'!$C242)</f>
        <v>0</v>
      </c>
      <c r="G242" s="35">
        <f>SUMIFS('ODA by sector'!H:H,'ODA by sector'!$A:$A,'D12'!$A242,'ODA by sector'!$D:$D,'D12'!$C242)</f>
        <v>0</v>
      </c>
      <c r="H242" s="35">
        <f>SUMIFS('ODA by sector'!I:I,'ODA by sector'!$A:$A,'D12'!$A242,'ODA by sector'!$D:$D,'D12'!$C242)</f>
        <v>18.588591999999998</v>
      </c>
      <c r="I242" s="35">
        <f>SUMIFS('ODA by sector'!J:J,'ODA by sector'!$A:$A,'D12'!$A242,'ODA by sector'!$D:$D,'D12'!$C242)</f>
        <v>24.348220000000001</v>
      </c>
      <c r="J242" s="35">
        <f>SUMIFS('ODA by sector'!K:K,'ODA by sector'!$A:$A,'D12'!$A242,'ODA by sector'!$D:$D,'D12'!$C242)</f>
        <v>51.813178000000001</v>
      </c>
      <c r="K242" s="35">
        <f>SUMIFS('ODA by sector'!L:L,'ODA by sector'!$A:$A,'D12'!$A242,'ODA by sector'!$D:$D,'D12'!$C242)</f>
        <v>55.156855999999998</v>
      </c>
      <c r="L242" s="35">
        <f>SUMIFS('ODA by sector'!M:M,'ODA by sector'!$A:$A,'D12'!$A242,'ODA by sector'!$D:$D,'D12'!$C242)</f>
        <v>61.572471999999998</v>
      </c>
      <c r="M242" s="35">
        <f>SUMIFS('ODA by sector'!N:N,'ODA by sector'!$A:$A,'D12'!$A242,'ODA by sector'!$D:$D,'D12'!$C242)</f>
        <v>79.400068000000005</v>
      </c>
      <c r="N242" s="35">
        <f>SUMIFS('ODA by sector'!O:O,'ODA by sector'!$A:$A,'D12'!$A242,'ODA by sector'!$D:$D,'D12'!$C242)</f>
        <v>129.73374799999999</v>
      </c>
      <c r="O242" s="35">
        <f>SUMIFS('ODA by sector'!P:P,'ODA by sector'!$A:$A,'D12'!$A242,'ODA by sector'!$D:$D,'D12'!$C242)</f>
        <v>105.149534</v>
      </c>
      <c r="P242" s="35">
        <f>SUMIFS('ODA by sector'!Q:Q,'ODA by sector'!$A:$A,'D12'!$A242,'ODA by sector'!$D:$D,'D12'!$C242)</f>
        <v>146.467026</v>
      </c>
      <c r="Q242" s="35">
        <f>SUMIFS('ODA by sector'!R:R,'ODA by sector'!$A:$A,'D12'!$A242,'ODA by sector'!$D:$D,'D12'!$C242)</f>
        <v>136.34765899999999</v>
      </c>
      <c r="R242" s="35">
        <f>SUMIFS('ODA by sector'!S:S,'ODA by sector'!$A:$A,'D12'!$A242,'ODA by sector'!$D:$D,'D12'!$C242)</f>
        <v>106.653496</v>
      </c>
    </row>
    <row r="243" spans="1:18" x14ac:dyDescent="0.25">
      <c r="A243" s="36" t="s">
        <v>123</v>
      </c>
      <c r="B243" s="36" t="str">
        <f>VLOOKUP(A243,'[1]Names&amp;ISO'!$A:$B,2,FALSE)</f>
        <v>KR</v>
      </c>
      <c r="C243" s="37" t="s">
        <v>165</v>
      </c>
      <c r="D243" s="35">
        <f>SUMIFS('ODA by sector'!E:E,'ODA by sector'!$A:$A,'D12'!$A243,'ODA by sector'!$D:$D,'D12'!$C243)</f>
        <v>0</v>
      </c>
      <c r="E243" s="35">
        <f>SUMIFS('ODA by sector'!F:F,'ODA by sector'!$A:$A,'D12'!$A243,'ODA by sector'!$D:$D,'D12'!$C243)</f>
        <v>0</v>
      </c>
      <c r="F243" s="35">
        <f>SUMIFS('ODA by sector'!G:G,'ODA by sector'!$A:$A,'D12'!$A243,'ODA by sector'!$D:$D,'D12'!$C243)</f>
        <v>0</v>
      </c>
      <c r="G243" s="35">
        <f>SUMIFS('ODA by sector'!H:H,'ODA by sector'!$A:$A,'D12'!$A243,'ODA by sector'!$D:$D,'D12'!$C243)</f>
        <v>0</v>
      </c>
      <c r="H243" s="35">
        <f>SUMIFS('ODA by sector'!I:I,'ODA by sector'!$A:$A,'D12'!$A243,'ODA by sector'!$D:$D,'D12'!$C243)</f>
        <v>56.267887000000002</v>
      </c>
      <c r="I243" s="35">
        <f>SUMIFS('ODA by sector'!J:J,'ODA by sector'!$A:$A,'D12'!$A243,'ODA by sector'!$D:$D,'D12'!$C243)</f>
        <v>82.601867999999996</v>
      </c>
      <c r="J243" s="35">
        <f>SUMIFS('ODA by sector'!K:K,'ODA by sector'!$A:$A,'D12'!$A243,'ODA by sector'!$D:$D,'D12'!$C243)</f>
        <v>70.001204000000001</v>
      </c>
      <c r="K243" s="35">
        <f>SUMIFS('ODA by sector'!L:L,'ODA by sector'!$A:$A,'D12'!$A243,'ODA by sector'!$D:$D,'D12'!$C243)</f>
        <v>75.817826999999994</v>
      </c>
      <c r="L243" s="35">
        <f>SUMIFS('ODA by sector'!M:M,'ODA by sector'!$A:$A,'D12'!$A243,'ODA by sector'!$D:$D,'D12'!$C243)</f>
        <v>53.293720999999998</v>
      </c>
      <c r="M243" s="35">
        <f>SUMIFS('ODA by sector'!N:N,'ODA by sector'!$A:$A,'D12'!$A243,'ODA by sector'!$D:$D,'D12'!$C243)</f>
        <v>54.864629999999998</v>
      </c>
      <c r="N243" s="35">
        <f>SUMIFS('ODA by sector'!O:O,'ODA by sector'!$A:$A,'D12'!$A243,'ODA by sector'!$D:$D,'D12'!$C243)</f>
        <v>94.938210999999995</v>
      </c>
      <c r="O243" s="35">
        <f>SUMIFS('ODA by sector'!P:P,'ODA by sector'!$A:$A,'D12'!$A243,'ODA by sector'!$D:$D,'D12'!$C243)</f>
        <v>112.764382</v>
      </c>
      <c r="P243" s="35">
        <f>SUMIFS('ODA by sector'!Q:Q,'ODA by sector'!$A:$A,'D12'!$A243,'ODA by sector'!$D:$D,'D12'!$C243)</f>
        <v>87.449905000000001</v>
      </c>
      <c r="Q243" s="35">
        <f>SUMIFS('ODA by sector'!R:R,'ODA by sector'!$A:$A,'D12'!$A243,'ODA by sector'!$D:$D,'D12'!$C243)</f>
        <v>109.118827</v>
      </c>
      <c r="R243" s="35">
        <f>SUMIFS('ODA by sector'!S:S,'ODA by sector'!$A:$A,'D12'!$A243,'ODA by sector'!$D:$D,'D12'!$C243)</f>
        <v>116.89061</v>
      </c>
    </row>
    <row r="244" spans="1:18" x14ac:dyDescent="0.25">
      <c r="A244" s="36" t="s">
        <v>123</v>
      </c>
      <c r="B244" s="36" t="str">
        <f>VLOOKUP(A244,'[1]Names&amp;ISO'!$A:$B,2,FALSE)</f>
        <v>KR</v>
      </c>
      <c r="C244" s="37" t="s">
        <v>161</v>
      </c>
      <c r="D244" s="35">
        <f>SUMIFS('ODA by sector'!E:E,'ODA by sector'!$A:$A,'D12'!$A244,'ODA by sector'!$D:$D,'D12'!$C244)</f>
        <v>0</v>
      </c>
      <c r="E244" s="35">
        <f>SUMIFS('ODA by sector'!F:F,'ODA by sector'!$A:$A,'D12'!$A244,'ODA by sector'!$D:$D,'D12'!$C244)</f>
        <v>0</v>
      </c>
      <c r="F244" s="35">
        <f>SUMIFS('ODA by sector'!G:G,'ODA by sector'!$A:$A,'D12'!$A244,'ODA by sector'!$D:$D,'D12'!$C244)</f>
        <v>0</v>
      </c>
      <c r="G244" s="35">
        <f>SUMIFS('ODA by sector'!H:H,'ODA by sector'!$A:$A,'D12'!$A244,'ODA by sector'!$D:$D,'D12'!$C244)</f>
        <v>0</v>
      </c>
      <c r="H244" s="35">
        <f>SUMIFS('ODA by sector'!I:I,'ODA by sector'!$A:$A,'D12'!$A244,'ODA by sector'!$D:$D,'D12'!$C244)</f>
        <v>6.5241879999999997</v>
      </c>
      <c r="I244" s="35">
        <f>SUMIFS('ODA by sector'!J:J,'ODA by sector'!$A:$A,'D12'!$A244,'ODA by sector'!$D:$D,'D12'!$C244)</f>
        <v>5.017366</v>
      </c>
      <c r="J244" s="35">
        <f>SUMIFS('ODA by sector'!K:K,'ODA by sector'!$A:$A,'D12'!$A244,'ODA by sector'!$D:$D,'D12'!$C244)</f>
        <v>12.218522</v>
      </c>
      <c r="K244" s="35">
        <f>SUMIFS('ODA by sector'!L:L,'ODA by sector'!$A:$A,'D12'!$A244,'ODA by sector'!$D:$D,'D12'!$C244)</f>
        <v>10.881071</v>
      </c>
      <c r="L244" s="35">
        <f>SUMIFS('ODA by sector'!M:M,'ODA by sector'!$A:$A,'D12'!$A244,'ODA by sector'!$D:$D,'D12'!$C244)</f>
        <v>11.823013</v>
      </c>
      <c r="M244" s="35">
        <f>SUMIFS('ODA by sector'!N:N,'ODA by sector'!$A:$A,'D12'!$A244,'ODA by sector'!$D:$D,'D12'!$C244)</f>
        <v>18.498754000000002</v>
      </c>
      <c r="N244" s="35">
        <f>SUMIFS('ODA by sector'!O:O,'ODA by sector'!$A:$A,'D12'!$A244,'ODA by sector'!$D:$D,'D12'!$C244)</f>
        <v>18.690394999999999</v>
      </c>
      <c r="O244" s="35">
        <f>SUMIFS('ODA by sector'!P:P,'ODA by sector'!$A:$A,'D12'!$A244,'ODA by sector'!$D:$D,'D12'!$C244)</f>
        <v>34.006053999999999</v>
      </c>
      <c r="P244" s="35">
        <f>SUMIFS('ODA by sector'!Q:Q,'ODA by sector'!$A:$A,'D12'!$A244,'ODA by sector'!$D:$D,'D12'!$C244)</f>
        <v>33.447225000000003</v>
      </c>
      <c r="Q244" s="35">
        <f>SUMIFS('ODA by sector'!R:R,'ODA by sector'!$A:$A,'D12'!$A244,'ODA by sector'!$D:$D,'D12'!$C244)</f>
        <v>35.534319000000004</v>
      </c>
      <c r="R244" s="35">
        <f>SUMIFS('ODA by sector'!S:S,'ODA by sector'!$A:$A,'D12'!$A244,'ODA by sector'!$D:$D,'D12'!$C244)</f>
        <v>36.025272999999999</v>
      </c>
    </row>
    <row r="245" spans="1:18" x14ac:dyDescent="0.25">
      <c r="A245" s="36" t="s">
        <v>123</v>
      </c>
      <c r="B245" s="36" t="str">
        <f>VLOOKUP(A245,'[1]Names&amp;ISO'!$A:$B,2,FALSE)</f>
        <v>KR</v>
      </c>
      <c r="C245" s="37" t="s">
        <v>166</v>
      </c>
      <c r="D245" s="35">
        <f>SUMIFS('ODA by sector'!E:E,'ODA by sector'!$A:$A,'D12'!$A245,'ODA by sector'!$D:$D,'D12'!$C245)</f>
        <v>0</v>
      </c>
      <c r="E245" s="35">
        <f>SUMIFS('ODA by sector'!F:F,'ODA by sector'!$A:$A,'D12'!$A245,'ODA by sector'!$D:$D,'D12'!$C245)</f>
        <v>0</v>
      </c>
      <c r="F245" s="35">
        <f>SUMIFS('ODA by sector'!G:G,'ODA by sector'!$A:$A,'D12'!$A245,'ODA by sector'!$D:$D,'D12'!$C245)</f>
        <v>0</v>
      </c>
      <c r="G245" s="35">
        <f>SUMIFS('ODA by sector'!H:H,'ODA by sector'!$A:$A,'D12'!$A245,'ODA by sector'!$D:$D,'D12'!$C245)</f>
        <v>0</v>
      </c>
      <c r="H245" s="35">
        <f>SUMIFS('ODA by sector'!I:I,'ODA by sector'!$A:$A,'D12'!$A245,'ODA by sector'!$D:$D,'D12'!$C245)</f>
        <v>112.64656199999999</v>
      </c>
      <c r="I245" s="35">
        <f>SUMIFS('ODA by sector'!J:J,'ODA by sector'!$A:$A,'D12'!$A245,'ODA by sector'!$D:$D,'D12'!$C245)</f>
        <v>118.02345500000001</v>
      </c>
      <c r="J245" s="35">
        <f>SUMIFS('ODA by sector'!K:K,'ODA by sector'!$A:$A,'D12'!$A245,'ODA by sector'!$D:$D,'D12'!$C245)</f>
        <v>160.94071700000001</v>
      </c>
      <c r="K245" s="35">
        <f>SUMIFS('ODA by sector'!L:L,'ODA by sector'!$A:$A,'D12'!$A245,'ODA by sector'!$D:$D,'D12'!$C245)</f>
        <v>211.62900200000001</v>
      </c>
      <c r="L245" s="35">
        <f>SUMIFS('ODA by sector'!M:M,'ODA by sector'!$A:$A,'D12'!$A245,'ODA by sector'!$D:$D,'D12'!$C245)</f>
        <v>286.25092800000004</v>
      </c>
      <c r="M245" s="35">
        <f>SUMIFS('ODA by sector'!N:N,'ODA by sector'!$A:$A,'D12'!$A245,'ODA by sector'!$D:$D,'D12'!$C245)</f>
        <v>334.092082</v>
      </c>
      <c r="N245" s="35">
        <f>SUMIFS('ODA by sector'!O:O,'ODA by sector'!$A:$A,'D12'!$A245,'ODA by sector'!$D:$D,'D12'!$C245)</f>
        <v>337.50039700000002</v>
      </c>
      <c r="O245" s="35">
        <f>SUMIFS('ODA by sector'!P:P,'ODA by sector'!$A:$A,'D12'!$A245,'ODA by sector'!$D:$D,'D12'!$C245)</f>
        <v>405.74950199999995</v>
      </c>
      <c r="P245" s="35">
        <f>SUMIFS('ODA by sector'!Q:Q,'ODA by sector'!$A:$A,'D12'!$A245,'ODA by sector'!$D:$D,'D12'!$C245)</f>
        <v>363.18303200000003</v>
      </c>
      <c r="Q245" s="35">
        <f>SUMIFS('ODA by sector'!R:R,'ODA by sector'!$A:$A,'D12'!$A245,'ODA by sector'!$D:$D,'D12'!$C245)</f>
        <v>436.35276300000004</v>
      </c>
      <c r="R245" s="35">
        <f>SUMIFS('ODA by sector'!S:S,'ODA by sector'!$A:$A,'D12'!$A245,'ODA by sector'!$D:$D,'D12'!$C245)</f>
        <v>418.23563899999999</v>
      </c>
    </row>
    <row r="246" spans="1:18" x14ac:dyDescent="0.25">
      <c r="A246" s="36" t="s">
        <v>123</v>
      </c>
      <c r="B246" s="36" t="str">
        <f>VLOOKUP(A246,'[1]Names&amp;ISO'!$A:$B,2,FALSE)</f>
        <v>KR</v>
      </c>
      <c r="C246" s="37" t="s">
        <v>167</v>
      </c>
      <c r="D246" s="35">
        <f>SUMIFS('ODA by sector'!E:E,'ODA by sector'!$A:$A,'D12'!$A246,'ODA by sector'!$D:$D,'D12'!$C246)</f>
        <v>0</v>
      </c>
      <c r="E246" s="35">
        <f>SUMIFS('ODA by sector'!F:F,'ODA by sector'!$A:$A,'D12'!$A246,'ODA by sector'!$D:$D,'D12'!$C246)</f>
        <v>0</v>
      </c>
      <c r="F246" s="35">
        <f>SUMIFS('ODA by sector'!G:G,'ODA by sector'!$A:$A,'D12'!$A246,'ODA by sector'!$D:$D,'D12'!$C246)</f>
        <v>0</v>
      </c>
      <c r="G246" s="35">
        <f>SUMIFS('ODA by sector'!H:H,'ODA by sector'!$A:$A,'D12'!$A246,'ODA by sector'!$D:$D,'D12'!$C246)</f>
        <v>0</v>
      </c>
      <c r="H246" s="35">
        <f>SUMIFS('ODA by sector'!I:I,'ODA by sector'!$A:$A,'D12'!$A246,'ODA by sector'!$D:$D,'D12'!$C246)</f>
        <v>1.1867080000000001</v>
      </c>
      <c r="I246" s="35">
        <f>SUMIFS('ODA by sector'!J:J,'ODA by sector'!$A:$A,'D12'!$A246,'ODA by sector'!$D:$D,'D12'!$C246)</f>
        <v>2.7916569999999998</v>
      </c>
      <c r="J246" s="35">
        <f>SUMIFS('ODA by sector'!K:K,'ODA by sector'!$A:$A,'D12'!$A246,'ODA by sector'!$D:$D,'D12'!$C246)</f>
        <v>3.8811299999999997</v>
      </c>
      <c r="K246" s="35">
        <f>SUMIFS('ODA by sector'!L:L,'ODA by sector'!$A:$A,'D12'!$A246,'ODA by sector'!$D:$D,'D12'!$C246)</f>
        <v>1.6158359999999998</v>
      </c>
      <c r="L246" s="35">
        <f>SUMIFS('ODA by sector'!M:M,'ODA by sector'!$A:$A,'D12'!$A246,'ODA by sector'!$D:$D,'D12'!$C246)</f>
        <v>4.8139799999999999</v>
      </c>
      <c r="M246" s="35">
        <f>SUMIFS('ODA by sector'!N:N,'ODA by sector'!$A:$A,'D12'!$A246,'ODA by sector'!$D:$D,'D12'!$C246)</f>
        <v>3.511968</v>
      </c>
      <c r="N246" s="35">
        <f>SUMIFS('ODA by sector'!O:O,'ODA by sector'!$A:$A,'D12'!$A246,'ODA by sector'!$D:$D,'D12'!$C246)</f>
        <v>3.1881459999999997</v>
      </c>
      <c r="O246" s="35">
        <f>SUMIFS('ODA by sector'!P:P,'ODA by sector'!$A:$A,'D12'!$A246,'ODA by sector'!$D:$D,'D12'!$C246)</f>
        <v>4.5949390000000001</v>
      </c>
      <c r="P246" s="35">
        <f>SUMIFS('ODA by sector'!Q:Q,'ODA by sector'!$A:$A,'D12'!$A246,'ODA by sector'!$D:$D,'D12'!$C246)</f>
        <v>5.1719419999999996</v>
      </c>
      <c r="Q246" s="35">
        <f>SUMIFS('ODA by sector'!R:R,'ODA by sector'!$A:$A,'D12'!$A246,'ODA by sector'!$D:$D,'D12'!$C246)</f>
        <v>5.1394330000000004</v>
      </c>
      <c r="R246" s="35">
        <f>SUMIFS('ODA by sector'!S:S,'ODA by sector'!$A:$A,'D12'!$A246,'ODA by sector'!$D:$D,'D12'!$C246)</f>
        <v>8.1197859999999995</v>
      </c>
    </row>
    <row r="247" spans="1:18" x14ac:dyDescent="0.25">
      <c r="A247" s="38" t="s">
        <v>123</v>
      </c>
      <c r="B247" s="36" t="str">
        <f>VLOOKUP(A247,'[1]Names&amp;ISO'!$A:$B,2,FALSE)</f>
        <v>KR</v>
      </c>
      <c r="C247" s="37" t="s">
        <v>169</v>
      </c>
      <c r="D247" s="35">
        <f>SUMIFS('ODA by sector'!E:E,'ODA by sector'!$A:$A,'D12'!$A247,'ODA by sector'!$D:$D,'D12'!$C247)</f>
        <v>0</v>
      </c>
      <c r="E247" s="35">
        <f>SUMIFS('ODA by sector'!F:F,'ODA by sector'!$A:$A,'D12'!$A247,'ODA by sector'!$D:$D,'D12'!$C247)</f>
        <v>0</v>
      </c>
      <c r="F247" s="35">
        <f>SUMIFS('ODA by sector'!G:G,'ODA by sector'!$A:$A,'D12'!$A247,'ODA by sector'!$D:$D,'D12'!$C247)</f>
        <v>0</v>
      </c>
      <c r="G247" s="35">
        <f>SUMIFS('ODA by sector'!H:H,'ODA by sector'!$A:$A,'D12'!$A247,'ODA by sector'!$D:$D,'D12'!$C247)</f>
        <v>0</v>
      </c>
      <c r="H247" s="35">
        <f>SUMIFS('ODA by sector'!I:I,'ODA by sector'!$A:$A,'D12'!$A247,'ODA by sector'!$D:$D,'D12'!$C247)</f>
        <v>23.580880000000001</v>
      </c>
      <c r="I247" s="35">
        <f>SUMIFS('ODA by sector'!J:J,'ODA by sector'!$A:$A,'D12'!$A247,'ODA by sector'!$D:$D,'D12'!$C247)</f>
        <v>28.717379000000001</v>
      </c>
      <c r="J247" s="35">
        <f>SUMIFS('ODA by sector'!K:K,'ODA by sector'!$A:$A,'D12'!$A247,'ODA by sector'!$D:$D,'D12'!$C247)</f>
        <v>59.668700000000001</v>
      </c>
      <c r="K247" s="35">
        <f>SUMIFS('ODA by sector'!L:L,'ODA by sector'!$A:$A,'D12'!$A247,'ODA by sector'!$D:$D,'D12'!$C247)</f>
        <v>50.074863999999998</v>
      </c>
      <c r="L247" s="35">
        <f>SUMIFS('ODA by sector'!M:M,'ODA by sector'!$A:$A,'D12'!$A247,'ODA by sector'!$D:$D,'D12'!$C247)</f>
        <v>54.735942000000001</v>
      </c>
      <c r="M247" s="35">
        <f>SUMIFS('ODA by sector'!N:N,'ODA by sector'!$A:$A,'D12'!$A247,'ODA by sector'!$D:$D,'D12'!$C247)</f>
        <v>60.154975999999998</v>
      </c>
      <c r="N247" s="35">
        <f>SUMIFS('ODA by sector'!O:O,'ODA by sector'!$A:$A,'D12'!$A247,'ODA by sector'!$D:$D,'D12'!$C247)</f>
        <v>75.862958000000006</v>
      </c>
      <c r="O247" s="35">
        <f>SUMIFS('ODA by sector'!P:P,'ODA by sector'!$A:$A,'D12'!$A247,'ODA by sector'!$D:$D,'D12'!$C247)</f>
        <v>99.090928000000005</v>
      </c>
      <c r="P247" s="35">
        <f>SUMIFS('ODA by sector'!Q:Q,'ODA by sector'!$A:$A,'D12'!$A247,'ODA by sector'!$D:$D,'D12'!$C247)</f>
        <v>105.021433</v>
      </c>
      <c r="Q247" s="35">
        <f>SUMIFS('ODA by sector'!R:R,'ODA by sector'!$A:$A,'D12'!$A247,'ODA by sector'!$D:$D,'D12'!$C247)</f>
        <v>111.83075699999999</v>
      </c>
      <c r="R247" s="35">
        <f>SUMIFS('ODA by sector'!S:S,'ODA by sector'!$A:$A,'D12'!$A247,'ODA by sector'!$D:$D,'D12'!$C247)</f>
        <v>116.52448</v>
      </c>
    </row>
    <row r="248" spans="1:18" x14ac:dyDescent="0.25">
      <c r="A248" s="39" t="s">
        <v>123</v>
      </c>
      <c r="B248" s="36" t="str">
        <f>VLOOKUP(A248,'[1]Names&amp;ISO'!$A:$B,2,FALSE)</f>
        <v>KR</v>
      </c>
      <c r="C248" s="37" t="s">
        <v>168</v>
      </c>
      <c r="D248" s="35">
        <f>SUMIFS('ODA by sector'!E:E,'ODA by sector'!$A:$A,'D12'!$A248,'ODA by sector'!$D:$D,'D12'!$C248)</f>
        <v>0</v>
      </c>
      <c r="E248" s="35">
        <f>SUMIFS('ODA by sector'!F:F,'ODA by sector'!$A:$A,'D12'!$A248,'ODA by sector'!$D:$D,'D12'!$C248)</f>
        <v>0</v>
      </c>
      <c r="F248" s="35">
        <f>SUMIFS('ODA by sector'!G:G,'ODA by sector'!$A:$A,'D12'!$A248,'ODA by sector'!$D:$D,'D12'!$C248)</f>
        <v>0</v>
      </c>
      <c r="G248" s="35">
        <f>SUMIFS('ODA by sector'!H:H,'ODA by sector'!$A:$A,'D12'!$A248,'ODA by sector'!$D:$D,'D12'!$C248)</f>
        <v>0</v>
      </c>
      <c r="H248" s="35">
        <f>SUMIFS('ODA by sector'!I:I,'ODA by sector'!$A:$A,'D12'!$A248,'ODA by sector'!$D:$D,'D12'!$C248)</f>
        <v>19.878538000000002</v>
      </c>
      <c r="I248" s="35">
        <f>SUMIFS('ODA by sector'!J:J,'ODA by sector'!$A:$A,'D12'!$A248,'ODA by sector'!$D:$D,'D12'!$C248)</f>
        <v>16.746479000000001</v>
      </c>
      <c r="J248" s="35">
        <f>SUMIFS('ODA by sector'!K:K,'ODA by sector'!$A:$A,'D12'!$A248,'ODA by sector'!$D:$D,'D12'!$C248)</f>
        <v>32.251773</v>
      </c>
      <c r="K248" s="35">
        <f>SUMIFS('ODA by sector'!L:L,'ODA by sector'!$A:$A,'D12'!$A248,'ODA by sector'!$D:$D,'D12'!$C248)</f>
        <v>26.217905999999999</v>
      </c>
      <c r="L248" s="35">
        <f>SUMIFS('ODA by sector'!M:M,'ODA by sector'!$A:$A,'D12'!$A248,'ODA by sector'!$D:$D,'D12'!$C248)</f>
        <v>16.235071000000001</v>
      </c>
      <c r="M248" s="35">
        <f>SUMIFS('ODA by sector'!N:N,'ODA by sector'!$A:$A,'D12'!$A248,'ODA by sector'!$D:$D,'D12'!$C248)</f>
        <v>21.868763999999999</v>
      </c>
      <c r="N248" s="35">
        <f>SUMIFS('ODA by sector'!O:O,'ODA by sector'!$A:$A,'D12'!$A248,'ODA by sector'!$D:$D,'D12'!$C248)</f>
        <v>26.167159000000002</v>
      </c>
      <c r="O248" s="35">
        <f>SUMIFS('ODA by sector'!P:P,'ODA by sector'!$A:$A,'D12'!$A248,'ODA by sector'!$D:$D,'D12'!$C248)</f>
        <v>28.444824999999998</v>
      </c>
      <c r="P248" s="35">
        <f>SUMIFS('ODA by sector'!Q:Q,'ODA by sector'!$A:$A,'D12'!$A248,'ODA by sector'!$D:$D,'D12'!$C248)</f>
        <v>32.228816999999999</v>
      </c>
      <c r="Q248" s="35">
        <f>SUMIFS('ODA by sector'!R:R,'ODA by sector'!$A:$A,'D12'!$A248,'ODA by sector'!$D:$D,'D12'!$C248)</f>
        <v>37.973778000000003</v>
      </c>
      <c r="R248" s="35">
        <f>SUMIFS('ODA by sector'!S:S,'ODA by sector'!$A:$A,'D12'!$A248,'ODA by sector'!$D:$D,'D12'!$C248)</f>
        <v>38.273398999999998</v>
      </c>
    </row>
    <row r="249" spans="1:18" x14ac:dyDescent="0.25">
      <c r="A249" s="36" t="s">
        <v>123</v>
      </c>
      <c r="B249" s="36" t="str">
        <f>VLOOKUP(A249,'[1]Names&amp;ISO'!$A:$B,2,FALSE)</f>
        <v>KR</v>
      </c>
      <c r="C249" s="37" t="s">
        <v>171</v>
      </c>
      <c r="D249" s="35">
        <f>SUMIFS('ODA by sector'!E:E,'ODA by sector'!$A:$A,'D12'!$A249,'ODA by sector'!$D:$D,'D12'!$C249)</f>
        <v>0</v>
      </c>
      <c r="E249" s="35">
        <f>SUMIFS('ODA by sector'!F:F,'ODA by sector'!$A:$A,'D12'!$A249,'ODA by sector'!$D:$D,'D12'!$C249)</f>
        <v>0</v>
      </c>
      <c r="F249" s="35">
        <f>SUMIFS('ODA by sector'!G:G,'ODA by sector'!$A:$A,'D12'!$A249,'ODA by sector'!$D:$D,'D12'!$C249)</f>
        <v>0</v>
      </c>
      <c r="G249" s="35">
        <f>SUMIFS('ODA by sector'!H:H,'ODA by sector'!$A:$A,'D12'!$A249,'ODA by sector'!$D:$D,'D12'!$C249)</f>
        <v>0</v>
      </c>
      <c r="H249" s="35">
        <f>SUMIFS('ODA by sector'!I:I,'ODA by sector'!$A:$A,'D12'!$A249,'ODA by sector'!$D:$D,'D12'!$C249)</f>
        <v>3.090846</v>
      </c>
      <c r="I249" s="35">
        <f>SUMIFS('ODA by sector'!J:J,'ODA by sector'!$A:$A,'D12'!$A249,'ODA by sector'!$D:$D,'D12'!$C249)</f>
        <v>5.581766</v>
      </c>
      <c r="J249" s="35">
        <f>SUMIFS('ODA by sector'!K:K,'ODA by sector'!$A:$A,'D12'!$A249,'ODA by sector'!$D:$D,'D12'!$C249)</f>
        <v>8.5426490000000008</v>
      </c>
      <c r="K249" s="35">
        <f>SUMIFS('ODA by sector'!L:L,'ODA by sector'!$A:$A,'D12'!$A249,'ODA by sector'!$D:$D,'D12'!$C249)</f>
        <v>11.215697</v>
      </c>
      <c r="L249" s="35">
        <f>SUMIFS('ODA by sector'!M:M,'ODA by sector'!$A:$A,'D12'!$A249,'ODA by sector'!$D:$D,'D12'!$C249)</f>
        <v>15.582991</v>
      </c>
      <c r="M249" s="35">
        <f>SUMIFS('ODA by sector'!N:N,'ODA by sector'!$A:$A,'D12'!$A249,'ODA by sector'!$D:$D,'D12'!$C249)</f>
        <v>17.776503999999999</v>
      </c>
      <c r="N249" s="35">
        <f>SUMIFS('ODA by sector'!O:O,'ODA by sector'!$A:$A,'D12'!$A249,'ODA by sector'!$D:$D,'D12'!$C249)</f>
        <v>43.950494999999997</v>
      </c>
      <c r="O249" s="35">
        <f>SUMIFS('ODA by sector'!P:P,'ODA by sector'!$A:$A,'D12'!$A249,'ODA by sector'!$D:$D,'D12'!$C249)</f>
        <v>27.336638000000001</v>
      </c>
      <c r="P249" s="35">
        <f>SUMIFS('ODA by sector'!Q:Q,'ODA by sector'!$A:$A,'D12'!$A249,'ODA by sector'!$D:$D,'D12'!$C249)</f>
        <v>13.074517999999999</v>
      </c>
      <c r="Q249" s="35">
        <f>SUMIFS('ODA by sector'!R:R,'ODA by sector'!$A:$A,'D12'!$A249,'ODA by sector'!$D:$D,'D12'!$C249)</f>
        <v>23.310607000000001</v>
      </c>
      <c r="R249" s="35">
        <f>SUMIFS('ODA by sector'!S:S,'ODA by sector'!$A:$A,'D12'!$A249,'ODA by sector'!$D:$D,'D12'!$C249)</f>
        <v>24.758952000000001</v>
      </c>
    </row>
    <row r="250" spans="1:18" x14ac:dyDescent="0.25">
      <c r="A250" s="36" t="s">
        <v>123</v>
      </c>
      <c r="B250" s="36" t="str">
        <f>VLOOKUP(A250,'[1]Names&amp;ISO'!$A:$B,2,FALSE)</f>
        <v>KR</v>
      </c>
      <c r="C250" s="37" t="s">
        <v>170</v>
      </c>
      <c r="D250" s="35">
        <f>SUMIFS('ODA by sector'!E:E,'ODA by sector'!$A:$A,'D12'!$A250,'ODA by sector'!$D:$D,'D12'!$C250)</f>
        <v>215.12579500000001</v>
      </c>
      <c r="E250" s="35">
        <f>SUMIFS('ODA by sector'!F:F,'ODA by sector'!$A:$A,'D12'!$A250,'ODA by sector'!$D:$D,'D12'!$C250)</f>
        <v>0</v>
      </c>
      <c r="F250" s="35">
        <f>SUMIFS('ODA by sector'!G:G,'ODA by sector'!$A:$A,'D12'!$A250,'ODA by sector'!$D:$D,'D12'!$C250)</f>
        <v>0</v>
      </c>
      <c r="G250" s="35">
        <f>SUMIFS('ODA by sector'!H:H,'ODA by sector'!$A:$A,'D12'!$A250,'ODA by sector'!$D:$D,'D12'!$C250)</f>
        <v>0</v>
      </c>
      <c r="H250" s="35">
        <f>SUMIFS('ODA by sector'!I:I,'ODA by sector'!$A:$A,'D12'!$A250,'ODA by sector'!$D:$D,'D12'!$C250)</f>
        <v>37.757790999999997</v>
      </c>
      <c r="I250" s="35">
        <f>SUMIFS('ODA by sector'!J:J,'ODA by sector'!$A:$A,'D12'!$A250,'ODA by sector'!$D:$D,'D12'!$C250)</f>
        <v>48.669322999999999</v>
      </c>
      <c r="J250" s="35">
        <f>SUMIFS('ODA by sector'!K:K,'ODA by sector'!$A:$A,'D12'!$A250,'ODA by sector'!$D:$D,'D12'!$C250)</f>
        <v>58.883842000000001</v>
      </c>
      <c r="K250" s="35">
        <f>SUMIFS('ODA by sector'!L:L,'ODA by sector'!$A:$A,'D12'!$A250,'ODA by sector'!$D:$D,'D12'!$C250)</f>
        <v>77.263151999999991</v>
      </c>
      <c r="L250" s="35">
        <f>SUMIFS('ODA by sector'!M:M,'ODA by sector'!$A:$A,'D12'!$A250,'ODA by sector'!$D:$D,'D12'!$C250)</f>
        <v>167.82994200000002</v>
      </c>
      <c r="M250" s="35">
        <f>SUMIFS('ODA by sector'!N:N,'ODA by sector'!$A:$A,'D12'!$A250,'ODA by sector'!$D:$D,'D12'!$C250)</f>
        <v>147.74091199999998</v>
      </c>
      <c r="N250" s="35">
        <f>SUMIFS('ODA by sector'!O:O,'ODA by sector'!$A:$A,'D12'!$A250,'ODA by sector'!$D:$D,'D12'!$C250)</f>
        <v>162.934518</v>
      </c>
      <c r="O250" s="35">
        <f>SUMIFS('ODA by sector'!P:P,'ODA by sector'!$A:$A,'D12'!$A250,'ODA by sector'!$D:$D,'D12'!$C250)</f>
        <v>149.03281800000002</v>
      </c>
      <c r="P250" s="35">
        <f>SUMIFS('ODA by sector'!Q:Q,'ODA by sector'!$A:$A,'D12'!$A250,'ODA by sector'!$D:$D,'D12'!$C250)</f>
        <v>166.53203600000001</v>
      </c>
      <c r="Q250" s="35">
        <f>SUMIFS('ODA by sector'!R:R,'ODA by sector'!$A:$A,'D12'!$A250,'ODA by sector'!$D:$D,'D12'!$C250)</f>
        <v>189.658095</v>
      </c>
      <c r="R250" s="35">
        <f>SUMIFS('ODA by sector'!S:S,'ODA by sector'!$A:$A,'D12'!$A250,'ODA by sector'!$D:$D,'D12'!$C250)</f>
        <v>244.26892100000001</v>
      </c>
    </row>
    <row r="251" spans="1:18" x14ac:dyDescent="0.25">
      <c r="A251" s="36" t="s">
        <v>123</v>
      </c>
      <c r="B251" s="36" t="str">
        <f>VLOOKUP(A251,'[1]Names&amp;ISO'!$A:$B,2,FALSE)</f>
        <v>KR</v>
      </c>
      <c r="C251" s="37" t="s">
        <v>172</v>
      </c>
      <c r="D251" s="35">
        <f>SUMIFS('ODA by sector'!E:E,'ODA by sector'!$A:$A,'D12'!$A251,'ODA by sector'!$D:$D,'D12'!$C251)</f>
        <v>0</v>
      </c>
      <c r="E251" s="35">
        <f>SUMIFS('ODA by sector'!F:F,'ODA by sector'!$A:$A,'D12'!$A251,'ODA by sector'!$D:$D,'D12'!$C251)</f>
        <v>0</v>
      </c>
      <c r="F251" s="35">
        <f>SUMIFS('ODA by sector'!G:G,'ODA by sector'!$A:$A,'D12'!$A251,'ODA by sector'!$D:$D,'D12'!$C251)</f>
        <v>0</v>
      </c>
      <c r="G251" s="35">
        <f>SUMIFS('ODA by sector'!H:H,'ODA by sector'!$A:$A,'D12'!$A251,'ODA by sector'!$D:$D,'D12'!$C251)</f>
        <v>0</v>
      </c>
      <c r="H251" s="35">
        <f>SUMIFS('ODA by sector'!I:I,'ODA by sector'!$A:$A,'D12'!$A251,'ODA by sector'!$D:$D,'D12'!$C251)</f>
        <v>0</v>
      </c>
      <c r="I251" s="35">
        <f>SUMIFS('ODA by sector'!J:J,'ODA by sector'!$A:$A,'D12'!$A251,'ODA by sector'!$D:$D,'D12'!$C251)</f>
        <v>0</v>
      </c>
      <c r="J251" s="35">
        <f>SUMIFS('ODA by sector'!K:K,'ODA by sector'!$A:$A,'D12'!$A251,'ODA by sector'!$D:$D,'D12'!$C251)</f>
        <v>0</v>
      </c>
      <c r="K251" s="35">
        <f>SUMIFS('ODA by sector'!L:L,'ODA by sector'!$A:$A,'D12'!$A251,'ODA by sector'!$D:$D,'D12'!$C251)</f>
        <v>0</v>
      </c>
      <c r="L251" s="35">
        <f>SUMIFS('ODA by sector'!M:M,'ODA by sector'!$A:$A,'D12'!$A251,'ODA by sector'!$D:$D,'D12'!$C251)</f>
        <v>0</v>
      </c>
      <c r="M251" s="35">
        <f>SUMIFS('ODA by sector'!N:N,'ODA by sector'!$A:$A,'D12'!$A251,'ODA by sector'!$D:$D,'D12'!$C251)</f>
        <v>0</v>
      </c>
      <c r="N251" s="35">
        <f>SUMIFS('ODA by sector'!O:O,'ODA by sector'!$A:$A,'D12'!$A251,'ODA by sector'!$D:$D,'D12'!$C251)</f>
        <v>0</v>
      </c>
      <c r="O251" s="35">
        <f>SUMIFS('ODA by sector'!P:P,'ODA by sector'!$A:$A,'D12'!$A251,'ODA by sector'!$D:$D,'D12'!$C251)</f>
        <v>0</v>
      </c>
      <c r="P251" s="35">
        <f>SUMIFS('ODA by sector'!Q:Q,'ODA by sector'!$A:$A,'D12'!$A251,'ODA by sector'!$D:$D,'D12'!$C251)</f>
        <v>0</v>
      </c>
      <c r="Q251" s="35">
        <f>SUMIFS('ODA by sector'!R:R,'ODA by sector'!$A:$A,'D12'!$A251,'ODA by sector'!$D:$D,'D12'!$C251)</f>
        <v>0</v>
      </c>
      <c r="R251" s="35">
        <f>SUMIFS('ODA by sector'!S:S,'ODA by sector'!$A:$A,'D12'!$A251,'ODA by sector'!$D:$D,'D12'!$C251)</f>
        <v>0</v>
      </c>
    </row>
    <row r="252" spans="1:18" x14ac:dyDescent="0.25">
      <c r="A252" s="36" t="s">
        <v>123</v>
      </c>
      <c r="B252" s="36" t="str">
        <f>VLOOKUP(A252,'[1]Names&amp;ISO'!$A:$B,2,FALSE)</f>
        <v>KR</v>
      </c>
      <c r="C252" s="37" t="s">
        <v>173</v>
      </c>
      <c r="D252" s="35">
        <f>SUMIFS('ODA by sector'!E:E,'ODA by sector'!$A:$A,'D12'!$A252,'ODA by sector'!$D:$D,'D12'!$C252)</f>
        <v>0</v>
      </c>
      <c r="E252" s="35">
        <f>SUMIFS('ODA by sector'!F:F,'ODA by sector'!$A:$A,'D12'!$A252,'ODA by sector'!$D:$D,'D12'!$C252)</f>
        <v>0</v>
      </c>
      <c r="F252" s="35">
        <f>SUMIFS('ODA by sector'!G:G,'ODA by sector'!$A:$A,'D12'!$A252,'ODA by sector'!$D:$D,'D12'!$C252)</f>
        <v>0</v>
      </c>
      <c r="G252" s="35">
        <f>SUMIFS('ODA by sector'!H:H,'ODA by sector'!$A:$A,'D12'!$A252,'ODA by sector'!$D:$D,'D12'!$C252)</f>
        <v>0</v>
      </c>
      <c r="H252" s="35">
        <f>SUMIFS('ODA by sector'!I:I,'ODA by sector'!$A:$A,'D12'!$A252,'ODA by sector'!$D:$D,'D12'!$C252)</f>
        <v>0</v>
      </c>
      <c r="I252" s="35">
        <f>SUMIFS('ODA by sector'!J:J,'ODA by sector'!$A:$A,'D12'!$A252,'ODA by sector'!$D:$D,'D12'!$C252)</f>
        <v>0</v>
      </c>
      <c r="J252" s="35">
        <f>SUMIFS('ODA by sector'!K:K,'ODA by sector'!$A:$A,'D12'!$A252,'ODA by sector'!$D:$D,'D12'!$C252)</f>
        <v>11.459355</v>
      </c>
      <c r="K252" s="35">
        <f>SUMIFS('ODA by sector'!L:L,'ODA by sector'!$A:$A,'D12'!$A252,'ODA by sector'!$D:$D,'D12'!$C252)</f>
        <v>0</v>
      </c>
      <c r="L252" s="35">
        <f>SUMIFS('ODA by sector'!M:M,'ODA by sector'!$A:$A,'D12'!$A252,'ODA by sector'!$D:$D,'D12'!$C252)</f>
        <v>2.553245</v>
      </c>
      <c r="M252" s="35">
        <f>SUMIFS('ODA by sector'!N:N,'ODA by sector'!$A:$A,'D12'!$A252,'ODA by sector'!$D:$D,'D12'!$C252)</f>
        <v>0</v>
      </c>
      <c r="N252" s="35">
        <f>SUMIFS('ODA by sector'!O:O,'ODA by sector'!$A:$A,'D12'!$A252,'ODA by sector'!$D:$D,'D12'!$C252)</f>
        <v>0</v>
      </c>
      <c r="O252" s="35">
        <f>SUMIFS('ODA by sector'!P:P,'ODA by sector'!$A:$A,'D12'!$A252,'ODA by sector'!$D:$D,'D12'!$C252)</f>
        <v>0</v>
      </c>
      <c r="P252" s="35">
        <f>SUMIFS('ODA by sector'!Q:Q,'ODA by sector'!$A:$A,'D12'!$A252,'ODA by sector'!$D:$D,'D12'!$C252)</f>
        <v>0</v>
      </c>
      <c r="Q252" s="35">
        <f>SUMIFS('ODA by sector'!R:R,'ODA by sector'!$A:$A,'D12'!$A252,'ODA by sector'!$D:$D,'D12'!$C252)</f>
        <v>0</v>
      </c>
      <c r="R252" s="35">
        <f>SUMIFS('ODA by sector'!S:S,'ODA by sector'!$A:$A,'D12'!$A252,'ODA by sector'!$D:$D,'D12'!$C252)</f>
        <v>0</v>
      </c>
    </row>
    <row r="253" spans="1:18" x14ac:dyDescent="0.25">
      <c r="A253" s="36" t="s">
        <v>123</v>
      </c>
      <c r="B253" s="36" t="str">
        <f>VLOOKUP(A253,'[1]Names&amp;ISO'!$A:$B,2,FALSE)</f>
        <v>KR</v>
      </c>
      <c r="C253" s="37" t="s">
        <v>174</v>
      </c>
      <c r="D253" s="35">
        <f>SUMIFS('ODA by sector'!E:E,'ODA by sector'!$A:$A,'D12'!$A253,'ODA by sector'!$D:$D,'D12'!$C253)</f>
        <v>0</v>
      </c>
      <c r="E253" s="35">
        <f>SUMIFS('ODA by sector'!F:F,'ODA by sector'!$A:$A,'D12'!$A253,'ODA by sector'!$D:$D,'D12'!$C253)</f>
        <v>0</v>
      </c>
      <c r="F253" s="35">
        <f>SUMIFS('ODA by sector'!G:G,'ODA by sector'!$A:$A,'D12'!$A253,'ODA by sector'!$D:$D,'D12'!$C253)</f>
        <v>0</v>
      </c>
      <c r="G253" s="35">
        <f>SUMIFS('ODA by sector'!H:H,'ODA by sector'!$A:$A,'D12'!$A253,'ODA by sector'!$D:$D,'D12'!$C253)</f>
        <v>0</v>
      </c>
      <c r="H253" s="35">
        <f>SUMIFS('ODA by sector'!I:I,'ODA by sector'!$A:$A,'D12'!$A253,'ODA by sector'!$D:$D,'D12'!$C253)</f>
        <v>24.434771000000001</v>
      </c>
      <c r="I253" s="35">
        <f>SUMIFS('ODA by sector'!J:J,'ODA by sector'!$A:$A,'D12'!$A253,'ODA by sector'!$D:$D,'D12'!$C253)</f>
        <v>16.342372999999998</v>
      </c>
      <c r="J253" s="35">
        <f>SUMIFS('ODA by sector'!K:K,'ODA by sector'!$A:$A,'D12'!$A253,'ODA by sector'!$D:$D,'D12'!$C253)</f>
        <v>26.627858</v>
      </c>
      <c r="K253" s="35">
        <f>SUMIFS('ODA by sector'!L:L,'ODA by sector'!$A:$A,'D12'!$A253,'ODA by sector'!$D:$D,'D12'!$C253)</f>
        <v>20.925795000000001</v>
      </c>
      <c r="L253" s="35">
        <f>SUMIFS('ODA by sector'!M:M,'ODA by sector'!$A:$A,'D12'!$A253,'ODA by sector'!$D:$D,'D12'!$C253)</f>
        <v>19.329568999999999</v>
      </c>
      <c r="M253" s="35">
        <f>SUMIFS('ODA by sector'!N:N,'ODA by sector'!$A:$A,'D12'!$A253,'ODA by sector'!$D:$D,'D12'!$C253)</f>
        <v>24.590071999999999</v>
      </c>
      <c r="N253" s="35">
        <f>SUMIFS('ODA by sector'!O:O,'ODA by sector'!$A:$A,'D12'!$A253,'ODA by sector'!$D:$D,'D12'!$C253)</f>
        <v>17.078130999999999</v>
      </c>
      <c r="O253" s="35">
        <f>SUMIFS('ODA by sector'!P:P,'ODA by sector'!$A:$A,'D12'!$A253,'ODA by sector'!$D:$D,'D12'!$C253)</f>
        <v>26.544647000000001</v>
      </c>
      <c r="P253" s="35">
        <f>SUMIFS('ODA by sector'!Q:Q,'ODA by sector'!$A:$A,'D12'!$A253,'ODA by sector'!$D:$D,'D12'!$C253)</f>
        <v>68.970493000000005</v>
      </c>
      <c r="Q253" s="35">
        <f>SUMIFS('ODA by sector'!R:R,'ODA by sector'!$A:$A,'D12'!$A253,'ODA by sector'!$D:$D,'D12'!$C253)</f>
        <v>51.116855999999999</v>
      </c>
      <c r="R253" s="35">
        <f>SUMIFS('ODA by sector'!S:S,'ODA by sector'!$A:$A,'D12'!$A253,'ODA by sector'!$D:$D,'D12'!$C253)</f>
        <v>65.173255999999995</v>
      </c>
    </row>
    <row r="254" spans="1:18" x14ac:dyDescent="0.25">
      <c r="A254" s="36" t="s">
        <v>122</v>
      </c>
      <c r="B254" s="36" t="str">
        <f>VLOOKUP(A254,'[1]Names&amp;ISO'!$A:$B,2,FALSE)</f>
        <v>LU</v>
      </c>
      <c r="C254" s="37" t="s">
        <v>162</v>
      </c>
      <c r="D254" s="35">
        <f>SUMIFS('ODA by sector'!E:E,'ODA by sector'!$A:$A,'D12'!$A254,'ODA by sector'!$D:$D,'D12'!$C254)</f>
        <v>0</v>
      </c>
      <c r="E254" s="35">
        <f>SUMIFS('ODA by sector'!F:F,'ODA by sector'!$A:$A,'D12'!$A254,'ODA by sector'!$D:$D,'D12'!$C254)</f>
        <v>0</v>
      </c>
      <c r="F254" s="35">
        <f>SUMIFS('ODA by sector'!G:G,'ODA by sector'!$A:$A,'D12'!$A254,'ODA by sector'!$D:$D,'D12'!$C254)</f>
        <v>27.107094</v>
      </c>
      <c r="G254" s="35">
        <f>SUMIFS('ODA by sector'!H:H,'ODA by sector'!$A:$A,'D12'!$A254,'ODA by sector'!$D:$D,'D12'!$C254)</f>
        <v>34.088963999999997</v>
      </c>
      <c r="H254" s="35">
        <f>SUMIFS('ODA by sector'!I:I,'ODA by sector'!$A:$A,'D12'!$A254,'ODA by sector'!$D:$D,'D12'!$C254)</f>
        <v>32.148102999999999</v>
      </c>
      <c r="I254" s="35">
        <f>SUMIFS('ODA by sector'!J:J,'ODA by sector'!$A:$A,'D12'!$A254,'ODA by sector'!$D:$D,'D12'!$C254)</f>
        <v>26.790952999999998</v>
      </c>
      <c r="J254" s="35">
        <f>SUMIFS('ODA by sector'!K:K,'ODA by sector'!$A:$A,'D12'!$A254,'ODA by sector'!$D:$D,'D12'!$C254)</f>
        <v>25.361605999999998</v>
      </c>
      <c r="K254" s="35">
        <f>SUMIFS('ODA by sector'!L:L,'ODA by sector'!$A:$A,'D12'!$A254,'ODA by sector'!$D:$D,'D12'!$C254)</f>
        <v>29.500917999999999</v>
      </c>
      <c r="L254" s="35">
        <f>SUMIFS('ODA by sector'!M:M,'ODA by sector'!$A:$A,'D12'!$A254,'ODA by sector'!$D:$D,'D12'!$C254)</f>
        <v>36.560156999999997</v>
      </c>
      <c r="M254" s="35">
        <f>SUMIFS('ODA by sector'!N:N,'ODA by sector'!$A:$A,'D12'!$A254,'ODA by sector'!$D:$D,'D12'!$C254)</f>
        <v>26.254584000000001</v>
      </c>
      <c r="N254" s="35">
        <f>SUMIFS('ODA by sector'!O:O,'ODA by sector'!$A:$A,'D12'!$A254,'ODA by sector'!$D:$D,'D12'!$C254)</f>
        <v>36.976734</v>
      </c>
      <c r="O254" s="35">
        <f>SUMIFS('ODA by sector'!P:P,'ODA by sector'!$A:$A,'D12'!$A254,'ODA by sector'!$D:$D,'D12'!$C254)</f>
        <v>40.029727000000001</v>
      </c>
      <c r="P254" s="35">
        <f>SUMIFS('ODA by sector'!Q:Q,'ODA by sector'!$A:$A,'D12'!$A254,'ODA by sector'!$D:$D,'D12'!$C254)</f>
        <v>44.323587000000003</v>
      </c>
      <c r="Q254" s="35">
        <f>SUMIFS('ODA by sector'!R:R,'ODA by sector'!$A:$A,'D12'!$A254,'ODA by sector'!$D:$D,'D12'!$C254)</f>
        <v>43.557768000000003</v>
      </c>
      <c r="R254" s="35">
        <f>SUMIFS('ODA by sector'!S:S,'ODA by sector'!$A:$A,'D12'!$A254,'ODA by sector'!$D:$D,'D12'!$C254)</f>
        <v>50.968159999999997</v>
      </c>
    </row>
    <row r="255" spans="1:18" x14ac:dyDescent="0.25">
      <c r="A255" s="36" t="s">
        <v>122</v>
      </c>
      <c r="B255" s="36" t="str">
        <f>VLOOKUP(A255,'[1]Names&amp;ISO'!$A:$B,2,FALSE)</f>
        <v>LU</v>
      </c>
      <c r="C255" s="37" t="s">
        <v>163</v>
      </c>
      <c r="D255" s="35">
        <f>SUMIFS('ODA by sector'!E:E,'ODA by sector'!$A:$A,'D12'!$A255,'ODA by sector'!$D:$D,'D12'!$C255)</f>
        <v>0</v>
      </c>
      <c r="E255" s="35">
        <f>SUMIFS('ODA by sector'!F:F,'ODA by sector'!$A:$A,'D12'!$A255,'ODA by sector'!$D:$D,'D12'!$C255)</f>
        <v>0</v>
      </c>
      <c r="F255" s="35">
        <f>SUMIFS('ODA by sector'!G:G,'ODA by sector'!$A:$A,'D12'!$A255,'ODA by sector'!$D:$D,'D12'!$C255)</f>
        <v>36.095268000000004</v>
      </c>
      <c r="G255" s="35">
        <f>SUMIFS('ODA by sector'!H:H,'ODA by sector'!$A:$A,'D12'!$A255,'ODA by sector'!$D:$D,'D12'!$C255)</f>
        <v>45.193101999999996</v>
      </c>
      <c r="H255" s="35">
        <f>SUMIFS('ODA by sector'!I:I,'ODA by sector'!$A:$A,'D12'!$A255,'ODA by sector'!$D:$D,'D12'!$C255)</f>
        <v>46.175695000000005</v>
      </c>
      <c r="I255" s="35">
        <f>SUMIFS('ODA by sector'!J:J,'ODA by sector'!$A:$A,'D12'!$A255,'ODA by sector'!$D:$D,'D12'!$C255)</f>
        <v>53.039066000000005</v>
      </c>
      <c r="J255" s="35">
        <f>SUMIFS('ODA by sector'!K:K,'ODA by sector'!$A:$A,'D12'!$A255,'ODA by sector'!$D:$D,'D12'!$C255)</f>
        <v>50.905365000000003</v>
      </c>
      <c r="K255" s="35">
        <f>SUMIFS('ODA by sector'!L:L,'ODA by sector'!$A:$A,'D12'!$A255,'ODA by sector'!$D:$D,'D12'!$C255)</f>
        <v>42.835422999999999</v>
      </c>
      <c r="L255" s="35">
        <f>SUMIFS('ODA by sector'!M:M,'ODA by sector'!$A:$A,'D12'!$A255,'ODA by sector'!$D:$D,'D12'!$C255)</f>
        <v>53.562900999999997</v>
      </c>
      <c r="M255" s="35">
        <f>SUMIFS('ODA by sector'!N:N,'ODA by sector'!$A:$A,'D12'!$A255,'ODA by sector'!$D:$D,'D12'!$C255)</f>
        <v>34.496313000000001</v>
      </c>
      <c r="N255" s="35">
        <f>SUMIFS('ODA by sector'!O:O,'ODA by sector'!$A:$A,'D12'!$A255,'ODA by sector'!$D:$D,'D12'!$C255)</f>
        <v>35.180684999999997</v>
      </c>
      <c r="O255" s="35">
        <f>SUMIFS('ODA by sector'!P:P,'ODA by sector'!$A:$A,'D12'!$A255,'ODA by sector'!$D:$D,'D12'!$C255)</f>
        <v>42.601424000000002</v>
      </c>
      <c r="P255" s="35">
        <f>SUMIFS('ODA by sector'!Q:Q,'ODA by sector'!$A:$A,'D12'!$A255,'ODA by sector'!$D:$D,'D12'!$C255)</f>
        <v>40.266855999999997</v>
      </c>
      <c r="Q255" s="35">
        <f>SUMIFS('ODA by sector'!R:R,'ODA by sector'!$A:$A,'D12'!$A255,'ODA by sector'!$D:$D,'D12'!$C255)</f>
        <v>35.087946000000002</v>
      </c>
      <c r="R255" s="35">
        <f>SUMIFS('ODA by sector'!S:S,'ODA by sector'!$A:$A,'D12'!$A255,'ODA by sector'!$D:$D,'D12'!$C255)</f>
        <v>36.859872000000003</v>
      </c>
    </row>
    <row r="256" spans="1:18" x14ac:dyDescent="0.25">
      <c r="A256" s="36" t="s">
        <v>122</v>
      </c>
      <c r="B256" s="36" t="str">
        <f>VLOOKUP(A256,'[1]Names&amp;ISO'!$A:$B,2,FALSE)</f>
        <v>LU</v>
      </c>
      <c r="C256" s="37" t="s">
        <v>164</v>
      </c>
      <c r="D256" s="35">
        <f>SUMIFS('ODA by sector'!E:E,'ODA by sector'!$A:$A,'D12'!$A256,'ODA by sector'!$D:$D,'D12'!$C256)</f>
        <v>0</v>
      </c>
      <c r="E256" s="35">
        <f>SUMIFS('ODA by sector'!F:F,'ODA by sector'!$A:$A,'D12'!$A256,'ODA by sector'!$D:$D,'D12'!$C256)</f>
        <v>0</v>
      </c>
      <c r="F256" s="35">
        <f>SUMIFS('ODA by sector'!G:G,'ODA by sector'!$A:$A,'D12'!$A256,'ODA by sector'!$D:$D,'D12'!$C256)</f>
        <v>16.542711000000001</v>
      </c>
      <c r="G256" s="35">
        <f>SUMIFS('ODA by sector'!H:H,'ODA by sector'!$A:$A,'D12'!$A256,'ODA by sector'!$D:$D,'D12'!$C256)</f>
        <v>15.320410000000001</v>
      </c>
      <c r="H256" s="35">
        <f>SUMIFS('ODA by sector'!I:I,'ODA by sector'!$A:$A,'D12'!$A256,'ODA by sector'!$D:$D,'D12'!$C256)</f>
        <v>11.198644</v>
      </c>
      <c r="I256" s="35">
        <f>SUMIFS('ODA by sector'!J:J,'ODA by sector'!$A:$A,'D12'!$A256,'ODA by sector'!$D:$D,'D12'!$C256)</f>
        <v>12.773865000000001</v>
      </c>
      <c r="J256" s="35">
        <f>SUMIFS('ODA by sector'!K:K,'ODA by sector'!$A:$A,'D12'!$A256,'ODA by sector'!$D:$D,'D12'!$C256)</f>
        <v>17.013856000000001</v>
      </c>
      <c r="K256" s="35">
        <f>SUMIFS('ODA by sector'!L:L,'ODA by sector'!$A:$A,'D12'!$A256,'ODA by sector'!$D:$D,'D12'!$C256)</f>
        <v>20.894629999999999</v>
      </c>
      <c r="L256" s="35">
        <f>SUMIFS('ODA by sector'!M:M,'ODA by sector'!$A:$A,'D12'!$A256,'ODA by sector'!$D:$D,'D12'!$C256)</f>
        <v>19.566424999999999</v>
      </c>
      <c r="M256" s="35">
        <f>SUMIFS('ODA by sector'!N:N,'ODA by sector'!$A:$A,'D12'!$A256,'ODA by sector'!$D:$D,'D12'!$C256)</f>
        <v>18.159098</v>
      </c>
      <c r="N256" s="35">
        <f>SUMIFS('ODA by sector'!O:O,'ODA by sector'!$A:$A,'D12'!$A256,'ODA by sector'!$D:$D,'D12'!$C256)</f>
        <v>13.437815000000001</v>
      </c>
      <c r="O256" s="35">
        <f>SUMIFS('ODA by sector'!P:P,'ODA by sector'!$A:$A,'D12'!$A256,'ODA by sector'!$D:$D,'D12'!$C256)</f>
        <v>8.9392600000000009</v>
      </c>
      <c r="P256" s="35">
        <f>SUMIFS('ODA by sector'!Q:Q,'ODA by sector'!$A:$A,'D12'!$A256,'ODA by sector'!$D:$D,'D12'!$C256)</f>
        <v>10.921148000000001</v>
      </c>
      <c r="Q256" s="35">
        <f>SUMIFS('ODA by sector'!R:R,'ODA by sector'!$A:$A,'D12'!$A256,'ODA by sector'!$D:$D,'D12'!$C256)</f>
        <v>11.026714999999999</v>
      </c>
      <c r="R256" s="35">
        <f>SUMIFS('ODA by sector'!S:S,'ODA by sector'!$A:$A,'D12'!$A256,'ODA by sector'!$D:$D,'D12'!$C256)</f>
        <v>5.2015520000000004</v>
      </c>
    </row>
    <row r="257" spans="1:18" x14ac:dyDescent="0.25">
      <c r="A257" s="36" t="s">
        <v>122</v>
      </c>
      <c r="B257" s="36" t="str">
        <f>VLOOKUP(A257,'[1]Names&amp;ISO'!$A:$B,2,FALSE)</f>
        <v>LU</v>
      </c>
      <c r="C257" s="37" t="s">
        <v>165</v>
      </c>
      <c r="D257" s="35">
        <f>SUMIFS('ODA by sector'!E:E,'ODA by sector'!$A:$A,'D12'!$A257,'ODA by sector'!$D:$D,'D12'!$C257)</f>
        <v>0</v>
      </c>
      <c r="E257" s="35">
        <f>SUMIFS('ODA by sector'!F:F,'ODA by sector'!$A:$A,'D12'!$A257,'ODA by sector'!$D:$D,'D12'!$C257)</f>
        <v>0</v>
      </c>
      <c r="F257" s="35">
        <f>SUMIFS('ODA by sector'!G:G,'ODA by sector'!$A:$A,'D12'!$A257,'ODA by sector'!$D:$D,'D12'!$C257)</f>
        <v>0.96714900000000004</v>
      </c>
      <c r="G257" s="35">
        <f>SUMIFS('ODA by sector'!H:H,'ODA by sector'!$A:$A,'D12'!$A257,'ODA by sector'!$D:$D,'D12'!$C257)</f>
        <v>4.0085670000000002</v>
      </c>
      <c r="H257" s="35">
        <f>SUMIFS('ODA by sector'!I:I,'ODA by sector'!$A:$A,'D12'!$A257,'ODA by sector'!$D:$D,'D12'!$C257)</f>
        <v>6.4264250000000001</v>
      </c>
      <c r="I257" s="35">
        <f>SUMIFS('ODA by sector'!J:J,'ODA by sector'!$A:$A,'D12'!$A257,'ODA by sector'!$D:$D,'D12'!$C257)</f>
        <v>14.960656999999999</v>
      </c>
      <c r="J257" s="35">
        <f>SUMIFS('ODA by sector'!K:K,'ODA by sector'!$A:$A,'D12'!$A257,'ODA by sector'!$D:$D,'D12'!$C257)</f>
        <v>9.9081340000000004</v>
      </c>
      <c r="K257" s="35">
        <f>SUMIFS('ODA by sector'!L:L,'ODA by sector'!$A:$A,'D12'!$A257,'ODA by sector'!$D:$D,'D12'!$C257)</f>
        <v>12.473954000000001</v>
      </c>
      <c r="L257" s="35">
        <f>SUMIFS('ODA by sector'!M:M,'ODA by sector'!$A:$A,'D12'!$A257,'ODA by sector'!$D:$D,'D12'!$C257)</f>
        <v>13.892333000000001</v>
      </c>
      <c r="M257" s="35">
        <f>SUMIFS('ODA by sector'!N:N,'ODA by sector'!$A:$A,'D12'!$A257,'ODA by sector'!$D:$D,'D12'!$C257)</f>
        <v>9.8819839999999992</v>
      </c>
      <c r="N257" s="35">
        <f>SUMIFS('ODA by sector'!O:O,'ODA by sector'!$A:$A,'D12'!$A257,'ODA by sector'!$D:$D,'D12'!$C257)</f>
        <v>13.067596999999999</v>
      </c>
      <c r="O257" s="35">
        <f>SUMIFS('ODA by sector'!P:P,'ODA by sector'!$A:$A,'D12'!$A257,'ODA by sector'!$D:$D,'D12'!$C257)</f>
        <v>16.275179999999999</v>
      </c>
      <c r="P257" s="35">
        <f>SUMIFS('ODA by sector'!Q:Q,'ODA by sector'!$A:$A,'D12'!$A257,'ODA by sector'!$D:$D,'D12'!$C257)</f>
        <v>12.884686</v>
      </c>
      <c r="Q257" s="35">
        <f>SUMIFS('ODA by sector'!R:R,'ODA by sector'!$A:$A,'D12'!$A257,'ODA by sector'!$D:$D,'D12'!$C257)</f>
        <v>23.146090000000001</v>
      </c>
      <c r="R257" s="35">
        <f>SUMIFS('ODA by sector'!S:S,'ODA by sector'!$A:$A,'D12'!$A257,'ODA by sector'!$D:$D,'D12'!$C257)</f>
        <v>25.744425</v>
      </c>
    </row>
    <row r="258" spans="1:18" x14ac:dyDescent="0.25">
      <c r="A258" s="36" t="s">
        <v>122</v>
      </c>
      <c r="B258" s="36" t="str">
        <f>VLOOKUP(A258,'[1]Names&amp;ISO'!$A:$B,2,FALSE)</f>
        <v>LU</v>
      </c>
      <c r="C258" s="37" t="s">
        <v>161</v>
      </c>
      <c r="D258" s="35">
        <f>SUMIFS('ODA by sector'!E:E,'ODA by sector'!$A:$A,'D12'!$A258,'ODA by sector'!$D:$D,'D12'!$C258)</f>
        <v>0</v>
      </c>
      <c r="E258" s="35">
        <f>SUMIFS('ODA by sector'!F:F,'ODA by sector'!$A:$A,'D12'!$A258,'ODA by sector'!$D:$D,'D12'!$C258)</f>
        <v>0</v>
      </c>
      <c r="F258" s="35">
        <f>SUMIFS('ODA by sector'!G:G,'ODA by sector'!$A:$A,'D12'!$A258,'ODA by sector'!$D:$D,'D12'!$C258)</f>
        <v>4.7645099999999996</v>
      </c>
      <c r="G258" s="35">
        <f>SUMIFS('ODA by sector'!H:H,'ODA by sector'!$A:$A,'D12'!$A258,'ODA by sector'!$D:$D,'D12'!$C258)</f>
        <v>8.4489020000000004</v>
      </c>
      <c r="H258" s="35">
        <f>SUMIFS('ODA by sector'!I:I,'ODA by sector'!$A:$A,'D12'!$A258,'ODA by sector'!$D:$D,'D12'!$C258)</f>
        <v>7.0432129999999997</v>
      </c>
      <c r="I258" s="35">
        <f>SUMIFS('ODA by sector'!J:J,'ODA by sector'!$A:$A,'D12'!$A258,'ODA by sector'!$D:$D,'D12'!$C258)</f>
        <v>10.607789</v>
      </c>
      <c r="J258" s="35">
        <f>SUMIFS('ODA by sector'!K:K,'ODA by sector'!$A:$A,'D12'!$A258,'ODA by sector'!$D:$D,'D12'!$C258)</f>
        <v>13.119941000000001</v>
      </c>
      <c r="K258" s="35">
        <f>SUMIFS('ODA by sector'!L:L,'ODA by sector'!$A:$A,'D12'!$A258,'ODA by sector'!$D:$D,'D12'!$C258)</f>
        <v>9.1881780000000006</v>
      </c>
      <c r="L258" s="35">
        <f>SUMIFS('ODA by sector'!M:M,'ODA by sector'!$A:$A,'D12'!$A258,'ODA by sector'!$D:$D,'D12'!$C258)</f>
        <v>9.6147170000000006</v>
      </c>
      <c r="M258" s="35">
        <f>SUMIFS('ODA by sector'!N:N,'ODA by sector'!$A:$A,'D12'!$A258,'ODA by sector'!$D:$D,'D12'!$C258)</f>
        <v>9.6027249999999995</v>
      </c>
      <c r="N258" s="35">
        <f>SUMIFS('ODA by sector'!O:O,'ODA by sector'!$A:$A,'D12'!$A258,'ODA by sector'!$D:$D,'D12'!$C258)</f>
        <v>7.8849369999999999</v>
      </c>
      <c r="O258" s="35">
        <f>SUMIFS('ODA by sector'!P:P,'ODA by sector'!$A:$A,'D12'!$A258,'ODA by sector'!$D:$D,'D12'!$C258)</f>
        <v>6.4517819999999997</v>
      </c>
      <c r="P258" s="35">
        <f>SUMIFS('ODA by sector'!Q:Q,'ODA by sector'!$A:$A,'D12'!$A258,'ODA by sector'!$D:$D,'D12'!$C258)</f>
        <v>6.9780759999999997</v>
      </c>
      <c r="Q258" s="35">
        <f>SUMIFS('ODA by sector'!R:R,'ODA by sector'!$A:$A,'D12'!$A258,'ODA by sector'!$D:$D,'D12'!$C258)</f>
        <v>7.5123410000000002</v>
      </c>
      <c r="R258" s="35">
        <f>SUMIFS('ODA by sector'!S:S,'ODA by sector'!$A:$A,'D12'!$A258,'ODA by sector'!$D:$D,'D12'!$C258)</f>
        <v>8.1375600000000006</v>
      </c>
    </row>
    <row r="259" spans="1:18" x14ac:dyDescent="0.25">
      <c r="A259" s="36" t="s">
        <v>122</v>
      </c>
      <c r="B259" s="36" t="str">
        <f>VLOOKUP(A259,'[1]Names&amp;ISO'!$A:$B,2,FALSE)</f>
        <v>LU</v>
      </c>
      <c r="C259" s="37" t="s">
        <v>166</v>
      </c>
      <c r="D259" s="35">
        <f>SUMIFS('ODA by sector'!E:E,'ODA by sector'!$A:$A,'D12'!$A259,'ODA by sector'!$D:$D,'D12'!$C259)</f>
        <v>0</v>
      </c>
      <c r="E259" s="35">
        <f>SUMIFS('ODA by sector'!F:F,'ODA by sector'!$A:$A,'D12'!$A259,'ODA by sector'!$D:$D,'D12'!$C259)</f>
        <v>0</v>
      </c>
      <c r="F259" s="35">
        <f>SUMIFS('ODA by sector'!G:G,'ODA by sector'!$A:$A,'D12'!$A259,'ODA by sector'!$D:$D,'D12'!$C259)</f>
        <v>1.987031</v>
      </c>
      <c r="G259" s="35">
        <f>SUMIFS('ODA by sector'!H:H,'ODA by sector'!$A:$A,'D12'!$A259,'ODA by sector'!$D:$D,'D12'!$C259)</f>
        <v>2.1701329999999999</v>
      </c>
      <c r="H259" s="35">
        <f>SUMIFS('ODA by sector'!I:I,'ODA by sector'!$A:$A,'D12'!$A259,'ODA by sector'!$D:$D,'D12'!$C259)</f>
        <v>2.9911469999999998</v>
      </c>
      <c r="I259" s="35">
        <f>SUMIFS('ODA by sector'!J:J,'ODA by sector'!$A:$A,'D12'!$A259,'ODA by sector'!$D:$D,'D12'!$C259)</f>
        <v>8.508222</v>
      </c>
      <c r="J259" s="35">
        <f>SUMIFS('ODA by sector'!K:K,'ODA by sector'!$A:$A,'D12'!$A259,'ODA by sector'!$D:$D,'D12'!$C259)</f>
        <v>4.4595599999999997</v>
      </c>
      <c r="K259" s="35">
        <f>SUMIFS('ODA by sector'!L:L,'ODA by sector'!$A:$A,'D12'!$A259,'ODA by sector'!$D:$D,'D12'!$C259)</f>
        <v>0.75057499999999999</v>
      </c>
      <c r="L259" s="35">
        <f>SUMIFS('ODA by sector'!M:M,'ODA by sector'!$A:$A,'D12'!$A259,'ODA by sector'!$D:$D,'D12'!$C259)</f>
        <v>2.1924679999999999</v>
      </c>
      <c r="M259" s="35">
        <f>SUMIFS('ODA by sector'!N:N,'ODA by sector'!$A:$A,'D12'!$A259,'ODA by sector'!$D:$D,'D12'!$C259)</f>
        <v>3.9928470000000003</v>
      </c>
      <c r="N259" s="35">
        <f>SUMIFS('ODA by sector'!O:O,'ODA by sector'!$A:$A,'D12'!$A259,'ODA by sector'!$D:$D,'D12'!$C259)</f>
        <v>5.8982409999999996</v>
      </c>
      <c r="O259" s="35">
        <f>SUMIFS('ODA by sector'!P:P,'ODA by sector'!$A:$A,'D12'!$A259,'ODA by sector'!$D:$D,'D12'!$C259)</f>
        <v>4.6176729999999999</v>
      </c>
      <c r="P259" s="35">
        <f>SUMIFS('ODA by sector'!Q:Q,'ODA by sector'!$A:$A,'D12'!$A259,'ODA by sector'!$D:$D,'D12'!$C259)</f>
        <v>6.5846330000000002</v>
      </c>
      <c r="Q259" s="35">
        <f>SUMIFS('ODA by sector'!R:R,'ODA by sector'!$A:$A,'D12'!$A259,'ODA by sector'!$D:$D,'D12'!$C259)</f>
        <v>2.491133</v>
      </c>
      <c r="R259" s="35">
        <f>SUMIFS('ODA by sector'!S:S,'ODA by sector'!$A:$A,'D12'!$A259,'ODA by sector'!$D:$D,'D12'!$C259)</f>
        <v>0.73809199999999997</v>
      </c>
    </row>
    <row r="260" spans="1:18" x14ac:dyDescent="0.25">
      <c r="A260" s="36" t="s">
        <v>122</v>
      </c>
      <c r="B260" s="36" t="str">
        <f>VLOOKUP(A260,'[1]Names&amp;ISO'!$A:$B,2,FALSE)</f>
        <v>LU</v>
      </c>
      <c r="C260" s="37" t="s">
        <v>167</v>
      </c>
      <c r="D260" s="35">
        <f>SUMIFS('ODA by sector'!E:E,'ODA by sector'!$A:$A,'D12'!$A260,'ODA by sector'!$D:$D,'D12'!$C260)</f>
        <v>0</v>
      </c>
      <c r="E260" s="35">
        <f>SUMIFS('ODA by sector'!F:F,'ODA by sector'!$A:$A,'D12'!$A260,'ODA by sector'!$D:$D,'D12'!$C260)</f>
        <v>0</v>
      </c>
      <c r="F260" s="35">
        <f>SUMIFS('ODA by sector'!G:G,'ODA by sector'!$A:$A,'D12'!$A260,'ODA by sector'!$D:$D,'D12'!$C260)</f>
        <v>2.71034</v>
      </c>
      <c r="G260" s="35">
        <f>SUMIFS('ODA by sector'!H:H,'ODA by sector'!$A:$A,'D12'!$A260,'ODA by sector'!$D:$D,'D12'!$C260)</f>
        <v>3.4960049999999998</v>
      </c>
      <c r="H260" s="35">
        <f>SUMIFS('ODA by sector'!I:I,'ODA by sector'!$A:$A,'D12'!$A260,'ODA by sector'!$D:$D,'D12'!$C260)</f>
        <v>4.0446910000000003</v>
      </c>
      <c r="I260" s="35">
        <f>SUMIFS('ODA by sector'!J:J,'ODA by sector'!$A:$A,'D12'!$A260,'ODA by sector'!$D:$D,'D12'!$C260)</f>
        <v>12.212121</v>
      </c>
      <c r="J260" s="35">
        <f>SUMIFS('ODA by sector'!K:K,'ODA by sector'!$A:$A,'D12'!$A260,'ODA by sector'!$D:$D,'D12'!$C260)</f>
        <v>13.231131</v>
      </c>
      <c r="K260" s="35">
        <f>SUMIFS('ODA by sector'!L:L,'ODA by sector'!$A:$A,'D12'!$A260,'ODA by sector'!$D:$D,'D12'!$C260)</f>
        <v>12.467938</v>
      </c>
      <c r="L260" s="35">
        <f>SUMIFS('ODA by sector'!M:M,'ODA by sector'!$A:$A,'D12'!$A260,'ODA by sector'!$D:$D,'D12'!$C260)</f>
        <v>17.408386999999998</v>
      </c>
      <c r="M260" s="35">
        <f>SUMIFS('ODA by sector'!N:N,'ODA by sector'!$A:$A,'D12'!$A260,'ODA by sector'!$D:$D,'D12'!$C260)</f>
        <v>15.024244000000001</v>
      </c>
      <c r="N260" s="35">
        <f>SUMIFS('ODA by sector'!O:O,'ODA by sector'!$A:$A,'D12'!$A260,'ODA by sector'!$D:$D,'D12'!$C260)</f>
        <v>15.177784000000001</v>
      </c>
      <c r="O260" s="35">
        <f>SUMIFS('ODA by sector'!P:P,'ODA by sector'!$A:$A,'D12'!$A260,'ODA by sector'!$D:$D,'D12'!$C260)</f>
        <v>17.39283</v>
      </c>
      <c r="P260" s="35">
        <f>SUMIFS('ODA by sector'!Q:Q,'ODA by sector'!$A:$A,'D12'!$A260,'ODA by sector'!$D:$D,'D12'!$C260)</f>
        <v>15.381065</v>
      </c>
      <c r="Q260" s="35">
        <f>SUMIFS('ODA by sector'!R:R,'ODA by sector'!$A:$A,'D12'!$A260,'ODA by sector'!$D:$D,'D12'!$C260)</f>
        <v>13.249925000000001</v>
      </c>
      <c r="R260" s="35">
        <f>SUMIFS('ODA by sector'!S:S,'ODA by sector'!$A:$A,'D12'!$A260,'ODA by sector'!$D:$D,'D12'!$C260)</f>
        <v>19.696021000000002</v>
      </c>
    </row>
    <row r="261" spans="1:18" x14ac:dyDescent="0.25">
      <c r="A261" s="36" t="s">
        <v>122</v>
      </c>
      <c r="B261" s="36" t="str">
        <f>VLOOKUP(A261,'[1]Names&amp;ISO'!$A:$B,2,FALSE)</f>
        <v>LU</v>
      </c>
      <c r="C261" s="37" t="s">
        <v>169</v>
      </c>
      <c r="D261" s="35">
        <f>SUMIFS('ODA by sector'!E:E,'ODA by sector'!$A:$A,'D12'!$A261,'ODA by sector'!$D:$D,'D12'!$C261)</f>
        <v>0</v>
      </c>
      <c r="E261" s="35">
        <f>SUMIFS('ODA by sector'!F:F,'ODA by sector'!$A:$A,'D12'!$A261,'ODA by sector'!$D:$D,'D12'!$C261)</f>
        <v>3.1398700000000002</v>
      </c>
      <c r="F261" s="35">
        <f>SUMIFS('ODA by sector'!G:G,'ODA by sector'!$A:$A,'D12'!$A261,'ODA by sector'!$D:$D,'D12'!$C261)</f>
        <v>20.049876000000001</v>
      </c>
      <c r="G261" s="35">
        <f>SUMIFS('ODA by sector'!H:H,'ODA by sector'!$A:$A,'D12'!$A261,'ODA by sector'!$D:$D,'D12'!$C261)</f>
        <v>8.3335989999999995</v>
      </c>
      <c r="H261" s="35">
        <f>SUMIFS('ODA by sector'!I:I,'ODA by sector'!$A:$A,'D12'!$A261,'ODA by sector'!$D:$D,'D12'!$C261)</f>
        <v>14.296713</v>
      </c>
      <c r="I261" s="35">
        <f>SUMIFS('ODA by sector'!J:J,'ODA by sector'!$A:$A,'D12'!$A261,'ODA by sector'!$D:$D,'D12'!$C261)</f>
        <v>21.042366999999999</v>
      </c>
      <c r="J261" s="35">
        <f>SUMIFS('ODA by sector'!K:K,'ODA by sector'!$A:$A,'D12'!$A261,'ODA by sector'!$D:$D,'D12'!$C261)</f>
        <v>21.727844000000001</v>
      </c>
      <c r="K261" s="35">
        <f>SUMIFS('ODA by sector'!L:L,'ODA by sector'!$A:$A,'D12'!$A261,'ODA by sector'!$D:$D,'D12'!$C261)</f>
        <v>15.302300000000001</v>
      </c>
      <c r="L261" s="35">
        <f>SUMIFS('ODA by sector'!M:M,'ODA by sector'!$A:$A,'D12'!$A261,'ODA by sector'!$D:$D,'D12'!$C261)</f>
        <v>14.818576</v>
      </c>
      <c r="M261" s="35">
        <f>SUMIFS('ODA by sector'!N:N,'ODA by sector'!$A:$A,'D12'!$A261,'ODA by sector'!$D:$D,'D12'!$C261)</f>
        <v>15.396868999999999</v>
      </c>
      <c r="N261" s="35">
        <f>SUMIFS('ODA by sector'!O:O,'ODA by sector'!$A:$A,'D12'!$A261,'ODA by sector'!$D:$D,'D12'!$C261)</f>
        <v>14.328179</v>
      </c>
      <c r="O261" s="35">
        <f>SUMIFS('ODA by sector'!P:P,'ODA by sector'!$A:$A,'D12'!$A261,'ODA by sector'!$D:$D,'D12'!$C261)</f>
        <v>16.864614</v>
      </c>
      <c r="P261" s="35">
        <f>SUMIFS('ODA by sector'!Q:Q,'ODA by sector'!$A:$A,'D12'!$A261,'ODA by sector'!$D:$D,'D12'!$C261)</f>
        <v>13.893813</v>
      </c>
      <c r="Q261" s="35">
        <f>SUMIFS('ODA by sector'!R:R,'ODA by sector'!$A:$A,'D12'!$A261,'ODA by sector'!$D:$D,'D12'!$C261)</f>
        <v>16.263058000000001</v>
      </c>
      <c r="R261" s="35">
        <f>SUMIFS('ODA by sector'!S:S,'ODA by sector'!$A:$A,'D12'!$A261,'ODA by sector'!$D:$D,'D12'!$C261)</f>
        <v>17.620753000000001</v>
      </c>
    </row>
    <row r="262" spans="1:18" x14ac:dyDescent="0.25">
      <c r="A262" s="36" t="s">
        <v>122</v>
      </c>
      <c r="B262" s="36" t="str">
        <f>VLOOKUP(A262,'[1]Names&amp;ISO'!$A:$B,2,FALSE)</f>
        <v>LU</v>
      </c>
      <c r="C262" s="37" t="s">
        <v>168</v>
      </c>
      <c r="D262" s="35">
        <f>SUMIFS('ODA by sector'!E:E,'ODA by sector'!$A:$A,'D12'!$A262,'ODA by sector'!$D:$D,'D12'!$C262)</f>
        <v>0</v>
      </c>
      <c r="E262" s="35">
        <f>SUMIFS('ODA by sector'!F:F,'ODA by sector'!$A:$A,'D12'!$A262,'ODA by sector'!$D:$D,'D12'!$C262)</f>
        <v>0</v>
      </c>
      <c r="F262" s="35">
        <f>SUMIFS('ODA by sector'!G:G,'ODA by sector'!$A:$A,'D12'!$A262,'ODA by sector'!$D:$D,'D12'!$C262)</f>
        <v>1.331331</v>
      </c>
      <c r="G262" s="35">
        <f>SUMIFS('ODA by sector'!H:H,'ODA by sector'!$A:$A,'D12'!$A262,'ODA by sector'!$D:$D,'D12'!$C262)</f>
        <v>4.3913700000000002</v>
      </c>
      <c r="H262" s="35">
        <f>SUMIFS('ODA by sector'!I:I,'ODA by sector'!$A:$A,'D12'!$A262,'ODA by sector'!$D:$D,'D12'!$C262)</f>
        <v>3.5257490000000002</v>
      </c>
      <c r="I262" s="35">
        <f>SUMIFS('ODA by sector'!J:J,'ODA by sector'!$A:$A,'D12'!$A262,'ODA by sector'!$D:$D,'D12'!$C262)</f>
        <v>3.7334739999999997</v>
      </c>
      <c r="J262" s="35">
        <f>SUMIFS('ODA by sector'!K:K,'ODA by sector'!$A:$A,'D12'!$A262,'ODA by sector'!$D:$D,'D12'!$C262)</f>
        <v>3.1545770000000002</v>
      </c>
      <c r="K262" s="35">
        <f>SUMIFS('ODA by sector'!L:L,'ODA by sector'!$A:$A,'D12'!$A262,'ODA by sector'!$D:$D,'D12'!$C262)</f>
        <v>2.4331729999999996</v>
      </c>
      <c r="L262" s="35">
        <f>SUMIFS('ODA by sector'!M:M,'ODA by sector'!$A:$A,'D12'!$A262,'ODA by sector'!$D:$D,'D12'!$C262)</f>
        <v>4.0974370000000002</v>
      </c>
      <c r="M262" s="35">
        <f>SUMIFS('ODA by sector'!N:N,'ODA by sector'!$A:$A,'D12'!$A262,'ODA by sector'!$D:$D,'D12'!$C262)</f>
        <v>3.5263809999999998</v>
      </c>
      <c r="N262" s="35">
        <f>SUMIFS('ODA by sector'!O:O,'ODA by sector'!$A:$A,'D12'!$A262,'ODA by sector'!$D:$D,'D12'!$C262)</f>
        <v>2.0699640000000001</v>
      </c>
      <c r="O262" s="35">
        <f>SUMIFS('ODA by sector'!P:P,'ODA by sector'!$A:$A,'D12'!$A262,'ODA by sector'!$D:$D,'D12'!$C262)</f>
        <v>1.2965340000000001</v>
      </c>
      <c r="P262" s="35">
        <f>SUMIFS('ODA by sector'!Q:Q,'ODA by sector'!$A:$A,'D12'!$A262,'ODA by sector'!$D:$D,'D12'!$C262)</f>
        <v>3.7867190000000002</v>
      </c>
      <c r="Q262" s="35">
        <f>SUMIFS('ODA by sector'!R:R,'ODA by sector'!$A:$A,'D12'!$A262,'ODA by sector'!$D:$D,'D12'!$C262)</f>
        <v>3.2394379999999998</v>
      </c>
      <c r="R262" s="35">
        <f>SUMIFS('ODA by sector'!S:S,'ODA by sector'!$A:$A,'D12'!$A262,'ODA by sector'!$D:$D,'D12'!$C262)</f>
        <v>2.7570859999999997</v>
      </c>
    </row>
    <row r="263" spans="1:18" x14ac:dyDescent="0.25">
      <c r="A263" s="36" t="s">
        <v>122</v>
      </c>
      <c r="B263" s="36" t="str">
        <f>VLOOKUP(A263,'[1]Names&amp;ISO'!$A:$B,2,FALSE)</f>
        <v>LU</v>
      </c>
      <c r="C263" s="37" t="s">
        <v>171</v>
      </c>
      <c r="D263" s="35">
        <f>SUMIFS('ODA by sector'!E:E,'ODA by sector'!$A:$A,'D12'!$A263,'ODA by sector'!$D:$D,'D12'!$C263)</f>
        <v>0</v>
      </c>
      <c r="E263" s="35">
        <f>SUMIFS('ODA by sector'!F:F,'ODA by sector'!$A:$A,'D12'!$A263,'ODA by sector'!$D:$D,'D12'!$C263)</f>
        <v>0</v>
      </c>
      <c r="F263" s="35">
        <f>SUMIFS('ODA by sector'!G:G,'ODA by sector'!$A:$A,'D12'!$A263,'ODA by sector'!$D:$D,'D12'!$C263)</f>
        <v>0.29253499999999999</v>
      </c>
      <c r="G263" s="35">
        <f>SUMIFS('ODA by sector'!H:H,'ODA by sector'!$A:$A,'D12'!$A263,'ODA by sector'!$D:$D,'D12'!$C263)</f>
        <v>1.092608</v>
      </c>
      <c r="H263" s="35">
        <f>SUMIFS('ODA by sector'!I:I,'ODA by sector'!$A:$A,'D12'!$A263,'ODA by sector'!$D:$D,'D12'!$C263)</f>
        <v>2.616692</v>
      </c>
      <c r="I263" s="35">
        <f>SUMIFS('ODA by sector'!J:J,'ODA by sector'!$A:$A,'D12'!$A263,'ODA by sector'!$D:$D,'D12'!$C263)</f>
        <v>1.238769</v>
      </c>
      <c r="J263" s="35">
        <f>SUMIFS('ODA by sector'!K:K,'ODA by sector'!$A:$A,'D12'!$A263,'ODA by sector'!$D:$D,'D12'!$C263)</f>
        <v>0.545987</v>
      </c>
      <c r="K263" s="35">
        <f>SUMIFS('ODA by sector'!L:L,'ODA by sector'!$A:$A,'D12'!$A263,'ODA by sector'!$D:$D,'D12'!$C263)</f>
        <v>2.978739</v>
      </c>
      <c r="L263" s="35">
        <f>SUMIFS('ODA by sector'!M:M,'ODA by sector'!$A:$A,'D12'!$A263,'ODA by sector'!$D:$D,'D12'!$C263)</f>
        <v>2.9120819999999998</v>
      </c>
      <c r="M263" s="35">
        <f>SUMIFS('ODA by sector'!N:N,'ODA by sector'!$A:$A,'D12'!$A263,'ODA by sector'!$D:$D,'D12'!$C263)</f>
        <v>1.797814</v>
      </c>
      <c r="N263" s="35">
        <f>SUMIFS('ODA by sector'!O:O,'ODA by sector'!$A:$A,'D12'!$A263,'ODA by sector'!$D:$D,'D12'!$C263)</f>
        <v>1.435246</v>
      </c>
      <c r="O263" s="35">
        <f>SUMIFS('ODA by sector'!P:P,'ODA by sector'!$A:$A,'D12'!$A263,'ODA by sector'!$D:$D,'D12'!$C263)</f>
        <v>1.7129650000000001</v>
      </c>
      <c r="P263" s="35">
        <f>SUMIFS('ODA by sector'!Q:Q,'ODA by sector'!$A:$A,'D12'!$A263,'ODA by sector'!$D:$D,'D12'!$C263)</f>
        <v>2.0928360000000001</v>
      </c>
      <c r="Q263" s="35">
        <f>SUMIFS('ODA by sector'!R:R,'ODA by sector'!$A:$A,'D12'!$A263,'ODA by sector'!$D:$D,'D12'!$C263)</f>
        <v>2.0036559999999999</v>
      </c>
      <c r="R263" s="35">
        <f>SUMIFS('ODA by sector'!S:S,'ODA by sector'!$A:$A,'D12'!$A263,'ODA by sector'!$D:$D,'D12'!$C263)</f>
        <v>0.98471500000000001</v>
      </c>
    </row>
    <row r="264" spans="1:18" x14ac:dyDescent="0.25">
      <c r="A264" s="36" t="s">
        <v>122</v>
      </c>
      <c r="B264" s="36" t="str">
        <f>VLOOKUP(A264,'[1]Names&amp;ISO'!$A:$B,2,FALSE)</f>
        <v>LU</v>
      </c>
      <c r="C264" s="37" t="s">
        <v>170</v>
      </c>
      <c r="D264" s="35">
        <f>SUMIFS('ODA by sector'!E:E,'ODA by sector'!$A:$A,'D12'!$A264,'ODA by sector'!$D:$D,'D12'!$C264)</f>
        <v>0</v>
      </c>
      <c r="E264" s="35">
        <f>SUMIFS('ODA by sector'!F:F,'ODA by sector'!$A:$A,'D12'!$A264,'ODA by sector'!$D:$D,'D12'!$C264)</f>
        <v>0</v>
      </c>
      <c r="F264" s="35">
        <f>SUMIFS('ODA by sector'!G:G,'ODA by sector'!$A:$A,'D12'!$A264,'ODA by sector'!$D:$D,'D12'!$C264)</f>
        <v>56.376868000000002</v>
      </c>
      <c r="G264" s="35">
        <f>SUMIFS('ODA by sector'!H:H,'ODA by sector'!$A:$A,'D12'!$A264,'ODA by sector'!$D:$D,'D12'!$C264)</f>
        <v>84.259174000000002</v>
      </c>
      <c r="H264" s="35">
        <f>SUMIFS('ODA by sector'!I:I,'ODA by sector'!$A:$A,'D12'!$A264,'ODA by sector'!$D:$D,'D12'!$C264)</f>
        <v>45.504544000000003</v>
      </c>
      <c r="I264" s="35">
        <f>SUMIFS('ODA by sector'!J:J,'ODA by sector'!$A:$A,'D12'!$A264,'ODA by sector'!$D:$D,'D12'!$C264)</f>
        <v>45.400928</v>
      </c>
      <c r="J264" s="35">
        <f>SUMIFS('ODA by sector'!K:K,'ODA by sector'!$A:$A,'D12'!$A264,'ODA by sector'!$D:$D,'D12'!$C264)</f>
        <v>59.575210999999996</v>
      </c>
      <c r="K264" s="35">
        <f>SUMIFS('ODA by sector'!L:L,'ODA by sector'!$A:$A,'D12'!$A264,'ODA by sector'!$D:$D,'D12'!$C264)</f>
        <v>58.004955000000002</v>
      </c>
      <c r="L264" s="35">
        <f>SUMIFS('ODA by sector'!M:M,'ODA by sector'!$A:$A,'D12'!$A264,'ODA by sector'!$D:$D,'D12'!$C264)</f>
        <v>66.681825000000003</v>
      </c>
      <c r="M264" s="35">
        <f>SUMIFS('ODA by sector'!N:N,'ODA by sector'!$A:$A,'D12'!$A264,'ODA by sector'!$D:$D,'D12'!$C264)</f>
        <v>55.333103999999999</v>
      </c>
      <c r="N264" s="35">
        <f>SUMIFS('ODA by sector'!O:O,'ODA by sector'!$A:$A,'D12'!$A264,'ODA by sector'!$D:$D,'D12'!$C264)</f>
        <v>61.901235999999997</v>
      </c>
      <c r="O264" s="35">
        <f>SUMIFS('ODA by sector'!P:P,'ODA by sector'!$A:$A,'D12'!$A264,'ODA by sector'!$D:$D,'D12'!$C264)</f>
        <v>57.825886000000004</v>
      </c>
      <c r="P264" s="35">
        <f>SUMIFS('ODA by sector'!Q:Q,'ODA by sector'!$A:$A,'D12'!$A264,'ODA by sector'!$D:$D,'D12'!$C264)</f>
        <v>56.432706000000003</v>
      </c>
      <c r="Q264" s="35">
        <f>SUMIFS('ODA by sector'!R:R,'ODA by sector'!$A:$A,'D12'!$A264,'ODA by sector'!$D:$D,'D12'!$C264)</f>
        <v>58.969333000000006</v>
      </c>
      <c r="R264" s="35">
        <f>SUMIFS('ODA by sector'!S:S,'ODA by sector'!$A:$A,'D12'!$A264,'ODA by sector'!$D:$D,'D12'!$C264)</f>
        <v>58.095522000000003</v>
      </c>
    </row>
    <row r="265" spans="1:18" x14ac:dyDescent="0.25">
      <c r="A265" s="36" t="s">
        <v>122</v>
      </c>
      <c r="B265" s="36" t="str">
        <f>VLOOKUP(A265,'[1]Names&amp;ISO'!$A:$B,2,FALSE)</f>
        <v>LU</v>
      </c>
      <c r="C265" s="37" t="s">
        <v>172</v>
      </c>
      <c r="D265" s="35">
        <f>SUMIFS('ODA by sector'!E:E,'ODA by sector'!$A:$A,'D12'!$A265,'ODA by sector'!$D:$D,'D12'!$C265)</f>
        <v>0</v>
      </c>
      <c r="E265" s="35">
        <f>SUMIFS('ODA by sector'!F:F,'ODA by sector'!$A:$A,'D12'!$A265,'ODA by sector'!$D:$D,'D12'!$C265)</f>
        <v>0</v>
      </c>
      <c r="F265" s="35">
        <f>SUMIFS('ODA by sector'!G:G,'ODA by sector'!$A:$A,'D12'!$A265,'ODA by sector'!$D:$D,'D12'!$C265)</f>
        <v>0</v>
      </c>
      <c r="G265" s="35">
        <f>SUMIFS('ODA by sector'!H:H,'ODA by sector'!$A:$A,'D12'!$A265,'ODA by sector'!$D:$D,'D12'!$C265)</f>
        <v>0</v>
      </c>
      <c r="H265" s="35">
        <f>SUMIFS('ODA by sector'!I:I,'ODA by sector'!$A:$A,'D12'!$A265,'ODA by sector'!$D:$D,'D12'!$C265)</f>
        <v>0</v>
      </c>
      <c r="I265" s="35">
        <f>SUMIFS('ODA by sector'!J:J,'ODA by sector'!$A:$A,'D12'!$A265,'ODA by sector'!$D:$D,'D12'!$C265)</f>
        <v>0</v>
      </c>
      <c r="J265" s="35">
        <f>SUMIFS('ODA by sector'!K:K,'ODA by sector'!$A:$A,'D12'!$A265,'ODA by sector'!$D:$D,'D12'!$C265)</f>
        <v>0</v>
      </c>
      <c r="K265" s="35">
        <f>SUMIFS('ODA by sector'!L:L,'ODA by sector'!$A:$A,'D12'!$A265,'ODA by sector'!$D:$D,'D12'!$C265)</f>
        <v>2.5453E-2</v>
      </c>
      <c r="L265" s="35">
        <f>SUMIFS('ODA by sector'!M:M,'ODA by sector'!$A:$A,'D12'!$A265,'ODA by sector'!$D:$D,'D12'!$C265)</f>
        <v>0</v>
      </c>
      <c r="M265" s="35">
        <f>SUMIFS('ODA by sector'!N:N,'ODA by sector'!$A:$A,'D12'!$A265,'ODA by sector'!$D:$D,'D12'!$C265)</f>
        <v>0.58612799999999998</v>
      </c>
      <c r="N265" s="35">
        <f>SUMIFS('ODA by sector'!O:O,'ODA by sector'!$A:$A,'D12'!$A265,'ODA by sector'!$D:$D,'D12'!$C265)</f>
        <v>0</v>
      </c>
      <c r="O265" s="35">
        <f>SUMIFS('ODA by sector'!P:P,'ODA by sector'!$A:$A,'D12'!$A265,'ODA by sector'!$D:$D,'D12'!$C265)</f>
        <v>0</v>
      </c>
      <c r="P265" s="35">
        <f>SUMIFS('ODA by sector'!Q:Q,'ODA by sector'!$A:$A,'D12'!$A265,'ODA by sector'!$D:$D,'D12'!$C265)</f>
        <v>0</v>
      </c>
      <c r="Q265" s="35">
        <f>SUMIFS('ODA by sector'!R:R,'ODA by sector'!$A:$A,'D12'!$A265,'ODA by sector'!$D:$D,'D12'!$C265)</f>
        <v>0</v>
      </c>
      <c r="R265" s="35">
        <f>SUMIFS('ODA by sector'!S:S,'ODA by sector'!$A:$A,'D12'!$A265,'ODA by sector'!$D:$D,'D12'!$C265)</f>
        <v>0</v>
      </c>
    </row>
    <row r="266" spans="1:18" x14ac:dyDescent="0.25">
      <c r="A266" s="36" t="s">
        <v>122</v>
      </c>
      <c r="B266" s="36" t="str">
        <f>VLOOKUP(A266,'[1]Names&amp;ISO'!$A:$B,2,FALSE)</f>
        <v>LU</v>
      </c>
      <c r="C266" s="37" t="s">
        <v>173</v>
      </c>
      <c r="D266" s="35">
        <f>SUMIFS('ODA by sector'!E:E,'ODA by sector'!$A:$A,'D12'!$A266,'ODA by sector'!$D:$D,'D12'!$C266)</f>
        <v>0</v>
      </c>
      <c r="E266" s="35">
        <f>SUMIFS('ODA by sector'!F:F,'ODA by sector'!$A:$A,'D12'!$A266,'ODA by sector'!$D:$D,'D12'!$C266)</f>
        <v>0</v>
      </c>
      <c r="F266" s="35">
        <f>SUMIFS('ODA by sector'!G:G,'ODA by sector'!$A:$A,'D12'!$A266,'ODA by sector'!$D:$D,'D12'!$C266)</f>
        <v>0</v>
      </c>
      <c r="G266" s="35">
        <f>SUMIFS('ODA by sector'!H:H,'ODA by sector'!$A:$A,'D12'!$A266,'ODA by sector'!$D:$D,'D12'!$C266)</f>
        <v>0</v>
      </c>
      <c r="H266" s="35">
        <f>SUMIFS('ODA by sector'!I:I,'ODA by sector'!$A:$A,'D12'!$A266,'ODA by sector'!$D:$D,'D12'!$C266)</f>
        <v>0</v>
      </c>
      <c r="I266" s="35">
        <f>SUMIFS('ODA by sector'!J:J,'ODA by sector'!$A:$A,'D12'!$A266,'ODA by sector'!$D:$D,'D12'!$C266)</f>
        <v>0</v>
      </c>
      <c r="J266" s="35">
        <f>SUMIFS('ODA by sector'!K:K,'ODA by sector'!$A:$A,'D12'!$A266,'ODA by sector'!$D:$D,'D12'!$C266)</f>
        <v>0</v>
      </c>
      <c r="K266" s="35">
        <f>SUMIFS('ODA by sector'!L:L,'ODA by sector'!$A:$A,'D12'!$A266,'ODA by sector'!$D:$D,'D12'!$C266)</f>
        <v>0</v>
      </c>
      <c r="L266" s="35">
        <f>SUMIFS('ODA by sector'!M:M,'ODA by sector'!$A:$A,'D12'!$A266,'ODA by sector'!$D:$D,'D12'!$C266)</f>
        <v>0</v>
      </c>
      <c r="M266" s="35">
        <f>SUMIFS('ODA by sector'!N:N,'ODA by sector'!$A:$A,'D12'!$A266,'ODA by sector'!$D:$D,'D12'!$C266)</f>
        <v>0</v>
      </c>
      <c r="N266" s="35">
        <f>SUMIFS('ODA by sector'!O:O,'ODA by sector'!$A:$A,'D12'!$A266,'ODA by sector'!$D:$D,'D12'!$C266)</f>
        <v>0</v>
      </c>
      <c r="O266" s="35">
        <f>SUMIFS('ODA by sector'!P:P,'ODA by sector'!$A:$A,'D12'!$A266,'ODA by sector'!$D:$D,'D12'!$C266)</f>
        <v>0</v>
      </c>
      <c r="P266" s="35">
        <f>SUMIFS('ODA by sector'!Q:Q,'ODA by sector'!$A:$A,'D12'!$A266,'ODA by sector'!$D:$D,'D12'!$C266)</f>
        <v>0</v>
      </c>
      <c r="Q266" s="35">
        <f>SUMIFS('ODA by sector'!R:R,'ODA by sector'!$A:$A,'D12'!$A266,'ODA by sector'!$D:$D,'D12'!$C266)</f>
        <v>0</v>
      </c>
      <c r="R266" s="35">
        <f>SUMIFS('ODA by sector'!S:S,'ODA by sector'!$A:$A,'D12'!$A266,'ODA by sector'!$D:$D,'D12'!$C266)</f>
        <v>0</v>
      </c>
    </row>
    <row r="267" spans="1:18" x14ac:dyDescent="0.25">
      <c r="A267" s="36" t="s">
        <v>122</v>
      </c>
      <c r="B267" s="36" t="str">
        <f>VLOOKUP(A267,'[1]Names&amp;ISO'!$A:$B,2,FALSE)</f>
        <v>LU</v>
      </c>
      <c r="C267" s="37" t="s">
        <v>174</v>
      </c>
      <c r="D267" s="35">
        <f>SUMIFS('ODA by sector'!E:E,'ODA by sector'!$A:$A,'D12'!$A267,'ODA by sector'!$D:$D,'D12'!$C267)</f>
        <v>21.311292999999999</v>
      </c>
      <c r="E267" s="35">
        <f>SUMIFS('ODA by sector'!F:F,'ODA by sector'!$A:$A,'D12'!$A267,'ODA by sector'!$D:$D,'D12'!$C267)</f>
        <v>19.959613000000001</v>
      </c>
      <c r="F267" s="35">
        <f>SUMIFS('ODA by sector'!G:G,'ODA by sector'!$A:$A,'D12'!$A267,'ODA by sector'!$D:$D,'D12'!$C267)</f>
        <v>23.035657</v>
      </c>
      <c r="G267" s="35">
        <f>SUMIFS('ODA by sector'!H:H,'ODA by sector'!$A:$A,'D12'!$A267,'ODA by sector'!$D:$D,'D12'!$C267)</f>
        <v>45.981434999999998</v>
      </c>
      <c r="H267" s="35">
        <f>SUMIFS('ODA by sector'!I:I,'ODA by sector'!$A:$A,'D12'!$A267,'ODA by sector'!$D:$D,'D12'!$C267)</f>
        <v>39.111410999999997</v>
      </c>
      <c r="I267" s="35">
        <f>SUMIFS('ODA by sector'!J:J,'ODA by sector'!$A:$A,'D12'!$A267,'ODA by sector'!$D:$D,'D12'!$C267)</f>
        <v>37.384698999999998</v>
      </c>
      <c r="J267" s="35">
        <f>SUMIFS('ODA by sector'!K:K,'ODA by sector'!$A:$A,'D12'!$A267,'ODA by sector'!$D:$D,'D12'!$C267)</f>
        <v>30.277049999999999</v>
      </c>
      <c r="K267" s="35">
        <f>SUMIFS('ODA by sector'!L:L,'ODA by sector'!$A:$A,'D12'!$A267,'ODA by sector'!$D:$D,'D12'!$C267)</f>
        <v>35.651021</v>
      </c>
      <c r="L267" s="35">
        <f>SUMIFS('ODA by sector'!M:M,'ODA by sector'!$A:$A,'D12'!$A267,'ODA by sector'!$D:$D,'D12'!$C267)</f>
        <v>37.300007999999998</v>
      </c>
      <c r="M267" s="35">
        <f>SUMIFS('ODA by sector'!N:N,'ODA by sector'!$A:$A,'D12'!$A267,'ODA by sector'!$D:$D,'D12'!$C267)</f>
        <v>44.476785999999997</v>
      </c>
      <c r="N267" s="35">
        <f>SUMIFS('ODA by sector'!O:O,'ODA by sector'!$A:$A,'D12'!$A267,'ODA by sector'!$D:$D,'D12'!$C267)</f>
        <v>41.192852999999999</v>
      </c>
      <c r="O267" s="35">
        <f>SUMIFS('ODA by sector'!P:P,'ODA by sector'!$A:$A,'D12'!$A267,'ODA by sector'!$D:$D,'D12'!$C267)</f>
        <v>41.757072999999998</v>
      </c>
      <c r="P267" s="35">
        <f>SUMIFS('ODA by sector'!Q:Q,'ODA by sector'!$A:$A,'D12'!$A267,'ODA by sector'!$D:$D,'D12'!$C267)</f>
        <v>40.287222999999997</v>
      </c>
      <c r="Q267" s="35">
        <f>SUMIFS('ODA by sector'!R:R,'ODA by sector'!$A:$A,'D12'!$A267,'ODA by sector'!$D:$D,'D12'!$C267)</f>
        <v>41.930917999999998</v>
      </c>
      <c r="R267" s="35">
        <f>SUMIFS('ODA by sector'!S:S,'ODA by sector'!$A:$A,'D12'!$A267,'ODA by sector'!$D:$D,'D12'!$C267)</f>
        <v>49.003267000000001</v>
      </c>
    </row>
    <row r="268" spans="1:18" x14ac:dyDescent="0.25">
      <c r="A268" s="36" t="s">
        <v>121</v>
      </c>
      <c r="B268" s="36" t="str">
        <f>VLOOKUP(A268,'[1]Names&amp;ISO'!$A:$B,2,FALSE)</f>
        <v>NL</v>
      </c>
      <c r="C268" s="37" t="s">
        <v>162</v>
      </c>
      <c r="D268" s="35">
        <f>SUMIFS('ODA by sector'!E:E,'ODA by sector'!$A:$A,'D12'!$A268,'ODA by sector'!$D:$D,'D12'!$C268)</f>
        <v>296.907355</v>
      </c>
      <c r="E268" s="35">
        <f>SUMIFS('ODA by sector'!F:F,'ODA by sector'!$A:$A,'D12'!$A268,'ODA by sector'!$D:$D,'D12'!$C268)</f>
        <v>215.211085</v>
      </c>
      <c r="F268" s="35">
        <f>SUMIFS('ODA by sector'!G:G,'ODA by sector'!$A:$A,'D12'!$A268,'ODA by sector'!$D:$D,'D12'!$C268)</f>
        <v>250.55596199999999</v>
      </c>
      <c r="G268" s="35">
        <f>SUMIFS('ODA by sector'!H:H,'ODA by sector'!$A:$A,'D12'!$A268,'ODA by sector'!$D:$D,'D12'!$C268)</f>
        <v>305.97250100000002</v>
      </c>
      <c r="H268" s="35">
        <f>SUMIFS('ODA by sector'!I:I,'ODA by sector'!$A:$A,'D12'!$A268,'ODA by sector'!$D:$D,'D12'!$C268)</f>
        <v>544.49261000000001</v>
      </c>
      <c r="I268" s="35">
        <f>SUMIFS('ODA by sector'!J:J,'ODA by sector'!$A:$A,'D12'!$A268,'ODA by sector'!$D:$D,'D12'!$C268)</f>
        <v>628.09871999999996</v>
      </c>
      <c r="J268" s="35">
        <f>SUMIFS('ODA by sector'!K:K,'ODA by sector'!$A:$A,'D12'!$A268,'ODA by sector'!$D:$D,'D12'!$C268)</f>
        <v>509.54143399999998</v>
      </c>
      <c r="K268" s="35">
        <f>SUMIFS('ODA by sector'!L:L,'ODA by sector'!$A:$A,'D12'!$A268,'ODA by sector'!$D:$D,'D12'!$C268)</f>
        <v>456.090869</v>
      </c>
      <c r="L268" s="35">
        <f>SUMIFS('ODA by sector'!M:M,'ODA by sector'!$A:$A,'D12'!$A268,'ODA by sector'!$D:$D,'D12'!$C268)</f>
        <v>465.64628499999998</v>
      </c>
      <c r="M268" s="35">
        <f>SUMIFS('ODA by sector'!N:N,'ODA by sector'!$A:$A,'D12'!$A268,'ODA by sector'!$D:$D,'D12'!$C268)</f>
        <v>340.78400199999999</v>
      </c>
      <c r="N268" s="35">
        <f>SUMIFS('ODA by sector'!O:O,'ODA by sector'!$A:$A,'D12'!$A268,'ODA by sector'!$D:$D,'D12'!$C268)</f>
        <v>235.25676000000001</v>
      </c>
      <c r="O268" s="35">
        <f>SUMIFS('ODA by sector'!P:P,'ODA by sector'!$A:$A,'D12'!$A268,'ODA by sector'!$D:$D,'D12'!$C268)</f>
        <v>188.56098700000001</v>
      </c>
      <c r="P268" s="35">
        <f>SUMIFS('ODA by sector'!Q:Q,'ODA by sector'!$A:$A,'D12'!$A268,'ODA by sector'!$D:$D,'D12'!$C268)</f>
        <v>143.999403</v>
      </c>
      <c r="Q268" s="35">
        <f>SUMIFS('ODA by sector'!R:R,'ODA by sector'!$A:$A,'D12'!$A268,'ODA by sector'!$D:$D,'D12'!$C268)</f>
        <v>97.949622000000005</v>
      </c>
      <c r="R268" s="35">
        <f>SUMIFS('ODA by sector'!S:S,'ODA by sector'!$A:$A,'D12'!$A268,'ODA by sector'!$D:$D,'D12'!$C268)</f>
        <v>109.698508</v>
      </c>
    </row>
    <row r="269" spans="1:18" x14ac:dyDescent="0.25">
      <c r="A269" s="38" t="s">
        <v>121</v>
      </c>
      <c r="B269" s="36" t="str">
        <f>VLOOKUP(A269,'[1]Names&amp;ISO'!$A:$B,2,FALSE)</f>
        <v>NL</v>
      </c>
      <c r="C269" s="37" t="s">
        <v>163</v>
      </c>
      <c r="D269" s="35">
        <f>SUMIFS('ODA by sector'!E:E,'ODA by sector'!$A:$A,'D12'!$A269,'ODA by sector'!$D:$D,'D12'!$C269)</f>
        <v>219.891739</v>
      </c>
      <c r="E269" s="35">
        <f>SUMIFS('ODA by sector'!F:F,'ODA by sector'!$A:$A,'D12'!$A269,'ODA by sector'!$D:$D,'D12'!$C269)</f>
        <v>250.77480099999997</v>
      </c>
      <c r="F269" s="35">
        <f>SUMIFS('ODA by sector'!G:G,'ODA by sector'!$A:$A,'D12'!$A269,'ODA by sector'!$D:$D,'D12'!$C269)</f>
        <v>241.02132399999999</v>
      </c>
      <c r="G269" s="35">
        <f>SUMIFS('ODA by sector'!H:H,'ODA by sector'!$A:$A,'D12'!$A269,'ODA by sector'!$D:$D,'D12'!$C269)</f>
        <v>210.800499</v>
      </c>
      <c r="H269" s="35">
        <f>SUMIFS('ODA by sector'!I:I,'ODA by sector'!$A:$A,'D12'!$A269,'ODA by sector'!$D:$D,'D12'!$C269)</f>
        <v>243.26602599999998</v>
      </c>
      <c r="I269" s="35">
        <f>SUMIFS('ODA by sector'!J:J,'ODA by sector'!$A:$A,'D12'!$A269,'ODA by sector'!$D:$D,'D12'!$C269)</f>
        <v>268.58565199999998</v>
      </c>
      <c r="J269" s="35">
        <f>SUMIFS('ODA by sector'!K:K,'ODA by sector'!$A:$A,'D12'!$A269,'ODA by sector'!$D:$D,'D12'!$C269)</f>
        <v>302.49150199999997</v>
      </c>
      <c r="K269" s="35">
        <f>SUMIFS('ODA by sector'!L:L,'ODA by sector'!$A:$A,'D12'!$A269,'ODA by sector'!$D:$D,'D12'!$C269)</f>
        <v>299.79326900000001</v>
      </c>
      <c r="L269" s="35">
        <f>SUMIFS('ODA by sector'!M:M,'ODA by sector'!$A:$A,'D12'!$A269,'ODA by sector'!$D:$D,'D12'!$C269)</f>
        <v>269.50722400000001</v>
      </c>
      <c r="M269" s="35">
        <f>SUMIFS('ODA by sector'!N:N,'ODA by sector'!$A:$A,'D12'!$A269,'ODA by sector'!$D:$D,'D12'!$C269)</f>
        <v>256.771503</v>
      </c>
      <c r="N269" s="35">
        <f>SUMIFS('ODA by sector'!O:O,'ODA by sector'!$A:$A,'D12'!$A269,'ODA by sector'!$D:$D,'D12'!$C269)</f>
        <v>239.02124699999999</v>
      </c>
      <c r="O269" s="35">
        <f>SUMIFS('ODA by sector'!P:P,'ODA by sector'!$A:$A,'D12'!$A269,'ODA by sector'!$D:$D,'D12'!$C269)</f>
        <v>225.53658300000001</v>
      </c>
      <c r="P269" s="35">
        <f>SUMIFS('ODA by sector'!Q:Q,'ODA by sector'!$A:$A,'D12'!$A269,'ODA by sector'!$D:$D,'D12'!$C269)</f>
        <v>239.357405</v>
      </c>
      <c r="Q269" s="35">
        <f>SUMIFS('ODA by sector'!R:R,'ODA by sector'!$A:$A,'D12'!$A269,'ODA by sector'!$D:$D,'D12'!$C269)</f>
        <v>239.39517800000002</v>
      </c>
      <c r="R269" s="35">
        <f>SUMIFS('ODA by sector'!S:S,'ODA by sector'!$A:$A,'D12'!$A269,'ODA by sector'!$D:$D,'D12'!$C269)</f>
        <v>286.70165300000002</v>
      </c>
    </row>
    <row r="270" spans="1:18" x14ac:dyDescent="0.25">
      <c r="A270" s="39" t="s">
        <v>121</v>
      </c>
      <c r="B270" s="36" t="str">
        <f>VLOOKUP(A270,'[1]Names&amp;ISO'!$A:$B,2,FALSE)</f>
        <v>NL</v>
      </c>
      <c r="C270" s="37" t="s">
        <v>164</v>
      </c>
      <c r="D270" s="35">
        <f>SUMIFS('ODA by sector'!E:E,'ODA by sector'!$A:$A,'D12'!$A270,'ODA by sector'!$D:$D,'D12'!$C270)</f>
        <v>87.426721999999998</v>
      </c>
      <c r="E270" s="35">
        <f>SUMIFS('ODA by sector'!F:F,'ODA by sector'!$A:$A,'D12'!$A270,'ODA by sector'!$D:$D,'D12'!$C270)</f>
        <v>91.047407000000007</v>
      </c>
      <c r="F270" s="35">
        <f>SUMIFS('ODA by sector'!G:G,'ODA by sector'!$A:$A,'D12'!$A270,'ODA by sector'!$D:$D,'D12'!$C270)</f>
        <v>86.398229999999998</v>
      </c>
      <c r="G270" s="35">
        <f>SUMIFS('ODA by sector'!H:H,'ODA by sector'!$A:$A,'D12'!$A270,'ODA by sector'!$D:$D,'D12'!$C270)</f>
        <v>110.17774</v>
      </c>
      <c r="H270" s="35">
        <f>SUMIFS('ODA by sector'!I:I,'ODA by sector'!$A:$A,'D12'!$A270,'ODA by sector'!$D:$D,'D12'!$C270)</f>
        <v>137.30249900000001</v>
      </c>
      <c r="I270" s="35">
        <f>SUMIFS('ODA by sector'!J:J,'ODA by sector'!$A:$A,'D12'!$A270,'ODA by sector'!$D:$D,'D12'!$C270)</f>
        <v>224.68076600000001</v>
      </c>
      <c r="J270" s="35">
        <f>SUMIFS('ODA by sector'!K:K,'ODA by sector'!$A:$A,'D12'!$A270,'ODA by sector'!$D:$D,'D12'!$C270)</f>
        <v>258.33407999999997</v>
      </c>
      <c r="K270" s="35">
        <f>SUMIFS('ODA by sector'!L:L,'ODA by sector'!$A:$A,'D12'!$A270,'ODA by sector'!$D:$D,'D12'!$C270)</f>
        <v>185.81424000000001</v>
      </c>
      <c r="L270" s="35">
        <f>SUMIFS('ODA by sector'!M:M,'ODA by sector'!$A:$A,'D12'!$A270,'ODA by sector'!$D:$D,'D12'!$C270)</f>
        <v>170.027995</v>
      </c>
      <c r="M270" s="35">
        <f>SUMIFS('ODA by sector'!N:N,'ODA by sector'!$A:$A,'D12'!$A270,'ODA by sector'!$D:$D,'D12'!$C270)</f>
        <v>202.40050299999999</v>
      </c>
      <c r="N270" s="35">
        <f>SUMIFS('ODA by sector'!O:O,'ODA by sector'!$A:$A,'D12'!$A270,'ODA by sector'!$D:$D,'D12'!$C270)</f>
        <v>149.615836</v>
      </c>
      <c r="O270" s="35">
        <f>SUMIFS('ODA by sector'!P:P,'ODA by sector'!$A:$A,'D12'!$A270,'ODA by sector'!$D:$D,'D12'!$C270)</f>
        <v>155.36621</v>
      </c>
      <c r="P270" s="35">
        <f>SUMIFS('ODA by sector'!Q:Q,'ODA by sector'!$A:$A,'D12'!$A270,'ODA by sector'!$D:$D,'D12'!$C270)</f>
        <v>161.330018</v>
      </c>
      <c r="Q270" s="35">
        <f>SUMIFS('ODA by sector'!R:R,'ODA by sector'!$A:$A,'D12'!$A270,'ODA by sector'!$D:$D,'D12'!$C270)</f>
        <v>152.219617</v>
      </c>
      <c r="R270" s="35">
        <f>SUMIFS('ODA by sector'!S:S,'ODA by sector'!$A:$A,'D12'!$A270,'ODA by sector'!$D:$D,'D12'!$C270)</f>
        <v>182.32923099999999</v>
      </c>
    </row>
    <row r="271" spans="1:18" x14ac:dyDescent="0.25">
      <c r="A271" s="36" t="s">
        <v>121</v>
      </c>
      <c r="B271" s="36" t="str">
        <f>VLOOKUP(A271,'[1]Names&amp;ISO'!$A:$B,2,FALSE)</f>
        <v>NL</v>
      </c>
      <c r="C271" s="37" t="s">
        <v>165</v>
      </c>
      <c r="D271" s="35">
        <f>SUMIFS('ODA by sector'!E:E,'ODA by sector'!$A:$A,'D12'!$A271,'ODA by sector'!$D:$D,'D12'!$C271)</f>
        <v>285.70315699999998</v>
      </c>
      <c r="E271" s="35">
        <f>SUMIFS('ODA by sector'!F:F,'ODA by sector'!$A:$A,'D12'!$A271,'ODA by sector'!$D:$D,'D12'!$C271)</f>
        <v>266.27885199999997</v>
      </c>
      <c r="F271" s="35">
        <f>SUMIFS('ODA by sector'!G:G,'ODA by sector'!$A:$A,'D12'!$A271,'ODA by sector'!$D:$D,'D12'!$C271)</f>
        <v>336.86364099999997</v>
      </c>
      <c r="G271" s="35">
        <f>SUMIFS('ODA by sector'!H:H,'ODA by sector'!$A:$A,'D12'!$A271,'ODA by sector'!$D:$D,'D12'!$C271)</f>
        <v>322.37162000000001</v>
      </c>
      <c r="H271" s="35">
        <f>SUMIFS('ODA by sector'!I:I,'ODA by sector'!$A:$A,'D12'!$A271,'ODA by sector'!$D:$D,'D12'!$C271)</f>
        <v>369.44324399999999</v>
      </c>
      <c r="I271" s="35">
        <f>SUMIFS('ODA by sector'!J:J,'ODA by sector'!$A:$A,'D12'!$A271,'ODA by sector'!$D:$D,'D12'!$C271)</f>
        <v>398.754546</v>
      </c>
      <c r="J271" s="35">
        <f>SUMIFS('ODA by sector'!K:K,'ODA by sector'!$A:$A,'D12'!$A271,'ODA by sector'!$D:$D,'D12'!$C271)</f>
        <v>467.771502</v>
      </c>
      <c r="K271" s="35">
        <f>SUMIFS('ODA by sector'!L:L,'ODA by sector'!$A:$A,'D12'!$A271,'ODA by sector'!$D:$D,'D12'!$C271)</f>
        <v>454.34123199999999</v>
      </c>
      <c r="L271" s="35">
        <f>SUMIFS('ODA by sector'!M:M,'ODA by sector'!$A:$A,'D12'!$A271,'ODA by sector'!$D:$D,'D12'!$C271)</f>
        <v>482.41105499999998</v>
      </c>
      <c r="M271" s="35">
        <f>SUMIFS('ODA by sector'!N:N,'ODA by sector'!$A:$A,'D12'!$A271,'ODA by sector'!$D:$D,'D12'!$C271)</f>
        <v>437.64750099999998</v>
      </c>
      <c r="N271" s="35">
        <f>SUMIFS('ODA by sector'!O:O,'ODA by sector'!$A:$A,'D12'!$A271,'ODA by sector'!$D:$D,'D12'!$C271)</f>
        <v>990.90147300000001</v>
      </c>
      <c r="O271" s="35">
        <f>SUMIFS('ODA by sector'!P:P,'ODA by sector'!$A:$A,'D12'!$A271,'ODA by sector'!$D:$D,'D12'!$C271)</f>
        <v>970.18961000000002</v>
      </c>
      <c r="P271" s="35">
        <f>SUMIFS('ODA by sector'!Q:Q,'ODA by sector'!$A:$A,'D12'!$A271,'ODA by sector'!$D:$D,'D12'!$C271)</f>
        <v>894.90648099999999</v>
      </c>
      <c r="Q271" s="35">
        <f>SUMIFS('ODA by sector'!R:R,'ODA by sector'!$A:$A,'D12'!$A271,'ODA by sector'!$D:$D,'D12'!$C271)</f>
        <v>826.26064799999995</v>
      </c>
      <c r="R271" s="35">
        <f>SUMIFS('ODA by sector'!S:S,'ODA by sector'!$A:$A,'D12'!$A271,'ODA by sector'!$D:$D,'D12'!$C271)</f>
        <v>657.19069100000002</v>
      </c>
    </row>
    <row r="272" spans="1:18" x14ac:dyDescent="0.25">
      <c r="A272" s="36" t="s">
        <v>121</v>
      </c>
      <c r="B272" s="36" t="str">
        <f>VLOOKUP(A272,'[1]Names&amp;ISO'!$A:$B,2,FALSE)</f>
        <v>NL</v>
      </c>
      <c r="C272" s="37" t="s">
        <v>161</v>
      </c>
      <c r="D272" s="35">
        <f>SUMIFS('ODA by sector'!E:E,'ODA by sector'!$A:$A,'D12'!$A272,'ODA by sector'!$D:$D,'D12'!$C272)</f>
        <v>71.113789999999995</v>
      </c>
      <c r="E272" s="35">
        <f>SUMIFS('ODA by sector'!F:F,'ODA by sector'!$A:$A,'D12'!$A272,'ODA by sector'!$D:$D,'D12'!$C272)</f>
        <v>77.160180999999994</v>
      </c>
      <c r="F272" s="35">
        <f>SUMIFS('ODA by sector'!G:G,'ODA by sector'!$A:$A,'D12'!$A272,'ODA by sector'!$D:$D,'D12'!$C272)</f>
        <v>68.663938000000002</v>
      </c>
      <c r="G272" s="35">
        <f>SUMIFS('ODA by sector'!H:H,'ODA by sector'!$A:$A,'D12'!$A272,'ODA by sector'!$D:$D,'D12'!$C272)</f>
        <v>80.073338000000007</v>
      </c>
      <c r="H272" s="35">
        <f>SUMIFS('ODA by sector'!I:I,'ODA by sector'!$A:$A,'D12'!$A272,'ODA by sector'!$D:$D,'D12'!$C272)</f>
        <v>60.490895000000002</v>
      </c>
      <c r="I272" s="35">
        <f>SUMIFS('ODA by sector'!J:J,'ODA by sector'!$A:$A,'D12'!$A272,'ODA by sector'!$D:$D,'D12'!$C272)</f>
        <v>52.688549999999999</v>
      </c>
      <c r="J272" s="35">
        <f>SUMIFS('ODA by sector'!K:K,'ODA by sector'!$A:$A,'D12'!$A272,'ODA by sector'!$D:$D,'D12'!$C272)</f>
        <v>103.250181</v>
      </c>
      <c r="K272" s="35">
        <f>SUMIFS('ODA by sector'!L:L,'ODA by sector'!$A:$A,'D12'!$A272,'ODA by sector'!$D:$D,'D12'!$C272)</f>
        <v>77.513966999999994</v>
      </c>
      <c r="L272" s="35">
        <f>SUMIFS('ODA by sector'!M:M,'ODA by sector'!$A:$A,'D12'!$A272,'ODA by sector'!$D:$D,'D12'!$C272)</f>
        <v>93.044937000000004</v>
      </c>
      <c r="M272" s="35">
        <f>SUMIFS('ODA by sector'!N:N,'ODA by sector'!$A:$A,'D12'!$A272,'ODA by sector'!$D:$D,'D12'!$C272)</f>
        <v>68.497811999999996</v>
      </c>
      <c r="N272" s="35">
        <f>SUMIFS('ODA by sector'!O:O,'ODA by sector'!$A:$A,'D12'!$A272,'ODA by sector'!$D:$D,'D12'!$C272)</f>
        <v>40.153339000000003</v>
      </c>
      <c r="O272" s="35">
        <f>SUMIFS('ODA by sector'!P:P,'ODA by sector'!$A:$A,'D12'!$A272,'ODA by sector'!$D:$D,'D12'!$C272)</f>
        <v>42.015846000000003</v>
      </c>
      <c r="P272" s="35">
        <f>SUMIFS('ODA by sector'!Q:Q,'ODA by sector'!$A:$A,'D12'!$A272,'ODA by sector'!$D:$D,'D12'!$C272)</f>
        <v>45.980435999999997</v>
      </c>
      <c r="Q272" s="35">
        <f>SUMIFS('ODA by sector'!R:R,'ODA by sector'!$A:$A,'D12'!$A272,'ODA by sector'!$D:$D,'D12'!$C272)</f>
        <v>42.318854000000002</v>
      </c>
      <c r="R272" s="35">
        <f>SUMIFS('ODA by sector'!S:S,'ODA by sector'!$A:$A,'D12'!$A272,'ODA by sector'!$D:$D,'D12'!$C272)</f>
        <v>64.314921999999996</v>
      </c>
    </row>
    <row r="273" spans="1:18" x14ac:dyDescent="0.25">
      <c r="A273" s="36" t="s">
        <v>121</v>
      </c>
      <c r="B273" s="36" t="str">
        <f>VLOOKUP(A273,'[1]Names&amp;ISO'!$A:$B,2,FALSE)</f>
        <v>NL</v>
      </c>
      <c r="C273" s="37" t="s">
        <v>166</v>
      </c>
      <c r="D273" s="35">
        <f>SUMIFS('ODA by sector'!E:E,'ODA by sector'!$A:$A,'D12'!$A273,'ODA by sector'!$D:$D,'D12'!$C273)</f>
        <v>62.871110999999999</v>
      </c>
      <c r="E273" s="35">
        <f>SUMIFS('ODA by sector'!F:F,'ODA by sector'!$A:$A,'D12'!$A273,'ODA by sector'!$D:$D,'D12'!$C273)</f>
        <v>34.934971000000004</v>
      </c>
      <c r="F273" s="35">
        <f>SUMIFS('ODA by sector'!G:G,'ODA by sector'!$A:$A,'D12'!$A273,'ODA by sector'!$D:$D,'D12'!$C273)</f>
        <v>46.979052000000003</v>
      </c>
      <c r="G273" s="35">
        <f>SUMIFS('ODA by sector'!H:H,'ODA by sector'!$A:$A,'D12'!$A273,'ODA by sector'!$D:$D,'D12'!$C273)</f>
        <v>67.721259000000003</v>
      </c>
      <c r="H273" s="35">
        <f>SUMIFS('ODA by sector'!I:I,'ODA by sector'!$A:$A,'D12'!$A273,'ODA by sector'!$D:$D,'D12'!$C273)</f>
        <v>53.749986</v>
      </c>
      <c r="I273" s="35">
        <f>SUMIFS('ODA by sector'!J:J,'ODA by sector'!$A:$A,'D12'!$A273,'ODA by sector'!$D:$D,'D12'!$C273)</f>
        <v>112.35578099999999</v>
      </c>
      <c r="J273" s="35">
        <f>SUMIFS('ODA by sector'!K:K,'ODA by sector'!$A:$A,'D12'!$A273,'ODA by sector'!$D:$D,'D12'!$C273)</f>
        <v>166.40758700000001</v>
      </c>
      <c r="K273" s="35">
        <f>SUMIFS('ODA by sector'!L:L,'ODA by sector'!$A:$A,'D12'!$A273,'ODA by sector'!$D:$D,'D12'!$C273)</f>
        <v>139.51709</v>
      </c>
      <c r="L273" s="35">
        <f>SUMIFS('ODA by sector'!M:M,'ODA by sector'!$A:$A,'D12'!$A273,'ODA by sector'!$D:$D,'D12'!$C273)</f>
        <v>92.224813999999995</v>
      </c>
      <c r="M273" s="35">
        <f>SUMIFS('ODA by sector'!N:N,'ODA by sector'!$A:$A,'D12'!$A273,'ODA by sector'!$D:$D,'D12'!$C273)</f>
        <v>143.81089800000001</v>
      </c>
      <c r="N273" s="35">
        <f>SUMIFS('ODA by sector'!O:O,'ODA by sector'!$A:$A,'D12'!$A273,'ODA by sector'!$D:$D,'D12'!$C273)</f>
        <v>118.907421</v>
      </c>
      <c r="O273" s="35">
        <f>SUMIFS('ODA by sector'!P:P,'ODA by sector'!$A:$A,'D12'!$A273,'ODA by sector'!$D:$D,'D12'!$C273)</f>
        <v>105.75096099999999</v>
      </c>
      <c r="P273" s="35">
        <f>SUMIFS('ODA by sector'!Q:Q,'ODA by sector'!$A:$A,'D12'!$A273,'ODA by sector'!$D:$D,'D12'!$C273)</f>
        <v>69.087456000000003</v>
      </c>
      <c r="Q273" s="35">
        <f>SUMIFS('ODA by sector'!R:R,'ODA by sector'!$A:$A,'D12'!$A273,'ODA by sector'!$D:$D,'D12'!$C273)</f>
        <v>48.188203999999999</v>
      </c>
      <c r="R273" s="35">
        <f>SUMIFS('ODA by sector'!S:S,'ODA by sector'!$A:$A,'D12'!$A273,'ODA by sector'!$D:$D,'D12'!$C273)</f>
        <v>56.814366</v>
      </c>
    </row>
    <row r="274" spans="1:18" x14ac:dyDescent="0.25">
      <c r="A274" s="36" t="s">
        <v>121</v>
      </c>
      <c r="B274" s="36" t="str">
        <f>VLOOKUP(A274,'[1]Names&amp;ISO'!$A:$B,2,FALSE)</f>
        <v>NL</v>
      </c>
      <c r="C274" s="37" t="s">
        <v>167</v>
      </c>
      <c r="D274" s="35">
        <f>SUMIFS('ODA by sector'!E:E,'ODA by sector'!$A:$A,'D12'!$A274,'ODA by sector'!$D:$D,'D12'!$C274)</f>
        <v>74.611122999999992</v>
      </c>
      <c r="E274" s="35">
        <f>SUMIFS('ODA by sector'!F:F,'ODA by sector'!$A:$A,'D12'!$A274,'ODA by sector'!$D:$D,'D12'!$C274)</f>
        <v>79.42407399999999</v>
      </c>
      <c r="F274" s="35">
        <f>SUMIFS('ODA by sector'!G:G,'ODA by sector'!$A:$A,'D12'!$A274,'ODA by sector'!$D:$D,'D12'!$C274)</f>
        <v>65.225161999999997</v>
      </c>
      <c r="G274" s="35">
        <f>SUMIFS('ODA by sector'!H:H,'ODA by sector'!$A:$A,'D12'!$A274,'ODA by sector'!$D:$D,'D12'!$C274)</f>
        <v>135.16069400000001</v>
      </c>
      <c r="H274" s="35">
        <f>SUMIFS('ODA by sector'!I:I,'ODA by sector'!$A:$A,'D12'!$A274,'ODA by sector'!$D:$D,'D12'!$C274)</f>
        <v>328.76728200000002</v>
      </c>
      <c r="I274" s="35">
        <f>SUMIFS('ODA by sector'!J:J,'ODA by sector'!$A:$A,'D12'!$A274,'ODA by sector'!$D:$D,'D12'!$C274)</f>
        <v>130.31984499999999</v>
      </c>
      <c r="J274" s="35">
        <f>SUMIFS('ODA by sector'!K:K,'ODA by sector'!$A:$A,'D12'!$A274,'ODA by sector'!$D:$D,'D12'!$C274)</f>
        <v>127.17287</v>
      </c>
      <c r="K274" s="35">
        <f>SUMIFS('ODA by sector'!L:L,'ODA by sector'!$A:$A,'D12'!$A274,'ODA by sector'!$D:$D,'D12'!$C274)</f>
        <v>221.49659500000001</v>
      </c>
      <c r="L274" s="35">
        <f>SUMIFS('ODA by sector'!M:M,'ODA by sector'!$A:$A,'D12'!$A274,'ODA by sector'!$D:$D,'D12'!$C274)</f>
        <v>145.23505399999999</v>
      </c>
      <c r="M274" s="35">
        <f>SUMIFS('ODA by sector'!N:N,'ODA by sector'!$A:$A,'D12'!$A274,'ODA by sector'!$D:$D,'D12'!$C274)</f>
        <v>172.183786</v>
      </c>
      <c r="N274" s="35">
        <f>SUMIFS('ODA by sector'!O:O,'ODA by sector'!$A:$A,'D12'!$A274,'ODA by sector'!$D:$D,'D12'!$C274)</f>
        <v>205.70077500000002</v>
      </c>
      <c r="O274" s="35">
        <f>SUMIFS('ODA by sector'!P:P,'ODA by sector'!$A:$A,'D12'!$A274,'ODA by sector'!$D:$D,'D12'!$C274)</f>
        <v>182.35620599999999</v>
      </c>
      <c r="P274" s="35">
        <f>SUMIFS('ODA by sector'!Q:Q,'ODA by sector'!$A:$A,'D12'!$A274,'ODA by sector'!$D:$D,'D12'!$C274)</f>
        <v>220.07118399999999</v>
      </c>
      <c r="Q274" s="35">
        <f>SUMIFS('ODA by sector'!R:R,'ODA by sector'!$A:$A,'D12'!$A274,'ODA by sector'!$D:$D,'D12'!$C274)</f>
        <v>213.290278</v>
      </c>
      <c r="R274" s="35">
        <f>SUMIFS('ODA by sector'!S:S,'ODA by sector'!$A:$A,'D12'!$A274,'ODA by sector'!$D:$D,'D12'!$C274)</f>
        <v>190.329937</v>
      </c>
    </row>
    <row r="275" spans="1:18" x14ac:dyDescent="0.25">
      <c r="A275" s="36" t="s">
        <v>121</v>
      </c>
      <c r="B275" s="36" t="str">
        <f>VLOOKUP(A275,'[1]Names&amp;ISO'!$A:$B,2,FALSE)</f>
        <v>NL</v>
      </c>
      <c r="C275" s="37" t="s">
        <v>169</v>
      </c>
      <c r="D275" s="35">
        <f>SUMIFS('ODA by sector'!E:E,'ODA by sector'!$A:$A,'D12'!$A275,'ODA by sector'!$D:$D,'D12'!$C275)</f>
        <v>145.00741300000001</v>
      </c>
      <c r="E275" s="35">
        <f>SUMIFS('ODA by sector'!F:F,'ODA by sector'!$A:$A,'D12'!$A275,'ODA by sector'!$D:$D,'D12'!$C275)</f>
        <v>133.96615299999999</v>
      </c>
      <c r="F275" s="35">
        <f>SUMIFS('ODA by sector'!G:G,'ODA by sector'!$A:$A,'D12'!$A275,'ODA by sector'!$D:$D,'D12'!$C275)</f>
        <v>114.69071099999999</v>
      </c>
      <c r="G275" s="35">
        <f>SUMIFS('ODA by sector'!H:H,'ODA by sector'!$A:$A,'D12'!$A275,'ODA by sector'!$D:$D,'D12'!$C275)</f>
        <v>99.728781999999995</v>
      </c>
      <c r="H275" s="35">
        <f>SUMIFS('ODA by sector'!I:I,'ODA by sector'!$A:$A,'D12'!$A275,'ODA by sector'!$D:$D,'D12'!$C275)</f>
        <v>100.213866</v>
      </c>
      <c r="I275" s="35">
        <f>SUMIFS('ODA by sector'!J:J,'ODA by sector'!$A:$A,'D12'!$A275,'ODA by sector'!$D:$D,'D12'!$C275)</f>
        <v>104.96517</v>
      </c>
      <c r="J275" s="35">
        <f>SUMIFS('ODA by sector'!K:K,'ODA by sector'!$A:$A,'D12'!$A275,'ODA by sector'!$D:$D,'D12'!$C275)</f>
        <v>130.54911300000001</v>
      </c>
      <c r="K275" s="35">
        <f>SUMIFS('ODA by sector'!L:L,'ODA by sector'!$A:$A,'D12'!$A275,'ODA by sector'!$D:$D,'D12'!$C275)</f>
        <v>124.5487</v>
      </c>
      <c r="L275" s="35">
        <f>SUMIFS('ODA by sector'!M:M,'ODA by sector'!$A:$A,'D12'!$A275,'ODA by sector'!$D:$D,'D12'!$C275)</f>
        <v>96.414838000000003</v>
      </c>
      <c r="M275" s="35">
        <f>SUMIFS('ODA by sector'!N:N,'ODA by sector'!$A:$A,'D12'!$A275,'ODA by sector'!$D:$D,'D12'!$C275)</f>
        <v>114.31873899999999</v>
      </c>
      <c r="N275" s="35">
        <f>SUMIFS('ODA by sector'!O:O,'ODA by sector'!$A:$A,'D12'!$A275,'ODA by sector'!$D:$D,'D12'!$C275)</f>
        <v>224.88421000000002</v>
      </c>
      <c r="O275" s="35">
        <f>SUMIFS('ODA by sector'!P:P,'ODA by sector'!$A:$A,'D12'!$A275,'ODA by sector'!$D:$D,'D12'!$C275)</f>
        <v>248.63531499999999</v>
      </c>
      <c r="P275" s="35">
        <f>SUMIFS('ODA by sector'!Q:Q,'ODA by sector'!$A:$A,'D12'!$A275,'ODA by sector'!$D:$D,'D12'!$C275)</f>
        <v>218.98033699999999</v>
      </c>
      <c r="Q275" s="35">
        <f>SUMIFS('ODA by sector'!R:R,'ODA by sector'!$A:$A,'D12'!$A275,'ODA by sector'!$D:$D,'D12'!$C275)</f>
        <v>206.31730200000001</v>
      </c>
      <c r="R275" s="35">
        <f>SUMIFS('ODA by sector'!S:S,'ODA by sector'!$A:$A,'D12'!$A275,'ODA by sector'!$D:$D,'D12'!$C275)</f>
        <v>253.88109299999999</v>
      </c>
    </row>
    <row r="276" spans="1:18" x14ac:dyDescent="0.25">
      <c r="A276" s="36" t="s">
        <v>121</v>
      </c>
      <c r="B276" s="36" t="str">
        <f>VLOOKUP(A276,'[1]Names&amp;ISO'!$A:$B,2,FALSE)</f>
        <v>NL</v>
      </c>
      <c r="C276" s="37" t="s">
        <v>168</v>
      </c>
      <c r="D276" s="35">
        <f>SUMIFS('ODA by sector'!E:E,'ODA by sector'!$A:$A,'D12'!$A276,'ODA by sector'!$D:$D,'D12'!$C276)</f>
        <v>13.567587</v>
      </c>
      <c r="E276" s="35">
        <f>SUMIFS('ODA by sector'!F:F,'ODA by sector'!$A:$A,'D12'!$A276,'ODA by sector'!$D:$D,'D12'!$C276)</f>
        <v>35.155727999999996</v>
      </c>
      <c r="F276" s="35">
        <f>SUMIFS('ODA by sector'!G:G,'ODA by sector'!$A:$A,'D12'!$A276,'ODA by sector'!$D:$D,'D12'!$C276)</f>
        <v>39.250204999999994</v>
      </c>
      <c r="G276" s="35">
        <f>SUMIFS('ODA by sector'!H:H,'ODA by sector'!$A:$A,'D12'!$A276,'ODA by sector'!$D:$D,'D12'!$C276)</f>
        <v>30.935749000000001</v>
      </c>
      <c r="H276" s="35">
        <f>SUMIFS('ODA by sector'!I:I,'ODA by sector'!$A:$A,'D12'!$A276,'ODA by sector'!$D:$D,'D12'!$C276)</f>
        <v>43.854294000000003</v>
      </c>
      <c r="I276" s="35">
        <f>SUMIFS('ODA by sector'!J:J,'ODA by sector'!$A:$A,'D12'!$A276,'ODA by sector'!$D:$D,'D12'!$C276)</f>
        <v>57.753777000000007</v>
      </c>
      <c r="J276" s="35">
        <f>SUMIFS('ODA by sector'!K:K,'ODA by sector'!$A:$A,'D12'!$A276,'ODA by sector'!$D:$D,'D12'!$C276)</f>
        <v>55.447817000000001</v>
      </c>
      <c r="K276" s="35">
        <f>SUMIFS('ODA by sector'!L:L,'ODA by sector'!$A:$A,'D12'!$A276,'ODA by sector'!$D:$D,'D12'!$C276)</f>
        <v>52.951548999999993</v>
      </c>
      <c r="L276" s="35">
        <f>SUMIFS('ODA by sector'!M:M,'ODA by sector'!$A:$A,'D12'!$A276,'ODA by sector'!$D:$D,'D12'!$C276)</f>
        <v>60.613123999999999</v>
      </c>
      <c r="M276" s="35">
        <f>SUMIFS('ODA by sector'!N:N,'ODA by sector'!$A:$A,'D12'!$A276,'ODA by sector'!$D:$D,'D12'!$C276)</f>
        <v>63.987782999999993</v>
      </c>
      <c r="N276" s="35">
        <f>SUMIFS('ODA by sector'!O:O,'ODA by sector'!$A:$A,'D12'!$A276,'ODA by sector'!$D:$D,'D12'!$C276)</f>
        <v>82.657156000000001</v>
      </c>
      <c r="O276" s="35">
        <f>SUMIFS('ODA by sector'!P:P,'ODA by sector'!$A:$A,'D12'!$A276,'ODA by sector'!$D:$D,'D12'!$C276)</f>
        <v>106.253169</v>
      </c>
      <c r="P276" s="35">
        <f>SUMIFS('ODA by sector'!Q:Q,'ODA by sector'!$A:$A,'D12'!$A276,'ODA by sector'!$D:$D,'D12'!$C276)</f>
        <v>96.091043999999997</v>
      </c>
      <c r="Q276" s="35">
        <f>SUMIFS('ODA by sector'!R:R,'ODA by sector'!$A:$A,'D12'!$A276,'ODA by sector'!$D:$D,'D12'!$C276)</f>
        <v>96.556107999999995</v>
      </c>
      <c r="R276" s="35">
        <f>SUMIFS('ODA by sector'!S:S,'ODA by sector'!$A:$A,'D12'!$A276,'ODA by sector'!$D:$D,'D12'!$C276)</f>
        <v>118.39268100000001</v>
      </c>
    </row>
    <row r="277" spans="1:18" x14ac:dyDescent="0.25">
      <c r="A277" s="36" t="s">
        <v>121</v>
      </c>
      <c r="B277" s="36" t="str">
        <f>VLOOKUP(A277,'[1]Names&amp;ISO'!$A:$B,2,FALSE)</f>
        <v>NL</v>
      </c>
      <c r="C277" s="37" t="s">
        <v>171</v>
      </c>
      <c r="D277" s="35">
        <f>SUMIFS('ODA by sector'!E:E,'ODA by sector'!$A:$A,'D12'!$A277,'ODA by sector'!$D:$D,'D12'!$C277)</f>
        <v>105.92399899999999</v>
      </c>
      <c r="E277" s="35">
        <f>SUMIFS('ODA by sector'!F:F,'ODA by sector'!$A:$A,'D12'!$A277,'ODA by sector'!$D:$D,'D12'!$C277)</f>
        <v>109.598186</v>
      </c>
      <c r="F277" s="35">
        <f>SUMIFS('ODA by sector'!G:G,'ODA by sector'!$A:$A,'D12'!$A277,'ODA by sector'!$D:$D,'D12'!$C277)</f>
        <v>110.23254</v>
      </c>
      <c r="G277" s="35">
        <f>SUMIFS('ODA by sector'!H:H,'ODA by sector'!$A:$A,'D12'!$A277,'ODA by sector'!$D:$D,'D12'!$C277)</f>
        <v>117.086134</v>
      </c>
      <c r="H277" s="35">
        <f>SUMIFS('ODA by sector'!I:I,'ODA by sector'!$A:$A,'D12'!$A277,'ODA by sector'!$D:$D,'D12'!$C277)</f>
        <v>120.905109</v>
      </c>
      <c r="I277" s="35">
        <f>SUMIFS('ODA by sector'!J:J,'ODA by sector'!$A:$A,'D12'!$A277,'ODA by sector'!$D:$D,'D12'!$C277)</f>
        <v>121.750416</v>
      </c>
      <c r="J277" s="35">
        <f>SUMIFS('ODA by sector'!K:K,'ODA by sector'!$A:$A,'D12'!$A277,'ODA by sector'!$D:$D,'D12'!$C277)</f>
        <v>144.83746099999999</v>
      </c>
      <c r="K277" s="35">
        <f>SUMIFS('ODA by sector'!L:L,'ODA by sector'!$A:$A,'D12'!$A277,'ODA by sector'!$D:$D,'D12'!$C277)</f>
        <v>115.86171299999999</v>
      </c>
      <c r="L277" s="35">
        <f>SUMIFS('ODA by sector'!M:M,'ODA by sector'!$A:$A,'D12'!$A277,'ODA by sector'!$D:$D,'D12'!$C277)</f>
        <v>106.711521</v>
      </c>
      <c r="M277" s="35">
        <f>SUMIFS('ODA by sector'!N:N,'ODA by sector'!$A:$A,'D12'!$A277,'ODA by sector'!$D:$D,'D12'!$C277)</f>
        <v>70.578918999999999</v>
      </c>
      <c r="N277" s="35">
        <f>SUMIFS('ODA by sector'!O:O,'ODA by sector'!$A:$A,'D12'!$A277,'ODA by sector'!$D:$D,'D12'!$C277)</f>
        <v>84.860325000000003</v>
      </c>
      <c r="O277" s="35">
        <f>SUMIFS('ODA by sector'!P:P,'ODA by sector'!$A:$A,'D12'!$A277,'ODA by sector'!$D:$D,'D12'!$C277)</f>
        <v>68.302426999999994</v>
      </c>
      <c r="P277" s="35">
        <f>SUMIFS('ODA by sector'!Q:Q,'ODA by sector'!$A:$A,'D12'!$A277,'ODA by sector'!$D:$D,'D12'!$C277)</f>
        <v>34.293756000000002</v>
      </c>
      <c r="Q277" s="35">
        <f>SUMIFS('ODA by sector'!R:R,'ODA by sector'!$A:$A,'D12'!$A277,'ODA by sector'!$D:$D,'D12'!$C277)</f>
        <v>35.780096999999998</v>
      </c>
      <c r="R277" s="35">
        <f>SUMIFS('ODA by sector'!S:S,'ODA by sector'!$A:$A,'D12'!$A277,'ODA by sector'!$D:$D,'D12'!$C277)</f>
        <v>29.633831000000001</v>
      </c>
    </row>
    <row r="278" spans="1:18" x14ac:dyDescent="0.25">
      <c r="A278" s="36" t="s">
        <v>121</v>
      </c>
      <c r="B278" s="36" t="str">
        <f>VLOOKUP(A278,'[1]Names&amp;ISO'!$A:$B,2,FALSE)</f>
        <v>NL</v>
      </c>
      <c r="C278" s="37" t="s">
        <v>170</v>
      </c>
      <c r="D278" s="35">
        <f>SUMIFS('ODA by sector'!E:E,'ODA by sector'!$A:$A,'D12'!$A278,'ODA by sector'!$D:$D,'D12'!$C278)</f>
        <v>1972.0017819999998</v>
      </c>
      <c r="E278" s="35">
        <f>SUMIFS('ODA by sector'!F:F,'ODA by sector'!$A:$A,'D12'!$A278,'ODA by sector'!$D:$D,'D12'!$C278)</f>
        <v>1534.20686</v>
      </c>
      <c r="F278" s="35">
        <f>SUMIFS('ODA by sector'!G:G,'ODA by sector'!$A:$A,'D12'!$A278,'ODA by sector'!$D:$D,'D12'!$C278)</f>
        <v>1377.2430060000002</v>
      </c>
      <c r="G278" s="35">
        <f>SUMIFS('ODA by sector'!H:H,'ODA by sector'!$A:$A,'D12'!$A278,'ODA by sector'!$D:$D,'D12'!$C278)</f>
        <v>1493.0063290000001</v>
      </c>
      <c r="H278" s="35">
        <f>SUMIFS('ODA by sector'!I:I,'ODA by sector'!$A:$A,'D12'!$A278,'ODA by sector'!$D:$D,'D12'!$C278)</f>
        <v>1648.477322</v>
      </c>
      <c r="I278" s="35">
        <f>SUMIFS('ODA by sector'!J:J,'ODA by sector'!$A:$A,'D12'!$A278,'ODA by sector'!$D:$D,'D12'!$C278)</f>
        <v>1115.1186680000001</v>
      </c>
      <c r="J278" s="35">
        <f>SUMIFS('ODA by sector'!K:K,'ODA by sector'!$A:$A,'D12'!$A278,'ODA by sector'!$D:$D,'D12'!$C278)</f>
        <v>1507.157285</v>
      </c>
      <c r="K278" s="35">
        <f>SUMIFS('ODA by sector'!L:L,'ODA by sector'!$A:$A,'D12'!$A278,'ODA by sector'!$D:$D,'D12'!$C278)</f>
        <v>1520.6167439999999</v>
      </c>
      <c r="L278" s="35">
        <f>SUMIFS('ODA by sector'!M:M,'ODA by sector'!$A:$A,'D12'!$A278,'ODA by sector'!$D:$D,'D12'!$C278)</f>
        <v>1632.0555400000001</v>
      </c>
      <c r="M278" s="35">
        <f>SUMIFS('ODA by sector'!N:N,'ODA by sector'!$A:$A,'D12'!$A278,'ODA by sector'!$D:$D,'D12'!$C278)</f>
        <v>1584.119471</v>
      </c>
      <c r="N278" s="35">
        <f>SUMIFS('ODA by sector'!O:O,'ODA by sector'!$A:$A,'D12'!$A278,'ODA by sector'!$D:$D,'D12'!$C278)</f>
        <v>864.76238899999998</v>
      </c>
      <c r="O278" s="35">
        <f>SUMIFS('ODA by sector'!P:P,'ODA by sector'!$A:$A,'D12'!$A278,'ODA by sector'!$D:$D,'D12'!$C278)</f>
        <v>742.62790700000005</v>
      </c>
      <c r="P278" s="35">
        <f>SUMIFS('ODA by sector'!Q:Q,'ODA by sector'!$A:$A,'D12'!$A278,'ODA by sector'!$D:$D,'D12'!$C278)</f>
        <v>1102.2972539999998</v>
      </c>
      <c r="Q278" s="35">
        <f>SUMIFS('ODA by sector'!R:R,'ODA by sector'!$A:$A,'D12'!$A278,'ODA by sector'!$D:$D,'D12'!$C278)</f>
        <v>1790.1673289999999</v>
      </c>
      <c r="R278" s="35">
        <f>SUMIFS('ODA by sector'!S:S,'ODA by sector'!$A:$A,'D12'!$A278,'ODA by sector'!$D:$D,'D12'!$C278)</f>
        <v>1007.0730540000001</v>
      </c>
    </row>
    <row r="279" spans="1:18" x14ac:dyDescent="0.25">
      <c r="A279" s="36" t="s">
        <v>121</v>
      </c>
      <c r="B279" s="36" t="str">
        <f>VLOOKUP(A279,'[1]Names&amp;ISO'!$A:$B,2,FALSE)</f>
        <v>NL</v>
      </c>
      <c r="C279" s="37" t="s">
        <v>172</v>
      </c>
      <c r="D279" s="35">
        <f>SUMIFS('ODA by sector'!E:E,'ODA by sector'!$A:$A,'D12'!$A279,'ODA by sector'!$D:$D,'D12'!$C279)</f>
        <v>119.36028899999999</v>
      </c>
      <c r="E279" s="35">
        <f>SUMIFS('ODA by sector'!F:F,'ODA by sector'!$A:$A,'D12'!$A279,'ODA by sector'!$D:$D,'D12'!$C279)</f>
        <v>145.87210999999999</v>
      </c>
      <c r="F279" s="35">
        <f>SUMIFS('ODA by sector'!G:G,'ODA by sector'!$A:$A,'D12'!$A279,'ODA by sector'!$D:$D,'D12'!$C279)</f>
        <v>172.70391799999999</v>
      </c>
      <c r="G279" s="35">
        <f>SUMIFS('ODA by sector'!H:H,'ODA by sector'!$A:$A,'D12'!$A279,'ODA by sector'!$D:$D,'D12'!$C279)</f>
        <v>165.244888</v>
      </c>
      <c r="H279" s="35">
        <f>SUMIFS('ODA by sector'!I:I,'ODA by sector'!$A:$A,'D12'!$A279,'ODA by sector'!$D:$D,'D12'!$C279)</f>
        <v>223.26696200000001</v>
      </c>
      <c r="I279" s="35">
        <f>SUMIFS('ODA by sector'!J:J,'ODA by sector'!$A:$A,'D12'!$A279,'ODA by sector'!$D:$D,'D12'!$C279)</f>
        <v>314.09805699999998</v>
      </c>
      <c r="J279" s="35">
        <f>SUMIFS('ODA by sector'!K:K,'ODA by sector'!$A:$A,'D12'!$A279,'ODA by sector'!$D:$D,'D12'!$C279)</f>
        <v>220.42583500000001</v>
      </c>
      <c r="K279" s="35">
        <f>SUMIFS('ODA by sector'!L:L,'ODA by sector'!$A:$A,'D12'!$A279,'ODA by sector'!$D:$D,'D12'!$C279)</f>
        <v>175.14397600000001</v>
      </c>
      <c r="L279" s="35">
        <f>SUMIFS('ODA by sector'!M:M,'ODA by sector'!$A:$A,'D12'!$A279,'ODA by sector'!$D:$D,'D12'!$C279)</f>
        <v>122.47911499999999</v>
      </c>
      <c r="M279" s="35">
        <f>SUMIFS('ODA by sector'!N:N,'ODA by sector'!$A:$A,'D12'!$A279,'ODA by sector'!$D:$D,'D12'!$C279)</f>
        <v>75.612487999999999</v>
      </c>
      <c r="N279" s="35">
        <f>SUMIFS('ODA by sector'!O:O,'ODA by sector'!$A:$A,'D12'!$A279,'ODA by sector'!$D:$D,'D12'!$C279)</f>
        <v>33.008862000000001</v>
      </c>
      <c r="O279" s="35">
        <f>SUMIFS('ODA by sector'!P:P,'ODA by sector'!$A:$A,'D12'!$A279,'ODA by sector'!$D:$D,'D12'!$C279)</f>
        <v>20.218634000000002</v>
      </c>
      <c r="P279" s="35">
        <f>SUMIFS('ODA by sector'!Q:Q,'ODA by sector'!$A:$A,'D12'!$A279,'ODA by sector'!$D:$D,'D12'!$C279)</f>
        <v>0</v>
      </c>
      <c r="Q279" s="35">
        <f>SUMIFS('ODA by sector'!R:R,'ODA by sector'!$A:$A,'D12'!$A279,'ODA by sector'!$D:$D,'D12'!$C279)</f>
        <v>0</v>
      </c>
      <c r="R279" s="35">
        <f>SUMIFS('ODA by sector'!S:S,'ODA by sector'!$A:$A,'D12'!$A279,'ODA by sector'!$D:$D,'D12'!$C279)</f>
        <v>0</v>
      </c>
    </row>
    <row r="280" spans="1:18" x14ac:dyDescent="0.25">
      <c r="A280" s="36" t="s">
        <v>121</v>
      </c>
      <c r="B280" s="36" t="str">
        <f>VLOOKUP(A280,'[1]Names&amp;ISO'!$A:$B,2,FALSE)</f>
        <v>NL</v>
      </c>
      <c r="C280" s="37" t="s">
        <v>173</v>
      </c>
      <c r="D280" s="35">
        <f>SUMIFS('ODA by sector'!E:E,'ODA by sector'!$A:$A,'D12'!$A280,'ODA by sector'!$D:$D,'D12'!$C280)</f>
        <v>492.35091199999999</v>
      </c>
      <c r="E280" s="35">
        <f>SUMIFS('ODA by sector'!F:F,'ODA by sector'!$A:$A,'D12'!$A280,'ODA by sector'!$D:$D,'D12'!$C280)</f>
        <v>302.533546</v>
      </c>
      <c r="F280" s="35">
        <f>SUMIFS('ODA by sector'!G:G,'ODA by sector'!$A:$A,'D12'!$A280,'ODA by sector'!$D:$D,'D12'!$C280)</f>
        <v>239.35059999999999</v>
      </c>
      <c r="G280" s="35">
        <f>SUMIFS('ODA by sector'!H:H,'ODA by sector'!$A:$A,'D12'!$A280,'ODA by sector'!$D:$D,'D12'!$C280)</f>
        <v>354.56662899999998</v>
      </c>
      <c r="H280" s="35">
        <f>SUMIFS('ODA by sector'!I:I,'ODA by sector'!$A:$A,'D12'!$A280,'ODA by sector'!$D:$D,'D12'!$C280)</f>
        <v>304.07029799999998</v>
      </c>
      <c r="I280" s="35">
        <f>SUMIFS('ODA by sector'!J:J,'ODA by sector'!$A:$A,'D12'!$A280,'ODA by sector'!$D:$D,'D12'!$C280)</f>
        <v>343.99995000000001</v>
      </c>
      <c r="J280" s="35">
        <f>SUMIFS('ODA by sector'!K:K,'ODA by sector'!$A:$A,'D12'!$A280,'ODA by sector'!$D:$D,'D12'!$C280)</f>
        <v>100.41296699999999</v>
      </c>
      <c r="K280" s="35">
        <f>SUMIFS('ODA by sector'!L:L,'ODA by sector'!$A:$A,'D12'!$A280,'ODA by sector'!$D:$D,'D12'!$C280)</f>
        <v>36.720962</v>
      </c>
      <c r="L280" s="35">
        <f>SUMIFS('ODA by sector'!M:M,'ODA by sector'!$A:$A,'D12'!$A280,'ODA by sector'!$D:$D,'D12'!$C280)</f>
        <v>435.7475</v>
      </c>
      <c r="M280" s="35">
        <f>SUMIFS('ODA by sector'!N:N,'ODA by sector'!$A:$A,'D12'!$A280,'ODA by sector'!$D:$D,'D12'!$C280)</f>
        <v>100.428437</v>
      </c>
      <c r="N280" s="35">
        <f>SUMIFS('ODA by sector'!O:O,'ODA by sector'!$A:$A,'D12'!$A280,'ODA by sector'!$D:$D,'D12'!$C280)</f>
        <v>106.550332</v>
      </c>
      <c r="O280" s="35">
        <f>SUMIFS('ODA by sector'!P:P,'ODA by sector'!$A:$A,'D12'!$A280,'ODA by sector'!$D:$D,'D12'!$C280)</f>
        <v>52.119914000000001</v>
      </c>
      <c r="P280" s="35">
        <f>SUMIFS('ODA by sector'!Q:Q,'ODA by sector'!$A:$A,'D12'!$A280,'ODA by sector'!$D:$D,'D12'!$C280)</f>
        <v>53.292527</v>
      </c>
      <c r="Q280" s="35">
        <f>SUMIFS('ODA by sector'!R:R,'ODA by sector'!$A:$A,'D12'!$A280,'ODA by sector'!$D:$D,'D12'!$C280)</f>
        <v>45.681144000000003</v>
      </c>
      <c r="R280" s="35">
        <f>SUMIFS('ODA by sector'!S:S,'ODA by sector'!$A:$A,'D12'!$A280,'ODA by sector'!$D:$D,'D12'!$C280)</f>
        <v>54.431435</v>
      </c>
    </row>
    <row r="281" spans="1:18" x14ac:dyDescent="0.25">
      <c r="A281" s="36" t="s">
        <v>121</v>
      </c>
      <c r="B281" s="36" t="str">
        <f>VLOOKUP(A281,'[1]Names&amp;ISO'!$A:$B,2,FALSE)</f>
        <v>NL</v>
      </c>
      <c r="C281" s="37" t="s">
        <v>174</v>
      </c>
      <c r="D281" s="35">
        <f>SUMIFS('ODA by sector'!E:E,'ODA by sector'!$A:$A,'D12'!$A281,'ODA by sector'!$D:$D,'D12'!$C281)</f>
        <v>290.70844399999999</v>
      </c>
      <c r="E281" s="35">
        <f>SUMIFS('ODA by sector'!F:F,'ODA by sector'!$A:$A,'D12'!$A281,'ODA by sector'!$D:$D,'D12'!$C281)</f>
        <v>265.49014199999999</v>
      </c>
      <c r="F281" s="35">
        <f>SUMIFS('ODA by sector'!G:G,'ODA by sector'!$A:$A,'D12'!$A281,'ODA by sector'!$D:$D,'D12'!$C281)</f>
        <v>318.39027700000003</v>
      </c>
      <c r="G281" s="35">
        <f>SUMIFS('ODA by sector'!H:H,'ODA by sector'!$A:$A,'D12'!$A281,'ODA by sector'!$D:$D,'D12'!$C281)</f>
        <v>418.50843500000002</v>
      </c>
      <c r="H281" s="35">
        <f>SUMIFS('ODA by sector'!I:I,'ODA by sector'!$A:$A,'D12'!$A281,'ODA by sector'!$D:$D,'D12'!$C281)</f>
        <v>428.72157900000002</v>
      </c>
      <c r="I281" s="35">
        <f>SUMIFS('ODA by sector'!J:J,'ODA by sector'!$A:$A,'D12'!$A281,'ODA by sector'!$D:$D,'D12'!$C281)</f>
        <v>345.99578400000001</v>
      </c>
      <c r="J281" s="35">
        <f>SUMIFS('ODA by sector'!K:K,'ODA by sector'!$A:$A,'D12'!$A281,'ODA by sector'!$D:$D,'D12'!$C281)</f>
        <v>362.383062</v>
      </c>
      <c r="K281" s="35">
        <f>SUMIFS('ODA by sector'!L:L,'ODA by sector'!$A:$A,'D12'!$A281,'ODA by sector'!$D:$D,'D12'!$C281)</f>
        <v>291.26648499999999</v>
      </c>
      <c r="L281" s="35">
        <f>SUMIFS('ODA by sector'!M:M,'ODA by sector'!$A:$A,'D12'!$A281,'ODA by sector'!$D:$D,'D12'!$C281)</f>
        <v>150.18772000000001</v>
      </c>
      <c r="M281" s="35">
        <f>SUMIFS('ODA by sector'!N:N,'ODA by sector'!$A:$A,'D12'!$A281,'ODA by sector'!$D:$D,'D12'!$C281)</f>
        <v>147.09902099999999</v>
      </c>
      <c r="N281" s="35">
        <f>SUMIFS('ODA by sector'!O:O,'ODA by sector'!$A:$A,'D12'!$A281,'ODA by sector'!$D:$D,'D12'!$C281)</f>
        <v>134.013803</v>
      </c>
      <c r="O281" s="35">
        <f>SUMIFS('ODA by sector'!P:P,'ODA by sector'!$A:$A,'D12'!$A281,'ODA by sector'!$D:$D,'D12'!$C281)</f>
        <v>127.74249399999999</v>
      </c>
      <c r="P281" s="35">
        <f>SUMIFS('ODA by sector'!Q:Q,'ODA by sector'!$A:$A,'D12'!$A281,'ODA by sector'!$D:$D,'D12'!$C281)</f>
        <v>253.862685</v>
      </c>
      <c r="Q281" s="35">
        <f>SUMIFS('ODA by sector'!R:R,'ODA by sector'!$A:$A,'D12'!$A281,'ODA by sector'!$D:$D,'D12'!$C281)</f>
        <v>474.75149699999997</v>
      </c>
      <c r="R281" s="35">
        <f>SUMIFS('ODA by sector'!S:S,'ODA by sector'!$A:$A,'D12'!$A281,'ODA by sector'!$D:$D,'D12'!$C281)</f>
        <v>325.83643000000001</v>
      </c>
    </row>
    <row r="282" spans="1:18" x14ac:dyDescent="0.25">
      <c r="A282" s="36" t="s">
        <v>120</v>
      </c>
      <c r="B282" s="36" t="str">
        <f>VLOOKUP(A282,'[1]Names&amp;ISO'!$A:$B,2,FALSE)</f>
        <v>NZ</v>
      </c>
      <c r="C282" s="37" t="s">
        <v>162</v>
      </c>
      <c r="D282" s="35">
        <f>SUMIFS('ODA by sector'!E:E,'ODA by sector'!$A:$A,'D12'!$A282,'ODA by sector'!$D:$D,'D12'!$C282)</f>
        <v>115.352495</v>
      </c>
      <c r="E282" s="35">
        <f>SUMIFS('ODA by sector'!F:F,'ODA by sector'!$A:$A,'D12'!$A282,'ODA by sector'!$D:$D,'D12'!$C282)</f>
        <v>49.733792999999999</v>
      </c>
      <c r="F282" s="35">
        <f>SUMIFS('ODA by sector'!G:G,'ODA by sector'!$A:$A,'D12'!$A282,'ODA by sector'!$D:$D,'D12'!$C282)</f>
        <v>50.817515</v>
      </c>
      <c r="G282" s="35">
        <f>SUMIFS('ODA by sector'!H:H,'ODA by sector'!$A:$A,'D12'!$A282,'ODA by sector'!$D:$D,'D12'!$C282)</f>
        <v>42.030569999999997</v>
      </c>
      <c r="H282" s="35">
        <f>SUMIFS('ODA by sector'!I:I,'ODA by sector'!$A:$A,'D12'!$A282,'ODA by sector'!$D:$D,'D12'!$C282)</f>
        <v>55.195995000000003</v>
      </c>
      <c r="I282" s="35">
        <f>SUMIFS('ODA by sector'!J:J,'ODA by sector'!$A:$A,'D12'!$A282,'ODA by sector'!$D:$D,'D12'!$C282)</f>
        <v>47.861587</v>
      </c>
      <c r="J282" s="35">
        <f>SUMIFS('ODA by sector'!K:K,'ODA by sector'!$A:$A,'D12'!$A282,'ODA by sector'!$D:$D,'D12'!$C282)</f>
        <v>55.848027000000002</v>
      </c>
      <c r="K282" s="35">
        <f>SUMIFS('ODA by sector'!L:L,'ODA by sector'!$A:$A,'D12'!$A282,'ODA by sector'!$D:$D,'D12'!$C282)</f>
        <v>59.034565000000001</v>
      </c>
      <c r="L282" s="35">
        <f>SUMIFS('ODA by sector'!M:M,'ODA by sector'!$A:$A,'D12'!$A282,'ODA by sector'!$D:$D,'D12'!$C282)</f>
        <v>60.983310000000003</v>
      </c>
      <c r="M282" s="35">
        <f>SUMIFS('ODA by sector'!N:N,'ODA by sector'!$A:$A,'D12'!$A282,'ODA by sector'!$D:$D,'D12'!$C282)</f>
        <v>52.602204</v>
      </c>
      <c r="N282" s="35">
        <f>SUMIFS('ODA by sector'!O:O,'ODA by sector'!$A:$A,'D12'!$A282,'ODA by sector'!$D:$D,'D12'!$C282)</f>
        <v>64.998064999999997</v>
      </c>
      <c r="O282" s="35">
        <f>SUMIFS('ODA by sector'!P:P,'ODA by sector'!$A:$A,'D12'!$A282,'ODA by sector'!$D:$D,'D12'!$C282)</f>
        <v>67.975245000000001</v>
      </c>
      <c r="P282" s="35">
        <f>SUMIFS('ODA by sector'!Q:Q,'ODA by sector'!$A:$A,'D12'!$A282,'ODA by sector'!$D:$D,'D12'!$C282)</f>
        <v>62.981965000000002</v>
      </c>
      <c r="Q282" s="35">
        <f>SUMIFS('ODA by sector'!R:R,'ODA by sector'!$A:$A,'D12'!$A282,'ODA by sector'!$D:$D,'D12'!$C282)</f>
        <v>75.143922000000003</v>
      </c>
      <c r="R282" s="35">
        <f>SUMIFS('ODA by sector'!S:S,'ODA by sector'!$A:$A,'D12'!$A282,'ODA by sector'!$D:$D,'D12'!$C282)</f>
        <v>67.038691999999998</v>
      </c>
    </row>
    <row r="283" spans="1:18" x14ac:dyDescent="0.25">
      <c r="A283" s="36" t="s">
        <v>120</v>
      </c>
      <c r="B283" s="36" t="str">
        <f>VLOOKUP(A283,'[1]Names&amp;ISO'!$A:$B,2,FALSE)</f>
        <v>NZ</v>
      </c>
      <c r="C283" s="37" t="s">
        <v>163</v>
      </c>
      <c r="D283" s="35">
        <f>SUMIFS('ODA by sector'!E:E,'ODA by sector'!$A:$A,'D12'!$A283,'ODA by sector'!$D:$D,'D12'!$C283)</f>
        <v>6.8899930000000005</v>
      </c>
      <c r="E283" s="35">
        <f>SUMIFS('ODA by sector'!F:F,'ODA by sector'!$A:$A,'D12'!$A283,'ODA by sector'!$D:$D,'D12'!$C283)</f>
        <v>12.928926000000001</v>
      </c>
      <c r="F283" s="35">
        <f>SUMIFS('ODA by sector'!G:G,'ODA by sector'!$A:$A,'D12'!$A283,'ODA by sector'!$D:$D,'D12'!$C283)</f>
        <v>13.734064</v>
      </c>
      <c r="G283" s="35">
        <f>SUMIFS('ODA by sector'!H:H,'ODA by sector'!$A:$A,'D12'!$A283,'ODA by sector'!$D:$D,'D12'!$C283)</f>
        <v>20.173542000000001</v>
      </c>
      <c r="H283" s="35">
        <f>SUMIFS('ODA by sector'!I:I,'ODA by sector'!$A:$A,'D12'!$A283,'ODA by sector'!$D:$D,'D12'!$C283)</f>
        <v>23.657629</v>
      </c>
      <c r="I283" s="35">
        <f>SUMIFS('ODA by sector'!J:J,'ODA by sector'!$A:$A,'D12'!$A283,'ODA by sector'!$D:$D,'D12'!$C283)</f>
        <v>13.930852000000002</v>
      </c>
      <c r="J283" s="35">
        <f>SUMIFS('ODA by sector'!K:K,'ODA by sector'!$A:$A,'D12'!$A283,'ODA by sector'!$D:$D,'D12'!$C283)</f>
        <v>22.082742000000003</v>
      </c>
      <c r="K283" s="35">
        <f>SUMIFS('ODA by sector'!L:L,'ODA by sector'!$A:$A,'D12'!$A283,'ODA by sector'!$D:$D,'D12'!$C283)</f>
        <v>22.296734000000001</v>
      </c>
      <c r="L283" s="35">
        <f>SUMIFS('ODA by sector'!M:M,'ODA by sector'!$A:$A,'D12'!$A283,'ODA by sector'!$D:$D,'D12'!$C283)</f>
        <v>28.143210000000003</v>
      </c>
      <c r="M283" s="35">
        <f>SUMIFS('ODA by sector'!N:N,'ODA by sector'!$A:$A,'D12'!$A283,'ODA by sector'!$D:$D,'D12'!$C283)</f>
        <v>25.53209</v>
      </c>
      <c r="N283" s="35">
        <f>SUMIFS('ODA by sector'!O:O,'ODA by sector'!$A:$A,'D12'!$A283,'ODA by sector'!$D:$D,'D12'!$C283)</f>
        <v>25.768795000000001</v>
      </c>
      <c r="O283" s="35">
        <f>SUMIFS('ODA by sector'!P:P,'ODA by sector'!$A:$A,'D12'!$A283,'ODA by sector'!$D:$D,'D12'!$C283)</f>
        <v>22.355805999999998</v>
      </c>
      <c r="P283" s="35">
        <f>SUMIFS('ODA by sector'!Q:Q,'ODA by sector'!$A:$A,'D12'!$A283,'ODA by sector'!$D:$D,'D12'!$C283)</f>
        <v>20.588613000000002</v>
      </c>
      <c r="Q283" s="35">
        <f>SUMIFS('ODA by sector'!R:R,'ODA by sector'!$A:$A,'D12'!$A283,'ODA by sector'!$D:$D,'D12'!$C283)</f>
        <v>15.307212</v>
      </c>
      <c r="R283" s="35">
        <f>SUMIFS('ODA by sector'!S:S,'ODA by sector'!$A:$A,'D12'!$A283,'ODA by sector'!$D:$D,'D12'!$C283)</f>
        <v>12.834051000000001</v>
      </c>
    </row>
    <row r="284" spans="1:18" x14ac:dyDescent="0.25">
      <c r="A284" s="36" t="s">
        <v>120</v>
      </c>
      <c r="B284" s="36" t="str">
        <f>VLOOKUP(A284,'[1]Names&amp;ISO'!$A:$B,2,FALSE)</f>
        <v>NZ</v>
      </c>
      <c r="C284" s="37" t="s">
        <v>164</v>
      </c>
      <c r="D284" s="35">
        <f>SUMIFS('ODA by sector'!E:E,'ODA by sector'!$A:$A,'D12'!$A284,'ODA by sector'!$D:$D,'D12'!$C284)</f>
        <v>1.900944</v>
      </c>
      <c r="E284" s="35">
        <f>SUMIFS('ODA by sector'!F:F,'ODA by sector'!$A:$A,'D12'!$A284,'ODA by sector'!$D:$D,'D12'!$C284)</f>
        <v>2.088873</v>
      </c>
      <c r="F284" s="35">
        <f>SUMIFS('ODA by sector'!G:G,'ODA by sector'!$A:$A,'D12'!$A284,'ODA by sector'!$D:$D,'D12'!$C284)</f>
        <v>2.4067379999999998</v>
      </c>
      <c r="G284" s="35">
        <f>SUMIFS('ODA by sector'!H:H,'ODA by sector'!$A:$A,'D12'!$A284,'ODA by sector'!$D:$D,'D12'!$C284)</f>
        <v>2.9193440000000002</v>
      </c>
      <c r="H284" s="35">
        <f>SUMIFS('ODA by sector'!I:I,'ODA by sector'!$A:$A,'D12'!$A284,'ODA by sector'!$D:$D,'D12'!$C284)</f>
        <v>3.693378</v>
      </c>
      <c r="I284" s="35">
        <f>SUMIFS('ODA by sector'!J:J,'ODA by sector'!$A:$A,'D12'!$A284,'ODA by sector'!$D:$D,'D12'!$C284)</f>
        <v>3.9080339999999998</v>
      </c>
      <c r="J284" s="35">
        <f>SUMIFS('ODA by sector'!K:K,'ODA by sector'!$A:$A,'D12'!$A284,'ODA by sector'!$D:$D,'D12'!$C284)</f>
        <v>2.8269060000000001</v>
      </c>
      <c r="K284" s="35">
        <f>SUMIFS('ODA by sector'!L:L,'ODA by sector'!$A:$A,'D12'!$A284,'ODA by sector'!$D:$D,'D12'!$C284)</f>
        <v>3.2600790000000002</v>
      </c>
      <c r="L284" s="35">
        <f>SUMIFS('ODA by sector'!M:M,'ODA by sector'!$A:$A,'D12'!$A284,'ODA by sector'!$D:$D,'D12'!$C284)</f>
        <v>1.635912</v>
      </c>
      <c r="M284" s="35">
        <f>SUMIFS('ODA by sector'!N:N,'ODA by sector'!$A:$A,'D12'!$A284,'ODA by sector'!$D:$D,'D12'!$C284)</f>
        <v>5.5087989999999998</v>
      </c>
      <c r="N284" s="35">
        <f>SUMIFS('ODA by sector'!O:O,'ODA by sector'!$A:$A,'D12'!$A284,'ODA by sector'!$D:$D,'D12'!$C284)</f>
        <v>6.6703520000000003</v>
      </c>
      <c r="O284" s="35">
        <f>SUMIFS('ODA by sector'!P:P,'ODA by sector'!$A:$A,'D12'!$A284,'ODA by sector'!$D:$D,'D12'!$C284)</f>
        <v>6.6117439999999998</v>
      </c>
      <c r="P284" s="35">
        <f>SUMIFS('ODA by sector'!Q:Q,'ODA by sector'!$A:$A,'D12'!$A284,'ODA by sector'!$D:$D,'D12'!$C284)</f>
        <v>7.8609049999999998</v>
      </c>
      <c r="Q284" s="35">
        <f>SUMIFS('ODA by sector'!R:R,'ODA by sector'!$A:$A,'D12'!$A284,'ODA by sector'!$D:$D,'D12'!$C284)</f>
        <v>8.9452820000000006</v>
      </c>
      <c r="R284" s="35">
        <f>SUMIFS('ODA by sector'!S:S,'ODA by sector'!$A:$A,'D12'!$A284,'ODA by sector'!$D:$D,'D12'!$C284)</f>
        <v>7.9895990000000001</v>
      </c>
    </row>
    <row r="285" spans="1:18" x14ac:dyDescent="0.25">
      <c r="A285" s="36" t="s">
        <v>120</v>
      </c>
      <c r="B285" s="36" t="str">
        <f>VLOOKUP(A285,'[1]Names&amp;ISO'!$A:$B,2,FALSE)</f>
        <v>NZ</v>
      </c>
      <c r="C285" s="37" t="s">
        <v>165</v>
      </c>
      <c r="D285" s="35">
        <f>SUMIFS('ODA by sector'!E:E,'ODA by sector'!$A:$A,'D12'!$A285,'ODA by sector'!$D:$D,'D12'!$C285)</f>
        <v>13.171683</v>
      </c>
      <c r="E285" s="35">
        <f>SUMIFS('ODA by sector'!F:F,'ODA by sector'!$A:$A,'D12'!$A285,'ODA by sector'!$D:$D,'D12'!$C285)</f>
        <v>20.063192999999998</v>
      </c>
      <c r="F285" s="35">
        <f>SUMIFS('ODA by sector'!G:G,'ODA by sector'!$A:$A,'D12'!$A285,'ODA by sector'!$D:$D,'D12'!$C285)</f>
        <v>23.967020000000002</v>
      </c>
      <c r="G285" s="35">
        <f>SUMIFS('ODA by sector'!H:H,'ODA by sector'!$A:$A,'D12'!$A285,'ODA by sector'!$D:$D,'D12'!$C285)</f>
        <v>25.532748000000002</v>
      </c>
      <c r="H285" s="35">
        <f>SUMIFS('ODA by sector'!I:I,'ODA by sector'!$A:$A,'D12'!$A285,'ODA by sector'!$D:$D,'D12'!$C285)</f>
        <v>32.200978999999997</v>
      </c>
      <c r="I285" s="35">
        <f>SUMIFS('ODA by sector'!J:J,'ODA by sector'!$A:$A,'D12'!$A285,'ODA by sector'!$D:$D,'D12'!$C285)</f>
        <v>38.572746000000002</v>
      </c>
      <c r="J285" s="35">
        <f>SUMIFS('ODA by sector'!K:K,'ODA by sector'!$A:$A,'D12'!$A285,'ODA by sector'!$D:$D,'D12'!$C285)</f>
        <v>46.355035000000001</v>
      </c>
      <c r="K285" s="35">
        <f>SUMIFS('ODA by sector'!L:L,'ODA by sector'!$A:$A,'D12'!$A285,'ODA by sector'!$D:$D,'D12'!$C285)</f>
        <v>40.995356000000001</v>
      </c>
      <c r="L285" s="35">
        <f>SUMIFS('ODA by sector'!M:M,'ODA by sector'!$A:$A,'D12'!$A285,'ODA by sector'!$D:$D,'D12'!$C285)</f>
        <v>48.726503000000001</v>
      </c>
      <c r="M285" s="35">
        <f>SUMIFS('ODA by sector'!N:N,'ODA by sector'!$A:$A,'D12'!$A285,'ODA by sector'!$D:$D,'D12'!$C285)</f>
        <v>37.903778000000003</v>
      </c>
      <c r="N285" s="35">
        <f>SUMIFS('ODA by sector'!O:O,'ODA by sector'!$A:$A,'D12'!$A285,'ODA by sector'!$D:$D,'D12'!$C285)</f>
        <v>40.250261999999999</v>
      </c>
      <c r="O285" s="35">
        <f>SUMIFS('ODA by sector'!P:P,'ODA by sector'!$A:$A,'D12'!$A285,'ODA by sector'!$D:$D,'D12'!$C285)</f>
        <v>28.244191000000001</v>
      </c>
      <c r="P285" s="35">
        <f>SUMIFS('ODA by sector'!Q:Q,'ODA by sector'!$A:$A,'D12'!$A285,'ODA by sector'!$D:$D,'D12'!$C285)</f>
        <v>34.536878999999999</v>
      </c>
      <c r="Q285" s="35">
        <f>SUMIFS('ODA by sector'!R:R,'ODA by sector'!$A:$A,'D12'!$A285,'ODA by sector'!$D:$D,'D12'!$C285)</f>
        <v>36.208269999999999</v>
      </c>
      <c r="R285" s="35">
        <f>SUMIFS('ODA by sector'!S:S,'ODA by sector'!$A:$A,'D12'!$A285,'ODA by sector'!$D:$D,'D12'!$C285)</f>
        <v>41.661461000000003</v>
      </c>
    </row>
    <row r="286" spans="1:18" x14ac:dyDescent="0.25">
      <c r="A286" s="36" t="s">
        <v>120</v>
      </c>
      <c r="B286" s="36" t="str">
        <f>VLOOKUP(A286,'[1]Names&amp;ISO'!$A:$B,2,FALSE)</f>
        <v>NZ</v>
      </c>
      <c r="C286" s="37" t="s">
        <v>161</v>
      </c>
      <c r="D286" s="35">
        <f>SUMIFS('ODA by sector'!E:E,'ODA by sector'!$A:$A,'D12'!$A286,'ODA by sector'!$D:$D,'D12'!$C286)</f>
        <v>0.92861400000000005</v>
      </c>
      <c r="E286" s="35">
        <f>SUMIFS('ODA by sector'!F:F,'ODA by sector'!$A:$A,'D12'!$A286,'ODA by sector'!$D:$D,'D12'!$C286)</f>
        <v>1.379929</v>
      </c>
      <c r="F286" s="35">
        <f>SUMIFS('ODA by sector'!G:G,'ODA by sector'!$A:$A,'D12'!$A286,'ODA by sector'!$D:$D,'D12'!$C286)</f>
        <v>3.357764</v>
      </c>
      <c r="G286" s="35">
        <f>SUMIFS('ODA by sector'!H:H,'ODA by sector'!$A:$A,'D12'!$A286,'ODA by sector'!$D:$D,'D12'!$C286)</f>
        <v>5.3485889999999996</v>
      </c>
      <c r="H286" s="35">
        <f>SUMIFS('ODA by sector'!I:I,'ODA by sector'!$A:$A,'D12'!$A286,'ODA by sector'!$D:$D,'D12'!$C286)</f>
        <v>4.2012460000000003</v>
      </c>
      <c r="I286" s="35">
        <f>SUMIFS('ODA by sector'!J:J,'ODA by sector'!$A:$A,'D12'!$A286,'ODA by sector'!$D:$D,'D12'!$C286)</f>
        <v>2.1746500000000002</v>
      </c>
      <c r="J286" s="35">
        <f>SUMIFS('ODA by sector'!K:K,'ODA by sector'!$A:$A,'D12'!$A286,'ODA by sector'!$D:$D,'D12'!$C286)</f>
        <v>4.865399</v>
      </c>
      <c r="K286" s="35">
        <f>SUMIFS('ODA by sector'!L:L,'ODA by sector'!$A:$A,'D12'!$A286,'ODA by sector'!$D:$D,'D12'!$C286)</f>
        <v>2.9548230000000002</v>
      </c>
      <c r="L286" s="35">
        <f>SUMIFS('ODA by sector'!M:M,'ODA by sector'!$A:$A,'D12'!$A286,'ODA by sector'!$D:$D,'D12'!$C286)</f>
        <v>6.5163710000000004</v>
      </c>
      <c r="M286" s="35">
        <f>SUMIFS('ODA by sector'!N:N,'ODA by sector'!$A:$A,'D12'!$A286,'ODA by sector'!$D:$D,'D12'!$C286)</f>
        <v>4.4889659999999996</v>
      </c>
      <c r="N286" s="35">
        <f>SUMIFS('ODA by sector'!O:O,'ODA by sector'!$A:$A,'D12'!$A286,'ODA by sector'!$D:$D,'D12'!$C286)</f>
        <v>2.4536280000000001</v>
      </c>
      <c r="O286" s="35">
        <f>SUMIFS('ODA by sector'!P:P,'ODA by sector'!$A:$A,'D12'!$A286,'ODA by sector'!$D:$D,'D12'!$C286)</f>
        <v>3.2876150000000002</v>
      </c>
      <c r="P286" s="35">
        <f>SUMIFS('ODA by sector'!Q:Q,'ODA by sector'!$A:$A,'D12'!$A286,'ODA by sector'!$D:$D,'D12'!$C286)</f>
        <v>4.9493460000000002</v>
      </c>
      <c r="Q286" s="35">
        <f>SUMIFS('ODA by sector'!R:R,'ODA by sector'!$A:$A,'D12'!$A286,'ODA by sector'!$D:$D,'D12'!$C286)</f>
        <v>6.294162</v>
      </c>
      <c r="R286" s="35">
        <f>SUMIFS('ODA by sector'!S:S,'ODA by sector'!$A:$A,'D12'!$A286,'ODA by sector'!$D:$D,'D12'!$C286)</f>
        <v>5.4713320000000003</v>
      </c>
    </row>
    <row r="287" spans="1:18" x14ac:dyDescent="0.25">
      <c r="A287" s="36" t="s">
        <v>120</v>
      </c>
      <c r="B287" s="36" t="str">
        <f>VLOOKUP(A287,'[1]Names&amp;ISO'!$A:$B,2,FALSE)</f>
        <v>NZ</v>
      </c>
      <c r="C287" s="37" t="s">
        <v>166</v>
      </c>
      <c r="D287" s="35">
        <f>SUMIFS('ODA by sector'!E:E,'ODA by sector'!$A:$A,'D12'!$A287,'ODA by sector'!$D:$D,'D12'!$C287)</f>
        <v>1.6889919999999998</v>
      </c>
      <c r="E287" s="35">
        <f>SUMIFS('ODA by sector'!F:F,'ODA by sector'!$A:$A,'D12'!$A287,'ODA by sector'!$D:$D,'D12'!$C287)</f>
        <v>3.5707139999999997</v>
      </c>
      <c r="F287" s="35">
        <f>SUMIFS('ODA by sector'!G:G,'ODA by sector'!$A:$A,'D12'!$A287,'ODA by sector'!$D:$D,'D12'!$C287)</f>
        <v>3.6118130000000002</v>
      </c>
      <c r="G287" s="35">
        <f>SUMIFS('ODA by sector'!H:H,'ODA by sector'!$A:$A,'D12'!$A287,'ODA by sector'!$D:$D,'D12'!$C287)</f>
        <v>1.6419079999999999</v>
      </c>
      <c r="H287" s="35">
        <f>SUMIFS('ODA by sector'!I:I,'ODA by sector'!$A:$A,'D12'!$A287,'ODA by sector'!$D:$D,'D12'!$C287)</f>
        <v>9.5363929999999986</v>
      </c>
      <c r="I287" s="35">
        <f>SUMIFS('ODA by sector'!J:J,'ODA by sector'!$A:$A,'D12'!$A287,'ODA by sector'!$D:$D,'D12'!$C287)</f>
        <v>6.8937580000000001</v>
      </c>
      <c r="J287" s="35">
        <f>SUMIFS('ODA by sector'!K:K,'ODA by sector'!$A:$A,'D12'!$A287,'ODA by sector'!$D:$D,'D12'!$C287)</f>
        <v>7.3766749999999996</v>
      </c>
      <c r="K287" s="35">
        <f>SUMIFS('ODA by sector'!L:L,'ODA by sector'!$A:$A,'D12'!$A287,'ODA by sector'!$D:$D,'D12'!$C287)</f>
        <v>20.989685999999999</v>
      </c>
      <c r="L287" s="35">
        <f>SUMIFS('ODA by sector'!M:M,'ODA by sector'!$A:$A,'D12'!$A287,'ODA by sector'!$D:$D,'D12'!$C287)</f>
        <v>14.387762000000002</v>
      </c>
      <c r="M287" s="35">
        <f>SUMIFS('ODA by sector'!N:N,'ODA by sector'!$A:$A,'D12'!$A287,'ODA by sector'!$D:$D,'D12'!$C287)</f>
        <v>30.044039999999999</v>
      </c>
      <c r="N287" s="35">
        <f>SUMIFS('ODA by sector'!O:O,'ODA by sector'!$A:$A,'D12'!$A287,'ODA by sector'!$D:$D,'D12'!$C287)</f>
        <v>45.272213999999998</v>
      </c>
      <c r="O287" s="35">
        <f>SUMIFS('ODA by sector'!P:P,'ODA by sector'!$A:$A,'D12'!$A287,'ODA by sector'!$D:$D,'D12'!$C287)</f>
        <v>39.722946999999998</v>
      </c>
      <c r="P287" s="35">
        <f>SUMIFS('ODA by sector'!Q:Q,'ODA by sector'!$A:$A,'D12'!$A287,'ODA by sector'!$D:$D,'D12'!$C287)</f>
        <v>58.913978999999998</v>
      </c>
      <c r="Q287" s="35">
        <f>SUMIFS('ODA by sector'!R:R,'ODA by sector'!$A:$A,'D12'!$A287,'ODA by sector'!$D:$D,'D12'!$C287)</f>
        <v>37.493499</v>
      </c>
      <c r="R287" s="35">
        <f>SUMIFS('ODA by sector'!S:S,'ODA by sector'!$A:$A,'D12'!$A287,'ODA by sector'!$D:$D,'D12'!$C287)</f>
        <v>28.752790000000001</v>
      </c>
    </row>
    <row r="288" spans="1:18" x14ac:dyDescent="0.25">
      <c r="A288" s="36" t="s">
        <v>120</v>
      </c>
      <c r="B288" s="36" t="str">
        <f>VLOOKUP(A288,'[1]Names&amp;ISO'!$A:$B,2,FALSE)</f>
        <v>NZ</v>
      </c>
      <c r="C288" s="37" t="s">
        <v>167</v>
      </c>
      <c r="D288" s="35">
        <f>SUMIFS('ODA by sector'!E:E,'ODA by sector'!$A:$A,'D12'!$A288,'ODA by sector'!$D:$D,'D12'!$C288)</f>
        <v>0.91150599999999993</v>
      </c>
      <c r="E288" s="35">
        <f>SUMIFS('ODA by sector'!F:F,'ODA by sector'!$A:$A,'D12'!$A288,'ODA by sector'!$D:$D,'D12'!$C288)</f>
        <v>3.9522879999999998</v>
      </c>
      <c r="F288" s="35">
        <f>SUMIFS('ODA by sector'!G:G,'ODA by sector'!$A:$A,'D12'!$A288,'ODA by sector'!$D:$D,'D12'!$C288)</f>
        <v>2.8621829999999999</v>
      </c>
      <c r="G288" s="35">
        <f>SUMIFS('ODA by sector'!H:H,'ODA by sector'!$A:$A,'D12'!$A288,'ODA by sector'!$D:$D,'D12'!$C288)</f>
        <v>1.9249970000000001</v>
      </c>
      <c r="H288" s="35">
        <f>SUMIFS('ODA by sector'!I:I,'ODA by sector'!$A:$A,'D12'!$A288,'ODA by sector'!$D:$D,'D12'!$C288)</f>
        <v>3.4889380000000001</v>
      </c>
      <c r="I288" s="35">
        <f>SUMIFS('ODA by sector'!J:J,'ODA by sector'!$A:$A,'D12'!$A288,'ODA by sector'!$D:$D,'D12'!$C288)</f>
        <v>12.641436000000001</v>
      </c>
      <c r="J288" s="35">
        <f>SUMIFS('ODA by sector'!K:K,'ODA by sector'!$A:$A,'D12'!$A288,'ODA by sector'!$D:$D,'D12'!$C288)</f>
        <v>4.5531819999999996</v>
      </c>
      <c r="K288" s="35">
        <f>SUMIFS('ODA by sector'!L:L,'ODA by sector'!$A:$A,'D12'!$A288,'ODA by sector'!$D:$D,'D12'!$C288)</f>
        <v>4.0512610000000002</v>
      </c>
      <c r="L288" s="35">
        <f>SUMIFS('ODA by sector'!M:M,'ODA by sector'!$A:$A,'D12'!$A288,'ODA by sector'!$D:$D,'D12'!$C288)</f>
        <v>4.6556790000000001</v>
      </c>
      <c r="M288" s="35">
        <f>SUMIFS('ODA by sector'!N:N,'ODA by sector'!$A:$A,'D12'!$A288,'ODA by sector'!$D:$D,'D12'!$C288)</f>
        <v>6.1078549999999998</v>
      </c>
      <c r="N288" s="35">
        <f>SUMIFS('ODA by sector'!O:O,'ODA by sector'!$A:$A,'D12'!$A288,'ODA by sector'!$D:$D,'D12'!$C288)</f>
        <v>7.2999020000000003</v>
      </c>
      <c r="O288" s="35">
        <f>SUMIFS('ODA by sector'!P:P,'ODA by sector'!$A:$A,'D12'!$A288,'ODA by sector'!$D:$D,'D12'!$C288)</f>
        <v>9.9502830000000007</v>
      </c>
      <c r="P288" s="35">
        <f>SUMIFS('ODA by sector'!Q:Q,'ODA by sector'!$A:$A,'D12'!$A288,'ODA by sector'!$D:$D,'D12'!$C288)</f>
        <v>9.7383459999999999</v>
      </c>
      <c r="Q288" s="35">
        <f>SUMIFS('ODA by sector'!R:R,'ODA by sector'!$A:$A,'D12'!$A288,'ODA by sector'!$D:$D,'D12'!$C288)</f>
        <v>7.355569</v>
      </c>
      <c r="R288" s="35">
        <f>SUMIFS('ODA by sector'!S:S,'ODA by sector'!$A:$A,'D12'!$A288,'ODA by sector'!$D:$D,'D12'!$C288)</f>
        <v>12.755611</v>
      </c>
    </row>
    <row r="289" spans="1:18" x14ac:dyDescent="0.25">
      <c r="A289" s="36" t="s">
        <v>120</v>
      </c>
      <c r="B289" s="36" t="str">
        <f>VLOOKUP(A289,'[1]Names&amp;ISO'!$A:$B,2,FALSE)</f>
        <v>NZ</v>
      </c>
      <c r="C289" s="37" t="s">
        <v>169</v>
      </c>
      <c r="D289" s="35">
        <f>SUMIFS('ODA by sector'!E:E,'ODA by sector'!$A:$A,'D12'!$A289,'ODA by sector'!$D:$D,'D12'!$C289)</f>
        <v>1.3914950000000001</v>
      </c>
      <c r="E289" s="35">
        <f>SUMIFS('ODA by sector'!F:F,'ODA by sector'!$A:$A,'D12'!$A289,'ODA by sector'!$D:$D,'D12'!$C289)</f>
        <v>6.0268219999999992</v>
      </c>
      <c r="F289" s="35">
        <f>SUMIFS('ODA by sector'!G:G,'ODA by sector'!$A:$A,'D12'!$A289,'ODA by sector'!$D:$D,'D12'!$C289)</f>
        <v>6.3264700000000005</v>
      </c>
      <c r="G289" s="35">
        <f>SUMIFS('ODA by sector'!H:H,'ODA by sector'!$A:$A,'D12'!$A289,'ODA by sector'!$D:$D,'D12'!$C289)</f>
        <v>8.1281569999999999</v>
      </c>
      <c r="H289" s="35">
        <f>SUMIFS('ODA by sector'!I:I,'ODA by sector'!$A:$A,'D12'!$A289,'ODA by sector'!$D:$D,'D12'!$C289)</f>
        <v>9.1859700000000011</v>
      </c>
      <c r="I289" s="35">
        <f>SUMIFS('ODA by sector'!J:J,'ODA by sector'!$A:$A,'D12'!$A289,'ODA by sector'!$D:$D,'D12'!$C289)</f>
        <v>6.7011089999999998</v>
      </c>
      <c r="J289" s="35">
        <f>SUMIFS('ODA by sector'!K:K,'ODA by sector'!$A:$A,'D12'!$A289,'ODA by sector'!$D:$D,'D12'!$C289)</f>
        <v>11.576797000000001</v>
      </c>
      <c r="K289" s="35">
        <f>SUMIFS('ODA by sector'!L:L,'ODA by sector'!$A:$A,'D12'!$A289,'ODA by sector'!$D:$D,'D12'!$C289)</f>
        <v>11.666180000000001</v>
      </c>
      <c r="L289" s="35">
        <f>SUMIFS('ODA by sector'!M:M,'ODA by sector'!$A:$A,'D12'!$A289,'ODA by sector'!$D:$D,'D12'!$C289)</f>
        <v>7.8561070000000006</v>
      </c>
      <c r="M289" s="35">
        <f>SUMIFS('ODA by sector'!N:N,'ODA by sector'!$A:$A,'D12'!$A289,'ODA by sector'!$D:$D,'D12'!$C289)</f>
        <v>20.070888</v>
      </c>
      <c r="N289" s="35">
        <f>SUMIFS('ODA by sector'!O:O,'ODA by sector'!$A:$A,'D12'!$A289,'ODA by sector'!$D:$D,'D12'!$C289)</f>
        <v>18.048515000000002</v>
      </c>
      <c r="O289" s="35">
        <f>SUMIFS('ODA by sector'!P:P,'ODA by sector'!$A:$A,'D12'!$A289,'ODA by sector'!$D:$D,'D12'!$C289)</f>
        <v>20.555150999999999</v>
      </c>
      <c r="P289" s="35">
        <f>SUMIFS('ODA by sector'!Q:Q,'ODA by sector'!$A:$A,'D12'!$A289,'ODA by sector'!$D:$D,'D12'!$C289)</f>
        <v>29.806042999999999</v>
      </c>
      <c r="Q289" s="35">
        <f>SUMIFS('ODA by sector'!R:R,'ODA by sector'!$A:$A,'D12'!$A289,'ODA by sector'!$D:$D,'D12'!$C289)</f>
        <v>39.550800000000002</v>
      </c>
      <c r="R289" s="35">
        <f>SUMIFS('ODA by sector'!S:S,'ODA by sector'!$A:$A,'D12'!$A289,'ODA by sector'!$D:$D,'D12'!$C289)</f>
        <v>42.049759000000002</v>
      </c>
    </row>
    <row r="290" spans="1:18" x14ac:dyDescent="0.25">
      <c r="A290" s="36" t="s">
        <v>120</v>
      </c>
      <c r="B290" s="36" t="str">
        <f>VLOOKUP(A290,'[1]Names&amp;ISO'!$A:$B,2,FALSE)</f>
        <v>NZ</v>
      </c>
      <c r="C290" s="37" t="s">
        <v>168</v>
      </c>
      <c r="D290" s="35">
        <f>SUMIFS('ODA by sector'!E:E,'ODA by sector'!$A:$A,'D12'!$A290,'ODA by sector'!$D:$D,'D12'!$C290)</f>
        <v>1.117758</v>
      </c>
      <c r="E290" s="35">
        <f>SUMIFS('ODA by sector'!F:F,'ODA by sector'!$A:$A,'D12'!$A290,'ODA by sector'!$D:$D,'D12'!$C290)</f>
        <v>3.2241210000000002</v>
      </c>
      <c r="F290" s="35">
        <f>SUMIFS('ODA by sector'!G:G,'ODA by sector'!$A:$A,'D12'!$A290,'ODA by sector'!$D:$D,'D12'!$C290)</f>
        <v>4.8920130000000004</v>
      </c>
      <c r="G290" s="35">
        <f>SUMIFS('ODA by sector'!H:H,'ODA by sector'!$A:$A,'D12'!$A290,'ODA by sector'!$D:$D,'D12'!$C290)</f>
        <v>5.1283130000000003</v>
      </c>
      <c r="H290" s="35">
        <f>SUMIFS('ODA by sector'!I:I,'ODA by sector'!$A:$A,'D12'!$A290,'ODA by sector'!$D:$D,'D12'!$C290)</f>
        <v>7.9681100000000002</v>
      </c>
      <c r="I290" s="35">
        <f>SUMIFS('ODA by sector'!J:J,'ODA by sector'!$A:$A,'D12'!$A290,'ODA by sector'!$D:$D,'D12'!$C290)</f>
        <v>4.3831600000000002</v>
      </c>
      <c r="J290" s="35">
        <f>SUMIFS('ODA by sector'!K:K,'ODA by sector'!$A:$A,'D12'!$A290,'ODA by sector'!$D:$D,'D12'!$C290)</f>
        <v>8.3257940000000001</v>
      </c>
      <c r="K290" s="35">
        <f>SUMIFS('ODA by sector'!L:L,'ODA by sector'!$A:$A,'D12'!$A290,'ODA by sector'!$D:$D,'D12'!$C290)</f>
        <v>5.8174989999999998</v>
      </c>
      <c r="L290" s="35">
        <f>SUMIFS('ODA by sector'!M:M,'ODA by sector'!$A:$A,'D12'!$A290,'ODA by sector'!$D:$D,'D12'!$C290)</f>
        <v>8.1012489999999993</v>
      </c>
      <c r="M290" s="35">
        <f>SUMIFS('ODA by sector'!N:N,'ODA by sector'!$A:$A,'D12'!$A290,'ODA by sector'!$D:$D,'D12'!$C290)</f>
        <v>19.497412000000001</v>
      </c>
      <c r="N290" s="35">
        <f>SUMIFS('ODA by sector'!O:O,'ODA by sector'!$A:$A,'D12'!$A290,'ODA by sector'!$D:$D,'D12'!$C290)</f>
        <v>15.208014</v>
      </c>
      <c r="O290" s="35">
        <f>SUMIFS('ODA by sector'!P:P,'ODA by sector'!$A:$A,'D12'!$A290,'ODA by sector'!$D:$D,'D12'!$C290)</f>
        <v>11.035184000000001</v>
      </c>
      <c r="P290" s="35">
        <f>SUMIFS('ODA by sector'!Q:Q,'ODA by sector'!$A:$A,'D12'!$A290,'ODA by sector'!$D:$D,'D12'!$C290)</f>
        <v>13.412667000000001</v>
      </c>
      <c r="Q290" s="35">
        <f>SUMIFS('ODA by sector'!R:R,'ODA by sector'!$A:$A,'D12'!$A290,'ODA by sector'!$D:$D,'D12'!$C290)</f>
        <v>23.870536000000001</v>
      </c>
      <c r="R290" s="35">
        <f>SUMIFS('ODA by sector'!S:S,'ODA by sector'!$A:$A,'D12'!$A290,'ODA by sector'!$D:$D,'D12'!$C290)</f>
        <v>16.492986999999999</v>
      </c>
    </row>
    <row r="291" spans="1:18" x14ac:dyDescent="0.25">
      <c r="A291" s="36" t="s">
        <v>120</v>
      </c>
      <c r="B291" s="36" t="str">
        <f>VLOOKUP(A291,'[1]Names&amp;ISO'!$A:$B,2,FALSE)</f>
        <v>NZ</v>
      </c>
      <c r="C291" s="37" t="s">
        <v>171</v>
      </c>
      <c r="D291" s="35">
        <f>SUMIFS('ODA by sector'!E:E,'ODA by sector'!$A:$A,'D12'!$A291,'ODA by sector'!$D:$D,'D12'!$C291)</f>
        <v>0.39634999999999998</v>
      </c>
      <c r="E291" s="35">
        <f>SUMIFS('ODA by sector'!F:F,'ODA by sector'!$A:$A,'D12'!$A291,'ODA by sector'!$D:$D,'D12'!$C291)</f>
        <v>1.240694</v>
      </c>
      <c r="F291" s="35">
        <f>SUMIFS('ODA by sector'!G:G,'ODA by sector'!$A:$A,'D12'!$A291,'ODA by sector'!$D:$D,'D12'!$C291)</f>
        <v>2.3387280000000001</v>
      </c>
      <c r="G291" s="35">
        <f>SUMIFS('ODA by sector'!H:H,'ODA by sector'!$A:$A,'D12'!$A291,'ODA by sector'!$D:$D,'D12'!$C291)</f>
        <v>2.1373129999999998</v>
      </c>
      <c r="H291" s="35">
        <f>SUMIFS('ODA by sector'!I:I,'ODA by sector'!$A:$A,'D12'!$A291,'ODA by sector'!$D:$D,'D12'!$C291)</f>
        <v>3.5733510000000002</v>
      </c>
      <c r="I291" s="35">
        <f>SUMIFS('ODA by sector'!J:J,'ODA by sector'!$A:$A,'D12'!$A291,'ODA by sector'!$D:$D,'D12'!$C291)</f>
        <v>2.282591</v>
      </c>
      <c r="J291" s="35">
        <f>SUMIFS('ODA by sector'!K:K,'ODA by sector'!$A:$A,'D12'!$A291,'ODA by sector'!$D:$D,'D12'!$C291)</f>
        <v>4.6892870000000002</v>
      </c>
      <c r="K291" s="35">
        <f>SUMIFS('ODA by sector'!L:L,'ODA by sector'!$A:$A,'D12'!$A291,'ODA by sector'!$D:$D,'D12'!$C291)</f>
        <v>1.6481399999999999</v>
      </c>
      <c r="L291" s="35">
        <f>SUMIFS('ODA by sector'!M:M,'ODA by sector'!$A:$A,'D12'!$A291,'ODA by sector'!$D:$D,'D12'!$C291)</f>
        <v>1.489849</v>
      </c>
      <c r="M291" s="35">
        <f>SUMIFS('ODA by sector'!N:N,'ODA by sector'!$A:$A,'D12'!$A291,'ODA by sector'!$D:$D,'D12'!$C291)</f>
        <v>0.88440799999999997</v>
      </c>
      <c r="N291" s="35">
        <f>SUMIFS('ODA by sector'!O:O,'ODA by sector'!$A:$A,'D12'!$A291,'ODA by sector'!$D:$D,'D12'!$C291)</f>
        <v>1.336282</v>
      </c>
      <c r="O291" s="35">
        <f>SUMIFS('ODA by sector'!P:P,'ODA by sector'!$A:$A,'D12'!$A291,'ODA by sector'!$D:$D,'D12'!$C291)</f>
        <v>1.3681540000000001</v>
      </c>
      <c r="P291" s="35">
        <f>SUMIFS('ODA by sector'!Q:Q,'ODA by sector'!$A:$A,'D12'!$A291,'ODA by sector'!$D:$D,'D12'!$C291)</f>
        <v>1.7673220000000001</v>
      </c>
      <c r="Q291" s="35">
        <f>SUMIFS('ODA by sector'!R:R,'ODA by sector'!$A:$A,'D12'!$A291,'ODA by sector'!$D:$D,'D12'!$C291)</f>
        <v>8.4520569999999999</v>
      </c>
      <c r="R291" s="35">
        <f>SUMIFS('ODA by sector'!S:S,'ODA by sector'!$A:$A,'D12'!$A291,'ODA by sector'!$D:$D,'D12'!$C291)</f>
        <v>1.73485</v>
      </c>
    </row>
    <row r="292" spans="1:18" x14ac:dyDescent="0.25">
      <c r="A292" s="38" t="s">
        <v>120</v>
      </c>
      <c r="B292" s="36" t="str">
        <f>VLOOKUP(A292,'[1]Names&amp;ISO'!$A:$B,2,FALSE)</f>
        <v>NZ</v>
      </c>
      <c r="C292" s="37" t="s">
        <v>170</v>
      </c>
      <c r="D292" s="35">
        <f>SUMIFS('ODA by sector'!E:E,'ODA by sector'!$A:$A,'D12'!$A292,'ODA by sector'!$D:$D,'D12'!$C292)</f>
        <v>1.9874420000000002</v>
      </c>
      <c r="E292" s="35">
        <f>SUMIFS('ODA by sector'!F:F,'ODA by sector'!$A:$A,'D12'!$A292,'ODA by sector'!$D:$D,'D12'!$C292)</f>
        <v>30.050621</v>
      </c>
      <c r="F292" s="35">
        <f>SUMIFS('ODA by sector'!G:G,'ODA by sector'!$A:$A,'D12'!$A292,'ODA by sector'!$D:$D,'D12'!$C292)</f>
        <v>62.745265000000003</v>
      </c>
      <c r="G292" s="35">
        <f>SUMIFS('ODA by sector'!H:H,'ODA by sector'!$A:$A,'D12'!$A292,'ODA by sector'!$D:$D,'D12'!$C292)</f>
        <v>65.992182999999997</v>
      </c>
      <c r="H292" s="35">
        <f>SUMIFS('ODA by sector'!I:I,'ODA by sector'!$A:$A,'D12'!$A292,'ODA by sector'!$D:$D,'D12'!$C292)</f>
        <v>73.551963999999998</v>
      </c>
      <c r="I292" s="35">
        <f>SUMIFS('ODA by sector'!J:J,'ODA by sector'!$A:$A,'D12'!$A292,'ODA by sector'!$D:$D,'D12'!$C292)</f>
        <v>86.781862000000004</v>
      </c>
      <c r="J292" s="35">
        <f>SUMIFS('ODA by sector'!K:K,'ODA by sector'!$A:$A,'D12'!$A292,'ODA by sector'!$D:$D,'D12'!$C292)</f>
        <v>80.988259999999997</v>
      </c>
      <c r="K292" s="35">
        <f>SUMIFS('ODA by sector'!L:L,'ODA by sector'!$A:$A,'D12'!$A292,'ODA by sector'!$D:$D,'D12'!$C292)</f>
        <v>79.234701999999999</v>
      </c>
      <c r="L292" s="35">
        <f>SUMIFS('ODA by sector'!M:M,'ODA by sector'!$A:$A,'D12'!$A292,'ODA by sector'!$D:$D,'D12'!$C292)</f>
        <v>63.699342000000001</v>
      </c>
      <c r="M292" s="35">
        <f>SUMIFS('ODA by sector'!N:N,'ODA by sector'!$A:$A,'D12'!$A292,'ODA by sector'!$D:$D,'D12'!$C292)</f>
        <v>72.6524</v>
      </c>
      <c r="N292" s="35">
        <f>SUMIFS('ODA by sector'!O:O,'ODA by sector'!$A:$A,'D12'!$A292,'ODA by sector'!$D:$D,'D12'!$C292)</f>
        <v>74.389598000000007</v>
      </c>
      <c r="O292" s="35">
        <f>SUMIFS('ODA by sector'!P:P,'ODA by sector'!$A:$A,'D12'!$A292,'ODA by sector'!$D:$D,'D12'!$C292)</f>
        <v>65.975036999999986</v>
      </c>
      <c r="P292" s="35">
        <f>SUMIFS('ODA by sector'!Q:Q,'ODA by sector'!$A:$A,'D12'!$A292,'ODA by sector'!$D:$D,'D12'!$C292)</f>
        <v>65.533758000000006</v>
      </c>
      <c r="Q292" s="35">
        <f>SUMIFS('ODA by sector'!R:R,'ODA by sector'!$A:$A,'D12'!$A292,'ODA by sector'!$D:$D,'D12'!$C292)</f>
        <v>69.749293999999992</v>
      </c>
      <c r="R292" s="35">
        <f>SUMIFS('ODA by sector'!S:S,'ODA by sector'!$A:$A,'D12'!$A292,'ODA by sector'!$D:$D,'D12'!$C292)</f>
        <v>72.763816000000006</v>
      </c>
    </row>
    <row r="293" spans="1:18" x14ac:dyDescent="0.25">
      <c r="A293" s="39" t="s">
        <v>120</v>
      </c>
      <c r="B293" s="36" t="str">
        <f>VLOOKUP(A293,'[1]Names&amp;ISO'!$A:$B,2,FALSE)</f>
        <v>NZ</v>
      </c>
      <c r="C293" s="37" t="s">
        <v>172</v>
      </c>
      <c r="D293" s="35">
        <f>SUMIFS('ODA by sector'!E:E,'ODA by sector'!$A:$A,'D12'!$A293,'ODA by sector'!$D:$D,'D12'!$C293)</f>
        <v>1.5207999999999999E-2</v>
      </c>
      <c r="E293" s="35">
        <f>SUMIFS('ODA by sector'!F:F,'ODA by sector'!$A:$A,'D12'!$A293,'ODA by sector'!$D:$D,'D12'!$C293)</f>
        <v>17.666872999999999</v>
      </c>
      <c r="F293" s="35">
        <f>SUMIFS('ODA by sector'!G:G,'ODA by sector'!$A:$A,'D12'!$A293,'ODA by sector'!$D:$D,'D12'!$C293)</f>
        <v>14.297319</v>
      </c>
      <c r="G293" s="35">
        <f>SUMIFS('ODA by sector'!H:H,'ODA by sector'!$A:$A,'D12'!$A293,'ODA by sector'!$D:$D,'D12'!$C293)</f>
        <v>33.423817999999997</v>
      </c>
      <c r="H293" s="35">
        <f>SUMIFS('ODA by sector'!I:I,'ODA by sector'!$A:$A,'D12'!$A293,'ODA by sector'!$D:$D,'D12'!$C293)</f>
        <v>16.025904000000001</v>
      </c>
      <c r="I293" s="35">
        <f>SUMIFS('ODA by sector'!J:J,'ODA by sector'!$A:$A,'D12'!$A293,'ODA by sector'!$D:$D,'D12'!$C293)</f>
        <v>19.447517000000001</v>
      </c>
      <c r="J293" s="35">
        <f>SUMIFS('ODA by sector'!K:K,'ODA by sector'!$A:$A,'D12'!$A293,'ODA by sector'!$D:$D,'D12'!$C293)</f>
        <v>39.539150999999997</v>
      </c>
      <c r="K293" s="35">
        <f>SUMIFS('ODA by sector'!L:L,'ODA by sector'!$A:$A,'D12'!$A293,'ODA by sector'!$D:$D,'D12'!$C293)</f>
        <v>13.655374999999999</v>
      </c>
      <c r="L293" s="35">
        <f>SUMIFS('ODA by sector'!M:M,'ODA by sector'!$A:$A,'D12'!$A293,'ODA by sector'!$D:$D,'D12'!$C293)</f>
        <v>17.450275999999999</v>
      </c>
      <c r="M293" s="35">
        <f>SUMIFS('ODA by sector'!N:N,'ODA by sector'!$A:$A,'D12'!$A293,'ODA by sector'!$D:$D,'D12'!$C293)</f>
        <v>15.238441</v>
      </c>
      <c r="N293" s="35">
        <f>SUMIFS('ODA by sector'!O:O,'ODA by sector'!$A:$A,'D12'!$A293,'ODA by sector'!$D:$D,'D12'!$C293)</f>
        <v>16.563514000000001</v>
      </c>
      <c r="O293" s="35">
        <f>SUMIFS('ODA by sector'!P:P,'ODA by sector'!$A:$A,'D12'!$A293,'ODA by sector'!$D:$D,'D12'!$C293)</f>
        <v>13.747267000000001</v>
      </c>
      <c r="P293" s="35">
        <f>SUMIFS('ODA by sector'!Q:Q,'ODA by sector'!$A:$A,'D12'!$A293,'ODA by sector'!$D:$D,'D12'!$C293)</f>
        <v>14.163366999999999</v>
      </c>
      <c r="Q293" s="35">
        <f>SUMIFS('ODA by sector'!R:R,'ODA by sector'!$A:$A,'D12'!$A293,'ODA by sector'!$D:$D,'D12'!$C293)</f>
        <v>14.343093</v>
      </c>
      <c r="R293" s="35">
        <f>SUMIFS('ODA by sector'!S:S,'ODA by sector'!$A:$A,'D12'!$A293,'ODA by sector'!$D:$D,'D12'!$C293)</f>
        <v>26.460339999999999</v>
      </c>
    </row>
    <row r="294" spans="1:18" x14ac:dyDescent="0.25">
      <c r="A294" s="36" t="s">
        <v>120</v>
      </c>
      <c r="B294" s="36" t="str">
        <f>VLOOKUP(A294,'[1]Names&amp;ISO'!$A:$B,2,FALSE)</f>
        <v>NZ</v>
      </c>
      <c r="C294" s="37" t="s">
        <v>173</v>
      </c>
      <c r="D294" s="35">
        <f>SUMIFS('ODA by sector'!E:E,'ODA by sector'!$A:$A,'D12'!$A294,'ODA by sector'!$D:$D,'D12'!$C294)</f>
        <v>0</v>
      </c>
      <c r="E294" s="35">
        <f>SUMIFS('ODA by sector'!F:F,'ODA by sector'!$A:$A,'D12'!$A294,'ODA by sector'!$D:$D,'D12'!$C294)</f>
        <v>0</v>
      </c>
      <c r="F294" s="35">
        <f>SUMIFS('ODA by sector'!G:G,'ODA by sector'!$A:$A,'D12'!$A294,'ODA by sector'!$D:$D,'D12'!$C294)</f>
        <v>0</v>
      </c>
      <c r="G294" s="35">
        <f>SUMIFS('ODA by sector'!H:H,'ODA by sector'!$A:$A,'D12'!$A294,'ODA by sector'!$D:$D,'D12'!$C294)</f>
        <v>2.3886000000000001E-2</v>
      </c>
      <c r="H294" s="35">
        <f>SUMIFS('ODA by sector'!I:I,'ODA by sector'!$A:$A,'D12'!$A294,'ODA by sector'!$D:$D,'D12'!$C294)</f>
        <v>8.3260000000000001E-3</v>
      </c>
      <c r="I294" s="35">
        <f>SUMIFS('ODA by sector'!J:J,'ODA by sector'!$A:$A,'D12'!$A294,'ODA by sector'!$D:$D,'D12'!$C294)</f>
        <v>0</v>
      </c>
      <c r="J294" s="35">
        <f>SUMIFS('ODA by sector'!K:K,'ODA by sector'!$A:$A,'D12'!$A294,'ODA by sector'!$D:$D,'D12'!$C294)</f>
        <v>0</v>
      </c>
      <c r="K294" s="35">
        <f>SUMIFS('ODA by sector'!L:L,'ODA by sector'!$A:$A,'D12'!$A294,'ODA by sector'!$D:$D,'D12'!$C294)</f>
        <v>0</v>
      </c>
      <c r="L294" s="35">
        <f>SUMIFS('ODA by sector'!M:M,'ODA by sector'!$A:$A,'D12'!$A294,'ODA by sector'!$D:$D,'D12'!$C294)</f>
        <v>0</v>
      </c>
      <c r="M294" s="35">
        <f>SUMIFS('ODA by sector'!N:N,'ODA by sector'!$A:$A,'D12'!$A294,'ODA by sector'!$D:$D,'D12'!$C294)</f>
        <v>0</v>
      </c>
      <c r="N294" s="35">
        <f>SUMIFS('ODA by sector'!O:O,'ODA by sector'!$A:$A,'D12'!$A294,'ODA by sector'!$D:$D,'D12'!$C294)</f>
        <v>0</v>
      </c>
      <c r="O294" s="35">
        <f>SUMIFS('ODA by sector'!P:P,'ODA by sector'!$A:$A,'D12'!$A294,'ODA by sector'!$D:$D,'D12'!$C294)</f>
        <v>0</v>
      </c>
      <c r="P294" s="35">
        <f>SUMIFS('ODA by sector'!Q:Q,'ODA by sector'!$A:$A,'D12'!$A294,'ODA by sector'!$D:$D,'D12'!$C294)</f>
        <v>0</v>
      </c>
      <c r="Q294" s="35">
        <f>SUMIFS('ODA by sector'!R:R,'ODA by sector'!$A:$A,'D12'!$A294,'ODA by sector'!$D:$D,'D12'!$C294)</f>
        <v>0</v>
      </c>
      <c r="R294" s="35">
        <f>SUMIFS('ODA by sector'!S:S,'ODA by sector'!$A:$A,'D12'!$A294,'ODA by sector'!$D:$D,'D12'!$C294)</f>
        <v>0</v>
      </c>
    </row>
    <row r="295" spans="1:18" x14ac:dyDescent="0.25">
      <c r="A295" s="36" t="s">
        <v>120</v>
      </c>
      <c r="B295" s="36" t="str">
        <f>VLOOKUP(A295,'[1]Names&amp;ISO'!$A:$B,2,FALSE)</f>
        <v>NZ</v>
      </c>
      <c r="C295" s="37" t="s">
        <v>174</v>
      </c>
      <c r="D295" s="35">
        <f>SUMIFS('ODA by sector'!E:E,'ODA by sector'!$A:$A,'D12'!$A295,'ODA by sector'!$D:$D,'D12'!$C295)</f>
        <v>0.23951900000000001</v>
      </c>
      <c r="E295" s="35">
        <f>SUMIFS('ODA by sector'!F:F,'ODA by sector'!$A:$A,'D12'!$A295,'ODA by sector'!$D:$D,'D12'!$C295)</f>
        <v>16.163153000000001</v>
      </c>
      <c r="F295" s="35">
        <f>SUMIFS('ODA by sector'!G:G,'ODA by sector'!$A:$A,'D12'!$A295,'ODA by sector'!$D:$D,'D12'!$C295)</f>
        <v>13.523820000000001</v>
      </c>
      <c r="G295" s="35">
        <f>SUMIFS('ODA by sector'!H:H,'ODA by sector'!$A:$A,'D12'!$A295,'ODA by sector'!$D:$D,'D12'!$C295)</f>
        <v>58.605362</v>
      </c>
      <c r="H295" s="35">
        <f>SUMIFS('ODA by sector'!I:I,'ODA by sector'!$A:$A,'D12'!$A295,'ODA by sector'!$D:$D,'D12'!$C295)</f>
        <v>19.968567</v>
      </c>
      <c r="I295" s="35">
        <f>SUMIFS('ODA by sector'!J:J,'ODA by sector'!$A:$A,'D12'!$A295,'ODA by sector'!$D:$D,'D12'!$C295)</f>
        <v>22.229852000000001</v>
      </c>
      <c r="J295" s="35">
        <f>SUMIFS('ODA by sector'!K:K,'ODA by sector'!$A:$A,'D12'!$A295,'ODA by sector'!$D:$D,'D12'!$C295)</f>
        <v>24.386057999999998</v>
      </c>
      <c r="K295" s="35">
        <f>SUMIFS('ODA by sector'!L:L,'ODA by sector'!$A:$A,'D12'!$A295,'ODA by sector'!$D:$D,'D12'!$C295)</f>
        <v>18.046572000000001</v>
      </c>
      <c r="L295" s="35">
        <f>SUMIFS('ODA by sector'!M:M,'ODA by sector'!$A:$A,'D12'!$A295,'ODA by sector'!$D:$D,'D12'!$C295)</f>
        <v>25.492198999999999</v>
      </c>
      <c r="M295" s="35">
        <f>SUMIFS('ODA by sector'!N:N,'ODA by sector'!$A:$A,'D12'!$A295,'ODA by sector'!$D:$D,'D12'!$C295)</f>
        <v>24.618203000000001</v>
      </c>
      <c r="N295" s="35">
        <f>SUMIFS('ODA by sector'!O:O,'ODA by sector'!$A:$A,'D12'!$A295,'ODA by sector'!$D:$D,'D12'!$C295)</f>
        <v>20.623464999999999</v>
      </c>
      <c r="O295" s="35">
        <f>SUMIFS('ODA by sector'!P:P,'ODA by sector'!$A:$A,'D12'!$A295,'ODA by sector'!$D:$D,'D12'!$C295)</f>
        <v>21.459298</v>
      </c>
      <c r="P295" s="35">
        <f>SUMIFS('ODA by sector'!Q:Q,'ODA by sector'!$A:$A,'D12'!$A295,'ODA by sector'!$D:$D,'D12'!$C295)</f>
        <v>26.932148999999999</v>
      </c>
      <c r="Q295" s="35">
        <f>SUMIFS('ODA by sector'!R:R,'ODA by sector'!$A:$A,'D12'!$A295,'ODA by sector'!$D:$D,'D12'!$C295)</f>
        <v>22.255196999999999</v>
      </c>
      <c r="R295" s="35">
        <f>SUMIFS('ODA by sector'!S:S,'ODA by sector'!$A:$A,'D12'!$A295,'ODA by sector'!$D:$D,'D12'!$C295)</f>
        <v>26.081125</v>
      </c>
    </row>
    <row r="296" spans="1:18" x14ac:dyDescent="0.25">
      <c r="A296" s="36" t="s">
        <v>119</v>
      </c>
      <c r="B296" s="36" t="str">
        <f>VLOOKUP(A296,'[1]Names&amp;ISO'!$A:$B,2,FALSE)</f>
        <v>NO</v>
      </c>
      <c r="C296" s="37" t="s">
        <v>162</v>
      </c>
      <c r="D296" s="35">
        <f>SUMIFS('ODA by sector'!E:E,'ODA by sector'!$A:$A,'D12'!$A296,'ODA by sector'!$D:$D,'D12'!$C296)</f>
        <v>138.09531100000001</v>
      </c>
      <c r="E296" s="35">
        <f>SUMIFS('ODA by sector'!F:F,'ODA by sector'!$A:$A,'D12'!$A296,'ODA by sector'!$D:$D,'D12'!$C296)</f>
        <v>136.55375000000001</v>
      </c>
      <c r="F296" s="35">
        <f>SUMIFS('ODA by sector'!G:G,'ODA by sector'!$A:$A,'D12'!$A296,'ODA by sector'!$D:$D,'D12'!$C296)</f>
        <v>181.270625</v>
      </c>
      <c r="G296" s="35">
        <f>SUMIFS('ODA by sector'!H:H,'ODA by sector'!$A:$A,'D12'!$A296,'ODA by sector'!$D:$D,'D12'!$C296)</f>
        <v>199.964743</v>
      </c>
      <c r="H296" s="35">
        <f>SUMIFS('ODA by sector'!I:I,'ODA by sector'!$A:$A,'D12'!$A296,'ODA by sector'!$D:$D,'D12'!$C296)</f>
        <v>189.831954</v>
      </c>
      <c r="I296" s="35">
        <f>SUMIFS('ODA by sector'!J:J,'ODA by sector'!$A:$A,'D12'!$A296,'ODA by sector'!$D:$D,'D12'!$C296)</f>
        <v>226.84005400000001</v>
      </c>
      <c r="J296" s="35">
        <f>SUMIFS('ODA by sector'!K:K,'ODA by sector'!$A:$A,'D12'!$A296,'ODA by sector'!$D:$D,'D12'!$C296)</f>
        <v>197.72788299999999</v>
      </c>
      <c r="K296" s="35">
        <f>SUMIFS('ODA by sector'!L:L,'ODA by sector'!$A:$A,'D12'!$A296,'ODA by sector'!$D:$D,'D12'!$C296)</f>
        <v>234.03878</v>
      </c>
      <c r="L296" s="35">
        <f>SUMIFS('ODA by sector'!M:M,'ODA by sector'!$A:$A,'D12'!$A296,'ODA by sector'!$D:$D,'D12'!$C296)</f>
        <v>207.907985</v>
      </c>
      <c r="M296" s="35">
        <f>SUMIFS('ODA by sector'!N:N,'ODA by sector'!$A:$A,'D12'!$A296,'ODA by sector'!$D:$D,'D12'!$C296)</f>
        <v>184.25348399999999</v>
      </c>
      <c r="N296" s="35">
        <f>SUMIFS('ODA by sector'!O:O,'ODA by sector'!$A:$A,'D12'!$A296,'ODA by sector'!$D:$D,'D12'!$C296)</f>
        <v>190.15469999999999</v>
      </c>
      <c r="O296" s="35">
        <f>SUMIFS('ODA by sector'!P:P,'ODA by sector'!$A:$A,'D12'!$A296,'ODA by sector'!$D:$D,'D12'!$C296)</f>
        <v>198.27484100000001</v>
      </c>
      <c r="P296" s="35">
        <f>SUMIFS('ODA by sector'!Q:Q,'ODA by sector'!$A:$A,'D12'!$A296,'ODA by sector'!$D:$D,'D12'!$C296)</f>
        <v>210.122646</v>
      </c>
      <c r="Q296" s="35">
        <f>SUMIFS('ODA by sector'!R:R,'ODA by sector'!$A:$A,'D12'!$A296,'ODA by sector'!$D:$D,'D12'!$C296)</f>
        <v>295.443693</v>
      </c>
      <c r="R296" s="35">
        <f>SUMIFS('ODA by sector'!S:S,'ODA by sector'!$A:$A,'D12'!$A296,'ODA by sector'!$D:$D,'D12'!$C296)</f>
        <v>378.82419099999998</v>
      </c>
    </row>
    <row r="297" spans="1:18" x14ac:dyDescent="0.25">
      <c r="A297" s="36" t="s">
        <v>119</v>
      </c>
      <c r="B297" s="36" t="str">
        <f>VLOOKUP(A297,'[1]Names&amp;ISO'!$A:$B,2,FALSE)</f>
        <v>NO</v>
      </c>
      <c r="C297" s="37" t="s">
        <v>163</v>
      </c>
      <c r="D297" s="35">
        <f>SUMIFS('ODA by sector'!E:E,'ODA by sector'!$A:$A,'D12'!$A297,'ODA by sector'!$D:$D,'D12'!$C297)</f>
        <v>131.37110300000001</v>
      </c>
      <c r="E297" s="35">
        <f>SUMIFS('ODA by sector'!F:F,'ODA by sector'!$A:$A,'D12'!$A297,'ODA by sector'!$D:$D,'D12'!$C297)</f>
        <v>101.38945899999999</v>
      </c>
      <c r="F297" s="35">
        <f>SUMIFS('ODA by sector'!G:G,'ODA by sector'!$A:$A,'D12'!$A297,'ODA by sector'!$D:$D,'D12'!$C297)</f>
        <v>136.513442</v>
      </c>
      <c r="G297" s="35">
        <f>SUMIFS('ODA by sector'!H:H,'ODA by sector'!$A:$A,'D12'!$A297,'ODA by sector'!$D:$D,'D12'!$C297)</f>
        <v>208.04927099999998</v>
      </c>
      <c r="H297" s="35">
        <f>SUMIFS('ODA by sector'!I:I,'ODA by sector'!$A:$A,'D12'!$A297,'ODA by sector'!$D:$D,'D12'!$C297)</f>
        <v>228.07006000000001</v>
      </c>
      <c r="I297" s="35">
        <f>SUMIFS('ODA by sector'!J:J,'ODA by sector'!$A:$A,'D12'!$A297,'ODA by sector'!$D:$D,'D12'!$C297)</f>
        <v>178.839628</v>
      </c>
      <c r="J297" s="35">
        <f>SUMIFS('ODA by sector'!K:K,'ODA by sector'!$A:$A,'D12'!$A297,'ODA by sector'!$D:$D,'D12'!$C297)</f>
        <v>187.947947</v>
      </c>
      <c r="K297" s="35">
        <f>SUMIFS('ODA by sector'!L:L,'ODA by sector'!$A:$A,'D12'!$A297,'ODA by sector'!$D:$D,'D12'!$C297)</f>
        <v>225.36803499999999</v>
      </c>
      <c r="L297" s="35">
        <f>SUMIFS('ODA by sector'!M:M,'ODA by sector'!$A:$A,'D12'!$A297,'ODA by sector'!$D:$D,'D12'!$C297)</f>
        <v>155.25661700000001</v>
      </c>
      <c r="M297" s="35">
        <f>SUMIFS('ODA by sector'!N:N,'ODA by sector'!$A:$A,'D12'!$A297,'ODA by sector'!$D:$D,'D12'!$C297)</f>
        <v>147.94429</v>
      </c>
      <c r="N297" s="35">
        <f>SUMIFS('ODA by sector'!O:O,'ODA by sector'!$A:$A,'D12'!$A297,'ODA by sector'!$D:$D,'D12'!$C297)</f>
        <v>146.68387300000001</v>
      </c>
      <c r="O297" s="35">
        <f>SUMIFS('ODA by sector'!P:P,'ODA by sector'!$A:$A,'D12'!$A297,'ODA by sector'!$D:$D,'D12'!$C297)</f>
        <v>212.41783599999999</v>
      </c>
      <c r="P297" s="35">
        <f>SUMIFS('ODA by sector'!Q:Q,'ODA by sector'!$A:$A,'D12'!$A297,'ODA by sector'!$D:$D,'D12'!$C297)</f>
        <v>223.38063600000001</v>
      </c>
      <c r="Q297" s="35">
        <f>SUMIFS('ODA by sector'!R:R,'ODA by sector'!$A:$A,'D12'!$A297,'ODA by sector'!$D:$D,'D12'!$C297)</f>
        <v>221.86360100000002</v>
      </c>
      <c r="R297" s="35">
        <f>SUMIFS('ODA by sector'!S:S,'ODA by sector'!$A:$A,'D12'!$A297,'ODA by sector'!$D:$D,'D12'!$C297)</f>
        <v>220.770568</v>
      </c>
    </row>
    <row r="298" spans="1:18" x14ac:dyDescent="0.25">
      <c r="A298" s="36" t="s">
        <v>119</v>
      </c>
      <c r="B298" s="36" t="str">
        <f>VLOOKUP(A298,'[1]Names&amp;ISO'!$A:$B,2,FALSE)</f>
        <v>NO</v>
      </c>
      <c r="C298" s="37" t="s">
        <v>164</v>
      </c>
      <c r="D298" s="35">
        <f>SUMIFS('ODA by sector'!E:E,'ODA by sector'!$A:$A,'D12'!$A298,'ODA by sector'!$D:$D,'D12'!$C298)</f>
        <v>33.986559</v>
      </c>
      <c r="E298" s="35">
        <f>SUMIFS('ODA by sector'!F:F,'ODA by sector'!$A:$A,'D12'!$A298,'ODA by sector'!$D:$D,'D12'!$C298)</f>
        <v>16.627773000000001</v>
      </c>
      <c r="F298" s="35">
        <f>SUMIFS('ODA by sector'!G:G,'ODA by sector'!$A:$A,'D12'!$A298,'ODA by sector'!$D:$D,'D12'!$C298)</f>
        <v>38.204447000000002</v>
      </c>
      <c r="G298" s="35">
        <f>SUMIFS('ODA by sector'!H:H,'ODA by sector'!$A:$A,'D12'!$A298,'ODA by sector'!$D:$D,'D12'!$C298)</f>
        <v>44.301886000000003</v>
      </c>
      <c r="H298" s="35">
        <f>SUMIFS('ODA by sector'!I:I,'ODA by sector'!$A:$A,'D12'!$A298,'ODA by sector'!$D:$D,'D12'!$C298)</f>
        <v>26.751532999999998</v>
      </c>
      <c r="I298" s="35">
        <f>SUMIFS('ODA by sector'!J:J,'ODA by sector'!$A:$A,'D12'!$A298,'ODA by sector'!$D:$D,'D12'!$C298)</f>
        <v>39.161907999999997</v>
      </c>
      <c r="J298" s="35">
        <f>SUMIFS('ODA by sector'!K:K,'ODA by sector'!$A:$A,'D12'!$A298,'ODA by sector'!$D:$D,'D12'!$C298)</f>
        <v>33.236637000000002</v>
      </c>
      <c r="K298" s="35">
        <f>SUMIFS('ODA by sector'!L:L,'ODA by sector'!$A:$A,'D12'!$A298,'ODA by sector'!$D:$D,'D12'!$C298)</f>
        <v>35.126975999999999</v>
      </c>
      <c r="L298" s="35">
        <f>SUMIFS('ODA by sector'!M:M,'ODA by sector'!$A:$A,'D12'!$A298,'ODA by sector'!$D:$D,'D12'!$C298)</f>
        <v>39.919367000000001</v>
      </c>
      <c r="M298" s="35">
        <f>SUMIFS('ODA by sector'!N:N,'ODA by sector'!$A:$A,'D12'!$A298,'ODA by sector'!$D:$D,'D12'!$C298)</f>
        <v>15.711204</v>
      </c>
      <c r="N298" s="35">
        <f>SUMIFS('ODA by sector'!O:O,'ODA by sector'!$A:$A,'D12'!$A298,'ODA by sector'!$D:$D,'D12'!$C298)</f>
        <v>19.671686999999999</v>
      </c>
      <c r="O298" s="35">
        <f>SUMIFS('ODA by sector'!P:P,'ODA by sector'!$A:$A,'D12'!$A298,'ODA by sector'!$D:$D,'D12'!$C298)</f>
        <v>22.25451</v>
      </c>
      <c r="P298" s="35">
        <f>SUMIFS('ODA by sector'!Q:Q,'ODA by sector'!$A:$A,'D12'!$A298,'ODA by sector'!$D:$D,'D12'!$C298)</f>
        <v>27.337546</v>
      </c>
      <c r="Q298" s="35">
        <f>SUMIFS('ODA by sector'!R:R,'ODA by sector'!$A:$A,'D12'!$A298,'ODA by sector'!$D:$D,'D12'!$C298)</f>
        <v>24.387015999999999</v>
      </c>
      <c r="R298" s="35">
        <f>SUMIFS('ODA by sector'!S:S,'ODA by sector'!$A:$A,'D12'!$A298,'ODA by sector'!$D:$D,'D12'!$C298)</f>
        <v>25.924778</v>
      </c>
    </row>
    <row r="299" spans="1:18" x14ac:dyDescent="0.25">
      <c r="A299" s="36" t="s">
        <v>119</v>
      </c>
      <c r="B299" s="36" t="str">
        <f>VLOOKUP(A299,'[1]Names&amp;ISO'!$A:$B,2,FALSE)</f>
        <v>NO</v>
      </c>
      <c r="C299" s="37" t="s">
        <v>165</v>
      </c>
      <c r="D299" s="35">
        <f>SUMIFS('ODA by sector'!E:E,'ODA by sector'!$A:$A,'D12'!$A299,'ODA by sector'!$D:$D,'D12'!$C299)</f>
        <v>325.18512700000002</v>
      </c>
      <c r="E299" s="35">
        <f>SUMIFS('ODA by sector'!F:F,'ODA by sector'!$A:$A,'D12'!$A299,'ODA by sector'!$D:$D,'D12'!$C299)</f>
        <v>156.03077400000001</v>
      </c>
      <c r="F299" s="35">
        <f>SUMIFS('ODA by sector'!G:G,'ODA by sector'!$A:$A,'D12'!$A299,'ODA by sector'!$D:$D,'D12'!$C299)</f>
        <v>344.48262199999999</v>
      </c>
      <c r="G299" s="35">
        <f>SUMIFS('ODA by sector'!H:H,'ODA by sector'!$A:$A,'D12'!$A299,'ODA by sector'!$D:$D,'D12'!$C299)</f>
        <v>366.60394000000002</v>
      </c>
      <c r="H299" s="35">
        <f>SUMIFS('ODA by sector'!I:I,'ODA by sector'!$A:$A,'D12'!$A299,'ODA by sector'!$D:$D,'D12'!$C299)</f>
        <v>416.70746600000001</v>
      </c>
      <c r="I299" s="35">
        <f>SUMIFS('ODA by sector'!J:J,'ODA by sector'!$A:$A,'D12'!$A299,'ODA by sector'!$D:$D,'D12'!$C299)</f>
        <v>486.10297800000001</v>
      </c>
      <c r="J299" s="35">
        <f>SUMIFS('ODA by sector'!K:K,'ODA by sector'!$A:$A,'D12'!$A299,'ODA by sector'!$D:$D,'D12'!$C299)</f>
        <v>460.72361599999999</v>
      </c>
      <c r="K299" s="35">
        <f>SUMIFS('ODA by sector'!L:L,'ODA by sector'!$A:$A,'D12'!$A299,'ODA by sector'!$D:$D,'D12'!$C299)</f>
        <v>536.70018500000003</v>
      </c>
      <c r="L299" s="35">
        <f>SUMIFS('ODA by sector'!M:M,'ODA by sector'!$A:$A,'D12'!$A299,'ODA by sector'!$D:$D,'D12'!$C299)</f>
        <v>504.939618</v>
      </c>
      <c r="M299" s="35">
        <f>SUMIFS('ODA by sector'!N:N,'ODA by sector'!$A:$A,'D12'!$A299,'ODA by sector'!$D:$D,'D12'!$C299)</f>
        <v>479.470619</v>
      </c>
      <c r="N299" s="35">
        <f>SUMIFS('ODA by sector'!O:O,'ODA by sector'!$A:$A,'D12'!$A299,'ODA by sector'!$D:$D,'D12'!$C299)</f>
        <v>457.38830200000001</v>
      </c>
      <c r="O299" s="35">
        <f>SUMIFS('ODA by sector'!P:P,'ODA by sector'!$A:$A,'D12'!$A299,'ODA by sector'!$D:$D,'D12'!$C299)</f>
        <v>509.133895</v>
      </c>
      <c r="P299" s="35">
        <f>SUMIFS('ODA by sector'!Q:Q,'ODA by sector'!$A:$A,'D12'!$A299,'ODA by sector'!$D:$D,'D12'!$C299)</f>
        <v>483.31193100000002</v>
      </c>
      <c r="Q299" s="35">
        <f>SUMIFS('ODA by sector'!R:R,'ODA by sector'!$A:$A,'D12'!$A299,'ODA by sector'!$D:$D,'D12'!$C299)</f>
        <v>487.99728199999998</v>
      </c>
      <c r="R299" s="35">
        <f>SUMIFS('ODA by sector'!S:S,'ODA by sector'!$A:$A,'D12'!$A299,'ODA by sector'!$D:$D,'D12'!$C299)</f>
        <v>433.45879000000002</v>
      </c>
    </row>
    <row r="300" spans="1:18" x14ac:dyDescent="0.25">
      <c r="A300" s="36" t="s">
        <v>119</v>
      </c>
      <c r="B300" s="36" t="str">
        <f>VLOOKUP(A300,'[1]Names&amp;ISO'!$A:$B,2,FALSE)</f>
        <v>NO</v>
      </c>
      <c r="C300" s="37" t="s">
        <v>161</v>
      </c>
      <c r="D300" s="35">
        <f>SUMIFS('ODA by sector'!E:E,'ODA by sector'!$A:$A,'D12'!$A300,'ODA by sector'!$D:$D,'D12'!$C300)</f>
        <v>102.478694</v>
      </c>
      <c r="E300" s="35">
        <f>SUMIFS('ODA by sector'!F:F,'ODA by sector'!$A:$A,'D12'!$A300,'ODA by sector'!$D:$D,'D12'!$C300)</f>
        <v>61.179316</v>
      </c>
      <c r="F300" s="35">
        <f>SUMIFS('ODA by sector'!G:G,'ODA by sector'!$A:$A,'D12'!$A300,'ODA by sector'!$D:$D,'D12'!$C300)</f>
        <v>93.968675000000005</v>
      </c>
      <c r="G300" s="35">
        <f>SUMIFS('ODA by sector'!H:H,'ODA by sector'!$A:$A,'D12'!$A300,'ODA by sector'!$D:$D,'D12'!$C300)</f>
        <v>116.11872200000001</v>
      </c>
      <c r="H300" s="35">
        <f>SUMIFS('ODA by sector'!I:I,'ODA by sector'!$A:$A,'D12'!$A300,'ODA by sector'!$D:$D,'D12'!$C300)</f>
        <v>82.019411000000005</v>
      </c>
      <c r="I300" s="35">
        <f>SUMIFS('ODA by sector'!J:J,'ODA by sector'!$A:$A,'D12'!$A300,'ODA by sector'!$D:$D,'D12'!$C300)</f>
        <v>71.986486999999997</v>
      </c>
      <c r="J300" s="35">
        <f>SUMIFS('ODA by sector'!K:K,'ODA by sector'!$A:$A,'D12'!$A300,'ODA by sector'!$D:$D,'D12'!$C300)</f>
        <v>71.872463999999994</v>
      </c>
      <c r="K300" s="35">
        <f>SUMIFS('ODA by sector'!L:L,'ODA by sector'!$A:$A,'D12'!$A300,'ODA by sector'!$D:$D,'D12'!$C300)</f>
        <v>76.317397</v>
      </c>
      <c r="L300" s="35">
        <f>SUMIFS('ODA by sector'!M:M,'ODA by sector'!$A:$A,'D12'!$A300,'ODA by sector'!$D:$D,'D12'!$C300)</f>
        <v>63.160826999999998</v>
      </c>
      <c r="M300" s="35">
        <f>SUMIFS('ODA by sector'!N:N,'ODA by sector'!$A:$A,'D12'!$A300,'ODA by sector'!$D:$D,'D12'!$C300)</f>
        <v>56.686450999999998</v>
      </c>
      <c r="N300" s="35">
        <f>SUMIFS('ODA by sector'!O:O,'ODA by sector'!$A:$A,'D12'!$A300,'ODA by sector'!$D:$D,'D12'!$C300)</f>
        <v>47.946558000000003</v>
      </c>
      <c r="O300" s="35">
        <f>SUMIFS('ODA by sector'!P:P,'ODA by sector'!$A:$A,'D12'!$A300,'ODA by sector'!$D:$D,'D12'!$C300)</f>
        <v>62.072284000000003</v>
      </c>
      <c r="P300" s="35">
        <f>SUMIFS('ODA by sector'!Q:Q,'ODA by sector'!$A:$A,'D12'!$A300,'ODA by sector'!$D:$D,'D12'!$C300)</f>
        <v>52.748696000000002</v>
      </c>
      <c r="Q300" s="35">
        <f>SUMIFS('ODA by sector'!R:R,'ODA by sector'!$A:$A,'D12'!$A300,'ODA by sector'!$D:$D,'D12'!$C300)</f>
        <v>45.792133</v>
      </c>
      <c r="R300" s="35">
        <f>SUMIFS('ODA by sector'!S:S,'ODA by sector'!$A:$A,'D12'!$A300,'ODA by sector'!$D:$D,'D12'!$C300)</f>
        <v>48.318232999999999</v>
      </c>
    </row>
    <row r="301" spans="1:18" x14ac:dyDescent="0.25">
      <c r="A301" s="36" t="s">
        <v>119</v>
      </c>
      <c r="B301" s="36" t="str">
        <f>VLOOKUP(A301,'[1]Names&amp;ISO'!$A:$B,2,FALSE)</f>
        <v>NO</v>
      </c>
      <c r="C301" s="37" t="s">
        <v>166</v>
      </c>
      <c r="D301" s="35">
        <f>SUMIFS('ODA by sector'!E:E,'ODA by sector'!$A:$A,'D12'!$A301,'ODA by sector'!$D:$D,'D12'!$C301)</f>
        <v>92.359780999999998</v>
      </c>
      <c r="E301" s="35">
        <f>SUMIFS('ODA by sector'!F:F,'ODA by sector'!$A:$A,'D12'!$A301,'ODA by sector'!$D:$D,'D12'!$C301)</f>
        <v>102.794079</v>
      </c>
      <c r="F301" s="35">
        <f>SUMIFS('ODA by sector'!G:G,'ODA by sector'!$A:$A,'D12'!$A301,'ODA by sector'!$D:$D,'D12'!$C301)</f>
        <v>90.485247000000001</v>
      </c>
      <c r="G301" s="35">
        <f>SUMIFS('ODA by sector'!H:H,'ODA by sector'!$A:$A,'D12'!$A301,'ODA by sector'!$D:$D,'D12'!$C301)</f>
        <v>120.801671</v>
      </c>
      <c r="H301" s="35">
        <f>SUMIFS('ODA by sector'!I:I,'ODA by sector'!$A:$A,'D12'!$A301,'ODA by sector'!$D:$D,'D12'!$C301)</f>
        <v>118.76589</v>
      </c>
      <c r="I301" s="35">
        <f>SUMIFS('ODA by sector'!J:J,'ODA by sector'!$A:$A,'D12'!$A301,'ODA by sector'!$D:$D,'D12'!$C301)</f>
        <v>269.49817400000001</v>
      </c>
      <c r="J301" s="35">
        <f>SUMIFS('ODA by sector'!K:K,'ODA by sector'!$A:$A,'D12'!$A301,'ODA by sector'!$D:$D,'D12'!$C301)</f>
        <v>162.18575999999999</v>
      </c>
      <c r="K301" s="35">
        <f>SUMIFS('ODA by sector'!L:L,'ODA by sector'!$A:$A,'D12'!$A301,'ODA by sector'!$D:$D,'D12'!$C301)</f>
        <v>81.857146999999998</v>
      </c>
      <c r="L301" s="35">
        <f>SUMIFS('ODA by sector'!M:M,'ODA by sector'!$A:$A,'D12'!$A301,'ODA by sector'!$D:$D,'D12'!$C301)</f>
        <v>132.966543</v>
      </c>
      <c r="M301" s="35">
        <f>SUMIFS('ODA by sector'!N:N,'ODA by sector'!$A:$A,'D12'!$A301,'ODA by sector'!$D:$D,'D12'!$C301)</f>
        <v>191.28112900000002</v>
      </c>
      <c r="N301" s="35">
        <f>SUMIFS('ODA by sector'!O:O,'ODA by sector'!$A:$A,'D12'!$A301,'ODA by sector'!$D:$D,'D12'!$C301)</f>
        <v>251.168801</v>
      </c>
      <c r="O301" s="35">
        <f>SUMIFS('ODA by sector'!P:P,'ODA by sector'!$A:$A,'D12'!$A301,'ODA by sector'!$D:$D,'D12'!$C301)</f>
        <v>160.67150100000001</v>
      </c>
      <c r="P301" s="35">
        <f>SUMIFS('ODA by sector'!Q:Q,'ODA by sector'!$A:$A,'D12'!$A301,'ODA by sector'!$D:$D,'D12'!$C301)</f>
        <v>144.07320000000001</v>
      </c>
      <c r="Q301" s="35">
        <f>SUMIFS('ODA by sector'!R:R,'ODA by sector'!$A:$A,'D12'!$A301,'ODA by sector'!$D:$D,'D12'!$C301)</f>
        <v>114.46125000000001</v>
      </c>
      <c r="R301" s="35">
        <f>SUMIFS('ODA by sector'!S:S,'ODA by sector'!$A:$A,'D12'!$A301,'ODA by sector'!$D:$D,'D12'!$C301)</f>
        <v>83.034041000000002</v>
      </c>
    </row>
    <row r="302" spans="1:18" x14ac:dyDescent="0.25">
      <c r="A302" s="36" t="s">
        <v>119</v>
      </c>
      <c r="B302" s="36" t="str">
        <f>VLOOKUP(A302,'[1]Names&amp;ISO'!$A:$B,2,FALSE)</f>
        <v>NO</v>
      </c>
      <c r="C302" s="37" t="s">
        <v>167</v>
      </c>
      <c r="D302" s="35">
        <f>SUMIFS('ODA by sector'!E:E,'ODA by sector'!$A:$A,'D12'!$A302,'ODA by sector'!$D:$D,'D12'!$C302)</f>
        <v>27.806213</v>
      </c>
      <c r="E302" s="35">
        <f>SUMIFS('ODA by sector'!F:F,'ODA by sector'!$A:$A,'D12'!$A302,'ODA by sector'!$D:$D,'D12'!$C302)</f>
        <v>21.955762999999997</v>
      </c>
      <c r="F302" s="35">
        <f>SUMIFS('ODA by sector'!G:G,'ODA by sector'!$A:$A,'D12'!$A302,'ODA by sector'!$D:$D,'D12'!$C302)</f>
        <v>65.562081000000006</v>
      </c>
      <c r="G302" s="35">
        <f>SUMIFS('ODA by sector'!H:H,'ODA by sector'!$A:$A,'D12'!$A302,'ODA by sector'!$D:$D,'D12'!$C302)</f>
        <v>53.891327000000004</v>
      </c>
      <c r="H302" s="35">
        <f>SUMIFS('ODA by sector'!I:I,'ODA by sector'!$A:$A,'D12'!$A302,'ODA by sector'!$D:$D,'D12'!$C302)</f>
        <v>48.954927999999995</v>
      </c>
      <c r="I302" s="35">
        <f>SUMIFS('ODA by sector'!J:J,'ODA by sector'!$A:$A,'D12'!$A302,'ODA by sector'!$D:$D,'D12'!$C302)</f>
        <v>75.491205000000008</v>
      </c>
      <c r="J302" s="35">
        <f>SUMIFS('ODA by sector'!K:K,'ODA by sector'!$A:$A,'D12'!$A302,'ODA by sector'!$D:$D,'D12'!$C302)</f>
        <v>55.805851000000004</v>
      </c>
      <c r="K302" s="35">
        <f>SUMIFS('ODA by sector'!L:L,'ODA by sector'!$A:$A,'D12'!$A302,'ODA by sector'!$D:$D,'D12'!$C302)</f>
        <v>73.788384000000008</v>
      </c>
      <c r="L302" s="35">
        <f>SUMIFS('ODA by sector'!M:M,'ODA by sector'!$A:$A,'D12'!$A302,'ODA by sector'!$D:$D,'D12'!$C302)</f>
        <v>59.612433000000003</v>
      </c>
      <c r="M302" s="35">
        <f>SUMIFS('ODA by sector'!N:N,'ODA by sector'!$A:$A,'D12'!$A302,'ODA by sector'!$D:$D,'D12'!$C302)</f>
        <v>116.19403</v>
      </c>
      <c r="N302" s="35">
        <f>SUMIFS('ODA by sector'!O:O,'ODA by sector'!$A:$A,'D12'!$A302,'ODA by sector'!$D:$D,'D12'!$C302)</f>
        <v>80.992099999999994</v>
      </c>
      <c r="O302" s="35">
        <f>SUMIFS('ODA by sector'!P:P,'ODA by sector'!$A:$A,'D12'!$A302,'ODA by sector'!$D:$D,'D12'!$C302)</f>
        <v>87.527706999999992</v>
      </c>
      <c r="P302" s="35">
        <f>SUMIFS('ODA by sector'!Q:Q,'ODA by sector'!$A:$A,'D12'!$A302,'ODA by sector'!$D:$D,'D12'!$C302)</f>
        <v>158.698722</v>
      </c>
      <c r="Q302" s="35">
        <f>SUMIFS('ODA by sector'!R:R,'ODA by sector'!$A:$A,'D12'!$A302,'ODA by sector'!$D:$D,'D12'!$C302)</f>
        <v>188.073475</v>
      </c>
      <c r="R302" s="35">
        <f>SUMIFS('ODA by sector'!S:S,'ODA by sector'!$A:$A,'D12'!$A302,'ODA by sector'!$D:$D,'D12'!$C302)</f>
        <v>186.439211</v>
      </c>
    </row>
    <row r="303" spans="1:18" x14ac:dyDescent="0.25">
      <c r="A303" s="36" t="s">
        <v>119</v>
      </c>
      <c r="B303" s="36" t="str">
        <f>VLOOKUP(A303,'[1]Names&amp;ISO'!$A:$B,2,FALSE)</f>
        <v>NO</v>
      </c>
      <c r="C303" s="37" t="s">
        <v>169</v>
      </c>
      <c r="D303" s="35">
        <f>SUMIFS('ODA by sector'!E:E,'ODA by sector'!$A:$A,'D12'!$A303,'ODA by sector'!$D:$D,'D12'!$C303)</f>
        <v>87.145196999999996</v>
      </c>
      <c r="E303" s="35">
        <f>SUMIFS('ODA by sector'!F:F,'ODA by sector'!$A:$A,'D12'!$A303,'ODA by sector'!$D:$D,'D12'!$C303)</f>
        <v>58.346540000000005</v>
      </c>
      <c r="F303" s="35">
        <f>SUMIFS('ODA by sector'!G:G,'ODA by sector'!$A:$A,'D12'!$A303,'ODA by sector'!$D:$D,'D12'!$C303)</f>
        <v>95.989874</v>
      </c>
      <c r="G303" s="35">
        <f>SUMIFS('ODA by sector'!H:H,'ODA by sector'!$A:$A,'D12'!$A303,'ODA by sector'!$D:$D,'D12'!$C303)</f>
        <v>85.229202000000001</v>
      </c>
      <c r="H303" s="35">
        <f>SUMIFS('ODA by sector'!I:I,'ODA by sector'!$A:$A,'D12'!$A303,'ODA by sector'!$D:$D,'D12'!$C303)</f>
        <v>90.000257000000005</v>
      </c>
      <c r="I303" s="35">
        <f>SUMIFS('ODA by sector'!J:J,'ODA by sector'!$A:$A,'D12'!$A303,'ODA by sector'!$D:$D,'D12'!$C303)</f>
        <v>86.946877999999998</v>
      </c>
      <c r="J303" s="35">
        <f>SUMIFS('ODA by sector'!K:K,'ODA by sector'!$A:$A,'D12'!$A303,'ODA by sector'!$D:$D,'D12'!$C303)</f>
        <v>83.933505999999994</v>
      </c>
      <c r="K303" s="35">
        <f>SUMIFS('ODA by sector'!L:L,'ODA by sector'!$A:$A,'D12'!$A303,'ODA by sector'!$D:$D,'D12'!$C303)</f>
        <v>95.339849999999998</v>
      </c>
      <c r="L303" s="35">
        <f>SUMIFS('ODA by sector'!M:M,'ODA by sector'!$A:$A,'D12'!$A303,'ODA by sector'!$D:$D,'D12'!$C303)</f>
        <v>87.799339000000003</v>
      </c>
      <c r="M303" s="35">
        <f>SUMIFS('ODA by sector'!N:N,'ODA by sector'!$A:$A,'D12'!$A303,'ODA by sector'!$D:$D,'D12'!$C303)</f>
        <v>86.213625999999991</v>
      </c>
      <c r="N303" s="35">
        <f>SUMIFS('ODA by sector'!O:O,'ODA by sector'!$A:$A,'D12'!$A303,'ODA by sector'!$D:$D,'D12'!$C303)</f>
        <v>98.464824000000007</v>
      </c>
      <c r="O303" s="35">
        <f>SUMIFS('ODA by sector'!P:P,'ODA by sector'!$A:$A,'D12'!$A303,'ODA by sector'!$D:$D,'D12'!$C303)</f>
        <v>136.92679099999998</v>
      </c>
      <c r="P303" s="35">
        <f>SUMIFS('ODA by sector'!Q:Q,'ODA by sector'!$A:$A,'D12'!$A303,'ODA by sector'!$D:$D,'D12'!$C303)</f>
        <v>107.256129</v>
      </c>
      <c r="Q303" s="35">
        <f>SUMIFS('ODA by sector'!R:R,'ODA by sector'!$A:$A,'D12'!$A303,'ODA by sector'!$D:$D,'D12'!$C303)</f>
        <v>106.842218</v>
      </c>
      <c r="R303" s="35">
        <f>SUMIFS('ODA by sector'!S:S,'ODA by sector'!$A:$A,'D12'!$A303,'ODA by sector'!$D:$D,'D12'!$C303)</f>
        <v>80.713884999999991</v>
      </c>
    </row>
    <row r="304" spans="1:18" x14ac:dyDescent="0.25">
      <c r="A304" s="36" t="s">
        <v>119</v>
      </c>
      <c r="B304" s="36" t="str">
        <f>VLOOKUP(A304,'[1]Names&amp;ISO'!$A:$B,2,FALSE)</f>
        <v>NO</v>
      </c>
      <c r="C304" s="37" t="s">
        <v>168</v>
      </c>
      <c r="D304" s="35">
        <f>SUMIFS('ODA by sector'!E:E,'ODA by sector'!$A:$A,'D12'!$A304,'ODA by sector'!$D:$D,'D12'!$C304)</f>
        <v>13.434083999999999</v>
      </c>
      <c r="E304" s="35">
        <f>SUMIFS('ODA by sector'!F:F,'ODA by sector'!$A:$A,'D12'!$A304,'ODA by sector'!$D:$D,'D12'!$C304)</f>
        <v>9.514755000000001</v>
      </c>
      <c r="F304" s="35">
        <f>SUMIFS('ODA by sector'!G:G,'ODA by sector'!$A:$A,'D12'!$A304,'ODA by sector'!$D:$D,'D12'!$C304)</f>
        <v>24.716377999999999</v>
      </c>
      <c r="G304" s="35">
        <f>SUMIFS('ODA by sector'!H:H,'ODA by sector'!$A:$A,'D12'!$A304,'ODA by sector'!$D:$D,'D12'!$C304)</f>
        <v>31.356770000000001</v>
      </c>
      <c r="H304" s="35">
        <f>SUMIFS('ODA by sector'!I:I,'ODA by sector'!$A:$A,'D12'!$A304,'ODA by sector'!$D:$D,'D12'!$C304)</f>
        <v>28.722211000000001</v>
      </c>
      <c r="I304" s="35">
        <f>SUMIFS('ODA by sector'!J:J,'ODA by sector'!$A:$A,'D12'!$A304,'ODA by sector'!$D:$D,'D12'!$C304)</f>
        <v>33.027067000000002</v>
      </c>
      <c r="J304" s="35">
        <f>SUMIFS('ODA by sector'!K:K,'ODA by sector'!$A:$A,'D12'!$A304,'ODA by sector'!$D:$D,'D12'!$C304)</f>
        <v>35.292005000000003</v>
      </c>
      <c r="K304" s="35">
        <f>SUMIFS('ODA by sector'!L:L,'ODA by sector'!$A:$A,'D12'!$A304,'ODA by sector'!$D:$D,'D12'!$C304)</f>
        <v>49.101595000000003</v>
      </c>
      <c r="L304" s="35">
        <f>SUMIFS('ODA by sector'!M:M,'ODA by sector'!$A:$A,'D12'!$A304,'ODA by sector'!$D:$D,'D12'!$C304)</f>
        <v>59.425155000000004</v>
      </c>
      <c r="M304" s="35">
        <f>SUMIFS('ODA by sector'!N:N,'ODA by sector'!$A:$A,'D12'!$A304,'ODA by sector'!$D:$D,'D12'!$C304)</f>
        <v>61.751084000000006</v>
      </c>
      <c r="N304" s="35">
        <f>SUMIFS('ODA by sector'!O:O,'ODA by sector'!$A:$A,'D12'!$A304,'ODA by sector'!$D:$D,'D12'!$C304)</f>
        <v>57.565795000000001</v>
      </c>
      <c r="O304" s="35">
        <f>SUMIFS('ODA by sector'!P:P,'ODA by sector'!$A:$A,'D12'!$A304,'ODA by sector'!$D:$D,'D12'!$C304)</f>
        <v>51.365176000000005</v>
      </c>
      <c r="P304" s="35">
        <f>SUMIFS('ODA by sector'!Q:Q,'ODA by sector'!$A:$A,'D12'!$A304,'ODA by sector'!$D:$D,'D12'!$C304)</f>
        <v>47.857692999999998</v>
      </c>
      <c r="Q304" s="35">
        <f>SUMIFS('ODA by sector'!R:R,'ODA by sector'!$A:$A,'D12'!$A304,'ODA by sector'!$D:$D,'D12'!$C304)</f>
        <v>48.183216999999992</v>
      </c>
      <c r="R304" s="35">
        <f>SUMIFS('ODA by sector'!S:S,'ODA by sector'!$A:$A,'D12'!$A304,'ODA by sector'!$D:$D,'D12'!$C304)</f>
        <v>33.252010999999996</v>
      </c>
    </row>
    <row r="305" spans="1:18" x14ac:dyDescent="0.25">
      <c r="A305" s="36" t="s">
        <v>119</v>
      </c>
      <c r="B305" s="36" t="str">
        <f>VLOOKUP(A305,'[1]Names&amp;ISO'!$A:$B,2,FALSE)</f>
        <v>NO</v>
      </c>
      <c r="C305" s="37" t="s">
        <v>171</v>
      </c>
      <c r="D305" s="35">
        <f>SUMIFS('ODA by sector'!E:E,'ODA by sector'!$A:$A,'D12'!$A305,'ODA by sector'!$D:$D,'D12'!$C305)</f>
        <v>47.792651999999997</v>
      </c>
      <c r="E305" s="35">
        <f>SUMIFS('ODA by sector'!F:F,'ODA by sector'!$A:$A,'D12'!$A305,'ODA by sector'!$D:$D,'D12'!$C305)</f>
        <v>35.169147000000002</v>
      </c>
      <c r="F305" s="35">
        <f>SUMIFS('ODA by sector'!G:G,'ODA by sector'!$A:$A,'D12'!$A305,'ODA by sector'!$D:$D,'D12'!$C305)</f>
        <v>79.914169999999999</v>
      </c>
      <c r="G305" s="35">
        <f>SUMIFS('ODA by sector'!H:H,'ODA by sector'!$A:$A,'D12'!$A305,'ODA by sector'!$D:$D,'D12'!$C305)</f>
        <v>69.413748999999996</v>
      </c>
      <c r="H305" s="35">
        <f>SUMIFS('ODA by sector'!I:I,'ODA by sector'!$A:$A,'D12'!$A305,'ODA by sector'!$D:$D,'D12'!$C305)</f>
        <v>80.419949000000003</v>
      </c>
      <c r="I305" s="35">
        <f>SUMIFS('ODA by sector'!J:J,'ODA by sector'!$A:$A,'D12'!$A305,'ODA by sector'!$D:$D,'D12'!$C305)</f>
        <v>84.791850999999994</v>
      </c>
      <c r="J305" s="35">
        <f>SUMIFS('ODA by sector'!K:K,'ODA by sector'!$A:$A,'D12'!$A305,'ODA by sector'!$D:$D,'D12'!$C305)</f>
        <v>106.343722</v>
      </c>
      <c r="K305" s="35">
        <f>SUMIFS('ODA by sector'!L:L,'ODA by sector'!$A:$A,'D12'!$A305,'ODA by sector'!$D:$D,'D12'!$C305)</f>
        <v>247.3673</v>
      </c>
      <c r="L305" s="35">
        <f>SUMIFS('ODA by sector'!M:M,'ODA by sector'!$A:$A,'D12'!$A305,'ODA by sector'!$D:$D,'D12'!$C305)</f>
        <v>282.77150699999999</v>
      </c>
      <c r="M305" s="35">
        <f>SUMIFS('ODA by sector'!N:N,'ODA by sector'!$A:$A,'D12'!$A305,'ODA by sector'!$D:$D,'D12'!$C305)</f>
        <v>204.761585</v>
      </c>
      <c r="N305" s="35">
        <f>SUMIFS('ODA by sector'!O:O,'ODA by sector'!$A:$A,'D12'!$A305,'ODA by sector'!$D:$D,'D12'!$C305)</f>
        <v>308.93679100000003</v>
      </c>
      <c r="O305" s="35">
        <f>SUMIFS('ODA by sector'!P:P,'ODA by sector'!$A:$A,'D12'!$A305,'ODA by sector'!$D:$D,'D12'!$C305)</f>
        <v>646.80894599999999</v>
      </c>
      <c r="P305" s="35">
        <f>SUMIFS('ODA by sector'!Q:Q,'ODA by sector'!$A:$A,'D12'!$A305,'ODA by sector'!$D:$D,'D12'!$C305)</f>
        <v>437.141775</v>
      </c>
      <c r="Q305" s="35">
        <f>SUMIFS('ODA by sector'!R:R,'ODA by sector'!$A:$A,'D12'!$A305,'ODA by sector'!$D:$D,'D12'!$C305)</f>
        <v>385.43854900000002</v>
      </c>
      <c r="R305" s="35">
        <f>SUMIFS('ODA by sector'!S:S,'ODA by sector'!$A:$A,'D12'!$A305,'ODA by sector'!$D:$D,'D12'!$C305)</f>
        <v>352.979985</v>
      </c>
    </row>
    <row r="306" spans="1:18" x14ac:dyDescent="0.25">
      <c r="A306" s="36" t="s">
        <v>119</v>
      </c>
      <c r="B306" s="36" t="str">
        <f>VLOOKUP(A306,'[1]Names&amp;ISO'!$A:$B,2,FALSE)</f>
        <v>NO</v>
      </c>
      <c r="C306" s="37" t="s">
        <v>170</v>
      </c>
      <c r="D306" s="35">
        <f>SUMIFS('ODA by sector'!E:E,'ODA by sector'!$A:$A,'D12'!$A306,'ODA by sector'!$D:$D,'D12'!$C306)</f>
        <v>289.06173000000001</v>
      </c>
      <c r="E306" s="35">
        <f>SUMIFS('ODA by sector'!F:F,'ODA by sector'!$A:$A,'D12'!$A306,'ODA by sector'!$D:$D,'D12'!$C306)</f>
        <v>1048.452546</v>
      </c>
      <c r="F306" s="35">
        <f>SUMIFS('ODA by sector'!G:G,'ODA by sector'!$A:$A,'D12'!$A306,'ODA by sector'!$D:$D,'D12'!$C306)</f>
        <v>242.40641300000001</v>
      </c>
      <c r="G306" s="35">
        <f>SUMIFS('ODA by sector'!H:H,'ODA by sector'!$A:$A,'D12'!$A306,'ODA by sector'!$D:$D,'D12'!$C306)</f>
        <v>392.76009699999997</v>
      </c>
      <c r="H306" s="35">
        <f>SUMIFS('ODA by sector'!I:I,'ODA by sector'!$A:$A,'D12'!$A306,'ODA by sector'!$D:$D,'D12'!$C306)</f>
        <v>376.21665899999994</v>
      </c>
      <c r="I306" s="35">
        <f>SUMIFS('ODA by sector'!J:J,'ODA by sector'!$A:$A,'D12'!$A306,'ODA by sector'!$D:$D,'D12'!$C306)</f>
        <v>414.96209100000004</v>
      </c>
      <c r="J306" s="35">
        <f>SUMIFS('ODA by sector'!K:K,'ODA by sector'!$A:$A,'D12'!$A306,'ODA by sector'!$D:$D,'D12'!$C306)</f>
        <v>444.43611000000004</v>
      </c>
      <c r="K306" s="35">
        <f>SUMIFS('ODA by sector'!L:L,'ODA by sector'!$A:$A,'D12'!$A306,'ODA by sector'!$D:$D,'D12'!$C306)</f>
        <v>678.04669200000001</v>
      </c>
      <c r="L306" s="35">
        <f>SUMIFS('ODA by sector'!M:M,'ODA by sector'!$A:$A,'D12'!$A306,'ODA by sector'!$D:$D,'D12'!$C306)</f>
        <v>645.42726800000003</v>
      </c>
      <c r="M306" s="35">
        <f>SUMIFS('ODA by sector'!N:N,'ODA by sector'!$A:$A,'D12'!$A306,'ODA by sector'!$D:$D,'D12'!$C306)</f>
        <v>506.70750200000003</v>
      </c>
      <c r="N306" s="35">
        <f>SUMIFS('ODA by sector'!O:O,'ODA by sector'!$A:$A,'D12'!$A306,'ODA by sector'!$D:$D,'D12'!$C306)</f>
        <v>497.10915799999998</v>
      </c>
      <c r="O306" s="35">
        <f>SUMIFS('ODA by sector'!P:P,'ODA by sector'!$A:$A,'D12'!$A306,'ODA by sector'!$D:$D,'D12'!$C306)</f>
        <v>523.32901099999992</v>
      </c>
      <c r="P306" s="35">
        <f>SUMIFS('ODA by sector'!Q:Q,'ODA by sector'!$A:$A,'D12'!$A306,'ODA by sector'!$D:$D,'D12'!$C306)</f>
        <v>543.38986</v>
      </c>
      <c r="Q306" s="35">
        <f>SUMIFS('ODA by sector'!R:R,'ODA by sector'!$A:$A,'D12'!$A306,'ODA by sector'!$D:$D,'D12'!$C306)</f>
        <v>799.58036400000003</v>
      </c>
      <c r="R306" s="35">
        <f>SUMIFS('ODA by sector'!S:S,'ODA by sector'!$A:$A,'D12'!$A306,'ODA by sector'!$D:$D,'D12'!$C306)</f>
        <v>1137.045057</v>
      </c>
    </row>
    <row r="307" spans="1:18" x14ac:dyDescent="0.25">
      <c r="A307" s="36" t="s">
        <v>119</v>
      </c>
      <c r="B307" s="36" t="str">
        <f>VLOOKUP(A307,'[1]Names&amp;ISO'!$A:$B,2,FALSE)</f>
        <v>NO</v>
      </c>
      <c r="C307" s="37" t="s">
        <v>172</v>
      </c>
      <c r="D307" s="35">
        <f>SUMIFS('ODA by sector'!E:E,'ODA by sector'!$A:$A,'D12'!$A307,'ODA by sector'!$D:$D,'D12'!$C307)</f>
        <v>45.468473000000003</v>
      </c>
      <c r="E307" s="35">
        <f>SUMIFS('ODA by sector'!F:F,'ODA by sector'!$A:$A,'D12'!$A307,'ODA by sector'!$D:$D,'D12'!$C307)</f>
        <v>56.182498000000002</v>
      </c>
      <c r="F307" s="35">
        <f>SUMIFS('ODA by sector'!G:G,'ODA by sector'!$A:$A,'D12'!$A307,'ODA by sector'!$D:$D,'D12'!$C307)</f>
        <v>98.782594000000003</v>
      </c>
      <c r="G307" s="35">
        <f>SUMIFS('ODA by sector'!H:H,'ODA by sector'!$A:$A,'D12'!$A307,'ODA by sector'!$D:$D,'D12'!$C307)</f>
        <v>86.296260000000004</v>
      </c>
      <c r="H307" s="35">
        <f>SUMIFS('ODA by sector'!I:I,'ODA by sector'!$A:$A,'D12'!$A307,'ODA by sector'!$D:$D,'D12'!$C307)</f>
        <v>85.610783999999995</v>
      </c>
      <c r="I307" s="35">
        <f>SUMIFS('ODA by sector'!J:J,'ODA by sector'!$A:$A,'D12'!$A307,'ODA by sector'!$D:$D,'D12'!$C307)</f>
        <v>118.74260200000001</v>
      </c>
      <c r="J307" s="35">
        <f>SUMIFS('ODA by sector'!K:K,'ODA by sector'!$A:$A,'D12'!$A307,'ODA by sector'!$D:$D,'D12'!$C307)</f>
        <v>151.5222</v>
      </c>
      <c r="K307" s="35">
        <f>SUMIFS('ODA by sector'!L:L,'ODA by sector'!$A:$A,'D12'!$A307,'ODA by sector'!$D:$D,'D12'!$C307)</f>
        <v>151.35857799999999</v>
      </c>
      <c r="L307" s="35">
        <f>SUMIFS('ODA by sector'!M:M,'ODA by sector'!$A:$A,'D12'!$A307,'ODA by sector'!$D:$D,'D12'!$C307)</f>
        <v>140.15786</v>
      </c>
      <c r="M307" s="35">
        <f>SUMIFS('ODA by sector'!N:N,'ODA by sector'!$A:$A,'D12'!$A307,'ODA by sector'!$D:$D,'D12'!$C307)</f>
        <v>106.12267799999999</v>
      </c>
      <c r="N307" s="35">
        <f>SUMIFS('ODA by sector'!O:O,'ODA by sector'!$A:$A,'D12'!$A307,'ODA by sector'!$D:$D,'D12'!$C307)</f>
        <v>76.801630000000003</v>
      </c>
      <c r="O307" s="35">
        <f>SUMIFS('ODA by sector'!P:P,'ODA by sector'!$A:$A,'D12'!$A307,'ODA by sector'!$D:$D,'D12'!$C307)</f>
        <v>56.239348</v>
      </c>
      <c r="P307" s="35">
        <f>SUMIFS('ODA by sector'!Q:Q,'ODA by sector'!$A:$A,'D12'!$A307,'ODA by sector'!$D:$D,'D12'!$C307)</f>
        <v>47.932301000000002</v>
      </c>
      <c r="Q307" s="35">
        <f>SUMIFS('ODA by sector'!R:R,'ODA by sector'!$A:$A,'D12'!$A307,'ODA by sector'!$D:$D,'D12'!$C307)</f>
        <v>48.894312999999997</v>
      </c>
      <c r="R307" s="35">
        <f>SUMIFS('ODA by sector'!S:S,'ODA by sector'!$A:$A,'D12'!$A307,'ODA by sector'!$D:$D,'D12'!$C307)</f>
        <v>27.975524</v>
      </c>
    </row>
    <row r="308" spans="1:18" x14ac:dyDescent="0.25">
      <c r="A308" s="36" t="s">
        <v>119</v>
      </c>
      <c r="B308" s="36" t="str">
        <f>VLOOKUP(A308,'[1]Names&amp;ISO'!$A:$B,2,FALSE)</f>
        <v>NO</v>
      </c>
      <c r="C308" s="37" t="s">
        <v>173</v>
      </c>
      <c r="D308" s="35">
        <f>SUMIFS('ODA by sector'!E:E,'ODA by sector'!$A:$A,'D12'!$A308,'ODA by sector'!$D:$D,'D12'!$C308)</f>
        <v>20.429939999999998</v>
      </c>
      <c r="E308" s="35">
        <f>SUMIFS('ODA by sector'!F:F,'ODA by sector'!$A:$A,'D12'!$A308,'ODA by sector'!$D:$D,'D12'!$C308)</f>
        <v>0</v>
      </c>
      <c r="F308" s="35">
        <f>SUMIFS('ODA by sector'!G:G,'ODA by sector'!$A:$A,'D12'!$A308,'ODA by sector'!$D:$D,'D12'!$C308)</f>
        <v>14.529324000000001</v>
      </c>
      <c r="G308" s="35">
        <f>SUMIFS('ODA by sector'!H:H,'ODA by sector'!$A:$A,'D12'!$A308,'ODA by sector'!$D:$D,'D12'!$C308)</f>
        <v>2.486402</v>
      </c>
      <c r="H308" s="35">
        <f>SUMIFS('ODA by sector'!I:I,'ODA by sector'!$A:$A,'D12'!$A308,'ODA by sector'!$D:$D,'D12'!$C308)</f>
        <v>21.475351</v>
      </c>
      <c r="I308" s="35">
        <f>SUMIFS('ODA by sector'!J:J,'ODA by sector'!$A:$A,'D12'!$A308,'ODA by sector'!$D:$D,'D12'!$C308)</f>
        <v>51.869123999999999</v>
      </c>
      <c r="J308" s="35">
        <f>SUMIFS('ODA by sector'!K:K,'ODA by sector'!$A:$A,'D12'!$A308,'ODA by sector'!$D:$D,'D12'!$C308)</f>
        <v>31.627466999999999</v>
      </c>
      <c r="K308" s="35">
        <f>SUMIFS('ODA by sector'!L:L,'ODA by sector'!$A:$A,'D12'!$A308,'ODA by sector'!$D:$D,'D12'!$C308)</f>
        <v>13.884848</v>
      </c>
      <c r="L308" s="35">
        <f>SUMIFS('ODA by sector'!M:M,'ODA by sector'!$A:$A,'D12'!$A308,'ODA by sector'!$D:$D,'D12'!$C308)</f>
        <v>12.945239000000001</v>
      </c>
      <c r="M308" s="35">
        <f>SUMIFS('ODA by sector'!N:N,'ODA by sector'!$A:$A,'D12'!$A308,'ODA by sector'!$D:$D,'D12'!$C308)</f>
        <v>14.840808000000001</v>
      </c>
      <c r="N308" s="35">
        <f>SUMIFS('ODA by sector'!O:O,'ODA by sector'!$A:$A,'D12'!$A308,'ODA by sector'!$D:$D,'D12'!$C308)</f>
        <v>14.485139999999999</v>
      </c>
      <c r="O308" s="35">
        <f>SUMIFS('ODA by sector'!P:P,'ODA by sector'!$A:$A,'D12'!$A308,'ODA by sector'!$D:$D,'D12'!$C308)</f>
        <v>15.990719</v>
      </c>
      <c r="P308" s="35">
        <f>SUMIFS('ODA by sector'!Q:Q,'ODA by sector'!$A:$A,'D12'!$A308,'ODA by sector'!$D:$D,'D12'!$C308)</f>
        <v>13.159648000000001</v>
      </c>
      <c r="Q308" s="35">
        <f>SUMIFS('ODA by sector'!R:R,'ODA by sector'!$A:$A,'D12'!$A308,'ODA by sector'!$D:$D,'D12'!$C308)</f>
        <v>16.520969999999998</v>
      </c>
      <c r="R308" s="35">
        <f>SUMIFS('ODA by sector'!S:S,'ODA by sector'!$A:$A,'D12'!$A308,'ODA by sector'!$D:$D,'D12'!$C308)</f>
        <v>17.879363999999999</v>
      </c>
    </row>
    <row r="309" spans="1:18" x14ac:dyDescent="0.25">
      <c r="A309" s="36" t="s">
        <v>119</v>
      </c>
      <c r="B309" s="36" t="str">
        <f>VLOOKUP(A309,'[1]Names&amp;ISO'!$A:$B,2,FALSE)</f>
        <v>NO</v>
      </c>
      <c r="C309" s="37" t="s">
        <v>174</v>
      </c>
      <c r="D309" s="35">
        <f>SUMIFS('ODA by sector'!E:E,'ODA by sector'!$A:$A,'D12'!$A309,'ODA by sector'!$D:$D,'D12'!$C309)</f>
        <v>217.32668200000001</v>
      </c>
      <c r="E309" s="35">
        <f>SUMIFS('ODA by sector'!F:F,'ODA by sector'!$A:$A,'D12'!$A309,'ODA by sector'!$D:$D,'D12'!$C309)</f>
        <v>23.130313999999998</v>
      </c>
      <c r="F309" s="35">
        <f>SUMIFS('ODA by sector'!G:G,'ODA by sector'!$A:$A,'D12'!$A309,'ODA by sector'!$D:$D,'D12'!$C309)</f>
        <v>193.390469</v>
      </c>
      <c r="G309" s="35">
        <f>SUMIFS('ODA by sector'!H:H,'ODA by sector'!$A:$A,'D12'!$A309,'ODA by sector'!$D:$D,'D12'!$C309)</f>
        <v>359.81977799999999</v>
      </c>
      <c r="H309" s="35">
        <f>SUMIFS('ODA by sector'!I:I,'ODA by sector'!$A:$A,'D12'!$A309,'ODA by sector'!$D:$D,'D12'!$C309)</f>
        <v>295.84020400000003</v>
      </c>
      <c r="I309" s="35">
        <f>SUMIFS('ODA by sector'!J:J,'ODA by sector'!$A:$A,'D12'!$A309,'ODA by sector'!$D:$D,'D12'!$C309)</f>
        <v>299.97059100000001</v>
      </c>
      <c r="J309" s="35">
        <f>SUMIFS('ODA by sector'!K:K,'ODA by sector'!$A:$A,'D12'!$A309,'ODA by sector'!$D:$D,'D12'!$C309)</f>
        <v>268.62395299999997</v>
      </c>
      <c r="K309" s="35">
        <f>SUMIFS('ODA by sector'!L:L,'ODA by sector'!$A:$A,'D12'!$A309,'ODA by sector'!$D:$D,'D12'!$C309)</f>
        <v>234.55027999999999</v>
      </c>
      <c r="L309" s="35">
        <f>SUMIFS('ODA by sector'!M:M,'ODA by sector'!$A:$A,'D12'!$A309,'ODA by sector'!$D:$D,'D12'!$C309)</f>
        <v>239.52182500000001</v>
      </c>
      <c r="M309" s="35">
        <f>SUMIFS('ODA by sector'!N:N,'ODA by sector'!$A:$A,'D12'!$A309,'ODA by sector'!$D:$D,'D12'!$C309)</f>
        <v>256.27071899999999</v>
      </c>
      <c r="N309" s="35">
        <f>SUMIFS('ODA by sector'!O:O,'ODA by sector'!$A:$A,'D12'!$A309,'ODA by sector'!$D:$D,'D12'!$C309)</f>
        <v>229.50528700000001</v>
      </c>
      <c r="O309" s="35">
        <f>SUMIFS('ODA by sector'!P:P,'ODA by sector'!$A:$A,'D12'!$A309,'ODA by sector'!$D:$D,'D12'!$C309)</f>
        <v>289.73934500000001</v>
      </c>
      <c r="P309" s="35">
        <f>SUMIFS('ODA by sector'!Q:Q,'ODA by sector'!$A:$A,'D12'!$A309,'ODA by sector'!$D:$D,'D12'!$C309)</f>
        <v>324.90950099999998</v>
      </c>
      <c r="Q309" s="35">
        <f>SUMIFS('ODA by sector'!R:R,'ODA by sector'!$A:$A,'D12'!$A309,'ODA by sector'!$D:$D,'D12'!$C309)</f>
        <v>381.16235399999999</v>
      </c>
      <c r="R309" s="35">
        <f>SUMIFS('ODA by sector'!S:S,'ODA by sector'!$A:$A,'D12'!$A309,'ODA by sector'!$D:$D,'D12'!$C309)</f>
        <v>447.339157</v>
      </c>
    </row>
    <row r="310" spans="1:18" x14ac:dyDescent="0.25">
      <c r="A310" s="36" t="s">
        <v>118</v>
      </c>
      <c r="B310" s="36" t="str">
        <f>VLOOKUP(A310,'[1]Names&amp;ISO'!$A:$B,2,FALSE)</f>
        <v>PL</v>
      </c>
      <c r="C310" s="37" t="s">
        <v>162</v>
      </c>
      <c r="D310" s="35">
        <f>SUMIFS('ODA by sector'!E:E,'ODA by sector'!$A:$A,'D12'!$A310,'ODA by sector'!$D:$D,'D12'!$C310)</f>
        <v>0</v>
      </c>
      <c r="E310" s="35">
        <f>SUMIFS('ODA by sector'!F:F,'ODA by sector'!$A:$A,'D12'!$A310,'ODA by sector'!$D:$D,'D12'!$C310)</f>
        <v>0</v>
      </c>
      <c r="F310" s="35">
        <f>SUMIFS('ODA by sector'!G:G,'ODA by sector'!$A:$A,'D12'!$A310,'ODA by sector'!$D:$D,'D12'!$C310)</f>
        <v>0</v>
      </c>
      <c r="G310" s="35">
        <f>SUMIFS('ODA by sector'!H:H,'ODA by sector'!$A:$A,'D12'!$A310,'ODA by sector'!$D:$D,'D12'!$C310)</f>
        <v>0</v>
      </c>
      <c r="H310" s="35">
        <f>SUMIFS('ODA by sector'!I:I,'ODA by sector'!$A:$A,'D12'!$A310,'ODA by sector'!$D:$D,'D12'!$C310)</f>
        <v>0</v>
      </c>
      <c r="I310" s="35">
        <f>SUMIFS('ODA by sector'!J:J,'ODA by sector'!$A:$A,'D12'!$A310,'ODA by sector'!$D:$D,'D12'!$C310)</f>
        <v>0</v>
      </c>
      <c r="J310" s="35">
        <f>SUMIFS('ODA by sector'!K:K,'ODA by sector'!$A:$A,'D12'!$A310,'ODA by sector'!$D:$D,'D12'!$C310)</f>
        <v>0</v>
      </c>
      <c r="K310" s="35">
        <f>SUMIFS('ODA by sector'!L:L,'ODA by sector'!$A:$A,'D12'!$A310,'ODA by sector'!$D:$D,'D12'!$C310)</f>
        <v>0</v>
      </c>
      <c r="L310" s="35">
        <f>SUMIFS('ODA by sector'!M:M,'ODA by sector'!$A:$A,'D12'!$A310,'ODA by sector'!$D:$D,'D12'!$C310)</f>
        <v>0</v>
      </c>
      <c r="M310" s="35">
        <f>SUMIFS('ODA by sector'!N:N,'ODA by sector'!$A:$A,'D12'!$A310,'ODA by sector'!$D:$D,'D12'!$C310)</f>
        <v>0</v>
      </c>
      <c r="N310" s="35">
        <f>SUMIFS('ODA by sector'!O:O,'ODA by sector'!$A:$A,'D12'!$A310,'ODA by sector'!$D:$D,'D12'!$C310)</f>
        <v>0</v>
      </c>
      <c r="O310" s="35">
        <f>SUMIFS('ODA by sector'!P:P,'ODA by sector'!$A:$A,'D12'!$A310,'ODA by sector'!$D:$D,'D12'!$C310)</f>
        <v>56.826805999999998</v>
      </c>
      <c r="P310" s="35">
        <f>SUMIFS('ODA by sector'!Q:Q,'ODA by sector'!$A:$A,'D12'!$A310,'ODA by sector'!$D:$D,'D12'!$C310)</f>
        <v>37.078068999999999</v>
      </c>
      <c r="Q310" s="35">
        <f>SUMIFS('ODA by sector'!R:R,'ODA by sector'!$A:$A,'D12'!$A310,'ODA by sector'!$D:$D,'D12'!$C310)</f>
        <v>47.221317999999997</v>
      </c>
      <c r="R310" s="35">
        <f>SUMIFS('ODA by sector'!S:S,'ODA by sector'!$A:$A,'D12'!$A310,'ODA by sector'!$D:$D,'D12'!$C310)</f>
        <v>38.425350000000002</v>
      </c>
    </row>
    <row r="311" spans="1:18" x14ac:dyDescent="0.25">
      <c r="A311" s="36" t="s">
        <v>118</v>
      </c>
      <c r="B311" s="36" t="str">
        <f>VLOOKUP(A311,'[1]Names&amp;ISO'!$A:$B,2,FALSE)</f>
        <v>PL</v>
      </c>
      <c r="C311" s="37" t="s">
        <v>163</v>
      </c>
      <c r="D311" s="35">
        <f>SUMIFS('ODA by sector'!E:E,'ODA by sector'!$A:$A,'D12'!$A311,'ODA by sector'!$D:$D,'D12'!$C311)</f>
        <v>0</v>
      </c>
      <c r="E311" s="35">
        <f>SUMIFS('ODA by sector'!F:F,'ODA by sector'!$A:$A,'D12'!$A311,'ODA by sector'!$D:$D,'D12'!$C311)</f>
        <v>0</v>
      </c>
      <c r="F311" s="35">
        <f>SUMIFS('ODA by sector'!G:G,'ODA by sector'!$A:$A,'D12'!$A311,'ODA by sector'!$D:$D,'D12'!$C311)</f>
        <v>0</v>
      </c>
      <c r="G311" s="35">
        <f>SUMIFS('ODA by sector'!H:H,'ODA by sector'!$A:$A,'D12'!$A311,'ODA by sector'!$D:$D,'D12'!$C311)</f>
        <v>0</v>
      </c>
      <c r="H311" s="35">
        <f>SUMIFS('ODA by sector'!I:I,'ODA by sector'!$A:$A,'D12'!$A311,'ODA by sector'!$D:$D,'D12'!$C311)</f>
        <v>0</v>
      </c>
      <c r="I311" s="35">
        <f>SUMIFS('ODA by sector'!J:J,'ODA by sector'!$A:$A,'D12'!$A311,'ODA by sector'!$D:$D,'D12'!$C311)</f>
        <v>0</v>
      </c>
      <c r="J311" s="35">
        <f>SUMIFS('ODA by sector'!K:K,'ODA by sector'!$A:$A,'D12'!$A311,'ODA by sector'!$D:$D,'D12'!$C311)</f>
        <v>0</v>
      </c>
      <c r="K311" s="35">
        <f>SUMIFS('ODA by sector'!L:L,'ODA by sector'!$A:$A,'D12'!$A311,'ODA by sector'!$D:$D,'D12'!$C311)</f>
        <v>0</v>
      </c>
      <c r="L311" s="35">
        <f>SUMIFS('ODA by sector'!M:M,'ODA by sector'!$A:$A,'D12'!$A311,'ODA by sector'!$D:$D,'D12'!$C311)</f>
        <v>0</v>
      </c>
      <c r="M311" s="35">
        <f>SUMIFS('ODA by sector'!N:N,'ODA by sector'!$A:$A,'D12'!$A311,'ODA by sector'!$D:$D,'D12'!$C311)</f>
        <v>0</v>
      </c>
      <c r="N311" s="35">
        <f>SUMIFS('ODA by sector'!O:O,'ODA by sector'!$A:$A,'D12'!$A311,'ODA by sector'!$D:$D,'D12'!$C311)</f>
        <v>0</v>
      </c>
      <c r="O311" s="35">
        <f>SUMIFS('ODA by sector'!P:P,'ODA by sector'!$A:$A,'D12'!$A311,'ODA by sector'!$D:$D,'D12'!$C311)</f>
        <v>1.319242</v>
      </c>
      <c r="P311" s="35">
        <f>SUMIFS('ODA by sector'!Q:Q,'ODA by sector'!$A:$A,'D12'!$A311,'ODA by sector'!$D:$D,'D12'!$C311)</f>
        <v>0.67852299999999999</v>
      </c>
      <c r="Q311" s="35">
        <f>SUMIFS('ODA by sector'!R:R,'ODA by sector'!$A:$A,'D12'!$A311,'ODA by sector'!$D:$D,'D12'!$C311)</f>
        <v>1.0795190000000001</v>
      </c>
      <c r="R311" s="35">
        <f>SUMIFS('ODA by sector'!S:S,'ODA by sector'!$A:$A,'D12'!$A311,'ODA by sector'!$D:$D,'D12'!$C311)</f>
        <v>1.0447500000000001</v>
      </c>
    </row>
    <row r="312" spans="1:18" x14ac:dyDescent="0.25">
      <c r="A312" s="36" t="s">
        <v>118</v>
      </c>
      <c r="B312" s="36" t="str">
        <f>VLOOKUP(A312,'[1]Names&amp;ISO'!$A:$B,2,FALSE)</f>
        <v>PL</v>
      </c>
      <c r="C312" s="37" t="s">
        <v>164</v>
      </c>
      <c r="D312" s="35">
        <f>SUMIFS('ODA by sector'!E:E,'ODA by sector'!$A:$A,'D12'!$A312,'ODA by sector'!$D:$D,'D12'!$C312)</f>
        <v>0</v>
      </c>
      <c r="E312" s="35">
        <f>SUMIFS('ODA by sector'!F:F,'ODA by sector'!$A:$A,'D12'!$A312,'ODA by sector'!$D:$D,'D12'!$C312)</f>
        <v>0</v>
      </c>
      <c r="F312" s="35">
        <f>SUMIFS('ODA by sector'!G:G,'ODA by sector'!$A:$A,'D12'!$A312,'ODA by sector'!$D:$D,'D12'!$C312)</f>
        <v>0</v>
      </c>
      <c r="G312" s="35">
        <f>SUMIFS('ODA by sector'!H:H,'ODA by sector'!$A:$A,'D12'!$A312,'ODA by sector'!$D:$D,'D12'!$C312)</f>
        <v>0</v>
      </c>
      <c r="H312" s="35">
        <f>SUMIFS('ODA by sector'!I:I,'ODA by sector'!$A:$A,'D12'!$A312,'ODA by sector'!$D:$D,'D12'!$C312)</f>
        <v>0</v>
      </c>
      <c r="I312" s="35">
        <f>SUMIFS('ODA by sector'!J:J,'ODA by sector'!$A:$A,'D12'!$A312,'ODA by sector'!$D:$D,'D12'!$C312)</f>
        <v>0</v>
      </c>
      <c r="J312" s="35">
        <f>SUMIFS('ODA by sector'!K:K,'ODA by sector'!$A:$A,'D12'!$A312,'ODA by sector'!$D:$D,'D12'!$C312)</f>
        <v>0</v>
      </c>
      <c r="K312" s="35">
        <f>SUMIFS('ODA by sector'!L:L,'ODA by sector'!$A:$A,'D12'!$A312,'ODA by sector'!$D:$D,'D12'!$C312)</f>
        <v>0</v>
      </c>
      <c r="L312" s="35">
        <f>SUMIFS('ODA by sector'!M:M,'ODA by sector'!$A:$A,'D12'!$A312,'ODA by sector'!$D:$D,'D12'!$C312)</f>
        <v>0</v>
      </c>
      <c r="M312" s="35">
        <f>SUMIFS('ODA by sector'!N:N,'ODA by sector'!$A:$A,'D12'!$A312,'ODA by sector'!$D:$D,'D12'!$C312)</f>
        <v>0</v>
      </c>
      <c r="N312" s="35">
        <f>SUMIFS('ODA by sector'!O:O,'ODA by sector'!$A:$A,'D12'!$A312,'ODA by sector'!$D:$D,'D12'!$C312)</f>
        <v>0</v>
      </c>
      <c r="O312" s="35">
        <f>SUMIFS('ODA by sector'!P:P,'ODA by sector'!$A:$A,'D12'!$A312,'ODA by sector'!$D:$D,'D12'!$C312)</f>
        <v>1.2439420000000001</v>
      </c>
      <c r="P312" s="35">
        <f>SUMIFS('ODA by sector'!Q:Q,'ODA by sector'!$A:$A,'D12'!$A312,'ODA by sector'!$D:$D,'D12'!$C312)</f>
        <v>0.98193399999999997</v>
      </c>
      <c r="Q312" s="35">
        <f>SUMIFS('ODA by sector'!R:R,'ODA by sector'!$A:$A,'D12'!$A312,'ODA by sector'!$D:$D,'D12'!$C312)</f>
        <v>0.83588600000000002</v>
      </c>
      <c r="R312" s="35">
        <f>SUMIFS('ODA by sector'!S:S,'ODA by sector'!$A:$A,'D12'!$A312,'ODA by sector'!$D:$D,'D12'!$C312)</f>
        <v>0.32179400000000002</v>
      </c>
    </row>
    <row r="313" spans="1:18" x14ac:dyDescent="0.25">
      <c r="A313" s="36" t="s">
        <v>118</v>
      </c>
      <c r="B313" s="36" t="str">
        <f>VLOOKUP(A313,'[1]Names&amp;ISO'!$A:$B,2,FALSE)</f>
        <v>PL</v>
      </c>
      <c r="C313" s="37" t="s">
        <v>165</v>
      </c>
      <c r="D313" s="35">
        <f>SUMIFS('ODA by sector'!E:E,'ODA by sector'!$A:$A,'D12'!$A313,'ODA by sector'!$D:$D,'D12'!$C313)</f>
        <v>0</v>
      </c>
      <c r="E313" s="35">
        <f>SUMIFS('ODA by sector'!F:F,'ODA by sector'!$A:$A,'D12'!$A313,'ODA by sector'!$D:$D,'D12'!$C313)</f>
        <v>0</v>
      </c>
      <c r="F313" s="35">
        <f>SUMIFS('ODA by sector'!G:G,'ODA by sector'!$A:$A,'D12'!$A313,'ODA by sector'!$D:$D,'D12'!$C313)</f>
        <v>0</v>
      </c>
      <c r="G313" s="35">
        <f>SUMIFS('ODA by sector'!H:H,'ODA by sector'!$A:$A,'D12'!$A313,'ODA by sector'!$D:$D,'D12'!$C313)</f>
        <v>0</v>
      </c>
      <c r="H313" s="35">
        <f>SUMIFS('ODA by sector'!I:I,'ODA by sector'!$A:$A,'D12'!$A313,'ODA by sector'!$D:$D,'D12'!$C313)</f>
        <v>0</v>
      </c>
      <c r="I313" s="35">
        <f>SUMIFS('ODA by sector'!J:J,'ODA by sector'!$A:$A,'D12'!$A313,'ODA by sector'!$D:$D,'D12'!$C313)</f>
        <v>0</v>
      </c>
      <c r="J313" s="35">
        <f>SUMIFS('ODA by sector'!K:K,'ODA by sector'!$A:$A,'D12'!$A313,'ODA by sector'!$D:$D,'D12'!$C313)</f>
        <v>0</v>
      </c>
      <c r="K313" s="35">
        <f>SUMIFS('ODA by sector'!L:L,'ODA by sector'!$A:$A,'D12'!$A313,'ODA by sector'!$D:$D,'D12'!$C313)</f>
        <v>0</v>
      </c>
      <c r="L313" s="35">
        <f>SUMIFS('ODA by sector'!M:M,'ODA by sector'!$A:$A,'D12'!$A313,'ODA by sector'!$D:$D,'D12'!$C313)</f>
        <v>0</v>
      </c>
      <c r="M313" s="35">
        <f>SUMIFS('ODA by sector'!N:N,'ODA by sector'!$A:$A,'D12'!$A313,'ODA by sector'!$D:$D,'D12'!$C313)</f>
        <v>0</v>
      </c>
      <c r="N313" s="35">
        <f>SUMIFS('ODA by sector'!O:O,'ODA by sector'!$A:$A,'D12'!$A313,'ODA by sector'!$D:$D,'D12'!$C313)</f>
        <v>0</v>
      </c>
      <c r="O313" s="35">
        <f>SUMIFS('ODA by sector'!P:P,'ODA by sector'!$A:$A,'D12'!$A313,'ODA by sector'!$D:$D,'D12'!$C313)</f>
        <v>18.567105999999999</v>
      </c>
      <c r="P313" s="35">
        <f>SUMIFS('ODA by sector'!Q:Q,'ODA by sector'!$A:$A,'D12'!$A313,'ODA by sector'!$D:$D,'D12'!$C313)</f>
        <v>12.082511</v>
      </c>
      <c r="Q313" s="35">
        <f>SUMIFS('ODA by sector'!R:R,'ODA by sector'!$A:$A,'D12'!$A313,'ODA by sector'!$D:$D,'D12'!$C313)</f>
        <v>18.267361999999999</v>
      </c>
      <c r="R313" s="35">
        <f>SUMIFS('ODA by sector'!S:S,'ODA by sector'!$A:$A,'D12'!$A313,'ODA by sector'!$D:$D,'D12'!$C313)</f>
        <v>13.976490999999999</v>
      </c>
    </row>
    <row r="314" spans="1:18" x14ac:dyDescent="0.25">
      <c r="A314" s="38" t="s">
        <v>118</v>
      </c>
      <c r="B314" s="36" t="str">
        <f>VLOOKUP(A314,'[1]Names&amp;ISO'!$A:$B,2,FALSE)</f>
        <v>PL</v>
      </c>
      <c r="C314" s="37" t="s">
        <v>161</v>
      </c>
      <c r="D314" s="35">
        <f>SUMIFS('ODA by sector'!E:E,'ODA by sector'!$A:$A,'D12'!$A314,'ODA by sector'!$D:$D,'D12'!$C314)</f>
        <v>0</v>
      </c>
      <c r="E314" s="35">
        <f>SUMIFS('ODA by sector'!F:F,'ODA by sector'!$A:$A,'D12'!$A314,'ODA by sector'!$D:$D,'D12'!$C314)</f>
        <v>0</v>
      </c>
      <c r="F314" s="35">
        <f>SUMIFS('ODA by sector'!G:G,'ODA by sector'!$A:$A,'D12'!$A314,'ODA by sector'!$D:$D,'D12'!$C314)</f>
        <v>0</v>
      </c>
      <c r="G314" s="35">
        <f>SUMIFS('ODA by sector'!H:H,'ODA by sector'!$A:$A,'D12'!$A314,'ODA by sector'!$D:$D,'D12'!$C314)</f>
        <v>0</v>
      </c>
      <c r="H314" s="35">
        <f>SUMIFS('ODA by sector'!I:I,'ODA by sector'!$A:$A,'D12'!$A314,'ODA by sector'!$D:$D,'D12'!$C314)</f>
        <v>0</v>
      </c>
      <c r="I314" s="35">
        <f>SUMIFS('ODA by sector'!J:J,'ODA by sector'!$A:$A,'D12'!$A314,'ODA by sector'!$D:$D,'D12'!$C314)</f>
        <v>0</v>
      </c>
      <c r="J314" s="35">
        <f>SUMIFS('ODA by sector'!K:K,'ODA by sector'!$A:$A,'D12'!$A314,'ODA by sector'!$D:$D,'D12'!$C314)</f>
        <v>0</v>
      </c>
      <c r="K314" s="35">
        <f>SUMIFS('ODA by sector'!L:L,'ODA by sector'!$A:$A,'D12'!$A314,'ODA by sector'!$D:$D,'D12'!$C314)</f>
        <v>0</v>
      </c>
      <c r="L314" s="35">
        <f>SUMIFS('ODA by sector'!M:M,'ODA by sector'!$A:$A,'D12'!$A314,'ODA by sector'!$D:$D,'D12'!$C314)</f>
        <v>0</v>
      </c>
      <c r="M314" s="35">
        <f>SUMIFS('ODA by sector'!N:N,'ODA by sector'!$A:$A,'D12'!$A314,'ODA by sector'!$D:$D,'D12'!$C314)</f>
        <v>0</v>
      </c>
      <c r="N314" s="35">
        <f>SUMIFS('ODA by sector'!O:O,'ODA by sector'!$A:$A,'D12'!$A314,'ODA by sector'!$D:$D,'D12'!$C314)</f>
        <v>0</v>
      </c>
      <c r="O314" s="35">
        <f>SUMIFS('ODA by sector'!P:P,'ODA by sector'!$A:$A,'D12'!$A314,'ODA by sector'!$D:$D,'D12'!$C314)</f>
        <v>2.6831019999999999</v>
      </c>
      <c r="P314" s="35">
        <f>SUMIFS('ODA by sector'!Q:Q,'ODA by sector'!$A:$A,'D12'!$A314,'ODA by sector'!$D:$D,'D12'!$C314)</f>
        <v>3.6863480000000002</v>
      </c>
      <c r="Q314" s="35">
        <f>SUMIFS('ODA by sector'!R:R,'ODA by sector'!$A:$A,'D12'!$A314,'ODA by sector'!$D:$D,'D12'!$C314)</f>
        <v>4.0266130000000002</v>
      </c>
      <c r="R314" s="35">
        <f>SUMIFS('ODA by sector'!S:S,'ODA by sector'!$A:$A,'D12'!$A314,'ODA by sector'!$D:$D,'D12'!$C314)</f>
        <v>4.1666410000000003</v>
      </c>
    </row>
    <row r="315" spans="1:18" x14ac:dyDescent="0.25">
      <c r="A315" s="39" t="s">
        <v>118</v>
      </c>
      <c r="B315" s="36" t="str">
        <f>VLOOKUP(A315,'[1]Names&amp;ISO'!$A:$B,2,FALSE)</f>
        <v>PL</v>
      </c>
      <c r="C315" s="37" t="s">
        <v>166</v>
      </c>
      <c r="D315" s="35">
        <f>SUMIFS('ODA by sector'!E:E,'ODA by sector'!$A:$A,'D12'!$A315,'ODA by sector'!$D:$D,'D12'!$C315)</f>
        <v>0</v>
      </c>
      <c r="E315" s="35">
        <f>SUMIFS('ODA by sector'!F:F,'ODA by sector'!$A:$A,'D12'!$A315,'ODA by sector'!$D:$D,'D12'!$C315)</f>
        <v>0</v>
      </c>
      <c r="F315" s="35">
        <f>SUMIFS('ODA by sector'!G:G,'ODA by sector'!$A:$A,'D12'!$A315,'ODA by sector'!$D:$D,'D12'!$C315)</f>
        <v>0</v>
      </c>
      <c r="G315" s="35">
        <f>SUMIFS('ODA by sector'!H:H,'ODA by sector'!$A:$A,'D12'!$A315,'ODA by sector'!$D:$D,'D12'!$C315)</f>
        <v>0</v>
      </c>
      <c r="H315" s="35">
        <f>SUMIFS('ODA by sector'!I:I,'ODA by sector'!$A:$A,'D12'!$A315,'ODA by sector'!$D:$D,'D12'!$C315)</f>
        <v>0</v>
      </c>
      <c r="I315" s="35">
        <f>SUMIFS('ODA by sector'!J:J,'ODA by sector'!$A:$A,'D12'!$A315,'ODA by sector'!$D:$D,'D12'!$C315)</f>
        <v>0</v>
      </c>
      <c r="J315" s="35">
        <f>SUMIFS('ODA by sector'!K:K,'ODA by sector'!$A:$A,'D12'!$A315,'ODA by sector'!$D:$D,'D12'!$C315)</f>
        <v>0</v>
      </c>
      <c r="K315" s="35">
        <f>SUMIFS('ODA by sector'!L:L,'ODA by sector'!$A:$A,'D12'!$A315,'ODA by sector'!$D:$D,'D12'!$C315)</f>
        <v>0</v>
      </c>
      <c r="L315" s="35">
        <f>SUMIFS('ODA by sector'!M:M,'ODA by sector'!$A:$A,'D12'!$A315,'ODA by sector'!$D:$D,'D12'!$C315)</f>
        <v>0</v>
      </c>
      <c r="M315" s="35">
        <f>SUMIFS('ODA by sector'!N:N,'ODA by sector'!$A:$A,'D12'!$A315,'ODA by sector'!$D:$D,'D12'!$C315)</f>
        <v>0</v>
      </c>
      <c r="N315" s="35">
        <f>SUMIFS('ODA by sector'!O:O,'ODA by sector'!$A:$A,'D12'!$A315,'ODA by sector'!$D:$D,'D12'!$C315)</f>
        <v>0</v>
      </c>
      <c r="O315" s="35">
        <f>SUMIFS('ODA by sector'!P:P,'ODA by sector'!$A:$A,'D12'!$A315,'ODA by sector'!$D:$D,'D12'!$C315)</f>
        <v>0.86903699999999995</v>
      </c>
      <c r="P315" s="35">
        <f>SUMIFS('ODA by sector'!Q:Q,'ODA by sector'!$A:$A,'D12'!$A315,'ODA by sector'!$D:$D,'D12'!$C315)</f>
        <v>0.75249900000000003</v>
      </c>
      <c r="Q315" s="35">
        <f>SUMIFS('ODA by sector'!R:R,'ODA by sector'!$A:$A,'D12'!$A315,'ODA by sector'!$D:$D,'D12'!$C315)</f>
        <v>2.0052270000000001</v>
      </c>
      <c r="R315" s="35">
        <f>SUMIFS('ODA by sector'!S:S,'ODA by sector'!$A:$A,'D12'!$A315,'ODA by sector'!$D:$D,'D12'!$C315)</f>
        <v>0.39767799999999998</v>
      </c>
    </row>
    <row r="316" spans="1:18" x14ac:dyDescent="0.25">
      <c r="A316" s="36" t="s">
        <v>118</v>
      </c>
      <c r="B316" s="36" t="str">
        <f>VLOOKUP(A316,'[1]Names&amp;ISO'!$A:$B,2,FALSE)</f>
        <v>PL</v>
      </c>
      <c r="C316" s="37" t="s">
        <v>167</v>
      </c>
      <c r="D316" s="35">
        <f>SUMIFS('ODA by sector'!E:E,'ODA by sector'!$A:$A,'D12'!$A316,'ODA by sector'!$D:$D,'D12'!$C316)</f>
        <v>0</v>
      </c>
      <c r="E316" s="35">
        <f>SUMIFS('ODA by sector'!F:F,'ODA by sector'!$A:$A,'D12'!$A316,'ODA by sector'!$D:$D,'D12'!$C316)</f>
        <v>0</v>
      </c>
      <c r="F316" s="35">
        <f>SUMIFS('ODA by sector'!G:G,'ODA by sector'!$A:$A,'D12'!$A316,'ODA by sector'!$D:$D,'D12'!$C316)</f>
        <v>0</v>
      </c>
      <c r="G316" s="35">
        <f>SUMIFS('ODA by sector'!H:H,'ODA by sector'!$A:$A,'D12'!$A316,'ODA by sector'!$D:$D,'D12'!$C316)</f>
        <v>0</v>
      </c>
      <c r="H316" s="35">
        <f>SUMIFS('ODA by sector'!I:I,'ODA by sector'!$A:$A,'D12'!$A316,'ODA by sector'!$D:$D,'D12'!$C316)</f>
        <v>0</v>
      </c>
      <c r="I316" s="35">
        <f>SUMIFS('ODA by sector'!J:J,'ODA by sector'!$A:$A,'D12'!$A316,'ODA by sector'!$D:$D,'D12'!$C316)</f>
        <v>0</v>
      </c>
      <c r="J316" s="35">
        <f>SUMIFS('ODA by sector'!K:K,'ODA by sector'!$A:$A,'D12'!$A316,'ODA by sector'!$D:$D,'D12'!$C316)</f>
        <v>0</v>
      </c>
      <c r="K316" s="35">
        <f>SUMIFS('ODA by sector'!L:L,'ODA by sector'!$A:$A,'D12'!$A316,'ODA by sector'!$D:$D,'D12'!$C316)</f>
        <v>0</v>
      </c>
      <c r="L316" s="35">
        <f>SUMIFS('ODA by sector'!M:M,'ODA by sector'!$A:$A,'D12'!$A316,'ODA by sector'!$D:$D,'D12'!$C316)</f>
        <v>0</v>
      </c>
      <c r="M316" s="35">
        <f>SUMIFS('ODA by sector'!N:N,'ODA by sector'!$A:$A,'D12'!$A316,'ODA by sector'!$D:$D,'D12'!$C316)</f>
        <v>0</v>
      </c>
      <c r="N316" s="35">
        <f>SUMIFS('ODA by sector'!O:O,'ODA by sector'!$A:$A,'D12'!$A316,'ODA by sector'!$D:$D,'D12'!$C316)</f>
        <v>0</v>
      </c>
      <c r="O316" s="35">
        <f>SUMIFS('ODA by sector'!P:P,'ODA by sector'!$A:$A,'D12'!$A316,'ODA by sector'!$D:$D,'D12'!$C316)</f>
        <v>0.94882200000000005</v>
      </c>
      <c r="P316" s="35">
        <f>SUMIFS('ODA by sector'!Q:Q,'ODA by sector'!$A:$A,'D12'!$A316,'ODA by sector'!$D:$D,'D12'!$C316)</f>
        <v>0.68531600000000004</v>
      </c>
      <c r="Q316" s="35">
        <f>SUMIFS('ODA by sector'!R:R,'ODA by sector'!$A:$A,'D12'!$A316,'ODA by sector'!$D:$D,'D12'!$C316)</f>
        <v>0.7877829999999999</v>
      </c>
      <c r="R316" s="35">
        <f>SUMIFS('ODA by sector'!S:S,'ODA by sector'!$A:$A,'D12'!$A316,'ODA by sector'!$D:$D,'D12'!$C316)</f>
        <v>1.118269</v>
      </c>
    </row>
    <row r="317" spans="1:18" x14ac:dyDescent="0.25">
      <c r="A317" s="36" t="s">
        <v>118</v>
      </c>
      <c r="B317" s="36" t="str">
        <f>VLOOKUP(A317,'[1]Names&amp;ISO'!$A:$B,2,FALSE)</f>
        <v>PL</v>
      </c>
      <c r="C317" s="37" t="s">
        <v>169</v>
      </c>
      <c r="D317" s="35">
        <f>SUMIFS('ODA by sector'!E:E,'ODA by sector'!$A:$A,'D12'!$A317,'ODA by sector'!$D:$D,'D12'!$C317)</f>
        <v>0</v>
      </c>
      <c r="E317" s="35">
        <f>SUMIFS('ODA by sector'!F:F,'ODA by sector'!$A:$A,'D12'!$A317,'ODA by sector'!$D:$D,'D12'!$C317)</f>
        <v>0</v>
      </c>
      <c r="F317" s="35">
        <f>SUMIFS('ODA by sector'!G:G,'ODA by sector'!$A:$A,'D12'!$A317,'ODA by sector'!$D:$D,'D12'!$C317)</f>
        <v>0</v>
      </c>
      <c r="G317" s="35">
        <f>SUMIFS('ODA by sector'!H:H,'ODA by sector'!$A:$A,'D12'!$A317,'ODA by sector'!$D:$D,'D12'!$C317)</f>
        <v>0</v>
      </c>
      <c r="H317" s="35">
        <f>SUMIFS('ODA by sector'!I:I,'ODA by sector'!$A:$A,'D12'!$A317,'ODA by sector'!$D:$D,'D12'!$C317)</f>
        <v>0</v>
      </c>
      <c r="I317" s="35">
        <f>SUMIFS('ODA by sector'!J:J,'ODA by sector'!$A:$A,'D12'!$A317,'ODA by sector'!$D:$D,'D12'!$C317)</f>
        <v>0</v>
      </c>
      <c r="J317" s="35">
        <f>SUMIFS('ODA by sector'!K:K,'ODA by sector'!$A:$A,'D12'!$A317,'ODA by sector'!$D:$D,'D12'!$C317)</f>
        <v>0</v>
      </c>
      <c r="K317" s="35">
        <f>SUMIFS('ODA by sector'!L:L,'ODA by sector'!$A:$A,'D12'!$A317,'ODA by sector'!$D:$D,'D12'!$C317)</f>
        <v>0</v>
      </c>
      <c r="L317" s="35">
        <f>SUMIFS('ODA by sector'!M:M,'ODA by sector'!$A:$A,'D12'!$A317,'ODA by sector'!$D:$D,'D12'!$C317)</f>
        <v>0</v>
      </c>
      <c r="M317" s="35">
        <f>SUMIFS('ODA by sector'!N:N,'ODA by sector'!$A:$A,'D12'!$A317,'ODA by sector'!$D:$D,'D12'!$C317)</f>
        <v>0</v>
      </c>
      <c r="N317" s="35">
        <f>SUMIFS('ODA by sector'!O:O,'ODA by sector'!$A:$A,'D12'!$A317,'ODA by sector'!$D:$D,'D12'!$C317)</f>
        <v>0</v>
      </c>
      <c r="O317" s="35">
        <f>SUMIFS('ODA by sector'!P:P,'ODA by sector'!$A:$A,'D12'!$A317,'ODA by sector'!$D:$D,'D12'!$C317)</f>
        <v>1.1664129999999999</v>
      </c>
      <c r="P317" s="35">
        <f>SUMIFS('ODA by sector'!Q:Q,'ODA by sector'!$A:$A,'D12'!$A317,'ODA by sector'!$D:$D,'D12'!$C317)</f>
        <v>19.710032999999999</v>
      </c>
      <c r="Q317" s="35">
        <f>SUMIFS('ODA by sector'!R:R,'ODA by sector'!$A:$A,'D12'!$A317,'ODA by sector'!$D:$D,'D12'!$C317)</f>
        <v>26.708501999999999</v>
      </c>
      <c r="R317" s="35">
        <f>SUMIFS('ODA by sector'!S:S,'ODA by sector'!$A:$A,'D12'!$A317,'ODA by sector'!$D:$D,'D12'!$C317)</f>
        <v>72.718879000000001</v>
      </c>
    </row>
    <row r="318" spans="1:18" x14ac:dyDescent="0.25">
      <c r="A318" s="36" t="s">
        <v>118</v>
      </c>
      <c r="B318" s="36" t="str">
        <f>VLOOKUP(A318,'[1]Names&amp;ISO'!$A:$B,2,FALSE)</f>
        <v>PL</v>
      </c>
      <c r="C318" s="37" t="s">
        <v>168</v>
      </c>
      <c r="D318" s="35">
        <f>SUMIFS('ODA by sector'!E:E,'ODA by sector'!$A:$A,'D12'!$A318,'ODA by sector'!$D:$D,'D12'!$C318)</f>
        <v>0</v>
      </c>
      <c r="E318" s="35">
        <f>SUMIFS('ODA by sector'!F:F,'ODA by sector'!$A:$A,'D12'!$A318,'ODA by sector'!$D:$D,'D12'!$C318)</f>
        <v>0</v>
      </c>
      <c r="F318" s="35">
        <f>SUMIFS('ODA by sector'!G:G,'ODA by sector'!$A:$A,'D12'!$A318,'ODA by sector'!$D:$D,'D12'!$C318)</f>
        <v>0</v>
      </c>
      <c r="G318" s="35">
        <f>SUMIFS('ODA by sector'!H:H,'ODA by sector'!$A:$A,'D12'!$A318,'ODA by sector'!$D:$D,'D12'!$C318)</f>
        <v>0</v>
      </c>
      <c r="H318" s="35">
        <f>SUMIFS('ODA by sector'!I:I,'ODA by sector'!$A:$A,'D12'!$A318,'ODA by sector'!$D:$D,'D12'!$C318)</f>
        <v>0</v>
      </c>
      <c r="I318" s="35">
        <f>SUMIFS('ODA by sector'!J:J,'ODA by sector'!$A:$A,'D12'!$A318,'ODA by sector'!$D:$D,'D12'!$C318)</f>
        <v>0</v>
      </c>
      <c r="J318" s="35">
        <f>SUMIFS('ODA by sector'!K:K,'ODA by sector'!$A:$A,'D12'!$A318,'ODA by sector'!$D:$D,'D12'!$C318)</f>
        <v>0</v>
      </c>
      <c r="K318" s="35">
        <f>SUMIFS('ODA by sector'!L:L,'ODA by sector'!$A:$A,'D12'!$A318,'ODA by sector'!$D:$D,'D12'!$C318)</f>
        <v>0</v>
      </c>
      <c r="L318" s="35">
        <f>SUMIFS('ODA by sector'!M:M,'ODA by sector'!$A:$A,'D12'!$A318,'ODA by sector'!$D:$D,'D12'!$C318)</f>
        <v>0</v>
      </c>
      <c r="M318" s="35">
        <f>SUMIFS('ODA by sector'!N:N,'ODA by sector'!$A:$A,'D12'!$A318,'ODA by sector'!$D:$D,'D12'!$C318)</f>
        <v>0</v>
      </c>
      <c r="N318" s="35">
        <f>SUMIFS('ODA by sector'!O:O,'ODA by sector'!$A:$A,'D12'!$A318,'ODA by sector'!$D:$D,'D12'!$C318)</f>
        <v>0</v>
      </c>
      <c r="O318" s="35">
        <f>SUMIFS('ODA by sector'!P:P,'ODA by sector'!$A:$A,'D12'!$A318,'ODA by sector'!$D:$D,'D12'!$C318)</f>
        <v>0.24806500000000001</v>
      </c>
      <c r="P318" s="35">
        <f>SUMIFS('ODA by sector'!Q:Q,'ODA by sector'!$A:$A,'D12'!$A318,'ODA by sector'!$D:$D,'D12'!$C318)</f>
        <v>0.56967999999999996</v>
      </c>
      <c r="Q318" s="35">
        <f>SUMIFS('ODA by sector'!R:R,'ODA by sector'!$A:$A,'D12'!$A318,'ODA by sector'!$D:$D,'D12'!$C318)</f>
        <v>0.36594100000000002</v>
      </c>
      <c r="R318" s="35">
        <f>SUMIFS('ODA by sector'!S:S,'ODA by sector'!$A:$A,'D12'!$A318,'ODA by sector'!$D:$D,'D12'!$C318)</f>
        <v>1.215417</v>
      </c>
    </row>
    <row r="319" spans="1:18" x14ac:dyDescent="0.25">
      <c r="A319" s="36" t="s">
        <v>118</v>
      </c>
      <c r="B319" s="36" t="str">
        <f>VLOOKUP(A319,'[1]Names&amp;ISO'!$A:$B,2,FALSE)</f>
        <v>PL</v>
      </c>
      <c r="C319" s="37" t="s">
        <v>171</v>
      </c>
      <c r="D319" s="35">
        <f>SUMIFS('ODA by sector'!E:E,'ODA by sector'!$A:$A,'D12'!$A319,'ODA by sector'!$D:$D,'D12'!$C319)</f>
        <v>0</v>
      </c>
      <c r="E319" s="35">
        <f>SUMIFS('ODA by sector'!F:F,'ODA by sector'!$A:$A,'D12'!$A319,'ODA by sector'!$D:$D,'D12'!$C319)</f>
        <v>0</v>
      </c>
      <c r="F319" s="35">
        <f>SUMIFS('ODA by sector'!G:G,'ODA by sector'!$A:$A,'D12'!$A319,'ODA by sector'!$D:$D,'D12'!$C319)</f>
        <v>0</v>
      </c>
      <c r="G319" s="35">
        <f>SUMIFS('ODA by sector'!H:H,'ODA by sector'!$A:$A,'D12'!$A319,'ODA by sector'!$D:$D,'D12'!$C319)</f>
        <v>0</v>
      </c>
      <c r="H319" s="35">
        <f>SUMIFS('ODA by sector'!I:I,'ODA by sector'!$A:$A,'D12'!$A319,'ODA by sector'!$D:$D,'D12'!$C319)</f>
        <v>0</v>
      </c>
      <c r="I319" s="35">
        <f>SUMIFS('ODA by sector'!J:J,'ODA by sector'!$A:$A,'D12'!$A319,'ODA by sector'!$D:$D,'D12'!$C319)</f>
        <v>0</v>
      </c>
      <c r="J319" s="35">
        <f>SUMIFS('ODA by sector'!K:K,'ODA by sector'!$A:$A,'D12'!$A319,'ODA by sector'!$D:$D,'D12'!$C319)</f>
        <v>0</v>
      </c>
      <c r="K319" s="35">
        <f>SUMIFS('ODA by sector'!L:L,'ODA by sector'!$A:$A,'D12'!$A319,'ODA by sector'!$D:$D,'D12'!$C319)</f>
        <v>0</v>
      </c>
      <c r="L319" s="35">
        <f>SUMIFS('ODA by sector'!M:M,'ODA by sector'!$A:$A,'D12'!$A319,'ODA by sector'!$D:$D,'D12'!$C319)</f>
        <v>0</v>
      </c>
      <c r="M319" s="35">
        <f>SUMIFS('ODA by sector'!N:N,'ODA by sector'!$A:$A,'D12'!$A319,'ODA by sector'!$D:$D,'D12'!$C319)</f>
        <v>0</v>
      </c>
      <c r="N319" s="35">
        <f>SUMIFS('ODA by sector'!O:O,'ODA by sector'!$A:$A,'D12'!$A319,'ODA by sector'!$D:$D,'D12'!$C319)</f>
        <v>0</v>
      </c>
      <c r="O319" s="35">
        <f>SUMIFS('ODA by sector'!P:P,'ODA by sector'!$A:$A,'D12'!$A319,'ODA by sector'!$D:$D,'D12'!$C319)</f>
        <v>3.7399010000000001</v>
      </c>
      <c r="P319" s="35">
        <f>SUMIFS('ODA by sector'!Q:Q,'ODA by sector'!$A:$A,'D12'!$A319,'ODA by sector'!$D:$D,'D12'!$C319)</f>
        <v>0.27429300000000001</v>
      </c>
      <c r="Q319" s="35">
        <f>SUMIFS('ODA by sector'!R:R,'ODA by sector'!$A:$A,'D12'!$A319,'ODA by sector'!$D:$D,'D12'!$C319)</f>
        <v>0.40699299999999999</v>
      </c>
      <c r="R319" s="35">
        <f>SUMIFS('ODA by sector'!S:S,'ODA by sector'!$A:$A,'D12'!$A319,'ODA by sector'!$D:$D,'D12'!$C319)</f>
        <v>0.21124000000000001</v>
      </c>
    </row>
    <row r="320" spans="1:18" x14ac:dyDescent="0.25">
      <c r="A320" s="36" t="s">
        <v>118</v>
      </c>
      <c r="B320" s="36" t="str">
        <f>VLOOKUP(A320,'[1]Names&amp;ISO'!$A:$B,2,FALSE)</f>
        <v>PL</v>
      </c>
      <c r="C320" s="37" t="s">
        <v>170</v>
      </c>
      <c r="D320" s="35">
        <f>SUMIFS('ODA by sector'!E:E,'ODA by sector'!$A:$A,'D12'!$A320,'ODA by sector'!$D:$D,'D12'!$C320)</f>
        <v>0</v>
      </c>
      <c r="E320" s="35">
        <f>SUMIFS('ODA by sector'!F:F,'ODA by sector'!$A:$A,'D12'!$A320,'ODA by sector'!$D:$D,'D12'!$C320)</f>
        <v>0</v>
      </c>
      <c r="F320" s="35">
        <f>SUMIFS('ODA by sector'!G:G,'ODA by sector'!$A:$A,'D12'!$A320,'ODA by sector'!$D:$D,'D12'!$C320)</f>
        <v>0</v>
      </c>
      <c r="G320" s="35">
        <f>SUMIFS('ODA by sector'!H:H,'ODA by sector'!$A:$A,'D12'!$A320,'ODA by sector'!$D:$D,'D12'!$C320)</f>
        <v>0</v>
      </c>
      <c r="H320" s="35">
        <f>SUMIFS('ODA by sector'!I:I,'ODA by sector'!$A:$A,'D12'!$A320,'ODA by sector'!$D:$D,'D12'!$C320)</f>
        <v>0</v>
      </c>
      <c r="I320" s="35">
        <f>SUMIFS('ODA by sector'!J:J,'ODA by sector'!$A:$A,'D12'!$A320,'ODA by sector'!$D:$D,'D12'!$C320)</f>
        <v>0</v>
      </c>
      <c r="J320" s="35">
        <f>SUMIFS('ODA by sector'!K:K,'ODA by sector'!$A:$A,'D12'!$A320,'ODA by sector'!$D:$D,'D12'!$C320)</f>
        <v>0</v>
      </c>
      <c r="K320" s="35">
        <f>SUMIFS('ODA by sector'!L:L,'ODA by sector'!$A:$A,'D12'!$A320,'ODA by sector'!$D:$D,'D12'!$C320)</f>
        <v>0</v>
      </c>
      <c r="L320" s="35">
        <f>SUMIFS('ODA by sector'!M:M,'ODA by sector'!$A:$A,'D12'!$A320,'ODA by sector'!$D:$D,'D12'!$C320)</f>
        <v>0</v>
      </c>
      <c r="M320" s="35">
        <f>SUMIFS('ODA by sector'!N:N,'ODA by sector'!$A:$A,'D12'!$A320,'ODA by sector'!$D:$D,'D12'!$C320)</f>
        <v>0</v>
      </c>
      <c r="N320" s="35">
        <f>SUMIFS('ODA by sector'!O:O,'ODA by sector'!$A:$A,'D12'!$A320,'ODA by sector'!$D:$D,'D12'!$C320)</f>
        <v>0</v>
      </c>
      <c r="O320" s="35">
        <f>SUMIFS('ODA by sector'!P:P,'ODA by sector'!$A:$A,'D12'!$A320,'ODA by sector'!$D:$D,'D12'!$C320)</f>
        <v>27.197447</v>
      </c>
      <c r="P320" s="35">
        <f>SUMIFS('ODA by sector'!Q:Q,'ODA by sector'!$A:$A,'D12'!$A320,'ODA by sector'!$D:$D,'D12'!$C320)</f>
        <v>3.017808</v>
      </c>
      <c r="Q320" s="35">
        <f>SUMIFS('ODA by sector'!R:R,'ODA by sector'!$A:$A,'D12'!$A320,'ODA by sector'!$D:$D,'D12'!$C320)</f>
        <v>11.963114000000001</v>
      </c>
      <c r="R320" s="35">
        <f>SUMIFS('ODA by sector'!S:S,'ODA by sector'!$A:$A,'D12'!$A320,'ODA by sector'!$D:$D,'D12'!$C320)</f>
        <v>8.614986</v>
      </c>
    </row>
    <row r="321" spans="1:18" x14ac:dyDescent="0.25">
      <c r="A321" s="36" t="s">
        <v>118</v>
      </c>
      <c r="B321" s="36" t="str">
        <f>VLOOKUP(A321,'[1]Names&amp;ISO'!$A:$B,2,FALSE)</f>
        <v>PL</v>
      </c>
      <c r="C321" s="37" t="s">
        <v>172</v>
      </c>
      <c r="D321" s="35">
        <f>SUMIFS('ODA by sector'!E:E,'ODA by sector'!$A:$A,'D12'!$A321,'ODA by sector'!$D:$D,'D12'!$C321)</f>
        <v>0</v>
      </c>
      <c r="E321" s="35">
        <f>SUMIFS('ODA by sector'!F:F,'ODA by sector'!$A:$A,'D12'!$A321,'ODA by sector'!$D:$D,'D12'!$C321)</f>
        <v>0</v>
      </c>
      <c r="F321" s="35">
        <f>SUMIFS('ODA by sector'!G:G,'ODA by sector'!$A:$A,'D12'!$A321,'ODA by sector'!$D:$D,'D12'!$C321)</f>
        <v>0</v>
      </c>
      <c r="G321" s="35">
        <f>SUMIFS('ODA by sector'!H:H,'ODA by sector'!$A:$A,'D12'!$A321,'ODA by sector'!$D:$D,'D12'!$C321)</f>
        <v>0</v>
      </c>
      <c r="H321" s="35">
        <f>SUMIFS('ODA by sector'!I:I,'ODA by sector'!$A:$A,'D12'!$A321,'ODA by sector'!$D:$D,'D12'!$C321)</f>
        <v>0</v>
      </c>
      <c r="I321" s="35">
        <f>SUMIFS('ODA by sector'!J:J,'ODA by sector'!$A:$A,'D12'!$A321,'ODA by sector'!$D:$D,'D12'!$C321)</f>
        <v>0</v>
      </c>
      <c r="J321" s="35">
        <f>SUMIFS('ODA by sector'!K:K,'ODA by sector'!$A:$A,'D12'!$A321,'ODA by sector'!$D:$D,'D12'!$C321)</f>
        <v>0</v>
      </c>
      <c r="K321" s="35">
        <f>SUMIFS('ODA by sector'!L:L,'ODA by sector'!$A:$A,'D12'!$A321,'ODA by sector'!$D:$D,'D12'!$C321)</f>
        <v>0</v>
      </c>
      <c r="L321" s="35">
        <f>SUMIFS('ODA by sector'!M:M,'ODA by sector'!$A:$A,'D12'!$A321,'ODA by sector'!$D:$D,'D12'!$C321)</f>
        <v>0</v>
      </c>
      <c r="M321" s="35">
        <f>SUMIFS('ODA by sector'!N:N,'ODA by sector'!$A:$A,'D12'!$A321,'ODA by sector'!$D:$D,'D12'!$C321)</f>
        <v>0</v>
      </c>
      <c r="N321" s="35">
        <f>SUMIFS('ODA by sector'!O:O,'ODA by sector'!$A:$A,'D12'!$A321,'ODA by sector'!$D:$D,'D12'!$C321)</f>
        <v>0</v>
      </c>
      <c r="O321" s="35">
        <f>SUMIFS('ODA by sector'!P:P,'ODA by sector'!$A:$A,'D12'!$A321,'ODA by sector'!$D:$D,'D12'!$C321)</f>
        <v>0</v>
      </c>
      <c r="P321" s="35">
        <f>SUMIFS('ODA by sector'!Q:Q,'ODA by sector'!$A:$A,'D12'!$A321,'ODA by sector'!$D:$D,'D12'!$C321)</f>
        <v>0</v>
      </c>
      <c r="Q321" s="35">
        <f>SUMIFS('ODA by sector'!R:R,'ODA by sector'!$A:$A,'D12'!$A321,'ODA by sector'!$D:$D,'D12'!$C321)</f>
        <v>0</v>
      </c>
      <c r="R321" s="35">
        <f>SUMIFS('ODA by sector'!S:S,'ODA by sector'!$A:$A,'D12'!$A321,'ODA by sector'!$D:$D,'D12'!$C321)</f>
        <v>0</v>
      </c>
    </row>
    <row r="322" spans="1:18" x14ac:dyDescent="0.25">
      <c r="A322" s="36" t="s">
        <v>118</v>
      </c>
      <c r="B322" s="36" t="str">
        <f>VLOOKUP(A322,'[1]Names&amp;ISO'!$A:$B,2,FALSE)</f>
        <v>PL</v>
      </c>
      <c r="C322" s="37" t="s">
        <v>173</v>
      </c>
      <c r="D322" s="35">
        <f>SUMIFS('ODA by sector'!E:E,'ODA by sector'!$A:$A,'D12'!$A322,'ODA by sector'!$D:$D,'D12'!$C322)</f>
        <v>0</v>
      </c>
      <c r="E322" s="35">
        <f>SUMIFS('ODA by sector'!F:F,'ODA by sector'!$A:$A,'D12'!$A322,'ODA by sector'!$D:$D,'D12'!$C322)</f>
        <v>0</v>
      </c>
      <c r="F322" s="35">
        <f>SUMIFS('ODA by sector'!G:G,'ODA by sector'!$A:$A,'D12'!$A322,'ODA by sector'!$D:$D,'D12'!$C322)</f>
        <v>0</v>
      </c>
      <c r="G322" s="35">
        <f>SUMIFS('ODA by sector'!H:H,'ODA by sector'!$A:$A,'D12'!$A322,'ODA by sector'!$D:$D,'D12'!$C322)</f>
        <v>0</v>
      </c>
      <c r="H322" s="35">
        <f>SUMIFS('ODA by sector'!I:I,'ODA by sector'!$A:$A,'D12'!$A322,'ODA by sector'!$D:$D,'D12'!$C322)</f>
        <v>0</v>
      </c>
      <c r="I322" s="35">
        <f>SUMIFS('ODA by sector'!J:J,'ODA by sector'!$A:$A,'D12'!$A322,'ODA by sector'!$D:$D,'D12'!$C322)</f>
        <v>0</v>
      </c>
      <c r="J322" s="35">
        <f>SUMIFS('ODA by sector'!K:K,'ODA by sector'!$A:$A,'D12'!$A322,'ODA by sector'!$D:$D,'D12'!$C322)</f>
        <v>0</v>
      </c>
      <c r="K322" s="35">
        <f>SUMIFS('ODA by sector'!L:L,'ODA by sector'!$A:$A,'D12'!$A322,'ODA by sector'!$D:$D,'D12'!$C322)</f>
        <v>0</v>
      </c>
      <c r="L322" s="35">
        <f>SUMIFS('ODA by sector'!M:M,'ODA by sector'!$A:$A,'D12'!$A322,'ODA by sector'!$D:$D,'D12'!$C322)</f>
        <v>0</v>
      </c>
      <c r="M322" s="35">
        <f>SUMIFS('ODA by sector'!N:N,'ODA by sector'!$A:$A,'D12'!$A322,'ODA by sector'!$D:$D,'D12'!$C322)</f>
        <v>0</v>
      </c>
      <c r="N322" s="35">
        <f>SUMIFS('ODA by sector'!O:O,'ODA by sector'!$A:$A,'D12'!$A322,'ODA by sector'!$D:$D,'D12'!$C322)</f>
        <v>0</v>
      </c>
      <c r="O322" s="35">
        <f>SUMIFS('ODA by sector'!P:P,'ODA by sector'!$A:$A,'D12'!$A322,'ODA by sector'!$D:$D,'D12'!$C322)</f>
        <v>0</v>
      </c>
      <c r="P322" s="35">
        <f>SUMIFS('ODA by sector'!Q:Q,'ODA by sector'!$A:$A,'D12'!$A322,'ODA by sector'!$D:$D,'D12'!$C322)</f>
        <v>0</v>
      </c>
      <c r="Q322" s="35">
        <f>SUMIFS('ODA by sector'!R:R,'ODA by sector'!$A:$A,'D12'!$A322,'ODA by sector'!$D:$D,'D12'!$C322)</f>
        <v>0</v>
      </c>
      <c r="R322" s="35">
        <f>SUMIFS('ODA by sector'!S:S,'ODA by sector'!$A:$A,'D12'!$A322,'ODA by sector'!$D:$D,'D12'!$C322)</f>
        <v>0.97679199999999999</v>
      </c>
    </row>
    <row r="323" spans="1:18" x14ac:dyDescent="0.25">
      <c r="A323" s="36" t="s">
        <v>118</v>
      </c>
      <c r="B323" s="36" t="str">
        <f>VLOOKUP(A323,'[1]Names&amp;ISO'!$A:$B,2,FALSE)</f>
        <v>PL</v>
      </c>
      <c r="C323" s="37" t="s">
        <v>174</v>
      </c>
      <c r="D323" s="35">
        <f>SUMIFS('ODA by sector'!E:E,'ODA by sector'!$A:$A,'D12'!$A323,'ODA by sector'!$D:$D,'D12'!$C323)</f>
        <v>0</v>
      </c>
      <c r="E323" s="35">
        <f>SUMIFS('ODA by sector'!F:F,'ODA by sector'!$A:$A,'D12'!$A323,'ODA by sector'!$D:$D,'D12'!$C323)</f>
        <v>0</v>
      </c>
      <c r="F323" s="35">
        <f>SUMIFS('ODA by sector'!G:G,'ODA by sector'!$A:$A,'D12'!$A323,'ODA by sector'!$D:$D,'D12'!$C323)</f>
        <v>0</v>
      </c>
      <c r="G323" s="35">
        <f>SUMIFS('ODA by sector'!H:H,'ODA by sector'!$A:$A,'D12'!$A323,'ODA by sector'!$D:$D,'D12'!$C323)</f>
        <v>0</v>
      </c>
      <c r="H323" s="35">
        <f>SUMIFS('ODA by sector'!I:I,'ODA by sector'!$A:$A,'D12'!$A323,'ODA by sector'!$D:$D,'D12'!$C323)</f>
        <v>0</v>
      </c>
      <c r="I323" s="35">
        <f>SUMIFS('ODA by sector'!J:J,'ODA by sector'!$A:$A,'D12'!$A323,'ODA by sector'!$D:$D,'D12'!$C323)</f>
        <v>0</v>
      </c>
      <c r="J323" s="35">
        <f>SUMIFS('ODA by sector'!K:K,'ODA by sector'!$A:$A,'D12'!$A323,'ODA by sector'!$D:$D,'D12'!$C323)</f>
        <v>0</v>
      </c>
      <c r="K323" s="35">
        <f>SUMIFS('ODA by sector'!L:L,'ODA by sector'!$A:$A,'D12'!$A323,'ODA by sector'!$D:$D,'D12'!$C323)</f>
        <v>0</v>
      </c>
      <c r="L323" s="35">
        <f>SUMIFS('ODA by sector'!M:M,'ODA by sector'!$A:$A,'D12'!$A323,'ODA by sector'!$D:$D,'D12'!$C323)</f>
        <v>0</v>
      </c>
      <c r="M323" s="35">
        <f>SUMIFS('ODA by sector'!N:N,'ODA by sector'!$A:$A,'D12'!$A323,'ODA by sector'!$D:$D,'D12'!$C323)</f>
        <v>0</v>
      </c>
      <c r="N323" s="35">
        <f>SUMIFS('ODA by sector'!O:O,'ODA by sector'!$A:$A,'D12'!$A323,'ODA by sector'!$D:$D,'D12'!$C323)</f>
        <v>0</v>
      </c>
      <c r="O323" s="35">
        <f>SUMIFS('ODA by sector'!P:P,'ODA by sector'!$A:$A,'D12'!$A323,'ODA by sector'!$D:$D,'D12'!$C323)</f>
        <v>4.2946920000000004</v>
      </c>
      <c r="P323" s="35">
        <f>SUMIFS('ODA by sector'!Q:Q,'ODA by sector'!$A:$A,'D12'!$A323,'ODA by sector'!$D:$D,'D12'!$C323)</f>
        <v>4.2723829999999996</v>
      </c>
      <c r="Q323" s="35">
        <f>SUMIFS('ODA by sector'!R:R,'ODA by sector'!$A:$A,'D12'!$A323,'ODA by sector'!$D:$D,'D12'!$C323)</f>
        <v>6.2071149999999999</v>
      </c>
      <c r="R323" s="35">
        <f>SUMIFS('ODA by sector'!S:S,'ODA by sector'!$A:$A,'D12'!$A323,'ODA by sector'!$D:$D,'D12'!$C323)</f>
        <v>31.334938000000001</v>
      </c>
    </row>
    <row r="324" spans="1:18" x14ac:dyDescent="0.25">
      <c r="A324" s="36" t="s">
        <v>117</v>
      </c>
      <c r="B324" s="36" t="str">
        <f>VLOOKUP(A324,'[1]Names&amp;ISO'!$A:$B,2,FALSE)</f>
        <v>PT</v>
      </c>
      <c r="C324" s="37" t="s">
        <v>162</v>
      </c>
      <c r="D324" s="35">
        <f>SUMIFS('ODA by sector'!E:E,'ODA by sector'!$A:$A,'D12'!$A324,'ODA by sector'!$D:$D,'D12'!$C324)</f>
        <v>53.918610000000001</v>
      </c>
      <c r="E324" s="35">
        <f>SUMIFS('ODA by sector'!F:F,'ODA by sector'!$A:$A,'D12'!$A324,'ODA by sector'!$D:$D,'D12'!$C324)</f>
        <v>76.146952999999996</v>
      </c>
      <c r="F324" s="35">
        <f>SUMIFS('ODA by sector'!G:G,'ODA by sector'!$A:$A,'D12'!$A324,'ODA by sector'!$D:$D,'D12'!$C324)</f>
        <v>58.412461</v>
      </c>
      <c r="G324" s="35">
        <f>SUMIFS('ODA by sector'!H:H,'ODA by sector'!$A:$A,'D12'!$A324,'ODA by sector'!$D:$D,'D12'!$C324)</f>
        <v>66.398095999999995</v>
      </c>
      <c r="H324" s="35">
        <f>SUMIFS('ODA by sector'!I:I,'ODA by sector'!$A:$A,'D12'!$A324,'ODA by sector'!$D:$D,'D12'!$C324)</f>
        <v>65.189158000000006</v>
      </c>
      <c r="I324" s="35">
        <f>SUMIFS('ODA by sector'!J:J,'ODA by sector'!$A:$A,'D12'!$A324,'ODA by sector'!$D:$D,'D12'!$C324)</f>
        <v>63.239615000000001</v>
      </c>
      <c r="J324" s="35">
        <f>SUMIFS('ODA by sector'!K:K,'ODA by sector'!$A:$A,'D12'!$A324,'ODA by sector'!$D:$D,'D12'!$C324)</f>
        <v>60.055658000000001</v>
      </c>
      <c r="K324" s="35">
        <f>SUMIFS('ODA by sector'!L:L,'ODA by sector'!$A:$A,'D12'!$A324,'ODA by sector'!$D:$D,'D12'!$C324)</f>
        <v>63.791119999999999</v>
      </c>
      <c r="L324" s="35">
        <f>SUMIFS('ODA by sector'!M:M,'ODA by sector'!$A:$A,'D12'!$A324,'ODA by sector'!$D:$D,'D12'!$C324)</f>
        <v>64.358063000000001</v>
      </c>
      <c r="M324" s="35">
        <f>SUMIFS('ODA by sector'!N:N,'ODA by sector'!$A:$A,'D12'!$A324,'ODA by sector'!$D:$D,'D12'!$C324)</f>
        <v>51.310395999999997</v>
      </c>
      <c r="N324" s="35">
        <f>SUMIFS('ODA by sector'!O:O,'ODA by sector'!$A:$A,'D12'!$A324,'ODA by sector'!$D:$D,'D12'!$C324)</f>
        <v>47.889527999999999</v>
      </c>
      <c r="O324" s="35">
        <f>SUMIFS('ODA by sector'!P:P,'ODA by sector'!$A:$A,'D12'!$A324,'ODA by sector'!$D:$D,'D12'!$C324)</f>
        <v>45.961081999999998</v>
      </c>
      <c r="P324" s="35">
        <f>SUMIFS('ODA by sector'!Q:Q,'ODA by sector'!$A:$A,'D12'!$A324,'ODA by sector'!$D:$D,'D12'!$C324)</f>
        <v>48.669052999999998</v>
      </c>
      <c r="Q324" s="35">
        <f>SUMIFS('ODA by sector'!R:R,'ODA by sector'!$A:$A,'D12'!$A324,'ODA by sector'!$D:$D,'D12'!$C324)</f>
        <v>42.068455</v>
      </c>
      <c r="R324" s="35">
        <f>SUMIFS('ODA by sector'!S:S,'ODA by sector'!$A:$A,'D12'!$A324,'ODA by sector'!$D:$D,'D12'!$C324)</f>
        <v>47.51558</v>
      </c>
    </row>
    <row r="325" spans="1:18" x14ac:dyDescent="0.25">
      <c r="A325" s="36" t="s">
        <v>117</v>
      </c>
      <c r="B325" s="36" t="str">
        <f>VLOOKUP(A325,'[1]Names&amp;ISO'!$A:$B,2,FALSE)</f>
        <v>PT</v>
      </c>
      <c r="C325" s="37" t="s">
        <v>163</v>
      </c>
      <c r="D325" s="35">
        <f>SUMIFS('ODA by sector'!E:E,'ODA by sector'!$A:$A,'D12'!$A325,'ODA by sector'!$D:$D,'D12'!$C325)</f>
        <v>11.190094999999999</v>
      </c>
      <c r="E325" s="35">
        <f>SUMIFS('ODA by sector'!F:F,'ODA by sector'!$A:$A,'D12'!$A325,'ODA by sector'!$D:$D,'D12'!$C325)</f>
        <v>9.7053639999999994</v>
      </c>
      <c r="F325" s="35">
        <f>SUMIFS('ODA by sector'!G:G,'ODA by sector'!$A:$A,'D12'!$A325,'ODA by sector'!$D:$D,'D12'!$C325)</f>
        <v>10.573245</v>
      </c>
      <c r="G325" s="35">
        <f>SUMIFS('ODA by sector'!H:H,'ODA by sector'!$A:$A,'D12'!$A325,'ODA by sector'!$D:$D,'D12'!$C325)</f>
        <v>10.438955999999999</v>
      </c>
      <c r="H325" s="35">
        <f>SUMIFS('ODA by sector'!I:I,'ODA by sector'!$A:$A,'D12'!$A325,'ODA by sector'!$D:$D,'D12'!$C325)</f>
        <v>10.33253</v>
      </c>
      <c r="I325" s="35">
        <f>SUMIFS('ODA by sector'!J:J,'ODA by sector'!$A:$A,'D12'!$A325,'ODA by sector'!$D:$D,'D12'!$C325)</f>
        <v>9.878836999999999</v>
      </c>
      <c r="J325" s="35">
        <f>SUMIFS('ODA by sector'!K:K,'ODA by sector'!$A:$A,'D12'!$A325,'ODA by sector'!$D:$D,'D12'!$C325)</f>
        <v>6.7855049999999997</v>
      </c>
      <c r="K325" s="35">
        <f>SUMIFS('ODA by sector'!L:L,'ODA by sector'!$A:$A,'D12'!$A325,'ODA by sector'!$D:$D,'D12'!$C325)</f>
        <v>7.886056</v>
      </c>
      <c r="L325" s="35">
        <f>SUMIFS('ODA by sector'!M:M,'ODA by sector'!$A:$A,'D12'!$A325,'ODA by sector'!$D:$D,'D12'!$C325)</f>
        <v>10.949592999999998</v>
      </c>
      <c r="M325" s="35">
        <f>SUMIFS('ODA by sector'!N:N,'ODA by sector'!$A:$A,'D12'!$A325,'ODA by sector'!$D:$D,'D12'!$C325)</f>
        <v>14.668165</v>
      </c>
      <c r="N325" s="35">
        <f>SUMIFS('ODA by sector'!O:O,'ODA by sector'!$A:$A,'D12'!$A325,'ODA by sector'!$D:$D,'D12'!$C325)</f>
        <v>13.377845000000001</v>
      </c>
      <c r="O325" s="35">
        <f>SUMIFS('ODA by sector'!P:P,'ODA by sector'!$A:$A,'D12'!$A325,'ODA by sector'!$D:$D,'D12'!$C325)</f>
        <v>14.714326</v>
      </c>
      <c r="P325" s="35">
        <f>SUMIFS('ODA by sector'!Q:Q,'ODA by sector'!$A:$A,'D12'!$A325,'ODA by sector'!$D:$D,'D12'!$C325)</f>
        <v>16.985049</v>
      </c>
      <c r="Q325" s="35">
        <f>SUMIFS('ODA by sector'!R:R,'ODA by sector'!$A:$A,'D12'!$A325,'ODA by sector'!$D:$D,'D12'!$C325)</f>
        <v>23.145826999999997</v>
      </c>
      <c r="R325" s="35">
        <f>SUMIFS('ODA by sector'!S:S,'ODA by sector'!$A:$A,'D12'!$A325,'ODA by sector'!$D:$D,'D12'!$C325)</f>
        <v>12.260544999999999</v>
      </c>
    </row>
    <row r="326" spans="1:18" x14ac:dyDescent="0.25">
      <c r="A326" s="36" t="s">
        <v>117</v>
      </c>
      <c r="B326" s="36" t="str">
        <f>VLOOKUP(A326,'[1]Names&amp;ISO'!$A:$B,2,FALSE)</f>
        <v>PT</v>
      </c>
      <c r="C326" s="37" t="s">
        <v>164</v>
      </c>
      <c r="D326" s="35">
        <f>SUMIFS('ODA by sector'!E:E,'ODA by sector'!$A:$A,'D12'!$A326,'ODA by sector'!$D:$D,'D12'!$C326)</f>
        <v>0.63733300000000004</v>
      </c>
      <c r="E326" s="35">
        <f>SUMIFS('ODA by sector'!F:F,'ODA by sector'!$A:$A,'D12'!$A326,'ODA by sector'!$D:$D,'D12'!$C326)</f>
        <v>0.172233</v>
      </c>
      <c r="F326" s="35">
        <f>SUMIFS('ODA by sector'!G:G,'ODA by sector'!$A:$A,'D12'!$A326,'ODA by sector'!$D:$D,'D12'!$C326)</f>
        <v>2.3200630000000002</v>
      </c>
      <c r="G326" s="35">
        <f>SUMIFS('ODA by sector'!H:H,'ODA by sector'!$A:$A,'D12'!$A326,'ODA by sector'!$D:$D,'D12'!$C326)</f>
        <v>2.5791430000000002</v>
      </c>
      <c r="H326" s="35">
        <f>SUMIFS('ODA by sector'!I:I,'ODA by sector'!$A:$A,'D12'!$A326,'ODA by sector'!$D:$D,'D12'!$C326)</f>
        <v>0.61999000000000004</v>
      </c>
      <c r="I326" s="35">
        <f>SUMIFS('ODA by sector'!J:J,'ODA by sector'!$A:$A,'D12'!$A326,'ODA by sector'!$D:$D,'D12'!$C326)</f>
        <v>1.3916029999999999</v>
      </c>
      <c r="J326" s="35">
        <f>SUMIFS('ODA by sector'!K:K,'ODA by sector'!$A:$A,'D12'!$A326,'ODA by sector'!$D:$D,'D12'!$C326)</f>
        <v>0.26669599999999999</v>
      </c>
      <c r="K326" s="35">
        <f>SUMIFS('ODA by sector'!L:L,'ODA by sector'!$A:$A,'D12'!$A326,'ODA by sector'!$D:$D,'D12'!$C326)</f>
        <v>0.35903000000000002</v>
      </c>
      <c r="L326" s="35">
        <f>SUMIFS('ODA by sector'!M:M,'ODA by sector'!$A:$A,'D12'!$A326,'ODA by sector'!$D:$D,'D12'!$C326)</f>
        <v>0.87894399999999995</v>
      </c>
      <c r="M326" s="35">
        <f>SUMIFS('ODA by sector'!N:N,'ODA by sector'!$A:$A,'D12'!$A326,'ODA by sector'!$D:$D,'D12'!$C326)</f>
        <v>0.53082499999999999</v>
      </c>
      <c r="N326" s="35">
        <f>SUMIFS('ODA by sector'!O:O,'ODA by sector'!$A:$A,'D12'!$A326,'ODA by sector'!$D:$D,'D12'!$C326)</f>
        <v>0.20044300000000001</v>
      </c>
      <c r="O326" s="35">
        <f>SUMIFS('ODA by sector'!P:P,'ODA by sector'!$A:$A,'D12'!$A326,'ODA by sector'!$D:$D,'D12'!$C326)</f>
        <v>0.21817400000000001</v>
      </c>
      <c r="P326" s="35">
        <f>SUMIFS('ODA by sector'!Q:Q,'ODA by sector'!$A:$A,'D12'!$A326,'ODA by sector'!$D:$D,'D12'!$C326)</f>
        <v>1.4268190000000001</v>
      </c>
      <c r="Q326" s="35">
        <f>SUMIFS('ODA by sector'!R:R,'ODA by sector'!$A:$A,'D12'!$A326,'ODA by sector'!$D:$D,'D12'!$C326)</f>
        <v>0.42365000000000003</v>
      </c>
      <c r="R326" s="35">
        <f>SUMIFS('ODA by sector'!S:S,'ODA by sector'!$A:$A,'D12'!$A326,'ODA by sector'!$D:$D,'D12'!$C326)</f>
        <v>4.0572999999999997</v>
      </c>
    </row>
    <row r="327" spans="1:18" x14ac:dyDescent="0.25">
      <c r="A327" s="36" t="s">
        <v>117</v>
      </c>
      <c r="B327" s="36" t="str">
        <f>VLOOKUP(A327,'[1]Names&amp;ISO'!$A:$B,2,FALSE)</f>
        <v>PT</v>
      </c>
      <c r="C327" s="37" t="s">
        <v>165</v>
      </c>
      <c r="D327" s="35">
        <f>SUMIFS('ODA by sector'!E:E,'ODA by sector'!$A:$A,'D12'!$A327,'ODA by sector'!$D:$D,'D12'!$C327)</f>
        <v>117.862734</v>
      </c>
      <c r="E327" s="35">
        <f>SUMIFS('ODA by sector'!F:F,'ODA by sector'!$A:$A,'D12'!$A327,'ODA by sector'!$D:$D,'D12'!$C327)</f>
        <v>56.383834</v>
      </c>
      <c r="F327" s="35">
        <f>SUMIFS('ODA by sector'!G:G,'ODA by sector'!$A:$A,'D12'!$A327,'ODA by sector'!$D:$D,'D12'!$C327)</f>
        <v>28.235288000000001</v>
      </c>
      <c r="G327" s="35">
        <f>SUMIFS('ODA by sector'!H:H,'ODA by sector'!$A:$A,'D12'!$A327,'ODA by sector'!$D:$D,'D12'!$C327)</f>
        <v>25.761790000000001</v>
      </c>
      <c r="H327" s="35">
        <f>SUMIFS('ODA by sector'!I:I,'ODA by sector'!$A:$A,'D12'!$A327,'ODA by sector'!$D:$D,'D12'!$C327)</f>
        <v>44.012602999999999</v>
      </c>
      <c r="I327" s="35">
        <f>SUMIFS('ODA by sector'!J:J,'ODA by sector'!$A:$A,'D12'!$A327,'ODA by sector'!$D:$D,'D12'!$C327)</f>
        <v>87.031079000000005</v>
      </c>
      <c r="J327" s="35">
        <f>SUMIFS('ODA by sector'!K:K,'ODA by sector'!$A:$A,'D12'!$A327,'ODA by sector'!$D:$D,'D12'!$C327)</f>
        <v>66.874547000000007</v>
      </c>
      <c r="K327" s="35">
        <f>SUMIFS('ODA by sector'!L:L,'ODA by sector'!$A:$A,'D12'!$A327,'ODA by sector'!$D:$D,'D12'!$C327)</f>
        <v>59.017507000000002</v>
      </c>
      <c r="L327" s="35">
        <f>SUMIFS('ODA by sector'!M:M,'ODA by sector'!$A:$A,'D12'!$A327,'ODA by sector'!$D:$D,'D12'!$C327)</f>
        <v>53.067393000000003</v>
      </c>
      <c r="M327" s="35">
        <f>SUMIFS('ODA by sector'!N:N,'ODA by sector'!$A:$A,'D12'!$A327,'ODA by sector'!$D:$D,'D12'!$C327)</f>
        <v>19.718055</v>
      </c>
      <c r="N327" s="35">
        <f>SUMIFS('ODA by sector'!O:O,'ODA by sector'!$A:$A,'D12'!$A327,'ODA by sector'!$D:$D,'D12'!$C327)</f>
        <v>14.020443999999999</v>
      </c>
      <c r="O327" s="35">
        <f>SUMIFS('ODA by sector'!P:P,'ODA by sector'!$A:$A,'D12'!$A327,'ODA by sector'!$D:$D,'D12'!$C327)</f>
        <v>7.7672489999999996</v>
      </c>
      <c r="P327" s="35">
        <f>SUMIFS('ODA by sector'!Q:Q,'ODA by sector'!$A:$A,'D12'!$A327,'ODA by sector'!$D:$D,'D12'!$C327)</f>
        <v>6.7844379999999997</v>
      </c>
      <c r="Q327" s="35">
        <f>SUMIFS('ODA by sector'!R:R,'ODA by sector'!$A:$A,'D12'!$A327,'ODA by sector'!$D:$D,'D12'!$C327)</f>
        <v>7.1203479999999999</v>
      </c>
      <c r="R327" s="35">
        <f>SUMIFS('ODA by sector'!S:S,'ODA by sector'!$A:$A,'D12'!$A327,'ODA by sector'!$D:$D,'D12'!$C327)</f>
        <v>6.9064100000000002</v>
      </c>
    </row>
    <row r="328" spans="1:18" x14ac:dyDescent="0.25">
      <c r="A328" s="36" t="s">
        <v>117</v>
      </c>
      <c r="B328" s="36" t="str">
        <f>VLOOKUP(A328,'[1]Names&amp;ISO'!$A:$B,2,FALSE)</f>
        <v>PT</v>
      </c>
      <c r="C328" s="37" t="s">
        <v>161</v>
      </c>
      <c r="D328" s="35">
        <f>SUMIFS('ODA by sector'!E:E,'ODA by sector'!$A:$A,'D12'!$A328,'ODA by sector'!$D:$D,'D12'!$C328)</f>
        <v>22.274702000000001</v>
      </c>
      <c r="E328" s="35">
        <f>SUMIFS('ODA by sector'!F:F,'ODA by sector'!$A:$A,'D12'!$A328,'ODA by sector'!$D:$D,'D12'!$C328)</f>
        <v>22.096048</v>
      </c>
      <c r="F328" s="35">
        <f>SUMIFS('ODA by sector'!G:G,'ODA by sector'!$A:$A,'D12'!$A328,'ODA by sector'!$D:$D,'D12'!$C328)</f>
        <v>23.199798000000001</v>
      </c>
      <c r="G328" s="35">
        <f>SUMIFS('ODA by sector'!H:H,'ODA by sector'!$A:$A,'D12'!$A328,'ODA by sector'!$D:$D,'D12'!$C328)</f>
        <v>25.411528000000001</v>
      </c>
      <c r="H328" s="35">
        <f>SUMIFS('ODA by sector'!I:I,'ODA by sector'!$A:$A,'D12'!$A328,'ODA by sector'!$D:$D,'D12'!$C328)</f>
        <v>19.714219</v>
      </c>
      <c r="I328" s="35">
        <f>SUMIFS('ODA by sector'!J:J,'ODA by sector'!$A:$A,'D12'!$A328,'ODA by sector'!$D:$D,'D12'!$C328)</f>
        <v>18.735184</v>
      </c>
      <c r="J328" s="35">
        <f>SUMIFS('ODA by sector'!K:K,'ODA by sector'!$A:$A,'D12'!$A328,'ODA by sector'!$D:$D,'D12'!$C328)</f>
        <v>19.664570999999999</v>
      </c>
      <c r="K328" s="35">
        <f>SUMIFS('ODA by sector'!L:L,'ODA by sector'!$A:$A,'D12'!$A328,'ODA by sector'!$D:$D,'D12'!$C328)</f>
        <v>19.233954000000001</v>
      </c>
      <c r="L328" s="35">
        <f>SUMIFS('ODA by sector'!M:M,'ODA by sector'!$A:$A,'D12'!$A328,'ODA by sector'!$D:$D,'D12'!$C328)</f>
        <v>18.358699999999999</v>
      </c>
      <c r="M328" s="35">
        <f>SUMIFS('ODA by sector'!N:N,'ODA by sector'!$A:$A,'D12'!$A328,'ODA by sector'!$D:$D,'D12'!$C328)</f>
        <v>22.442644999999999</v>
      </c>
      <c r="N328" s="35">
        <f>SUMIFS('ODA by sector'!O:O,'ODA by sector'!$A:$A,'D12'!$A328,'ODA by sector'!$D:$D,'D12'!$C328)</f>
        <v>34.312420000000003</v>
      </c>
      <c r="O328" s="35">
        <f>SUMIFS('ODA by sector'!P:P,'ODA by sector'!$A:$A,'D12'!$A328,'ODA by sector'!$D:$D,'D12'!$C328)</f>
        <v>57.517398</v>
      </c>
      <c r="P328" s="35">
        <f>SUMIFS('ODA by sector'!Q:Q,'ODA by sector'!$A:$A,'D12'!$A328,'ODA by sector'!$D:$D,'D12'!$C328)</f>
        <v>57.628469000000003</v>
      </c>
      <c r="Q328" s="35">
        <f>SUMIFS('ODA by sector'!R:R,'ODA by sector'!$A:$A,'D12'!$A328,'ODA by sector'!$D:$D,'D12'!$C328)</f>
        <v>33.809472</v>
      </c>
      <c r="R328" s="35">
        <f>SUMIFS('ODA by sector'!S:S,'ODA by sector'!$A:$A,'D12'!$A328,'ODA by sector'!$D:$D,'D12'!$C328)</f>
        <v>25.234704000000001</v>
      </c>
    </row>
    <row r="329" spans="1:18" x14ac:dyDescent="0.25">
      <c r="A329" s="36" t="s">
        <v>117</v>
      </c>
      <c r="B329" s="36" t="str">
        <f>VLOOKUP(A329,'[1]Names&amp;ISO'!$A:$B,2,FALSE)</f>
        <v>PT</v>
      </c>
      <c r="C329" s="37" t="s">
        <v>166</v>
      </c>
      <c r="D329" s="35">
        <f>SUMIFS('ODA by sector'!E:E,'ODA by sector'!$A:$A,'D12'!$A329,'ODA by sector'!$D:$D,'D12'!$C329)</f>
        <v>9.8409110000000002</v>
      </c>
      <c r="E329" s="35">
        <f>SUMIFS('ODA by sector'!F:F,'ODA by sector'!$A:$A,'D12'!$A329,'ODA by sector'!$D:$D,'D12'!$C329)</f>
        <v>3.9450979999999998</v>
      </c>
      <c r="F329" s="35">
        <f>SUMIFS('ODA by sector'!G:G,'ODA by sector'!$A:$A,'D12'!$A329,'ODA by sector'!$D:$D,'D12'!$C329)</f>
        <v>7.070608</v>
      </c>
      <c r="G329" s="35">
        <f>SUMIFS('ODA by sector'!H:H,'ODA by sector'!$A:$A,'D12'!$A329,'ODA by sector'!$D:$D,'D12'!$C329)</f>
        <v>39.275877000000001</v>
      </c>
      <c r="H329" s="35">
        <f>SUMIFS('ODA by sector'!I:I,'ODA by sector'!$A:$A,'D12'!$A329,'ODA by sector'!$D:$D,'D12'!$C329)</f>
        <v>25.424298</v>
      </c>
      <c r="I329" s="35">
        <f>SUMIFS('ODA by sector'!J:J,'ODA by sector'!$A:$A,'D12'!$A329,'ODA by sector'!$D:$D,'D12'!$C329)</f>
        <v>26.933194</v>
      </c>
      <c r="J329" s="35">
        <f>SUMIFS('ODA by sector'!K:K,'ODA by sector'!$A:$A,'D12'!$A329,'ODA by sector'!$D:$D,'D12'!$C329)</f>
        <v>40.482423000000004</v>
      </c>
      <c r="K329" s="35">
        <f>SUMIFS('ODA by sector'!L:L,'ODA by sector'!$A:$A,'D12'!$A329,'ODA by sector'!$D:$D,'D12'!$C329)</f>
        <v>22.024799999999999</v>
      </c>
      <c r="L329" s="35">
        <f>SUMIFS('ODA by sector'!M:M,'ODA by sector'!$A:$A,'D12'!$A329,'ODA by sector'!$D:$D,'D12'!$C329)</f>
        <v>74.289992999999996</v>
      </c>
      <c r="M329" s="35">
        <f>SUMIFS('ODA by sector'!N:N,'ODA by sector'!$A:$A,'D12'!$A329,'ODA by sector'!$D:$D,'D12'!$C329)</f>
        <v>44.95458</v>
      </c>
      <c r="N329" s="35">
        <f>SUMIFS('ODA by sector'!O:O,'ODA by sector'!$A:$A,'D12'!$A329,'ODA by sector'!$D:$D,'D12'!$C329)</f>
        <v>47.651354999999995</v>
      </c>
      <c r="O329" s="35">
        <f>SUMIFS('ODA by sector'!P:P,'ODA by sector'!$A:$A,'D12'!$A329,'ODA by sector'!$D:$D,'D12'!$C329)</f>
        <v>26.534797000000001</v>
      </c>
      <c r="P329" s="35">
        <f>SUMIFS('ODA by sector'!Q:Q,'ODA by sector'!$A:$A,'D12'!$A329,'ODA by sector'!$D:$D,'D12'!$C329)</f>
        <v>39.092652999999999</v>
      </c>
      <c r="Q329" s="35">
        <f>SUMIFS('ODA by sector'!R:R,'ODA by sector'!$A:$A,'D12'!$A329,'ODA by sector'!$D:$D,'D12'!$C329)</f>
        <v>19.68666</v>
      </c>
      <c r="R329" s="35">
        <f>SUMIFS('ODA by sector'!S:S,'ODA by sector'!$A:$A,'D12'!$A329,'ODA by sector'!$D:$D,'D12'!$C329)</f>
        <v>2.8572860000000002</v>
      </c>
    </row>
    <row r="330" spans="1:18" x14ac:dyDescent="0.25">
      <c r="A330" s="36" t="s">
        <v>117</v>
      </c>
      <c r="B330" s="36" t="str">
        <f>VLOOKUP(A330,'[1]Names&amp;ISO'!$A:$B,2,FALSE)</f>
        <v>PT</v>
      </c>
      <c r="C330" s="37" t="s">
        <v>167</v>
      </c>
      <c r="D330" s="35">
        <f>SUMIFS('ODA by sector'!E:E,'ODA by sector'!$A:$A,'D12'!$A330,'ODA by sector'!$D:$D,'D12'!$C330)</f>
        <v>3.0433599999999998</v>
      </c>
      <c r="E330" s="35">
        <f>SUMIFS('ODA by sector'!F:F,'ODA by sector'!$A:$A,'D12'!$A330,'ODA by sector'!$D:$D,'D12'!$C330)</f>
        <v>1.592957</v>
      </c>
      <c r="F330" s="35">
        <f>SUMIFS('ODA by sector'!G:G,'ODA by sector'!$A:$A,'D12'!$A330,'ODA by sector'!$D:$D,'D12'!$C330)</f>
        <v>2.0526200000000001</v>
      </c>
      <c r="G330" s="35">
        <f>SUMIFS('ODA by sector'!H:H,'ODA by sector'!$A:$A,'D12'!$A330,'ODA by sector'!$D:$D,'D12'!$C330)</f>
        <v>0.98682400000000003</v>
      </c>
      <c r="H330" s="35">
        <f>SUMIFS('ODA by sector'!I:I,'ODA by sector'!$A:$A,'D12'!$A330,'ODA by sector'!$D:$D,'D12'!$C330)</f>
        <v>0.90816799999999998</v>
      </c>
      <c r="I330" s="35">
        <f>SUMIFS('ODA by sector'!J:J,'ODA by sector'!$A:$A,'D12'!$A330,'ODA by sector'!$D:$D,'D12'!$C330)</f>
        <v>1.122425</v>
      </c>
      <c r="J330" s="35">
        <f>SUMIFS('ODA by sector'!K:K,'ODA by sector'!$A:$A,'D12'!$A330,'ODA by sector'!$D:$D,'D12'!$C330)</f>
        <v>0.73140899999999998</v>
      </c>
      <c r="K330" s="35">
        <f>SUMIFS('ODA by sector'!L:L,'ODA by sector'!$A:$A,'D12'!$A330,'ODA by sector'!$D:$D,'D12'!$C330)</f>
        <v>1.0049509999999999</v>
      </c>
      <c r="L330" s="35">
        <f>SUMIFS('ODA by sector'!M:M,'ODA by sector'!$A:$A,'D12'!$A330,'ODA by sector'!$D:$D,'D12'!$C330)</f>
        <v>0.831959</v>
      </c>
      <c r="M330" s="35">
        <f>SUMIFS('ODA by sector'!N:N,'ODA by sector'!$A:$A,'D12'!$A330,'ODA by sector'!$D:$D,'D12'!$C330)</f>
        <v>0.73986499999999999</v>
      </c>
      <c r="N330" s="35">
        <f>SUMIFS('ODA by sector'!O:O,'ODA by sector'!$A:$A,'D12'!$A330,'ODA by sector'!$D:$D,'D12'!$C330)</f>
        <v>1.155497</v>
      </c>
      <c r="O330" s="35">
        <f>SUMIFS('ODA by sector'!P:P,'ODA by sector'!$A:$A,'D12'!$A330,'ODA by sector'!$D:$D,'D12'!$C330)</f>
        <v>1.026964</v>
      </c>
      <c r="P330" s="35">
        <f>SUMIFS('ODA by sector'!Q:Q,'ODA by sector'!$A:$A,'D12'!$A330,'ODA by sector'!$D:$D,'D12'!$C330)</f>
        <v>1.307134</v>
      </c>
      <c r="Q330" s="35">
        <f>SUMIFS('ODA by sector'!R:R,'ODA by sector'!$A:$A,'D12'!$A330,'ODA by sector'!$D:$D,'D12'!$C330)</f>
        <v>1.1092929999999999</v>
      </c>
      <c r="R330" s="35">
        <f>SUMIFS('ODA by sector'!S:S,'ODA by sector'!$A:$A,'D12'!$A330,'ODA by sector'!$D:$D,'D12'!$C330)</f>
        <v>1.3617970000000001</v>
      </c>
    </row>
    <row r="331" spans="1:18" x14ac:dyDescent="0.25">
      <c r="A331" s="36" t="s">
        <v>117</v>
      </c>
      <c r="B331" s="36" t="str">
        <f>VLOOKUP(A331,'[1]Names&amp;ISO'!$A:$B,2,FALSE)</f>
        <v>PT</v>
      </c>
      <c r="C331" s="37" t="s">
        <v>169</v>
      </c>
      <c r="D331" s="35">
        <f>SUMIFS('ODA by sector'!E:E,'ODA by sector'!$A:$A,'D12'!$A331,'ODA by sector'!$D:$D,'D12'!$C331)</f>
        <v>6.6839250000000003</v>
      </c>
      <c r="E331" s="35">
        <f>SUMIFS('ODA by sector'!F:F,'ODA by sector'!$A:$A,'D12'!$A331,'ODA by sector'!$D:$D,'D12'!$C331)</f>
        <v>3.533528</v>
      </c>
      <c r="F331" s="35">
        <f>SUMIFS('ODA by sector'!G:G,'ODA by sector'!$A:$A,'D12'!$A331,'ODA by sector'!$D:$D,'D12'!$C331)</f>
        <v>2.819159</v>
      </c>
      <c r="G331" s="35">
        <f>SUMIFS('ODA by sector'!H:H,'ODA by sector'!$A:$A,'D12'!$A331,'ODA by sector'!$D:$D,'D12'!$C331)</f>
        <v>2.9514580000000001</v>
      </c>
      <c r="H331" s="35">
        <f>SUMIFS('ODA by sector'!I:I,'ODA by sector'!$A:$A,'D12'!$A331,'ODA by sector'!$D:$D,'D12'!$C331)</f>
        <v>1.534878</v>
      </c>
      <c r="I331" s="35">
        <f>SUMIFS('ODA by sector'!J:J,'ODA by sector'!$A:$A,'D12'!$A331,'ODA by sector'!$D:$D,'D12'!$C331)</f>
        <v>1.8363130000000001</v>
      </c>
      <c r="J331" s="35">
        <f>SUMIFS('ODA by sector'!K:K,'ODA by sector'!$A:$A,'D12'!$A331,'ODA by sector'!$D:$D,'D12'!$C331)</f>
        <v>2.3993899999999999</v>
      </c>
      <c r="K331" s="35">
        <f>SUMIFS('ODA by sector'!L:L,'ODA by sector'!$A:$A,'D12'!$A331,'ODA by sector'!$D:$D,'D12'!$C331)</f>
        <v>3.9247269999999999</v>
      </c>
      <c r="L331" s="35">
        <f>SUMIFS('ODA by sector'!M:M,'ODA by sector'!$A:$A,'D12'!$A331,'ODA by sector'!$D:$D,'D12'!$C331)</f>
        <v>1.646039</v>
      </c>
      <c r="M331" s="35">
        <f>SUMIFS('ODA by sector'!N:N,'ODA by sector'!$A:$A,'D12'!$A331,'ODA by sector'!$D:$D,'D12'!$C331)</f>
        <v>1.8813770000000001</v>
      </c>
      <c r="N331" s="35">
        <f>SUMIFS('ODA by sector'!O:O,'ODA by sector'!$A:$A,'D12'!$A331,'ODA by sector'!$D:$D,'D12'!$C331)</f>
        <v>0.800597</v>
      </c>
      <c r="O331" s="35">
        <f>SUMIFS('ODA by sector'!P:P,'ODA by sector'!$A:$A,'D12'!$A331,'ODA by sector'!$D:$D,'D12'!$C331)</f>
        <v>0.792408</v>
      </c>
      <c r="P331" s="35">
        <f>SUMIFS('ODA by sector'!Q:Q,'ODA by sector'!$A:$A,'D12'!$A331,'ODA by sector'!$D:$D,'D12'!$C331)</f>
        <v>0.39024999999999999</v>
      </c>
      <c r="Q331" s="35">
        <f>SUMIFS('ODA by sector'!R:R,'ODA by sector'!$A:$A,'D12'!$A331,'ODA by sector'!$D:$D,'D12'!$C331)</f>
        <v>0.56837499999999996</v>
      </c>
      <c r="R331" s="35">
        <f>SUMIFS('ODA by sector'!S:S,'ODA by sector'!$A:$A,'D12'!$A331,'ODA by sector'!$D:$D,'D12'!$C331)</f>
        <v>0.52813699999999997</v>
      </c>
    </row>
    <row r="332" spans="1:18" x14ac:dyDescent="0.25">
      <c r="A332" s="36" t="s">
        <v>117</v>
      </c>
      <c r="B332" s="36" t="str">
        <f>VLOOKUP(A332,'[1]Names&amp;ISO'!$A:$B,2,FALSE)</f>
        <v>PT</v>
      </c>
      <c r="C332" s="37" t="s">
        <v>168</v>
      </c>
      <c r="D332" s="35">
        <f>SUMIFS('ODA by sector'!E:E,'ODA by sector'!$A:$A,'D12'!$A332,'ODA by sector'!$D:$D,'D12'!$C332)</f>
        <v>3.170833</v>
      </c>
      <c r="E332" s="35">
        <f>SUMIFS('ODA by sector'!F:F,'ODA by sector'!$A:$A,'D12'!$A332,'ODA by sector'!$D:$D,'D12'!$C332)</f>
        <v>1.2732239999999999</v>
      </c>
      <c r="F332" s="35">
        <f>SUMIFS('ODA by sector'!G:G,'ODA by sector'!$A:$A,'D12'!$A332,'ODA by sector'!$D:$D,'D12'!$C332)</f>
        <v>2.028699</v>
      </c>
      <c r="G332" s="35">
        <f>SUMIFS('ODA by sector'!H:H,'ODA by sector'!$A:$A,'D12'!$A332,'ODA by sector'!$D:$D,'D12'!$C332)</f>
        <v>3.3585539999999998</v>
      </c>
      <c r="H332" s="35">
        <f>SUMIFS('ODA by sector'!I:I,'ODA by sector'!$A:$A,'D12'!$A332,'ODA by sector'!$D:$D,'D12'!$C332)</f>
        <v>1.716234</v>
      </c>
      <c r="I332" s="35">
        <f>SUMIFS('ODA by sector'!J:J,'ODA by sector'!$A:$A,'D12'!$A332,'ODA by sector'!$D:$D,'D12'!$C332)</f>
        <v>0.51518699999999995</v>
      </c>
      <c r="J332" s="35">
        <f>SUMIFS('ODA by sector'!K:K,'ODA by sector'!$A:$A,'D12'!$A332,'ODA by sector'!$D:$D,'D12'!$C332)</f>
        <v>0.46409399999999995</v>
      </c>
      <c r="K332" s="35">
        <f>SUMIFS('ODA by sector'!L:L,'ODA by sector'!$A:$A,'D12'!$A332,'ODA by sector'!$D:$D,'D12'!$C332)</f>
        <v>0.33947300000000002</v>
      </c>
      <c r="L332" s="35">
        <f>SUMIFS('ODA by sector'!M:M,'ODA by sector'!$A:$A,'D12'!$A332,'ODA by sector'!$D:$D,'D12'!$C332)</f>
        <v>0.40887099999999998</v>
      </c>
      <c r="M332" s="35">
        <f>SUMIFS('ODA by sector'!N:N,'ODA by sector'!$A:$A,'D12'!$A332,'ODA by sector'!$D:$D,'D12'!$C332)</f>
        <v>0.13505600000000001</v>
      </c>
      <c r="N332" s="35">
        <f>SUMIFS('ODA by sector'!O:O,'ODA by sector'!$A:$A,'D12'!$A332,'ODA by sector'!$D:$D,'D12'!$C332)</f>
        <v>0.18865300000000002</v>
      </c>
      <c r="O332" s="35">
        <f>SUMIFS('ODA by sector'!P:P,'ODA by sector'!$A:$A,'D12'!$A332,'ODA by sector'!$D:$D,'D12'!$C332)</f>
        <v>0.12444000000000001</v>
      </c>
      <c r="P332" s="35">
        <f>SUMIFS('ODA by sector'!Q:Q,'ODA by sector'!$A:$A,'D12'!$A332,'ODA by sector'!$D:$D,'D12'!$C332)</f>
        <v>6.3607999999999998E-2</v>
      </c>
      <c r="Q332" s="35">
        <f>SUMIFS('ODA by sector'!R:R,'ODA by sector'!$A:$A,'D12'!$A332,'ODA by sector'!$D:$D,'D12'!$C332)</f>
        <v>1.365345</v>
      </c>
      <c r="R332" s="35">
        <f>SUMIFS('ODA by sector'!S:S,'ODA by sector'!$A:$A,'D12'!$A332,'ODA by sector'!$D:$D,'D12'!$C332)</f>
        <v>0.158468</v>
      </c>
    </row>
    <row r="333" spans="1:18" x14ac:dyDescent="0.25">
      <c r="A333" s="36" t="s">
        <v>117</v>
      </c>
      <c r="B333" s="36" t="str">
        <f>VLOOKUP(A333,'[1]Names&amp;ISO'!$A:$B,2,FALSE)</f>
        <v>PT</v>
      </c>
      <c r="C333" s="37" t="s">
        <v>171</v>
      </c>
      <c r="D333" s="35">
        <f>SUMIFS('ODA by sector'!E:E,'ODA by sector'!$A:$A,'D12'!$A333,'ODA by sector'!$D:$D,'D12'!$C333)</f>
        <v>1.360608</v>
      </c>
      <c r="E333" s="35">
        <f>SUMIFS('ODA by sector'!F:F,'ODA by sector'!$A:$A,'D12'!$A333,'ODA by sector'!$D:$D,'D12'!$C333)</f>
        <v>0.80258799999999997</v>
      </c>
      <c r="F333" s="35">
        <f>SUMIFS('ODA by sector'!G:G,'ODA by sector'!$A:$A,'D12'!$A333,'ODA by sector'!$D:$D,'D12'!$C333)</f>
        <v>2.1695519999999999</v>
      </c>
      <c r="G333" s="35">
        <f>SUMIFS('ODA by sector'!H:H,'ODA by sector'!$A:$A,'D12'!$A333,'ODA by sector'!$D:$D,'D12'!$C333)</f>
        <v>3.353399</v>
      </c>
      <c r="H333" s="35">
        <f>SUMIFS('ODA by sector'!I:I,'ODA by sector'!$A:$A,'D12'!$A333,'ODA by sector'!$D:$D,'D12'!$C333)</f>
        <v>2.1967490000000001</v>
      </c>
      <c r="I333" s="35">
        <f>SUMIFS('ODA by sector'!J:J,'ODA by sector'!$A:$A,'D12'!$A333,'ODA by sector'!$D:$D,'D12'!$C333)</f>
        <v>2.4438680000000002</v>
      </c>
      <c r="J333" s="35">
        <f>SUMIFS('ODA by sector'!K:K,'ODA by sector'!$A:$A,'D12'!$A333,'ODA by sector'!$D:$D,'D12'!$C333)</f>
        <v>2.1917990000000001</v>
      </c>
      <c r="K333" s="35">
        <f>SUMIFS('ODA by sector'!L:L,'ODA by sector'!$A:$A,'D12'!$A333,'ODA by sector'!$D:$D,'D12'!$C333)</f>
        <v>1.417432</v>
      </c>
      <c r="L333" s="35">
        <f>SUMIFS('ODA by sector'!M:M,'ODA by sector'!$A:$A,'D12'!$A333,'ODA by sector'!$D:$D,'D12'!$C333)</f>
        <v>1.0433730000000001</v>
      </c>
      <c r="M333" s="35">
        <f>SUMIFS('ODA by sector'!N:N,'ODA by sector'!$A:$A,'D12'!$A333,'ODA by sector'!$D:$D,'D12'!$C333)</f>
        <v>0.74221700000000002</v>
      </c>
      <c r="N333" s="35">
        <f>SUMIFS('ODA by sector'!O:O,'ODA by sector'!$A:$A,'D12'!$A333,'ODA by sector'!$D:$D,'D12'!$C333)</f>
        <v>0.308919</v>
      </c>
      <c r="O333" s="35">
        <f>SUMIFS('ODA by sector'!P:P,'ODA by sector'!$A:$A,'D12'!$A333,'ODA by sector'!$D:$D,'D12'!$C333)</f>
        <v>0.76425900000000002</v>
      </c>
      <c r="P333" s="35">
        <f>SUMIFS('ODA by sector'!Q:Q,'ODA by sector'!$A:$A,'D12'!$A333,'ODA by sector'!$D:$D,'D12'!$C333)</f>
        <v>1.224442</v>
      </c>
      <c r="Q333" s="35">
        <f>SUMIFS('ODA by sector'!R:R,'ODA by sector'!$A:$A,'D12'!$A333,'ODA by sector'!$D:$D,'D12'!$C333)</f>
        <v>3.825774</v>
      </c>
      <c r="R333" s="35">
        <f>SUMIFS('ODA by sector'!S:S,'ODA by sector'!$A:$A,'D12'!$A333,'ODA by sector'!$D:$D,'D12'!$C333)</f>
        <v>0.921319</v>
      </c>
    </row>
    <row r="334" spans="1:18" x14ac:dyDescent="0.25">
      <c r="A334" s="36" t="s">
        <v>117</v>
      </c>
      <c r="B334" s="36" t="str">
        <f>VLOOKUP(A334,'[1]Names&amp;ISO'!$A:$B,2,FALSE)</f>
        <v>PT</v>
      </c>
      <c r="C334" s="37" t="s">
        <v>170</v>
      </c>
      <c r="D334" s="35">
        <f>SUMIFS('ODA by sector'!E:E,'ODA by sector'!$A:$A,'D12'!$A334,'ODA by sector'!$D:$D,'D12'!$C334)</f>
        <v>25.368566000000001</v>
      </c>
      <c r="E334" s="35">
        <f>SUMIFS('ODA by sector'!F:F,'ODA by sector'!$A:$A,'D12'!$A334,'ODA by sector'!$D:$D,'D12'!$C334)</f>
        <v>32.255642000000002</v>
      </c>
      <c r="F334" s="35">
        <f>SUMIFS('ODA by sector'!G:G,'ODA by sector'!$A:$A,'D12'!$A334,'ODA by sector'!$D:$D,'D12'!$C334)</f>
        <v>22.322857999999997</v>
      </c>
      <c r="G334" s="35">
        <f>SUMIFS('ODA by sector'!H:H,'ODA by sector'!$A:$A,'D12'!$A334,'ODA by sector'!$D:$D,'D12'!$C334)</f>
        <v>52.140669000000003</v>
      </c>
      <c r="H334" s="35">
        <f>SUMIFS('ODA by sector'!I:I,'ODA by sector'!$A:$A,'D12'!$A334,'ODA by sector'!$D:$D,'D12'!$C334)</f>
        <v>32.802827000000001</v>
      </c>
      <c r="I334" s="35">
        <f>SUMIFS('ODA by sector'!J:J,'ODA by sector'!$A:$A,'D12'!$A334,'ODA by sector'!$D:$D,'D12'!$C334)</f>
        <v>34.452118999999996</v>
      </c>
      <c r="J334" s="35">
        <f>SUMIFS('ODA by sector'!K:K,'ODA by sector'!$A:$A,'D12'!$A334,'ODA by sector'!$D:$D,'D12'!$C334)</f>
        <v>109.39532</v>
      </c>
      <c r="K334" s="35">
        <f>SUMIFS('ODA by sector'!L:L,'ODA by sector'!$A:$A,'D12'!$A334,'ODA by sector'!$D:$D,'D12'!$C334)</f>
        <v>79.821742000000015</v>
      </c>
      <c r="L334" s="35">
        <f>SUMIFS('ODA by sector'!M:M,'ODA by sector'!$A:$A,'D12'!$A334,'ODA by sector'!$D:$D,'D12'!$C334)</f>
        <v>148.73020299999999</v>
      </c>
      <c r="M334" s="35">
        <f>SUMIFS('ODA by sector'!N:N,'ODA by sector'!$A:$A,'D12'!$A334,'ODA by sector'!$D:$D,'D12'!$C334)</f>
        <v>269.11563100000001</v>
      </c>
      <c r="N334" s="35">
        <f>SUMIFS('ODA by sector'!O:O,'ODA by sector'!$A:$A,'D12'!$A334,'ODA by sector'!$D:$D,'D12'!$C334)</f>
        <v>229.62473499999999</v>
      </c>
      <c r="O334" s="35">
        <f>SUMIFS('ODA by sector'!P:P,'ODA by sector'!$A:$A,'D12'!$A334,'ODA by sector'!$D:$D,'D12'!$C334)</f>
        <v>131.80350300000001</v>
      </c>
      <c r="P334" s="35">
        <f>SUMIFS('ODA by sector'!Q:Q,'ODA by sector'!$A:$A,'D12'!$A334,'ODA by sector'!$D:$D,'D12'!$C334)</f>
        <v>63.580691000000002</v>
      </c>
      <c r="Q334" s="35">
        <f>SUMIFS('ODA by sector'!R:R,'ODA by sector'!$A:$A,'D12'!$A334,'ODA by sector'!$D:$D,'D12'!$C334)</f>
        <v>44.412262000000013</v>
      </c>
      <c r="R334" s="35">
        <f>SUMIFS('ODA by sector'!S:S,'ODA by sector'!$A:$A,'D12'!$A334,'ODA by sector'!$D:$D,'D12'!$C334)</f>
        <v>45.927108999999994</v>
      </c>
    </row>
    <row r="335" spans="1:18" x14ac:dyDescent="0.25">
      <c r="A335" s="36" t="s">
        <v>117</v>
      </c>
      <c r="B335" s="36" t="str">
        <f>VLOOKUP(A335,'[1]Names&amp;ISO'!$A:$B,2,FALSE)</f>
        <v>PT</v>
      </c>
      <c r="C335" s="37" t="s">
        <v>172</v>
      </c>
      <c r="D335" s="35">
        <f>SUMIFS('ODA by sector'!E:E,'ODA by sector'!$A:$A,'D12'!$A335,'ODA by sector'!$D:$D,'D12'!$C335)</f>
        <v>0</v>
      </c>
      <c r="E335" s="35">
        <f>SUMIFS('ODA by sector'!F:F,'ODA by sector'!$A:$A,'D12'!$A335,'ODA by sector'!$D:$D,'D12'!$C335)</f>
        <v>0</v>
      </c>
      <c r="F335" s="35">
        <f>SUMIFS('ODA by sector'!G:G,'ODA by sector'!$A:$A,'D12'!$A335,'ODA by sector'!$D:$D,'D12'!$C335)</f>
        <v>4.8832459999999998</v>
      </c>
      <c r="G335" s="35">
        <f>SUMIFS('ODA by sector'!H:H,'ODA by sector'!$A:$A,'D12'!$A335,'ODA by sector'!$D:$D,'D12'!$C335)</f>
        <v>7.735881</v>
      </c>
      <c r="H335" s="35">
        <f>SUMIFS('ODA by sector'!I:I,'ODA by sector'!$A:$A,'D12'!$A335,'ODA by sector'!$D:$D,'D12'!$C335)</f>
        <v>2.9304190000000001</v>
      </c>
      <c r="I335" s="35">
        <f>SUMIFS('ODA by sector'!J:J,'ODA by sector'!$A:$A,'D12'!$A335,'ODA by sector'!$D:$D,'D12'!$C335)</f>
        <v>1.3648990000000001</v>
      </c>
      <c r="J335" s="35">
        <f>SUMIFS('ODA by sector'!K:K,'ODA by sector'!$A:$A,'D12'!$A335,'ODA by sector'!$D:$D,'D12'!$C335)</f>
        <v>5.5885660000000001</v>
      </c>
      <c r="K335" s="35">
        <f>SUMIFS('ODA by sector'!L:L,'ODA by sector'!$A:$A,'D12'!$A335,'ODA by sector'!$D:$D,'D12'!$C335)</f>
        <v>3.0058470000000002</v>
      </c>
      <c r="L335" s="35">
        <f>SUMIFS('ODA by sector'!M:M,'ODA by sector'!$A:$A,'D12'!$A335,'ODA by sector'!$D:$D,'D12'!$C335)</f>
        <v>4.0992940000000004</v>
      </c>
      <c r="M335" s="35">
        <f>SUMIFS('ODA by sector'!N:N,'ODA by sector'!$A:$A,'D12'!$A335,'ODA by sector'!$D:$D,'D12'!$C335)</f>
        <v>4.1103750000000003</v>
      </c>
      <c r="N335" s="35">
        <f>SUMIFS('ODA by sector'!O:O,'ODA by sector'!$A:$A,'D12'!$A335,'ODA by sector'!$D:$D,'D12'!$C335)</f>
        <v>3.1835170000000002</v>
      </c>
      <c r="O335" s="35">
        <f>SUMIFS('ODA by sector'!P:P,'ODA by sector'!$A:$A,'D12'!$A335,'ODA by sector'!$D:$D,'D12'!$C335)</f>
        <v>2.305885</v>
      </c>
      <c r="P335" s="35">
        <f>SUMIFS('ODA by sector'!Q:Q,'ODA by sector'!$A:$A,'D12'!$A335,'ODA by sector'!$D:$D,'D12'!$C335)</f>
        <v>1.0299210000000001</v>
      </c>
      <c r="Q335" s="35">
        <f>SUMIFS('ODA by sector'!R:R,'ODA by sector'!$A:$A,'D12'!$A335,'ODA by sector'!$D:$D,'D12'!$C335)</f>
        <v>1.009436</v>
      </c>
      <c r="R335" s="35">
        <f>SUMIFS('ODA by sector'!S:S,'ODA by sector'!$A:$A,'D12'!$A335,'ODA by sector'!$D:$D,'D12'!$C335)</f>
        <v>0.55291400000000002</v>
      </c>
    </row>
    <row r="336" spans="1:18" x14ac:dyDescent="0.25">
      <c r="A336" s="36" t="s">
        <v>117</v>
      </c>
      <c r="B336" s="36" t="str">
        <f>VLOOKUP(A336,'[1]Names&amp;ISO'!$A:$B,2,FALSE)</f>
        <v>PT</v>
      </c>
      <c r="C336" s="37" t="s">
        <v>173</v>
      </c>
      <c r="D336" s="35">
        <f>SUMIFS('ODA by sector'!E:E,'ODA by sector'!$A:$A,'D12'!$A336,'ODA by sector'!$D:$D,'D12'!$C336)</f>
        <v>0</v>
      </c>
      <c r="E336" s="35">
        <f>SUMIFS('ODA by sector'!F:F,'ODA by sector'!$A:$A,'D12'!$A336,'ODA by sector'!$D:$D,'D12'!$C336)</f>
        <v>0</v>
      </c>
      <c r="F336" s="35">
        <f>SUMIFS('ODA by sector'!G:G,'ODA by sector'!$A:$A,'D12'!$A336,'ODA by sector'!$D:$D,'D12'!$C336)</f>
        <v>754.07080299999996</v>
      </c>
      <c r="G336" s="35">
        <f>SUMIFS('ODA by sector'!H:H,'ODA by sector'!$A:$A,'D12'!$A336,'ODA by sector'!$D:$D,'D12'!$C336)</f>
        <v>6.9856550000000004</v>
      </c>
      <c r="H336" s="35">
        <f>SUMIFS('ODA by sector'!I:I,'ODA by sector'!$A:$A,'D12'!$A336,'ODA by sector'!$D:$D,'D12'!$C336)</f>
        <v>0.444471</v>
      </c>
      <c r="I336" s="35">
        <f>SUMIFS('ODA by sector'!J:J,'ODA by sector'!$A:$A,'D12'!$A336,'ODA by sector'!$D:$D,'D12'!$C336)</f>
        <v>0.95613899999999996</v>
      </c>
      <c r="J336" s="35">
        <f>SUMIFS('ODA by sector'!K:K,'ODA by sector'!$A:$A,'D12'!$A336,'ODA by sector'!$D:$D,'D12'!$C336)</f>
        <v>0.80586400000000002</v>
      </c>
      <c r="K336" s="35">
        <f>SUMIFS('ODA by sector'!L:L,'ODA by sector'!$A:$A,'D12'!$A336,'ODA by sector'!$D:$D,'D12'!$C336)</f>
        <v>1.8211660000000001</v>
      </c>
      <c r="L336" s="35">
        <f>SUMIFS('ODA by sector'!M:M,'ODA by sector'!$A:$A,'D12'!$A336,'ODA by sector'!$D:$D,'D12'!$C336)</f>
        <v>3.0375749999999999</v>
      </c>
      <c r="M336" s="35">
        <f>SUMIFS('ODA by sector'!N:N,'ODA by sector'!$A:$A,'D12'!$A336,'ODA by sector'!$D:$D,'D12'!$C336)</f>
        <v>4.3135450000000004</v>
      </c>
      <c r="N336" s="35">
        <f>SUMIFS('ODA by sector'!O:O,'ODA by sector'!$A:$A,'D12'!$A336,'ODA by sector'!$D:$D,'D12'!$C336)</f>
        <v>6.3564220000000002</v>
      </c>
      <c r="O336" s="35">
        <f>SUMIFS('ODA by sector'!P:P,'ODA by sector'!$A:$A,'D12'!$A336,'ODA by sector'!$D:$D,'D12'!$C336)</f>
        <v>7.8954599999999999</v>
      </c>
      <c r="P336" s="35">
        <f>SUMIFS('ODA by sector'!Q:Q,'ODA by sector'!$A:$A,'D12'!$A336,'ODA by sector'!$D:$D,'D12'!$C336)</f>
        <v>9.9204939999999997</v>
      </c>
      <c r="Q336" s="35">
        <f>SUMIFS('ODA by sector'!R:R,'ODA by sector'!$A:$A,'D12'!$A336,'ODA by sector'!$D:$D,'D12'!$C336)</f>
        <v>14.470117</v>
      </c>
      <c r="R336" s="35">
        <f>SUMIFS('ODA by sector'!S:S,'ODA by sector'!$A:$A,'D12'!$A336,'ODA by sector'!$D:$D,'D12'!$C336)</f>
        <v>17.451000000000001</v>
      </c>
    </row>
    <row r="337" spans="1:18" x14ac:dyDescent="0.25">
      <c r="A337" s="38" t="s">
        <v>117</v>
      </c>
      <c r="B337" s="36" t="str">
        <f>VLOOKUP(A337,'[1]Names&amp;ISO'!$A:$B,2,FALSE)</f>
        <v>PT</v>
      </c>
      <c r="C337" s="37" t="s">
        <v>174</v>
      </c>
      <c r="D337" s="35">
        <f>SUMIFS('ODA by sector'!E:E,'ODA by sector'!$A:$A,'D12'!$A337,'ODA by sector'!$D:$D,'D12'!$C337)</f>
        <v>3.0453990000000002</v>
      </c>
      <c r="E337" s="35">
        <f>SUMIFS('ODA by sector'!F:F,'ODA by sector'!$A:$A,'D12'!$A337,'ODA by sector'!$D:$D,'D12'!$C337)</f>
        <v>1.461419</v>
      </c>
      <c r="F337" s="35">
        <f>SUMIFS('ODA by sector'!G:G,'ODA by sector'!$A:$A,'D12'!$A337,'ODA by sector'!$D:$D,'D12'!$C337)</f>
        <v>18.918005000000001</v>
      </c>
      <c r="G337" s="35">
        <f>SUMIFS('ODA by sector'!H:H,'ODA by sector'!$A:$A,'D12'!$A337,'ODA by sector'!$D:$D,'D12'!$C337)</f>
        <v>13.051593</v>
      </c>
      <c r="H337" s="35">
        <f>SUMIFS('ODA by sector'!I:I,'ODA by sector'!$A:$A,'D12'!$A337,'ODA by sector'!$D:$D,'D12'!$C337)</f>
        <v>6.9815719999999999</v>
      </c>
      <c r="I337" s="35">
        <f>SUMIFS('ODA by sector'!J:J,'ODA by sector'!$A:$A,'D12'!$A337,'ODA by sector'!$D:$D,'D12'!$C337)</f>
        <v>0.60909999999999997</v>
      </c>
      <c r="J337" s="35">
        <f>SUMIFS('ODA by sector'!K:K,'ODA by sector'!$A:$A,'D12'!$A337,'ODA by sector'!$D:$D,'D12'!$C337)</f>
        <v>0.98706099999999997</v>
      </c>
      <c r="K337" s="35">
        <f>SUMIFS('ODA by sector'!L:L,'ODA by sector'!$A:$A,'D12'!$A337,'ODA by sector'!$D:$D,'D12'!$C337)</f>
        <v>0.85534299999999996</v>
      </c>
      <c r="L337" s="35">
        <f>SUMIFS('ODA by sector'!M:M,'ODA by sector'!$A:$A,'D12'!$A337,'ODA by sector'!$D:$D,'D12'!$C337)</f>
        <v>0.15529899999999999</v>
      </c>
      <c r="M337" s="35">
        <f>SUMIFS('ODA by sector'!N:N,'ODA by sector'!$A:$A,'D12'!$A337,'ODA by sector'!$D:$D,'D12'!$C337)</f>
        <v>0.46388499999999999</v>
      </c>
      <c r="N337" s="35">
        <f>SUMIFS('ODA by sector'!O:O,'ODA by sector'!$A:$A,'D12'!$A337,'ODA by sector'!$D:$D,'D12'!$C337)</f>
        <v>8.3713999999999997E-2</v>
      </c>
      <c r="O337" s="35">
        <f>SUMIFS('ODA by sector'!P:P,'ODA by sector'!$A:$A,'D12'!$A337,'ODA by sector'!$D:$D,'D12'!$C337)</f>
        <v>0.22267200000000001</v>
      </c>
      <c r="P337" s="35">
        <f>SUMIFS('ODA by sector'!Q:Q,'ODA by sector'!$A:$A,'D12'!$A337,'ODA by sector'!$D:$D,'D12'!$C337)</f>
        <v>2.5534189999999999</v>
      </c>
      <c r="Q337" s="35">
        <f>SUMIFS('ODA by sector'!R:R,'ODA by sector'!$A:$A,'D12'!$A337,'ODA by sector'!$D:$D,'D12'!$C337)</f>
        <v>1.028292</v>
      </c>
      <c r="R337" s="35">
        <f>SUMIFS('ODA by sector'!S:S,'ODA by sector'!$A:$A,'D12'!$A337,'ODA by sector'!$D:$D,'D12'!$C337)</f>
        <v>8.3079210000000003</v>
      </c>
    </row>
    <row r="338" spans="1:18" x14ac:dyDescent="0.25">
      <c r="A338" s="36" t="s">
        <v>116</v>
      </c>
      <c r="B338" s="36" t="str">
        <f>VLOOKUP(A338,'[1]Names&amp;ISO'!$A:$B,2,FALSE)</f>
        <v>SK</v>
      </c>
      <c r="C338" s="37" t="s">
        <v>162</v>
      </c>
      <c r="D338" s="35">
        <f>SUMIFS('ODA by sector'!E:E,'ODA by sector'!$A:$A,'D12'!$A338,'ODA by sector'!$D:$D,'D12'!$C338)</f>
        <v>0</v>
      </c>
      <c r="E338" s="35">
        <f>SUMIFS('ODA by sector'!F:F,'ODA by sector'!$A:$A,'D12'!$A338,'ODA by sector'!$D:$D,'D12'!$C338)</f>
        <v>0</v>
      </c>
      <c r="F338" s="35">
        <f>SUMIFS('ODA by sector'!G:G,'ODA by sector'!$A:$A,'D12'!$A338,'ODA by sector'!$D:$D,'D12'!$C338)</f>
        <v>0</v>
      </c>
      <c r="G338" s="35">
        <f>SUMIFS('ODA by sector'!H:H,'ODA by sector'!$A:$A,'D12'!$A338,'ODA by sector'!$D:$D,'D12'!$C338)</f>
        <v>0</v>
      </c>
      <c r="H338" s="35">
        <f>SUMIFS('ODA by sector'!I:I,'ODA by sector'!$A:$A,'D12'!$A338,'ODA by sector'!$D:$D,'D12'!$C338)</f>
        <v>0</v>
      </c>
      <c r="I338" s="35">
        <f>SUMIFS('ODA by sector'!J:J,'ODA by sector'!$A:$A,'D12'!$A338,'ODA by sector'!$D:$D,'D12'!$C338)</f>
        <v>0</v>
      </c>
      <c r="J338" s="35">
        <f>SUMIFS('ODA by sector'!K:K,'ODA by sector'!$A:$A,'D12'!$A338,'ODA by sector'!$D:$D,'D12'!$C338)</f>
        <v>0</v>
      </c>
      <c r="K338" s="35">
        <f>SUMIFS('ODA by sector'!L:L,'ODA by sector'!$A:$A,'D12'!$A338,'ODA by sector'!$D:$D,'D12'!$C338)</f>
        <v>0</v>
      </c>
      <c r="L338" s="35">
        <f>SUMIFS('ODA by sector'!M:M,'ODA by sector'!$A:$A,'D12'!$A338,'ODA by sector'!$D:$D,'D12'!$C338)</f>
        <v>0</v>
      </c>
      <c r="M338" s="35">
        <f>SUMIFS('ODA by sector'!N:N,'ODA by sector'!$A:$A,'D12'!$A338,'ODA by sector'!$D:$D,'D12'!$C338)</f>
        <v>0</v>
      </c>
      <c r="N338" s="35">
        <f>SUMIFS('ODA by sector'!O:O,'ODA by sector'!$A:$A,'D12'!$A338,'ODA by sector'!$D:$D,'D12'!$C338)</f>
        <v>0</v>
      </c>
      <c r="O338" s="35">
        <f>SUMIFS('ODA by sector'!P:P,'ODA by sector'!$A:$A,'D12'!$A338,'ODA by sector'!$D:$D,'D12'!$C338)</f>
        <v>4.0439970000000001</v>
      </c>
      <c r="P338" s="35">
        <f>SUMIFS('ODA by sector'!Q:Q,'ODA by sector'!$A:$A,'D12'!$A338,'ODA by sector'!$D:$D,'D12'!$C338)</f>
        <v>3.6427390000000002</v>
      </c>
      <c r="Q338" s="35">
        <f>SUMIFS('ODA by sector'!R:R,'ODA by sector'!$A:$A,'D12'!$A338,'ODA by sector'!$D:$D,'D12'!$C338)</f>
        <v>3.8226170000000002</v>
      </c>
      <c r="R338" s="35">
        <f>SUMIFS('ODA by sector'!S:S,'ODA by sector'!$A:$A,'D12'!$A338,'ODA by sector'!$D:$D,'D12'!$C338)</f>
        <v>4.7557099999999997</v>
      </c>
    </row>
    <row r="339" spans="1:18" x14ac:dyDescent="0.25">
      <c r="A339" s="36" t="s">
        <v>116</v>
      </c>
      <c r="B339" s="36" t="str">
        <f>VLOOKUP(A339,'[1]Names&amp;ISO'!$A:$B,2,FALSE)</f>
        <v>SK</v>
      </c>
      <c r="C339" s="37" t="s">
        <v>163</v>
      </c>
      <c r="D339" s="35">
        <f>SUMIFS('ODA by sector'!E:E,'ODA by sector'!$A:$A,'D12'!$A339,'ODA by sector'!$D:$D,'D12'!$C339)</f>
        <v>0</v>
      </c>
      <c r="E339" s="35">
        <f>SUMIFS('ODA by sector'!F:F,'ODA by sector'!$A:$A,'D12'!$A339,'ODA by sector'!$D:$D,'D12'!$C339)</f>
        <v>0</v>
      </c>
      <c r="F339" s="35">
        <f>SUMIFS('ODA by sector'!G:G,'ODA by sector'!$A:$A,'D12'!$A339,'ODA by sector'!$D:$D,'D12'!$C339)</f>
        <v>0</v>
      </c>
      <c r="G339" s="35">
        <f>SUMIFS('ODA by sector'!H:H,'ODA by sector'!$A:$A,'D12'!$A339,'ODA by sector'!$D:$D,'D12'!$C339)</f>
        <v>0</v>
      </c>
      <c r="H339" s="35">
        <f>SUMIFS('ODA by sector'!I:I,'ODA by sector'!$A:$A,'D12'!$A339,'ODA by sector'!$D:$D,'D12'!$C339)</f>
        <v>0</v>
      </c>
      <c r="I339" s="35">
        <f>SUMIFS('ODA by sector'!J:J,'ODA by sector'!$A:$A,'D12'!$A339,'ODA by sector'!$D:$D,'D12'!$C339)</f>
        <v>0</v>
      </c>
      <c r="J339" s="35">
        <f>SUMIFS('ODA by sector'!K:K,'ODA by sector'!$A:$A,'D12'!$A339,'ODA by sector'!$D:$D,'D12'!$C339)</f>
        <v>0</v>
      </c>
      <c r="K339" s="35">
        <f>SUMIFS('ODA by sector'!L:L,'ODA by sector'!$A:$A,'D12'!$A339,'ODA by sector'!$D:$D,'D12'!$C339)</f>
        <v>0</v>
      </c>
      <c r="L339" s="35">
        <f>SUMIFS('ODA by sector'!M:M,'ODA by sector'!$A:$A,'D12'!$A339,'ODA by sector'!$D:$D,'D12'!$C339)</f>
        <v>0</v>
      </c>
      <c r="M339" s="35">
        <f>SUMIFS('ODA by sector'!N:N,'ODA by sector'!$A:$A,'D12'!$A339,'ODA by sector'!$D:$D,'D12'!$C339)</f>
        <v>0</v>
      </c>
      <c r="N339" s="35">
        <f>SUMIFS('ODA by sector'!O:O,'ODA by sector'!$A:$A,'D12'!$A339,'ODA by sector'!$D:$D,'D12'!$C339)</f>
        <v>0</v>
      </c>
      <c r="O339" s="35">
        <f>SUMIFS('ODA by sector'!P:P,'ODA by sector'!$A:$A,'D12'!$A339,'ODA by sector'!$D:$D,'D12'!$C339)</f>
        <v>0.62474099999999999</v>
      </c>
      <c r="P339" s="35">
        <f>SUMIFS('ODA by sector'!Q:Q,'ODA by sector'!$A:$A,'D12'!$A339,'ODA by sector'!$D:$D,'D12'!$C339)</f>
        <v>0.41547999999999996</v>
      </c>
      <c r="Q339" s="35">
        <f>SUMIFS('ODA by sector'!R:R,'ODA by sector'!$A:$A,'D12'!$A339,'ODA by sector'!$D:$D,'D12'!$C339)</f>
        <v>0.27656999999999998</v>
      </c>
      <c r="R339" s="35">
        <f>SUMIFS('ODA by sector'!S:S,'ODA by sector'!$A:$A,'D12'!$A339,'ODA by sector'!$D:$D,'D12'!$C339)</f>
        <v>0.67395000000000005</v>
      </c>
    </row>
    <row r="340" spans="1:18" x14ac:dyDescent="0.25">
      <c r="A340" s="36" t="s">
        <v>116</v>
      </c>
      <c r="B340" s="36" t="str">
        <f>VLOOKUP(A340,'[1]Names&amp;ISO'!$A:$B,2,FALSE)</f>
        <v>SK</v>
      </c>
      <c r="C340" s="37" t="s">
        <v>164</v>
      </c>
      <c r="D340" s="35">
        <f>SUMIFS('ODA by sector'!E:E,'ODA by sector'!$A:$A,'D12'!$A340,'ODA by sector'!$D:$D,'D12'!$C340)</f>
        <v>0</v>
      </c>
      <c r="E340" s="35">
        <f>SUMIFS('ODA by sector'!F:F,'ODA by sector'!$A:$A,'D12'!$A340,'ODA by sector'!$D:$D,'D12'!$C340)</f>
        <v>0</v>
      </c>
      <c r="F340" s="35">
        <f>SUMIFS('ODA by sector'!G:G,'ODA by sector'!$A:$A,'D12'!$A340,'ODA by sector'!$D:$D,'D12'!$C340)</f>
        <v>0</v>
      </c>
      <c r="G340" s="35">
        <f>SUMIFS('ODA by sector'!H:H,'ODA by sector'!$A:$A,'D12'!$A340,'ODA by sector'!$D:$D,'D12'!$C340)</f>
        <v>0</v>
      </c>
      <c r="H340" s="35">
        <f>SUMIFS('ODA by sector'!I:I,'ODA by sector'!$A:$A,'D12'!$A340,'ODA by sector'!$D:$D,'D12'!$C340)</f>
        <v>0</v>
      </c>
      <c r="I340" s="35">
        <f>SUMIFS('ODA by sector'!J:J,'ODA by sector'!$A:$A,'D12'!$A340,'ODA by sector'!$D:$D,'D12'!$C340)</f>
        <v>0</v>
      </c>
      <c r="J340" s="35">
        <f>SUMIFS('ODA by sector'!K:K,'ODA by sector'!$A:$A,'D12'!$A340,'ODA by sector'!$D:$D,'D12'!$C340)</f>
        <v>0</v>
      </c>
      <c r="K340" s="35">
        <f>SUMIFS('ODA by sector'!L:L,'ODA by sector'!$A:$A,'D12'!$A340,'ODA by sector'!$D:$D,'D12'!$C340)</f>
        <v>0</v>
      </c>
      <c r="L340" s="35">
        <f>SUMIFS('ODA by sector'!M:M,'ODA by sector'!$A:$A,'D12'!$A340,'ODA by sector'!$D:$D,'D12'!$C340)</f>
        <v>0</v>
      </c>
      <c r="M340" s="35">
        <f>SUMIFS('ODA by sector'!N:N,'ODA by sector'!$A:$A,'D12'!$A340,'ODA by sector'!$D:$D,'D12'!$C340)</f>
        <v>0</v>
      </c>
      <c r="N340" s="35">
        <f>SUMIFS('ODA by sector'!O:O,'ODA by sector'!$A:$A,'D12'!$A340,'ODA by sector'!$D:$D,'D12'!$C340)</f>
        <v>0</v>
      </c>
      <c r="O340" s="35">
        <f>SUMIFS('ODA by sector'!P:P,'ODA by sector'!$A:$A,'D12'!$A340,'ODA by sector'!$D:$D,'D12'!$C340)</f>
        <v>6.7731E-2</v>
      </c>
      <c r="P340" s="35">
        <f>SUMIFS('ODA by sector'!Q:Q,'ODA by sector'!$A:$A,'D12'!$A340,'ODA by sector'!$D:$D,'D12'!$C340)</f>
        <v>6.0453E-2</v>
      </c>
      <c r="Q340" s="35">
        <f>SUMIFS('ODA by sector'!R:R,'ODA by sector'!$A:$A,'D12'!$A340,'ODA by sector'!$D:$D,'D12'!$C340)</f>
        <v>0.55634600000000001</v>
      </c>
      <c r="R340" s="35">
        <f>SUMIFS('ODA by sector'!S:S,'ODA by sector'!$A:$A,'D12'!$A340,'ODA by sector'!$D:$D,'D12'!$C340)</f>
        <v>0.46333000000000002</v>
      </c>
    </row>
    <row r="341" spans="1:18" x14ac:dyDescent="0.25">
      <c r="A341" s="36" t="s">
        <v>116</v>
      </c>
      <c r="B341" s="36" t="str">
        <f>VLOOKUP(A341,'[1]Names&amp;ISO'!$A:$B,2,FALSE)</f>
        <v>SK</v>
      </c>
      <c r="C341" s="37" t="s">
        <v>165</v>
      </c>
      <c r="D341" s="35">
        <f>SUMIFS('ODA by sector'!E:E,'ODA by sector'!$A:$A,'D12'!$A341,'ODA by sector'!$D:$D,'D12'!$C341)</f>
        <v>0</v>
      </c>
      <c r="E341" s="35">
        <f>SUMIFS('ODA by sector'!F:F,'ODA by sector'!$A:$A,'D12'!$A341,'ODA by sector'!$D:$D,'D12'!$C341)</f>
        <v>0</v>
      </c>
      <c r="F341" s="35">
        <f>SUMIFS('ODA by sector'!G:G,'ODA by sector'!$A:$A,'D12'!$A341,'ODA by sector'!$D:$D,'D12'!$C341)</f>
        <v>0</v>
      </c>
      <c r="G341" s="35">
        <f>SUMIFS('ODA by sector'!H:H,'ODA by sector'!$A:$A,'D12'!$A341,'ODA by sector'!$D:$D,'D12'!$C341)</f>
        <v>0</v>
      </c>
      <c r="H341" s="35">
        <f>SUMIFS('ODA by sector'!I:I,'ODA by sector'!$A:$A,'D12'!$A341,'ODA by sector'!$D:$D,'D12'!$C341)</f>
        <v>0</v>
      </c>
      <c r="I341" s="35">
        <f>SUMIFS('ODA by sector'!J:J,'ODA by sector'!$A:$A,'D12'!$A341,'ODA by sector'!$D:$D,'D12'!$C341)</f>
        <v>0</v>
      </c>
      <c r="J341" s="35">
        <f>SUMIFS('ODA by sector'!K:K,'ODA by sector'!$A:$A,'D12'!$A341,'ODA by sector'!$D:$D,'D12'!$C341)</f>
        <v>0</v>
      </c>
      <c r="K341" s="35">
        <f>SUMIFS('ODA by sector'!L:L,'ODA by sector'!$A:$A,'D12'!$A341,'ODA by sector'!$D:$D,'D12'!$C341)</f>
        <v>0</v>
      </c>
      <c r="L341" s="35">
        <f>SUMIFS('ODA by sector'!M:M,'ODA by sector'!$A:$A,'D12'!$A341,'ODA by sector'!$D:$D,'D12'!$C341)</f>
        <v>0</v>
      </c>
      <c r="M341" s="35">
        <f>SUMIFS('ODA by sector'!N:N,'ODA by sector'!$A:$A,'D12'!$A341,'ODA by sector'!$D:$D,'D12'!$C341)</f>
        <v>0</v>
      </c>
      <c r="N341" s="35">
        <f>SUMIFS('ODA by sector'!O:O,'ODA by sector'!$A:$A,'D12'!$A341,'ODA by sector'!$D:$D,'D12'!$C341)</f>
        <v>0</v>
      </c>
      <c r="O341" s="35">
        <f>SUMIFS('ODA by sector'!P:P,'ODA by sector'!$A:$A,'D12'!$A341,'ODA by sector'!$D:$D,'D12'!$C341)</f>
        <v>2.4639009999999999</v>
      </c>
      <c r="P341" s="35">
        <f>SUMIFS('ODA by sector'!Q:Q,'ODA by sector'!$A:$A,'D12'!$A341,'ODA by sector'!$D:$D,'D12'!$C341)</f>
        <v>2.4720520000000001</v>
      </c>
      <c r="Q341" s="35">
        <f>SUMIFS('ODA by sector'!R:R,'ODA by sector'!$A:$A,'D12'!$A341,'ODA by sector'!$D:$D,'D12'!$C341)</f>
        <v>4.0417259999999997</v>
      </c>
      <c r="R341" s="35">
        <f>SUMIFS('ODA by sector'!S:S,'ODA by sector'!$A:$A,'D12'!$A341,'ODA by sector'!$D:$D,'D12'!$C341)</f>
        <v>2.9681600000000001</v>
      </c>
    </row>
    <row r="342" spans="1:18" x14ac:dyDescent="0.25">
      <c r="A342" s="36" t="s">
        <v>116</v>
      </c>
      <c r="B342" s="36" t="str">
        <f>VLOOKUP(A342,'[1]Names&amp;ISO'!$A:$B,2,FALSE)</f>
        <v>SK</v>
      </c>
      <c r="C342" s="37" t="s">
        <v>161</v>
      </c>
      <c r="D342" s="35">
        <f>SUMIFS('ODA by sector'!E:E,'ODA by sector'!$A:$A,'D12'!$A342,'ODA by sector'!$D:$D,'D12'!$C342)</f>
        <v>0</v>
      </c>
      <c r="E342" s="35">
        <f>SUMIFS('ODA by sector'!F:F,'ODA by sector'!$A:$A,'D12'!$A342,'ODA by sector'!$D:$D,'D12'!$C342)</f>
        <v>0</v>
      </c>
      <c r="F342" s="35">
        <f>SUMIFS('ODA by sector'!G:G,'ODA by sector'!$A:$A,'D12'!$A342,'ODA by sector'!$D:$D,'D12'!$C342)</f>
        <v>0</v>
      </c>
      <c r="G342" s="35">
        <f>SUMIFS('ODA by sector'!H:H,'ODA by sector'!$A:$A,'D12'!$A342,'ODA by sector'!$D:$D,'D12'!$C342)</f>
        <v>0</v>
      </c>
      <c r="H342" s="35">
        <f>SUMIFS('ODA by sector'!I:I,'ODA by sector'!$A:$A,'D12'!$A342,'ODA by sector'!$D:$D,'D12'!$C342)</f>
        <v>0</v>
      </c>
      <c r="I342" s="35">
        <f>SUMIFS('ODA by sector'!J:J,'ODA by sector'!$A:$A,'D12'!$A342,'ODA by sector'!$D:$D,'D12'!$C342)</f>
        <v>0</v>
      </c>
      <c r="J342" s="35">
        <f>SUMIFS('ODA by sector'!K:K,'ODA by sector'!$A:$A,'D12'!$A342,'ODA by sector'!$D:$D,'D12'!$C342)</f>
        <v>0</v>
      </c>
      <c r="K342" s="35">
        <f>SUMIFS('ODA by sector'!L:L,'ODA by sector'!$A:$A,'D12'!$A342,'ODA by sector'!$D:$D,'D12'!$C342)</f>
        <v>0</v>
      </c>
      <c r="L342" s="35">
        <f>SUMIFS('ODA by sector'!M:M,'ODA by sector'!$A:$A,'D12'!$A342,'ODA by sector'!$D:$D,'D12'!$C342)</f>
        <v>0</v>
      </c>
      <c r="M342" s="35">
        <f>SUMIFS('ODA by sector'!N:N,'ODA by sector'!$A:$A,'D12'!$A342,'ODA by sector'!$D:$D,'D12'!$C342)</f>
        <v>0</v>
      </c>
      <c r="N342" s="35">
        <f>SUMIFS('ODA by sector'!O:O,'ODA by sector'!$A:$A,'D12'!$A342,'ODA by sector'!$D:$D,'D12'!$C342)</f>
        <v>0</v>
      </c>
      <c r="O342" s="35">
        <f>SUMIFS('ODA by sector'!P:P,'ODA by sector'!$A:$A,'D12'!$A342,'ODA by sector'!$D:$D,'D12'!$C342)</f>
        <v>0.25880799999999998</v>
      </c>
      <c r="P342" s="35">
        <f>SUMIFS('ODA by sector'!Q:Q,'ODA by sector'!$A:$A,'D12'!$A342,'ODA by sector'!$D:$D,'D12'!$C342)</f>
        <v>0.123101</v>
      </c>
      <c r="Q342" s="35">
        <f>SUMIFS('ODA by sector'!R:R,'ODA by sector'!$A:$A,'D12'!$A342,'ODA by sector'!$D:$D,'D12'!$C342)</f>
        <v>0.23361100000000001</v>
      </c>
      <c r="R342" s="35">
        <f>SUMIFS('ODA by sector'!S:S,'ODA by sector'!$A:$A,'D12'!$A342,'ODA by sector'!$D:$D,'D12'!$C342)</f>
        <v>8.2390000000000005E-2</v>
      </c>
    </row>
    <row r="343" spans="1:18" x14ac:dyDescent="0.25">
      <c r="A343" s="36" t="s">
        <v>116</v>
      </c>
      <c r="B343" s="36" t="str">
        <f>VLOOKUP(A343,'[1]Names&amp;ISO'!$A:$B,2,FALSE)</f>
        <v>SK</v>
      </c>
      <c r="C343" s="37" t="s">
        <v>166</v>
      </c>
      <c r="D343" s="35">
        <f>SUMIFS('ODA by sector'!E:E,'ODA by sector'!$A:$A,'D12'!$A343,'ODA by sector'!$D:$D,'D12'!$C343)</f>
        <v>0</v>
      </c>
      <c r="E343" s="35">
        <f>SUMIFS('ODA by sector'!F:F,'ODA by sector'!$A:$A,'D12'!$A343,'ODA by sector'!$D:$D,'D12'!$C343)</f>
        <v>0</v>
      </c>
      <c r="F343" s="35">
        <f>SUMIFS('ODA by sector'!G:G,'ODA by sector'!$A:$A,'D12'!$A343,'ODA by sector'!$D:$D,'D12'!$C343)</f>
        <v>0</v>
      </c>
      <c r="G343" s="35">
        <f>SUMIFS('ODA by sector'!H:H,'ODA by sector'!$A:$A,'D12'!$A343,'ODA by sector'!$D:$D,'D12'!$C343)</f>
        <v>0</v>
      </c>
      <c r="H343" s="35">
        <f>SUMIFS('ODA by sector'!I:I,'ODA by sector'!$A:$A,'D12'!$A343,'ODA by sector'!$D:$D,'D12'!$C343)</f>
        <v>0</v>
      </c>
      <c r="I343" s="35">
        <f>SUMIFS('ODA by sector'!J:J,'ODA by sector'!$A:$A,'D12'!$A343,'ODA by sector'!$D:$D,'D12'!$C343)</f>
        <v>0</v>
      </c>
      <c r="J343" s="35">
        <f>SUMIFS('ODA by sector'!K:K,'ODA by sector'!$A:$A,'D12'!$A343,'ODA by sector'!$D:$D,'D12'!$C343)</f>
        <v>0</v>
      </c>
      <c r="K343" s="35">
        <f>SUMIFS('ODA by sector'!L:L,'ODA by sector'!$A:$A,'D12'!$A343,'ODA by sector'!$D:$D,'D12'!$C343)</f>
        <v>0</v>
      </c>
      <c r="L343" s="35">
        <f>SUMIFS('ODA by sector'!M:M,'ODA by sector'!$A:$A,'D12'!$A343,'ODA by sector'!$D:$D,'D12'!$C343)</f>
        <v>0</v>
      </c>
      <c r="M343" s="35">
        <f>SUMIFS('ODA by sector'!N:N,'ODA by sector'!$A:$A,'D12'!$A343,'ODA by sector'!$D:$D,'D12'!$C343)</f>
        <v>0</v>
      </c>
      <c r="N343" s="35">
        <f>SUMIFS('ODA by sector'!O:O,'ODA by sector'!$A:$A,'D12'!$A343,'ODA by sector'!$D:$D,'D12'!$C343)</f>
        <v>0</v>
      </c>
      <c r="O343" s="35">
        <f>SUMIFS('ODA by sector'!P:P,'ODA by sector'!$A:$A,'D12'!$A343,'ODA by sector'!$D:$D,'D12'!$C343)</f>
        <v>0.12948599999999999</v>
      </c>
      <c r="P343" s="35">
        <f>SUMIFS('ODA by sector'!Q:Q,'ODA by sector'!$A:$A,'D12'!$A343,'ODA by sector'!$D:$D,'D12'!$C343)</f>
        <v>3.9569E-2</v>
      </c>
      <c r="Q343" s="35">
        <f>SUMIFS('ODA by sector'!R:R,'ODA by sector'!$A:$A,'D12'!$A343,'ODA by sector'!$D:$D,'D12'!$C343)</f>
        <v>0.11898099999999999</v>
      </c>
      <c r="R343" s="35">
        <f>SUMIFS('ODA by sector'!S:S,'ODA by sector'!$A:$A,'D12'!$A343,'ODA by sector'!$D:$D,'D12'!$C343)</f>
        <v>0.27251999999999998</v>
      </c>
    </row>
    <row r="344" spans="1:18" x14ac:dyDescent="0.25">
      <c r="A344" s="36" t="s">
        <v>116</v>
      </c>
      <c r="B344" s="36" t="str">
        <f>VLOOKUP(A344,'[1]Names&amp;ISO'!$A:$B,2,FALSE)</f>
        <v>SK</v>
      </c>
      <c r="C344" s="37" t="s">
        <v>167</v>
      </c>
      <c r="D344" s="35">
        <f>SUMIFS('ODA by sector'!E:E,'ODA by sector'!$A:$A,'D12'!$A344,'ODA by sector'!$D:$D,'D12'!$C344)</f>
        <v>0</v>
      </c>
      <c r="E344" s="35">
        <f>SUMIFS('ODA by sector'!F:F,'ODA by sector'!$A:$A,'D12'!$A344,'ODA by sector'!$D:$D,'D12'!$C344)</f>
        <v>0</v>
      </c>
      <c r="F344" s="35">
        <f>SUMIFS('ODA by sector'!G:G,'ODA by sector'!$A:$A,'D12'!$A344,'ODA by sector'!$D:$D,'D12'!$C344)</f>
        <v>0</v>
      </c>
      <c r="G344" s="35">
        <f>SUMIFS('ODA by sector'!H:H,'ODA by sector'!$A:$A,'D12'!$A344,'ODA by sector'!$D:$D,'D12'!$C344)</f>
        <v>0</v>
      </c>
      <c r="H344" s="35">
        <f>SUMIFS('ODA by sector'!I:I,'ODA by sector'!$A:$A,'D12'!$A344,'ODA by sector'!$D:$D,'D12'!$C344)</f>
        <v>0</v>
      </c>
      <c r="I344" s="35">
        <f>SUMIFS('ODA by sector'!J:J,'ODA by sector'!$A:$A,'D12'!$A344,'ODA by sector'!$D:$D,'D12'!$C344)</f>
        <v>0</v>
      </c>
      <c r="J344" s="35">
        <f>SUMIFS('ODA by sector'!K:K,'ODA by sector'!$A:$A,'D12'!$A344,'ODA by sector'!$D:$D,'D12'!$C344)</f>
        <v>0</v>
      </c>
      <c r="K344" s="35">
        <f>SUMIFS('ODA by sector'!L:L,'ODA by sector'!$A:$A,'D12'!$A344,'ODA by sector'!$D:$D,'D12'!$C344)</f>
        <v>0</v>
      </c>
      <c r="L344" s="35">
        <f>SUMIFS('ODA by sector'!M:M,'ODA by sector'!$A:$A,'D12'!$A344,'ODA by sector'!$D:$D,'D12'!$C344)</f>
        <v>0</v>
      </c>
      <c r="M344" s="35">
        <f>SUMIFS('ODA by sector'!N:N,'ODA by sector'!$A:$A,'D12'!$A344,'ODA by sector'!$D:$D,'D12'!$C344)</f>
        <v>0</v>
      </c>
      <c r="N344" s="35">
        <f>SUMIFS('ODA by sector'!O:O,'ODA by sector'!$A:$A,'D12'!$A344,'ODA by sector'!$D:$D,'D12'!$C344)</f>
        <v>0</v>
      </c>
      <c r="O344" s="35">
        <f>SUMIFS('ODA by sector'!P:P,'ODA by sector'!$A:$A,'D12'!$A344,'ODA by sector'!$D:$D,'D12'!$C344)</f>
        <v>9.7045999999999993E-2</v>
      </c>
      <c r="P344" s="35">
        <f>SUMIFS('ODA by sector'!Q:Q,'ODA by sector'!$A:$A,'D12'!$A344,'ODA by sector'!$D:$D,'D12'!$C344)</f>
        <v>2.8589999999999997E-2</v>
      </c>
      <c r="Q344" s="35">
        <f>SUMIFS('ODA by sector'!R:R,'ODA by sector'!$A:$A,'D12'!$A344,'ODA by sector'!$D:$D,'D12'!$C344)</f>
        <v>6.6140000000000001E-3</v>
      </c>
      <c r="R344" s="35">
        <f>SUMIFS('ODA by sector'!S:S,'ODA by sector'!$A:$A,'D12'!$A344,'ODA by sector'!$D:$D,'D12'!$C344)</f>
        <v>7.936E-2</v>
      </c>
    </row>
    <row r="345" spans="1:18" x14ac:dyDescent="0.25">
      <c r="A345" s="36" t="s">
        <v>116</v>
      </c>
      <c r="B345" s="36" t="str">
        <f>VLOOKUP(A345,'[1]Names&amp;ISO'!$A:$B,2,FALSE)</f>
        <v>SK</v>
      </c>
      <c r="C345" s="37" t="s">
        <v>169</v>
      </c>
      <c r="D345" s="35">
        <f>SUMIFS('ODA by sector'!E:E,'ODA by sector'!$A:$A,'D12'!$A345,'ODA by sector'!$D:$D,'D12'!$C345)</f>
        <v>0</v>
      </c>
      <c r="E345" s="35">
        <f>SUMIFS('ODA by sector'!F:F,'ODA by sector'!$A:$A,'D12'!$A345,'ODA by sector'!$D:$D,'D12'!$C345)</f>
        <v>0</v>
      </c>
      <c r="F345" s="35">
        <f>SUMIFS('ODA by sector'!G:G,'ODA by sector'!$A:$A,'D12'!$A345,'ODA by sector'!$D:$D,'D12'!$C345)</f>
        <v>0</v>
      </c>
      <c r="G345" s="35">
        <f>SUMIFS('ODA by sector'!H:H,'ODA by sector'!$A:$A,'D12'!$A345,'ODA by sector'!$D:$D,'D12'!$C345)</f>
        <v>0</v>
      </c>
      <c r="H345" s="35">
        <f>SUMIFS('ODA by sector'!I:I,'ODA by sector'!$A:$A,'D12'!$A345,'ODA by sector'!$D:$D,'D12'!$C345)</f>
        <v>0</v>
      </c>
      <c r="I345" s="35">
        <f>SUMIFS('ODA by sector'!J:J,'ODA by sector'!$A:$A,'D12'!$A345,'ODA by sector'!$D:$D,'D12'!$C345)</f>
        <v>0</v>
      </c>
      <c r="J345" s="35">
        <f>SUMIFS('ODA by sector'!K:K,'ODA by sector'!$A:$A,'D12'!$A345,'ODA by sector'!$D:$D,'D12'!$C345)</f>
        <v>0</v>
      </c>
      <c r="K345" s="35">
        <f>SUMIFS('ODA by sector'!L:L,'ODA by sector'!$A:$A,'D12'!$A345,'ODA by sector'!$D:$D,'D12'!$C345)</f>
        <v>0</v>
      </c>
      <c r="L345" s="35">
        <f>SUMIFS('ODA by sector'!M:M,'ODA by sector'!$A:$A,'D12'!$A345,'ODA by sector'!$D:$D,'D12'!$C345)</f>
        <v>0</v>
      </c>
      <c r="M345" s="35">
        <f>SUMIFS('ODA by sector'!N:N,'ODA by sector'!$A:$A,'D12'!$A345,'ODA by sector'!$D:$D,'D12'!$C345)</f>
        <v>0</v>
      </c>
      <c r="N345" s="35">
        <f>SUMIFS('ODA by sector'!O:O,'ODA by sector'!$A:$A,'D12'!$A345,'ODA by sector'!$D:$D,'D12'!$C345)</f>
        <v>0</v>
      </c>
      <c r="O345" s="35">
        <f>SUMIFS('ODA by sector'!P:P,'ODA by sector'!$A:$A,'D12'!$A345,'ODA by sector'!$D:$D,'D12'!$C345)</f>
        <v>0.66577500000000001</v>
      </c>
      <c r="P345" s="35">
        <f>SUMIFS('ODA by sector'!Q:Q,'ODA by sector'!$A:$A,'D12'!$A345,'ODA by sector'!$D:$D,'D12'!$C345)</f>
        <v>0.51551899999999995</v>
      </c>
      <c r="Q345" s="35">
        <f>SUMIFS('ODA by sector'!R:R,'ODA by sector'!$A:$A,'D12'!$A345,'ODA by sector'!$D:$D,'D12'!$C345)</f>
        <v>0.58274199999999998</v>
      </c>
      <c r="R345" s="35">
        <f>SUMIFS('ODA by sector'!S:S,'ODA by sector'!$A:$A,'D12'!$A345,'ODA by sector'!$D:$D,'D12'!$C345)</f>
        <v>0.60743999999999998</v>
      </c>
    </row>
    <row r="346" spans="1:18" x14ac:dyDescent="0.25">
      <c r="A346" s="36" t="s">
        <v>116</v>
      </c>
      <c r="B346" s="36" t="str">
        <f>VLOOKUP(A346,'[1]Names&amp;ISO'!$A:$B,2,FALSE)</f>
        <v>SK</v>
      </c>
      <c r="C346" s="37" t="s">
        <v>168</v>
      </c>
      <c r="D346" s="35">
        <f>SUMIFS('ODA by sector'!E:E,'ODA by sector'!$A:$A,'D12'!$A346,'ODA by sector'!$D:$D,'D12'!$C346)</f>
        <v>0</v>
      </c>
      <c r="E346" s="35">
        <f>SUMIFS('ODA by sector'!F:F,'ODA by sector'!$A:$A,'D12'!$A346,'ODA by sector'!$D:$D,'D12'!$C346)</f>
        <v>0</v>
      </c>
      <c r="F346" s="35">
        <f>SUMIFS('ODA by sector'!G:G,'ODA by sector'!$A:$A,'D12'!$A346,'ODA by sector'!$D:$D,'D12'!$C346)</f>
        <v>0</v>
      </c>
      <c r="G346" s="35">
        <f>SUMIFS('ODA by sector'!H:H,'ODA by sector'!$A:$A,'D12'!$A346,'ODA by sector'!$D:$D,'D12'!$C346)</f>
        <v>0</v>
      </c>
      <c r="H346" s="35">
        <f>SUMIFS('ODA by sector'!I:I,'ODA by sector'!$A:$A,'D12'!$A346,'ODA by sector'!$D:$D,'D12'!$C346)</f>
        <v>0</v>
      </c>
      <c r="I346" s="35">
        <f>SUMIFS('ODA by sector'!J:J,'ODA by sector'!$A:$A,'D12'!$A346,'ODA by sector'!$D:$D,'D12'!$C346)</f>
        <v>0</v>
      </c>
      <c r="J346" s="35">
        <f>SUMIFS('ODA by sector'!K:K,'ODA by sector'!$A:$A,'D12'!$A346,'ODA by sector'!$D:$D,'D12'!$C346)</f>
        <v>0</v>
      </c>
      <c r="K346" s="35">
        <f>SUMIFS('ODA by sector'!L:L,'ODA by sector'!$A:$A,'D12'!$A346,'ODA by sector'!$D:$D,'D12'!$C346)</f>
        <v>0</v>
      </c>
      <c r="L346" s="35">
        <f>SUMIFS('ODA by sector'!M:M,'ODA by sector'!$A:$A,'D12'!$A346,'ODA by sector'!$D:$D,'D12'!$C346)</f>
        <v>0</v>
      </c>
      <c r="M346" s="35">
        <f>SUMIFS('ODA by sector'!N:N,'ODA by sector'!$A:$A,'D12'!$A346,'ODA by sector'!$D:$D,'D12'!$C346)</f>
        <v>0</v>
      </c>
      <c r="N346" s="35">
        <f>SUMIFS('ODA by sector'!O:O,'ODA by sector'!$A:$A,'D12'!$A346,'ODA by sector'!$D:$D,'D12'!$C346)</f>
        <v>0</v>
      </c>
      <c r="O346" s="35">
        <f>SUMIFS('ODA by sector'!P:P,'ODA by sector'!$A:$A,'D12'!$A346,'ODA by sector'!$D:$D,'D12'!$C346)</f>
        <v>9.6780000000000008E-3</v>
      </c>
      <c r="P346" s="35">
        <f>SUMIFS('ODA by sector'!Q:Q,'ODA by sector'!$A:$A,'D12'!$A346,'ODA by sector'!$D:$D,'D12'!$C346)</f>
        <v>0</v>
      </c>
      <c r="Q346" s="35">
        <f>SUMIFS('ODA by sector'!R:R,'ODA by sector'!$A:$A,'D12'!$A346,'ODA by sector'!$D:$D,'D12'!$C346)</f>
        <v>6.1699000000000004E-2</v>
      </c>
      <c r="R346" s="35">
        <f>SUMIFS('ODA by sector'!S:S,'ODA by sector'!$A:$A,'D12'!$A346,'ODA by sector'!$D:$D,'D12'!$C346)</f>
        <v>9.7839999999999996E-2</v>
      </c>
    </row>
    <row r="347" spans="1:18" x14ac:dyDescent="0.25">
      <c r="A347" s="36" t="s">
        <v>116</v>
      </c>
      <c r="B347" s="36" t="str">
        <f>VLOOKUP(A347,'[1]Names&amp;ISO'!$A:$B,2,FALSE)</f>
        <v>SK</v>
      </c>
      <c r="C347" s="37" t="s">
        <v>171</v>
      </c>
      <c r="D347" s="35">
        <f>SUMIFS('ODA by sector'!E:E,'ODA by sector'!$A:$A,'D12'!$A347,'ODA by sector'!$D:$D,'D12'!$C347)</f>
        <v>0</v>
      </c>
      <c r="E347" s="35">
        <f>SUMIFS('ODA by sector'!F:F,'ODA by sector'!$A:$A,'D12'!$A347,'ODA by sector'!$D:$D,'D12'!$C347)</f>
        <v>0</v>
      </c>
      <c r="F347" s="35">
        <f>SUMIFS('ODA by sector'!G:G,'ODA by sector'!$A:$A,'D12'!$A347,'ODA by sector'!$D:$D,'D12'!$C347)</f>
        <v>0</v>
      </c>
      <c r="G347" s="35">
        <f>SUMIFS('ODA by sector'!H:H,'ODA by sector'!$A:$A,'D12'!$A347,'ODA by sector'!$D:$D,'D12'!$C347)</f>
        <v>0</v>
      </c>
      <c r="H347" s="35">
        <f>SUMIFS('ODA by sector'!I:I,'ODA by sector'!$A:$A,'D12'!$A347,'ODA by sector'!$D:$D,'D12'!$C347)</f>
        <v>0</v>
      </c>
      <c r="I347" s="35">
        <f>SUMIFS('ODA by sector'!J:J,'ODA by sector'!$A:$A,'D12'!$A347,'ODA by sector'!$D:$D,'D12'!$C347)</f>
        <v>0</v>
      </c>
      <c r="J347" s="35">
        <f>SUMIFS('ODA by sector'!K:K,'ODA by sector'!$A:$A,'D12'!$A347,'ODA by sector'!$D:$D,'D12'!$C347)</f>
        <v>0</v>
      </c>
      <c r="K347" s="35">
        <f>SUMIFS('ODA by sector'!L:L,'ODA by sector'!$A:$A,'D12'!$A347,'ODA by sector'!$D:$D,'D12'!$C347)</f>
        <v>0</v>
      </c>
      <c r="L347" s="35">
        <f>SUMIFS('ODA by sector'!M:M,'ODA by sector'!$A:$A,'D12'!$A347,'ODA by sector'!$D:$D,'D12'!$C347)</f>
        <v>0</v>
      </c>
      <c r="M347" s="35">
        <f>SUMIFS('ODA by sector'!N:N,'ODA by sector'!$A:$A,'D12'!$A347,'ODA by sector'!$D:$D,'D12'!$C347)</f>
        <v>0</v>
      </c>
      <c r="N347" s="35">
        <f>SUMIFS('ODA by sector'!O:O,'ODA by sector'!$A:$A,'D12'!$A347,'ODA by sector'!$D:$D,'D12'!$C347)</f>
        <v>0</v>
      </c>
      <c r="O347" s="35">
        <f>SUMIFS('ODA by sector'!P:P,'ODA by sector'!$A:$A,'D12'!$A347,'ODA by sector'!$D:$D,'D12'!$C347)</f>
        <v>0.16666300000000001</v>
      </c>
      <c r="P347" s="35">
        <f>SUMIFS('ODA by sector'!Q:Q,'ODA by sector'!$A:$A,'D12'!$A347,'ODA by sector'!$D:$D,'D12'!$C347)</f>
        <v>9.5628000000000005E-2</v>
      </c>
      <c r="Q347" s="35">
        <f>SUMIFS('ODA by sector'!R:R,'ODA by sector'!$A:$A,'D12'!$A347,'ODA by sector'!$D:$D,'D12'!$C347)</f>
        <v>1.9831000000000001E-2</v>
      </c>
      <c r="R347" s="35">
        <f>SUMIFS('ODA by sector'!S:S,'ODA by sector'!$A:$A,'D12'!$A347,'ODA by sector'!$D:$D,'D12'!$C347)</f>
        <v>3.2399999999999998E-2</v>
      </c>
    </row>
    <row r="348" spans="1:18" x14ac:dyDescent="0.25">
      <c r="A348" s="36" t="s">
        <v>116</v>
      </c>
      <c r="B348" s="36" t="str">
        <f>VLOOKUP(A348,'[1]Names&amp;ISO'!$A:$B,2,FALSE)</f>
        <v>SK</v>
      </c>
      <c r="C348" s="37" t="s">
        <v>170</v>
      </c>
      <c r="D348" s="35">
        <f>SUMIFS('ODA by sector'!E:E,'ODA by sector'!$A:$A,'D12'!$A348,'ODA by sector'!$D:$D,'D12'!$C348)</f>
        <v>0</v>
      </c>
      <c r="E348" s="35">
        <f>SUMIFS('ODA by sector'!F:F,'ODA by sector'!$A:$A,'D12'!$A348,'ODA by sector'!$D:$D,'D12'!$C348)</f>
        <v>0</v>
      </c>
      <c r="F348" s="35">
        <f>SUMIFS('ODA by sector'!G:G,'ODA by sector'!$A:$A,'D12'!$A348,'ODA by sector'!$D:$D,'D12'!$C348)</f>
        <v>0</v>
      </c>
      <c r="G348" s="35">
        <f>SUMIFS('ODA by sector'!H:H,'ODA by sector'!$A:$A,'D12'!$A348,'ODA by sector'!$D:$D,'D12'!$C348)</f>
        <v>0</v>
      </c>
      <c r="H348" s="35">
        <f>SUMIFS('ODA by sector'!I:I,'ODA by sector'!$A:$A,'D12'!$A348,'ODA by sector'!$D:$D,'D12'!$C348)</f>
        <v>0</v>
      </c>
      <c r="I348" s="35">
        <f>SUMIFS('ODA by sector'!J:J,'ODA by sector'!$A:$A,'D12'!$A348,'ODA by sector'!$D:$D,'D12'!$C348)</f>
        <v>0</v>
      </c>
      <c r="J348" s="35">
        <f>SUMIFS('ODA by sector'!K:K,'ODA by sector'!$A:$A,'D12'!$A348,'ODA by sector'!$D:$D,'D12'!$C348)</f>
        <v>0</v>
      </c>
      <c r="K348" s="35">
        <f>SUMIFS('ODA by sector'!L:L,'ODA by sector'!$A:$A,'D12'!$A348,'ODA by sector'!$D:$D,'D12'!$C348)</f>
        <v>0</v>
      </c>
      <c r="L348" s="35">
        <f>SUMIFS('ODA by sector'!M:M,'ODA by sector'!$A:$A,'D12'!$A348,'ODA by sector'!$D:$D,'D12'!$C348)</f>
        <v>0</v>
      </c>
      <c r="M348" s="35">
        <f>SUMIFS('ODA by sector'!N:N,'ODA by sector'!$A:$A,'D12'!$A348,'ODA by sector'!$D:$D,'D12'!$C348)</f>
        <v>0</v>
      </c>
      <c r="N348" s="35">
        <f>SUMIFS('ODA by sector'!O:O,'ODA by sector'!$A:$A,'D12'!$A348,'ODA by sector'!$D:$D,'D12'!$C348)</f>
        <v>0</v>
      </c>
      <c r="O348" s="35">
        <f>SUMIFS('ODA by sector'!P:P,'ODA by sector'!$A:$A,'D12'!$A348,'ODA by sector'!$D:$D,'D12'!$C348)</f>
        <v>4.4250940000000005</v>
      </c>
      <c r="P348" s="35">
        <f>SUMIFS('ODA by sector'!Q:Q,'ODA by sector'!$A:$A,'D12'!$A348,'ODA by sector'!$D:$D,'D12'!$C348)</f>
        <v>5.4091319999999996</v>
      </c>
      <c r="Q348" s="35">
        <f>SUMIFS('ODA by sector'!R:R,'ODA by sector'!$A:$A,'D12'!$A348,'ODA by sector'!$D:$D,'D12'!$C348)</f>
        <v>4.9570880000000006</v>
      </c>
      <c r="R348" s="35">
        <f>SUMIFS('ODA by sector'!S:S,'ODA by sector'!$A:$A,'D12'!$A348,'ODA by sector'!$D:$D,'D12'!$C348)</f>
        <v>14.534497</v>
      </c>
    </row>
    <row r="349" spans="1:18" x14ac:dyDescent="0.25">
      <c r="A349" s="36" t="s">
        <v>116</v>
      </c>
      <c r="B349" s="36" t="str">
        <f>VLOOKUP(A349,'[1]Names&amp;ISO'!$A:$B,2,FALSE)</f>
        <v>SK</v>
      </c>
      <c r="C349" s="37" t="s">
        <v>172</v>
      </c>
      <c r="D349" s="35">
        <f>SUMIFS('ODA by sector'!E:E,'ODA by sector'!$A:$A,'D12'!$A349,'ODA by sector'!$D:$D,'D12'!$C349)</f>
        <v>0</v>
      </c>
      <c r="E349" s="35">
        <f>SUMIFS('ODA by sector'!F:F,'ODA by sector'!$A:$A,'D12'!$A349,'ODA by sector'!$D:$D,'D12'!$C349)</f>
        <v>0</v>
      </c>
      <c r="F349" s="35">
        <f>SUMIFS('ODA by sector'!G:G,'ODA by sector'!$A:$A,'D12'!$A349,'ODA by sector'!$D:$D,'D12'!$C349)</f>
        <v>0</v>
      </c>
      <c r="G349" s="35">
        <f>SUMIFS('ODA by sector'!H:H,'ODA by sector'!$A:$A,'D12'!$A349,'ODA by sector'!$D:$D,'D12'!$C349)</f>
        <v>0</v>
      </c>
      <c r="H349" s="35">
        <f>SUMIFS('ODA by sector'!I:I,'ODA by sector'!$A:$A,'D12'!$A349,'ODA by sector'!$D:$D,'D12'!$C349)</f>
        <v>0</v>
      </c>
      <c r="I349" s="35">
        <f>SUMIFS('ODA by sector'!J:J,'ODA by sector'!$A:$A,'D12'!$A349,'ODA by sector'!$D:$D,'D12'!$C349)</f>
        <v>0</v>
      </c>
      <c r="J349" s="35">
        <f>SUMIFS('ODA by sector'!K:K,'ODA by sector'!$A:$A,'D12'!$A349,'ODA by sector'!$D:$D,'D12'!$C349)</f>
        <v>0</v>
      </c>
      <c r="K349" s="35">
        <f>SUMIFS('ODA by sector'!L:L,'ODA by sector'!$A:$A,'D12'!$A349,'ODA by sector'!$D:$D,'D12'!$C349)</f>
        <v>0</v>
      </c>
      <c r="L349" s="35">
        <f>SUMIFS('ODA by sector'!M:M,'ODA by sector'!$A:$A,'D12'!$A349,'ODA by sector'!$D:$D,'D12'!$C349)</f>
        <v>0</v>
      </c>
      <c r="M349" s="35">
        <f>SUMIFS('ODA by sector'!N:N,'ODA by sector'!$A:$A,'D12'!$A349,'ODA by sector'!$D:$D,'D12'!$C349)</f>
        <v>0</v>
      </c>
      <c r="N349" s="35">
        <f>SUMIFS('ODA by sector'!O:O,'ODA by sector'!$A:$A,'D12'!$A349,'ODA by sector'!$D:$D,'D12'!$C349)</f>
        <v>0</v>
      </c>
      <c r="O349" s="35">
        <f>SUMIFS('ODA by sector'!P:P,'ODA by sector'!$A:$A,'D12'!$A349,'ODA by sector'!$D:$D,'D12'!$C349)</f>
        <v>0</v>
      </c>
      <c r="P349" s="35">
        <f>SUMIFS('ODA by sector'!Q:Q,'ODA by sector'!$A:$A,'D12'!$A349,'ODA by sector'!$D:$D,'D12'!$C349)</f>
        <v>0</v>
      </c>
      <c r="Q349" s="35">
        <f>SUMIFS('ODA by sector'!R:R,'ODA by sector'!$A:$A,'D12'!$A349,'ODA by sector'!$D:$D,'D12'!$C349)</f>
        <v>0</v>
      </c>
      <c r="R349" s="35">
        <f>SUMIFS('ODA by sector'!S:S,'ODA by sector'!$A:$A,'D12'!$A349,'ODA by sector'!$D:$D,'D12'!$C349)</f>
        <v>0</v>
      </c>
    </row>
    <row r="350" spans="1:18" x14ac:dyDescent="0.25">
      <c r="A350" s="36" t="s">
        <v>116</v>
      </c>
      <c r="B350" s="36" t="str">
        <f>VLOOKUP(A350,'[1]Names&amp;ISO'!$A:$B,2,FALSE)</f>
        <v>SK</v>
      </c>
      <c r="C350" s="37" t="s">
        <v>173</v>
      </c>
      <c r="D350" s="35">
        <f>SUMIFS('ODA by sector'!E:E,'ODA by sector'!$A:$A,'D12'!$A350,'ODA by sector'!$D:$D,'D12'!$C350)</f>
        <v>0</v>
      </c>
      <c r="E350" s="35">
        <f>SUMIFS('ODA by sector'!F:F,'ODA by sector'!$A:$A,'D12'!$A350,'ODA by sector'!$D:$D,'D12'!$C350)</f>
        <v>0</v>
      </c>
      <c r="F350" s="35">
        <f>SUMIFS('ODA by sector'!G:G,'ODA by sector'!$A:$A,'D12'!$A350,'ODA by sector'!$D:$D,'D12'!$C350)</f>
        <v>0</v>
      </c>
      <c r="G350" s="35">
        <f>SUMIFS('ODA by sector'!H:H,'ODA by sector'!$A:$A,'D12'!$A350,'ODA by sector'!$D:$D,'D12'!$C350)</f>
        <v>0</v>
      </c>
      <c r="H350" s="35">
        <f>SUMIFS('ODA by sector'!I:I,'ODA by sector'!$A:$A,'D12'!$A350,'ODA by sector'!$D:$D,'D12'!$C350)</f>
        <v>0</v>
      </c>
      <c r="I350" s="35">
        <f>SUMIFS('ODA by sector'!J:J,'ODA by sector'!$A:$A,'D12'!$A350,'ODA by sector'!$D:$D,'D12'!$C350)</f>
        <v>0</v>
      </c>
      <c r="J350" s="35">
        <f>SUMIFS('ODA by sector'!K:K,'ODA by sector'!$A:$A,'D12'!$A350,'ODA by sector'!$D:$D,'D12'!$C350)</f>
        <v>0</v>
      </c>
      <c r="K350" s="35">
        <f>SUMIFS('ODA by sector'!L:L,'ODA by sector'!$A:$A,'D12'!$A350,'ODA by sector'!$D:$D,'D12'!$C350)</f>
        <v>0</v>
      </c>
      <c r="L350" s="35">
        <f>SUMIFS('ODA by sector'!M:M,'ODA by sector'!$A:$A,'D12'!$A350,'ODA by sector'!$D:$D,'D12'!$C350)</f>
        <v>0</v>
      </c>
      <c r="M350" s="35">
        <f>SUMIFS('ODA by sector'!N:N,'ODA by sector'!$A:$A,'D12'!$A350,'ODA by sector'!$D:$D,'D12'!$C350)</f>
        <v>0</v>
      </c>
      <c r="N350" s="35">
        <f>SUMIFS('ODA by sector'!O:O,'ODA by sector'!$A:$A,'D12'!$A350,'ODA by sector'!$D:$D,'D12'!$C350)</f>
        <v>0</v>
      </c>
      <c r="O350" s="35">
        <f>SUMIFS('ODA by sector'!P:P,'ODA by sector'!$A:$A,'D12'!$A350,'ODA by sector'!$D:$D,'D12'!$C350)</f>
        <v>0</v>
      </c>
      <c r="P350" s="35">
        <f>SUMIFS('ODA by sector'!Q:Q,'ODA by sector'!$A:$A,'D12'!$A350,'ODA by sector'!$D:$D,'D12'!$C350)</f>
        <v>0</v>
      </c>
      <c r="Q350" s="35">
        <f>SUMIFS('ODA by sector'!R:R,'ODA by sector'!$A:$A,'D12'!$A350,'ODA by sector'!$D:$D,'D12'!$C350)</f>
        <v>0</v>
      </c>
      <c r="R350" s="35">
        <f>SUMIFS('ODA by sector'!S:S,'ODA by sector'!$A:$A,'D12'!$A350,'ODA by sector'!$D:$D,'D12'!$C350)</f>
        <v>0</v>
      </c>
    </row>
    <row r="351" spans="1:18" x14ac:dyDescent="0.25">
      <c r="A351" s="36" t="s">
        <v>116</v>
      </c>
      <c r="B351" s="36" t="str">
        <f>VLOOKUP(A351,'[1]Names&amp;ISO'!$A:$B,2,FALSE)</f>
        <v>SK</v>
      </c>
      <c r="C351" s="37" t="s">
        <v>174</v>
      </c>
      <c r="D351" s="35">
        <f>SUMIFS('ODA by sector'!E:E,'ODA by sector'!$A:$A,'D12'!$A351,'ODA by sector'!$D:$D,'D12'!$C351)</f>
        <v>0</v>
      </c>
      <c r="E351" s="35">
        <f>SUMIFS('ODA by sector'!F:F,'ODA by sector'!$A:$A,'D12'!$A351,'ODA by sector'!$D:$D,'D12'!$C351)</f>
        <v>0</v>
      </c>
      <c r="F351" s="35">
        <f>SUMIFS('ODA by sector'!G:G,'ODA by sector'!$A:$A,'D12'!$A351,'ODA by sector'!$D:$D,'D12'!$C351)</f>
        <v>0</v>
      </c>
      <c r="G351" s="35">
        <f>SUMIFS('ODA by sector'!H:H,'ODA by sector'!$A:$A,'D12'!$A351,'ODA by sector'!$D:$D,'D12'!$C351)</f>
        <v>0</v>
      </c>
      <c r="H351" s="35">
        <f>SUMIFS('ODA by sector'!I:I,'ODA by sector'!$A:$A,'D12'!$A351,'ODA by sector'!$D:$D,'D12'!$C351)</f>
        <v>0</v>
      </c>
      <c r="I351" s="35">
        <f>SUMIFS('ODA by sector'!J:J,'ODA by sector'!$A:$A,'D12'!$A351,'ODA by sector'!$D:$D,'D12'!$C351)</f>
        <v>0</v>
      </c>
      <c r="J351" s="35">
        <f>SUMIFS('ODA by sector'!K:K,'ODA by sector'!$A:$A,'D12'!$A351,'ODA by sector'!$D:$D,'D12'!$C351)</f>
        <v>0</v>
      </c>
      <c r="K351" s="35">
        <f>SUMIFS('ODA by sector'!L:L,'ODA by sector'!$A:$A,'D12'!$A351,'ODA by sector'!$D:$D,'D12'!$C351)</f>
        <v>0</v>
      </c>
      <c r="L351" s="35">
        <f>SUMIFS('ODA by sector'!M:M,'ODA by sector'!$A:$A,'D12'!$A351,'ODA by sector'!$D:$D,'D12'!$C351)</f>
        <v>0</v>
      </c>
      <c r="M351" s="35">
        <f>SUMIFS('ODA by sector'!N:N,'ODA by sector'!$A:$A,'D12'!$A351,'ODA by sector'!$D:$D,'D12'!$C351)</f>
        <v>0</v>
      </c>
      <c r="N351" s="35">
        <f>SUMIFS('ODA by sector'!O:O,'ODA by sector'!$A:$A,'D12'!$A351,'ODA by sector'!$D:$D,'D12'!$C351)</f>
        <v>0</v>
      </c>
      <c r="O351" s="35">
        <f>SUMIFS('ODA by sector'!P:P,'ODA by sector'!$A:$A,'D12'!$A351,'ODA by sector'!$D:$D,'D12'!$C351)</f>
        <v>0.41447800000000001</v>
      </c>
      <c r="P351" s="35">
        <f>SUMIFS('ODA by sector'!Q:Q,'ODA by sector'!$A:$A,'D12'!$A351,'ODA by sector'!$D:$D,'D12'!$C351)</f>
        <v>0.76724899999999996</v>
      </c>
      <c r="Q351" s="35">
        <f>SUMIFS('ODA by sector'!R:R,'ODA by sector'!$A:$A,'D12'!$A351,'ODA by sector'!$D:$D,'D12'!$C351)</f>
        <v>2.4432990000000001</v>
      </c>
      <c r="R351" s="35">
        <f>SUMIFS('ODA by sector'!S:S,'ODA by sector'!$A:$A,'D12'!$A351,'ODA by sector'!$D:$D,'D12'!$C351)</f>
        <v>1.1648000000000001</v>
      </c>
    </row>
    <row r="352" spans="1:18" x14ac:dyDescent="0.25">
      <c r="A352" s="36" t="s">
        <v>115</v>
      </c>
      <c r="B352" s="36" t="str">
        <f>VLOOKUP(A352,'[1]Names&amp;ISO'!$A:$B,2,FALSE)</f>
        <v>SI</v>
      </c>
      <c r="C352" s="37" t="s">
        <v>162</v>
      </c>
      <c r="D352" s="35">
        <f>SUMIFS('ODA by sector'!E:E,'ODA by sector'!$A:$A,'D12'!$A352,'ODA by sector'!$D:$D,'D12'!$C352)</f>
        <v>0</v>
      </c>
      <c r="E352" s="35">
        <f>SUMIFS('ODA by sector'!F:F,'ODA by sector'!$A:$A,'D12'!$A352,'ODA by sector'!$D:$D,'D12'!$C352)</f>
        <v>0</v>
      </c>
      <c r="F352" s="35">
        <f>SUMIFS('ODA by sector'!G:G,'ODA by sector'!$A:$A,'D12'!$A352,'ODA by sector'!$D:$D,'D12'!$C352)</f>
        <v>0</v>
      </c>
      <c r="G352" s="35">
        <f>SUMIFS('ODA by sector'!H:H,'ODA by sector'!$A:$A,'D12'!$A352,'ODA by sector'!$D:$D,'D12'!$C352)</f>
        <v>0</v>
      </c>
      <c r="H352" s="35">
        <f>SUMIFS('ODA by sector'!I:I,'ODA by sector'!$A:$A,'D12'!$A352,'ODA by sector'!$D:$D,'D12'!$C352)</f>
        <v>0</v>
      </c>
      <c r="I352" s="35">
        <f>SUMIFS('ODA by sector'!J:J,'ODA by sector'!$A:$A,'D12'!$A352,'ODA by sector'!$D:$D,'D12'!$C352)</f>
        <v>0</v>
      </c>
      <c r="J352" s="35">
        <f>SUMIFS('ODA by sector'!K:K,'ODA by sector'!$A:$A,'D12'!$A352,'ODA by sector'!$D:$D,'D12'!$C352)</f>
        <v>0</v>
      </c>
      <c r="K352" s="35">
        <f>SUMIFS('ODA by sector'!L:L,'ODA by sector'!$A:$A,'D12'!$A352,'ODA by sector'!$D:$D,'D12'!$C352)</f>
        <v>0</v>
      </c>
      <c r="L352" s="35">
        <f>SUMIFS('ODA by sector'!M:M,'ODA by sector'!$A:$A,'D12'!$A352,'ODA by sector'!$D:$D,'D12'!$C352)</f>
        <v>3.5378050000000001</v>
      </c>
      <c r="M352" s="35">
        <f>SUMIFS('ODA by sector'!N:N,'ODA by sector'!$A:$A,'D12'!$A352,'ODA by sector'!$D:$D,'D12'!$C352)</f>
        <v>2.168777</v>
      </c>
      <c r="N352" s="35">
        <f>SUMIFS('ODA by sector'!O:O,'ODA by sector'!$A:$A,'D12'!$A352,'ODA by sector'!$D:$D,'D12'!$C352)</f>
        <v>3.4626000000000001</v>
      </c>
      <c r="O352" s="35">
        <f>SUMIFS('ODA by sector'!P:P,'ODA by sector'!$A:$A,'D12'!$A352,'ODA by sector'!$D:$D,'D12'!$C352)</f>
        <v>4.1794789999999997</v>
      </c>
      <c r="P352" s="35">
        <f>SUMIFS('ODA by sector'!Q:Q,'ODA by sector'!$A:$A,'D12'!$A352,'ODA by sector'!$D:$D,'D12'!$C352)</f>
        <v>5.5675350000000003</v>
      </c>
      <c r="Q352" s="35">
        <f>SUMIFS('ODA by sector'!R:R,'ODA by sector'!$A:$A,'D12'!$A352,'ODA by sector'!$D:$D,'D12'!$C352)</f>
        <v>6.0936849999999998</v>
      </c>
      <c r="R352" s="35">
        <f>SUMIFS('ODA by sector'!S:S,'ODA by sector'!$A:$A,'D12'!$A352,'ODA by sector'!$D:$D,'D12'!$C352)</f>
        <v>7.0747949999999999</v>
      </c>
    </row>
    <row r="353" spans="1:18" x14ac:dyDescent="0.25">
      <c r="A353" s="36" t="s">
        <v>115</v>
      </c>
      <c r="B353" s="36" t="str">
        <f>VLOOKUP(A353,'[1]Names&amp;ISO'!$A:$B,2,FALSE)</f>
        <v>SI</v>
      </c>
      <c r="C353" s="37" t="s">
        <v>163</v>
      </c>
      <c r="D353" s="35">
        <f>SUMIFS('ODA by sector'!E:E,'ODA by sector'!$A:$A,'D12'!$A353,'ODA by sector'!$D:$D,'D12'!$C353)</f>
        <v>0</v>
      </c>
      <c r="E353" s="35">
        <f>SUMIFS('ODA by sector'!F:F,'ODA by sector'!$A:$A,'D12'!$A353,'ODA by sector'!$D:$D,'D12'!$C353)</f>
        <v>0</v>
      </c>
      <c r="F353" s="35">
        <f>SUMIFS('ODA by sector'!G:G,'ODA by sector'!$A:$A,'D12'!$A353,'ODA by sector'!$D:$D,'D12'!$C353)</f>
        <v>0</v>
      </c>
      <c r="G353" s="35">
        <f>SUMIFS('ODA by sector'!H:H,'ODA by sector'!$A:$A,'D12'!$A353,'ODA by sector'!$D:$D,'D12'!$C353)</f>
        <v>0</v>
      </c>
      <c r="H353" s="35">
        <f>SUMIFS('ODA by sector'!I:I,'ODA by sector'!$A:$A,'D12'!$A353,'ODA by sector'!$D:$D,'D12'!$C353)</f>
        <v>0</v>
      </c>
      <c r="I353" s="35">
        <f>SUMIFS('ODA by sector'!J:J,'ODA by sector'!$A:$A,'D12'!$A353,'ODA by sector'!$D:$D,'D12'!$C353)</f>
        <v>0</v>
      </c>
      <c r="J353" s="35">
        <f>SUMIFS('ODA by sector'!K:K,'ODA by sector'!$A:$A,'D12'!$A353,'ODA by sector'!$D:$D,'D12'!$C353)</f>
        <v>0</v>
      </c>
      <c r="K353" s="35">
        <f>SUMIFS('ODA by sector'!L:L,'ODA by sector'!$A:$A,'D12'!$A353,'ODA by sector'!$D:$D,'D12'!$C353)</f>
        <v>0</v>
      </c>
      <c r="L353" s="35">
        <f>SUMIFS('ODA by sector'!M:M,'ODA by sector'!$A:$A,'D12'!$A353,'ODA by sector'!$D:$D,'D12'!$C353)</f>
        <v>0.48380500000000004</v>
      </c>
      <c r="M353" s="35">
        <f>SUMIFS('ODA by sector'!N:N,'ODA by sector'!$A:$A,'D12'!$A353,'ODA by sector'!$D:$D,'D12'!$C353)</f>
        <v>0.41026899999999999</v>
      </c>
      <c r="N353" s="35">
        <f>SUMIFS('ODA by sector'!O:O,'ODA by sector'!$A:$A,'D12'!$A353,'ODA by sector'!$D:$D,'D12'!$C353)</f>
        <v>1.3015380000000001</v>
      </c>
      <c r="O353" s="35">
        <f>SUMIFS('ODA by sector'!P:P,'ODA by sector'!$A:$A,'D12'!$A353,'ODA by sector'!$D:$D,'D12'!$C353)</f>
        <v>0.81516900000000003</v>
      </c>
      <c r="P353" s="35">
        <f>SUMIFS('ODA by sector'!Q:Q,'ODA by sector'!$A:$A,'D12'!$A353,'ODA by sector'!$D:$D,'D12'!$C353)</f>
        <v>0.13129399999999999</v>
      </c>
      <c r="Q353" s="35">
        <f>SUMIFS('ODA by sector'!R:R,'ODA by sector'!$A:$A,'D12'!$A353,'ODA by sector'!$D:$D,'D12'!$C353)</f>
        <v>0.19001199999999999</v>
      </c>
      <c r="R353" s="35">
        <f>SUMIFS('ODA by sector'!S:S,'ODA by sector'!$A:$A,'D12'!$A353,'ODA by sector'!$D:$D,'D12'!$C353)</f>
        <v>0.239176</v>
      </c>
    </row>
    <row r="354" spans="1:18" x14ac:dyDescent="0.25">
      <c r="A354" s="36" t="s">
        <v>115</v>
      </c>
      <c r="B354" s="36" t="str">
        <f>VLOOKUP(A354,'[1]Names&amp;ISO'!$A:$B,2,FALSE)</f>
        <v>SI</v>
      </c>
      <c r="C354" s="37" t="s">
        <v>164</v>
      </c>
      <c r="D354" s="35">
        <f>SUMIFS('ODA by sector'!E:E,'ODA by sector'!$A:$A,'D12'!$A354,'ODA by sector'!$D:$D,'D12'!$C354)</f>
        <v>0</v>
      </c>
      <c r="E354" s="35">
        <f>SUMIFS('ODA by sector'!F:F,'ODA by sector'!$A:$A,'D12'!$A354,'ODA by sector'!$D:$D,'D12'!$C354)</f>
        <v>0</v>
      </c>
      <c r="F354" s="35">
        <f>SUMIFS('ODA by sector'!G:G,'ODA by sector'!$A:$A,'D12'!$A354,'ODA by sector'!$D:$D,'D12'!$C354)</f>
        <v>0</v>
      </c>
      <c r="G354" s="35">
        <f>SUMIFS('ODA by sector'!H:H,'ODA by sector'!$A:$A,'D12'!$A354,'ODA by sector'!$D:$D,'D12'!$C354)</f>
        <v>0</v>
      </c>
      <c r="H354" s="35">
        <f>SUMIFS('ODA by sector'!I:I,'ODA by sector'!$A:$A,'D12'!$A354,'ODA by sector'!$D:$D,'D12'!$C354)</f>
        <v>0</v>
      </c>
      <c r="I354" s="35">
        <f>SUMIFS('ODA by sector'!J:J,'ODA by sector'!$A:$A,'D12'!$A354,'ODA by sector'!$D:$D,'D12'!$C354)</f>
        <v>0</v>
      </c>
      <c r="J354" s="35">
        <f>SUMIFS('ODA by sector'!K:K,'ODA by sector'!$A:$A,'D12'!$A354,'ODA by sector'!$D:$D,'D12'!$C354)</f>
        <v>0</v>
      </c>
      <c r="K354" s="35">
        <f>SUMIFS('ODA by sector'!L:L,'ODA by sector'!$A:$A,'D12'!$A354,'ODA by sector'!$D:$D,'D12'!$C354)</f>
        <v>0</v>
      </c>
      <c r="L354" s="35">
        <f>SUMIFS('ODA by sector'!M:M,'ODA by sector'!$A:$A,'D12'!$A354,'ODA by sector'!$D:$D,'D12'!$C354)</f>
        <v>1.582095</v>
      </c>
      <c r="M354" s="35">
        <f>SUMIFS('ODA by sector'!N:N,'ODA by sector'!$A:$A,'D12'!$A354,'ODA by sector'!$D:$D,'D12'!$C354)</f>
        <v>0.68962000000000001</v>
      </c>
      <c r="N354" s="35">
        <f>SUMIFS('ODA by sector'!O:O,'ODA by sector'!$A:$A,'D12'!$A354,'ODA by sector'!$D:$D,'D12'!$C354)</f>
        <v>1.475824</v>
      </c>
      <c r="O354" s="35">
        <f>SUMIFS('ODA by sector'!P:P,'ODA by sector'!$A:$A,'D12'!$A354,'ODA by sector'!$D:$D,'D12'!$C354)</f>
        <v>0.63227500000000003</v>
      </c>
      <c r="P354" s="35">
        <f>SUMIFS('ODA by sector'!Q:Q,'ODA by sector'!$A:$A,'D12'!$A354,'ODA by sector'!$D:$D,'D12'!$C354)</f>
        <v>1.1763889999999999</v>
      </c>
      <c r="Q354" s="35">
        <f>SUMIFS('ODA by sector'!R:R,'ODA by sector'!$A:$A,'D12'!$A354,'ODA by sector'!$D:$D,'D12'!$C354)</f>
        <v>1.144746</v>
      </c>
      <c r="R354" s="35">
        <f>SUMIFS('ODA by sector'!S:S,'ODA by sector'!$A:$A,'D12'!$A354,'ODA by sector'!$D:$D,'D12'!$C354)</f>
        <v>1.894207</v>
      </c>
    </row>
    <row r="355" spans="1:18" x14ac:dyDescent="0.25">
      <c r="A355" s="36" t="s">
        <v>115</v>
      </c>
      <c r="B355" s="36" t="str">
        <f>VLOOKUP(A355,'[1]Names&amp;ISO'!$A:$B,2,FALSE)</f>
        <v>SI</v>
      </c>
      <c r="C355" s="37" t="s">
        <v>165</v>
      </c>
      <c r="D355" s="35">
        <f>SUMIFS('ODA by sector'!E:E,'ODA by sector'!$A:$A,'D12'!$A355,'ODA by sector'!$D:$D,'D12'!$C355)</f>
        <v>0</v>
      </c>
      <c r="E355" s="35">
        <f>SUMIFS('ODA by sector'!F:F,'ODA by sector'!$A:$A,'D12'!$A355,'ODA by sector'!$D:$D,'D12'!$C355)</f>
        <v>0</v>
      </c>
      <c r="F355" s="35">
        <f>SUMIFS('ODA by sector'!G:G,'ODA by sector'!$A:$A,'D12'!$A355,'ODA by sector'!$D:$D,'D12'!$C355)</f>
        <v>0</v>
      </c>
      <c r="G355" s="35">
        <f>SUMIFS('ODA by sector'!H:H,'ODA by sector'!$A:$A,'D12'!$A355,'ODA by sector'!$D:$D,'D12'!$C355)</f>
        <v>0</v>
      </c>
      <c r="H355" s="35">
        <f>SUMIFS('ODA by sector'!I:I,'ODA by sector'!$A:$A,'D12'!$A355,'ODA by sector'!$D:$D,'D12'!$C355)</f>
        <v>0</v>
      </c>
      <c r="I355" s="35">
        <f>SUMIFS('ODA by sector'!J:J,'ODA by sector'!$A:$A,'D12'!$A355,'ODA by sector'!$D:$D,'D12'!$C355)</f>
        <v>0</v>
      </c>
      <c r="J355" s="35">
        <f>SUMIFS('ODA by sector'!K:K,'ODA by sector'!$A:$A,'D12'!$A355,'ODA by sector'!$D:$D,'D12'!$C355)</f>
        <v>0</v>
      </c>
      <c r="K355" s="35">
        <f>SUMIFS('ODA by sector'!L:L,'ODA by sector'!$A:$A,'D12'!$A355,'ODA by sector'!$D:$D,'D12'!$C355)</f>
        <v>0</v>
      </c>
      <c r="L355" s="35">
        <f>SUMIFS('ODA by sector'!M:M,'ODA by sector'!$A:$A,'D12'!$A355,'ODA by sector'!$D:$D,'D12'!$C355)</f>
        <v>4.108257</v>
      </c>
      <c r="M355" s="35">
        <f>SUMIFS('ODA by sector'!N:N,'ODA by sector'!$A:$A,'D12'!$A355,'ODA by sector'!$D:$D,'D12'!$C355)</f>
        <v>4.2525959999999996</v>
      </c>
      <c r="N355" s="35">
        <f>SUMIFS('ODA by sector'!O:O,'ODA by sector'!$A:$A,'D12'!$A355,'ODA by sector'!$D:$D,'D12'!$C355)</f>
        <v>3.6271879999999999</v>
      </c>
      <c r="O355" s="35">
        <f>SUMIFS('ODA by sector'!P:P,'ODA by sector'!$A:$A,'D12'!$A355,'ODA by sector'!$D:$D,'D12'!$C355)</f>
        <v>3.4755319999999998</v>
      </c>
      <c r="P355" s="35">
        <f>SUMIFS('ODA by sector'!Q:Q,'ODA by sector'!$A:$A,'D12'!$A355,'ODA by sector'!$D:$D,'D12'!$C355)</f>
        <v>3.1640060000000001</v>
      </c>
      <c r="Q355" s="35">
        <f>SUMIFS('ODA by sector'!R:R,'ODA by sector'!$A:$A,'D12'!$A355,'ODA by sector'!$D:$D,'D12'!$C355)</f>
        <v>3.661022</v>
      </c>
      <c r="R355" s="35">
        <f>SUMIFS('ODA by sector'!S:S,'ODA by sector'!$A:$A,'D12'!$A355,'ODA by sector'!$D:$D,'D12'!$C355)</f>
        <v>2.5181279999999999</v>
      </c>
    </row>
    <row r="356" spans="1:18" x14ac:dyDescent="0.25">
      <c r="A356" s="36" t="s">
        <v>115</v>
      </c>
      <c r="B356" s="36" t="str">
        <f>VLOOKUP(A356,'[1]Names&amp;ISO'!$A:$B,2,FALSE)</f>
        <v>SI</v>
      </c>
      <c r="C356" s="37" t="s">
        <v>161</v>
      </c>
      <c r="D356" s="35">
        <f>SUMIFS('ODA by sector'!E:E,'ODA by sector'!$A:$A,'D12'!$A356,'ODA by sector'!$D:$D,'D12'!$C356)</f>
        <v>0</v>
      </c>
      <c r="E356" s="35">
        <f>SUMIFS('ODA by sector'!F:F,'ODA by sector'!$A:$A,'D12'!$A356,'ODA by sector'!$D:$D,'D12'!$C356)</f>
        <v>0</v>
      </c>
      <c r="F356" s="35">
        <f>SUMIFS('ODA by sector'!G:G,'ODA by sector'!$A:$A,'D12'!$A356,'ODA by sector'!$D:$D,'D12'!$C356)</f>
        <v>0</v>
      </c>
      <c r="G356" s="35">
        <f>SUMIFS('ODA by sector'!H:H,'ODA by sector'!$A:$A,'D12'!$A356,'ODA by sector'!$D:$D,'D12'!$C356)</f>
        <v>0</v>
      </c>
      <c r="H356" s="35">
        <f>SUMIFS('ODA by sector'!I:I,'ODA by sector'!$A:$A,'D12'!$A356,'ODA by sector'!$D:$D,'D12'!$C356)</f>
        <v>0</v>
      </c>
      <c r="I356" s="35">
        <f>SUMIFS('ODA by sector'!J:J,'ODA by sector'!$A:$A,'D12'!$A356,'ODA by sector'!$D:$D,'D12'!$C356)</f>
        <v>0</v>
      </c>
      <c r="J356" s="35">
        <f>SUMIFS('ODA by sector'!K:K,'ODA by sector'!$A:$A,'D12'!$A356,'ODA by sector'!$D:$D,'D12'!$C356)</f>
        <v>0</v>
      </c>
      <c r="K356" s="35">
        <f>SUMIFS('ODA by sector'!L:L,'ODA by sector'!$A:$A,'D12'!$A356,'ODA by sector'!$D:$D,'D12'!$C356)</f>
        <v>0</v>
      </c>
      <c r="L356" s="35">
        <f>SUMIFS('ODA by sector'!M:M,'ODA by sector'!$A:$A,'D12'!$A356,'ODA by sector'!$D:$D,'D12'!$C356)</f>
        <v>0.41370400000000002</v>
      </c>
      <c r="M356" s="35">
        <f>SUMIFS('ODA by sector'!N:N,'ODA by sector'!$A:$A,'D12'!$A356,'ODA by sector'!$D:$D,'D12'!$C356)</f>
        <v>0.40914099999999998</v>
      </c>
      <c r="N356" s="35">
        <f>SUMIFS('ODA by sector'!O:O,'ODA by sector'!$A:$A,'D12'!$A356,'ODA by sector'!$D:$D,'D12'!$C356)</f>
        <v>0.13052800000000001</v>
      </c>
      <c r="O356" s="35">
        <f>SUMIFS('ODA by sector'!P:P,'ODA by sector'!$A:$A,'D12'!$A356,'ODA by sector'!$D:$D,'D12'!$C356)</f>
        <v>0.10642600000000001</v>
      </c>
      <c r="P356" s="35">
        <f>SUMIFS('ODA by sector'!Q:Q,'ODA by sector'!$A:$A,'D12'!$A356,'ODA by sector'!$D:$D,'D12'!$C356)</f>
        <v>7.0572999999999997E-2</v>
      </c>
      <c r="Q356" s="35">
        <f>SUMIFS('ODA by sector'!R:R,'ODA by sector'!$A:$A,'D12'!$A356,'ODA by sector'!$D:$D,'D12'!$C356)</f>
        <v>0</v>
      </c>
      <c r="R356" s="35">
        <f>SUMIFS('ODA by sector'!S:S,'ODA by sector'!$A:$A,'D12'!$A356,'ODA by sector'!$D:$D,'D12'!$C356)</f>
        <v>1.20024</v>
      </c>
    </row>
    <row r="357" spans="1:18" x14ac:dyDescent="0.25">
      <c r="A357" s="36" t="s">
        <v>115</v>
      </c>
      <c r="B357" s="36" t="str">
        <f>VLOOKUP(A357,'[1]Names&amp;ISO'!$A:$B,2,FALSE)</f>
        <v>SI</v>
      </c>
      <c r="C357" s="37" t="s">
        <v>166</v>
      </c>
      <c r="D357" s="35">
        <f>SUMIFS('ODA by sector'!E:E,'ODA by sector'!$A:$A,'D12'!$A357,'ODA by sector'!$D:$D,'D12'!$C357)</f>
        <v>0</v>
      </c>
      <c r="E357" s="35">
        <f>SUMIFS('ODA by sector'!F:F,'ODA by sector'!$A:$A,'D12'!$A357,'ODA by sector'!$D:$D,'D12'!$C357)</f>
        <v>0</v>
      </c>
      <c r="F357" s="35">
        <f>SUMIFS('ODA by sector'!G:G,'ODA by sector'!$A:$A,'D12'!$A357,'ODA by sector'!$D:$D,'D12'!$C357)</f>
        <v>0</v>
      </c>
      <c r="G357" s="35">
        <f>SUMIFS('ODA by sector'!H:H,'ODA by sector'!$A:$A,'D12'!$A357,'ODA by sector'!$D:$D,'D12'!$C357)</f>
        <v>0</v>
      </c>
      <c r="H357" s="35">
        <f>SUMIFS('ODA by sector'!I:I,'ODA by sector'!$A:$A,'D12'!$A357,'ODA by sector'!$D:$D,'D12'!$C357)</f>
        <v>0</v>
      </c>
      <c r="I357" s="35">
        <f>SUMIFS('ODA by sector'!J:J,'ODA by sector'!$A:$A,'D12'!$A357,'ODA by sector'!$D:$D,'D12'!$C357)</f>
        <v>0</v>
      </c>
      <c r="J357" s="35">
        <f>SUMIFS('ODA by sector'!K:K,'ODA by sector'!$A:$A,'D12'!$A357,'ODA by sector'!$D:$D,'D12'!$C357)</f>
        <v>0</v>
      </c>
      <c r="K357" s="35">
        <f>SUMIFS('ODA by sector'!L:L,'ODA by sector'!$A:$A,'D12'!$A357,'ODA by sector'!$D:$D,'D12'!$C357)</f>
        <v>0</v>
      </c>
      <c r="L357" s="35">
        <f>SUMIFS('ODA by sector'!M:M,'ODA by sector'!$A:$A,'D12'!$A357,'ODA by sector'!$D:$D,'D12'!$C357)</f>
        <v>0.61023800000000006</v>
      </c>
      <c r="M357" s="35">
        <f>SUMIFS('ODA by sector'!N:N,'ODA by sector'!$A:$A,'D12'!$A357,'ODA by sector'!$D:$D,'D12'!$C357)</f>
        <v>0.83477599999999996</v>
      </c>
      <c r="N357" s="35">
        <f>SUMIFS('ODA by sector'!O:O,'ODA by sector'!$A:$A,'D12'!$A357,'ODA by sector'!$D:$D,'D12'!$C357)</f>
        <v>0.41628699999999996</v>
      </c>
      <c r="O357" s="35">
        <f>SUMIFS('ODA by sector'!P:P,'ODA by sector'!$A:$A,'D12'!$A357,'ODA by sector'!$D:$D,'D12'!$C357)</f>
        <v>0.45066499999999998</v>
      </c>
      <c r="P357" s="35">
        <f>SUMIFS('ODA by sector'!Q:Q,'ODA by sector'!$A:$A,'D12'!$A357,'ODA by sector'!$D:$D,'D12'!$C357)</f>
        <v>0.245837</v>
      </c>
      <c r="Q357" s="35">
        <f>SUMIFS('ODA by sector'!R:R,'ODA by sector'!$A:$A,'D12'!$A357,'ODA by sector'!$D:$D,'D12'!$C357)</f>
        <v>3.1241000000000001E-2</v>
      </c>
      <c r="R357" s="35">
        <f>SUMIFS('ODA by sector'!S:S,'ODA by sector'!$A:$A,'D12'!$A357,'ODA by sector'!$D:$D,'D12'!$C357)</f>
        <v>0.150172</v>
      </c>
    </row>
    <row r="358" spans="1:18" x14ac:dyDescent="0.25">
      <c r="A358" s="36" t="s">
        <v>115</v>
      </c>
      <c r="B358" s="36" t="str">
        <f>VLOOKUP(A358,'[1]Names&amp;ISO'!$A:$B,2,FALSE)</f>
        <v>SI</v>
      </c>
      <c r="C358" s="37" t="s">
        <v>167</v>
      </c>
      <c r="D358" s="35">
        <f>SUMIFS('ODA by sector'!E:E,'ODA by sector'!$A:$A,'D12'!$A358,'ODA by sector'!$D:$D,'D12'!$C358)</f>
        <v>0</v>
      </c>
      <c r="E358" s="35">
        <f>SUMIFS('ODA by sector'!F:F,'ODA by sector'!$A:$A,'D12'!$A358,'ODA by sector'!$D:$D,'D12'!$C358)</f>
        <v>0</v>
      </c>
      <c r="F358" s="35">
        <f>SUMIFS('ODA by sector'!G:G,'ODA by sector'!$A:$A,'D12'!$A358,'ODA by sector'!$D:$D,'D12'!$C358)</f>
        <v>0</v>
      </c>
      <c r="G358" s="35">
        <f>SUMIFS('ODA by sector'!H:H,'ODA by sector'!$A:$A,'D12'!$A358,'ODA by sector'!$D:$D,'D12'!$C358)</f>
        <v>0</v>
      </c>
      <c r="H358" s="35">
        <f>SUMIFS('ODA by sector'!I:I,'ODA by sector'!$A:$A,'D12'!$A358,'ODA by sector'!$D:$D,'D12'!$C358)</f>
        <v>0</v>
      </c>
      <c r="I358" s="35">
        <f>SUMIFS('ODA by sector'!J:J,'ODA by sector'!$A:$A,'D12'!$A358,'ODA by sector'!$D:$D,'D12'!$C358)</f>
        <v>0</v>
      </c>
      <c r="J358" s="35">
        <f>SUMIFS('ODA by sector'!K:K,'ODA by sector'!$A:$A,'D12'!$A358,'ODA by sector'!$D:$D,'D12'!$C358)</f>
        <v>0</v>
      </c>
      <c r="K358" s="35">
        <f>SUMIFS('ODA by sector'!L:L,'ODA by sector'!$A:$A,'D12'!$A358,'ODA by sector'!$D:$D,'D12'!$C358)</f>
        <v>0</v>
      </c>
      <c r="L358" s="35">
        <f>SUMIFS('ODA by sector'!M:M,'ODA by sector'!$A:$A,'D12'!$A358,'ODA by sector'!$D:$D,'D12'!$C358)</f>
        <v>0.248227</v>
      </c>
      <c r="M358" s="35">
        <f>SUMIFS('ODA by sector'!N:N,'ODA by sector'!$A:$A,'D12'!$A358,'ODA by sector'!$D:$D,'D12'!$C358)</f>
        <v>0.184581</v>
      </c>
      <c r="N358" s="35">
        <f>SUMIFS('ODA by sector'!O:O,'ODA by sector'!$A:$A,'D12'!$A358,'ODA by sector'!$D:$D,'D12'!$C358)</f>
        <v>0.12404</v>
      </c>
      <c r="O358" s="35">
        <f>SUMIFS('ODA by sector'!P:P,'ODA by sector'!$A:$A,'D12'!$A358,'ODA by sector'!$D:$D,'D12'!$C358)</f>
        <v>0.183754</v>
      </c>
      <c r="P358" s="35">
        <f>SUMIFS('ODA by sector'!Q:Q,'ODA by sector'!$A:$A,'D12'!$A358,'ODA by sector'!$D:$D,'D12'!$C358)</f>
        <v>0.124671</v>
      </c>
      <c r="Q358" s="35">
        <f>SUMIFS('ODA by sector'!R:R,'ODA by sector'!$A:$A,'D12'!$A358,'ODA by sector'!$D:$D,'D12'!$C358)</f>
        <v>9.3371999999999997E-2</v>
      </c>
      <c r="R358" s="35">
        <f>SUMIFS('ODA by sector'!S:S,'ODA by sector'!$A:$A,'D12'!$A358,'ODA by sector'!$D:$D,'D12'!$C358)</f>
        <v>0.72142799999999996</v>
      </c>
    </row>
    <row r="359" spans="1:18" x14ac:dyDescent="0.25">
      <c r="A359" s="38" t="s">
        <v>115</v>
      </c>
      <c r="B359" s="36" t="str">
        <f>VLOOKUP(A359,'[1]Names&amp;ISO'!$A:$B,2,FALSE)</f>
        <v>SI</v>
      </c>
      <c r="C359" s="37" t="s">
        <v>169</v>
      </c>
      <c r="D359" s="35">
        <f>SUMIFS('ODA by sector'!E:E,'ODA by sector'!$A:$A,'D12'!$A359,'ODA by sector'!$D:$D,'D12'!$C359)</f>
        <v>0</v>
      </c>
      <c r="E359" s="35">
        <f>SUMIFS('ODA by sector'!F:F,'ODA by sector'!$A:$A,'D12'!$A359,'ODA by sector'!$D:$D,'D12'!$C359)</f>
        <v>0</v>
      </c>
      <c r="F359" s="35">
        <f>SUMIFS('ODA by sector'!G:G,'ODA by sector'!$A:$A,'D12'!$A359,'ODA by sector'!$D:$D,'D12'!$C359)</f>
        <v>0</v>
      </c>
      <c r="G359" s="35">
        <f>SUMIFS('ODA by sector'!H:H,'ODA by sector'!$A:$A,'D12'!$A359,'ODA by sector'!$D:$D,'D12'!$C359)</f>
        <v>0</v>
      </c>
      <c r="H359" s="35">
        <f>SUMIFS('ODA by sector'!I:I,'ODA by sector'!$A:$A,'D12'!$A359,'ODA by sector'!$D:$D,'D12'!$C359)</f>
        <v>0</v>
      </c>
      <c r="I359" s="35">
        <f>SUMIFS('ODA by sector'!J:J,'ODA by sector'!$A:$A,'D12'!$A359,'ODA by sector'!$D:$D,'D12'!$C359)</f>
        <v>0</v>
      </c>
      <c r="J359" s="35">
        <f>SUMIFS('ODA by sector'!K:K,'ODA by sector'!$A:$A,'D12'!$A359,'ODA by sector'!$D:$D,'D12'!$C359)</f>
        <v>0</v>
      </c>
      <c r="K359" s="35">
        <f>SUMIFS('ODA by sector'!L:L,'ODA by sector'!$A:$A,'D12'!$A359,'ODA by sector'!$D:$D,'D12'!$C359)</f>
        <v>0</v>
      </c>
      <c r="L359" s="35">
        <f>SUMIFS('ODA by sector'!M:M,'ODA by sector'!$A:$A,'D12'!$A359,'ODA by sector'!$D:$D,'D12'!$C359)</f>
        <v>0.24115400000000001</v>
      </c>
      <c r="M359" s="35">
        <f>SUMIFS('ODA by sector'!N:N,'ODA by sector'!$A:$A,'D12'!$A359,'ODA by sector'!$D:$D,'D12'!$C359)</f>
        <v>0.111302</v>
      </c>
      <c r="N359" s="35">
        <f>SUMIFS('ODA by sector'!O:O,'ODA by sector'!$A:$A,'D12'!$A359,'ODA by sector'!$D:$D,'D12'!$C359)</f>
        <v>6.3545000000000004E-2</v>
      </c>
      <c r="O359" s="35">
        <f>SUMIFS('ODA by sector'!P:P,'ODA by sector'!$A:$A,'D12'!$A359,'ODA by sector'!$D:$D,'D12'!$C359)</f>
        <v>0.14566300000000001</v>
      </c>
      <c r="P359" s="35">
        <f>SUMIFS('ODA by sector'!Q:Q,'ODA by sector'!$A:$A,'D12'!$A359,'ODA by sector'!$D:$D,'D12'!$C359)</f>
        <v>2.7237999999999998E-2</v>
      </c>
      <c r="Q359" s="35">
        <f>SUMIFS('ODA by sector'!R:R,'ODA by sector'!$A:$A,'D12'!$A359,'ODA by sector'!$D:$D,'D12'!$C359)</f>
        <v>0</v>
      </c>
      <c r="R359" s="35">
        <f>SUMIFS('ODA by sector'!S:S,'ODA by sector'!$A:$A,'D12'!$A359,'ODA by sector'!$D:$D,'D12'!$C359)</f>
        <v>0.34381600000000001</v>
      </c>
    </row>
    <row r="360" spans="1:18" x14ac:dyDescent="0.25">
      <c r="A360" s="39" t="s">
        <v>115</v>
      </c>
      <c r="B360" s="36" t="str">
        <f>VLOOKUP(A360,'[1]Names&amp;ISO'!$A:$B,2,FALSE)</f>
        <v>SI</v>
      </c>
      <c r="C360" s="37" t="s">
        <v>168</v>
      </c>
      <c r="D360" s="35">
        <f>SUMIFS('ODA by sector'!E:E,'ODA by sector'!$A:$A,'D12'!$A360,'ODA by sector'!$D:$D,'D12'!$C360)</f>
        <v>0</v>
      </c>
      <c r="E360" s="35">
        <f>SUMIFS('ODA by sector'!F:F,'ODA by sector'!$A:$A,'D12'!$A360,'ODA by sector'!$D:$D,'D12'!$C360)</f>
        <v>0</v>
      </c>
      <c r="F360" s="35">
        <f>SUMIFS('ODA by sector'!G:G,'ODA by sector'!$A:$A,'D12'!$A360,'ODA by sector'!$D:$D,'D12'!$C360)</f>
        <v>0</v>
      </c>
      <c r="G360" s="35">
        <f>SUMIFS('ODA by sector'!H:H,'ODA by sector'!$A:$A,'D12'!$A360,'ODA by sector'!$D:$D,'D12'!$C360)</f>
        <v>0</v>
      </c>
      <c r="H360" s="35">
        <f>SUMIFS('ODA by sector'!I:I,'ODA by sector'!$A:$A,'D12'!$A360,'ODA by sector'!$D:$D,'D12'!$C360)</f>
        <v>0</v>
      </c>
      <c r="I360" s="35">
        <f>SUMIFS('ODA by sector'!J:J,'ODA by sector'!$A:$A,'D12'!$A360,'ODA by sector'!$D:$D,'D12'!$C360)</f>
        <v>0</v>
      </c>
      <c r="J360" s="35">
        <f>SUMIFS('ODA by sector'!K:K,'ODA by sector'!$A:$A,'D12'!$A360,'ODA by sector'!$D:$D,'D12'!$C360)</f>
        <v>0</v>
      </c>
      <c r="K360" s="35">
        <f>SUMIFS('ODA by sector'!L:L,'ODA by sector'!$A:$A,'D12'!$A360,'ODA by sector'!$D:$D,'D12'!$C360)</f>
        <v>0</v>
      </c>
      <c r="L360" s="35">
        <f>SUMIFS('ODA by sector'!M:M,'ODA by sector'!$A:$A,'D12'!$A360,'ODA by sector'!$D:$D,'D12'!$C360)</f>
        <v>2.3049930000000001</v>
      </c>
      <c r="M360" s="35">
        <f>SUMIFS('ODA by sector'!N:N,'ODA by sector'!$A:$A,'D12'!$A360,'ODA by sector'!$D:$D,'D12'!$C360)</f>
        <v>1.480008</v>
      </c>
      <c r="N360" s="35">
        <f>SUMIFS('ODA by sector'!O:O,'ODA by sector'!$A:$A,'D12'!$A360,'ODA by sector'!$D:$D,'D12'!$C360)</f>
        <v>0.21814499999999998</v>
      </c>
      <c r="O360" s="35">
        <f>SUMIFS('ODA by sector'!P:P,'ODA by sector'!$A:$A,'D12'!$A360,'ODA by sector'!$D:$D,'D12'!$C360)</f>
        <v>0.18645600000000001</v>
      </c>
      <c r="P360" s="35">
        <f>SUMIFS('ODA by sector'!Q:Q,'ODA by sector'!$A:$A,'D12'!$A360,'ODA by sector'!$D:$D,'D12'!$C360)</f>
        <v>0.13197900000000001</v>
      </c>
      <c r="Q360" s="35">
        <f>SUMIFS('ODA by sector'!R:R,'ODA by sector'!$A:$A,'D12'!$A360,'ODA by sector'!$D:$D,'D12'!$C360)</f>
        <v>0.42347299999999999</v>
      </c>
      <c r="R360" s="35">
        <f>SUMIFS('ODA by sector'!S:S,'ODA by sector'!$A:$A,'D12'!$A360,'ODA by sector'!$D:$D,'D12'!$C360)</f>
        <v>0.40528399999999998</v>
      </c>
    </row>
    <row r="361" spans="1:18" x14ac:dyDescent="0.25">
      <c r="A361" s="36" t="s">
        <v>115</v>
      </c>
      <c r="B361" s="36" t="str">
        <f>VLOOKUP(A361,'[1]Names&amp;ISO'!$A:$B,2,FALSE)</f>
        <v>SI</v>
      </c>
      <c r="C361" s="37" t="s">
        <v>171</v>
      </c>
      <c r="D361" s="35">
        <f>SUMIFS('ODA by sector'!E:E,'ODA by sector'!$A:$A,'D12'!$A361,'ODA by sector'!$D:$D,'D12'!$C361)</f>
        <v>0</v>
      </c>
      <c r="E361" s="35">
        <f>SUMIFS('ODA by sector'!F:F,'ODA by sector'!$A:$A,'D12'!$A361,'ODA by sector'!$D:$D,'D12'!$C361)</f>
        <v>0</v>
      </c>
      <c r="F361" s="35">
        <f>SUMIFS('ODA by sector'!G:G,'ODA by sector'!$A:$A,'D12'!$A361,'ODA by sector'!$D:$D,'D12'!$C361)</f>
        <v>0</v>
      </c>
      <c r="G361" s="35">
        <f>SUMIFS('ODA by sector'!H:H,'ODA by sector'!$A:$A,'D12'!$A361,'ODA by sector'!$D:$D,'D12'!$C361)</f>
        <v>0</v>
      </c>
      <c r="H361" s="35">
        <f>SUMIFS('ODA by sector'!I:I,'ODA by sector'!$A:$A,'D12'!$A361,'ODA by sector'!$D:$D,'D12'!$C361)</f>
        <v>0</v>
      </c>
      <c r="I361" s="35">
        <f>SUMIFS('ODA by sector'!J:J,'ODA by sector'!$A:$A,'D12'!$A361,'ODA by sector'!$D:$D,'D12'!$C361)</f>
        <v>0</v>
      </c>
      <c r="J361" s="35">
        <f>SUMIFS('ODA by sector'!K:K,'ODA by sector'!$A:$A,'D12'!$A361,'ODA by sector'!$D:$D,'D12'!$C361)</f>
        <v>0</v>
      </c>
      <c r="K361" s="35">
        <f>SUMIFS('ODA by sector'!L:L,'ODA by sector'!$A:$A,'D12'!$A361,'ODA by sector'!$D:$D,'D12'!$C361)</f>
        <v>0</v>
      </c>
      <c r="L361" s="35">
        <f>SUMIFS('ODA by sector'!M:M,'ODA by sector'!$A:$A,'D12'!$A361,'ODA by sector'!$D:$D,'D12'!$C361)</f>
        <v>5.6488999999999998E-2</v>
      </c>
      <c r="M361" s="35">
        <f>SUMIFS('ODA by sector'!N:N,'ODA by sector'!$A:$A,'D12'!$A361,'ODA by sector'!$D:$D,'D12'!$C361)</f>
        <v>0.25759700000000002</v>
      </c>
      <c r="N361" s="35">
        <f>SUMIFS('ODA by sector'!O:O,'ODA by sector'!$A:$A,'D12'!$A361,'ODA by sector'!$D:$D,'D12'!$C361)</f>
        <v>0.59348000000000001</v>
      </c>
      <c r="O361" s="35">
        <f>SUMIFS('ODA by sector'!P:P,'ODA by sector'!$A:$A,'D12'!$A361,'ODA by sector'!$D:$D,'D12'!$C361)</f>
        <v>0.916435</v>
      </c>
      <c r="P361" s="35">
        <f>SUMIFS('ODA by sector'!Q:Q,'ODA by sector'!$A:$A,'D12'!$A361,'ODA by sector'!$D:$D,'D12'!$C361)</f>
        <v>0.113883</v>
      </c>
      <c r="Q361" s="35">
        <f>SUMIFS('ODA by sector'!R:R,'ODA by sector'!$A:$A,'D12'!$A361,'ODA by sector'!$D:$D,'D12'!$C361)</f>
        <v>0.66227100000000005</v>
      </c>
      <c r="R361" s="35">
        <f>SUMIFS('ODA by sector'!S:S,'ODA by sector'!$A:$A,'D12'!$A361,'ODA by sector'!$D:$D,'D12'!$C361)</f>
        <v>0.22827700000000001</v>
      </c>
    </row>
    <row r="362" spans="1:18" x14ac:dyDescent="0.25">
      <c r="A362" s="36" t="s">
        <v>115</v>
      </c>
      <c r="B362" s="36" t="str">
        <f>VLOOKUP(A362,'[1]Names&amp;ISO'!$A:$B,2,FALSE)</f>
        <v>SI</v>
      </c>
      <c r="C362" s="37" t="s">
        <v>170</v>
      </c>
      <c r="D362" s="35">
        <f>SUMIFS('ODA by sector'!E:E,'ODA by sector'!$A:$A,'D12'!$A362,'ODA by sector'!$D:$D,'D12'!$C362)</f>
        <v>0</v>
      </c>
      <c r="E362" s="35">
        <f>SUMIFS('ODA by sector'!F:F,'ODA by sector'!$A:$A,'D12'!$A362,'ODA by sector'!$D:$D,'D12'!$C362)</f>
        <v>0</v>
      </c>
      <c r="F362" s="35">
        <f>SUMIFS('ODA by sector'!G:G,'ODA by sector'!$A:$A,'D12'!$A362,'ODA by sector'!$D:$D,'D12'!$C362)</f>
        <v>0</v>
      </c>
      <c r="G362" s="35">
        <f>SUMIFS('ODA by sector'!H:H,'ODA by sector'!$A:$A,'D12'!$A362,'ODA by sector'!$D:$D,'D12'!$C362)</f>
        <v>0</v>
      </c>
      <c r="H362" s="35">
        <f>SUMIFS('ODA by sector'!I:I,'ODA by sector'!$A:$A,'D12'!$A362,'ODA by sector'!$D:$D,'D12'!$C362)</f>
        <v>0</v>
      </c>
      <c r="I362" s="35">
        <f>SUMIFS('ODA by sector'!J:J,'ODA by sector'!$A:$A,'D12'!$A362,'ODA by sector'!$D:$D,'D12'!$C362)</f>
        <v>0</v>
      </c>
      <c r="J362" s="35">
        <f>SUMIFS('ODA by sector'!K:K,'ODA by sector'!$A:$A,'D12'!$A362,'ODA by sector'!$D:$D,'D12'!$C362)</f>
        <v>0</v>
      </c>
      <c r="K362" s="35">
        <f>SUMIFS('ODA by sector'!L:L,'ODA by sector'!$A:$A,'D12'!$A362,'ODA by sector'!$D:$D,'D12'!$C362)</f>
        <v>0</v>
      </c>
      <c r="L362" s="35">
        <f>SUMIFS('ODA by sector'!M:M,'ODA by sector'!$A:$A,'D12'!$A362,'ODA by sector'!$D:$D,'D12'!$C362)</f>
        <v>6.2526319999999993</v>
      </c>
      <c r="M362" s="35">
        <f>SUMIFS('ODA by sector'!N:N,'ODA by sector'!$A:$A,'D12'!$A362,'ODA by sector'!$D:$D,'D12'!$C362)</f>
        <v>4.2662120000000003</v>
      </c>
      <c r="N362" s="35">
        <f>SUMIFS('ODA by sector'!O:O,'ODA by sector'!$A:$A,'D12'!$A362,'ODA by sector'!$D:$D,'D12'!$C362)</f>
        <v>5.1463009999999993</v>
      </c>
      <c r="O362" s="35">
        <f>SUMIFS('ODA by sector'!P:P,'ODA by sector'!$A:$A,'D12'!$A362,'ODA by sector'!$D:$D,'D12'!$C362)</f>
        <v>6.1603670000000008</v>
      </c>
      <c r="P362" s="35">
        <f>SUMIFS('ODA by sector'!Q:Q,'ODA by sector'!$A:$A,'D12'!$A362,'ODA by sector'!$D:$D,'D12'!$C362)</f>
        <v>5.5097240000000003</v>
      </c>
      <c r="Q362" s="35">
        <f>SUMIFS('ODA by sector'!R:R,'ODA by sector'!$A:$A,'D12'!$A362,'ODA by sector'!$D:$D,'D12'!$C362)</f>
        <v>11.096995</v>
      </c>
      <c r="R362" s="35">
        <f>SUMIFS('ODA by sector'!S:S,'ODA by sector'!$A:$A,'D12'!$A362,'ODA by sector'!$D:$D,'D12'!$C362)</f>
        <v>11.337909</v>
      </c>
    </row>
    <row r="363" spans="1:18" x14ac:dyDescent="0.25">
      <c r="A363" s="36" t="s">
        <v>115</v>
      </c>
      <c r="B363" s="36" t="str">
        <f>VLOOKUP(A363,'[1]Names&amp;ISO'!$A:$B,2,FALSE)</f>
        <v>SI</v>
      </c>
      <c r="C363" s="37" t="s">
        <v>172</v>
      </c>
      <c r="D363" s="35">
        <f>SUMIFS('ODA by sector'!E:E,'ODA by sector'!$A:$A,'D12'!$A363,'ODA by sector'!$D:$D,'D12'!$C363)</f>
        <v>0</v>
      </c>
      <c r="E363" s="35">
        <f>SUMIFS('ODA by sector'!F:F,'ODA by sector'!$A:$A,'D12'!$A363,'ODA by sector'!$D:$D,'D12'!$C363)</f>
        <v>0</v>
      </c>
      <c r="F363" s="35">
        <f>SUMIFS('ODA by sector'!G:G,'ODA by sector'!$A:$A,'D12'!$A363,'ODA by sector'!$D:$D,'D12'!$C363)</f>
        <v>0</v>
      </c>
      <c r="G363" s="35">
        <f>SUMIFS('ODA by sector'!H:H,'ODA by sector'!$A:$A,'D12'!$A363,'ODA by sector'!$D:$D,'D12'!$C363)</f>
        <v>0</v>
      </c>
      <c r="H363" s="35">
        <f>SUMIFS('ODA by sector'!I:I,'ODA by sector'!$A:$A,'D12'!$A363,'ODA by sector'!$D:$D,'D12'!$C363)</f>
        <v>0</v>
      </c>
      <c r="I363" s="35">
        <f>SUMIFS('ODA by sector'!J:J,'ODA by sector'!$A:$A,'D12'!$A363,'ODA by sector'!$D:$D,'D12'!$C363)</f>
        <v>0</v>
      </c>
      <c r="J363" s="35">
        <f>SUMIFS('ODA by sector'!K:K,'ODA by sector'!$A:$A,'D12'!$A363,'ODA by sector'!$D:$D,'D12'!$C363)</f>
        <v>0</v>
      </c>
      <c r="K363" s="35">
        <f>SUMIFS('ODA by sector'!L:L,'ODA by sector'!$A:$A,'D12'!$A363,'ODA by sector'!$D:$D,'D12'!$C363)</f>
        <v>0</v>
      </c>
      <c r="L363" s="35">
        <f>SUMIFS('ODA by sector'!M:M,'ODA by sector'!$A:$A,'D12'!$A363,'ODA by sector'!$D:$D,'D12'!$C363)</f>
        <v>0</v>
      </c>
      <c r="M363" s="35">
        <f>SUMIFS('ODA by sector'!N:N,'ODA by sector'!$A:$A,'D12'!$A363,'ODA by sector'!$D:$D,'D12'!$C363)</f>
        <v>0</v>
      </c>
      <c r="N363" s="35">
        <f>SUMIFS('ODA by sector'!O:O,'ODA by sector'!$A:$A,'D12'!$A363,'ODA by sector'!$D:$D,'D12'!$C363)</f>
        <v>0</v>
      </c>
      <c r="O363" s="35">
        <f>SUMIFS('ODA by sector'!P:P,'ODA by sector'!$A:$A,'D12'!$A363,'ODA by sector'!$D:$D,'D12'!$C363)</f>
        <v>0</v>
      </c>
      <c r="P363" s="35">
        <f>SUMIFS('ODA by sector'!Q:Q,'ODA by sector'!$A:$A,'D12'!$A363,'ODA by sector'!$D:$D,'D12'!$C363)</f>
        <v>0</v>
      </c>
      <c r="Q363" s="35">
        <f>SUMIFS('ODA by sector'!R:R,'ODA by sector'!$A:$A,'D12'!$A363,'ODA by sector'!$D:$D,'D12'!$C363)</f>
        <v>0</v>
      </c>
      <c r="R363" s="35">
        <f>SUMIFS('ODA by sector'!S:S,'ODA by sector'!$A:$A,'D12'!$A363,'ODA by sector'!$D:$D,'D12'!$C363)</f>
        <v>0</v>
      </c>
    </row>
    <row r="364" spans="1:18" x14ac:dyDescent="0.25">
      <c r="A364" s="36" t="s">
        <v>115</v>
      </c>
      <c r="B364" s="36" t="str">
        <f>VLOOKUP(A364,'[1]Names&amp;ISO'!$A:$B,2,FALSE)</f>
        <v>SI</v>
      </c>
      <c r="C364" s="37" t="s">
        <v>173</v>
      </c>
      <c r="D364" s="35">
        <f>SUMIFS('ODA by sector'!E:E,'ODA by sector'!$A:$A,'D12'!$A364,'ODA by sector'!$D:$D,'D12'!$C364)</f>
        <v>0</v>
      </c>
      <c r="E364" s="35">
        <f>SUMIFS('ODA by sector'!F:F,'ODA by sector'!$A:$A,'D12'!$A364,'ODA by sector'!$D:$D,'D12'!$C364)</f>
        <v>0</v>
      </c>
      <c r="F364" s="35">
        <f>SUMIFS('ODA by sector'!G:G,'ODA by sector'!$A:$A,'D12'!$A364,'ODA by sector'!$D:$D,'D12'!$C364)</f>
        <v>0</v>
      </c>
      <c r="G364" s="35">
        <f>SUMIFS('ODA by sector'!H:H,'ODA by sector'!$A:$A,'D12'!$A364,'ODA by sector'!$D:$D,'D12'!$C364)</f>
        <v>0</v>
      </c>
      <c r="H364" s="35">
        <f>SUMIFS('ODA by sector'!I:I,'ODA by sector'!$A:$A,'D12'!$A364,'ODA by sector'!$D:$D,'D12'!$C364)</f>
        <v>0</v>
      </c>
      <c r="I364" s="35">
        <f>SUMIFS('ODA by sector'!J:J,'ODA by sector'!$A:$A,'D12'!$A364,'ODA by sector'!$D:$D,'D12'!$C364)</f>
        <v>0</v>
      </c>
      <c r="J364" s="35">
        <f>SUMIFS('ODA by sector'!K:K,'ODA by sector'!$A:$A,'D12'!$A364,'ODA by sector'!$D:$D,'D12'!$C364)</f>
        <v>0</v>
      </c>
      <c r="K364" s="35">
        <f>SUMIFS('ODA by sector'!L:L,'ODA by sector'!$A:$A,'D12'!$A364,'ODA by sector'!$D:$D,'D12'!$C364)</f>
        <v>0</v>
      </c>
      <c r="L364" s="35">
        <f>SUMIFS('ODA by sector'!M:M,'ODA by sector'!$A:$A,'D12'!$A364,'ODA by sector'!$D:$D,'D12'!$C364)</f>
        <v>0</v>
      </c>
      <c r="M364" s="35">
        <f>SUMIFS('ODA by sector'!N:N,'ODA by sector'!$A:$A,'D12'!$A364,'ODA by sector'!$D:$D,'D12'!$C364)</f>
        <v>0</v>
      </c>
      <c r="N364" s="35">
        <f>SUMIFS('ODA by sector'!O:O,'ODA by sector'!$A:$A,'D12'!$A364,'ODA by sector'!$D:$D,'D12'!$C364)</f>
        <v>0</v>
      </c>
      <c r="O364" s="35">
        <f>SUMIFS('ODA by sector'!P:P,'ODA by sector'!$A:$A,'D12'!$A364,'ODA by sector'!$D:$D,'D12'!$C364)</f>
        <v>0</v>
      </c>
      <c r="P364" s="35">
        <f>SUMIFS('ODA by sector'!Q:Q,'ODA by sector'!$A:$A,'D12'!$A364,'ODA by sector'!$D:$D,'D12'!$C364)</f>
        <v>0</v>
      </c>
      <c r="Q364" s="35">
        <f>SUMIFS('ODA by sector'!R:R,'ODA by sector'!$A:$A,'D12'!$A364,'ODA by sector'!$D:$D,'D12'!$C364)</f>
        <v>0</v>
      </c>
      <c r="R364" s="35">
        <f>SUMIFS('ODA by sector'!S:S,'ODA by sector'!$A:$A,'D12'!$A364,'ODA by sector'!$D:$D,'D12'!$C364)</f>
        <v>0</v>
      </c>
    </row>
    <row r="365" spans="1:18" x14ac:dyDescent="0.25">
      <c r="A365" s="36" t="s">
        <v>115</v>
      </c>
      <c r="B365" s="36" t="str">
        <f>VLOOKUP(A365,'[1]Names&amp;ISO'!$A:$B,2,FALSE)</f>
        <v>SI</v>
      </c>
      <c r="C365" s="37" t="s">
        <v>174</v>
      </c>
      <c r="D365" s="35">
        <f>SUMIFS('ODA by sector'!E:E,'ODA by sector'!$A:$A,'D12'!$A365,'ODA by sector'!$D:$D,'D12'!$C365)</f>
        <v>0</v>
      </c>
      <c r="E365" s="35">
        <f>SUMIFS('ODA by sector'!F:F,'ODA by sector'!$A:$A,'D12'!$A365,'ODA by sector'!$D:$D,'D12'!$C365)</f>
        <v>0</v>
      </c>
      <c r="F365" s="35">
        <f>SUMIFS('ODA by sector'!G:G,'ODA by sector'!$A:$A,'D12'!$A365,'ODA by sector'!$D:$D,'D12'!$C365)</f>
        <v>0</v>
      </c>
      <c r="G365" s="35">
        <f>SUMIFS('ODA by sector'!H:H,'ODA by sector'!$A:$A,'D12'!$A365,'ODA by sector'!$D:$D,'D12'!$C365)</f>
        <v>0</v>
      </c>
      <c r="H365" s="35">
        <f>SUMIFS('ODA by sector'!I:I,'ODA by sector'!$A:$A,'D12'!$A365,'ODA by sector'!$D:$D,'D12'!$C365)</f>
        <v>0</v>
      </c>
      <c r="I365" s="35">
        <f>SUMIFS('ODA by sector'!J:J,'ODA by sector'!$A:$A,'D12'!$A365,'ODA by sector'!$D:$D,'D12'!$C365)</f>
        <v>0</v>
      </c>
      <c r="J365" s="35">
        <f>SUMIFS('ODA by sector'!K:K,'ODA by sector'!$A:$A,'D12'!$A365,'ODA by sector'!$D:$D,'D12'!$C365)</f>
        <v>0</v>
      </c>
      <c r="K365" s="35">
        <f>SUMIFS('ODA by sector'!L:L,'ODA by sector'!$A:$A,'D12'!$A365,'ODA by sector'!$D:$D,'D12'!$C365)</f>
        <v>0</v>
      </c>
      <c r="L365" s="35">
        <f>SUMIFS('ODA by sector'!M:M,'ODA by sector'!$A:$A,'D12'!$A365,'ODA by sector'!$D:$D,'D12'!$C365)</f>
        <v>1.1833849999999999</v>
      </c>
      <c r="M365" s="35">
        <f>SUMIFS('ODA by sector'!N:N,'ODA by sector'!$A:$A,'D12'!$A365,'ODA by sector'!$D:$D,'D12'!$C365)</f>
        <v>0.61455499999999996</v>
      </c>
      <c r="N365" s="35">
        <f>SUMIFS('ODA by sector'!O:O,'ODA by sector'!$A:$A,'D12'!$A365,'ODA by sector'!$D:$D,'D12'!$C365)</f>
        <v>0.58578799999999998</v>
      </c>
      <c r="O365" s="35">
        <f>SUMIFS('ODA by sector'!P:P,'ODA by sector'!$A:$A,'D12'!$A365,'ODA by sector'!$D:$D,'D12'!$C365)</f>
        <v>0.40871299999999999</v>
      </c>
      <c r="P365" s="35">
        <f>SUMIFS('ODA by sector'!Q:Q,'ODA by sector'!$A:$A,'D12'!$A365,'ODA by sector'!$D:$D,'D12'!$C365)</f>
        <v>0.89848399999999995</v>
      </c>
      <c r="Q365" s="35">
        <f>SUMIFS('ODA by sector'!R:R,'ODA by sector'!$A:$A,'D12'!$A365,'ODA by sector'!$D:$D,'D12'!$C365)</f>
        <v>1.8509519999999999</v>
      </c>
      <c r="R365" s="35">
        <f>SUMIFS('ODA by sector'!S:S,'ODA by sector'!$A:$A,'D12'!$A365,'ODA by sector'!$D:$D,'D12'!$C365)</f>
        <v>1.7620830000000001</v>
      </c>
    </row>
    <row r="366" spans="1:18" x14ac:dyDescent="0.25">
      <c r="A366" s="36" t="s">
        <v>114</v>
      </c>
      <c r="B366" s="36" t="str">
        <f>VLOOKUP(A366,'[1]Names&amp;ISO'!$A:$B,2,FALSE)</f>
        <v>ES</v>
      </c>
      <c r="C366" s="37" t="s">
        <v>162</v>
      </c>
      <c r="D366" s="35">
        <f>SUMIFS('ODA by sector'!E:E,'ODA by sector'!$A:$A,'D12'!$A366,'ODA by sector'!$D:$D,'D12'!$C366)</f>
        <v>181.75928500000001</v>
      </c>
      <c r="E366" s="35">
        <f>SUMIFS('ODA by sector'!F:F,'ODA by sector'!$A:$A,'D12'!$A366,'ODA by sector'!$D:$D,'D12'!$C366)</f>
        <v>149.755765</v>
      </c>
      <c r="F366" s="35">
        <f>SUMIFS('ODA by sector'!G:G,'ODA by sector'!$A:$A,'D12'!$A366,'ODA by sector'!$D:$D,'D12'!$C366)</f>
        <v>128.29760400000001</v>
      </c>
      <c r="G366" s="35">
        <f>SUMIFS('ODA by sector'!H:H,'ODA by sector'!$A:$A,'D12'!$A366,'ODA by sector'!$D:$D,'D12'!$C366)</f>
        <v>214.46702500000001</v>
      </c>
      <c r="H366" s="35">
        <f>SUMIFS('ODA by sector'!I:I,'ODA by sector'!$A:$A,'D12'!$A366,'ODA by sector'!$D:$D,'D12'!$C366)</f>
        <v>208.57084800000001</v>
      </c>
      <c r="I366" s="35">
        <f>SUMIFS('ODA by sector'!J:J,'ODA by sector'!$A:$A,'D12'!$A366,'ODA by sector'!$D:$D,'D12'!$C366)</f>
        <v>290.83490899999998</v>
      </c>
      <c r="J366" s="35">
        <f>SUMIFS('ODA by sector'!K:K,'ODA by sector'!$A:$A,'D12'!$A366,'ODA by sector'!$D:$D,'D12'!$C366)</f>
        <v>397.88517999999999</v>
      </c>
      <c r="K366" s="35">
        <f>SUMIFS('ODA by sector'!L:L,'ODA by sector'!$A:$A,'D12'!$A366,'ODA by sector'!$D:$D,'D12'!$C366)</f>
        <v>301.46655199999998</v>
      </c>
      <c r="L366" s="35">
        <f>SUMIFS('ODA by sector'!M:M,'ODA by sector'!$A:$A,'D12'!$A366,'ODA by sector'!$D:$D,'D12'!$C366)</f>
        <v>307.23004500000002</v>
      </c>
      <c r="M366" s="35">
        <f>SUMIFS('ODA by sector'!N:N,'ODA by sector'!$A:$A,'D12'!$A366,'ODA by sector'!$D:$D,'D12'!$C366)</f>
        <v>215.75770800000001</v>
      </c>
      <c r="N366" s="35">
        <f>SUMIFS('ODA by sector'!O:O,'ODA by sector'!$A:$A,'D12'!$A366,'ODA by sector'!$D:$D,'D12'!$C366)</f>
        <v>91.009169999999997</v>
      </c>
      <c r="O366" s="35">
        <f>SUMIFS('ODA by sector'!P:P,'ODA by sector'!$A:$A,'D12'!$A366,'ODA by sector'!$D:$D,'D12'!$C366)</f>
        <v>65.484294000000006</v>
      </c>
      <c r="P366" s="35">
        <f>SUMIFS('ODA by sector'!Q:Q,'ODA by sector'!$A:$A,'D12'!$A366,'ODA by sector'!$D:$D,'D12'!$C366)</f>
        <v>44.239859000000003</v>
      </c>
      <c r="Q366" s="35">
        <f>SUMIFS('ODA by sector'!R:R,'ODA by sector'!$A:$A,'D12'!$A366,'ODA by sector'!$D:$D,'D12'!$C366)</f>
        <v>37.654045000000004</v>
      </c>
      <c r="R366" s="35">
        <f>SUMIFS('ODA by sector'!S:S,'ODA by sector'!$A:$A,'D12'!$A366,'ODA by sector'!$D:$D,'D12'!$C366)</f>
        <v>49.587997000000001</v>
      </c>
    </row>
    <row r="367" spans="1:18" x14ac:dyDescent="0.25">
      <c r="A367" s="36" t="s">
        <v>114</v>
      </c>
      <c r="B367" s="36" t="str">
        <f>VLOOKUP(A367,'[1]Names&amp;ISO'!$A:$B,2,FALSE)</f>
        <v>ES</v>
      </c>
      <c r="C367" s="37" t="s">
        <v>163</v>
      </c>
      <c r="D367" s="35">
        <f>SUMIFS('ODA by sector'!E:E,'ODA by sector'!$A:$A,'D12'!$A367,'ODA by sector'!$D:$D,'D12'!$C367)</f>
        <v>90.320390000000003</v>
      </c>
      <c r="E367" s="35">
        <f>SUMIFS('ODA by sector'!F:F,'ODA by sector'!$A:$A,'D12'!$A367,'ODA by sector'!$D:$D,'D12'!$C367)</f>
        <v>106.763378</v>
      </c>
      <c r="F367" s="35">
        <f>SUMIFS('ODA by sector'!G:G,'ODA by sector'!$A:$A,'D12'!$A367,'ODA by sector'!$D:$D,'D12'!$C367)</f>
        <v>119.34835100000001</v>
      </c>
      <c r="G367" s="35">
        <f>SUMIFS('ODA by sector'!H:H,'ODA by sector'!$A:$A,'D12'!$A367,'ODA by sector'!$D:$D,'D12'!$C367)</f>
        <v>144.44854599999999</v>
      </c>
      <c r="H367" s="35">
        <f>SUMIFS('ODA by sector'!I:I,'ODA by sector'!$A:$A,'D12'!$A367,'ODA by sector'!$D:$D,'D12'!$C367)</f>
        <v>137.90139199999999</v>
      </c>
      <c r="I367" s="35">
        <f>SUMIFS('ODA by sector'!J:J,'ODA by sector'!$A:$A,'D12'!$A367,'ODA by sector'!$D:$D,'D12'!$C367)</f>
        <v>197.61496</v>
      </c>
      <c r="J367" s="35">
        <f>SUMIFS('ODA by sector'!K:K,'ODA by sector'!$A:$A,'D12'!$A367,'ODA by sector'!$D:$D,'D12'!$C367)</f>
        <v>308.126262</v>
      </c>
      <c r="K367" s="35">
        <f>SUMIFS('ODA by sector'!L:L,'ODA by sector'!$A:$A,'D12'!$A367,'ODA by sector'!$D:$D,'D12'!$C367)</f>
        <v>270.36602700000003</v>
      </c>
      <c r="L367" s="35">
        <f>SUMIFS('ODA by sector'!M:M,'ODA by sector'!$A:$A,'D12'!$A367,'ODA by sector'!$D:$D,'D12'!$C367)</f>
        <v>210.71820100000002</v>
      </c>
      <c r="M367" s="35">
        <f>SUMIFS('ODA by sector'!N:N,'ODA by sector'!$A:$A,'D12'!$A367,'ODA by sector'!$D:$D,'D12'!$C367)</f>
        <v>133.89354499999999</v>
      </c>
      <c r="N367" s="35">
        <f>SUMIFS('ODA by sector'!O:O,'ODA by sector'!$A:$A,'D12'!$A367,'ODA by sector'!$D:$D,'D12'!$C367)</f>
        <v>68.334117000000006</v>
      </c>
      <c r="O367" s="35">
        <f>SUMIFS('ODA by sector'!P:P,'ODA by sector'!$A:$A,'D12'!$A367,'ODA by sector'!$D:$D,'D12'!$C367)</f>
        <v>64.348934999999997</v>
      </c>
      <c r="P367" s="35">
        <f>SUMIFS('ODA by sector'!Q:Q,'ODA by sector'!$A:$A,'D12'!$A367,'ODA by sector'!$D:$D,'D12'!$C367)</f>
        <v>53.650060000000003</v>
      </c>
      <c r="Q367" s="35">
        <f>SUMIFS('ODA by sector'!R:R,'ODA by sector'!$A:$A,'D12'!$A367,'ODA by sector'!$D:$D,'D12'!$C367)</f>
        <v>38.514243</v>
      </c>
      <c r="R367" s="35">
        <f>SUMIFS('ODA by sector'!S:S,'ODA by sector'!$A:$A,'D12'!$A367,'ODA by sector'!$D:$D,'D12'!$C367)</f>
        <v>51.002086000000006</v>
      </c>
    </row>
    <row r="368" spans="1:18" x14ac:dyDescent="0.25">
      <c r="A368" s="36" t="s">
        <v>114</v>
      </c>
      <c r="B368" s="36" t="str">
        <f>VLOOKUP(A368,'[1]Names&amp;ISO'!$A:$B,2,FALSE)</f>
        <v>ES</v>
      </c>
      <c r="C368" s="37" t="s">
        <v>164</v>
      </c>
      <c r="D368" s="35">
        <f>SUMIFS('ODA by sector'!E:E,'ODA by sector'!$A:$A,'D12'!$A368,'ODA by sector'!$D:$D,'D12'!$C368)</f>
        <v>23.729227000000002</v>
      </c>
      <c r="E368" s="35">
        <f>SUMIFS('ODA by sector'!F:F,'ODA by sector'!$A:$A,'D12'!$A368,'ODA by sector'!$D:$D,'D12'!$C368)</f>
        <v>68.049970999999999</v>
      </c>
      <c r="F368" s="35">
        <f>SUMIFS('ODA by sector'!G:G,'ODA by sector'!$A:$A,'D12'!$A368,'ODA by sector'!$D:$D,'D12'!$C368)</f>
        <v>86.702532000000005</v>
      </c>
      <c r="G368" s="35">
        <f>SUMIFS('ODA by sector'!H:H,'ODA by sector'!$A:$A,'D12'!$A368,'ODA by sector'!$D:$D,'D12'!$C368)</f>
        <v>57.750700999999999</v>
      </c>
      <c r="H368" s="35">
        <f>SUMIFS('ODA by sector'!I:I,'ODA by sector'!$A:$A,'D12'!$A368,'ODA by sector'!$D:$D,'D12'!$C368)</f>
        <v>64.251649999999998</v>
      </c>
      <c r="I368" s="35">
        <f>SUMIFS('ODA by sector'!J:J,'ODA by sector'!$A:$A,'D12'!$A368,'ODA by sector'!$D:$D,'D12'!$C368)</f>
        <v>90.328457</v>
      </c>
      <c r="J368" s="35">
        <f>SUMIFS('ODA by sector'!K:K,'ODA by sector'!$A:$A,'D12'!$A368,'ODA by sector'!$D:$D,'D12'!$C368)</f>
        <v>449.376148</v>
      </c>
      <c r="K368" s="35">
        <f>SUMIFS('ODA by sector'!L:L,'ODA by sector'!$A:$A,'D12'!$A368,'ODA by sector'!$D:$D,'D12'!$C368)</f>
        <v>421.70842900000002</v>
      </c>
      <c r="L368" s="35">
        <f>SUMIFS('ODA by sector'!M:M,'ODA by sector'!$A:$A,'D12'!$A368,'ODA by sector'!$D:$D,'D12'!$C368)</f>
        <v>280.49829099999999</v>
      </c>
      <c r="M368" s="35">
        <f>SUMIFS('ODA by sector'!N:N,'ODA by sector'!$A:$A,'D12'!$A368,'ODA by sector'!$D:$D,'D12'!$C368)</f>
        <v>114.3897</v>
      </c>
      <c r="N368" s="35">
        <f>SUMIFS('ODA by sector'!O:O,'ODA by sector'!$A:$A,'D12'!$A368,'ODA by sector'!$D:$D,'D12'!$C368)</f>
        <v>24.736319999999999</v>
      </c>
      <c r="O368" s="35">
        <f>SUMIFS('ODA by sector'!P:P,'ODA by sector'!$A:$A,'D12'!$A368,'ODA by sector'!$D:$D,'D12'!$C368)</f>
        <v>74.735956999999999</v>
      </c>
      <c r="P368" s="35">
        <f>SUMIFS('ODA by sector'!Q:Q,'ODA by sector'!$A:$A,'D12'!$A368,'ODA by sector'!$D:$D,'D12'!$C368)</f>
        <v>34.502097999999997</v>
      </c>
      <c r="Q368" s="35">
        <f>SUMIFS('ODA by sector'!R:R,'ODA by sector'!$A:$A,'D12'!$A368,'ODA by sector'!$D:$D,'D12'!$C368)</f>
        <v>24.576352</v>
      </c>
      <c r="R368" s="35">
        <f>SUMIFS('ODA by sector'!S:S,'ODA by sector'!$A:$A,'D12'!$A368,'ODA by sector'!$D:$D,'D12'!$C368)</f>
        <v>26.437235000000001</v>
      </c>
    </row>
    <row r="369" spans="1:18" x14ac:dyDescent="0.25">
      <c r="A369" s="36" t="s">
        <v>114</v>
      </c>
      <c r="B369" s="36" t="str">
        <f>VLOOKUP(A369,'[1]Names&amp;ISO'!$A:$B,2,FALSE)</f>
        <v>ES</v>
      </c>
      <c r="C369" s="37" t="s">
        <v>165</v>
      </c>
      <c r="D369" s="35">
        <f>SUMIFS('ODA by sector'!E:E,'ODA by sector'!$A:$A,'D12'!$A369,'ODA by sector'!$D:$D,'D12'!$C369)</f>
        <v>118.458871</v>
      </c>
      <c r="E369" s="35">
        <f>SUMIFS('ODA by sector'!F:F,'ODA by sector'!$A:$A,'D12'!$A369,'ODA by sector'!$D:$D,'D12'!$C369)</f>
        <v>110.122939</v>
      </c>
      <c r="F369" s="35">
        <f>SUMIFS('ODA by sector'!G:G,'ODA by sector'!$A:$A,'D12'!$A369,'ODA by sector'!$D:$D,'D12'!$C369)</f>
        <v>108.673507</v>
      </c>
      <c r="G369" s="35">
        <f>SUMIFS('ODA by sector'!H:H,'ODA by sector'!$A:$A,'D12'!$A369,'ODA by sector'!$D:$D,'D12'!$C369)</f>
        <v>132.23685</v>
      </c>
      <c r="H369" s="35">
        <f>SUMIFS('ODA by sector'!I:I,'ODA by sector'!$A:$A,'D12'!$A369,'ODA by sector'!$D:$D,'D12'!$C369)</f>
        <v>176.73753300000001</v>
      </c>
      <c r="I369" s="35">
        <f>SUMIFS('ODA by sector'!J:J,'ODA by sector'!$A:$A,'D12'!$A369,'ODA by sector'!$D:$D,'D12'!$C369)</f>
        <v>404.872771</v>
      </c>
      <c r="J369" s="35">
        <f>SUMIFS('ODA by sector'!K:K,'ODA by sector'!$A:$A,'D12'!$A369,'ODA by sector'!$D:$D,'D12'!$C369)</f>
        <v>415.45417400000002</v>
      </c>
      <c r="K369" s="35">
        <f>SUMIFS('ODA by sector'!L:L,'ODA by sector'!$A:$A,'D12'!$A369,'ODA by sector'!$D:$D,'D12'!$C369)</f>
        <v>390.120744</v>
      </c>
      <c r="L369" s="35">
        <f>SUMIFS('ODA by sector'!M:M,'ODA by sector'!$A:$A,'D12'!$A369,'ODA by sector'!$D:$D,'D12'!$C369)</f>
        <v>395.81730299999998</v>
      </c>
      <c r="M369" s="35">
        <f>SUMIFS('ODA by sector'!N:N,'ODA by sector'!$A:$A,'D12'!$A369,'ODA by sector'!$D:$D,'D12'!$C369)</f>
        <v>277.28759000000002</v>
      </c>
      <c r="N369" s="35">
        <f>SUMIFS('ODA by sector'!O:O,'ODA by sector'!$A:$A,'D12'!$A369,'ODA by sector'!$D:$D,'D12'!$C369)</f>
        <v>125.160678</v>
      </c>
      <c r="O369" s="35">
        <f>SUMIFS('ODA by sector'!P:P,'ODA by sector'!$A:$A,'D12'!$A369,'ODA by sector'!$D:$D,'D12'!$C369)</f>
        <v>107.696933</v>
      </c>
      <c r="P369" s="35">
        <f>SUMIFS('ODA by sector'!Q:Q,'ODA by sector'!$A:$A,'D12'!$A369,'ODA by sector'!$D:$D,'D12'!$C369)</f>
        <v>93.323790000000002</v>
      </c>
      <c r="Q369" s="35">
        <f>SUMIFS('ODA by sector'!R:R,'ODA by sector'!$A:$A,'D12'!$A369,'ODA by sector'!$D:$D,'D12'!$C369)</f>
        <v>96.297195000000002</v>
      </c>
      <c r="R369" s="35">
        <f>SUMIFS('ODA by sector'!S:S,'ODA by sector'!$A:$A,'D12'!$A369,'ODA by sector'!$D:$D,'D12'!$C369)</f>
        <v>99.692524000000006</v>
      </c>
    </row>
    <row r="370" spans="1:18" x14ac:dyDescent="0.25">
      <c r="A370" s="36" t="s">
        <v>114</v>
      </c>
      <c r="B370" s="36" t="str">
        <f>VLOOKUP(A370,'[1]Names&amp;ISO'!$A:$B,2,FALSE)</f>
        <v>ES</v>
      </c>
      <c r="C370" s="37" t="s">
        <v>161</v>
      </c>
      <c r="D370" s="35">
        <f>SUMIFS('ODA by sector'!E:E,'ODA by sector'!$A:$A,'D12'!$A370,'ODA by sector'!$D:$D,'D12'!$C370)</f>
        <v>107.14664999999999</v>
      </c>
      <c r="E370" s="35">
        <f>SUMIFS('ODA by sector'!F:F,'ODA by sector'!$A:$A,'D12'!$A370,'ODA by sector'!$D:$D,'D12'!$C370)</f>
        <v>130.25344200000001</v>
      </c>
      <c r="F370" s="35">
        <f>SUMIFS('ODA by sector'!G:G,'ODA by sector'!$A:$A,'D12'!$A370,'ODA by sector'!$D:$D,'D12'!$C370)</f>
        <v>114.50557999999999</v>
      </c>
      <c r="G370" s="35">
        <f>SUMIFS('ODA by sector'!H:H,'ODA by sector'!$A:$A,'D12'!$A370,'ODA by sector'!$D:$D,'D12'!$C370)</f>
        <v>109.665999</v>
      </c>
      <c r="H370" s="35">
        <f>SUMIFS('ODA by sector'!I:I,'ODA by sector'!$A:$A,'D12'!$A370,'ODA by sector'!$D:$D,'D12'!$C370)</f>
        <v>136.74214000000001</v>
      </c>
      <c r="I370" s="35">
        <f>SUMIFS('ODA by sector'!J:J,'ODA by sector'!$A:$A,'D12'!$A370,'ODA by sector'!$D:$D,'D12'!$C370)</f>
        <v>357.86030699999998</v>
      </c>
      <c r="J370" s="35">
        <f>SUMIFS('ODA by sector'!K:K,'ODA by sector'!$A:$A,'D12'!$A370,'ODA by sector'!$D:$D,'D12'!$C370)</f>
        <v>256.97007500000001</v>
      </c>
      <c r="K370" s="35">
        <f>SUMIFS('ODA by sector'!L:L,'ODA by sector'!$A:$A,'D12'!$A370,'ODA by sector'!$D:$D,'D12'!$C370)</f>
        <v>207.744665</v>
      </c>
      <c r="L370" s="35">
        <f>SUMIFS('ODA by sector'!M:M,'ODA by sector'!$A:$A,'D12'!$A370,'ODA by sector'!$D:$D,'D12'!$C370)</f>
        <v>169.223781</v>
      </c>
      <c r="M370" s="35">
        <f>SUMIFS('ODA by sector'!N:N,'ODA by sector'!$A:$A,'D12'!$A370,'ODA by sector'!$D:$D,'D12'!$C370)</f>
        <v>126.164631</v>
      </c>
      <c r="N370" s="35">
        <f>SUMIFS('ODA by sector'!O:O,'ODA by sector'!$A:$A,'D12'!$A370,'ODA by sector'!$D:$D,'D12'!$C370)</f>
        <v>43.820754999999998</v>
      </c>
      <c r="O370" s="35">
        <f>SUMIFS('ODA by sector'!P:P,'ODA by sector'!$A:$A,'D12'!$A370,'ODA by sector'!$D:$D,'D12'!$C370)</f>
        <v>41.660682999999999</v>
      </c>
      <c r="P370" s="35">
        <f>SUMIFS('ODA by sector'!Q:Q,'ODA by sector'!$A:$A,'D12'!$A370,'ODA by sector'!$D:$D,'D12'!$C370)</f>
        <v>25.475225999999999</v>
      </c>
      <c r="Q370" s="35">
        <f>SUMIFS('ODA by sector'!R:R,'ODA by sector'!$A:$A,'D12'!$A370,'ODA by sector'!$D:$D,'D12'!$C370)</f>
        <v>37.026161999999999</v>
      </c>
      <c r="R370" s="35">
        <f>SUMIFS('ODA by sector'!S:S,'ODA by sector'!$A:$A,'D12'!$A370,'ODA by sector'!$D:$D,'D12'!$C370)</f>
        <v>28.715866999999999</v>
      </c>
    </row>
    <row r="371" spans="1:18" x14ac:dyDescent="0.25">
      <c r="A371" s="36" t="s">
        <v>114</v>
      </c>
      <c r="B371" s="36" t="str">
        <f>VLOOKUP(A371,'[1]Names&amp;ISO'!$A:$B,2,FALSE)</f>
        <v>ES</v>
      </c>
      <c r="C371" s="37" t="s">
        <v>166</v>
      </c>
      <c r="D371" s="35">
        <f>SUMIFS('ODA by sector'!E:E,'ODA by sector'!$A:$A,'D12'!$A371,'ODA by sector'!$D:$D,'D12'!$C371)</f>
        <v>11.074652</v>
      </c>
      <c r="E371" s="35">
        <f>SUMIFS('ODA by sector'!F:F,'ODA by sector'!$A:$A,'D12'!$A371,'ODA by sector'!$D:$D,'D12'!$C371)</f>
        <v>176.32048900000001</v>
      </c>
      <c r="F371" s="35">
        <f>SUMIFS('ODA by sector'!G:G,'ODA by sector'!$A:$A,'D12'!$A371,'ODA by sector'!$D:$D,'D12'!$C371)</f>
        <v>206.28321499999998</v>
      </c>
      <c r="G371" s="35">
        <f>SUMIFS('ODA by sector'!H:H,'ODA by sector'!$A:$A,'D12'!$A371,'ODA by sector'!$D:$D,'D12'!$C371)</f>
        <v>106.856585</v>
      </c>
      <c r="H371" s="35">
        <f>SUMIFS('ODA by sector'!I:I,'ODA by sector'!$A:$A,'D12'!$A371,'ODA by sector'!$D:$D,'D12'!$C371)</f>
        <v>248.21522399999998</v>
      </c>
      <c r="I371" s="35">
        <f>SUMIFS('ODA by sector'!J:J,'ODA by sector'!$A:$A,'D12'!$A371,'ODA by sector'!$D:$D,'D12'!$C371)</f>
        <v>207.47532900000002</v>
      </c>
      <c r="J371" s="35">
        <f>SUMIFS('ODA by sector'!K:K,'ODA by sector'!$A:$A,'D12'!$A371,'ODA by sector'!$D:$D,'D12'!$C371)</f>
        <v>268.01168100000001</v>
      </c>
      <c r="K371" s="35">
        <f>SUMIFS('ODA by sector'!L:L,'ODA by sector'!$A:$A,'D12'!$A371,'ODA by sector'!$D:$D,'D12'!$C371)</f>
        <v>520.44955200000004</v>
      </c>
      <c r="L371" s="35">
        <f>SUMIFS('ODA by sector'!M:M,'ODA by sector'!$A:$A,'D12'!$A371,'ODA by sector'!$D:$D,'D12'!$C371)</f>
        <v>339.728318</v>
      </c>
      <c r="M371" s="35">
        <f>SUMIFS('ODA by sector'!N:N,'ODA by sector'!$A:$A,'D12'!$A371,'ODA by sector'!$D:$D,'D12'!$C371)</f>
        <v>130.15312299999999</v>
      </c>
      <c r="N371" s="35">
        <f>SUMIFS('ODA by sector'!O:O,'ODA by sector'!$A:$A,'D12'!$A371,'ODA by sector'!$D:$D,'D12'!$C371)</f>
        <v>4.5707199999999997</v>
      </c>
      <c r="O371" s="35">
        <f>SUMIFS('ODA by sector'!P:P,'ODA by sector'!$A:$A,'D12'!$A371,'ODA by sector'!$D:$D,'D12'!$C371)</f>
        <v>41.463971999999998</v>
      </c>
      <c r="P371" s="35">
        <f>SUMIFS('ODA by sector'!Q:Q,'ODA by sector'!$A:$A,'D12'!$A371,'ODA by sector'!$D:$D,'D12'!$C371)</f>
        <v>4.0397679999999996</v>
      </c>
      <c r="Q371" s="35">
        <f>SUMIFS('ODA by sector'!R:R,'ODA by sector'!$A:$A,'D12'!$A371,'ODA by sector'!$D:$D,'D12'!$C371)</f>
        <v>10.992357999999999</v>
      </c>
      <c r="R371" s="35">
        <f>SUMIFS('ODA by sector'!S:S,'ODA by sector'!$A:$A,'D12'!$A371,'ODA by sector'!$D:$D,'D12'!$C371)</f>
        <v>10.680603</v>
      </c>
    </row>
    <row r="372" spans="1:18" x14ac:dyDescent="0.25">
      <c r="A372" s="36" t="s">
        <v>114</v>
      </c>
      <c r="B372" s="36" t="str">
        <f>VLOOKUP(A372,'[1]Names&amp;ISO'!$A:$B,2,FALSE)</f>
        <v>ES</v>
      </c>
      <c r="C372" s="37" t="s">
        <v>167</v>
      </c>
      <c r="D372" s="35">
        <f>SUMIFS('ODA by sector'!E:E,'ODA by sector'!$A:$A,'D12'!$A372,'ODA by sector'!$D:$D,'D12'!$C372)</f>
        <v>9.5479570000000002</v>
      </c>
      <c r="E372" s="35">
        <f>SUMIFS('ODA by sector'!F:F,'ODA by sector'!$A:$A,'D12'!$A372,'ODA by sector'!$D:$D,'D12'!$C372)</f>
        <v>4.3349330000000004</v>
      </c>
      <c r="F372" s="35">
        <f>SUMIFS('ODA by sector'!G:G,'ODA by sector'!$A:$A,'D12'!$A372,'ODA by sector'!$D:$D,'D12'!$C372)</f>
        <v>41.178621</v>
      </c>
      <c r="G372" s="35">
        <f>SUMIFS('ODA by sector'!H:H,'ODA by sector'!$A:$A,'D12'!$A372,'ODA by sector'!$D:$D,'D12'!$C372)</f>
        <v>12.314413999999999</v>
      </c>
      <c r="H372" s="35">
        <f>SUMIFS('ODA by sector'!I:I,'ODA by sector'!$A:$A,'D12'!$A372,'ODA by sector'!$D:$D,'D12'!$C372)</f>
        <v>8.4476040000000001</v>
      </c>
      <c r="I372" s="35">
        <f>SUMIFS('ODA by sector'!J:J,'ODA by sector'!$A:$A,'D12'!$A372,'ODA by sector'!$D:$D,'D12'!$C372)</f>
        <v>13.075969000000001</v>
      </c>
      <c r="J372" s="35">
        <f>SUMIFS('ODA by sector'!K:K,'ODA by sector'!$A:$A,'D12'!$A372,'ODA by sector'!$D:$D,'D12'!$C372)</f>
        <v>150.68935300000001</v>
      </c>
      <c r="K372" s="35">
        <f>SUMIFS('ODA by sector'!L:L,'ODA by sector'!$A:$A,'D12'!$A372,'ODA by sector'!$D:$D,'D12'!$C372)</f>
        <v>97.795877000000004</v>
      </c>
      <c r="L372" s="35">
        <f>SUMIFS('ODA by sector'!M:M,'ODA by sector'!$A:$A,'D12'!$A372,'ODA by sector'!$D:$D,'D12'!$C372)</f>
        <v>191.11642699999999</v>
      </c>
      <c r="M372" s="35">
        <f>SUMIFS('ODA by sector'!N:N,'ODA by sector'!$A:$A,'D12'!$A372,'ODA by sector'!$D:$D,'D12'!$C372)</f>
        <v>49.073886000000002</v>
      </c>
      <c r="N372" s="35">
        <f>SUMIFS('ODA by sector'!O:O,'ODA by sector'!$A:$A,'D12'!$A372,'ODA by sector'!$D:$D,'D12'!$C372)</f>
        <v>43.031953999999999</v>
      </c>
      <c r="O372" s="35">
        <f>SUMIFS('ODA by sector'!P:P,'ODA by sector'!$A:$A,'D12'!$A372,'ODA by sector'!$D:$D,'D12'!$C372)</f>
        <v>15.696714999999999</v>
      </c>
      <c r="P372" s="35">
        <f>SUMIFS('ODA by sector'!Q:Q,'ODA by sector'!$A:$A,'D12'!$A372,'ODA by sector'!$D:$D,'D12'!$C372)</f>
        <v>5.5314540000000001</v>
      </c>
      <c r="Q372" s="35">
        <f>SUMIFS('ODA by sector'!R:R,'ODA by sector'!$A:$A,'D12'!$A372,'ODA by sector'!$D:$D,'D12'!$C372)</f>
        <v>2.7612260000000002</v>
      </c>
      <c r="R372" s="35">
        <f>SUMIFS('ODA by sector'!S:S,'ODA by sector'!$A:$A,'D12'!$A372,'ODA by sector'!$D:$D,'D12'!$C372)</f>
        <v>8.8549830000000007</v>
      </c>
    </row>
    <row r="373" spans="1:18" x14ac:dyDescent="0.25">
      <c r="A373" s="36" t="s">
        <v>114</v>
      </c>
      <c r="B373" s="36" t="str">
        <f>VLOOKUP(A373,'[1]Names&amp;ISO'!$A:$B,2,FALSE)</f>
        <v>ES</v>
      </c>
      <c r="C373" s="37" t="s">
        <v>169</v>
      </c>
      <c r="D373" s="35">
        <f>SUMIFS('ODA by sector'!E:E,'ODA by sector'!$A:$A,'D12'!$A373,'ODA by sector'!$D:$D,'D12'!$C373)</f>
        <v>66.127074999999991</v>
      </c>
      <c r="E373" s="35">
        <f>SUMIFS('ODA by sector'!F:F,'ODA by sector'!$A:$A,'D12'!$A373,'ODA by sector'!$D:$D,'D12'!$C373)</f>
        <v>85.465789999999998</v>
      </c>
      <c r="F373" s="35">
        <f>SUMIFS('ODA by sector'!G:G,'ODA by sector'!$A:$A,'D12'!$A373,'ODA by sector'!$D:$D,'D12'!$C373)</f>
        <v>108.437082</v>
      </c>
      <c r="G373" s="35">
        <f>SUMIFS('ODA by sector'!H:H,'ODA by sector'!$A:$A,'D12'!$A373,'ODA by sector'!$D:$D,'D12'!$C373)</f>
        <v>79.794055999999998</v>
      </c>
      <c r="H373" s="35">
        <f>SUMIFS('ODA by sector'!I:I,'ODA by sector'!$A:$A,'D12'!$A373,'ODA by sector'!$D:$D,'D12'!$C373)</f>
        <v>99.457391000000001</v>
      </c>
      <c r="I373" s="35">
        <f>SUMIFS('ODA by sector'!J:J,'ODA by sector'!$A:$A,'D12'!$A373,'ODA by sector'!$D:$D,'D12'!$C373)</f>
        <v>140.71816899999999</v>
      </c>
      <c r="J373" s="35">
        <f>SUMIFS('ODA by sector'!K:K,'ODA by sector'!$A:$A,'D12'!$A373,'ODA by sector'!$D:$D,'D12'!$C373)</f>
        <v>218.73703499999999</v>
      </c>
      <c r="K373" s="35">
        <f>SUMIFS('ODA by sector'!L:L,'ODA by sector'!$A:$A,'D12'!$A373,'ODA by sector'!$D:$D,'D12'!$C373)</f>
        <v>373.37148999999999</v>
      </c>
      <c r="L373" s="35">
        <f>SUMIFS('ODA by sector'!M:M,'ODA by sector'!$A:$A,'D12'!$A373,'ODA by sector'!$D:$D,'D12'!$C373)</f>
        <v>494.02441800000003</v>
      </c>
      <c r="M373" s="35">
        <f>SUMIFS('ODA by sector'!N:N,'ODA by sector'!$A:$A,'D12'!$A373,'ODA by sector'!$D:$D,'D12'!$C373)</f>
        <v>129.1885</v>
      </c>
      <c r="N373" s="35">
        <f>SUMIFS('ODA by sector'!O:O,'ODA by sector'!$A:$A,'D12'!$A373,'ODA by sector'!$D:$D,'D12'!$C373)</f>
        <v>73.269818000000001</v>
      </c>
      <c r="O373" s="35">
        <f>SUMIFS('ODA by sector'!P:P,'ODA by sector'!$A:$A,'D12'!$A373,'ODA by sector'!$D:$D,'D12'!$C373)</f>
        <v>65.069513000000001</v>
      </c>
      <c r="P373" s="35">
        <f>SUMIFS('ODA by sector'!Q:Q,'ODA by sector'!$A:$A,'D12'!$A373,'ODA by sector'!$D:$D,'D12'!$C373)</f>
        <v>64.841076999999999</v>
      </c>
      <c r="Q373" s="35">
        <f>SUMIFS('ODA by sector'!R:R,'ODA by sector'!$A:$A,'D12'!$A373,'ODA by sector'!$D:$D,'D12'!$C373)</f>
        <v>54.034754</v>
      </c>
      <c r="R373" s="35">
        <f>SUMIFS('ODA by sector'!S:S,'ODA by sector'!$A:$A,'D12'!$A373,'ODA by sector'!$D:$D,'D12'!$C373)</f>
        <v>58.059931999999996</v>
      </c>
    </row>
    <row r="374" spans="1:18" x14ac:dyDescent="0.25">
      <c r="A374" s="36" t="s">
        <v>114</v>
      </c>
      <c r="B374" s="36" t="str">
        <f>VLOOKUP(A374,'[1]Names&amp;ISO'!$A:$B,2,FALSE)</f>
        <v>ES</v>
      </c>
      <c r="C374" s="37" t="s">
        <v>168</v>
      </c>
      <c r="D374" s="35">
        <f>SUMIFS('ODA by sector'!E:E,'ODA by sector'!$A:$A,'D12'!$A374,'ODA by sector'!$D:$D,'D12'!$C374)</f>
        <v>29.347144999999998</v>
      </c>
      <c r="E374" s="35">
        <f>SUMIFS('ODA by sector'!F:F,'ODA by sector'!$A:$A,'D12'!$A374,'ODA by sector'!$D:$D,'D12'!$C374)</f>
        <v>37.226832999999999</v>
      </c>
      <c r="F374" s="35">
        <f>SUMIFS('ODA by sector'!G:G,'ODA by sector'!$A:$A,'D12'!$A374,'ODA by sector'!$D:$D,'D12'!$C374)</f>
        <v>42.135342999999999</v>
      </c>
      <c r="G374" s="35">
        <f>SUMIFS('ODA by sector'!H:H,'ODA by sector'!$A:$A,'D12'!$A374,'ODA by sector'!$D:$D,'D12'!$C374)</f>
        <v>43.699263999999999</v>
      </c>
      <c r="H374" s="35">
        <f>SUMIFS('ODA by sector'!I:I,'ODA by sector'!$A:$A,'D12'!$A374,'ODA by sector'!$D:$D,'D12'!$C374)</f>
        <v>31.789005</v>
      </c>
      <c r="I374" s="35">
        <f>SUMIFS('ODA by sector'!J:J,'ODA by sector'!$A:$A,'D12'!$A374,'ODA by sector'!$D:$D,'D12'!$C374)</f>
        <v>47.095469999999999</v>
      </c>
      <c r="J374" s="35">
        <f>SUMIFS('ODA by sector'!K:K,'ODA by sector'!$A:$A,'D12'!$A374,'ODA by sector'!$D:$D,'D12'!$C374)</f>
        <v>57.559725</v>
      </c>
      <c r="K374" s="35">
        <f>SUMIFS('ODA by sector'!L:L,'ODA by sector'!$A:$A,'D12'!$A374,'ODA by sector'!$D:$D,'D12'!$C374)</f>
        <v>33.511032</v>
      </c>
      <c r="L374" s="35">
        <f>SUMIFS('ODA by sector'!M:M,'ODA by sector'!$A:$A,'D12'!$A374,'ODA by sector'!$D:$D,'D12'!$C374)</f>
        <v>41.844476999999998</v>
      </c>
      <c r="M374" s="35">
        <f>SUMIFS('ODA by sector'!N:N,'ODA by sector'!$A:$A,'D12'!$A374,'ODA by sector'!$D:$D,'D12'!$C374)</f>
        <v>174.10270800000001</v>
      </c>
      <c r="N374" s="35">
        <f>SUMIFS('ODA by sector'!O:O,'ODA by sector'!$A:$A,'D12'!$A374,'ODA by sector'!$D:$D,'D12'!$C374)</f>
        <v>12.109394</v>
      </c>
      <c r="O374" s="35">
        <f>SUMIFS('ODA by sector'!P:P,'ODA by sector'!$A:$A,'D12'!$A374,'ODA by sector'!$D:$D,'D12'!$C374)</f>
        <v>6.5673590000000006</v>
      </c>
      <c r="P374" s="35">
        <f>SUMIFS('ODA by sector'!Q:Q,'ODA by sector'!$A:$A,'D12'!$A374,'ODA by sector'!$D:$D,'D12'!$C374)</f>
        <v>13.571992999999999</v>
      </c>
      <c r="Q374" s="35">
        <f>SUMIFS('ODA by sector'!R:R,'ODA by sector'!$A:$A,'D12'!$A374,'ODA by sector'!$D:$D,'D12'!$C374)</f>
        <v>5.2667960000000003</v>
      </c>
      <c r="R374" s="35">
        <f>SUMIFS('ODA by sector'!S:S,'ODA by sector'!$A:$A,'D12'!$A374,'ODA by sector'!$D:$D,'D12'!$C374)</f>
        <v>5.246308</v>
      </c>
    </row>
    <row r="375" spans="1:18" x14ac:dyDescent="0.25">
      <c r="A375" s="36" t="s">
        <v>114</v>
      </c>
      <c r="B375" s="36" t="str">
        <f>VLOOKUP(A375,'[1]Names&amp;ISO'!$A:$B,2,FALSE)</f>
        <v>ES</v>
      </c>
      <c r="C375" s="37" t="s">
        <v>171</v>
      </c>
      <c r="D375" s="35">
        <f>SUMIFS('ODA by sector'!E:E,'ODA by sector'!$A:$A,'D12'!$A375,'ODA by sector'!$D:$D,'D12'!$C375)</f>
        <v>20.001263999999999</v>
      </c>
      <c r="E375" s="35">
        <f>SUMIFS('ODA by sector'!F:F,'ODA by sector'!$A:$A,'D12'!$A375,'ODA by sector'!$D:$D,'D12'!$C375)</f>
        <v>28.508329</v>
      </c>
      <c r="F375" s="35">
        <f>SUMIFS('ODA by sector'!G:G,'ODA by sector'!$A:$A,'D12'!$A375,'ODA by sector'!$D:$D,'D12'!$C375)</f>
        <v>18.752230000000001</v>
      </c>
      <c r="G375" s="35">
        <f>SUMIFS('ODA by sector'!H:H,'ODA by sector'!$A:$A,'D12'!$A375,'ODA by sector'!$D:$D,'D12'!$C375)</f>
        <v>35.922911999999997</v>
      </c>
      <c r="H375" s="35">
        <f>SUMIFS('ODA by sector'!I:I,'ODA by sector'!$A:$A,'D12'!$A375,'ODA by sector'!$D:$D,'D12'!$C375)</f>
        <v>38.395446999999997</v>
      </c>
      <c r="I375" s="35">
        <f>SUMIFS('ODA by sector'!J:J,'ODA by sector'!$A:$A,'D12'!$A375,'ODA by sector'!$D:$D,'D12'!$C375)</f>
        <v>147.76687699999999</v>
      </c>
      <c r="J375" s="35">
        <f>SUMIFS('ODA by sector'!K:K,'ODA by sector'!$A:$A,'D12'!$A375,'ODA by sector'!$D:$D,'D12'!$C375)</f>
        <v>132.18859399999999</v>
      </c>
      <c r="K375" s="35">
        <f>SUMIFS('ODA by sector'!L:L,'ODA by sector'!$A:$A,'D12'!$A375,'ODA by sector'!$D:$D,'D12'!$C375)</f>
        <v>114.151713</v>
      </c>
      <c r="L375" s="35">
        <f>SUMIFS('ODA by sector'!M:M,'ODA by sector'!$A:$A,'D12'!$A375,'ODA by sector'!$D:$D,'D12'!$C375)</f>
        <v>118.024699</v>
      </c>
      <c r="M375" s="35">
        <f>SUMIFS('ODA by sector'!N:N,'ODA by sector'!$A:$A,'D12'!$A375,'ODA by sector'!$D:$D,'D12'!$C375)</f>
        <v>44.091163000000002</v>
      </c>
      <c r="N375" s="35">
        <f>SUMIFS('ODA by sector'!O:O,'ODA by sector'!$A:$A,'D12'!$A375,'ODA by sector'!$D:$D,'D12'!$C375)</f>
        <v>13.166321</v>
      </c>
      <c r="O375" s="35">
        <f>SUMIFS('ODA by sector'!P:P,'ODA by sector'!$A:$A,'D12'!$A375,'ODA by sector'!$D:$D,'D12'!$C375)</f>
        <v>6.637359</v>
      </c>
      <c r="P375" s="35">
        <f>SUMIFS('ODA by sector'!Q:Q,'ODA by sector'!$A:$A,'D12'!$A375,'ODA by sector'!$D:$D,'D12'!$C375)</f>
        <v>7.4467239999999997</v>
      </c>
      <c r="Q375" s="35">
        <f>SUMIFS('ODA by sector'!R:R,'ODA by sector'!$A:$A,'D12'!$A375,'ODA by sector'!$D:$D,'D12'!$C375)</f>
        <v>6.8614709999999999</v>
      </c>
      <c r="R375" s="35">
        <f>SUMIFS('ODA by sector'!S:S,'ODA by sector'!$A:$A,'D12'!$A375,'ODA by sector'!$D:$D,'D12'!$C375)</f>
        <v>4.0821300000000003</v>
      </c>
    </row>
    <row r="376" spans="1:18" x14ac:dyDescent="0.25">
      <c r="A376" s="36" t="s">
        <v>114</v>
      </c>
      <c r="B376" s="36" t="str">
        <f>VLOOKUP(A376,'[1]Names&amp;ISO'!$A:$B,2,FALSE)</f>
        <v>ES</v>
      </c>
      <c r="C376" s="37" t="s">
        <v>170</v>
      </c>
      <c r="D376" s="35">
        <f>SUMIFS('ODA by sector'!E:E,'ODA by sector'!$A:$A,'D12'!$A376,'ODA by sector'!$D:$D,'D12'!$C376)</f>
        <v>686.22768199999996</v>
      </c>
      <c r="E376" s="35">
        <f>SUMIFS('ODA by sector'!F:F,'ODA by sector'!$A:$A,'D12'!$A376,'ODA by sector'!$D:$D,'D12'!$C376)</f>
        <v>492.063221</v>
      </c>
      <c r="F376" s="35">
        <f>SUMIFS('ODA by sector'!G:G,'ODA by sector'!$A:$A,'D12'!$A376,'ODA by sector'!$D:$D,'D12'!$C376)</f>
        <v>315.33920699999999</v>
      </c>
      <c r="G376" s="35">
        <f>SUMIFS('ODA by sector'!H:H,'ODA by sector'!$A:$A,'D12'!$A376,'ODA by sector'!$D:$D,'D12'!$C376)</f>
        <v>287.05694199999999</v>
      </c>
      <c r="H376" s="35">
        <f>SUMIFS('ODA by sector'!I:I,'ODA by sector'!$A:$A,'D12'!$A376,'ODA by sector'!$D:$D,'D12'!$C376)</f>
        <v>374.52242799999999</v>
      </c>
      <c r="I376" s="35">
        <f>SUMIFS('ODA by sector'!J:J,'ODA by sector'!$A:$A,'D12'!$A376,'ODA by sector'!$D:$D,'D12'!$C376)</f>
        <v>615.25349300000005</v>
      </c>
      <c r="J376" s="35">
        <f>SUMIFS('ODA by sector'!K:K,'ODA by sector'!$A:$A,'D12'!$A376,'ODA by sector'!$D:$D,'D12'!$C376)</f>
        <v>655.08298000000002</v>
      </c>
      <c r="K376" s="35">
        <f>SUMIFS('ODA by sector'!L:L,'ODA by sector'!$A:$A,'D12'!$A376,'ODA by sector'!$D:$D,'D12'!$C376)</f>
        <v>521.46230200000002</v>
      </c>
      <c r="L376" s="35">
        <f>SUMIFS('ODA by sector'!M:M,'ODA by sector'!$A:$A,'D12'!$A376,'ODA by sector'!$D:$D,'D12'!$C376)</f>
        <v>525.74478399999998</v>
      </c>
      <c r="M376" s="35">
        <f>SUMIFS('ODA by sector'!N:N,'ODA by sector'!$A:$A,'D12'!$A376,'ODA by sector'!$D:$D,'D12'!$C376)</f>
        <v>429.86599000000001</v>
      </c>
      <c r="N376" s="35">
        <f>SUMIFS('ODA by sector'!O:O,'ODA by sector'!$A:$A,'D12'!$A376,'ODA by sector'!$D:$D,'D12'!$C376)</f>
        <v>283.149495</v>
      </c>
      <c r="O376" s="35">
        <f>SUMIFS('ODA by sector'!P:P,'ODA by sector'!$A:$A,'D12'!$A376,'ODA by sector'!$D:$D,'D12'!$C376)</f>
        <v>236.300952</v>
      </c>
      <c r="P376" s="35">
        <f>SUMIFS('ODA by sector'!Q:Q,'ODA by sector'!$A:$A,'D12'!$A376,'ODA by sector'!$D:$D,'D12'!$C376)</f>
        <v>182.70732299999997</v>
      </c>
      <c r="Q376" s="35">
        <f>SUMIFS('ODA by sector'!R:R,'ODA by sector'!$A:$A,'D12'!$A376,'ODA by sector'!$D:$D,'D12'!$C376)</f>
        <v>266.94985800000001</v>
      </c>
      <c r="R376" s="35">
        <f>SUMIFS('ODA by sector'!S:S,'ODA by sector'!$A:$A,'D12'!$A376,'ODA by sector'!$D:$D,'D12'!$C376)</f>
        <v>341.97948099999996</v>
      </c>
    </row>
    <row r="377" spans="1:18" x14ac:dyDescent="0.25">
      <c r="A377" s="36" t="s">
        <v>114</v>
      </c>
      <c r="B377" s="36" t="str">
        <f>VLOOKUP(A377,'[1]Names&amp;ISO'!$A:$B,2,FALSE)</f>
        <v>ES</v>
      </c>
      <c r="C377" s="37" t="s">
        <v>172</v>
      </c>
      <c r="D377" s="35">
        <f>SUMIFS('ODA by sector'!E:E,'ODA by sector'!$A:$A,'D12'!$A377,'ODA by sector'!$D:$D,'D12'!$C377)</f>
        <v>9.9815000000000001E-2</v>
      </c>
      <c r="E377" s="35">
        <f>SUMIFS('ODA by sector'!F:F,'ODA by sector'!$A:$A,'D12'!$A377,'ODA by sector'!$D:$D,'D12'!$C377)</f>
        <v>0.17042599999999999</v>
      </c>
      <c r="F377" s="35">
        <f>SUMIFS('ODA by sector'!G:G,'ODA by sector'!$A:$A,'D12'!$A377,'ODA by sector'!$D:$D,'D12'!$C377)</f>
        <v>8.9858999999999994E-2</v>
      </c>
      <c r="G377" s="35">
        <f>SUMIFS('ODA by sector'!H:H,'ODA by sector'!$A:$A,'D12'!$A377,'ODA by sector'!$D:$D,'D12'!$C377)</f>
        <v>6.6892519999999998</v>
      </c>
      <c r="H377" s="35">
        <f>SUMIFS('ODA by sector'!I:I,'ODA by sector'!$A:$A,'D12'!$A377,'ODA by sector'!$D:$D,'D12'!$C377)</f>
        <v>10.232614</v>
      </c>
      <c r="I377" s="35">
        <f>SUMIFS('ODA by sector'!J:J,'ODA by sector'!$A:$A,'D12'!$A377,'ODA by sector'!$D:$D,'D12'!$C377)</f>
        <v>24.445436999999998</v>
      </c>
      <c r="J377" s="35">
        <f>SUMIFS('ODA by sector'!K:K,'ODA by sector'!$A:$A,'D12'!$A377,'ODA by sector'!$D:$D,'D12'!$C377)</f>
        <v>19.667286000000001</v>
      </c>
      <c r="K377" s="35">
        <f>SUMIFS('ODA by sector'!L:L,'ODA by sector'!$A:$A,'D12'!$A377,'ODA by sector'!$D:$D,'D12'!$C377)</f>
        <v>32.023826999999997</v>
      </c>
      <c r="L377" s="35">
        <f>SUMIFS('ODA by sector'!M:M,'ODA by sector'!$A:$A,'D12'!$A377,'ODA by sector'!$D:$D,'D12'!$C377)</f>
        <v>23.239284999999999</v>
      </c>
      <c r="M377" s="35">
        <f>SUMIFS('ODA by sector'!N:N,'ODA by sector'!$A:$A,'D12'!$A377,'ODA by sector'!$D:$D,'D12'!$C377)</f>
        <v>19.856507000000001</v>
      </c>
      <c r="N377" s="35">
        <f>SUMIFS('ODA by sector'!O:O,'ODA by sector'!$A:$A,'D12'!$A377,'ODA by sector'!$D:$D,'D12'!$C377)</f>
        <v>5.0565009999999999</v>
      </c>
      <c r="O377" s="35">
        <f>SUMIFS('ODA by sector'!P:P,'ODA by sector'!$A:$A,'D12'!$A377,'ODA by sector'!$D:$D,'D12'!$C377)</f>
        <v>8.1289840000000009</v>
      </c>
      <c r="P377" s="35">
        <f>SUMIFS('ODA by sector'!Q:Q,'ODA by sector'!$A:$A,'D12'!$A377,'ODA by sector'!$D:$D,'D12'!$C377)</f>
        <v>0.557867</v>
      </c>
      <c r="Q377" s="35">
        <f>SUMIFS('ODA by sector'!R:R,'ODA by sector'!$A:$A,'D12'!$A377,'ODA by sector'!$D:$D,'D12'!$C377)</f>
        <v>2.217921</v>
      </c>
      <c r="R377" s="35">
        <f>SUMIFS('ODA by sector'!S:S,'ODA by sector'!$A:$A,'D12'!$A377,'ODA by sector'!$D:$D,'D12'!$C377)</f>
        <v>2.2337720000000001</v>
      </c>
    </row>
    <row r="378" spans="1:18" x14ac:dyDescent="0.25">
      <c r="A378" s="36" t="s">
        <v>114</v>
      </c>
      <c r="B378" s="36" t="str">
        <f>VLOOKUP(A378,'[1]Names&amp;ISO'!$A:$B,2,FALSE)</f>
        <v>ES</v>
      </c>
      <c r="C378" s="37" t="s">
        <v>173</v>
      </c>
      <c r="D378" s="35">
        <f>SUMIFS('ODA by sector'!E:E,'ODA by sector'!$A:$A,'D12'!$A378,'ODA by sector'!$D:$D,'D12'!$C378)</f>
        <v>165.81524899999999</v>
      </c>
      <c r="E378" s="35">
        <f>SUMIFS('ODA by sector'!F:F,'ODA by sector'!$A:$A,'D12'!$A378,'ODA by sector'!$D:$D,'D12'!$C378)</f>
        <v>124.978235</v>
      </c>
      <c r="F378" s="35">
        <f>SUMIFS('ODA by sector'!G:G,'ODA by sector'!$A:$A,'D12'!$A378,'ODA by sector'!$D:$D,'D12'!$C378)</f>
        <v>224.878297</v>
      </c>
      <c r="G378" s="35">
        <f>SUMIFS('ODA by sector'!H:H,'ODA by sector'!$A:$A,'D12'!$A378,'ODA by sector'!$D:$D,'D12'!$C378)</f>
        <v>607.66012999999998</v>
      </c>
      <c r="H378" s="35">
        <f>SUMIFS('ODA by sector'!I:I,'ODA by sector'!$A:$A,'D12'!$A378,'ODA by sector'!$D:$D,'D12'!$C378)</f>
        <v>496.39529299999998</v>
      </c>
      <c r="I378" s="35">
        <f>SUMIFS('ODA by sector'!J:J,'ODA by sector'!$A:$A,'D12'!$A378,'ODA by sector'!$D:$D,'D12'!$C378)</f>
        <v>252.433875</v>
      </c>
      <c r="J378" s="35">
        <f>SUMIFS('ODA by sector'!K:K,'ODA by sector'!$A:$A,'D12'!$A378,'ODA by sector'!$D:$D,'D12'!$C378)</f>
        <v>547.66541500000005</v>
      </c>
      <c r="K378" s="35">
        <f>SUMIFS('ODA by sector'!L:L,'ODA by sector'!$A:$A,'D12'!$A378,'ODA by sector'!$D:$D,'D12'!$C378)</f>
        <v>156.731537</v>
      </c>
      <c r="L378" s="35">
        <f>SUMIFS('ODA by sector'!M:M,'ODA by sector'!$A:$A,'D12'!$A378,'ODA by sector'!$D:$D,'D12'!$C378)</f>
        <v>365.51107200000001</v>
      </c>
      <c r="M378" s="35">
        <f>SUMIFS('ODA by sector'!N:N,'ODA by sector'!$A:$A,'D12'!$A378,'ODA by sector'!$D:$D,'D12'!$C378)</f>
        <v>30.883941</v>
      </c>
      <c r="N378" s="35">
        <f>SUMIFS('ODA by sector'!O:O,'ODA by sector'!$A:$A,'D12'!$A378,'ODA by sector'!$D:$D,'D12'!$C378)</f>
        <v>65.881701000000007</v>
      </c>
      <c r="O378" s="35">
        <f>SUMIFS('ODA by sector'!P:P,'ODA by sector'!$A:$A,'D12'!$A378,'ODA by sector'!$D:$D,'D12'!$C378)</f>
        <v>204.39040399999999</v>
      </c>
      <c r="P378" s="35">
        <f>SUMIFS('ODA by sector'!Q:Q,'ODA by sector'!$A:$A,'D12'!$A378,'ODA by sector'!$D:$D,'D12'!$C378)</f>
        <v>0</v>
      </c>
      <c r="Q378" s="35">
        <f>SUMIFS('ODA by sector'!R:R,'ODA by sector'!$A:$A,'D12'!$A378,'ODA by sector'!$D:$D,'D12'!$C378)</f>
        <v>121.641885</v>
      </c>
      <c r="R378" s="35">
        <f>SUMIFS('ODA by sector'!S:S,'ODA by sector'!$A:$A,'D12'!$A378,'ODA by sector'!$D:$D,'D12'!$C378)</f>
        <v>2112.1984729999999</v>
      </c>
    </row>
    <row r="379" spans="1:18" x14ac:dyDescent="0.25">
      <c r="A379" s="36" t="s">
        <v>114</v>
      </c>
      <c r="B379" s="36" t="str">
        <f>VLOOKUP(A379,'[1]Names&amp;ISO'!$A:$B,2,FALSE)</f>
        <v>ES</v>
      </c>
      <c r="C379" s="37" t="s">
        <v>174</v>
      </c>
      <c r="D379" s="35">
        <f>SUMIFS('ODA by sector'!E:E,'ODA by sector'!$A:$A,'D12'!$A379,'ODA by sector'!$D:$D,'D12'!$C379)</f>
        <v>64.369814000000005</v>
      </c>
      <c r="E379" s="35">
        <f>SUMIFS('ODA by sector'!F:F,'ODA by sector'!$A:$A,'D12'!$A379,'ODA by sector'!$D:$D,'D12'!$C379)</f>
        <v>74.545708000000005</v>
      </c>
      <c r="F379" s="35">
        <f>SUMIFS('ODA by sector'!G:G,'ODA by sector'!$A:$A,'D12'!$A379,'ODA by sector'!$D:$D,'D12'!$C379)</f>
        <v>84.425150000000002</v>
      </c>
      <c r="G379" s="35">
        <f>SUMIFS('ODA by sector'!H:H,'ODA by sector'!$A:$A,'D12'!$A379,'ODA by sector'!$D:$D,'D12'!$C379)</f>
        <v>125.68827</v>
      </c>
      <c r="H379" s="35">
        <f>SUMIFS('ODA by sector'!I:I,'ODA by sector'!$A:$A,'D12'!$A379,'ODA by sector'!$D:$D,'D12'!$C379)</f>
        <v>128.376666</v>
      </c>
      <c r="I379" s="35">
        <f>SUMIFS('ODA by sector'!J:J,'ODA by sector'!$A:$A,'D12'!$A379,'ODA by sector'!$D:$D,'D12'!$C379)</f>
        <v>180.596092</v>
      </c>
      <c r="J379" s="35">
        <f>SUMIFS('ODA by sector'!K:K,'ODA by sector'!$A:$A,'D12'!$A379,'ODA by sector'!$D:$D,'D12'!$C379)</f>
        <v>335.56617899999998</v>
      </c>
      <c r="K379" s="35">
        <f>SUMIFS('ODA by sector'!L:L,'ODA by sector'!$A:$A,'D12'!$A379,'ODA by sector'!$D:$D,'D12'!$C379)</f>
        <v>366.15133400000002</v>
      </c>
      <c r="L379" s="35">
        <f>SUMIFS('ODA by sector'!M:M,'ODA by sector'!$A:$A,'D12'!$A379,'ODA by sector'!$D:$D,'D12'!$C379)</f>
        <v>244.59323499999999</v>
      </c>
      <c r="M379" s="35">
        <f>SUMIFS('ODA by sector'!N:N,'ODA by sector'!$A:$A,'D12'!$A379,'ODA by sector'!$D:$D,'D12'!$C379)</f>
        <v>199.137655</v>
      </c>
      <c r="N379" s="35">
        <f>SUMIFS('ODA by sector'!O:O,'ODA by sector'!$A:$A,'D12'!$A379,'ODA by sector'!$D:$D,'D12'!$C379)</f>
        <v>78.164897999999994</v>
      </c>
      <c r="O379" s="35">
        <f>SUMIFS('ODA by sector'!P:P,'ODA by sector'!$A:$A,'D12'!$A379,'ODA by sector'!$D:$D,'D12'!$C379)</f>
        <v>46.772399</v>
      </c>
      <c r="P379" s="35">
        <f>SUMIFS('ODA by sector'!Q:Q,'ODA by sector'!$A:$A,'D12'!$A379,'ODA by sector'!$D:$D,'D12'!$C379)</f>
        <v>63.413249999999998</v>
      </c>
      <c r="Q379" s="35">
        <f>SUMIFS('ODA by sector'!R:R,'ODA by sector'!$A:$A,'D12'!$A379,'ODA by sector'!$D:$D,'D12'!$C379)</f>
        <v>51.655203</v>
      </c>
      <c r="R379" s="35">
        <f>SUMIFS('ODA by sector'!S:S,'ODA by sector'!$A:$A,'D12'!$A379,'ODA by sector'!$D:$D,'D12'!$C379)</f>
        <v>56.739897999999997</v>
      </c>
    </row>
    <row r="380" spans="1:18" x14ac:dyDescent="0.25">
      <c r="A380" s="36" t="s">
        <v>113</v>
      </c>
      <c r="B380" s="36" t="str">
        <f>VLOOKUP(A380,'[1]Names&amp;ISO'!$A:$B,2,FALSE)</f>
        <v>SE</v>
      </c>
      <c r="C380" s="37" t="s">
        <v>162</v>
      </c>
      <c r="D380" s="35">
        <f>SUMIFS('ODA by sector'!E:E,'ODA by sector'!$A:$A,'D12'!$A380,'ODA by sector'!$D:$D,'D12'!$C380)</f>
        <v>71.570915999999997</v>
      </c>
      <c r="E380" s="35">
        <f>SUMIFS('ODA by sector'!F:F,'ODA by sector'!$A:$A,'D12'!$A380,'ODA by sector'!$D:$D,'D12'!$C380)</f>
        <v>86.494490999999996</v>
      </c>
      <c r="F380" s="35">
        <f>SUMIFS('ODA by sector'!G:G,'ODA by sector'!$A:$A,'D12'!$A380,'ODA by sector'!$D:$D,'D12'!$C380)</f>
        <v>106.782573</v>
      </c>
      <c r="G380" s="35">
        <f>SUMIFS('ODA by sector'!H:H,'ODA by sector'!$A:$A,'D12'!$A380,'ODA by sector'!$D:$D,'D12'!$C380)</f>
        <v>120.962447</v>
      </c>
      <c r="H380" s="35">
        <f>SUMIFS('ODA by sector'!I:I,'ODA by sector'!$A:$A,'D12'!$A380,'ODA by sector'!$D:$D,'D12'!$C380)</f>
        <v>125.248842</v>
      </c>
      <c r="I380" s="35">
        <f>SUMIFS('ODA by sector'!J:J,'ODA by sector'!$A:$A,'D12'!$A380,'ODA by sector'!$D:$D,'D12'!$C380)</f>
        <v>78.544754999999995</v>
      </c>
      <c r="J380" s="35">
        <f>SUMIFS('ODA by sector'!K:K,'ODA by sector'!$A:$A,'D12'!$A380,'ODA by sector'!$D:$D,'D12'!$C380)</f>
        <v>113.446322</v>
      </c>
      <c r="K380" s="35">
        <f>SUMIFS('ODA by sector'!L:L,'ODA by sector'!$A:$A,'D12'!$A380,'ODA by sector'!$D:$D,'D12'!$C380)</f>
        <v>95.224089000000006</v>
      </c>
      <c r="L380" s="35">
        <f>SUMIFS('ODA by sector'!M:M,'ODA by sector'!$A:$A,'D12'!$A380,'ODA by sector'!$D:$D,'D12'!$C380)</f>
        <v>110.126904</v>
      </c>
      <c r="M380" s="35">
        <f>SUMIFS('ODA by sector'!N:N,'ODA by sector'!$A:$A,'D12'!$A380,'ODA by sector'!$D:$D,'D12'!$C380)</f>
        <v>120.835292</v>
      </c>
      <c r="N380" s="35">
        <f>SUMIFS('ODA by sector'!O:O,'ODA by sector'!$A:$A,'D12'!$A380,'ODA by sector'!$D:$D,'D12'!$C380)</f>
        <v>73.243640999999997</v>
      </c>
      <c r="O380" s="35">
        <f>SUMIFS('ODA by sector'!P:P,'ODA by sector'!$A:$A,'D12'!$A380,'ODA by sector'!$D:$D,'D12'!$C380)</f>
        <v>96.034244999999999</v>
      </c>
      <c r="P380" s="35">
        <f>SUMIFS('ODA by sector'!Q:Q,'ODA by sector'!$A:$A,'D12'!$A380,'ODA by sector'!$D:$D,'D12'!$C380)</f>
        <v>140.661058</v>
      </c>
      <c r="Q380" s="35">
        <f>SUMIFS('ODA by sector'!R:R,'ODA by sector'!$A:$A,'D12'!$A380,'ODA by sector'!$D:$D,'D12'!$C380)</f>
        <v>89.334986999999998</v>
      </c>
      <c r="R380" s="35">
        <f>SUMIFS('ODA by sector'!S:S,'ODA by sector'!$A:$A,'D12'!$A380,'ODA by sector'!$D:$D,'D12'!$C380)</f>
        <v>120.007103</v>
      </c>
    </row>
    <row r="381" spans="1:18" x14ac:dyDescent="0.25">
      <c r="A381" s="38" t="s">
        <v>113</v>
      </c>
      <c r="B381" s="36" t="str">
        <f>VLOOKUP(A381,'[1]Names&amp;ISO'!$A:$B,2,FALSE)</f>
        <v>SE</v>
      </c>
      <c r="C381" s="37" t="s">
        <v>163</v>
      </c>
      <c r="D381" s="35">
        <f>SUMIFS('ODA by sector'!E:E,'ODA by sector'!$A:$A,'D12'!$A381,'ODA by sector'!$D:$D,'D12'!$C381)</f>
        <v>103.83256299999999</v>
      </c>
      <c r="E381" s="35">
        <f>SUMIFS('ODA by sector'!F:F,'ODA by sector'!$A:$A,'D12'!$A381,'ODA by sector'!$D:$D,'D12'!$C381)</f>
        <v>113.280079</v>
      </c>
      <c r="F381" s="35">
        <f>SUMIFS('ODA by sector'!G:G,'ODA by sector'!$A:$A,'D12'!$A381,'ODA by sector'!$D:$D,'D12'!$C381)</f>
        <v>158.88961399999999</v>
      </c>
      <c r="G381" s="35">
        <f>SUMIFS('ODA by sector'!H:H,'ODA by sector'!$A:$A,'D12'!$A381,'ODA by sector'!$D:$D,'D12'!$C381)</f>
        <v>204.193557</v>
      </c>
      <c r="H381" s="35">
        <f>SUMIFS('ODA by sector'!I:I,'ODA by sector'!$A:$A,'D12'!$A381,'ODA by sector'!$D:$D,'D12'!$C381)</f>
        <v>258.49312400000002</v>
      </c>
      <c r="I381" s="35">
        <f>SUMIFS('ODA by sector'!J:J,'ODA by sector'!$A:$A,'D12'!$A381,'ODA by sector'!$D:$D,'D12'!$C381)</f>
        <v>273.45600000000002</v>
      </c>
      <c r="J381" s="35">
        <f>SUMIFS('ODA by sector'!K:K,'ODA by sector'!$A:$A,'D12'!$A381,'ODA by sector'!$D:$D,'D12'!$C381)</f>
        <v>220.69833199999999</v>
      </c>
      <c r="K381" s="35">
        <f>SUMIFS('ODA by sector'!L:L,'ODA by sector'!$A:$A,'D12'!$A381,'ODA by sector'!$D:$D,'D12'!$C381)</f>
        <v>208.69222500000001</v>
      </c>
      <c r="L381" s="35">
        <f>SUMIFS('ODA by sector'!M:M,'ODA by sector'!$A:$A,'D12'!$A381,'ODA by sector'!$D:$D,'D12'!$C381)</f>
        <v>179.44182999999998</v>
      </c>
      <c r="M381" s="35">
        <f>SUMIFS('ODA by sector'!N:N,'ODA by sector'!$A:$A,'D12'!$A381,'ODA by sector'!$D:$D,'D12'!$C381)</f>
        <v>154.975875</v>
      </c>
      <c r="N381" s="35">
        <f>SUMIFS('ODA by sector'!O:O,'ODA by sector'!$A:$A,'D12'!$A381,'ODA by sector'!$D:$D,'D12'!$C381)</f>
        <v>228.59202700000003</v>
      </c>
      <c r="O381" s="35">
        <f>SUMIFS('ODA by sector'!P:P,'ODA by sector'!$A:$A,'D12'!$A381,'ODA by sector'!$D:$D,'D12'!$C381)</f>
        <v>199.77984000000001</v>
      </c>
      <c r="P381" s="35">
        <f>SUMIFS('ODA by sector'!Q:Q,'ODA by sector'!$A:$A,'D12'!$A381,'ODA by sector'!$D:$D,'D12'!$C381)</f>
        <v>192.06522799999999</v>
      </c>
      <c r="Q381" s="35">
        <f>SUMIFS('ODA by sector'!R:R,'ODA by sector'!$A:$A,'D12'!$A381,'ODA by sector'!$D:$D,'D12'!$C381)</f>
        <v>179.69185899999999</v>
      </c>
      <c r="R381" s="35">
        <f>SUMIFS('ODA by sector'!S:S,'ODA by sector'!$A:$A,'D12'!$A381,'ODA by sector'!$D:$D,'D12'!$C381)</f>
        <v>200.64166700000001</v>
      </c>
    </row>
    <row r="382" spans="1:18" x14ac:dyDescent="0.25">
      <c r="A382" s="39" t="s">
        <v>113</v>
      </c>
      <c r="B382" s="36" t="str">
        <f>VLOOKUP(A382,'[1]Names&amp;ISO'!$A:$B,2,FALSE)</f>
        <v>SE</v>
      </c>
      <c r="C382" s="37" t="s">
        <v>164</v>
      </c>
      <c r="D382" s="35">
        <f>SUMIFS('ODA by sector'!E:E,'ODA by sector'!$A:$A,'D12'!$A382,'ODA by sector'!$D:$D,'D12'!$C382)</f>
        <v>53.265025999999999</v>
      </c>
      <c r="E382" s="35">
        <f>SUMIFS('ODA by sector'!F:F,'ODA by sector'!$A:$A,'D12'!$A382,'ODA by sector'!$D:$D,'D12'!$C382)</f>
        <v>40.585362000000003</v>
      </c>
      <c r="F382" s="35">
        <f>SUMIFS('ODA by sector'!G:G,'ODA by sector'!$A:$A,'D12'!$A382,'ODA by sector'!$D:$D,'D12'!$C382)</f>
        <v>43.630803999999998</v>
      </c>
      <c r="G382" s="35">
        <f>SUMIFS('ODA by sector'!H:H,'ODA by sector'!$A:$A,'D12'!$A382,'ODA by sector'!$D:$D,'D12'!$C382)</f>
        <v>68.788668000000001</v>
      </c>
      <c r="H382" s="35">
        <f>SUMIFS('ODA by sector'!I:I,'ODA by sector'!$A:$A,'D12'!$A382,'ODA by sector'!$D:$D,'D12'!$C382)</f>
        <v>66.065921000000003</v>
      </c>
      <c r="I382" s="35">
        <f>SUMIFS('ODA by sector'!J:J,'ODA by sector'!$A:$A,'D12'!$A382,'ODA by sector'!$D:$D,'D12'!$C382)</f>
        <v>46.946359000000001</v>
      </c>
      <c r="J382" s="35">
        <f>SUMIFS('ODA by sector'!K:K,'ODA by sector'!$A:$A,'D12'!$A382,'ODA by sector'!$D:$D,'D12'!$C382)</f>
        <v>70.114750000000001</v>
      </c>
      <c r="K382" s="35">
        <f>SUMIFS('ODA by sector'!L:L,'ODA by sector'!$A:$A,'D12'!$A382,'ODA by sector'!$D:$D,'D12'!$C382)</f>
        <v>77.511465999999999</v>
      </c>
      <c r="L382" s="35">
        <f>SUMIFS('ODA by sector'!M:M,'ODA by sector'!$A:$A,'D12'!$A382,'ODA by sector'!$D:$D,'D12'!$C382)</f>
        <v>41.556922</v>
      </c>
      <c r="M382" s="35">
        <f>SUMIFS('ODA by sector'!N:N,'ODA by sector'!$A:$A,'D12'!$A382,'ODA by sector'!$D:$D,'D12'!$C382)</f>
        <v>56.002935000000001</v>
      </c>
      <c r="N382" s="35">
        <f>SUMIFS('ODA by sector'!O:O,'ODA by sector'!$A:$A,'D12'!$A382,'ODA by sector'!$D:$D,'D12'!$C382)</f>
        <v>106.57736</v>
      </c>
      <c r="O382" s="35">
        <f>SUMIFS('ODA by sector'!P:P,'ODA by sector'!$A:$A,'D12'!$A382,'ODA by sector'!$D:$D,'D12'!$C382)</f>
        <v>111.921705</v>
      </c>
      <c r="P382" s="35">
        <f>SUMIFS('ODA by sector'!Q:Q,'ODA by sector'!$A:$A,'D12'!$A382,'ODA by sector'!$D:$D,'D12'!$C382)</f>
        <v>92.498463999999998</v>
      </c>
      <c r="Q382" s="35">
        <f>SUMIFS('ODA by sector'!R:R,'ODA by sector'!$A:$A,'D12'!$A382,'ODA by sector'!$D:$D,'D12'!$C382)</f>
        <v>96.066838000000004</v>
      </c>
      <c r="R382" s="35">
        <f>SUMIFS('ODA by sector'!S:S,'ODA by sector'!$A:$A,'D12'!$A382,'ODA by sector'!$D:$D,'D12'!$C382)</f>
        <v>92.105393000000007</v>
      </c>
    </row>
    <row r="383" spans="1:18" x14ac:dyDescent="0.25">
      <c r="A383" s="36" t="s">
        <v>113</v>
      </c>
      <c r="B383" s="36" t="str">
        <f>VLOOKUP(A383,'[1]Names&amp;ISO'!$A:$B,2,FALSE)</f>
        <v>SE</v>
      </c>
      <c r="C383" s="37" t="s">
        <v>165</v>
      </c>
      <c r="D383" s="35">
        <f>SUMIFS('ODA by sector'!E:E,'ODA by sector'!$A:$A,'D12'!$A383,'ODA by sector'!$D:$D,'D12'!$C383)</f>
        <v>230.01070899999999</v>
      </c>
      <c r="E383" s="35">
        <f>SUMIFS('ODA by sector'!F:F,'ODA by sector'!$A:$A,'D12'!$A383,'ODA by sector'!$D:$D,'D12'!$C383)</f>
        <v>238.550522</v>
      </c>
      <c r="F383" s="35">
        <f>SUMIFS('ODA by sector'!G:G,'ODA by sector'!$A:$A,'D12'!$A383,'ODA by sector'!$D:$D,'D12'!$C383)</f>
        <v>285.93303700000001</v>
      </c>
      <c r="G383" s="35">
        <f>SUMIFS('ODA by sector'!H:H,'ODA by sector'!$A:$A,'D12'!$A383,'ODA by sector'!$D:$D,'D12'!$C383)</f>
        <v>346.28553399999998</v>
      </c>
      <c r="H383" s="35">
        <f>SUMIFS('ODA by sector'!I:I,'ODA by sector'!$A:$A,'D12'!$A383,'ODA by sector'!$D:$D,'D12'!$C383)</f>
        <v>527.91218400000002</v>
      </c>
      <c r="I383" s="35">
        <f>SUMIFS('ODA by sector'!J:J,'ODA by sector'!$A:$A,'D12'!$A383,'ODA by sector'!$D:$D,'D12'!$C383)</f>
        <v>559.10471500000006</v>
      </c>
      <c r="J383" s="35">
        <f>SUMIFS('ODA by sector'!K:K,'ODA by sector'!$A:$A,'D12'!$A383,'ODA by sector'!$D:$D,'D12'!$C383)</f>
        <v>556.93869900000004</v>
      </c>
      <c r="K383" s="35">
        <f>SUMIFS('ODA by sector'!L:L,'ODA by sector'!$A:$A,'D12'!$A383,'ODA by sector'!$D:$D,'D12'!$C383)</f>
        <v>657.49268300000006</v>
      </c>
      <c r="L383" s="35">
        <f>SUMIFS('ODA by sector'!M:M,'ODA by sector'!$A:$A,'D12'!$A383,'ODA by sector'!$D:$D,'D12'!$C383)</f>
        <v>633.55276700000002</v>
      </c>
      <c r="M383" s="35">
        <f>SUMIFS('ODA by sector'!N:N,'ODA by sector'!$A:$A,'D12'!$A383,'ODA by sector'!$D:$D,'D12'!$C383)</f>
        <v>699.85763399999996</v>
      </c>
      <c r="N383" s="35">
        <f>SUMIFS('ODA by sector'!O:O,'ODA by sector'!$A:$A,'D12'!$A383,'ODA by sector'!$D:$D,'D12'!$C383)</f>
        <v>769.30076899999995</v>
      </c>
      <c r="O383" s="35">
        <f>SUMIFS('ODA by sector'!P:P,'ODA by sector'!$A:$A,'D12'!$A383,'ODA by sector'!$D:$D,'D12'!$C383)</f>
        <v>792.80791499999998</v>
      </c>
      <c r="P383" s="35">
        <f>SUMIFS('ODA by sector'!Q:Q,'ODA by sector'!$A:$A,'D12'!$A383,'ODA by sector'!$D:$D,'D12'!$C383)</f>
        <v>823.27317200000005</v>
      </c>
      <c r="Q383" s="35">
        <f>SUMIFS('ODA by sector'!R:R,'ODA by sector'!$A:$A,'D12'!$A383,'ODA by sector'!$D:$D,'D12'!$C383)</f>
        <v>759.14756199999999</v>
      </c>
      <c r="R383" s="35">
        <f>SUMIFS('ODA by sector'!S:S,'ODA by sector'!$A:$A,'D12'!$A383,'ODA by sector'!$D:$D,'D12'!$C383)</f>
        <v>805.39282100000003</v>
      </c>
    </row>
    <row r="384" spans="1:18" x14ac:dyDescent="0.25">
      <c r="A384" s="36" t="s">
        <v>113</v>
      </c>
      <c r="B384" s="36" t="str">
        <f>VLOOKUP(A384,'[1]Names&amp;ISO'!$A:$B,2,FALSE)</f>
        <v>SE</v>
      </c>
      <c r="C384" s="37" t="s">
        <v>161</v>
      </c>
      <c r="D384" s="35">
        <f>SUMIFS('ODA by sector'!E:E,'ODA by sector'!$A:$A,'D12'!$A384,'ODA by sector'!$D:$D,'D12'!$C384)</f>
        <v>66.880925000000005</v>
      </c>
      <c r="E384" s="35">
        <f>SUMIFS('ODA by sector'!F:F,'ODA by sector'!$A:$A,'D12'!$A384,'ODA by sector'!$D:$D,'D12'!$C384)</f>
        <v>58.600741999999997</v>
      </c>
      <c r="F384" s="35">
        <f>SUMIFS('ODA by sector'!G:G,'ODA by sector'!$A:$A,'D12'!$A384,'ODA by sector'!$D:$D,'D12'!$C384)</f>
        <v>62.080727000000003</v>
      </c>
      <c r="G384" s="35">
        <f>SUMIFS('ODA by sector'!H:H,'ODA by sector'!$A:$A,'D12'!$A384,'ODA by sector'!$D:$D,'D12'!$C384)</f>
        <v>76.346825999999993</v>
      </c>
      <c r="H384" s="35">
        <f>SUMIFS('ODA by sector'!I:I,'ODA by sector'!$A:$A,'D12'!$A384,'ODA by sector'!$D:$D,'D12'!$C384)</f>
        <v>89.628604999999993</v>
      </c>
      <c r="I384" s="35">
        <f>SUMIFS('ODA by sector'!J:J,'ODA by sector'!$A:$A,'D12'!$A384,'ODA by sector'!$D:$D,'D12'!$C384)</f>
        <v>97.790411000000006</v>
      </c>
      <c r="J384" s="35">
        <f>SUMIFS('ODA by sector'!K:K,'ODA by sector'!$A:$A,'D12'!$A384,'ODA by sector'!$D:$D,'D12'!$C384)</f>
        <v>72.157566000000003</v>
      </c>
      <c r="K384" s="35">
        <f>SUMIFS('ODA by sector'!L:L,'ODA by sector'!$A:$A,'D12'!$A384,'ODA by sector'!$D:$D,'D12'!$C384)</f>
        <v>86.367024999999998</v>
      </c>
      <c r="L384" s="35">
        <f>SUMIFS('ODA by sector'!M:M,'ODA by sector'!$A:$A,'D12'!$A384,'ODA by sector'!$D:$D,'D12'!$C384)</f>
        <v>59.054023000000001</v>
      </c>
      <c r="M384" s="35">
        <f>SUMIFS('ODA by sector'!N:N,'ODA by sector'!$A:$A,'D12'!$A384,'ODA by sector'!$D:$D,'D12'!$C384)</f>
        <v>54.967022</v>
      </c>
      <c r="N384" s="35">
        <f>SUMIFS('ODA by sector'!O:O,'ODA by sector'!$A:$A,'D12'!$A384,'ODA by sector'!$D:$D,'D12'!$C384)</f>
        <v>60.563896999999997</v>
      </c>
      <c r="O384" s="35">
        <f>SUMIFS('ODA by sector'!P:P,'ODA by sector'!$A:$A,'D12'!$A384,'ODA by sector'!$D:$D,'D12'!$C384)</f>
        <v>43.203643</v>
      </c>
      <c r="P384" s="35">
        <f>SUMIFS('ODA by sector'!Q:Q,'ODA by sector'!$A:$A,'D12'!$A384,'ODA by sector'!$D:$D,'D12'!$C384)</f>
        <v>64.868632000000005</v>
      </c>
      <c r="Q384" s="35">
        <f>SUMIFS('ODA by sector'!R:R,'ODA by sector'!$A:$A,'D12'!$A384,'ODA by sector'!$D:$D,'D12'!$C384)</f>
        <v>60.125031</v>
      </c>
      <c r="R384" s="35">
        <f>SUMIFS('ODA by sector'!S:S,'ODA by sector'!$A:$A,'D12'!$A384,'ODA by sector'!$D:$D,'D12'!$C384)</f>
        <v>56.971527000000002</v>
      </c>
    </row>
    <row r="385" spans="1:18" x14ac:dyDescent="0.25">
      <c r="A385" s="36" t="s">
        <v>113</v>
      </c>
      <c r="B385" s="36" t="str">
        <f>VLOOKUP(A385,'[1]Names&amp;ISO'!$A:$B,2,FALSE)</f>
        <v>SE</v>
      </c>
      <c r="C385" s="37" t="s">
        <v>166</v>
      </c>
      <c r="D385" s="35">
        <f>SUMIFS('ODA by sector'!E:E,'ODA by sector'!$A:$A,'D12'!$A385,'ODA by sector'!$D:$D,'D12'!$C385)</f>
        <v>78.952072999999999</v>
      </c>
      <c r="E385" s="35">
        <f>SUMIFS('ODA by sector'!F:F,'ODA by sector'!$A:$A,'D12'!$A385,'ODA by sector'!$D:$D,'D12'!$C385)</f>
        <v>138.27417500000001</v>
      </c>
      <c r="F385" s="35">
        <f>SUMIFS('ODA by sector'!G:G,'ODA by sector'!$A:$A,'D12'!$A385,'ODA by sector'!$D:$D,'D12'!$C385)</f>
        <v>108.98298199999999</v>
      </c>
      <c r="G385" s="35">
        <f>SUMIFS('ODA by sector'!H:H,'ODA by sector'!$A:$A,'D12'!$A385,'ODA by sector'!$D:$D,'D12'!$C385)</f>
        <v>90.967949000000004</v>
      </c>
      <c r="H385" s="35">
        <f>SUMIFS('ODA by sector'!I:I,'ODA by sector'!$A:$A,'D12'!$A385,'ODA by sector'!$D:$D,'D12'!$C385)</f>
        <v>96.653095999999991</v>
      </c>
      <c r="I385" s="35">
        <f>SUMIFS('ODA by sector'!J:J,'ODA by sector'!$A:$A,'D12'!$A385,'ODA by sector'!$D:$D,'D12'!$C385)</f>
        <v>60.024332000000001</v>
      </c>
      <c r="J385" s="35">
        <f>SUMIFS('ODA by sector'!K:K,'ODA by sector'!$A:$A,'D12'!$A385,'ODA by sector'!$D:$D,'D12'!$C385)</f>
        <v>102.402805</v>
      </c>
      <c r="K385" s="35">
        <f>SUMIFS('ODA by sector'!L:L,'ODA by sector'!$A:$A,'D12'!$A385,'ODA by sector'!$D:$D,'D12'!$C385)</f>
        <v>85.674216999999999</v>
      </c>
      <c r="L385" s="35">
        <f>SUMIFS('ODA by sector'!M:M,'ODA by sector'!$A:$A,'D12'!$A385,'ODA by sector'!$D:$D,'D12'!$C385)</f>
        <v>81.240369999999999</v>
      </c>
      <c r="M385" s="35">
        <f>SUMIFS('ODA by sector'!N:N,'ODA by sector'!$A:$A,'D12'!$A385,'ODA by sector'!$D:$D,'D12'!$C385)</f>
        <v>81.160128</v>
      </c>
      <c r="N385" s="35">
        <f>SUMIFS('ODA by sector'!O:O,'ODA by sector'!$A:$A,'D12'!$A385,'ODA by sector'!$D:$D,'D12'!$C385)</f>
        <v>95.416566999999986</v>
      </c>
      <c r="O385" s="35">
        <f>SUMIFS('ODA by sector'!P:P,'ODA by sector'!$A:$A,'D12'!$A385,'ODA by sector'!$D:$D,'D12'!$C385)</f>
        <v>105.21605599999999</v>
      </c>
      <c r="P385" s="35">
        <f>SUMIFS('ODA by sector'!Q:Q,'ODA by sector'!$A:$A,'D12'!$A385,'ODA by sector'!$D:$D,'D12'!$C385)</f>
        <v>67.136979999999994</v>
      </c>
      <c r="Q385" s="35">
        <f>SUMIFS('ODA by sector'!R:R,'ODA by sector'!$A:$A,'D12'!$A385,'ODA by sector'!$D:$D,'D12'!$C385)</f>
        <v>109.274523</v>
      </c>
      <c r="R385" s="35">
        <f>SUMIFS('ODA by sector'!S:S,'ODA by sector'!$A:$A,'D12'!$A385,'ODA by sector'!$D:$D,'D12'!$C385)</f>
        <v>59.508093000000002</v>
      </c>
    </row>
    <row r="386" spans="1:18" x14ac:dyDescent="0.25">
      <c r="A386" s="36" t="s">
        <v>113</v>
      </c>
      <c r="B386" s="36" t="str">
        <f>VLOOKUP(A386,'[1]Names&amp;ISO'!$A:$B,2,FALSE)</f>
        <v>SE</v>
      </c>
      <c r="C386" s="37" t="s">
        <v>167</v>
      </c>
      <c r="D386" s="35">
        <f>SUMIFS('ODA by sector'!E:E,'ODA by sector'!$A:$A,'D12'!$A386,'ODA by sector'!$D:$D,'D12'!$C386)</f>
        <v>49.668965999999998</v>
      </c>
      <c r="E386" s="35">
        <f>SUMIFS('ODA by sector'!F:F,'ODA by sector'!$A:$A,'D12'!$A386,'ODA by sector'!$D:$D,'D12'!$C386)</f>
        <v>35.088630999999999</v>
      </c>
      <c r="F386" s="35">
        <f>SUMIFS('ODA by sector'!G:G,'ODA by sector'!$A:$A,'D12'!$A386,'ODA by sector'!$D:$D,'D12'!$C386)</f>
        <v>31.313761</v>
      </c>
      <c r="G386" s="35">
        <f>SUMIFS('ODA by sector'!H:H,'ODA by sector'!$A:$A,'D12'!$A386,'ODA by sector'!$D:$D,'D12'!$C386)</f>
        <v>48.289451</v>
      </c>
      <c r="H386" s="35">
        <f>SUMIFS('ODA by sector'!I:I,'ODA by sector'!$A:$A,'D12'!$A386,'ODA by sector'!$D:$D,'D12'!$C386)</f>
        <v>46.474885999999998</v>
      </c>
      <c r="I386" s="35">
        <f>SUMIFS('ODA by sector'!J:J,'ODA by sector'!$A:$A,'D12'!$A386,'ODA by sector'!$D:$D,'D12'!$C386)</f>
        <v>100.67712</v>
      </c>
      <c r="J386" s="35">
        <f>SUMIFS('ODA by sector'!K:K,'ODA by sector'!$A:$A,'D12'!$A386,'ODA by sector'!$D:$D,'D12'!$C386)</f>
        <v>75.367964999999998</v>
      </c>
      <c r="K386" s="35">
        <f>SUMIFS('ODA by sector'!L:L,'ODA by sector'!$A:$A,'D12'!$A386,'ODA by sector'!$D:$D,'D12'!$C386)</f>
        <v>141.68782099999999</v>
      </c>
      <c r="L386" s="35">
        <f>SUMIFS('ODA by sector'!M:M,'ODA by sector'!$A:$A,'D12'!$A386,'ODA by sector'!$D:$D,'D12'!$C386)</f>
        <v>53.254905999999998</v>
      </c>
      <c r="M386" s="35">
        <f>SUMIFS('ODA by sector'!N:N,'ODA by sector'!$A:$A,'D12'!$A386,'ODA by sector'!$D:$D,'D12'!$C386)</f>
        <v>90.124742999999995</v>
      </c>
      <c r="N386" s="35">
        <f>SUMIFS('ODA by sector'!O:O,'ODA by sector'!$A:$A,'D12'!$A386,'ODA by sector'!$D:$D,'D12'!$C386)</f>
        <v>106.460987</v>
      </c>
      <c r="O386" s="35">
        <f>SUMIFS('ODA by sector'!P:P,'ODA by sector'!$A:$A,'D12'!$A386,'ODA by sector'!$D:$D,'D12'!$C386)</f>
        <v>103.135952</v>
      </c>
      <c r="P386" s="35">
        <f>SUMIFS('ODA by sector'!Q:Q,'ODA by sector'!$A:$A,'D12'!$A386,'ODA by sector'!$D:$D,'D12'!$C386)</f>
        <v>107.47557500000001</v>
      </c>
      <c r="Q386" s="35">
        <f>SUMIFS('ODA by sector'!R:R,'ODA by sector'!$A:$A,'D12'!$A386,'ODA by sector'!$D:$D,'D12'!$C386)</f>
        <v>41.266537</v>
      </c>
      <c r="R386" s="35">
        <f>SUMIFS('ODA by sector'!S:S,'ODA by sector'!$A:$A,'D12'!$A386,'ODA by sector'!$D:$D,'D12'!$C386)</f>
        <v>84.635056999999989</v>
      </c>
    </row>
    <row r="387" spans="1:18" x14ac:dyDescent="0.25">
      <c r="A387" s="36" t="s">
        <v>113</v>
      </c>
      <c r="B387" s="36" t="str">
        <f>VLOOKUP(A387,'[1]Names&amp;ISO'!$A:$B,2,FALSE)</f>
        <v>SE</v>
      </c>
      <c r="C387" s="37" t="s">
        <v>169</v>
      </c>
      <c r="D387" s="35">
        <f>SUMIFS('ODA by sector'!E:E,'ODA by sector'!$A:$A,'D12'!$A387,'ODA by sector'!$D:$D,'D12'!$C387)</f>
        <v>50.022779</v>
      </c>
      <c r="E387" s="35">
        <f>SUMIFS('ODA by sector'!F:F,'ODA by sector'!$A:$A,'D12'!$A387,'ODA by sector'!$D:$D,'D12'!$C387)</f>
        <v>46.074291000000002</v>
      </c>
      <c r="F387" s="35">
        <f>SUMIFS('ODA by sector'!G:G,'ODA by sector'!$A:$A,'D12'!$A387,'ODA by sector'!$D:$D,'D12'!$C387)</f>
        <v>48.546815000000002</v>
      </c>
      <c r="G387" s="35">
        <f>SUMIFS('ODA by sector'!H:H,'ODA by sector'!$A:$A,'D12'!$A387,'ODA by sector'!$D:$D,'D12'!$C387)</f>
        <v>83.045259999999999</v>
      </c>
      <c r="H387" s="35">
        <f>SUMIFS('ODA by sector'!I:I,'ODA by sector'!$A:$A,'D12'!$A387,'ODA by sector'!$D:$D,'D12'!$C387)</f>
        <v>109.357269</v>
      </c>
      <c r="I387" s="35">
        <f>SUMIFS('ODA by sector'!J:J,'ODA by sector'!$A:$A,'D12'!$A387,'ODA by sector'!$D:$D,'D12'!$C387)</f>
        <v>117.294505</v>
      </c>
      <c r="J387" s="35">
        <f>SUMIFS('ODA by sector'!K:K,'ODA by sector'!$A:$A,'D12'!$A387,'ODA by sector'!$D:$D,'D12'!$C387)</f>
        <v>98.723894999999999</v>
      </c>
      <c r="K387" s="35">
        <f>SUMIFS('ODA by sector'!L:L,'ODA by sector'!$A:$A,'D12'!$A387,'ODA by sector'!$D:$D,'D12'!$C387)</f>
        <v>80.269092000000001</v>
      </c>
      <c r="L387" s="35">
        <f>SUMIFS('ODA by sector'!M:M,'ODA by sector'!$A:$A,'D12'!$A387,'ODA by sector'!$D:$D,'D12'!$C387)</f>
        <v>81.035050999999996</v>
      </c>
      <c r="M387" s="35">
        <f>SUMIFS('ODA by sector'!N:N,'ODA by sector'!$A:$A,'D12'!$A387,'ODA by sector'!$D:$D,'D12'!$C387)</f>
        <v>84.789130999999998</v>
      </c>
      <c r="N387" s="35">
        <f>SUMIFS('ODA by sector'!O:O,'ODA by sector'!$A:$A,'D12'!$A387,'ODA by sector'!$D:$D,'D12'!$C387)</f>
        <v>115.450729</v>
      </c>
      <c r="O387" s="35">
        <f>SUMIFS('ODA by sector'!P:P,'ODA by sector'!$A:$A,'D12'!$A387,'ODA by sector'!$D:$D,'D12'!$C387)</f>
        <v>95.144041000000001</v>
      </c>
      <c r="P387" s="35">
        <f>SUMIFS('ODA by sector'!Q:Q,'ODA by sector'!$A:$A,'D12'!$A387,'ODA by sector'!$D:$D,'D12'!$C387)</f>
        <v>98.697311999999997</v>
      </c>
      <c r="Q387" s="35">
        <f>SUMIFS('ODA by sector'!R:R,'ODA by sector'!$A:$A,'D12'!$A387,'ODA by sector'!$D:$D,'D12'!$C387)</f>
        <v>80.102979000000005</v>
      </c>
      <c r="R387" s="35">
        <f>SUMIFS('ODA by sector'!S:S,'ODA by sector'!$A:$A,'D12'!$A387,'ODA by sector'!$D:$D,'D12'!$C387)</f>
        <v>108.42173</v>
      </c>
    </row>
    <row r="388" spans="1:18" x14ac:dyDescent="0.25">
      <c r="A388" s="36" t="s">
        <v>113</v>
      </c>
      <c r="B388" s="36" t="str">
        <f>VLOOKUP(A388,'[1]Names&amp;ISO'!$A:$B,2,FALSE)</f>
        <v>SE</v>
      </c>
      <c r="C388" s="37" t="s">
        <v>168</v>
      </c>
      <c r="D388" s="35">
        <f>SUMIFS('ODA by sector'!E:E,'ODA by sector'!$A:$A,'D12'!$A388,'ODA by sector'!$D:$D,'D12'!$C388)</f>
        <v>11.339554</v>
      </c>
      <c r="E388" s="35">
        <f>SUMIFS('ODA by sector'!F:F,'ODA by sector'!$A:$A,'D12'!$A388,'ODA by sector'!$D:$D,'D12'!$C388)</f>
        <v>12.128501999999999</v>
      </c>
      <c r="F388" s="35">
        <f>SUMIFS('ODA by sector'!G:G,'ODA by sector'!$A:$A,'D12'!$A388,'ODA by sector'!$D:$D,'D12'!$C388)</f>
        <v>13.937754999999999</v>
      </c>
      <c r="G388" s="35">
        <f>SUMIFS('ODA by sector'!H:H,'ODA by sector'!$A:$A,'D12'!$A388,'ODA by sector'!$D:$D,'D12'!$C388)</f>
        <v>47.584073000000004</v>
      </c>
      <c r="H388" s="35">
        <f>SUMIFS('ODA by sector'!I:I,'ODA by sector'!$A:$A,'D12'!$A388,'ODA by sector'!$D:$D,'D12'!$C388)</f>
        <v>54.323180999999991</v>
      </c>
      <c r="I388" s="35">
        <f>SUMIFS('ODA by sector'!J:J,'ODA by sector'!$A:$A,'D12'!$A388,'ODA by sector'!$D:$D,'D12'!$C388)</f>
        <v>66.114041</v>
      </c>
      <c r="J388" s="35">
        <f>SUMIFS('ODA by sector'!K:K,'ODA by sector'!$A:$A,'D12'!$A388,'ODA by sector'!$D:$D,'D12'!$C388)</f>
        <v>63.852029999999999</v>
      </c>
      <c r="K388" s="35">
        <f>SUMIFS('ODA by sector'!L:L,'ODA by sector'!$A:$A,'D12'!$A388,'ODA by sector'!$D:$D,'D12'!$C388)</f>
        <v>90.020633000000004</v>
      </c>
      <c r="L388" s="35">
        <f>SUMIFS('ODA by sector'!M:M,'ODA by sector'!$A:$A,'D12'!$A388,'ODA by sector'!$D:$D,'D12'!$C388)</f>
        <v>78.680999</v>
      </c>
      <c r="M388" s="35">
        <f>SUMIFS('ODA by sector'!N:N,'ODA by sector'!$A:$A,'D12'!$A388,'ODA by sector'!$D:$D,'D12'!$C388)</f>
        <v>75.648899</v>
      </c>
      <c r="N388" s="35">
        <f>SUMIFS('ODA by sector'!O:O,'ODA by sector'!$A:$A,'D12'!$A388,'ODA by sector'!$D:$D,'D12'!$C388)</f>
        <v>82.810718000000008</v>
      </c>
      <c r="O388" s="35">
        <f>SUMIFS('ODA by sector'!P:P,'ODA by sector'!$A:$A,'D12'!$A388,'ODA by sector'!$D:$D,'D12'!$C388)</f>
        <v>100.937805</v>
      </c>
      <c r="P388" s="35">
        <f>SUMIFS('ODA by sector'!Q:Q,'ODA by sector'!$A:$A,'D12'!$A388,'ODA by sector'!$D:$D,'D12'!$C388)</f>
        <v>84.545637999999997</v>
      </c>
      <c r="Q388" s="35">
        <f>SUMIFS('ODA by sector'!R:R,'ODA by sector'!$A:$A,'D12'!$A388,'ODA by sector'!$D:$D,'D12'!$C388)</f>
        <v>98.798880000000011</v>
      </c>
      <c r="R388" s="35">
        <f>SUMIFS('ODA by sector'!S:S,'ODA by sector'!$A:$A,'D12'!$A388,'ODA by sector'!$D:$D,'D12'!$C388)</f>
        <v>74.639817999999991</v>
      </c>
    </row>
    <row r="389" spans="1:18" x14ac:dyDescent="0.25">
      <c r="A389" s="36" t="s">
        <v>113</v>
      </c>
      <c r="B389" s="36" t="str">
        <f>VLOOKUP(A389,'[1]Names&amp;ISO'!$A:$B,2,FALSE)</f>
        <v>SE</v>
      </c>
      <c r="C389" s="37" t="s">
        <v>171</v>
      </c>
      <c r="D389" s="35">
        <f>SUMIFS('ODA by sector'!E:E,'ODA by sector'!$A:$A,'D12'!$A389,'ODA by sector'!$D:$D,'D12'!$C389)</f>
        <v>35.896953000000003</v>
      </c>
      <c r="E389" s="35">
        <f>SUMIFS('ODA by sector'!F:F,'ODA by sector'!$A:$A,'D12'!$A389,'ODA by sector'!$D:$D,'D12'!$C389)</f>
        <v>38.107064999999999</v>
      </c>
      <c r="F389" s="35">
        <f>SUMIFS('ODA by sector'!G:G,'ODA by sector'!$A:$A,'D12'!$A389,'ODA by sector'!$D:$D,'D12'!$C389)</f>
        <v>38.091560999999999</v>
      </c>
      <c r="G389" s="35">
        <f>SUMIFS('ODA by sector'!H:H,'ODA by sector'!$A:$A,'D12'!$A389,'ODA by sector'!$D:$D,'D12'!$C389)</f>
        <v>51.571368999999997</v>
      </c>
      <c r="H389" s="35">
        <f>SUMIFS('ODA by sector'!I:I,'ODA by sector'!$A:$A,'D12'!$A389,'ODA by sector'!$D:$D,'D12'!$C389)</f>
        <v>83.881135999999998</v>
      </c>
      <c r="I389" s="35">
        <f>SUMIFS('ODA by sector'!J:J,'ODA by sector'!$A:$A,'D12'!$A389,'ODA by sector'!$D:$D,'D12'!$C389)</f>
        <v>101.587287</v>
      </c>
      <c r="J389" s="35">
        <f>SUMIFS('ODA by sector'!K:K,'ODA by sector'!$A:$A,'D12'!$A389,'ODA by sector'!$D:$D,'D12'!$C389)</f>
        <v>104.04353</v>
      </c>
      <c r="K389" s="35">
        <f>SUMIFS('ODA by sector'!L:L,'ODA by sector'!$A:$A,'D12'!$A389,'ODA by sector'!$D:$D,'D12'!$C389)</f>
        <v>118.314043</v>
      </c>
      <c r="L389" s="35">
        <f>SUMIFS('ODA by sector'!M:M,'ODA by sector'!$A:$A,'D12'!$A389,'ODA by sector'!$D:$D,'D12'!$C389)</f>
        <v>131.94672299999999</v>
      </c>
      <c r="M389" s="35">
        <f>SUMIFS('ODA by sector'!N:N,'ODA by sector'!$A:$A,'D12'!$A389,'ODA by sector'!$D:$D,'D12'!$C389)</f>
        <v>120.411615</v>
      </c>
      <c r="N389" s="35">
        <f>SUMIFS('ODA by sector'!O:O,'ODA by sector'!$A:$A,'D12'!$A389,'ODA by sector'!$D:$D,'D12'!$C389)</f>
        <v>87.788338999999993</v>
      </c>
      <c r="O389" s="35">
        <f>SUMIFS('ODA by sector'!P:P,'ODA by sector'!$A:$A,'D12'!$A389,'ODA by sector'!$D:$D,'D12'!$C389)</f>
        <v>100.791642</v>
      </c>
      <c r="P389" s="35">
        <f>SUMIFS('ODA by sector'!Q:Q,'ODA by sector'!$A:$A,'D12'!$A389,'ODA by sector'!$D:$D,'D12'!$C389)</f>
        <v>101.138367</v>
      </c>
      <c r="Q389" s="35">
        <f>SUMIFS('ODA by sector'!R:R,'ODA by sector'!$A:$A,'D12'!$A389,'ODA by sector'!$D:$D,'D12'!$C389)</f>
        <v>100.15127099999999</v>
      </c>
      <c r="R389" s="35">
        <f>SUMIFS('ODA by sector'!S:S,'ODA by sector'!$A:$A,'D12'!$A389,'ODA by sector'!$D:$D,'D12'!$C389)</f>
        <v>102.386971</v>
      </c>
    </row>
    <row r="390" spans="1:18" x14ac:dyDescent="0.25">
      <c r="A390" s="36" t="s">
        <v>113</v>
      </c>
      <c r="B390" s="36" t="str">
        <f>VLOOKUP(A390,'[1]Names&amp;ISO'!$A:$B,2,FALSE)</f>
        <v>SE</v>
      </c>
      <c r="C390" s="37" t="s">
        <v>170</v>
      </c>
      <c r="D390" s="35">
        <f>SUMIFS('ODA by sector'!E:E,'ODA by sector'!$A:$A,'D12'!$A390,'ODA by sector'!$D:$D,'D12'!$C390)</f>
        <v>385.80592899999999</v>
      </c>
      <c r="E390" s="35">
        <f>SUMIFS('ODA by sector'!F:F,'ODA by sector'!$A:$A,'D12'!$A390,'ODA by sector'!$D:$D,'D12'!$C390)</f>
        <v>720.39214000000004</v>
      </c>
      <c r="F390" s="35">
        <f>SUMIFS('ODA by sector'!G:G,'ODA by sector'!$A:$A,'D12'!$A390,'ODA by sector'!$D:$D,'D12'!$C390)</f>
        <v>857.39368800000011</v>
      </c>
      <c r="G390" s="35">
        <f>SUMIFS('ODA by sector'!H:H,'ODA by sector'!$A:$A,'D12'!$A390,'ODA by sector'!$D:$D,'D12'!$C390)</f>
        <v>532.91832699999998</v>
      </c>
      <c r="H390" s="35">
        <f>SUMIFS('ODA by sector'!I:I,'ODA by sector'!$A:$A,'D12'!$A390,'ODA by sector'!$D:$D,'D12'!$C390)</f>
        <v>726.83307000000002</v>
      </c>
      <c r="I390" s="35">
        <f>SUMIFS('ODA by sector'!J:J,'ODA by sector'!$A:$A,'D12'!$A390,'ODA by sector'!$D:$D,'D12'!$C390)</f>
        <v>727.49718700000005</v>
      </c>
      <c r="J390" s="35">
        <f>SUMIFS('ODA by sector'!K:K,'ODA by sector'!$A:$A,'D12'!$A390,'ODA by sector'!$D:$D,'D12'!$C390)</f>
        <v>823.08738699999992</v>
      </c>
      <c r="K390" s="35">
        <f>SUMIFS('ODA by sector'!L:L,'ODA by sector'!$A:$A,'D12'!$A390,'ODA by sector'!$D:$D,'D12'!$C390)</f>
        <v>803.06138899999996</v>
      </c>
      <c r="L390" s="35">
        <f>SUMIFS('ODA by sector'!M:M,'ODA by sector'!$A:$A,'D12'!$A390,'ODA by sector'!$D:$D,'D12'!$C390)</f>
        <v>802.59369900000002</v>
      </c>
      <c r="M390" s="35">
        <f>SUMIFS('ODA by sector'!N:N,'ODA by sector'!$A:$A,'D12'!$A390,'ODA by sector'!$D:$D,'D12'!$C390)</f>
        <v>817.28632000000005</v>
      </c>
      <c r="N390" s="35">
        <f>SUMIFS('ODA by sector'!O:O,'ODA by sector'!$A:$A,'D12'!$A390,'ODA by sector'!$D:$D,'D12'!$C390)</f>
        <v>887.74731500000007</v>
      </c>
      <c r="O390" s="35">
        <f>SUMIFS('ODA by sector'!P:P,'ODA by sector'!$A:$A,'D12'!$A390,'ODA by sector'!$D:$D,'D12'!$C390)</f>
        <v>997.16844400000002</v>
      </c>
      <c r="P390" s="35">
        <f>SUMIFS('ODA by sector'!Q:Q,'ODA by sector'!$A:$A,'D12'!$A390,'ODA by sector'!$D:$D,'D12'!$C390)</f>
        <v>1376.960544</v>
      </c>
      <c r="Q390" s="35">
        <f>SUMIFS('ODA by sector'!R:R,'ODA by sector'!$A:$A,'D12'!$A390,'ODA by sector'!$D:$D,'D12'!$C390)</f>
        <v>2850.328344</v>
      </c>
      <c r="R390" s="35">
        <f>SUMIFS('ODA by sector'!S:S,'ODA by sector'!$A:$A,'D12'!$A390,'ODA by sector'!$D:$D,'D12'!$C390)</f>
        <v>1403.6929730000002</v>
      </c>
    </row>
    <row r="391" spans="1:18" x14ac:dyDescent="0.25">
      <c r="A391" s="36" t="s">
        <v>113</v>
      </c>
      <c r="B391" s="36" t="str">
        <f>VLOOKUP(A391,'[1]Names&amp;ISO'!$A:$B,2,FALSE)</f>
        <v>SE</v>
      </c>
      <c r="C391" s="37" t="s">
        <v>172</v>
      </c>
      <c r="D391" s="35">
        <f>SUMIFS('ODA by sector'!E:E,'ODA by sector'!$A:$A,'D12'!$A391,'ODA by sector'!$D:$D,'D12'!$C391)</f>
        <v>81.429950000000005</v>
      </c>
      <c r="E391" s="35">
        <f>SUMIFS('ODA by sector'!F:F,'ODA by sector'!$A:$A,'D12'!$A391,'ODA by sector'!$D:$D,'D12'!$C391)</f>
        <v>79.681521000000004</v>
      </c>
      <c r="F391" s="35">
        <f>SUMIFS('ODA by sector'!G:G,'ODA by sector'!$A:$A,'D12'!$A391,'ODA by sector'!$D:$D,'D12'!$C391)</f>
        <v>90.610499000000004</v>
      </c>
      <c r="G391" s="35">
        <f>SUMIFS('ODA by sector'!H:H,'ODA by sector'!$A:$A,'D12'!$A391,'ODA by sector'!$D:$D,'D12'!$C391)</f>
        <v>103.33622200000001</v>
      </c>
      <c r="H391" s="35">
        <f>SUMIFS('ODA by sector'!I:I,'ODA by sector'!$A:$A,'D12'!$A391,'ODA by sector'!$D:$D,'D12'!$C391)</f>
        <v>120.74484</v>
      </c>
      <c r="I391" s="35">
        <f>SUMIFS('ODA by sector'!J:J,'ODA by sector'!$A:$A,'D12'!$A391,'ODA by sector'!$D:$D,'D12'!$C391)</f>
        <v>131.625326</v>
      </c>
      <c r="J391" s="35">
        <f>SUMIFS('ODA by sector'!K:K,'ODA by sector'!$A:$A,'D12'!$A391,'ODA by sector'!$D:$D,'D12'!$C391)</f>
        <v>135.433853</v>
      </c>
      <c r="K391" s="35">
        <f>SUMIFS('ODA by sector'!L:L,'ODA by sector'!$A:$A,'D12'!$A391,'ODA by sector'!$D:$D,'D12'!$C391)</f>
        <v>138.35799600000001</v>
      </c>
      <c r="L391" s="35">
        <f>SUMIFS('ODA by sector'!M:M,'ODA by sector'!$A:$A,'D12'!$A391,'ODA by sector'!$D:$D,'D12'!$C391)</f>
        <v>109.90886999999999</v>
      </c>
      <c r="M391" s="35">
        <f>SUMIFS('ODA by sector'!N:N,'ODA by sector'!$A:$A,'D12'!$A391,'ODA by sector'!$D:$D,'D12'!$C391)</f>
        <v>116.936925</v>
      </c>
      <c r="N391" s="35">
        <f>SUMIFS('ODA by sector'!O:O,'ODA by sector'!$A:$A,'D12'!$A391,'ODA by sector'!$D:$D,'D12'!$C391)</f>
        <v>102.581519</v>
      </c>
      <c r="O391" s="35">
        <f>SUMIFS('ODA by sector'!P:P,'ODA by sector'!$A:$A,'D12'!$A391,'ODA by sector'!$D:$D,'D12'!$C391)</f>
        <v>90.979875000000007</v>
      </c>
      <c r="P391" s="35">
        <f>SUMIFS('ODA by sector'!Q:Q,'ODA by sector'!$A:$A,'D12'!$A391,'ODA by sector'!$D:$D,'D12'!$C391)</f>
        <v>38.194724000000001</v>
      </c>
      <c r="Q391" s="35">
        <f>SUMIFS('ODA by sector'!R:R,'ODA by sector'!$A:$A,'D12'!$A391,'ODA by sector'!$D:$D,'D12'!$C391)</f>
        <v>70.052117999999993</v>
      </c>
      <c r="R391" s="35">
        <f>SUMIFS('ODA by sector'!S:S,'ODA by sector'!$A:$A,'D12'!$A391,'ODA by sector'!$D:$D,'D12'!$C391)</f>
        <v>0</v>
      </c>
    </row>
    <row r="392" spans="1:18" x14ac:dyDescent="0.25">
      <c r="A392" s="36" t="s">
        <v>113</v>
      </c>
      <c r="B392" s="36" t="str">
        <f>VLOOKUP(A392,'[1]Names&amp;ISO'!$A:$B,2,FALSE)</f>
        <v>SE</v>
      </c>
      <c r="C392" s="37" t="s">
        <v>173</v>
      </c>
      <c r="D392" s="35">
        <f>SUMIFS('ODA by sector'!E:E,'ODA by sector'!$A:$A,'D12'!$A392,'ODA by sector'!$D:$D,'D12'!$C392)</f>
        <v>1.994855</v>
      </c>
      <c r="E392" s="35">
        <f>SUMIFS('ODA by sector'!F:F,'ODA by sector'!$A:$A,'D12'!$A392,'ODA by sector'!$D:$D,'D12'!$C392)</f>
        <v>195.44836599999999</v>
      </c>
      <c r="F392" s="35">
        <f>SUMIFS('ODA by sector'!G:G,'ODA by sector'!$A:$A,'D12'!$A392,'ODA by sector'!$D:$D,'D12'!$C392)</f>
        <v>33.127994999999999</v>
      </c>
      <c r="G392" s="35">
        <f>SUMIFS('ODA by sector'!H:H,'ODA by sector'!$A:$A,'D12'!$A392,'ODA by sector'!$D:$D,'D12'!$C392)</f>
        <v>0</v>
      </c>
      <c r="H392" s="35">
        <f>SUMIFS('ODA by sector'!I:I,'ODA by sector'!$A:$A,'D12'!$A392,'ODA by sector'!$D:$D,'D12'!$C392)</f>
        <v>301.96715699999999</v>
      </c>
      <c r="I392" s="35">
        <f>SUMIFS('ODA by sector'!J:J,'ODA by sector'!$A:$A,'D12'!$A392,'ODA by sector'!$D:$D,'D12'!$C392)</f>
        <v>69.556066000000001</v>
      </c>
      <c r="J392" s="35">
        <f>SUMIFS('ODA by sector'!K:K,'ODA by sector'!$A:$A,'D12'!$A392,'ODA by sector'!$D:$D,'D12'!$C392)</f>
        <v>2.9839989999999998</v>
      </c>
      <c r="K392" s="35">
        <f>SUMIFS('ODA by sector'!L:L,'ODA by sector'!$A:$A,'D12'!$A392,'ODA by sector'!$D:$D,'D12'!$C392)</f>
        <v>20.057662000000001</v>
      </c>
      <c r="L392" s="35">
        <f>SUMIFS('ODA by sector'!M:M,'ODA by sector'!$A:$A,'D12'!$A392,'ODA by sector'!$D:$D,'D12'!$C392)</f>
        <v>0</v>
      </c>
      <c r="M392" s="35">
        <f>SUMIFS('ODA by sector'!N:N,'ODA by sector'!$A:$A,'D12'!$A392,'ODA by sector'!$D:$D,'D12'!$C392)</f>
        <v>152.16453799999999</v>
      </c>
      <c r="N392" s="35">
        <f>SUMIFS('ODA by sector'!O:O,'ODA by sector'!$A:$A,'D12'!$A392,'ODA by sector'!$D:$D,'D12'!$C392)</f>
        <v>0</v>
      </c>
      <c r="O392" s="35">
        <f>SUMIFS('ODA by sector'!P:P,'ODA by sector'!$A:$A,'D12'!$A392,'ODA by sector'!$D:$D,'D12'!$C392)</f>
        <v>0</v>
      </c>
      <c r="P392" s="35">
        <f>SUMIFS('ODA by sector'!Q:Q,'ODA by sector'!$A:$A,'D12'!$A392,'ODA by sector'!$D:$D,'D12'!$C392)</f>
        <v>0</v>
      </c>
      <c r="Q392" s="35">
        <f>SUMIFS('ODA by sector'!R:R,'ODA by sector'!$A:$A,'D12'!$A392,'ODA by sector'!$D:$D,'D12'!$C392)</f>
        <v>0</v>
      </c>
      <c r="R392" s="35">
        <f>SUMIFS('ODA by sector'!S:S,'ODA by sector'!$A:$A,'D12'!$A392,'ODA by sector'!$D:$D,'D12'!$C392)</f>
        <v>0</v>
      </c>
    </row>
    <row r="393" spans="1:18" x14ac:dyDescent="0.25">
      <c r="A393" s="36" t="s">
        <v>113</v>
      </c>
      <c r="B393" s="36" t="str">
        <f>VLOOKUP(A393,'[1]Names&amp;ISO'!$A:$B,2,FALSE)</f>
        <v>SE</v>
      </c>
      <c r="C393" s="37" t="s">
        <v>174</v>
      </c>
      <c r="D393" s="35">
        <f>SUMIFS('ODA by sector'!E:E,'ODA by sector'!$A:$A,'D12'!$A393,'ODA by sector'!$D:$D,'D12'!$C393)</f>
        <v>232.26192</v>
      </c>
      <c r="E393" s="35">
        <f>SUMIFS('ODA by sector'!F:F,'ODA by sector'!$A:$A,'D12'!$A393,'ODA by sector'!$D:$D,'D12'!$C393)</f>
        <v>241.07852700000001</v>
      </c>
      <c r="F393" s="35">
        <f>SUMIFS('ODA by sector'!G:G,'ODA by sector'!$A:$A,'D12'!$A393,'ODA by sector'!$D:$D,'D12'!$C393)</f>
        <v>285.59513299999998</v>
      </c>
      <c r="G393" s="35">
        <f>SUMIFS('ODA by sector'!H:H,'ODA by sector'!$A:$A,'D12'!$A393,'ODA by sector'!$D:$D,'D12'!$C393)</f>
        <v>264.03600699999998</v>
      </c>
      <c r="H393" s="35">
        <f>SUMIFS('ODA by sector'!I:I,'ODA by sector'!$A:$A,'D12'!$A393,'ODA by sector'!$D:$D,'D12'!$C393)</f>
        <v>306.78354000000002</v>
      </c>
      <c r="I393" s="35">
        <f>SUMIFS('ODA by sector'!J:J,'ODA by sector'!$A:$A,'D12'!$A393,'ODA by sector'!$D:$D,'D12'!$C393)</f>
        <v>272.73834599999998</v>
      </c>
      <c r="J393" s="35">
        <f>SUMIFS('ODA by sector'!K:K,'ODA by sector'!$A:$A,'D12'!$A393,'ODA by sector'!$D:$D,'D12'!$C393)</f>
        <v>330.11355200000003</v>
      </c>
      <c r="K393" s="35">
        <f>SUMIFS('ODA by sector'!L:L,'ODA by sector'!$A:$A,'D12'!$A393,'ODA by sector'!$D:$D,'D12'!$C393)</f>
        <v>371.84801199999998</v>
      </c>
      <c r="L393" s="35">
        <f>SUMIFS('ODA by sector'!M:M,'ODA by sector'!$A:$A,'D12'!$A393,'ODA by sector'!$D:$D,'D12'!$C393)</f>
        <v>349.344539</v>
      </c>
      <c r="M393" s="35">
        <f>SUMIFS('ODA by sector'!N:N,'ODA by sector'!$A:$A,'D12'!$A393,'ODA by sector'!$D:$D,'D12'!$C393)</f>
        <v>400.00030199999998</v>
      </c>
      <c r="N393" s="35">
        <f>SUMIFS('ODA by sector'!O:O,'ODA by sector'!$A:$A,'D12'!$A393,'ODA by sector'!$D:$D,'D12'!$C393)</f>
        <v>378.79180000000002</v>
      </c>
      <c r="O393" s="35">
        <f>SUMIFS('ODA by sector'!P:P,'ODA by sector'!$A:$A,'D12'!$A393,'ODA by sector'!$D:$D,'D12'!$C393)</f>
        <v>362.68004100000002</v>
      </c>
      <c r="P393" s="35">
        <f>SUMIFS('ODA by sector'!Q:Q,'ODA by sector'!$A:$A,'D12'!$A393,'ODA by sector'!$D:$D,'D12'!$C393)</f>
        <v>487.97873700000002</v>
      </c>
      <c r="Q393" s="35">
        <f>SUMIFS('ODA by sector'!R:R,'ODA by sector'!$A:$A,'D12'!$A393,'ODA by sector'!$D:$D,'D12'!$C393)</f>
        <v>377.84462300000001</v>
      </c>
      <c r="R393" s="35">
        <f>SUMIFS('ODA by sector'!S:S,'ODA by sector'!$A:$A,'D12'!$A393,'ODA by sector'!$D:$D,'D12'!$C393)</f>
        <v>463.01275600000002</v>
      </c>
    </row>
    <row r="394" spans="1:18" x14ac:dyDescent="0.25">
      <c r="A394" s="36" t="s">
        <v>112</v>
      </c>
      <c r="B394" s="36" t="str">
        <f>VLOOKUP(A394,'[1]Names&amp;ISO'!$A:$B,2,FALSE)</f>
        <v>CH</v>
      </c>
      <c r="C394" s="37" t="s">
        <v>162</v>
      </c>
      <c r="D394" s="35">
        <f>SUMIFS('ODA by sector'!E:E,'ODA by sector'!$A:$A,'D12'!$A394,'ODA by sector'!$D:$D,'D12'!$C394)</f>
        <v>56.963152000000001</v>
      </c>
      <c r="E394" s="35">
        <f>SUMIFS('ODA by sector'!F:F,'ODA by sector'!$A:$A,'D12'!$A394,'ODA by sector'!$D:$D,'D12'!$C394)</f>
        <v>63.650626000000003</v>
      </c>
      <c r="F394" s="35">
        <f>SUMIFS('ODA by sector'!G:G,'ODA by sector'!$A:$A,'D12'!$A394,'ODA by sector'!$D:$D,'D12'!$C394)</f>
        <v>67.538578000000001</v>
      </c>
      <c r="G394" s="35">
        <f>SUMIFS('ODA by sector'!H:H,'ODA by sector'!$A:$A,'D12'!$A394,'ODA by sector'!$D:$D,'D12'!$C394)</f>
        <v>58.863526</v>
      </c>
      <c r="H394" s="35">
        <f>SUMIFS('ODA by sector'!I:I,'ODA by sector'!$A:$A,'D12'!$A394,'ODA by sector'!$D:$D,'D12'!$C394)</f>
        <v>62.014408000000003</v>
      </c>
      <c r="I394" s="35">
        <f>SUMIFS('ODA by sector'!J:J,'ODA by sector'!$A:$A,'D12'!$A394,'ODA by sector'!$D:$D,'D12'!$C394)</f>
        <v>54.852429000000001</v>
      </c>
      <c r="J394" s="35">
        <f>SUMIFS('ODA by sector'!K:K,'ODA by sector'!$A:$A,'D12'!$A394,'ODA by sector'!$D:$D,'D12'!$C394)</f>
        <v>57.152742000000003</v>
      </c>
      <c r="K394" s="35">
        <f>SUMIFS('ODA by sector'!L:L,'ODA by sector'!$A:$A,'D12'!$A394,'ODA by sector'!$D:$D,'D12'!$C394)</f>
        <v>64.096664000000004</v>
      </c>
      <c r="L394" s="35">
        <f>SUMIFS('ODA by sector'!M:M,'ODA by sector'!$A:$A,'D12'!$A394,'ODA by sector'!$D:$D,'D12'!$C394)</f>
        <v>49.893602999999999</v>
      </c>
      <c r="M394" s="35">
        <f>SUMIFS('ODA by sector'!N:N,'ODA by sector'!$A:$A,'D12'!$A394,'ODA by sector'!$D:$D,'D12'!$C394)</f>
        <v>76.784827000000007</v>
      </c>
      <c r="N394" s="35">
        <f>SUMIFS('ODA by sector'!O:O,'ODA by sector'!$A:$A,'D12'!$A394,'ODA by sector'!$D:$D,'D12'!$C394)</f>
        <v>74.587478000000004</v>
      </c>
      <c r="O394" s="35">
        <f>SUMIFS('ODA by sector'!P:P,'ODA by sector'!$A:$A,'D12'!$A394,'ODA by sector'!$D:$D,'D12'!$C394)</f>
        <v>83.226775000000004</v>
      </c>
      <c r="P394" s="35">
        <f>SUMIFS('ODA by sector'!Q:Q,'ODA by sector'!$A:$A,'D12'!$A394,'ODA by sector'!$D:$D,'D12'!$C394)</f>
        <v>103.498154</v>
      </c>
      <c r="Q394" s="35">
        <f>SUMIFS('ODA by sector'!R:R,'ODA by sector'!$A:$A,'D12'!$A394,'ODA by sector'!$D:$D,'D12'!$C394)</f>
        <v>111.23536900000001</v>
      </c>
      <c r="R394" s="35">
        <f>SUMIFS('ODA by sector'!S:S,'ODA by sector'!$A:$A,'D12'!$A394,'ODA by sector'!$D:$D,'D12'!$C394)</f>
        <v>118.678415</v>
      </c>
    </row>
    <row r="395" spans="1:18" x14ac:dyDescent="0.25">
      <c r="A395" s="36" t="s">
        <v>112</v>
      </c>
      <c r="B395" s="36" t="str">
        <f>VLOOKUP(A395,'[1]Names&amp;ISO'!$A:$B,2,FALSE)</f>
        <v>CH</v>
      </c>
      <c r="C395" s="37" t="s">
        <v>163</v>
      </c>
      <c r="D395" s="35">
        <f>SUMIFS('ODA by sector'!E:E,'ODA by sector'!$A:$A,'D12'!$A395,'ODA by sector'!$D:$D,'D12'!$C395)</f>
        <v>56.875415000000004</v>
      </c>
      <c r="E395" s="35">
        <f>SUMIFS('ODA by sector'!F:F,'ODA by sector'!$A:$A,'D12'!$A395,'ODA by sector'!$D:$D,'D12'!$C395)</f>
        <v>56.437366999999995</v>
      </c>
      <c r="F395" s="35">
        <f>SUMIFS('ODA by sector'!G:G,'ODA by sector'!$A:$A,'D12'!$A395,'ODA by sector'!$D:$D,'D12'!$C395)</f>
        <v>56.908508999999995</v>
      </c>
      <c r="G395" s="35">
        <f>SUMIFS('ODA by sector'!H:H,'ODA by sector'!$A:$A,'D12'!$A395,'ODA by sector'!$D:$D,'D12'!$C395)</f>
        <v>62.060938999999998</v>
      </c>
      <c r="H395" s="35">
        <f>SUMIFS('ODA by sector'!I:I,'ODA by sector'!$A:$A,'D12'!$A395,'ODA by sector'!$D:$D,'D12'!$C395)</f>
        <v>57.336915999999995</v>
      </c>
      <c r="I395" s="35">
        <f>SUMIFS('ODA by sector'!J:J,'ODA by sector'!$A:$A,'D12'!$A395,'ODA by sector'!$D:$D,'D12'!$C395)</f>
        <v>53.835411999999998</v>
      </c>
      <c r="J395" s="35">
        <f>SUMIFS('ODA by sector'!K:K,'ODA by sector'!$A:$A,'D12'!$A395,'ODA by sector'!$D:$D,'D12'!$C395)</f>
        <v>62.822997000000001</v>
      </c>
      <c r="K395" s="35">
        <f>SUMIFS('ODA by sector'!L:L,'ODA by sector'!$A:$A,'D12'!$A395,'ODA by sector'!$D:$D,'D12'!$C395)</f>
        <v>71.501645999999994</v>
      </c>
      <c r="L395" s="35">
        <f>SUMIFS('ODA by sector'!M:M,'ODA by sector'!$A:$A,'D12'!$A395,'ODA by sector'!$D:$D,'D12'!$C395)</f>
        <v>59.850726999999999</v>
      </c>
      <c r="M395" s="35">
        <f>SUMIFS('ODA by sector'!N:N,'ODA by sector'!$A:$A,'D12'!$A395,'ODA by sector'!$D:$D,'D12'!$C395)</f>
        <v>69.792407999999995</v>
      </c>
      <c r="N395" s="35">
        <f>SUMIFS('ODA by sector'!O:O,'ODA by sector'!$A:$A,'D12'!$A395,'ODA by sector'!$D:$D,'D12'!$C395)</f>
        <v>73.099778000000001</v>
      </c>
      <c r="O395" s="35">
        <f>SUMIFS('ODA by sector'!P:P,'ODA by sector'!$A:$A,'D12'!$A395,'ODA by sector'!$D:$D,'D12'!$C395)</f>
        <v>86.487986000000006</v>
      </c>
      <c r="P395" s="35">
        <f>SUMIFS('ODA by sector'!Q:Q,'ODA by sector'!$A:$A,'D12'!$A395,'ODA by sector'!$D:$D,'D12'!$C395)</f>
        <v>127.91664300000001</v>
      </c>
      <c r="Q395" s="35">
        <f>SUMIFS('ODA by sector'!R:R,'ODA by sector'!$A:$A,'D12'!$A395,'ODA by sector'!$D:$D,'D12'!$C395)</f>
        <v>114.562906</v>
      </c>
      <c r="R395" s="35">
        <f>SUMIFS('ODA by sector'!S:S,'ODA by sector'!$A:$A,'D12'!$A395,'ODA by sector'!$D:$D,'D12'!$C395)</f>
        <v>105.54878400000001</v>
      </c>
    </row>
    <row r="396" spans="1:18" x14ac:dyDescent="0.25">
      <c r="A396" s="36" t="s">
        <v>112</v>
      </c>
      <c r="B396" s="36" t="str">
        <f>VLOOKUP(A396,'[1]Names&amp;ISO'!$A:$B,2,FALSE)</f>
        <v>CH</v>
      </c>
      <c r="C396" s="37" t="s">
        <v>164</v>
      </c>
      <c r="D396" s="35">
        <f>SUMIFS('ODA by sector'!E:E,'ODA by sector'!$A:$A,'D12'!$A396,'ODA by sector'!$D:$D,'D12'!$C396)</f>
        <v>41.140419000000001</v>
      </c>
      <c r="E396" s="35">
        <f>SUMIFS('ODA by sector'!F:F,'ODA by sector'!$A:$A,'D12'!$A396,'ODA by sector'!$D:$D,'D12'!$C396)</f>
        <v>56.144584000000002</v>
      </c>
      <c r="F396" s="35">
        <f>SUMIFS('ODA by sector'!G:G,'ODA by sector'!$A:$A,'D12'!$A396,'ODA by sector'!$D:$D,'D12'!$C396)</f>
        <v>45.517291999999998</v>
      </c>
      <c r="G396" s="35">
        <f>SUMIFS('ODA by sector'!H:H,'ODA by sector'!$A:$A,'D12'!$A396,'ODA by sector'!$D:$D,'D12'!$C396)</f>
        <v>49.417206999999998</v>
      </c>
      <c r="H396" s="35">
        <f>SUMIFS('ODA by sector'!I:I,'ODA by sector'!$A:$A,'D12'!$A396,'ODA by sector'!$D:$D,'D12'!$C396)</f>
        <v>41.828313999999999</v>
      </c>
      <c r="I396" s="35">
        <f>SUMIFS('ODA by sector'!J:J,'ODA by sector'!$A:$A,'D12'!$A396,'ODA by sector'!$D:$D,'D12'!$C396)</f>
        <v>43.797584999999998</v>
      </c>
      <c r="J396" s="35">
        <f>SUMIFS('ODA by sector'!K:K,'ODA by sector'!$A:$A,'D12'!$A396,'ODA by sector'!$D:$D,'D12'!$C396)</f>
        <v>54.421832999999999</v>
      </c>
      <c r="K396" s="35">
        <f>SUMIFS('ODA by sector'!L:L,'ODA by sector'!$A:$A,'D12'!$A396,'ODA by sector'!$D:$D,'D12'!$C396)</f>
        <v>49.558242</v>
      </c>
      <c r="L396" s="35">
        <f>SUMIFS('ODA by sector'!M:M,'ODA by sector'!$A:$A,'D12'!$A396,'ODA by sector'!$D:$D,'D12'!$C396)</f>
        <v>50.024979999999999</v>
      </c>
      <c r="M396" s="35">
        <f>SUMIFS('ODA by sector'!N:N,'ODA by sector'!$A:$A,'D12'!$A396,'ODA by sector'!$D:$D,'D12'!$C396)</f>
        <v>123.33897</v>
      </c>
      <c r="N396" s="35">
        <f>SUMIFS('ODA by sector'!O:O,'ODA by sector'!$A:$A,'D12'!$A396,'ODA by sector'!$D:$D,'D12'!$C396)</f>
        <v>143.237189</v>
      </c>
      <c r="O396" s="35">
        <f>SUMIFS('ODA by sector'!P:P,'ODA by sector'!$A:$A,'D12'!$A396,'ODA by sector'!$D:$D,'D12'!$C396)</f>
        <v>150.471496</v>
      </c>
      <c r="P396" s="35">
        <f>SUMIFS('ODA by sector'!Q:Q,'ODA by sector'!$A:$A,'D12'!$A396,'ODA by sector'!$D:$D,'D12'!$C396)</f>
        <v>201.04485500000001</v>
      </c>
      <c r="Q396" s="35">
        <f>SUMIFS('ODA by sector'!R:R,'ODA by sector'!$A:$A,'D12'!$A396,'ODA by sector'!$D:$D,'D12'!$C396)</f>
        <v>198.426061</v>
      </c>
      <c r="R396" s="35">
        <f>SUMIFS('ODA by sector'!S:S,'ODA by sector'!$A:$A,'D12'!$A396,'ODA by sector'!$D:$D,'D12'!$C396)</f>
        <v>143.54132100000001</v>
      </c>
    </row>
    <row r="397" spans="1:18" x14ac:dyDescent="0.25">
      <c r="A397" s="36" t="s">
        <v>112</v>
      </c>
      <c r="B397" s="36" t="str">
        <f>VLOOKUP(A397,'[1]Names&amp;ISO'!$A:$B,2,FALSE)</f>
        <v>CH</v>
      </c>
      <c r="C397" s="37" t="s">
        <v>165</v>
      </c>
      <c r="D397" s="35">
        <f>SUMIFS('ODA by sector'!E:E,'ODA by sector'!$A:$A,'D12'!$A397,'ODA by sector'!$D:$D,'D12'!$C397)</f>
        <v>65.577483000000001</v>
      </c>
      <c r="E397" s="35">
        <f>SUMIFS('ODA by sector'!F:F,'ODA by sector'!$A:$A,'D12'!$A397,'ODA by sector'!$D:$D,'D12'!$C397)</f>
        <v>138.27512400000001</v>
      </c>
      <c r="F397" s="35">
        <f>SUMIFS('ODA by sector'!G:G,'ODA by sector'!$A:$A,'D12'!$A397,'ODA by sector'!$D:$D,'D12'!$C397)</f>
        <v>206.494978</v>
      </c>
      <c r="G397" s="35">
        <f>SUMIFS('ODA by sector'!H:H,'ODA by sector'!$A:$A,'D12'!$A397,'ODA by sector'!$D:$D,'D12'!$C397)</f>
        <v>243.386481</v>
      </c>
      <c r="H397" s="35">
        <f>SUMIFS('ODA by sector'!I:I,'ODA by sector'!$A:$A,'D12'!$A397,'ODA by sector'!$D:$D,'D12'!$C397)</f>
        <v>188.60643999999999</v>
      </c>
      <c r="I397" s="35">
        <f>SUMIFS('ODA by sector'!J:J,'ODA by sector'!$A:$A,'D12'!$A397,'ODA by sector'!$D:$D,'D12'!$C397)</f>
        <v>202.646829</v>
      </c>
      <c r="J397" s="35">
        <f>SUMIFS('ODA by sector'!K:K,'ODA by sector'!$A:$A,'D12'!$A397,'ODA by sector'!$D:$D,'D12'!$C397)</f>
        <v>199.45608899999999</v>
      </c>
      <c r="K397" s="35">
        <f>SUMIFS('ODA by sector'!L:L,'ODA by sector'!$A:$A,'D12'!$A397,'ODA by sector'!$D:$D,'D12'!$C397)</f>
        <v>230.94140400000001</v>
      </c>
      <c r="L397" s="35">
        <f>SUMIFS('ODA by sector'!M:M,'ODA by sector'!$A:$A,'D12'!$A397,'ODA by sector'!$D:$D,'D12'!$C397)</f>
        <v>234.80816100000001</v>
      </c>
      <c r="M397" s="35">
        <f>SUMIFS('ODA by sector'!N:N,'ODA by sector'!$A:$A,'D12'!$A397,'ODA by sector'!$D:$D,'D12'!$C397)</f>
        <v>234.25962200000001</v>
      </c>
      <c r="N397" s="35">
        <f>SUMIFS('ODA by sector'!O:O,'ODA by sector'!$A:$A,'D12'!$A397,'ODA by sector'!$D:$D,'D12'!$C397)</f>
        <v>253.84347299999999</v>
      </c>
      <c r="O397" s="35">
        <f>SUMIFS('ODA by sector'!P:P,'ODA by sector'!$A:$A,'D12'!$A397,'ODA by sector'!$D:$D,'D12'!$C397)</f>
        <v>310.47885500000001</v>
      </c>
      <c r="P397" s="35">
        <f>SUMIFS('ODA by sector'!Q:Q,'ODA by sector'!$A:$A,'D12'!$A397,'ODA by sector'!$D:$D,'D12'!$C397)</f>
        <v>326.43011100000001</v>
      </c>
      <c r="Q397" s="35">
        <f>SUMIFS('ODA by sector'!R:R,'ODA by sector'!$A:$A,'D12'!$A397,'ODA by sector'!$D:$D,'D12'!$C397)</f>
        <v>335.746871</v>
      </c>
      <c r="R397" s="35">
        <f>SUMIFS('ODA by sector'!S:S,'ODA by sector'!$A:$A,'D12'!$A397,'ODA by sector'!$D:$D,'D12'!$C397)</f>
        <v>335.08856400000002</v>
      </c>
    </row>
    <row r="398" spans="1:18" x14ac:dyDescent="0.25">
      <c r="A398" s="36" t="s">
        <v>112</v>
      </c>
      <c r="B398" s="36" t="str">
        <f>VLOOKUP(A398,'[1]Names&amp;ISO'!$A:$B,2,FALSE)</f>
        <v>CH</v>
      </c>
      <c r="C398" s="37" t="s">
        <v>161</v>
      </c>
      <c r="D398" s="35">
        <f>SUMIFS('ODA by sector'!E:E,'ODA by sector'!$A:$A,'D12'!$A398,'ODA by sector'!$D:$D,'D12'!$C398)</f>
        <v>69.397177999999997</v>
      </c>
      <c r="E398" s="35">
        <f>SUMIFS('ODA by sector'!F:F,'ODA by sector'!$A:$A,'D12'!$A398,'ODA by sector'!$D:$D,'D12'!$C398)</f>
        <v>11.259062999999999</v>
      </c>
      <c r="F398" s="35">
        <f>SUMIFS('ODA by sector'!G:G,'ODA by sector'!$A:$A,'D12'!$A398,'ODA by sector'!$D:$D,'D12'!$C398)</f>
        <v>15.656434000000001</v>
      </c>
      <c r="G398" s="35">
        <f>SUMIFS('ODA by sector'!H:H,'ODA by sector'!$A:$A,'D12'!$A398,'ODA by sector'!$D:$D,'D12'!$C398)</f>
        <v>21.827176000000001</v>
      </c>
      <c r="H398" s="35">
        <f>SUMIFS('ODA by sector'!I:I,'ODA by sector'!$A:$A,'D12'!$A398,'ODA by sector'!$D:$D,'D12'!$C398)</f>
        <v>14.904068000000001</v>
      </c>
      <c r="I398" s="35">
        <f>SUMIFS('ODA by sector'!J:J,'ODA by sector'!$A:$A,'D12'!$A398,'ODA by sector'!$D:$D,'D12'!$C398)</f>
        <v>14.954620999999999</v>
      </c>
      <c r="J398" s="35">
        <f>SUMIFS('ODA by sector'!K:K,'ODA by sector'!$A:$A,'D12'!$A398,'ODA by sector'!$D:$D,'D12'!$C398)</f>
        <v>14.689714</v>
      </c>
      <c r="K398" s="35">
        <f>SUMIFS('ODA by sector'!L:L,'ODA by sector'!$A:$A,'D12'!$A398,'ODA by sector'!$D:$D,'D12'!$C398)</f>
        <v>19.259015000000002</v>
      </c>
      <c r="L398" s="35">
        <f>SUMIFS('ODA by sector'!M:M,'ODA by sector'!$A:$A,'D12'!$A398,'ODA by sector'!$D:$D,'D12'!$C398)</f>
        <v>8.8611550000000001</v>
      </c>
      <c r="M398" s="35">
        <f>SUMIFS('ODA by sector'!N:N,'ODA by sector'!$A:$A,'D12'!$A398,'ODA by sector'!$D:$D,'D12'!$C398)</f>
        <v>16.992515000000001</v>
      </c>
      <c r="N398" s="35">
        <f>SUMIFS('ODA by sector'!O:O,'ODA by sector'!$A:$A,'D12'!$A398,'ODA by sector'!$D:$D,'D12'!$C398)</f>
        <v>26.388809999999999</v>
      </c>
      <c r="O398" s="35">
        <f>SUMIFS('ODA by sector'!P:P,'ODA by sector'!$A:$A,'D12'!$A398,'ODA by sector'!$D:$D,'D12'!$C398)</f>
        <v>20.453695</v>
      </c>
      <c r="P398" s="35">
        <f>SUMIFS('ODA by sector'!Q:Q,'ODA by sector'!$A:$A,'D12'!$A398,'ODA by sector'!$D:$D,'D12'!$C398)</f>
        <v>25.255496000000001</v>
      </c>
      <c r="Q398" s="35">
        <f>SUMIFS('ODA by sector'!R:R,'ODA by sector'!$A:$A,'D12'!$A398,'ODA by sector'!$D:$D,'D12'!$C398)</f>
        <v>34.474564999999998</v>
      </c>
      <c r="R398" s="35">
        <f>SUMIFS('ODA by sector'!S:S,'ODA by sector'!$A:$A,'D12'!$A398,'ODA by sector'!$D:$D,'D12'!$C398)</f>
        <v>43.088776000000003</v>
      </c>
    </row>
    <row r="399" spans="1:18" x14ac:dyDescent="0.25">
      <c r="A399" s="36" t="s">
        <v>112</v>
      </c>
      <c r="B399" s="36" t="str">
        <f>VLOOKUP(A399,'[1]Names&amp;ISO'!$A:$B,2,FALSE)</f>
        <v>CH</v>
      </c>
      <c r="C399" s="37" t="s">
        <v>166</v>
      </c>
      <c r="D399" s="35">
        <f>SUMIFS('ODA by sector'!E:E,'ODA by sector'!$A:$A,'D12'!$A399,'ODA by sector'!$D:$D,'D12'!$C399)</f>
        <v>36.073810999999999</v>
      </c>
      <c r="E399" s="35">
        <f>SUMIFS('ODA by sector'!F:F,'ODA by sector'!$A:$A,'D12'!$A399,'ODA by sector'!$D:$D,'D12'!$C399)</f>
        <v>61.069813999999994</v>
      </c>
      <c r="F399" s="35">
        <f>SUMIFS('ODA by sector'!G:G,'ODA by sector'!$A:$A,'D12'!$A399,'ODA by sector'!$D:$D,'D12'!$C399)</f>
        <v>51.309123999999997</v>
      </c>
      <c r="G399" s="35">
        <f>SUMIFS('ODA by sector'!H:H,'ODA by sector'!$A:$A,'D12'!$A399,'ODA by sector'!$D:$D,'D12'!$C399)</f>
        <v>53.099597000000003</v>
      </c>
      <c r="H399" s="35">
        <f>SUMIFS('ODA by sector'!I:I,'ODA by sector'!$A:$A,'D12'!$A399,'ODA by sector'!$D:$D,'D12'!$C399)</f>
        <v>49.89329</v>
      </c>
      <c r="I399" s="35">
        <f>SUMIFS('ODA by sector'!J:J,'ODA by sector'!$A:$A,'D12'!$A399,'ODA by sector'!$D:$D,'D12'!$C399)</f>
        <v>31.198222999999999</v>
      </c>
      <c r="J399" s="35">
        <f>SUMIFS('ODA by sector'!K:K,'ODA by sector'!$A:$A,'D12'!$A399,'ODA by sector'!$D:$D,'D12'!$C399)</f>
        <v>40.825689999999994</v>
      </c>
      <c r="K399" s="35">
        <f>SUMIFS('ODA by sector'!L:L,'ODA by sector'!$A:$A,'D12'!$A399,'ODA by sector'!$D:$D,'D12'!$C399)</f>
        <v>24.351441999999999</v>
      </c>
      <c r="L399" s="35">
        <f>SUMIFS('ODA by sector'!M:M,'ODA by sector'!$A:$A,'D12'!$A399,'ODA by sector'!$D:$D,'D12'!$C399)</f>
        <v>31.653815999999999</v>
      </c>
      <c r="M399" s="35">
        <f>SUMIFS('ODA by sector'!N:N,'ODA by sector'!$A:$A,'D12'!$A399,'ODA by sector'!$D:$D,'D12'!$C399)</f>
        <v>30.255801999999999</v>
      </c>
      <c r="N399" s="35">
        <f>SUMIFS('ODA by sector'!O:O,'ODA by sector'!$A:$A,'D12'!$A399,'ODA by sector'!$D:$D,'D12'!$C399)</f>
        <v>47.714300999999999</v>
      </c>
      <c r="O399" s="35">
        <f>SUMIFS('ODA by sector'!P:P,'ODA by sector'!$A:$A,'D12'!$A399,'ODA by sector'!$D:$D,'D12'!$C399)</f>
        <v>50.042665999999997</v>
      </c>
      <c r="P399" s="35">
        <f>SUMIFS('ODA by sector'!Q:Q,'ODA by sector'!$A:$A,'D12'!$A399,'ODA by sector'!$D:$D,'D12'!$C399)</f>
        <v>46.829315000000001</v>
      </c>
      <c r="Q399" s="35">
        <f>SUMIFS('ODA by sector'!R:R,'ODA by sector'!$A:$A,'D12'!$A399,'ODA by sector'!$D:$D,'D12'!$C399)</f>
        <v>40.076822</v>
      </c>
      <c r="R399" s="35">
        <f>SUMIFS('ODA by sector'!S:S,'ODA by sector'!$A:$A,'D12'!$A399,'ODA by sector'!$D:$D,'D12'!$C399)</f>
        <v>48.224969000000002</v>
      </c>
    </row>
    <row r="400" spans="1:18" x14ac:dyDescent="0.25">
      <c r="A400" s="36" t="s">
        <v>112</v>
      </c>
      <c r="B400" s="36" t="str">
        <f>VLOOKUP(A400,'[1]Names&amp;ISO'!$A:$B,2,FALSE)</f>
        <v>CH</v>
      </c>
      <c r="C400" s="37" t="s">
        <v>167</v>
      </c>
      <c r="D400" s="35">
        <f>SUMIFS('ODA by sector'!E:E,'ODA by sector'!$A:$A,'D12'!$A400,'ODA by sector'!$D:$D,'D12'!$C400)</f>
        <v>34.208377999999996</v>
      </c>
      <c r="E400" s="35">
        <f>SUMIFS('ODA by sector'!F:F,'ODA by sector'!$A:$A,'D12'!$A400,'ODA by sector'!$D:$D,'D12'!$C400)</f>
        <v>82.941648999999998</v>
      </c>
      <c r="F400" s="35">
        <f>SUMIFS('ODA by sector'!G:G,'ODA by sector'!$A:$A,'D12'!$A400,'ODA by sector'!$D:$D,'D12'!$C400)</f>
        <v>82.050052999999991</v>
      </c>
      <c r="G400" s="35">
        <f>SUMIFS('ODA by sector'!H:H,'ODA by sector'!$A:$A,'D12'!$A400,'ODA by sector'!$D:$D,'D12'!$C400)</f>
        <v>75.576989999999995</v>
      </c>
      <c r="H400" s="35">
        <f>SUMIFS('ODA by sector'!I:I,'ODA by sector'!$A:$A,'D12'!$A400,'ODA by sector'!$D:$D,'D12'!$C400)</f>
        <v>61.185933999999996</v>
      </c>
      <c r="I400" s="35">
        <f>SUMIFS('ODA by sector'!J:J,'ODA by sector'!$A:$A,'D12'!$A400,'ODA by sector'!$D:$D,'D12'!$C400)</f>
        <v>82.335605999999999</v>
      </c>
      <c r="J400" s="35">
        <f>SUMIFS('ODA by sector'!K:K,'ODA by sector'!$A:$A,'D12'!$A400,'ODA by sector'!$D:$D,'D12'!$C400)</f>
        <v>93.570909999999998</v>
      </c>
      <c r="K400" s="35">
        <f>SUMIFS('ODA by sector'!L:L,'ODA by sector'!$A:$A,'D12'!$A400,'ODA by sector'!$D:$D,'D12'!$C400)</f>
        <v>85.464705000000009</v>
      </c>
      <c r="L400" s="35">
        <f>SUMIFS('ODA by sector'!M:M,'ODA by sector'!$A:$A,'D12'!$A400,'ODA by sector'!$D:$D,'D12'!$C400)</f>
        <v>71.739125000000001</v>
      </c>
      <c r="M400" s="35">
        <f>SUMIFS('ODA by sector'!N:N,'ODA by sector'!$A:$A,'D12'!$A400,'ODA by sector'!$D:$D,'D12'!$C400)</f>
        <v>49.404665999999999</v>
      </c>
      <c r="N400" s="35">
        <f>SUMIFS('ODA by sector'!O:O,'ODA by sector'!$A:$A,'D12'!$A400,'ODA by sector'!$D:$D,'D12'!$C400)</f>
        <v>63.890517000000003</v>
      </c>
      <c r="O400" s="35">
        <f>SUMIFS('ODA by sector'!P:P,'ODA by sector'!$A:$A,'D12'!$A400,'ODA by sector'!$D:$D,'D12'!$C400)</f>
        <v>83.619695000000007</v>
      </c>
      <c r="P400" s="35">
        <f>SUMIFS('ODA by sector'!Q:Q,'ODA by sector'!$A:$A,'D12'!$A400,'ODA by sector'!$D:$D,'D12'!$C400)</f>
        <v>115.05743699999999</v>
      </c>
      <c r="Q400" s="35">
        <f>SUMIFS('ODA by sector'!R:R,'ODA by sector'!$A:$A,'D12'!$A400,'ODA by sector'!$D:$D,'D12'!$C400)</f>
        <v>117.858857</v>
      </c>
      <c r="R400" s="35">
        <f>SUMIFS('ODA by sector'!S:S,'ODA by sector'!$A:$A,'D12'!$A400,'ODA by sector'!$D:$D,'D12'!$C400)</f>
        <v>127.511369</v>
      </c>
    </row>
    <row r="401" spans="1:18" x14ac:dyDescent="0.25">
      <c r="A401" s="36" t="s">
        <v>112</v>
      </c>
      <c r="B401" s="36" t="str">
        <f>VLOOKUP(A401,'[1]Names&amp;ISO'!$A:$B,2,FALSE)</f>
        <v>CH</v>
      </c>
      <c r="C401" s="37" t="s">
        <v>169</v>
      </c>
      <c r="D401" s="35">
        <f>SUMIFS('ODA by sector'!E:E,'ODA by sector'!$A:$A,'D12'!$A401,'ODA by sector'!$D:$D,'D12'!$C401)</f>
        <v>94.840980999999999</v>
      </c>
      <c r="E401" s="35">
        <f>SUMIFS('ODA by sector'!F:F,'ODA by sector'!$A:$A,'D12'!$A401,'ODA by sector'!$D:$D,'D12'!$C401)</f>
        <v>106.68728900000001</v>
      </c>
      <c r="F401" s="35">
        <f>SUMIFS('ODA by sector'!G:G,'ODA by sector'!$A:$A,'D12'!$A401,'ODA by sector'!$D:$D,'D12'!$C401)</f>
        <v>99.268780000000007</v>
      </c>
      <c r="G401" s="35">
        <f>SUMIFS('ODA by sector'!H:H,'ODA by sector'!$A:$A,'D12'!$A401,'ODA by sector'!$D:$D,'D12'!$C401)</f>
        <v>97.341932</v>
      </c>
      <c r="H401" s="35">
        <f>SUMIFS('ODA by sector'!I:I,'ODA by sector'!$A:$A,'D12'!$A401,'ODA by sector'!$D:$D,'D12'!$C401)</f>
        <v>77.602907000000002</v>
      </c>
      <c r="I401" s="35">
        <f>SUMIFS('ODA by sector'!J:J,'ODA by sector'!$A:$A,'D12'!$A401,'ODA by sector'!$D:$D,'D12'!$C401)</f>
        <v>80.517070000000004</v>
      </c>
      <c r="J401" s="35">
        <f>SUMIFS('ODA by sector'!K:K,'ODA by sector'!$A:$A,'D12'!$A401,'ODA by sector'!$D:$D,'D12'!$C401)</f>
        <v>86.635892999999996</v>
      </c>
      <c r="K401" s="35">
        <f>SUMIFS('ODA by sector'!L:L,'ODA by sector'!$A:$A,'D12'!$A401,'ODA by sector'!$D:$D,'D12'!$C401)</f>
        <v>71.385992000000002</v>
      </c>
      <c r="L401" s="35">
        <f>SUMIFS('ODA by sector'!M:M,'ODA by sector'!$A:$A,'D12'!$A401,'ODA by sector'!$D:$D,'D12'!$C401)</f>
        <v>74.748723999999996</v>
      </c>
      <c r="M401" s="35">
        <f>SUMIFS('ODA by sector'!N:N,'ODA by sector'!$A:$A,'D12'!$A401,'ODA by sector'!$D:$D,'D12'!$C401)</f>
        <v>92.459964999999997</v>
      </c>
      <c r="N401" s="35">
        <f>SUMIFS('ODA by sector'!O:O,'ODA by sector'!$A:$A,'D12'!$A401,'ODA by sector'!$D:$D,'D12'!$C401)</f>
        <v>74.615206999999998</v>
      </c>
      <c r="O401" s="35">
        <f>SUMIFS('ODA by sector'!P:P,'ODA by sector'!$A:$A,'D12'!$A401,'ODA by sector'!$D:$D,'D12'!$C401)</f>
        <v>84.712254000000001</v>
      </c>
      <c r="P401" s="35">
        <f>SUMIFS('ODA by sector'!Q:Q,'ODA by sector'!$A:$A,'D12'!$A401,'ODA by sector'!$D:$D,'D12'!$C401)</f>
        <v>109.74255100000001</v>
      </c>
      <c r="Q401" s="35">
        <f>SUMIFS('ODA by sector'!R:R,'ODA by sector'!$A:$A,'D12'!$A401,'ODA by sector'!$D:$D,'D12'!$C401)</f>
        <v>137.82352399999999</v>
      </c>
      <c r="R401" s="35">
        <f>SUMIFS('ODA by sector'!S:S,'ODA by sector'!$A:$A,'D12'!$A401,'ODA by sector'!$D:$D,'D12'!$C401)</f>
        <v>131.968491</v>
      </c>
    </row>
    <row r="402" spans="1:18" x14ac:dyDescent="0.25">
      <c r="A402" s="36" t="s">
        <v>112</v>
      </c>
      <c r="B402" s="36" t="str">
        <f>VLOOKUP(A402,'[1]Names&amp;ISO'!$A:$B,2,FALSE)</f>
        <v>CH</v>
      </c>
      <c r="C402" s="37" t="s">
        <v>168</v>
      </c>
      <c r="D402" s="35">
        <f>SUMIFS('ODA by sector'!E:E,'ODA by sector'!$A:$A,'D12'!$A402,'ODA by sector'!$D:$D,'D12'!$C402)</f>
        <v>72.005054999999999</v>
      </c>
      <c r="E402" s="35">
        <f>SUMIFS('ODA by sector'!F:F,'ODA by sector'!$A:$A,'D12'!$A402,'ODA by sector'!$D:$D,'D12'!$C402)</f>
        <v>71.318240000000003</v>
      </c>
      <c r="F402" s="35">
        <f>SUMIFS('ODA by sector'!G:G,'ODA by sector'!$A:$A,'D12'!$A402,'ODA by sector'!$D:$D,'D12'!$C402)</f>
        <v>86.312027</v>
      </c>
      <c r="G402" s="35">
        <f>SUMIFS('ODA by sector'!H:H,'ODA by sector'!$A:$A,'D12'!$A402,'ODA by sector'!$D:$D,'D12'!$C402)</f>
        <v>64.443982000000005</v>
      </c>
      <c r="H402" s="35">
        <f>SUMIFS('ODA by sector'!I:I,'ODA by sector'!$A:$A,'D12'!$A402,'ODA by sector'!$D:$D,'D12'!$C402)</f>
        <v>67.192353999999995</v>
      </c>
      <c r="I402" s="35">
        <f>SUMIFS('ODA by sector'!J:J,'ODA by sector'!$A:$A,'D12'!$A402,'ODA by sector'!$D:$D,'D12'!$C402)</f>
        <v>39.960408000000001</v>
      </c>
      <c r="J402" s="35">
        <f>SUMIFS('ODA by sector'!K:K,'ODA by sector'!$A:$A,'D12'!$A402,'ODA by sector'!$D:$D,'D12'!$C402)</f>
        <v>30.694534999999998</v>
      </c>
      <c r="K402" s="35">
        <f>SUMIFS('ODA by sector'!L:L,'ODA by sector'!$A:$A,'D12'!$A402,'ODA by sector'!$D:$D,'D12'!$C402)</f>
        <v>47.890722000000004</v>
      </c>
      <c r="L402" s="35">
        <f>SUMIFS('ODA by sector'!M:M,'ODA by sector'!$A:$A,'D12'!$A402,'ODA by sector'!$D:$D,'D12'!$C402)</f>
        <v>40.716042999999999</v>
      </c>
      <c r="M402" s="35">
        <f>SUMIFS('ODA by sector'!N:N,'ODA by sector'!$A:$A,'D12'!$A402,'ODA by sector'!$D:$D,'D12'!$C402)</f>
        <v>57.607507999999996</v>
      </c>
      <c r="N402" s="35">
        <f>SUMIFS('ODA by sector'!O:O,'ODA by sector'!$A:$A,'D12'!$A402,'ODA by sector'!$D:$D,'D12'!$C402)</f>
        <v>65.531308999999993</v>
      </c>
      <c r="O402" s="35">
        <f>SUMIFS('ODA by sector'!P:P,'ODA by sector'!$A:$A,'D12'!$A402,'ODA by sector'!$D:$D,'D12'!$C402)</f>
        <v>53.027524</v>
      </c>
      <c r="P402" s="35">
        <f>SUMIFS('ODA by sector'!Q:Q,'ODA by sector'!$A:$A,'D12'!$A402,'ODA by sector'!$D:$D,'D12'!$C402)</f>
        <v>96.493648999999991</v>
      </c>
      <c r="Q402" s="35">
        <f>SUMIFS('ODA by sector'!R:R,'ODA by sector'!$A:$A,'D12'!$A402,'ODA by sector'!$D:$D,'D12'!$C402)</f>
        <v>76.394724999999994</v>
      </c>
      <c r="R402" s="35">
        <f>SUMIFS('ODA by sector'!S:S,'ODA by sector'!$A:$A,'D12'!$A402,'ODA by sector'!$D:$D,'D12'!$C402)</f>
        <v>64.617947000000001</v>
      </c>
    </row>
    <row r="403" spans="1:18" x14ac:dyDescent="0.25">
      <c r="A403" s="36" t="s">
        <v>112</v>
      </c>
      <c r="B403" s="36" t="str">
        <f>VLOOKUP(A403,'[1]Names&amp;ISO'!$A:$B,2,FALSE)</f>
        <v>CH</v>
      </c>
      <c r="C403" s="37" t="s">
        <v>171</v>
      </c>
      <c r="D403" s="35">
        <f>SUMIFS('ODA by sector'!E:E,'ODA by sector'!$A:$A,'D12'!$A403,'ODA by sector'!$D:$D,'D12'!$C403)</f>
        <v>59.822167</v>
      </c>
      <c r="E403" s="35">
        <f>SUMIFS('ODA by sector'!F:F,'ODA by sector'!$A:$A,'D12'!$A403,'ODA by sector'!$D:$D,'D12'!$C403)</f>
        <v>77.61412</v>
      </c>
      <c r="F403" s="35">
        <f>SUMIFS('ODA by sector'!G:G,'ODA by sector'!$A:$A,'D12'!$A403,'ODA by sector'!$D:$D,'D12'!$C403)</f>
        <v>70.617755000000002</v>
      </c>
      <c r="G403" s="35">
        <f>SUMIFS('ODA by sector'!H:H,'ODA by sector'!$A:$A,'D12'!$A403,'ODA by sector'!$D:$D,'D12'!$C403)</f>
        <v>40.116812000000003</v>
      </c>
      <c r="H403" s="35">
        <f>SUMIFS('ODA by sector'!I:I,'ODA by sector'!$A:$A,'D12'!$A403,'ODA by sector'!$D:$D,'D12'!$C403)</f>
        <v>36.033225000000002</v>
      </c>
      <c r="I403" s="35">
        <f>SUMIFS('ODA by sector'!J:J,'ODA by sector'!$A:$A,'D12'!$A403,'ODA by sector'!$D:$D,'D12'!$C403)</f>
        <v>23.388406</v>
      </c>
      <c r="J403" s="35">
        <f>SUMIFS('ODA by sector'!K:K,'ODA by sector'!$A:$A,'D12'!$A403,'ODA by sector'!$D:$D,'D12'!$C403)</f>
        <v>25.165247999999998</v>
      </c>
      <c r="K403" s="35">
        <f>SUMIFS('ODA by sector'!L:L,'ODA by sector'!$A:$A,'D12'!$A403,'ODA by sector'!$D:$D,'D12'!$C403)</f>
        <v>40.055661999999998</v>
      </c>
      <c r="L403" s="35">
        <f>SUMIFS('ODA by sector'!M:M,'ODA by sector'!$A:$A,'D12'!$A403,'ODA by sector'!$D:$D,'D12'!$C403)</f>
        <v>48.598562999999999</v>
      </c>
      <c r="M403" s="35">
        <f>SUMIFS('ODA by sector'!N:N,'ODA by sector'!$A:$A,'D12'!$A403,'ODA by sector'!$D:$D,'D12'!$C403)</f>
        <v>86.292957000000001</v>
      </c>
      <c r="N403" s="35">
        <f>SUMIFS('ODA by sector'!O:O,'ODA by sector'!$A:$A,'D12'!$A403,'ODA by sector'!$D:$D,'D12'!$C403)</f>
        <v>67.917485999999997</v>
      </c>
      <c r="O403" s="35">
        <f>SUMIFS('ODA by sector'!P:P,'ODA by sector'!$A:$A,'D12'!$A403,'ODA by sector'!$D:$D,'D12'!$C403)</f>
        <v>76.328311999999997</v>
      </c>
      <c r="P403" s="35">
        <f>SUMIFS('ODA by sector'!Q:Q,'ODA by sector'!$A:$A,'D12'!$A403,'ODA by sector'!$D:$D,'D12'!$C403)</f>
        <v>90.252835000000005</v>
      </c>
      <c r="Q403" s="35">
        <f>SUMIFS('ODA by sector'!R:R,'ODA by sector'!$A:$A,'D12'!$A403,'ODA by sector'!$D:$D,'D12'!$C403)</f>
        <v>70.179006000000001</v>
      </c>
      <c r="R403" s="35">
        <f>SUMIFS('ODA by sector'!S:S,'ODA by sector'!$A:$A,'D12'!$A403,'ODA by sector'!$D:$D,'D12'!$C403)</f>
        <v>86.739260999999999</v>
      </c>
    </row>
    <row r="404" spans="1:18" x14ac:dyDescent="0.25">
      <c r="A404" s="38" t="s">
        <v>112</v>
      </c>
      <c r="B404" s="36" t="str">
        <f>VLOOKUP(A404,'[1]Names&amp;ISO'!$A:$B,2,FALSE)</f>
        <v>CH</v>
      </c>
      <c r="C404" s="37" t="s">
        <v>170</v>
      </c>
      <c r="D404" s="35">
        <f>SUMIFS('ODA by sector'!E:E,'ODA by sector'!$A:$A,'D12'!$A404,'ODA by sector'!$D:$D,'D12'!$C404)</f>
        <v>407.14143999999999</v>
      </c>
      <c r="E404" s="35">
        <f>SUMIFS('ODA by sector'!F:F,'ODA by sector'!$A:$A,'D12'!$A404,'ODA by sector'!$D:$D,'D12'!$C404)</f>
        <v>422.38238200000001</v>
      </c>
      <c r="F404" s="35">
        <f>SUMIFS('ODA by sector'!G:G,'ODA by sector'!$A:$A,'D12'!$A404,'ODA by sector'!$D:$D,'D12'!$C404)</f>
        <v>432.924578</v>
      </c>
      <c r="G404" s="35">
        <f>SUMIFS('ODA by sector'!H:H,'ODA by sector'!$A:$A,'D12'!$A404,'ODA by sector'!$D:$D,'D12'!$C404)</f>
        <v>671.09205299999996</v>
      </c>
      <c r="H404" s="35">
        <f>SUMIFS('ODA by sector'!I:I,'ODA by sector'!$A:$A,'D12'!$A404,'ODA by sector'!$D:$D,'D12'!$C404)</f>
        <v>603.55362300000002</v>
      </c>
      <c r="I404" s="35">
        <f>SUMIFS('ODA by sector'!J:J,'ODA by sector'!$A:$A,'D12'!$A404,'ODA by sector'!$D:$D,'D12'!$C404)</f>
        <v>536.67411200000004</v>
      </c>
      <c r="J404" s="35">
        <f>SUMIFS('ODA by sector'!K:K,'ODA by sector'!$A:$A,'D12'!$A404,'ODA by sector'!$D:$D,'D12'!$C404)</f>
        <v>654.31362999999988</v>
      </c>
      <c r="K404" s="35">
        <f>SUMIFS('ODA by sector'!L:L,'ODA by sector'!$A:$A,'D12'!$A404,'ODA by sector'!$D:$D,'D12'!$C404)</f>
        <v>744.97418100000004</v>
      </c>
      <c r="L404" s="35">
        <f>SUMIFS('ODA by sector'!M:M,'ODA by sector'!$A:$A,'D12'!$A404,'ODA by sector'!$D:$D,'D12'!$C404)</f>
        <v>799.84581300000002</v>
      </c>
      <c r="M404" s="35">
        <f>SUMIFS('ODA by sector'!N:N,'ODA by sector'!$A:$A,'D12'!$A404,'ODA by sector'!$D:$D,'D12'!$C404)</f>
        <v>921.59089600000004</v>
      </c>
      <c r="N404" s="35">
        <f>SUMIFS('ODA by sector'!O:O,'ODA by sector'!$A:$A,'D12'!$A404,'ODA by sector'!$D:$D,'D12'!$C404)</f>
        <v>1124.785676</v>
      </c>
      <c r="O404" s="35">
        <f>SUMIFS('ODA by sector'!P:P,'ODA by sector'!$A:$A,'D12'!$A404,'ODA by sector'!$D:$D,'D12'!$C404)</f>
        <v>999.76901500000008</v>
      </c>
      <c r="P404" s="35">
        <f>SUMIFS('ODA by sector'!Q:Q,'ODA by sector'!$A:$A,'D12'!$A404,'ODA by sector'!$D:$D,'D12'!$C404)</f>
        <v>987.84026500000004</v>
      </c>
      <c r="Q404" s="35">
        <f>SUMIFS('ODA by sector'!R:R,'ODA by sector'!$A:$A,'D12'!$A404,'ODA by sector'!$D:$D,'D12'!$C404)</f>
        <v>1066.4088390000002</v>
      </c>
      <c r="R404" s="35">
        <f>SUMIFS('ODA by sector'!S:S,'ODA by sector'!$A:$A,'D12'!$A404,'ODA by sector'!$D:$D,'D12'!$C404)</f>
        <v>1265.816331</v>
      </c>
    </row>
    <row r="405" spans="1:18" x14ac:dyDescent="0.25">
      <c r="A405" s="39" t="s">
        <v>112</v>
      </c>
      <c r="B405" s="36" t="str">
        <f>VLOOKUP(A405,'[1]Names&amp;ISO'!$A:$B,2,FALSE)</f>
        <v>CH</v>
      </c>
      <c r="C405" s="37" t="s">
        <v>172</v>
      </c>
      <c r="D405" s="35">
        <f>SUMIFS('ODA by sector'!E:E,'ODA by sector'!$A:$A,'D12'!$A405,'ODA by sector'!$D:$D,'D12'!$C405)</f>
        <v>9.7603489999999997</v>
      </c>
      <c r="E405" s="35">
        <f>SUMIFS('ODA by sector'!F:F,'ODA by sector'!$A:$A,'D12'!$A405,'ODA by sector'!$D:$D,'D12'!$C405)</f>
        <v>54.078850000000003</v>
      </c>
      <c r="F405" s="35">
        <f>SUMIFS('ODA by sector'!G:G,'ODA by sector'!$A:$A,'D12'!$A405,'ODA by sector'!$D:$D,'D12'!$C405)</f>
        <v>0</v>
      </c>
      <c r="G405" s="35">
        <f>SUMIFS('ODA by sector'!H:H,'ODA by sector'!$A:$A,'D12'!$A405,'ODA by sector'!$D:$D,'D12'!$C405)</f>
        <v>0</v>
      </c>
      <c r="H405" s="35">
        <f>SUMIFS('ODA by sector'!I:I,'ODA by sector'!$A:$A,'D12'!$A405,'ODA by sector'!$D:$D,'D12'!$C405)</f>
        <v>45.746729999999999</v>
      </c>
      <c r="I405" s="35">
        <f>SUMIFS('ODA by sector'!J:J,'ODA by sector'!$A:$A,'D12'!$A405,'ODA by sector'!$D:$D,'D12'!$C405)</f>
        <v>41.066715000000002</v>
      </c>
      <c r="J405" s="35">
        <f>SUMIFS('ODA by sector'!K:K,'ODA by sector'!$A:$A,'D12'!$A405,'ODA by sector'!$D:$D,'D12'!$C405)</f>
        <v>36.647756999999999</v>
      </c>
      <c r="K405" s="35">
        <f>SUMIFS('ODA by sector'!L:L,'ODA by sector'!$A:$A,'D12'!$A405,'ODA by sector'!$D:$D,'D12'!$C405)</f>
        <v>35.773435999999997</v>
      </c>
      <c r="L405" s="35">
        <f>SUMIFS('ODA by sector'!M:M,'ODA by sector'!$A:$A,'D12'!$A405,'ODA by sector'!$D:$D,'D12'!$C405)</f>
        <v>30.367186</v>
      </c>
      <c r="M405" s="35">
        <f>SUMIFS('ODA by sector'!N:N,'ODA by sector'!$A:$A,'D12'!$A405,'ODA by sector'!$D:$D,'D12'!$C405)</f>
        <v>24.198395000000001</v>
      </c>
      <c r="N405" s="35">
        <f>SUMIFS('ODA by sector'!O:O,'ODA by sector'!$A:$A,'D12'!$A405,'ODA by sector'!$D:$D,'D12'!$C405)</f>
        <v>23.975248000000001</v>
      </c>
      <c r="O405" s="35">
        <f>SUMIFS('ODA by sector'!P:P,'ODA by sector'!$A:$A,'D12'!$A405,'ODA by sector'!$D:$D,'D12'!$C405)</f>
        <v>35.509236999999999</v>
      </c>
      <c r="P405" s="35">
        <f>SUMIFS('ODA by sector'!Q:Q,'ODA by sector'!$A:$A,'D12'!$A405,'ODA by sector'!$D:$D,'D12'!$C405)</f>
        <v>33.437249999999999</v>
      </c>
      <c r="Q405" s="35">
        <f>SUMIFS('ODA by sector'!R:R,'ODA by sector'!$A:$A,'D12'!$A405,'ODA by sector'!$D:$D,'D12'!$C405)</f>
        <v>23.535050999999999</v>
      </c>
      <c r="R405" s="35">
        <f>SUMIFS('ODA by sector'!S:S,'ODA by sector'!$A:$A,'D12'!$A405,'ODA by sector'!$D:$D,'D12'!$C405)</f>
        <v>21.317633000000001</v>
      </c>
    </row>
    <row r="406" spans="1:18" x14ac:dyDescent="0.25">
      <c r="A406" s="36" t="s">
        <v>112</v>
      </c>
      <c r="B406" s="36" t="str">
        <f>VLOOKUP(A406,'[1]Names&amp;ISO'!$A:$B,2,FALSE)</f>
        <v>CH</v>
      </c>
      <c r="C406" s="37" t="s">
        <v>173</v>
      </c>
      <c r="D406" s="35">
        <f>SUMIFS('ODA by sector'!E:E,'ODA by sector'!$A:$A,'D12'!$A406,'ODA by sector'!$D:$D,'D12'!$C406)</f>
        <v>0.13050400000000001</v>
      </c>
      <c r="E406" s="35">
        <f>SUMIFS('ODA by sector'!F:F,'ODA by sector'!$A:$A,'D12'!$A406,'ODA by sector'!$D:$D,'D12'!$C406)</f>
        <v>54.079934999999999</v>
      </c>
      <c r="F406" s="35">
        <f>SUMIFS('ODA by sector'!G:G,'ODA by sector'!$A:$A,'D12'!$A406,'ODA by sector'!$D:$D,'D12'!$C406)</f>
        <v>11.066864000000001</v>
      </c>
      <c r="G406" s="35">
        <f>SUMIFS('ODA by sector'!H:H,'ODA by sector'!$A:$A,'D12'!$A406,'ODA by sector'!$D:$D,'D12'!$C406)</f>
        <v>299.40667100000002</v>
      </c>
      <c r="H406" s="35">
        <f>SUMIFS('ODA by sector'!I:I,'ODA by sector'!$A:$A,'D12'!$A406,'ODA by sector'!$D:$D,'D12'!$C406)</f>
        <v>129.19624300000001</v>
      </c>
      <c r="I406" s="35">
        <f>SUMIFS('ODA by sector'!J:J,'ODA by sector'!$A:$A,'D12'!$A406,'ODA by sector'!$D:$D,'D12'!$C406)</f>
        <v>78.843249</v>
      </c>
      <c r="J406" s="35">
        <f>SUMIFS('ODA by sector'!K:K,'ODA by sector'!$A:$A,'D12'!$A406,'ODA by sector'!$D:$D,'D12'!$C406)</f>
        <v>109.16992</v>
      </c>
      <c r="K406" s="35">
        <f>SUMIFS('ODA by sector'!L:L,'ODA by sector'!$A:$A,'D12'!$A406,'ODA by sector'!$D:$D,'D12'!$C406)</f>
        <v>176.878321</v>
      </c>
      <c r="L406" s="35">
        <f>SUMIFS('ODA by sector'!M:M,'ODA by sector'!$A:$A,'D12'!$A406,'ODA by sector'!$D:$D,'D12'!$C406)</f>
        <v>33.105894999999997</v>
      </c>
      <c r="M406" s="35">
        <f>SUMIFS('ODA by sector'!N:N,'ODA by sector'!$A:$A,'D12'!$A406,'ODA by sector'!$D:$D,'D12'!$C406)</f>
        <v>70.618575000000007</v>
      </c>
      <c r="N406" s="35">
        <f>SUMIFS('ODA by sector'!O:O,'ODA by sector'!$A:$A,'D12'!$A406,'ODA by sector'!$D:$D,'D12'!$C406)</f>
        <v>14.166911000000001</v>
      </c>
      <c r="O406" s="35">
        <f>SUMIFS('ODA by sector'!P:P,'ODA by sector'!$A:$A,'D12'!$A406,'ODA by sector'!$D:$D,'D12'!$C406)</f>
        <v>0</v>
      </c>
      <c r="P406" s="35">
        <f>SUMIFS('ODA by sector'!Q:Q,'ODA by sector'!$A:$A,'D12'!$A406,'ODA by sector'!$D:$D,'D12'!$C406)</f>
        <v>0</v>
      </c>
      <c r="Q406" s="35">
        <f>SUMIFS('ODA by sector'!R:R,'ODA by sector'!$A:$A,'D12'!$A406,'ODA by sector'!$D:$D,'D12'!$C406)</f>
        <v>0</v>
      </c>
      <c r="R406" s="35">
        <f>SUMIFS('ODA by sector'!S:S,'ODA by sector'!$A:$A,'D12'!$A406,'ODA by sector'!$D:$D,'D12'!$C406)</f>
        <v>0</v>
      </c>
    </row>
    <row r="407" spans="1:18" x14ac:dyDescent="0.25">
      <c r="A407" s="36" t="s">
        <v>112</v>
      </c>
      <c r="B407" s="36" t="str">
        <f>VLOOKUP(A407,'[1]Names&amp;ISO'!$A:$B,2,FALSE)</f>
        <v>CH</v>
      </c>
      <c r="C407" s="37" t="s">
        <v>174</v>
      </c>
      <c r="D407" s="35">
        <f>SUMIFS('ODA by sector'!E:E,'ODA by sector'!$A:$A,'D12'!$A407,'ODA by sector'!$D:$D,'D12'!$C407)</f>
        <v>230.72697099999999</v>
      </c>
      <c r="E407" s="35">
        <f>SUMIFS('ODA by sector'!F:F,'ODA by sector'!$A:$A,'D12'!$A407,'ODA by sector'!$D:$D,'D12'!$C407)</f>
        <v>233.845403</v>
      </c>
      <c r="F407" s="35">
        <f>SUMIFS('ODA by sector'!G:G,'ODA by sector'!$A:$A,'D12'!$A407,'ODA by sector'!$D:$D,'D12'!$C407)</f>
        <v>467.217153</v>
      </c>
      <c r="G407" s="35">
        <f>SUMIFS('ODA by sector'!H:H,'ODA by sector'!$A:$A,'D12'!$A407,'ODA by sector'!$D:$D,'D12'!$C407)</f>
        <v>237.65688599999999</v>
      </c>
      <c r="H407" s="35">
        <f>SUMIFS('ODA by sector'!I:I,'ODA by sector'!$A:$A,'D12'!$A407,'ODA by sector'!$D:$D,'D12'!$C407)</f>
        <v>231.11707999999999</v>
      </c>
      <c r="I407" s="35">
        <f>SUMIFS('ODA by sector'!J:J,'ODA by sector'!$A:$A,'D12'!$A407,'ODA by sector'!$D:$D,'D12'!$C407)</f>
        <v>285.45656700000001</v>
      </c>
      <c r="J407" s="35">
        <f>SUMIFS('ODA by sector'!K:K,'ODA by sector'!$A:$A,'D12'!$A407,'ODA by sector'!$D:$D,'D12'!$C407)</f>
        <v>259.09805799999998</v>
      </c>
      <c r="K407" s="35">
        <f>SUMIFS('ODA by sector'!L:L,'ODA by sector'!$A:$A,'D12'!$A407,'ODA by sector'!$D:$D,'D12'!$C407)</f>
        <v>250.11059599999999</v>
      </c>
      <c r="L407" s="35">
        <f>SUMIFS('ODA by sector'!M:M,'ODA by sector'!$A:$A,'D12'!$A407,'ODA by sector'!$D:$D,'D12'!$C407)</f>
        <v>265.53564599999999</v>
      </c>
      <c r="M407" s="35">
        <f>SUMIFS('ODA by sector'!N:N,'ODA by sector'!$A:$A,'D12'!$A407,'ODA by sector'!$D:$D,'D12'!$C407)</f>
        <v>265.66200700000002</v>
      </c>
      <c r="N407" s="35">
        <f>SUMIFS('ODA by sector'!O:O,'ODA by sector'!$A:$A,'D12'!$A407,'ODA by sector'!$D:$D,'D12'!$C407)</f>
        <v>288.734689</v>
      </c>
      <c r="O407" s="35">
        <f>SUMIFS('ODA by sector'!P:P,'ODA by sector'!$A:$A,'D12'!$A407,'ODA by sector'!$D:$D,'D12'!$C407)</f>
        <v>321.975167</v>
      </c>
      <c r="P407" s="35">
        <f>SUMIFS('ODA by sector'!Q:Q,'ODA by sector'!$A:$A,'D12'!$A407,'ODA by sector'!$D:$D,'D12'!$C407)</f>
        <v>362.99005199999999</v>
      </c>
      <c r="Q407" s="35">
        <f>SUMIFS('ODA by sector'!R:R,'ODA by sector'!$A:$A,'D12'!$A407,'ODA by sector'!$D:$D,'D12'!$C407)</f>
        <v>414.72571599999998</v>
      </c>
      <c r="R407" s="35">
        <f>SUMIFS('ODA by sector'!S:S,'ODA by sector'!$A:$A,'D12'!$A407,'ODA by sector'!$D:$D,'D12'!$C407)</f>
        <v>361.83636000000001</v>
      </c>
    </row>
    <row r="408" spans="1:18" x14ac:dyDescent="0.25">
      <c r="A408" s="36" t="s">
        <v>111</v>
      </c>
      <c r="B408" s="36" t="str">
        <f>VLOOKUP(A408,'[1]Names&amp;ISO'!$A:$B,2,FALSE)</f>
        <v>GB</v>
      </c>
      <c r="C408" s="37" t="s">
        <v>162</v>
      </c>
      <c r="D408" s="35">
        <f>SUMIFS('ODA by sector'!E:E,'ODA by sector'!$A:$A,'D12'!$A408,'ODA by sector'!$D:$D,'D12'!$C408)</f>
        <v>121.39702800000001</v>
      </c>
      <c r="E408" s="35">
        <f>SUMIFS('ODA by sector'!F:F,'ODA by sector'!$A:$A,'D12'!$A408,'ODA by sector'!$D:$D,'D12'!$C408)</f>
        <v>185.898448</v>
      </c>
      <c r="F408" s="35">
        <f>SUMIFS('ODA by sector'!G:G,'ODA by sector'!$A:$A,'D12'!$A408,'ODA by sector'!$D:$D,'D12'!$C408)</f>
        <v>289.58881300000002</v>
      </c>
      <c r="G408" s="35">
        <f>SUMIFS('ODA by sector'!H:H,'ODA by sector'!$A:$A,'D12'!$A408,'ODA by sector'!$D:$D,'D12'!$C408)</f>
        <v>261.28071699999998</v>
      </c>
      <c r="H408" s="35">
        <f>SUMIFS('ODA by sector'!I:I,'ODA by sector'!$A:$A,'D12'!$A408,'ODA by sector'!$D:$D,'D12'!$C408)</f>
        <v>440.30071500000003</v>
      </c>
      <c r="I408" s="35">
        <f>SUMIFS('ODA by sector'!J:J,'ODA by sector'!$A:$A,'D12'!$A408,'ODA by sector'!$D:$D,'D12'!$C408)</f>
        <v>584.83292400000005</v>
      </c>
      <c r="J408" s="35">
        <f>SUMIFS('ODA by sector'!K:K,'ODA by sector'!$A:$A,'D12'!$A408,'ODA by sector'!$D:$D,'D12'!$C408)</f>
        <v>372.43292400000001</v>
      </c>
      <c r="K408" s="35">
        <f>SUMIFS('ODA by sector'!L:L,'ODA by sector'!$A:$A,'D12'!$A408,'ODA by sector'!$D:$D,'D12'!$C408)</f>
        <v>789.34168999999997</v>
      </c>
      <c r="L408" s="35">
        <f>SUMIFS('ODA by sector'!M:M,'ODA by sector'!$A:$A,'D12'!$A408,'ODA by sector'!$D:$D,'D12'!$C408)</f>
        <v>722.23758299999997</v>
      </c>
      <c r="M408" s="35">
        <f>SUMIFS('ODA by sector'!N:N,'ODA by sector'!$A:$A,'D12'!$A408,'ODA by sector'!$D:$D,'D12'!$C408)</f>
        <v>948.24598300000002</v>
      </c>
      <c r="N408" s="35">
        <f>SUMIFS('ODA by sector'!O:O,'ODA by sector'!$A:$A,'D12'!$A408,'ODA by sector'!$D:$D,'D12'!$C408)</f>
        <v>906.06550800000002</v>
      </c>
      <c r="O408" s="35">
        <f>SUMIFS('ODA by sector'!P:P,'ODA by sector'!$A:$A,'D12'!$A408,'ODA by sector'!$D:$D,'D12'!$C408)</f>
        <v>1291.035511</v>
      </c>
      <c r="P408" s="35">
        <f>SUMIFS('ODA by sector'!Q:Q,'ODA by sector'!$A:$A,'D12'!$A408,'ODA by sector'!$D:$D,'D12'!$C408)</f>
        <v>1139.336474</v>
      </c>
      <c r="Q408" s="35">
        <f>SUMIFS('ODA by sector'!R:R,'ODA by sector'!$A:$A,'D12'!$A408,'ODA by sector'!$D:$D,'D12'!$C408)</f>
        <v>902.49163099999998</v>
      </c>
      <c r="R408" s="35">
        <f>SUMIFS('ODA by sector'!S:S,'ODA by sector'!$A:$A,'D12'!$A408,'ODA by sector'!$D:$D,'D12'!$C408)</f>
        <v>1305.8902800000001</v>
      </c>
    </row>
    <row r="409" spans="1:18" x14ac:dyDescent="0.25">
      <c r="A409" s="36" t="s">
        <v>111</v>
      </c>
      <c r="B409" s="36" t="str">
        <f>VLOOKUP(A409,'[1]Names&amp;ISO'!$A:$B,2,FALSE)</f>
        <v>GB</v>
      </c>
      <c r="C409" s="37" t="s">
        <v>163</v>
      </c>
      <c r="D409" s="35">
        <f>SUMIFS('ODA by sector'!E:E,'ODA by sector'!$A:$A,'D12'!$A409,'ODA by sector'!$D:$D,'D12'!$C409)</f>
        <v>499.47732100000002</v>
      </c>
      <c r="E409" s="35">
        <f>SUMIFS('ODA by sector'!F:F,'ODA by sector'!$A:$A,'D12'!$A409,'ODA by sector'!$D:$D,'D12'!$C409)</f>
        <v>405.11766899999998</v>
      </c>
      <c r="F409" s="35">
        <f>SUMIFS('ODA by sector'!G:G,'ODA by sector'!$A:$A,'D12'!$A409,'ODA by sector'!$D:$D,'D12'!$C409)</f>
        <v>422.73537699999997</v>
      </c>
      <c r="G409" s="35">
        <f>SUMIFS('ODA by sector'!H:H,'ODA by sector'!$A:$A,'D12'!$A409,'ODA by sector'!$D:$D,'D12'!$C409)</f>
        <v>593.34164099999998</v>
      </c>
      <c r="H409" s="35">
        <f>SUMIFS('ODA by sector'!I:I,'ODA by sector'!$A:$A,'D12'!$A409,'ODA by sector'!$D:$D,'D12'!$C409)</f>
        <v>772.09939899999995</v>
      </c>
      <c r="I409" s="35">
        <f>SUMIFS('ODA by sector'!J:J,'ODA by sector'!$A:$A,'D12'!$A409,'ODA by sector'!$D:$D,'D12'!$C409)</f>
        <v>865.00603599999999</v>
      </c>
      <c r="J409" s="35">
        <f>SUMIFS('ODA by sector'!K:K,'ODA by sector'!$A:$A,'D12'!$A409,'ODA by sector'!$D:$D,'D12'!$C409)</f>
        <v>848.88939400000004</v>
      </c>
      <c r="K409" s="35">
        <f>SUMIFS('ODA by sector'!L:L,'ODA by sector'!$A:$A,'D12'!$A409,'ODA by sector'!$D:$D,'D12'!$C409)</f>
        <v>1051.3007459999999</v>
      </c>
      <c r="L409" s="35">
        <f>SUMIFS('ODA by sector'!M:M,'ODA by sector'!$A:$A,'D12'!$A409,'ODA by sector'!$D:$D,'D12'!$C409)</f>
        <v>1166.9952149999999</v>
      </c>
      <c r="M409" s="35">
        <f>SUMIFS('ODA by sector'!N:N,'ODA by sector'!$A:$A,'D12'!$A409,'ODA by sector'!$D:$D,'D12'!$C409)</f>
        <v>1380.498124</v>
      </c>
      <c r="N409" s="35">
        <f>SUMIFS('ODA by sector'!O:O,'ODA by sector'!$A:$A,'D12'!$A409,'ODA by sector'!$D:$D,'D12'!$C409)</f>
        <v>1547.4671509999998</v>
      </c>
      <c r="O409" s="35">
        <f>SUMIFS('ODA by sector'!P:P,'ODA by sector'!$A:$A,'D12'!$A409,'ODA by sector'!$D:$D,'D12'!$C409)</f>
        <v>1811.0608030000001</v>
      </c>
      <c r="P409" s="35">
        <f>SUMIFS('ODA by sector'!Q:Q,'ODA by sector'!$A:$A,'D12'!$A409,'ODA by sector'!$D:$D,'D12'!$C409)</f>
        <v>1732.832412</v>
      </c>
      <c r="Q409" s="35">
        <f>SUMIFS('ODA by sector'!R:R,'ODA by sector'!$A:$A,'D12'!$A409,'ODA by sector'!$D:$D,'D12'!$C409)</f>
        <v>1404.2529099999999</v>
      </c>
      <c r="R409" s="35">
        <f>SUMIFS('ODA by sector'!S:S,'ODA by sector'!$A:$A,'D12'!$A409,'ODA by sector'!$D:$D,'D12'!$C409)</f>
        <v>1424.2158119999999</v>
      </c>
    </row>
    <row r="410" spans="1:18" x14ac:dyDescent="0.25">
      <c r="A410" s="36" t="s">
        <v>111</v>
      </c>
      <c r="B410" s="36" t="str">
        <f>VLOOKUP(A410,'[1]Names&amp;ISO'!$A:$B,2,FALSE)</f>
        <v>GB</v>
      </c>
      <c r="C410" s="37" t="s">
        <v>164</v>
      </c>
      <c r="D410" s="35">
        <f>SUMIFS('ODA by sector'!E:E,'ODA by sector'!$A:$A,'D12'!$A410,'ODA by sector'!$D:$D,'D12'!$C410)</f>
        <v>51.626413999999997</v>
      </c>
      <c r="E410" s="35">
        <f>SUMIFS('ODA by sector'!F:F,'ODA by sector'!$A:$A,'D12'!$A410,'ODA by sector'!$D:$D,'D12'!$C410)</f>
        <v>70.453191000000004</v>
      </c>
      <c r="F410" s="35">
        <f>SUMIFS('ODA by sector'!G:G,'ODA by sector'!$A:$A,'D12'!$A410,'ODA by sector'!$D:$D,'D12'!$C410)</f>
        <v>57.556620000000002</v>
      </c>
      <c r="G410" s="35">
        <f>SUMIFS('ODA by sector'!H:H,'ODA by sector'!$A:$A,'D12'!$A410,'ODA by sector'!$D:$D,'D12'!$C410)</f>
        <v>74.016695999999996</v>
      </c>
      <c r="H410" s="35">
        <f>SUMIFS('ODA by sector'!I:I,'ODA by sector'!$A:$A,'D12'!$A410,'ODA by sector'!$D:$D,'D12'!$C410)</f>
        <v>59.872906</v>
      </c>
      <c r="I410" s="35">
        <f>SUMIFS('ODA by sector'!J:J,'ODA by sector'!$A:$A,'D12'!$A410,'ODA by sector'!$D:$D,'D12'!$C410)</f>
        <v>110.66289399999999</v>
      </c>
      <c r="J410" s="35">
        <f>SUMIFS('ODA by sector'!K:K,'ODA by sector'!$A:$A,'D12'!$A410,'ODA by sector'!$D:$D,'D12'!$C410)</f>
        <v>106.824534</v>
      </c>
      <c r="K410" s="35">
        <f>SUMIFS('ODA by sector'!L:L,'ODA by sector'!$A:$A,'D12'!$A410,'ODA by sector'!$D:$D,'D12'!$C410)</f>
        <v>110.383893</v>
      </c>
      <c r="L410" s="35">
        <f>SUMIFS('ODA by sector'!M:M,'ODA by sector'!$A:$A,'D12'!$A410,'ODA by sector'!$D:$D,'D12'!$C410)</f>
        <v>150.90187800000001</v>
      </c>
      <c r="M410" s="35">
        <f>SUMIFS('ODA by sector'!N:N,'ODA by sector'!$A:$A,'D12'!$A410,'ODA by sector'!$D:$D,'D12'!$C410)</f>
        <v>159.66577899999999</v>
      </c>
      <c r="N410" s="35">
        <f>SUMIFS('ODA by sector'!O:O,'ODA by sector'!$A:$A,'D12'!$A410,'ODA by sector'!$D:$D,'D12'!$C410)</f>
        <v>154.42010999999999</v>
      </c>
      <c r="O410" s="35">
        <f>SUMIFS('ODA by sector'!P:P,'ODA by sector'!$A:$A,'D12'!$A410,'ODA by sector'!$D:$D,'D12'!$C410)</f>
        <v>195.72510800000001</v>
      </c>
      <c r="P410" s="35">
        <f>SUMIFS('ODA by sector'!Q:Q,'ODA by sector'!$A:$A,'D12'!$A410,'ODA by sector'!$D:$D,'D12'!$C410)</f>
        <v>250.080907</v>
      </c>
      <c r="Q410" s="35">
        <f>SUMIFS('ODA by sector'!R:R,'ODA by sector'!$A:$A,'D12'!$A410,'ODA by sector'!$D:$D,'D12'!$C410)</f>
        <v>254.132857</v>
      </c>
      <c r="R410" s="35">
        <f>SUMIFS('ODA by sector'!S:S,'ODA by sector'!$A:$A,'D12'!$A410,'ODA by sector'!$D:$D,'D12'!$C410)</f>
        <v>230.03766200000001</v>
      </c>
    </row>
    <row r="411" spans="1:18" x14ac:dyDescent="0.25">
      <c r="A411" s="36" t="s">
        <v>111</v>
      </c>
      <c r="B411" s="36" t="str">
        <f>VLOOKUP(A411,'[1]Names&amp;ISO'!$A:$B,2,FALSE)</f>
        <v>GB</v>
      </c>
      <c r="C411" s="37" t="s">
        <v>165</v>
      </c>
      <c r="D411" s="35">
        <f>SUMIFS('ODA by sector'!E:E,'ODA by sector'!$A:$A,'D12'!$A411,'ODA by sector'!$D:$D,'D12'!$C411)</f>
        <v>439.18314900000001</v>
      </c>
      <c r="E411" s="35">
        <f>SUMIFS('ODA by sector'!F:F,'ODA by sector'!$A:$A,'D12'!$A411,'ODA by sector'!$D:$D,'D12'!$C411)</f>
        <v>525.58791599999995</v>
      </c>
      <c r="F411" s="35">
        <f>SUMIFS('ODA by sector'!G:G,'ODA by sector'!$A:$A,'D12'!$A411,'ODA by sector'!$D:$D,'D12'!$C411)</f>
        <v>559.388147</v>
      </c>
      <c r="G411" s="35">
        <f>SUMIFS('ODA by sector'!H:H,'ODA by sector'!$A:$A,'D12'!$A411,'ODA by sector'!$D:$D,'D12'!$C411)</f>
        <v>681.53400699999997</v>
      </c>
      <c r="H411" s="35">
        <f>SUMIFS('ODA by sector'!I:I,'ODA by sector'!$A:$A,'D12'!$A411,'ODA by sector'!$D:$D,'D12'!$C411)</f>
        <v>808.47924999999998</v>
      </c>
      <c r="I411" s="35">
        <f>SUMIFS('ODA by sector'!J:J,'ODA by sector'!$A:$A,'D12'!$A411,'ODA by sector'!$D:$D,'D12'!$C411)</f>
        <v>1030.0983080000001</v>
      </c>
      <c r="J411" s="35">
        <f>SUMIFS('ODA by sector'!K:K,'ODA by sector'!$A:$A,'D12'!$A411,'ODA by sector'!$D:$D,'D12'!$C411)</f>
        <v>1468.7515550000001</v>
      </c>
      <c r="K411" s="35">
        <f>SUMIFS('ODA by sector'!L:L,'ODA by sector'!$A:$A,'D12'!$A411,'ODA by sector'!$D:$D,'D12'!$C411)</f>
        <v>1148.6971619999999</v>
      </c>
      <c r="L411" s="35">
        <f>SUMIFS('ODA by sector'!M:M,'ODA by sector'!$A:$A,'D12'!$A411,'ODA by sector'!$D:$D,'D12'!$C411)</f>
        <v>1090.786654</v>
      </c>
      <c r="M411" s="35">
        <f>SUMIFS('ODA by sector'!N:N,'ODA by sector'!$A:$A,'D12'!$A411,'ODA by sector'!$D:$D,'D12'!$C411)</f>
        <v>1056.3017199999999</v>
      </c>
      <c r="N411" s="35">
        <f>SUMIFS('ODA by sector'!O:O,'ODA by sector'!$A:$A,'D12'!$A411,'ODA by sector'!$D:$D,'D12'!$C411)</f>
        <v>1136.207144</v>
      </c>
      <c r="O411" s="35">
        <f>SUMIFS('ODA by sector'!P:P,'ODA by sector'!$A:$A,'D12'!$A411,'ODA by sector'!$D:$D,'D12'!$C411)</f>
        <v>1176.350956</v>
      </c>
      <c r="P411" s="35">
        <f>SUMIFS('ODA by sector'!Q:Q,'ODA by sector'!$A:$A,'D12'!$A411,'ODA by sector'!$D:$D,'D12'!$C411)</f>
        <v>1196.7662680000001</v>
      </c>
      <c r="Q411" s="35">
        <f>SUMIFS('ODA by sector'!R:R,'ODA by sector'!$A:$A,'D12'!$A411,'ODA by sector'!$D:$D,'D12'!$C411)</f>
        <v>1421.92301</v>
      </c>
      <c r="R411" s="35">
        <f>SUMIFS('ODA by sector'!S:S,'ODA by sector'!$A:$A,'D12'!$A411,'ODA by sector'!$D:$D,'D12'!$C411)</f>
        <v>1528.9343269999999</v>
      </c>
    </row>
    <row r="412" spans="1:18" x14ac:dyDescent="0.25">
      <c r="A412" s="36" t="s">
        <v>111</v>
      </c>
      <c r="B412" s="36" t="str">
        <f>VLOOKUP(A412,'[1]Names&amp;ISO'!$A:$B,2,FALSE)</f>
        <v>GB</v>
      </c>
      <c r="C412" s="37" t="s">
        <v>161</v>
      </c>
      <c r="D412" s="35">
        <f>SUMIFS('ODA by sector'!E:E,'ODA by sector'!$A:$A,'D12'!$A412,'ODA by sector'!$D:$D,'D12'!$C412)</f>
        <v>43.057276000000002</v>
      </c>
      <c r="E412" s="35">
        <f>SUMIFS('ODA by sector'!F:F,'ODA by sector'!$A:$A,'D12'!$A412,'ODA by sector'!$D:$D,'D12'!$C412)</f>
        <v>60.364685000000001</v>
      </c>
      <c r="F412" s="35">
        <f>SUMIFS('ODA by sector'!G:G,'ODA by sector'!$A:$A,'D12'!$A412,'ODA by sector'!$D:$D,'D12'!$C412)</f>
        <v>47.788941000000001</v>
      </c>
      <c r="G412" s="35">
        <f>SUMIFS('ODA by sector'!H:H,'ODA by sector'!$A:$A,'D12'!$A412,'ODA by sector'!$D:$D,'D12'!$C412)</f>
        <v>78.878923999999998</v>
      </c>
      <c r="H412" s="35">
        <f>SUMIFS('ODA by sector'!I:I,'ODA by sector'!$A:$A,'D12'!$A412,'ODA by sector'!$D:$D,'D12'!$C412)</f>
        <v>95.689774999999997</v>
      </c>
      <c r="I412" s="35">
        <f>SUMIFS('ODA by sector'!J:J,'ODA by sector'!$A:$A,'D12'!$A412,'ODA by sector'!$D:$D,'D12'!$C412)</f>
        <v>172.09032300000001</v>
      </c>
      <c r="J412" s="35">
        <f>SUMIFS('ODA by sector'!K:K,'ODA by sector'!$A:$A,'D12'!$A412,'ODA by sector'!$D:$D,'D12'!$C412)</f>
        <v>215.670198</v>
      </c>
      <c r="K412" s="35">
        <f>SUMIFS('ODA by sector'!L:L,'ODA by sector'!$A:$A,'D12'!$A412,'ODA by sector'!$D:$D,'D12'!$C412)</f>
        <v>307.779966</v>
      </c>
      <c r="L412" s="35">
        <f>SUMIFS('ODA by sector'!M:M,'ODA by sector'!$A:$A,'D12'!$A412,'ODA by sector'!$D:$D,'D12'!$C412)</f>
        <v>387.51421800000003</v>
      </c>
      <c r="M412" s="35">
        <f>SUMIFS('ODA by sector'!N:N,'ODA by sector'!$A:$A,'D12'!$A412,'ODA by sector'!$D:$D,'D12'!$C412)</f>
        <v>351.17910000000001</v>
      </c>
      <c r="N412" s="35">
        <f>SUMIFS('ODA by sector'!O:O,'ODA by sector'!$A:$A,'D12'!$A412,'ODA by sector'!$D:$D,'D12'!$C412)</f>
        <v>301.32357100000002</v>
      </c>
      <c r="O412" s="35">
        <f>SUMIFS('ODA by sector'!P:P,'ODA by sector'!$A:$A,'D12'!$A412,'ODA by sector'!$D:$D,'D12'!$C412)</f>
        <v>447.72786300000001</v>
      </c>
      <c r="P412" s="35">
        <f>SUMIFS('ODA by sector'!Q:Q,'ODA by sector'!$A:$A,'D12'!$A412,'ODA by sector'!$D:$D,'D12'!$C412)</f>
        <v>279.12455699999998</v>
      </c>
      <c r="Q412" s="35">
        <f>SUMIFS('ODA by sector'!R:R,'ODA by sector'!$A:$A,'D12'!$A412,'ODA by sector'!$D:$D,'D12'!$C412)</f>
        <v>405.52190200000001</v>
      </c>
      <c r="R412" s="35">
        <f>SUMIFS('ODA by sector'!S:S,'ODA by sector'!$A:$A,'D12'!$A412,'ODA by sector'!$D:$D,'D12'!$C412)</f>
        <v>582.91484700000001</v>
      </c>
    </row>
    <row r="413" spans="1:18" x14ac:dyDescent="0.25">
      <c r="A413" s="36" t="s">
        <v>111</v>
      </c>
      <c r="B413" s="36" t="str">
        <f>VLOOKUP(A413,'[1]Names&amp;ISO'!$A:$B,2,FALSE)</f>
        <v>GB</v>
      </c>
      <c r="C413" s="37" t="s">
        <v>166</v>
      </c>
      <c r="D413" s="35">
        <f>SUMIFS('ODA by sector'!E:E,'ODA by sector'!$A:$A,'D12'!$A413,'ODA by sector'!$D:$D,'D12'!$C413)</f>
        <v>84.409331000000009</v>
      </c>
      <c r="E413" s="35">
        <f>SUMIFS('ODA by sector'!F:F,'ODA by sector'!$A:$A,'D12'!$A413,'ODA by sector'!$D:$D,'D12'!$C413)</f>
        <v>97.159188</v>
      </c>
      <c r="F413" s="35">
        <f>SUMIFS('ODA by sector'!G:G,'ODA by sector'!$A:$A,'D12'!$A413,'ODA by sector'!$D:$D,'D12'!$C413)</f>
        <v>148.70701300000002</v>
      </c>
      <c r="G413" s="35">
        <f>SUMIFS('ODA by sector'!H:H,'ODA by sector'!$A:$A,'D12'!$A413,'ODA by sector'!$D:$D,'D12'!$C413)</f>
        <v>115.48208700000001</v>
      </c>
      <c r="H413" s="35">
        <f>SUMIFS('ODA by sector'!I:I,'ODA by sector'!$A:$A,'D12'!$A413,'ODA by sector'!$D:$D,'D12'!$C413)</f>
        <v>153.45334100000002</v>
      </c>
      <c r="I413" s="35">
        <f>SUMIFS('ODA by sector'!J:J,'ODA by sector'!$A:$A,'D12'!$A413,'ODA by sector'!$D:$D,'D12'!$C413)</f>
        <v>93.000872000000001</v>
      </c>
      <c r="J413" s="35">
        <f>SUMIFS('ODA by sector'!K:K,'ODA by sector'!$A:$A,'D12'!$A413,'ODA by sector'!$D:$D,'D12'!$C413)</f>
        <v>149.16565399999999</v>
      </c>
      <c r="K413" s="35">
        <f>SUMIFS('ODA by sector'!L:L,'ODA by sector'!$A:$A,'D12'!$A413,'ODA by sector'!$D:$D,'D12'!$C413)</f>
        <v>286.12324100000001</v>
      </c>
      <c r="L413" s="35">
        <f>SUMIFS('ODA by sector'!M:M,'ODA by sector'!$A:$A,'D12'!$A413,'ODA by sector'!$D:$D,'D12'!$C413)</f>
        <v>408.67080499999997</v>
      </c>
      <c r="M413" s="35">
        <f>SUMIFS('ODA by sector'!N:N,'ODA by sector'!$A:$A,'D12'!$A413,'ODA by sector'!$D:$D,'D12'!$C413)</f>
        <v>449.48286399999995</v>
      </c>
      <c r="N413" s="35">
        <f>SUMIFS('ODA by sector'!O:O,'ODA by sector'!$A:$A,'D12'!$A413,'ODA by sector'!$D:$D,'D12'!$C413)</f>
        <v>569.64876800000002</v>
      </c>
      <c r="O413" s="35">
        <f>SUMIFS('ODA by sector'!P:P,'ODA by sector'!$A:$A,'D12'!$A413,'ODA by sector'!$D:$D,'D12'!$C413)</f>
        <v>550.96147099999996</v>
      </c>
      <c r="P413" s="35">
        <f>SUMIFS('ODA by sector'!Q:Q,'ODA by sector'!$A:$A,'D12'!$A413,'ODA by sector'!$D:$D,'D12'!$C413)</f>
        <v>387.82998099999998</v>
      </c>
      <c r="Q413" s="35">
        <f>SUMIFS('ODA by sector'!R:R,'ODA by sector'!$A:$A,'D12'!$A413,'ODA by sector'!$D:$D,'D12'!$C413)</f>
        <v>370.35125500000004</v>
      </c>
      <c r="R413" s="35">
        <f>SUMIFS('ODA by sector'!S:S,'ODA by sector'!$A:$A,'D12'!$A413,'ODA by sector'!$D:$D,'D12'!$C413)</f>
        <v>499.50731900000005</v>
      </c>
    </row>
    <row r="414" spans="1:18" x14ac:dyDescent="0.25">
      <c r="A414" s="36" t="s">
        <v>111</v>
      </c>
      <c r="B414" s="36" t="str">
        <f>VLOOKUP(A414,'[1]Names&amp;ISO'!$A:$B,2,FALSE)</f>
        <v>GB</v>
      </c>
      <c r="C414" s="37" t="s">
        <v>167</v>
      </c>
      <c r="D414" s="35">
        <f>SUMIFS('ODA by sector'!E:E,'ODA by sector'!$A:$A,'D12'!$A414,'ODA by sector'!$D:$D,'D12'!$C414)</f>
        <v>105.34177199999999</v>
      </c>
      <c r="E414" s="35">
        <f>SUMIFS('ODA by sector'!F:F,'ODA by sector'!$A:$A,'D12'!$A414,'ODA by sector'!$D:$D,'D12'!$C414)</f>
        <v>105.691168</v>
      </c>
      <c r="F414" s="35">
        <f>SUMIFS('ODA by sector'!G:G,'ODA by sector'!$A:$A,'D12'!$A414,'ODA by sector'!$D:$D,'D12'!$C414)</f>
        <v>127.91112099999999</v>
      </c>
      <c r="G414" s="35">
        <f>SUMIFS('ODA by sector'!H:H,'ODA by sector'!$A:$A,'D12'!$A414,'ODA by sector'!$D:$D,'D12'!$C414)</f>
        <v>115.03114099999999</v>
      </c>
      <c r="H414" s="35">
        <f>SUMIFS('ODA by sector'!I:I,'ODA by sector'!$A:$A,'D12'!$A414,'ODA by sector'!$D:$D,'D12'!$C414)</f>
        <v>77.915382999999991</v>
      </c>
      <c r="I414" s="35">
        <f>SUMIFS('ODA by sector'!J:J,'ODA by sector'!$A:$A,'D12'!$A414,'ODA by sector'!$D:$D,'D12'!$C414)</f>
        <v>795.35112900000001</v>
      </c>
      <c r="J414" s="35">
        <f>SUMIFS('ODA by sector'!K:K,'ODA by sector'!$A:$A,'D12'!$A414,'ODA by sector'!$D:$D,'D12'!$C414)</f>
        <v>747.68201699999997</v>
      </c>
      <c r="K414" s="35">
        <f>SUMIFS('ODA by sector'!L:L,'ODA by sector'!$A:$A,'D12'!$A414,'ODA by sector'!$D:$D,'D12'!$C414)</f>
        <v>707.40598699999998</v>
      </c>
      <c r="L414" s="35">
        <f>SUMIFS('ODA by sector'!M:M,'ODA by sector'!$A:$A,'D12'!$A414,'ODA by sector'!$D:$D,'D12'!$C414)</f>
        <v>242.93042400000002</v>
      </c>
      <c r="M414" s="35">
        <f>SUMIFS('ODA by sector'!N:N,'ODA by sector'!$A:$A,'D12'!$A414,'ODA by sector'!$D:$D,'D12'!$C414)</f>
        <v>386.457109</v>
      </c>
      <c r="N414" s="35">
        <f>SUMIFS('ODA by sector'!O:O,'ODA by sector'!$A:$A,'D12'!$A414,'ODA by sector'!$D:$D,'D12'!$C414)</f>
        <v>267.38062100000002</v>
      </c>
      <c r="O414" s="35">
        <f>SUMIFS('ODA by sector'!P:P,'ODA by sector'!$A:$A,'D12'!$A414,'ODA by sector'!$D:$D,'D12'!$C414)</f>
        <v>295.90844600000003</v>
      </c>
      <c r="P414" s="35">
        <f>SUMIFS('ODA by sector'!Q:Q,'ODA by sector'!$A:$A,'D12'!$A414,'ODA by sector'!$D:$D,'D12'!$C414)</f>
        <v>478.023978</v>
      </c>
      <c r="Q414" s="35">
        <f>SUMIFS('ODA by sector'!R:R,'ODA by sector'!$A:$A,'D12'!$A414,'ODA by sector'!$D:$D,'D12'!$C414)</f>
        <v>865.288003</v>
      </c>
      <c r="R414" s="35">
        <f>SUMIFS('ODA by sector'!S:S,'ODA by sector'!$A:$A,'D12'!$A414,'ODA by sector'!$D:$D,'D12'!$C414)</f>
        <v>650.990995</v>
      </c>
    </row>
    <row r="415" spans="1:18" x14ac:dyDescent="0.25">
      <c r="A415" s="36" t="s">
        <v>111</v>
      </c>
      <c r="B415" s="36" t="str">
        <f>VLOOKUP(A415,'[1]Names&amp;ISO'!$A:$B,2,FALSE)</f>
        <v>GB</v>
      </c>
      <c r="C415" s="37" t="s">
        <v>169</v>
      </c>
      <c r="D415" s="35">
        <f>SUMIFS('ODA by sector'!E:E,'ODA by sector'!$A:$A,'D12'!$A415,'ODA by sector'!$D:$D,'D12'!$C415)</f>
        <v>183.73173200000002</v>
      </c>
      <c r="E415" s="35">
        <f>SUMIFS('ODA by sector'!F:F,'ODA by sector'!$A:$A,'D12'!$A415,'ODA by sector'!$D:$D,'D12'!$C415)</f>
        <v>174.36547300000001</v>
      </c>
      <c r="F415" s="35">
        <f>SUMIFS('ODA by sector'!G:G,'ODA by sector'!$A:$A,'D12'!$A415,'ODA by sector'!$D:$D,'D12'!$C415)</f>
        <v>145.114971</v>
      </c>
      <c r="G415" s="35">
        <f>SUMIFS('ODA by sector'!H:H,'ODA by sector'!$A:$A,'D12'!$A415,'ODA by sector'!$D:$D,'D12'!$C415)</f>
        <v>198.411205</v>
      </c>
      <c r="H415" s="35">
        <f>SUMIFS('ODA by sector'!I:I,'ODA by sector'!$A:$A,'D12'!$A415,'ODA by sector'!$D:$D,'D12'!$C415)</f>
        <v>195.62237399999998</v>
      </c>
      <c r="I415" s="35">
        <f>SUMIFS('ODA by sector'!J:J,'ODA by sector'!$A:$A,'D12'!$A415,'ODA by sector'!$D:$D,'D12'!$C415)</f>
        <v>169.65595400000001</v>
      </c>
      <c r="J415" s="35">
        <f>SUMIFS('ODA by sector'!K:K,'ODA by sector'!$A:$A,'D12'!$A415,'ODA by sector'!$D:$D,'D12'!$C415)</f>
        <v>189.66982300000001</v>
      </c>
      <c r="K415" s="35">
        <f>SUMIFS('ODA by sector'!L:L,'ODA by sector'!$A:$A,'D12'!$A415,'ODA by sector'!$D:$D,'D12'!$C415)</f>
        <v>152.29851200000002</v>
      </c>
      <c r="L415" s="35">
        <f>SUMIFS('ODA by sector'!M:M,'ODA by sector'!$A:$A,'D12'!$A415,'ODA by sector'!$D:$D,'D12'!$C415)</f>
        <v>305.90205800000001</v>
      </c>
      <c r="M415" s="35">
        <f>SUMIFS('ODA by sector'!N:N,'ODA by sector'!$A:$A,'D12'!$A415,'ODA by sector'!$D:$D,'D12'!$C415)</f>
        <v>343.76647000000003</v>
      </c>
      <c r="N415" s="35">
        <f>SUMIFS('ODA by sector'!O:O,'ODA by sector'!$A:$A,'D12'!$A415,'ODA by sector'!$D:$D,'D12'!$C415)</f>
        <v>355.87899700000003</v>
      </c>
      <c r="O415" s="35">
        <f>SUMIFS('ODA by sector'!P:P,'ODA by sector'!$A:$A,'D12'!$A415,'ODA by sector'!$D:$D,'D12'!$C415)</f>
        <v>397.10952399999996</v>
      </c>
      <c r="P415" s="35">
        <f>SUMIFS('ODA by sector'!Q:Q,'ODA by sector'!$A:$A,'D12'!$A415,'ODA by sector'!$D:$D,'D12'!$C415)</f>
        <v>423.06606399999998</v>
      </c>
      <c r="Q415" s="35">
        <f>SUMIFS('ODA by sector'!R:R,'ODA by sector'!$A:$A,'D12'!$A415,'ODA by sector'!$D:$D,'D12'!$C415)</f>
        <v>615.76605499999994</v>
      </c>
      <c r="R415" s="35">
        <f>SUMIFS('ODA by sector'!S:S,'ODA by sector'!$A:$A,'D12'!$A415,'ODA by sector'!$D:$D,'D12'!$C415)</f>
        <v>538.97032899999999</v>
      </c>
    </row>
    <row r="416" spans="1:18" x14ac:dyDescent="0.25">
      <c r="A416" s="36" t="s">
        <v>111</v>
      </c>
      <c r="B416" s="36" t="str">
        <f>VLOOKUP(A416,'[1]Names&amp;ISO'!$A:$B,2,FALSE)</f>
        <v>GB</v>
      </c>
      <c r="C416" s="37" t="s">
        <v>168</v>
      </c>
      <c r="D416" s="35">
        <f>SUMIFS('ODA by sector'!E:E,'ODA by sector'!$A:$A,'D12'!$A416,'ODA by sector'!$D:$D,'D12'!$C416)</f>
        <v>48.834586999999999</v>
      </c>
      <c r="E416" s="35">
        <f>SUMIFS('ODA by sector'!F:F,'ODA by sector'!$A:$A,'D12'!$A416,'ODA by sector'!$D:$D,'D12'!$C416)</f>
        <v>31.471860000000003</v>
      </c>
      <c r="F416" s="35">
        <f>SUMIFS('ODA by sector'!G:G,'ODA by sector'!$A:$A,'D12'!$A416,'ODA by sector'!$D:$D,'D12'!$C416)</f>
        <v>45.774642999999998</v>
      </c>
      <c r="G416" s="35">
        <f>SUMIFS('ODA by sector'!H:H,'ODA by sector'!$A:$A,'D12'!$A416,'ODA by sector'!$D:$D,'D12'!$C416)</f>
        <v>40.493610000000004</v>
      </c>
      <c r="H416" s="35">
        <f>SUMIFS('ODA by sector'!I:I,'ODA by sector'!$A:$A,'D12'!$A416,'ODA by sector'!$D:$D,'D12'!$C416)</f>
        <v>63.495519999999999</v>
      </c>
      <c r="I416" s="35">
        <f>SUMIFS('ODA by sector'!J:J,'ODA by sector'!$A:$A,'D12'!$A416,'ODA by sector'!$D:$D,'D12'!$C416)</f>
        <v>109.87196300000001</v>
      </c>
      <c r="J416" s="35">
        <f>SUMIFS('ODA by sector'!K:K,'ODA by sector'!$A:$A,'D12'!$A416,'ODA by sector'!$D:$D,'D12'!$C416)</f>
        <v>104.46170600000001</v>
      </c>
      <c r="K416" s="35">
        <f>SUMIFS('ODA by sector'!L:L,'ODA by sector'!$A:$A,'D12'!$A416,'ODA by sector'!$D:$D,'D12'!$C416)</f>
        <v>106.422892</v>
      </c>
      <c r="L416" s="35">
        <f>SUMIFS('ODA by sector'!M:M,'ODA by sector'!$A:$A,'D12'!$A416,'ODA by sector'!$D:$D,'D12'!$C416)</f>
        <v>367.51596900000004</v>
      </c>
      <c r="M416" s="35">
        <f>SUMIFS('ODA by sector'!N:N,'ODA by sector'!$A:$A,'D12'!$A416,'ODA by sector'!$D:$D,'D12'!$C416)</f>
        <v>225.823173</v>
      </c>
      <c r="N416" s="35">
        <f>SUMIFS('ODA by sector'!O:O,'ODA by sector'!$A:$A,'D12'!$A416,'ODA by sector'!$D:$D,'D12'!$C416)</f>
        <v>162.68466000000001</v>
      </c>
      <c r="O416" s="35">
        <f>SUMIFS('ODA by sector'!P:P,'ODA by sector'!$A:$A,'D12'!$A416,'ODA by sector'!$D:$D,'D12'!$C416)</f>
        <v>205.06474800000001</v>
      </c>
      <c r="P416" s="35">
        <f>SUMIFS('ODA by sector'!Q:Q,'ODA by sector'!$A:$A,'D12'!$A416,'ODA by sector'!$D:$D,'D12'!$C416)</f>
        <v>209.05755399999998</v>
      </c>
      <c r="Q416" s="35">
        <f>SUMIFS('ODA by sector'!R:R,'ODA by sector'!$A:$A,'D12'!$A416,'ODA by sector'!$D:$D,'D12'!$C416)</f>
        <v>195.487821</v>
      </c>
      <c r="R416" s="35">
        <f>SUMIFS('ODA by sector'!S:S,'ODA by sector'!$A:$A,'D12'!$A416,'ODA by sector'!$D:$D,'D12'!$C416)</f>
        <v>225.45317600000001</v>
      </c>
    </row>
    <row r="417" spans="1:18" x14ac:dyDescent="0.25">
      <c r="A417" s="36" t="s">
        <v>111</v>
      </c>
      <c r="B417" s="36" t="str">
        <f>VLOOKUP(A417,'[1]Names&amp;ISO'!$A:$B,2,FALSE)</f>
        <v>GB</v>
      </c>
      <c r="C417" s="37" t="s">
        <v>171</v>
      </c>
      <c r="D417" s="35">
        <f>SUMIFS('ODA by sector'!E:E,'ODA by sector'!$A:$A,'D12'!$A417,'ODA by sector'!$D:$D,'D12'!$C417)</f>
        <v>22.024425999999998</v>
      </c>
      <c r="E417" s="35">
        <f>SUMIFS('ODA by sector'!F:F,'ODA by sector'!$A:$A,'D12'!$A417,'ODA by sector'!$D:$D,'D12'!$C417)</f>
        <v>14.25732</v>
      </c>
      <c r="F417" s="35">
        <f>SUMIFS('ODA by sector'!G:G,'ODA by sector'!$A:$A,'D12'!$A417,'ODA by sector'!$D:$D,'D12'!$C417)</f>
        <v>37.963662999999997</v>
      </c>
      <c r="G417" s="35">
        <f>SUMIFS('ODA by sector'!H:H,'ODA by sector'!$A:$A,'D12'!$A417,'ODA by sector'!$D:$D,'D12'!$C417)</f>
        <v>42.368944999999997</v>
      </c>
      <c r="H417" s="35">
        <f>SUMIFS('ODA by sector'!I:I,'ODA by sector'!$A:$A,'D12'!$A417,'ODA by sector'!$D:$D,'D12'!$C417)</f>
        <v>48.448869999999999</v>
      </c>
      <c r="I417" s="35">
        <f>SUMIFS('ODA by sector'!J:J,'ODA by sector'!$A:$A,'D12'!$A417,'ODA by sector'!$D:$D,'D12'!$C417)</f>
        <v>86.167620999999997</v>
      </c>
      <c r="J417" s="35">
        <f>SUMIFS('ODA by sector'!K:K,'ODA by sector'!$A:$A,'D12'!$A417,'ODA by sector'!$D:$D,'D12'!$C417)</f>
        <v>70.158949000000007</v>
      </c>
      <c r="K417" s="35">
        <f>SUMIFS('ODA by sector'!L:L,'ODA by sector'!$A:$A,'D12'!$A417,'ODA by sector'!$D:$D,'D12'!$C417)</f>
        <v>543.17528800000002</v>
      </c>
      <c r="L417" s="35">
        <f>SUMIFS('ODA by sector'!M:M,'ODA by sector'!$A:$A,'D12'!$A417,'ODA by sector'!$D:$D,'D12'!$C417)</f>
        <v>858.05359299999998</v>
      </c>
      <c r="M417" s="35">
        <f>SUMIFS('ODA by sector'!N:N,'ODA by sector'!$A:$A,'D12'!$A417,'ODA by sector'!$D:$D,'D12'!$C417)</f>
        <v>179.87777299999999</v>
      </c>
      <c r="N417" s="35">
        <f>SUMIFS('ODA by sector'!O:O,'ODA by sector'!$A:$A,'D12'!$A417,'ODA by sector'!$D:$D,'D12'!$C417)</f>
        <v>367.44810799999999</v>
      </c>
      <c r="O417" s="35">
        <f>SUMIFS('ODA by sector'!P:P,'ODA by sector'!$A:$A,'D12'!$A417,'ODA by sector'!$D:$D,'D12'!$C417)</f>
        <v>539.36541199999999</v>
      </c>
      <c r="P417" s="35">
        <f>SUMIFS('ODA by sector'!Q:Q,'ODA by sector'!$A:$A,'D12'!$A417,'ODA by sector'!$D:$D,'D12'!$C417)</f>
        <v>495.49415499999998</v>
      </c>
      <c r="Q417" s="35">
        <f>SUMIFS('ODA by sector'!R:R,'ODA by sector'!$A:$A,'D12'!$A417,'ODA by sector'!$D:$D,'D12'!$C417)</f>
        <v>452.109759</v>
      </c>
      <c r="R417" s="35">
        <f>SUMIFS('ODA by sector'!S:S,'ODA by sector'!$A:$A,'D12'!$A417,'ODA by sector'!$D:$D,'D12'!$C417)</f>
        <v>430.21655299999998</v>
      </c>
    </row>
    <row r="418" spans="1:18" x14ac:dyDescent="0.25">
      <c r="A418" s="36" t="s">
        <v>111</v>
      </c>
      <c r="B418" s="36" t="str">
        <f>VLOOKUP(A418,'[1]Names&amp;ISO'!$A:$B,2,FALSE)</f>
        <v>GB</v>
      </c>
      <c r="C418" s="37" t="s">
        <v>170</v>
      </c>
      <c r="D418" s="35">
        <f>SUMIFS('ODA by sector'!E:E,'ODA by sector'!$A:$A,'D12'!$A418,'ODA by sector'!$D:$D,'D12'!$C418)</f>
        <v>148.33808399999998</v>
      </c>
      <c r="E418" s="35">
        <f>SUMIFS('ODA by sector'!F:F,'ODA by sector'!$A:$A,'D12'!$A418,'ODA by sector'!$D:$D,'D12'!$C418)</f>
        <v>188.77862400000001</v>
      </c>
      <c r="F418" s="35">
        <f>SUMIFS('ODA by sector'!G:G,'ODA by sector'!$A:$A,'D12'!$A418,'ODA by sector'!$D:$D,'D12'!$C418)</f>
        <v>165.96650499999998</v>
      </c>
      <c r="G418" s="35">
        <f>SUMIFS('ODA by sector'!H:H,'ODA by sector'!$A:$A,'D12'!$A418,'ODA by sector'!$D:$D,'D12'!$C418)</f>
        <v>139.89972699999998</v>
      </c>
      <c r="H418" s="35">
        <f>SUMIFS('ODA by sector'!I:I,'ODA by sector'!$A:$A,'D12'!$A418,'ODA by sector'!$D:$D,'D12'!$C418)</f>
        <v>174.65076200000001</v>
      </c>
      <c r="I418" s="35">
        <f>SUMIFS('ODA by sector'!J:J,'ODA by sector'!$A:$A,'D12'!$A418,'ODA by sector'!$D:$D,'D12'!$C418)</f>
        <v>668.57829000000004</v>
      </c>
      <c r="J418" s="35">
        <f>SUMIFS('ODA by sector'!K:K,'ODA by sector'!$A:$A,'D12'!$A418,'ODA by sector'!$D:$D,'D12'!$C418)</f>
        <v>708.85570899999993</v>
      </c>
      <c r="K418" s="35">
        <f>SUMIFS('ODA by sector'!L:L,'ODA by sector'!$A:$A,'D12'!$A418,'ODA by sector'!$D:$D,'D12'!$C418)</f>
        <v>949.688312</v>
      </c>
      <c r="L418" s="35">
        <f>SUMIFS('ODA by sector'!M:M,'ODA by sector'!$A:$A,'D12'!$A418,'ODA by sector'!$D:$D,'D12'!$C418)</f>
        <v>992.38880300000005</v>
      </c>
      <c r="M418" s="35">
        <f>SUMIFS('ODA by sector'!N:N,'ODA by sector'!$A:$A,'D12'!$A418,'ODA by sector'!$D:$D,'D12'!$C418)</f>
        <v>1297.9113609999999</v>
      </c>
      <c r="N418" s="35">
        <f>SUMIFS('ODA by sector'!O:O,'ODA by sector'!$A:$A,'D12'!$A418,'ODA by sector'!$D:$D,'D12'!$C418)</f>
        <v>1204.8430530000001</v>
      </c>
      <c r="O418" s="35">
        <f>SUMIFS('ODA by sector'!P:P,'ODA by sector'!$A:$A,'D12'!$A418,'ODA by sector'!$D:$D,'D12'!$C418)</f>
        <v>1498.401783</v>
      </c>
      <c r="P418" s="35">
        <f>SUMIFS('ODA by sector'!Q:Q,'ODA by sector'!$A:$A,'D12'!$A418,'ODA by sector'!$D:$D,'D12'!$C418)</f>
        <v>1724.6679789999998</v>
      </c>
      <c r="Q418" s="35">
        <f>SUMIFS('ODA by sector'!R:R,'ODA by sector'!$A:$A,'D12'!$A418,'ODA by sector'!$D:$D,'D12'!$C418)</f>
        <v>1969.4876750000001</v>
      </c>
      <c r="R418" s="35">
        <f>SUMIFS('ODA by sector'!S:S,'ODA by sector'!$A:$A,'D12'!$A418,'ODA by sector'!$D:$D,'D12'!$C418)</f>
        <v>2413.9512519999998</v>
      </c>
    </row>
    <row r="419" spans="1:18" x14ac:dyDescent="0.25">
      <c r="A419" s="36" t="s">
        <v>111</v>
      </c>
      <c r="B419" s="36" t="str">
        <f>VLOOKUP(A419,'[1]Names&amp;ISO'!$A:$B,2,FALSE)</f>
        <v>GB</v>
      </c>
      <c r="C419" s="37" t="s">
        <v>172</v>
      </c>
      <c r="D419" s="35">
        <f>SUMIFS('ODA by sector'!E:E,'ODA by sector'!$A:$A,'D12'!$A419,'ODA by sector'!$D:$D,'D12'!$C419)</f>
        <v>407.03677499999998</v>
      </c>
      <c r="E419" s="35">
        <f>SUMIFS('ODA by sector'!F:F,'ODA by sector'!$A:$A,'D12'!$A419,'ODA by sector'!$D:$D,'D12'!$C419)</f>
        <v>557.79688999999996</v>
      </c>
      <c r="F419" s="35">
        <f>SUMIFS('ODA by sector'!G:G,'ODA by sector'!$A:$A,'D12'!$A419,'ODA by sector'!$D:$D,'D12'!$C419)</f>
        <v>564.74492399999997</v>
      </c>
      <c r="G419" s="35">
        <f>SUMIFS('ODA by sector'!H:H,'ODA by sector'!$A:$A,'D12'!$A419,'ODA by sector'!$D:$D,'D12'!$C419)</f>
        <v>486.11302899999998</v>
      </c>
      <c r="H419" s="35">
        <f>SUMIFS('ODA by sector'!I:I,'ODA by sector'!$A:$A,'D12'!$A419,'ODA by sector'!$D:$D,'D12'!$C419)</f>
        <v>606.17443700000001</v>
      </c>
      <c r="I419" s="35">
        <f>SUMIFS('ODA by sector'!J:J,'ODA by sector'!$A:$A,'D12'!$A419,'ODA by sector'!$D:$D,'D12'!$C419)</f>
        <v>542.73328300000003</v>
      </c>
      <c r="J419" s="35">
        <f>SUMIFS('ODA by sector'!K:K,'ODA by sector'!$A:$A,'D12'!$A419,'ODA by sector'!$D:$D,'D12'!$C419)</f>
        <v>631.63018499999998</v>
      </c>
      <c r="K419" s="35">
        <f>SUMIFS('ODA by sector'!L:L,'ODA by sector'!$A:$A,'D12'!$A419,'ODA by sector'!$D:$D,'D12'!$C419)</f>
        <v>522.01239099999998</v>
      </c>
      <c r="L419" s="35">
        <f>SUMIFS('ODA by sector'!M:M,'ODA by sector'!$A:$A,'D12'!$A419,'ODA by sector'!$D:$D,'D12'!$C419)</f>
        <v>624.65320499999996</v>
      </c>
      <c r="M419" s="35">
        <f>SUMIFS('ODA by sector'!N:N,'ODA by sector'!$A:$A,'D12'!$A419,'ODA by sector'!$D:$D,'D12'!$C419)</f>
        <v>406.10114900000002</v>
      </c>
      <c r="N419" s="35">
        <f>SUMIFS('ODA by sector'!O:O,'ODA by sector'!$A:$A,'D12'!$A419,'ODA by sector'!$D:$D,'D12'!$C419)</f>
        <v>315.37986899999999</v>
      </c>
      <c r="O419" s="35">
        <f>SUMIFS('ODA by sector'!P:P,'ODA by sector'!$A:$A,'D12'!$A419,'ODA by sector'!$D:$D,'D12'!$C419)</f>
        <v>189.997052</v>
      </c>
      <c r="P419" s="35">
        <f>SUMIFS('ODA by sector'!Q:Q,'ODA by sector'!$A:$A,'D12'!$A419,'ODA by sector'!$D:$D,'D12'!$C419)</f>
        <v>72.785751000000005</v>
      </c>
      <c r="Q419" s="35">
        <f>SUMIFS('ODA by sector'!R:R,'ODA by sector'!$A:$A,'D12'!$A419,'ODA by sector'!$D:$D,'D12'!$C419)</f>
        <v>68.422674000000001</v>
      </c>
      <c r="R419" s="35">
        <f>SUMIFS('ODA by sector'!S:S,'ODA by sector'!$A:$A,'D12'!$A419,'ODA by sector'!$D:$D,'D12'!$C419)</f>
        <v>80.97166</v>
      </c>
    </row>
    <row r="420" spans="1:18" x14ac:dyDescent="0.25">
      <c r="A420" s="36" t="s">
        <v>111</v>
      </c>
      <c r="B420" s="36" t="str">
        <f>VLOOKUP(A420,'[1]Names&amp;ISO'!$A:$B,2,FALSE)</f>
        <v>GB</v>
      </c>
      <c r="C420" s="37" t="s">
        <v>173</v>
      </c>
      <c r="D420" s="35">
        <f>SUMIFS('ODA by sector'!E:E,'ODA by sector'!$A:$A,'D12'!$A420,'ODA by sector'!$D:$D,'D12'!$C420)</f>
        <v>727.40204700000004</v>
      </c>
      <c r="E420" s="35">
        <f>SUMIFS('ODA by sector'!F:F,'ODA by sector'!$A:$A,'D12'!$A420,'ODA by sector'!$D:$D,'D12'!$C420)</f>
        <v>102.490686</v>
      </c>
      <c r="F420" s="35">
        <f>SUMIFS('ODA by sector'!G:G,'ODA by sector'!$A:$A,'D12'!$A420,'ODA by sector'!$D:$D,'D12'!$C420)</f>
        <v>726.40078000000005</v>
      </c>
      <c r="G420" s="35">
        <f>SUMIFS('ODA by sector'!H:H,'ODA by sector'!$A:$A,'D12'!$A420,'ODA by sector'!$D:$D,'D12'!$C420)</f>
        <v>3229.5055910000001</v>
      </c>
      <c r="H420" s="35">
        <f>SUMIFS('ODA by sector'!I:I,'ODA by sector'!$A:$A,'D12'!$A420,'ODA by sector'!$D:$D,'D12'!$C420)</f>
        <v>3152.0868070000001</v>
      </c>
      <c r="I420" s="35">
        <f>SUMIFS('ODA by sector'!J:J,'ODA by sector'!$A:$A,'D12'!$A420,'ODA by sector'!$D:$D,'D12'!$C420)</f>
        <v>97.742913999999999</v>
      </c>
      <c r="J420" s="35">
        <f>SUMIFS('ODA by sector'!K:K,'ODA by sector'!$A:$A,'D12'!$A420,'ODA by sector'!$D:$D,'D12'!$C420)</f>
        <v>464.89568000000003</v>
      </c>
      <c r="K420" s="35">
        <f>SUMIFS('ODA by sector'!L:L,'ODA by sector'!$A:$A,'D12'!$A420,'ODA by sector'!$D:$D,'D12'!$C420)</f>
        <v>41.126455999999997</v>
      </c>
      <c r="L420" s="35">
        <f>SUMIFS('ODA by sector'!M:M,'ODA by sector'!$A:$A,'D12'!$A420,'ODA by sector'!$D:$D,'D12'!$C420)</f>
        <v>175.93291500000001</v>
      </c>
      <c r="M420" s="35">
        <f>SUMIFS('ODA by sector'!N:N,'ODA by sector'!$A:$A,'D12'!$A420,'ODA by sector'!$D:$D,'D12'!$C420)</f>
        <v>164.907038</v>
      </c>
      <c r="N420" s="35">
        <f>SUMIFS('ODA by sector'!O:O,'ODA by sector'!$A:$A,'D12'!$A420,'ODA by sector'!$D:$D,'D12'!$C420)</f>
        <v>101.705702</v>
      </c>
      <c r="O420" s="35">
        <f>SUMIFS('ODA by sector'!P:P,'ODA by sector'!$A:$A,'D12'!$A420,'ODA by sector'!$D:$D,'D12'!$C420)</f>
        <v>74.985226999999995</v>
      </c>
      <c r="P420" s="35">
        <f>SUMIFS('ODA by sector'!Q:Q,'ODA by sector'!$A:$A,'D12'!$A420,'ODA by sector'!$D:$D,'D12'!$C420)</f>
        <v>4.4699809999999998</v>
      </c>
      <c r="Q420" s="35">
        <f>SUMIFS('ODA by sector'!R:R,'ODA by sector'!$A:$A,'D12'!$A420,'ODA by sector'!$D:$D,'D12'!$C420)</f>
        <v>0</v>
      </c>
      <c r="R420" s="35">
        <f>SUMIFS('ODA by sector'!S:S,'ODA by sector'!$A:$A,'D12'!$A420,'ODA by sector'!$D:$D,'D12'!$C420)</f>
        <v>3.0348899999999999</v>
      </c>
    </row>
    <row r="421" spans="1:18" x14ac:dyDescent="0.25">
      <c r="A421" s="36" t="s">
        <v>111</v>
      </c>
      <c r="B421" s="36" t="str">
        <f>VLOOKUP(A421,'[1]Names&amp;ISO'!$A:$B,2,FALSE)</f>
        <v>GB</v>
      </c>
      <c r="C421" s="37" t="s">
        <v>174</v>
      </c>
      <c r="D421" s="35">
        <f>SUMIFS('ODA by sector'!E:E,'ODA by sector'!$A:$A,'D12'!$A421,'ODA by sector'!$D:$D,'D12'!$C421)</f>
        <v>318.93369300000001</v>
      </c>
      <c r="E421" s="35">
        <f>SUMIFS('ODA by sector'!F:F,'ODA by sector'!$A:$A,'D12'!$A421,'ODA by sector'!$D:$D,'D12'!$C421)</f>
        <v>405.92131699999999</v>
      </c>
      <c r="F421" s="35">
        <f>SUMIFS('ODA by sector'!G:G,'ODA by sector'!$A:$A,'D12'!$A421,'ODA by sector'!$D:$D,'D12'!$C421)</f>
        <v>465.45776499999999</v>
      </c>
      <c r="G421" s="35">
        <f>SUMIFS('ODA by sector'!H:H,'ODA by sector'!$A:$A,'D12'!$A421,'ODA by sector'!$D:$D,'D12'!$C421)</f>
        <v>521.42658700000004</v>
      </c>
      <c r="H421" s="35">
        <f>SUMIFS('ODA by sector'!I:I,'ODA by sector'!$A:$A,'D12'!$A421,'ODA by sector'!$D:$D,'D12'!$C421)</f>
        <v>599.96912599999996</v>
      </c>
      <c r="I421" s="35">
        <f>SUMIFS('ODA by sector'!J:J,'ODA by sector'!$A:$A,'D12'!$A421,'ODA by sector'!$D:$D,'D12'!$C421)</f>
        <v>462.78125199999999</v>
      </c>
      <c r="J421" s="35">
        <f>SUMIFS('ODA by sector'!K:K,'ODA by sector'!$A:$A,'D12'!$A421,'ODA by sector'!$D:$D,'D12'!$C421)</f>
        <v>562.46116300000006</v>
      </c>
      <c r="K421" s="35">
        <f>SUMIFS('ODA by sector'!L:L,'ODA by sector'!$A:$A,'D12'!$A421,'ODA by sector'!$D:$D,'D12'!$C421)</f>
        <v>730.73211800000001</v>
      </c>
      <c r="L421" s="35">
        <f>SUMIFS('ODA by sector'!M:M,'ODA by sector'!$A:$A,'D12'!$A421,'ODA by sector'!$D:$D,'D12'!$C421)</f>
        <v>548.33175600000004</v>
      </c>
      <c r="M421" s="35">
        <f>SUMIFS('ODA by sector'!N:N,'ODA by sector'!$A:$A,'D12'!$A421,'ODA by sector'!$D:$D,'D12'!$C421)</f>
        <v>616.51205400000003</v>
      </c>
      <c r="N421" s="35">
        <f>SUMIFS('ODA by sector'!O:O,'ODA by sector'!$A:$A,'D12'!$A421,'ODA by sector'!$D:$D,'D12'!$C421)</f>
        <v>610.95733800000005</v>
      </c>
      <c r="O421" s="35">
        <f>SUMIFS('ODA by sector'!P:P,'ODA by sector'!$A:$A,'D12'!$A421,'ODA by sector'!$D:$D,'D12'!$C421)</f>
        <v>1161.4403170000001</v>
      </c>
      <c r="P421" s="35">
        <f>SUMIFS('ODA by sector'!Q:Q,'ODA by sector'!$A:$A,'D12'!$A421,'ODA by sector'!$D:$D,'D12'!$C421)</f>
        <v>1547.330154</v>
      </c>
      <c r="Q421" s="35">
        <f>SUMIFS('ODA by sector'!R:R,'ODA by sector'!$A:$A,'D12'!$A421,'ODA by sector'!$D:$D,'D12'!$C421)</f>
        <v>1750.3897890000001</v>
      </c>
      <c r="R421" s="35">
        <f>SUMIFS('ODA by sector'!S:S,'ODA by sector'!$A:$A,'D12'!$A421,'ODA by sector'!$D:$D,'D12'!$C421)</f>
        <v>1753.5640080000001</v>
      </c>
    </row>
    <row r="422" spans="1:18" x14ac:dyDescent="0.25">
      <c r="A422" s="36" t="s">
        <v>110</v>
      </c>
      <c r="B422" s="36" t="str">
        <f>VLOOKUP(A422,'[1]Names&amp;ISO'!$A:$B,2,FALSE)</f>
        <v>US</v>
      </c>
      <c r="C422" s="37" t="s">
        <v>162</v>
      </c>
      <c r="D422" s="35">
        <f>SUMIFS('ODA by sector'!E:E,'ODA by sector'!$A:$A,'D12'!$A422,'ODA by sector'!$D:$D,'D12'!$C422)</f>
        <v>139.74142599999999</v>
      </c>
      <c r="E422" s="35">
        <f>SUMIFS('ODA by sector'!F:F,'ODA by sector'!$A:$A,'D12'!$A422,'ODA by sector'!$D:$D,'D12'!$C422)</f>
        <v>353.34790700000002</v>
      </c>
      <c r="F422" s="35">
        <f>SUMIFS('ODA by sector'!G:G,'ODA by sector'!$A:$A,'D12'!$A422,'ODA by sector'!$D:$D,'D12'!$C422)</f>
        <v>482.67694</v>
      </c>
      <c r="G422" s="35">
        <f>SUMIFS('ODA by sector'!H:H,'ODA by sector'!$A:$A,'D12'!$A422,'ODA by sector'!$D:$D,'D12'!$C422)</f>
        <v>598.44690800000001</v>
      </c>
      <c r="H422" s="35">
        <f>SUMIFS('ODA by sector'!I:I,'ODA by sector'!$A:$A,'D12'!$A422,'ODA by sector'!$D:$D,'D12'!$C422)</f>
        <v>517.34341099999995</v>
      </c>
      <c r="I422" s="35">
        <f>SUMIFS('ODA by sector'!J:J,'ODA by sector'!$A:$A,'D12'!$A422,'ODA by sector'!$D:$D,'D12'!$C422)</f>
        <v>684.021569</v>
      </c>
      <c r="J422" s="35">
        <f>SUMIFS('ODA by sector'!K:K,'ODA by sector'!$A:$A,'D12'!$A422,'ODA by sector'!$D:$D,'D12'!$C422)</f>
        <v>774.67722100000003</v>
      </c>
      <c r="K422" s="35">
        <f>SUMIFS('ODA by sector'!L:L,'ODA by sector'!$A:$A,'D12'!$A422,'ODA by sector'!$D:$D,'D12'!$C422)</f>
        <v>881.73678299999995</v>
      </c>
      <c r="L422" s="35">
        <f>SUMIFS('ODA by sector'!M:M,'ODA by sector'!$A:$A,'D12'!$A422,'ODA by sector'!$D:$D,'D12'!$C422)</f>
        <v>1118.4646720000001</v>
      </c>
      <c r="M422" s="35">
        <f>SUMIFS('ODA by sector'!N:N,'ODA by sector'!$A:$A,'D12'!$A422,'ODA by sector'!$D:$D,'D12'!$C422)</f>
        <v>954.83757900000001</v>
      </c>
      <c r="N422" s="35">
        <f>SUMIFS('ODA by sector'!O:O,'ODA by sector'!$A:$A,'D12'!$A422,'ODA by sector'!$D:$D,'D12'!$C422)</f>
        <v>986.28202299999998</v>
      </c>
      <c r="O422" s="35">
        <f>SUMIFS('ODA by sector'!P:P,'ODA by sector'!$A:$A,'D12'!$A422,'ODA by sector'!$D:$D,'D12'!$C422)</f>
        <v>879.68319799999995</v>
      </c>
      <c r="P422" s="35">
        <f>SUMIFS('ODA by sector'!Q:Q,'ODA by sector'!$A:$A,'D12'!$A422,'ODA by sector'!$D:$D,'D12'!$C422)</f>
        <v>1073.8250840000001</v>
      </c>
      <c r="Q422" s="35">
        <f>SUMIFS('ODA by sector'!R:R,'ODA by sector'!$A:$A,'D12'!$A422,'ODA by sector'!$D:$D,'D12'!$C422)</f>
        <v>979.93184799999995</v>
      </c>
      <c r="R422" s="35">
        <f>SUMIFS('ODA by sector'!S:S,'ODA by sector'!$A:$A,'D12'!$A422,'ODA by sector'!$D:$D,'D12'!$C422)</f>
        <v>1497.9873909999999</v>
      </c>
    </row>
    <row r="423" spans="1:18" x14ac:dyDescent="0.25">
      <c r="A423" s="36" t="s">
        <v>110</v>
      </c>
      <c r="B423" s="36" t="str">
        <f>VLOOKUP(A423,'[1]Names&amp;ISO'!$A:$B,2,FALSE)</f>
        <v>US</v>
      </c>
      <c r="C423" s="37" t="s">
        <v>163</v>
      </c>
      <c r="D423" s="35">
        <f>SUMIFS('ODA by sector'!E:E,'ODA by sector'!$A:$A,'D12'!$A423,'ODA by sector'!$D:$D,'D12'!$C423)</f>
        <v>1832.4182470000001</v>
      </c>
      <c r="E423" s="35">
        <f>SUMIFS('ODA by sector'!F:F,'ODA by sector'!$A:$A,'D12'!$A423,'ODA by sector'!$D:$D,'D12'!$C423)</f>
        <v>2556.0528479999998</v>
      </c>
      <c r="F423" s="35">
        <f>SUMIFS('ODA by sector'!G:G,'ODA by sector'!$A:$A,'D12'!$A423,'ODA by sector'!$D:$D,'D12'!$C423)</f>
        <v>2567.2955870000001</v>
      </c>
      <c r="G423" s="35">
        <f>SUMIFS('ODA by sector'!H:H,'ODA by sector'!$A:$A,'D12'!$A423,'ODA by sector'!$D:$D,'D12'!$C423)</f>
        <v>3740.1541960000004</v>
      </c>
      <c r="H423" s="35">
        <f>SUMIFS('ODA by sector'!I:I,'ODA by sector'!$A:$A,'D12'!$A423,'ODA by sector'!$D:$D,'D12'!$C423)</f>
        <v>4210.6472730000005</v>
      </c>
      <c r="I423" s="35">
        <f>SUMIFS('ODA by sector'!J:J,'ODA by sector'!$A:$A,'D12'!$A423,'ODA by sector'!$D:$D,'D12'!$C423)</f>
        <v>4826.7789090000006</v>
      </c>
      <c r="J423" s="35">
        <f>SUMIFS('ODA by sector'!K:K,'ODA by sector'!$A:$A,'D12'!$A423,'ODA by sector'!$D:$D,'D12'!$C423)</f>
        <v>5972.3278129999999</v>
      </c>
      <c r="K423" s="35">
        <f>SUMIFS('ODA by sector'!L:L,'ODA by sector'!$A:$A,'D12'!$A423,'ODA by sector'!$D:$D,'D12'!$C423)</f>
        <v>6774.058524</v>
      </c>
      <c r="L423" s="35">
        <f>SUMIFS('ODA by sector'!M:M,'ODA by sector'!$A:$A,'D12'!$A423,'ODA by sector'!$D:$D,'D12'!$C423)</f>
        <v>7123.327612</v>
      </c>
      <c r="M423" s="35">
        <f>SUMIFS('ODA by sector'!N:N,'ODA by sector'!$A:$A,'D12'!$A423,'ODA by sector'!$D:$D,'D12'!$C423)</f>
        <v>7875.8615330000002</v>
      </c>
      <c r="N423" s="35">
        <f>SUMIFS('ODA by sector'!O:O,'ODA by sector'!$A:$A,'D12'!$A423,'ODA by sector'!$D:$D,'D12'!$C423)</f>
        <v>7559.0392400000001</v>
      </c>
      <c r="O423" s="35">
        <f>SUMIFS('ODA by sector'!P:P,'ODA by sector'!$A:$A,'D12'!$A423,'ODA by sector'!$D:$D,'D12'!$C423)</f>
        <v>7890.1080339999999</v>
      </c>
      <c r="P423" s="35">
        <f>SUMIFS('ODA by sector'!Q:Q,'ODA by sector'!$A:$A,'D12'!$A423,'ODA by sector'!$D:$D,'D12'!$C423)</f>
        <v>7741.1164520000002</v>
      </c>
      <c r="Q423" s="35">
        <f>SUMIFS('ODA by sector'!R:R,'ODA by sector'!$A:$A,'D12'!$A423,'ODA by sector'!$D:$D,'D12'!$C423)</f>
        <v>7594.5908410000002</v>
      </c>
      <c r="R423" s="35">
        <f>SUMIFS('ODA by sector'!S:S,'ODA by sector'!$A:$A,'D12'!$A423,'ODA by sector'!$D:$D,'D12'!$C423)</f>
        <v>8155.1683730000004</v>
      </c>
    </row>
    <row r="424" spans="1:18" x14ac:dyDescent="0.25">
      <c r="A424" s="36" t="s">
        <v>110</v>
      </c>
      <c r="B424" s="36" t="str">
        <f>VLOOKUP(A424,'[1]Names&amp;ISO'!$A:$B,2,FALSE)</f>
        <v>US</v>
      </c>
      <c r="C424" s="37" t="s">
        <v>164</v>
      </c>
      <c r="D424" s="35">
        <f>SUMIFS('ODA by sector'!E:E,'ODA by sector'!$A:$A,'D12'!$A424,'ODA by sector'!$D:$D,'D12'!$C424)</f>
        <v>161.24655799999999</v>
      </c>
      <c r="E424" s="35">
        <f>SUMIFS('ODA by sector'!F:F,'ODA by sector'!$A:$A,'D12'!$A424,'ODA by sector'!$D:$D,'D12'!$C424)</f>
        <v>151.99249800000001</v>
      </c>
      <c r="F424" s="35">
        <f>SUMIFS('ODA by sector'!G:G,'ODA by sector'!$A:$A,'D12'!$A424,'ODA by sector'!$D:$D,'D12'!$C424)</f>
        <v>414.32835599999999</v>
      </c>
      <c r="G424" s="35">
        <f>SUMIFS('ODA by sector'!H:H,'ODA by sector'!$A:$A,'D12'!$A424,'ODA by sector'!$D:$D,'D12'!$C424)</f>
        <v>1380.4596340000001</v>
      </c>
      <c r="H424" s="35">
        <f>SUMIFS('ODA by sector'!I:I,'ODA by sector'!$A:$A,'D12'!$A424,'ODA by sector'!$D:$D,'D12'!$C424)</f>
        <v>982.97516599999994</v>
      </c>
      <c r="I424" s="35">
        <f>SUMIFS('ODA by sector'!J:J,'ODA by sector'!$A:$A,'D12'!$A424,'ODA by sector'!$D:$D,'D12'!$C424)</f>
        <v>630.546784</v>
      </c>
      <c r="J424" s="35">
        <f>SUMIFS('ODA by sector'!K:K,'ODA by sector'!$A:$A,'D12'!$A424,'ODA by sector'!$D:$D,'D12'!$C424)</f>
        <v>260.26635199999998</v>
      </c>
      <c r="K424" s="35">
        <f>SUMIFS('ODA by sector'!L:L,'ODA by sector'!$A:$A,'D12'!$A424,'ODA by sector'!$D:$D,'D12'!$C424)</f>
        <v>314.05643800000001</v>
      </c>
      <c r="L424" s="35">
        <f>SUMIFS('ODA by sector'!M:M,'ODA by sector'!$A:$A,'D12'!$A424,'ODA by sector'!$D:$D,'D12'!$C424)</f>
        <v>437.15750600000001</v>
      </c>
      <c r="M424" s="35">
        <f>SUMIFS('ODA by sector'!N:N,'ODA by sector'!$A:$A,'D12'!$A424,'ODA by sector'!$D:$D,'D12'!$C424)</f>
        <v>428.91026299999999</v>
      </c>
      <c r="N424" s="35">
        <f>SUMIFS('ODA by sector'!O:O,'ODA by sector'!$A:$A,'D12'!$A424,'ODA by sector'!$D:$D,'D12'!$C424)</f>
        <v>407.782623</v>
      </c>
      <c r="O424" s="35">
        <f>SUMIFS('ODA by sector'!P:P,'ODA by sector'!$A:$A,'D12'!$A424,'ODA by sector'!$D:$D,'D12'!$C424)</f>
        <v>461.63353899999998</v>
      </c>
      <c r="P424" s="35">
        <f>SUMIFS('ODA by sector'!Q:Q,'ODA by sector'!$A:$A,'D12'!$A424,'ODA by sector'!$D:$D,'D12'!$C424)</f>
        <v>290.24007599999999</v>
      </c>
      <c r="Q424" s="35">
        <f>SUMIFS('ODA by sector'!R:R,'ODA by sector'!$A:$A,'D12'!$A424,'ODA by sector'!$D:$D,'D12'!$C424)</f>
        <v>392.49278099999998</v>
      </c>
      <c r="R424" s="35">
        <f>SUMIFS('ODA by sector'!S:S,'ODA by sector'!$A:$A,'D12'!$A424,'ODA by sector'!$D:$D,'D12'!$C424)</f>
        <v>374.75483800000001</v>
      </c>
    </row>
    <row r="425" spans="1:18" x14ac:dyDescent="0.25">
      <c r="A425" s="36" t="s">
        <v>110</v>
      </c>
      <c r="B425" s="36" t="str">
        <f>VLOOKUP(A425,'[1]Names&amp;ISO'!$A:$B,2,FALSE)</f>
        <v>US</v>
      </c>
      <c r="C425" s="37" t="s">
        <v>165</v>
      </c>
      <c r="D425" s="35">
        <f>SUMIFS('ODA by sector'!E:E,'ODA by sector'!$A:$A,'D12'!$A425,'ODA by sector'!$D:$D,'D12'!$C425)</f>
        <v>1558.4263100000001</v>
      </c>
      <c r="E425" s="35">
        <f>SUMIFS('ODA by sector'!F:F,'ODA by sector'!$A:$A,'D12'!$A425,'ODA by sector'!$D:$D,'D12'!$C425)</f>
        <v>2381.223516</v>
      </c>
      <c r="F425" s="35">
        <f>SUMIFS('ODA by sector'!G:G,'ODA by sector'!$A:$A,'D12'!$A425,'ODA by sector'!$D:$D,'D12'!$C425)</f>
        <v>3395.6210040000001</v>
      </c>
      <c r="G425" s="35">
        <f>SUMIFS('ODA by sector'!H:H,'ODA by sector'!$A:$A,'D12'!$A425,'ODA by sector'!$D:$D,'D12'!$C425)</f>
        <v>5432.5180229999996</v>
      </c>
      <c r="H425" s="35">
        <f>SUMIFS('ODA by sector'!I:I,'ODA by sector'!$A:$A,'D12'!$A425,'ODA by sector'!$D:$D,'D12'!$C425)</f>
        <v>3144.5957189999999</v>
      </c>
      <c r="I425" s="35">
        <f>SUMIFS('ODA by sector'!J:J,'ODA by sector'!$A:$A,'D12'!$A425,'ODA by sector'!$D:$D,'D12'!$C425)</f>
        <v>3316.6537069999999</v>
      </c>
      <c r="J425" s="35">
        <f>SUMIFS('ODA by sector'!K:K,'ODA by sector'!$A:$A,'D12'!$A425,'ODA by sector'!$D:$D,'D12'!$C425)</f>
        <v>4189.8625890000003</v>
      </c>
      <c r="K425" s="35">
        <f>SUMIFS('ODA by sector'!L:L,'ODA by sector'!$A:$A,'D12'!$A425,'ODA by sector'!$D:$D,'D12'!$C425)</f>
        <v>5441.1546129999997</v>
      </c>
      <c r="L425" s="35">
        <f>SUMIFS('ODA by sector'!M:M,'ODA by sector'!$A:$A,'D12'!$A425,'ODA by sector'!$D:$D,'D12'!$C425)</f>
        <v>4549.3146040000001</v>
      </c>
      <c r="M425" s="35">
        <f>SUMIFS('ODA by sector'!N:N,'ODA by sector'!$A:$A,'D12'!$A425,'ODA by sector'!$D:$D,'D12'!$C425)</f>
        <v>4818.9430659999998</v>
      </c>
      <c r="N425" s="35">
        <f>SUMIFS('ODA by sector'!O:O,'ODA by sector'!$A:$A,'D12'!$A425,'ODA by sector'!$D:$D,'D12'!$C425)</f>
        <v>4921.1805409999997</v>
      </c>
      <c r="O425" s="35">
        <f>SUMIFS('ODA by sector'!P:P,'ODA by sector'!$A:$A,'D12'!$A425,'ODA by sector'!$D:$D,'D12'!$C425)</f>
        <v>3729.5921400000002</v>
      </c>
      <c r="P425" s="35">
        <f>SUMIFS('ODA by sector'!Q:Q,'ODA by sector'!$A:$A,'D12'!$A425,'ODA by sector'!$D:$D,'D12'!$C425)</f>
        <v>4408.3646230000004</v>
      </c>
      <c r="Q425" s="35">
        <f>SUMIFS('ODA by sector'!R:R,'ODA by sector'!$A:$A,'D12'!$A425,'ODA by sector'!$D:$D,'D12'!$C425)</f>
        <v>3348.7314409999999</v>
      </c>
      <c r="R425" s="35">
        <f>SUMIFS('ODA by sector'!S:S,'ODA by sector'!$A:$A,'D12'!$A425,'ODA by sector'!$D:$D,'D12'!$C425)</f>
        <v>3738.2591029999999</v>
      </c>
    </row>
    <row r="426" spans="1:18" x14ac:dyDescent="0.25">
      <c r="A426" s="38" t="s">
        <v>110</v>
      </c>
      <c r="B426" s="36" t="str">
        <f>VLOOKUP(A426,'[1]Names&amp;ISO'!$A:$B,2,FALSE)</f>
        <v>US</v>
      </c>
      <c r="C426" s="37" t="s">
        <v>161</v>
      </c>
      <c r="D426" s="35">
        <f>SUMIFS('ODA by sector'!E:E,'ODA by sector'!$A:$A,'D12'!$A426,'ODA by sector'!$D:$D,'D12'!$C426)</f>
        <v>1008.968508</v>
      </c>
      <c r="E426" s="35">
        <f>SUMIFS('ODA by sector'!F:F,'ODA by sector'!$A:$A,'D12'!$A426,'ODA by sector'!$D:$D,'D12'!$C426)</f>
        <v>1901.752778</v>
      </c>
      <c r="F426" s="35">
        <f>SUMIFS('ODA by sector'!G:G,'ODA by sector'!$A:$A,'D12'!$A426,'ODA by sector'!$D:$D,'D12'!$C426)</f>
        <v>1659.169942</v>
      </c>
      <c r="G426" s="35">
        <f>SUMIFS('ODA by sector'!H:H,'ODA by sector'!$A:$A,'D12'!$A426,'ODA by sector'!$D:$D,'D12'!$C426)</f>
        <v>1538.5561829999999</v>
      </c>
      <c r="H426" s="35">
        <f>SUMIFS('ODA by sector'!I:I,'ODA by sector'!$A:$A,'D12'!$A426,'ODA by sector'!$D:$D,'D12'!$C426)</f>
        <v>1712.4496710000001</v>
      </c>
      <c r="I426" s="35">
        <f>SUMIFS('ODA by sector'!J:J,'ODA by sector'!$A:$A,'D12'!$A426,'ODA by sector'!$D:$D,'D12'!$C426)</f>
        <v>1339.488462</v>
      </c>
      <c r="J426" s="35">
        <f>SUMIFS('ODA by sector'!K:K,'ODA by sector'!$A:$A,'D12'!$A426,'ODA by sector'!$D:$D,'D12'!$C426)</f>
        <v>2286.1470709999999</v>
      </c>
      <c r="K426" s="35">
        <f>SUMIFS('ODA by sector'!L:L,'ODA by sector'!$A:$A,'D12'!$A426,'ODA by sector'!$D:$D,'D12'!$C426)</f>
        <v>1222.11949</v>
      </c>
      <c r="L426" s="35">
        <f>SUMIFS('ODA by sector'!M:M,'ODA by sector'!$A:$A,'D12'!$A426,'ODA by sector'!$D:$D,'D12'!$C426)</f>
        <v>1228.4474230000001</v>
      </c>
      <c r="M426" s="35">
        <f>SUMIFS('ODA by sector'!N:N,'ODA by sector'!$A:$A,'D12'!$A426,'ODA by sector'!$D:$D,'D12'!$C426)</f>
        <v>823.35471500000006</v>
      </c>
      <c r="N426" s="35">
        <f>SUMIFS('ODA by sector'!O:O,'ODA by sector'!$A:$A,'D12'!$A426,'ODA by sector'!$D:$D,'D12'!$C426)</f>
        <v>458.81095399999998</v>
      </c>
      <c r="O426" s="35">
        <f>SUMIFS('ODA by sector'!P:P,'ODA by sector'!$A:$A,'D12'!$A426,'ODA by sector'!$D:$D,'D12'!$C426)</f>
        <v>764.75829799999997</v>
      </c>
      <c r="P426" s="35">
        <f>SUMIFS('ODA by sector'!Q:Q,'ODA by sector'!$A:$A,'D12'!$A426,'ODA by sector'!$D:$D,'D12'!$C426)</f>
        <v>489.82921099999999</v>
      </c>
      <c r="Q426" s="35">
        <f>SUMIFS('ODA by sector'!R:R,'ODA by sector'!$A:$A,'D12'!$A426,'ODA by sector'!$D:$D,'D12'!$C426)</f>
        <v>345.74083100000001</v>
      </c>
      <c r="R426" s="35">
        <f>SUMIFS('ODA by sector'!S:S,'ODA by sector'!$A:$A,'D12'!$A426,'ODA by sector'!$D:$D,'D12'!$C426)</f>
        <v>400.13055000000003</v>
      </c>
    </row>
    <row r="427" spans="1:18" x14ac:dyDescent="0.25">
      <c r="A427" s="39" t="s">
        <v>110</v>
      </c>
      <c r="B427" s="36" t="str">
        <f>VLOOKUP(A427,'[1]Names&amp;ISO'!$A:$B,2,FALSE)</f>
        <v>US</v>
      </c>
      <c r="C427" s="37" t="s">
        <v>166</v>
      </c>
      <c r="D427" s="35">
        <f>SUMIFS('ODA by sector'!E:E,'ODA by sector'!$A:$A,'D12'!$A427,'ODA by sector'!$D:$D,'D12'!$C427)</f>
        <v>350.83864200000005</v>
      </c>
      <c r="E427" s="35">
        <f>SUMIFS('ODA by sector'!F:F,'ODA by sector'!$A:$A,'D12'!$A427,'ODA by sector'!$D:$D,'D12'!$C427)</f>
        <v>301.71005100000002</v>
      </c>
      <c r="F427" s="35">
        <f>SUMIFS('ODA by sector'!G:G,'ODA by sector'!$A:$A,'D12'!$A427,'ODA by sector'!$D:$D,'D12'!$C427)</f>
        <v>1211.9956090000001</v>
      </c>
      <c r="G427" s="35">
        <f>SUMIFS('ODA by sector'!H:H,'ODA by sector'!$A:$A,'D12'!$A427,'ODA by sector'!$D:$D,'D12'!$C427)</f>
        <v>3067.48083</v>
      </c>
      <c r="H427" s="35">
        <f>SUMIFS('ODA by sector'!I:I,'ODA by sector'!$A:$A,'D12'!$A427,'ODA by sector'!$D:$D,'D12'!$C427)</f>
        <v>2658.9401870000002</v>
      </c>
      <c r="I427" s="35">
        <f>SUMIFS('ODA by sector'!J:J,'ODA by sector'!$A:$A,'D12'!$A427,'ODA by sector'!$D:$D,'D12'!$C427)</f>
        <v>1803.8946759999999</v>
      </c>
      <c r="J427" s="35">
        <f>SUMIFS('ODA by sector'!K:K,'ODA by sector'!$A:$A,'D12'!$A427,'ODA by sector'!$D:$D,'D12'!$C427)</f>
        <v>1885.383726</v>
      </c>
      <c r="K427" s="35">
        <f>SUMIFS('ODA by sector'!L:L,'ODA by sector'!$A:$A,'D12'!$A427,'ODA by sector'!$D:$D,'D12'!$C427)</f>
        <v>1886.4088770000001</v>
      </c>
      <c r="L427" s="35">
        <f>SUMIFS('ODA by sector'!M:M,'ODA by sector'!$A:$A,'D12'!$A427,'ODA by sector'!$D:$D,'D12'!$C427)</f>
        <v>1934.6902420000001</v>
      </c>
      <c r="M427" s="35">
        <f>SUMIFS('ODA by sector'!N:N,'ODA by sector'!$A:$A,'D12'!$A427,'ODA by sector'!$D:$D,'D12'!$C427)</f>
        <v>1746.2005569999999</v>
      </c>
      <c r="N427" s="35">
        <f>SUMIFS('ODA by sector'!O:O,'ODA by sector'!$A:$A,'D12'!$A427,'ODA by sector'!$D:$D,'D12'!$C427)</f>
        <v>1275.1964559999999</v>
      </c>
      <c r="O427" s="35">
        <f>SUMIFS('ODA by sector'!P:P,'ODA by sector'!$A:$A,'D12'!$A427,'ODA by sector'!$D:$D,'D12'!$C427)</f>
        <v>1344.2745920000002</v>
      </c>
      <c r="P427" s="35">
        <f>SUMIFS('ODA by sector'!Q:Q,'ODA by sector'!$A:$A,'D12'!$A427,'ODA by sector'!$D:$D,'D12'!$C427)</f>
        <v>1017.657277</v>
      </c>
      <c r="Q427" s="35">
        <f>SUMIFS('ODA by sector'!R:R,'ODA by sector'!$A:$A,'D12'!$A427,'ODA by sector'!$D:$D,'D12'!$C427)</f>
        <v>837.93664200000001</v>
      </c>
      <c r="R427" s="35">
        <f>SUMIFS('ODA by sector'!S:S,'ODA by sector'!$A:$A,'D12'!$A427,'ODA by sector'!$D:$D,'D12'!$C427)</f>
        <v>747.99775399999999</v>
      </c>
    </row>
    <row r="428" spans="1:18" x14ac:dyDescent="0.25">
      <c r="A428" s="36" t="s">
        <v>110</v>
      </c>
      <c r="B428" s="36" t="str">
        <f>VLOOKUP(A428,'[1]Names&amp;ISO'!$A:$B,2,FALSE)</f>
        <v>US</v>
      </c>
      <c r="C428" s="37" t="s">
        <v>167</v>
      </c>
      <c r="D428" s="35">
        <f>SUMIFS('ODA by sector'!E:E,'ODA by sector'!$A:$A,'D12'!$A428,'ODA by sector'!$D:$D,'D12'!$C428)</f>
        <v>316.15975600000002</v>
      </c>
      <c r="E428" s="35">
        <f>SUMIFS('ODA by sector'!F:F,'ODA by sector'!$A:$A,'D12'!$A428,'ODA by sector'!$D:$D,'D12'!$C428)</f>
        <v>394.72345200000001</v>
      </c>
      <c r="F428" s="35">
        <f>SUMIFS('ODA by sector'!G:G,'ODA by sector'!$A:$A,'D12'!$A428,'ODA by sector'!$D:$D,'D12'!$C428)</f>
        <v>937.37985200000003</v>
      </c>
      <c r="G428" s="35">
        <f>SUMIFS('ODA by sector'!H:H,'ODA by sector'!$A:$A,'D12'!$A428,'ODA by sector'!$D:$D,'D12'!$C428)</f>
        <v>522.03059400000006</v>
      </c>
      <c r="H428" s="35">
        <f>SUMIFS('ODA by sector'!I:I,'ODA by sector'!$A:$A,'D12'!$A428,'ODA by sector'!$D:$D,'D12'!$C428)</f>
        <v>1003.148187</v>
      </c>
      <c r="I428" s="35">
        <f>SUMIFS('ODA by sector'!J:J,'ODA by sector'!$A:$A,'D12'!$A428,'ODA by sector'!$D:$D,'D12'!$C428)</f>
        <v>956.85796500000004</v>
      </c>
      <c r="J428" s="35">
        <f>SUMIFS('ODA by sector'!K:K,'ODA by sector'!$A:$A,'D12'!$A428,'ODA by sector'!$D:$D,'D12'!$C428)</f>
        <v>929.34724300000005</v>
      </c>
      <c r="K428" s="35">
        <f>SUMIFS('ODA by sector'!L:L,'ODA by sector'!$A:$A,'D12'!$A428,'ODA by sector'!$D:$D,'D12'!$C428)</f>
        <v>603.35962300000006</v>
      </c>
      <c r="L428" s="35">
        <f>SUMIFS('ODA by sector'!M:M,'ODA by sector'!$A:$A,'D12'!$A428,'ODA by sector'!$D:$D,'D12'!$C428)</f>
        <v>676.23150599999997</v>
      </c>
      <c r="M428" s="35">
        <f>SUMIFS('ODA by sector'!N:N,'ODA by sector'!$A:$A,'D12'!$A428,'ODA by sector'!$D:$D,'D12'!$C428)</f>
        <v>654.47306000000003</v>
      </c>
      <c r="N428" s="35">
        <f>SUMIFS('ODA by sector'!O:O,'ODA by sector'!$A:$A,'D12'!$A428,'ODA by sector'!$D:$D,'D12'!$C428)</f>
        <v>679.82908299999997</v>
      </c>
      <c r="O428" s="35">
        <f>SUMIFS('ODA by sector'!P:P,'ODA by sector'!$A:$A,'D12'!$A428,'ODA by sector'!$D:$D,'D12'!$C428)</f>
        <v>486.08701199999996</v>
      </c>
      <c r="P428" s="35">
        <f>SUMIFS('ODA by sector'!Q:Q,'ODA by sector'!$A:$A,'D12'!$A428,'ODA by sector'!$D:$D,'D12'!$C428)</f>
        <v>483.99373700000001</v>
      </c>
      <c r="Q428" s="35">
        <f>SUMIFS('ODA by sector'!R:R,'ODA by sector'!$A:$A,'D12'!$A428,'ODA by sector'!$D:$D,'D12'!$C428)</f>
        <v>345.42043100000001</v>
      </c>
      <c r="R428" s="35">
        <f>SUMIFS('ODA by sector'!S:S,'ODA by sector'!$A:$A,'D12'!$A428,'ODA by sector'!$D:$D,'D12'!$C428)</f>
        <v>347.562637</v>
      </c>
    </row>
    <row r="429" spans="1:18" x14ac:dyDescent="0.25">
      <c r="A429" s="36" t="s">
        <v>110</v>
      </c>
      <c r="B429" s="36" t="str">
        <f>VLOOKUP(A429,'[1]Names&amp;ISO'!$A:$B,2,FALSE)</f>
        <v>US</v>
      </c>
      <c r="C429" s="37" t="s">
        <v>169</v>
      </c>
      <c r="D429" s="35">
        <f>SUMIFS('ODA by sector'!E:E,'ODA by sector'!$A:$A,'D12'!$A429,'ODA by sector'!$D:$D,'D12'!$C429)</f>
        <v>1161.2823269999999</v>
      </c>
      <c r="E429" s="35">
        <f>SUMIFS('ODA by sector'!F:F,'ODA by sector'!$A:$A,'D12'!$A429,'ODA by sector'!$D:$D,'D12'!$C429)</f>
        <v>1324.9717989999999</v>
      </c>
      <c r="F429" s="35">
        <f>SUMIFS('ODA by sector'!G:G,'ODA by sector'!$A:$A,'D12'!$A429,'ODA by sector'!$D:$D,'D12'!$C429)</f>
        <v>1772.3612250000001</v>
      </c>
      <c r="G429" s="35">
        <f>SUMIFS('ODA by sector'!H:H,'ODA by sector'!$A:$A,'D12'!$A429,'ODA by sector'!$D:$D,'D12'!$C429)</f>
        <v>1375.938195</v>
      </c>
      <c r="H429" s="35">
        <f>SUMIFS('ODA by sector'!I:I,'ODA by sector'!$A:$A,'D12'!$A429,'ODA by sector'!$D:$D,'D12'!$C429)</f>
        <v>1441.635012</v>
      </c>
      <c r="I429" s="35">
        <f>SUMIFS('ODA by sector'!J:J,'ODA by sector'!$A:$A,'D12'!$A429,'ODA by sector'!$D:$D,'D12'!$C429)</f>
        <v>1231.891388</v>
      </c>
      <c r="J429" s="35">
        <f>SUMIFS('ODA by sector'!K:K,'ODA by sector'!$A:$A,'D12'!$A429,'ODA by sector'!$D:$D,'D12'!$C429)</f>
        <v>1476.556542</v>
      </c>
      <c r="K429" s="35">
        <f>SUMIFS('ODA by sector'!L:L,'ODA by sector'!$A:$A,'D12'!$A429,'ODA by sector'!$D:$D,'D12'!$C429)</f>
        <v>1844.4599120000003</v>
      </c>
      <c r="L429" s="35">
        <f>SUMIFS('ODA by sector'!M:M,'ODA by sector'!$A:$A,'D12'!$A429,'ODA by sector'!$D:$D,'D12'!$C429)</f>
        <v>2154.672822</v>
      </c>
      <c r="M429" s="35">
        <f>SUMIFS('ODA by sector'!N:N,'ODA by sector'!$A:$A,'D12'!$A429,'ODA by sector'!$D:$D,'D12'!$C429)</f>
        <v>2245.548311</v>
      </c>
      <c r="N429" s="35">
        <f>SUMIFS('ODA by sector'!O:O,'ODA by sector'!$A:$A,'D12'!$A429,'ODA by sector'!$D:$D,'D12'!$C429)</f>
        <v>2043.4196390000002</v>
      </c>
      <c r="O429" s="35">
        <f>SUMIFS('ODA by sector'!P:P,'ODA by sector'!$A:$A,'D12'!$A429,'ODA by sector'!$D:$D,'D12'!$C429)</f>
        <v>1735.0685159999998</v>
      </c>
      <c r="P429" s="35">
        <f>SUMIFS('ODA by sector'!Q:Q,'ODA by sector'!$A:$A,'D12'!$A429,'ODA by sector'!$D:$D,'D12'!$C429)</f>
        <v>1932.5127029999999</v>
      </c>
      <c r="Q429" s="35">
        <f>SUMIFS('ODA by sector'!R:R,'ODA by sector'!$A:$A,'D12'!$A429,'ODA by sector'!$D:$D,'D12'!$C429)</f>
        <v>2156.5720700000002</v>
      </c>
      <c r="R429" s="35">
        <f>SUMIFS('ODA by sector'!S:S,'ODA by sector'!$A:$A,'D12'!$A429,'ODA by sector'!$D:$D,'D12'!$C429)</f>
        <v>1926.6173200000001</v>
      </c>
    </row>
    <row r="430" spans="1:18" x14ac:dyDescent="0.25">
      <c r="A430" s="36" t="s">
        <v>110</v>
      </c>
      <c r="B430" s="36" t="str">
        <f>VLOOKUP(A430,'[1]Names&amp;ISO'!$A:$B,2,FALSE)</f>
        <v>US</v>
      </c>
      <c r="C430" s="37" t="s">
        <v>168</v>
      </c>
      <c r="D430" s="35">
        <f>SUMIFS('ODA by sector'!E:E,'ODA by sector'!$A:$A,'D12'!$A430,'ODA by sector'!$D:$D,'D12'!$C430)</f>
        <v>542.06058700000006</v>
      </c>
      <c r="E430" s="35">
        <f>SUMIFS('ODA by sector'!F:F,'ODA by sector'!$A:$A,'D12'!$A430,'ODA by sector'!$D:$D,'D12'!$C430)</f>
        <v>987.50228600000003</v>
      </c>
      <c r="F430" s="35">
        <f>SUMIFS('ODA by sector'!G:G,'ODA by sector'!$A:$A,'D12'!$A430,'ODA by sector'!$D:$D,'D12'!$C430)</f>
        <v>752.28947100000005</v>
      </c>
      <c r="G430" s="35">
        <f>SUMIFS('ODA by sector'!H:H,'ODA by sector'!$A:$A,'D12'!$A430,'ODA by sector'!$D:$D,'D12'!$C430)</f>
        <v>1132.1886669999999</v>
      </c>
      <c r="H430" s="35">
        <f>SUMIFS('ODA by sector'!I:I,'ODA by sector'!$A:$A,'D12'!$A430,'ODA by sector'!$D:$D,'D12'!$C430)</f>
        <v>985.21138999999994</v>
      </c>
      <c r="I430" s="35">
        <f>SUMIFS('ODA by sector'!J:J,'ODA by sector'!$A:$A,'D12'!$A430,'ODA by sector'!$D:$D,'D12'!$C430)</f>
        <v>492.90268099999997</v>
      </c>
      <c r="J430" s="35">
        <f>SUMIFS('ODA by sector'!K:K,'ODA by sector'!$A:$A,'D12'!$A430,'ODA by sector'!$D:$D,'D12'!$C430)</f>
        <v>341.44969900000001</v>
      </c>
      <c r="K430" s="35">
        <f>SUMIFS('ODA by sector'!L:L,'ODA by sector'!$A:$A,'D12'!$A430,'ODA by sector'!$D:$D,'D12'!$C430)</f>
        <v>297.73412200000001</v>
      </c>
      <c r="L430" s="35">
        <f>SUMIFS('ODA by sector'!M:M,'ODA by sector'!$A:$A,'D12'!$A430,'ODA by sector'!$D:$D,'D12'!$C430)</f>
        <v>324.47660799999994</v>
      </c>
      <c r="M430" s="35">
        <f>SUMIFS('ODA by sector'!N:N,'ODA by sector'!$A:$A,'D12'!$A430,'ODA by sector'!$D:$D,'D12'!$C430)</f>
        <v>373.99767599999996</v>
      </c>
      <c r="N430" s="35">
        <f>SUMIFS('ODA by sector'!O:O,'ODA by sector'!$A:$A,'D12'!$A430,'ODA by sector'!$D:$D,'D12'!$C430)</f>
        <v>426.02684499999992</v>
      </c>
      <c r="O430" s="35">
        <f>SUMIFS('ODA by sector'!P:P,'ODA by sector'!$A:$A,'D12'!$A430,'ODA by sector'!$D:$D,'D12'!$C430)</f>
        <v>385.47464200000007</v>
      </c>
      <c r="P430" s="35">
        <f>SUMIFS('ODA by sector'!Q:Q,'ODA by sector'!$A:$A,'D12'!$A430,'ODA by sector'!$D:$D,'D12'!$C430)</f>
        <v>358.66934100000003</v>
      </c>
      <c r="Q430" s="35">
        <f>SUMIFS('ODA by sector'!R:R,'ODA by sector'!$A:$A,'D12'!$A430,'ODA by sector'!$D:$D,'D12'!$C430)</f>
        <v>277.83419499999997</v>
      </c>
      <c r="R430" s="35">
        <f>SUMIFS('ODA by sector'!S:S,'ODA by sector'!$A:$A,'D12'!$A430,'ODA by sector'!$D:$D,'D12'!$C430)</f>
        <v>228.081672</v>
      </c>
    </row>
    <row r="431" spans="1:18" x14ac:dyDescent="0.25">
      <c r="A431" s="36" t="s">
        <v>110</v>
      </c>
      <c r="B431" s="36" t="str">
        <f>VLOOKUP(A431,'[1]Names&amp;ISO'!$A:$B,2,FALSE)</f>
        <v>US</v>
      </c>
      <c r="C431" s="37" t="s">
        <v>171</v>
      </c>
      <c r="D431" s="35">
        <f>SUMIFS('ODA by sector'!E:E,'ODA by sector'!$A:$A,'D12'!$A431,'ODA by sector'!$D:$D,'D12'!$C431)</f>
        <v>251.30895699999999</v>
      </c>
      <c r="E431" s="35">
        <f>SUMIFS('ODA by sector'!F:F,'ODA by sector'!$A:$A,'D12'!$A431,'ODA by sector'!$D:$D,'D12'!$C431)</f>
        <v>331.825176</v>
      </c>
      <c r="F431" s="35">
        <f>SUMIFS('ODA by sector'!G:G,'ODA by sector'!$A:$A,'D12'!$A431,'ODA by sector'!$D:$D,'D12'!$C431)</f>
        <v>397.77222399999999</v>
      </c>
      <c r="G431" s="35">
        <f>SUMIFS('ODA by sector'!H:H,'ODA by sector'!$A:$A,'D12'!$A431,'ODA by sector'!$D:$D,'D12'!$C431)</f>
        <v>324.36631299999999</v>
      </c>
      <c r="H431" s="35">
        <f>SUMIFS('ODA by sector'!I:I,'ODA by sector'!$A:$A,'D12'!$A431,'ODA by sector'!$D:$D,'D12'!$C431)</f>
        <v>321.40643699999998</v>
      </c>
      <c r="I431" s="35">
        <f>SUMIFS('ODA by sector'!J:J,'ODA by sector'!$A:$A,'D12'!$A431,'ODA by sector'!$D:$D,'D12'!$C431)</f>
        <v>287.69528700000001</v>
      </c>
      <c r="J431" s="35">
        <f>SUMIFS('ODA by sector'!K:K,'ODA by sector'!$A:$A,'D12'!$A431,'ODA by sector'!$D:$D,'D12'!$C431)</f>
        <v>295.93111499999998</v>
      </c>
      <c r="K431" s="35">
        <f>SUMIFS('ODA by sector'!L:L,'ODA by sector'!$A:$A,'D12'!$A431,'ODA by sector'!$D:$D,'D12'!$C431)</f>
        <v>318.689367</v>
      </c>
      <c r="L431" s="35">
        <f>SUMIFS('ODA by sector'!M:M,'ODA by sector'!$A:$A,'D12'!$A431,'ODA by sector'!$D:$D,'D12'!$C431)</f>
        <v>418.893642</v>
      </c>
      <c r="M431" s="35">
        <f>SUMIFS('ODA by sector'!N:N,'ODA by sector'!$A:$A,'D12'!$A431,'ODA by sector'!$D:$D,'D12'!$C431)</f>
        <v>475.44691399999999</v>
      </c>
      <c r="N431" s="35">
        <f>SUMIFS('ODA by sector'!O:O,'ODA by sector'!$A:$A,'D12'!$A431,'ODA by sector'!$D:$D,'D12'!$C431)</f>
        <v>510.52168799999998</v>
      </c>
      <c r="O431" s="35">
        <f>SUMIFS('ODA by sector'!P:P,'ODA by sector'!$A:$A,'D12'!$A431,'ODA by sector'!$D:$D,'D12'!$C431)</f>
        <v>561.700424</v>
      </c>
      <c r="P431" s="35">
        <f>SUMIFS('ODA by sector'!Q:Q,'ODA by sector'!$A:$A,'D12'!$A431,'ODA by sector'!$D:$D,'D12'!$C431)</f>
        <v>643.00041299999998</v>
      </c>
      <c r="Q431" s="35">
        <f>SUMIFS('ODA by sector'!R:R,'ODA by sector'!$A:$A,'D12'!$A431,'ODA by sector'!$D:$D,'D12'!$C431)</f>
        <v>658.48995100000002</v>
      </c>
      <c r="R431" s="35">
        <f>SUMIFS('ODA by sector'!S:S,'ODA by sector'!$A:$A,'D12'!$A431,'ODA by sector'!$D:$D,'D12'!$C431)</f>
        <v>723.76394100000005</v>
      </c>
    </row>
    <row r="432" spans="1:18" x14ac:dyDescent="0.25">
      <c r="A432" s="36" t="s">
        <v>110</v>
      </c>
      <c r="B432" s="36" t="str">
        <f>VLOOKUP(A432,'[1]Names&amp;ISO'!$A:$B,2,FALSE)</f>
        <v>US</v>
      </c>
      <c r="C432" s="37" t="s">
        <v>170</v>
      </c>
      <c r="D432" s="35">
        <f>SUMIFS('ODA by sector'!E:E,'ODA by sector'!$A:$A,'D12'!$A432,'ODA by sector'!$D:$D,'D12'!$C432)</f>
        <v>7004.4612589999997</v>
      </c>
      <c r="E432" s="35">
        <f>SUMIFS('ODA by sector'!F:F,'ODA by sector'!$A:$A,'D12'!$A432,'ODA by sector'!$D:$D,'D12'!$C432)</f>
        <v>2348.6484609999998</v>
      </c>
      <c r="F432" s="35">
        <f>SUMIFS('ODA by sector'!G:G,'ODA by sector'!$A:$A,'D12'!$A432,'ODA by sector'!$D:$D,'D12'!$C432)</f>
        <v>4444.8819519999997</v>
      </c>
      <c r="G432" s="35">
        <f>SUMIFS('ODA by sector'!H:H,'ODA by sector'!$A:$A,'D12'!$A432,'ODA by sector'!$D:$D,'D12'!$C432)</f>
        <v>3071.6243800000002</v>
      </c>
      <c r="H432" s="35">
        <f>SUMIFS('ODA by sector'!I:I,'ODA by sector'!$A:$A,'D12'!$A432,'ODA by sector'!$D:$D,'D12'!$C432)</f>
        <v>2928.1049820000003</v>
      </c>
      <c r="I432" s="35">
        <f>SUMIFS('ODA by sector'!J:J,'ODA by sector'!$A:$A,'D12'!$A432,'ODA by sector'!$D:$D,'D12'!$C432)</f>
        <v>3139.5949469999996</v>
      </c>
      <c r="J432" s="35">
        <f>SUMIFS('ODA by sector'!K:K,'ODA by sector'!$A:$A,'D12'!$A432,'ODA by sector'!$D:$D,'D12'!$C432)</f>
        <v>3072.3458290000003</v>
      </c>
      <c r="K432" s="35">
        <f>SUMIFS('ODA by sector'!L:L,'ODA by sector'!$A:$A,'D12'!$A432,'ODA by sector'!$D:$D,'D12'!$C432)</f>
        <v>3220.046593</v>
      </c>
      <c r="L432" s="35">
        <f>SUMIFS('ODA by sector'!M:M,'ODA by sector'!$A:$A,'D12'!$A432,'ODA by sector'!$D:$D,'D12'!$C432)</f>
        <v>3917.6139439999997</v>
      </c>
      <c r="M432" s="35">
        <f>SUMIFS('ODA by sector'!N:N,'ODA by sector'!$A:$A,'D12'!$A432,'ODA by sector'!$D:$D,'D12'!$C432)</f>
        <v>3842.1507269999997</v>
      </c>
      <c r="N432" s="35">
        <f>SUMIFS('ODA by sector'!O:O,'ODA by sector'!$A:$A,'D12'!$A432,'ODA by sector'!$D:$D,'D12'!$C432)</f>
        <v>3802.5017539999999</v>
      </c>
      <c r="O432" s="35">
        <f>SUMIFS('ODA by sector'!P:P,'ODA by sector'!$A:$A,'D12'!$A432,'ODA by sector'!$D:$D,'D12'!$C432)</f>
        <v>3903.3342680000001</v>
      </c>
      <c r="P432" s="35">
        <f>SUMIFS('ODA by sector'!Q:Q,'ODA by sector'!$A:$A,'D12'!$A432,'ODA by sector'!$D:$D,'D12'!$C432)</f>
        <v>4121.8588060000002</v>
      </c>
      <c r="Q432" s="35">
        <f>SUMIFS('ODA by sector'!R:R,'ODA by sector'!$A:$A,'D12'!$A432,'ODA by sector'!$D:$D,'D12'!$C432)</f>
        <v>4289.9573129999999</v>
      </c>
      <c r="R432" s="35">
        <f>SUMIFS('ODA by sector'!S:S,'ODA by sector'!$A:$A,'D12'!$A432,'ODA by sector'!$D:$D,'D12'!$C432)</f>
        <v>4838.2128810000004</v>
      </c>
    </row>
    <row r="433" spans="1:18" x14ac:dyDescent="0.25">
      <c r="A433" s="36" t="s">
        <v>110</v>
      </c>
      <c r="B433" s="36" t="str">
        <f>VLOOKUP(A433,'[1]Names&amp;ISO'!$A:$B,2,FALSE)</f>
        <v>US</v>
      </c>
      <c r="C433" s="37" t="s">
        <v>172</v>
      </c>
      <c r="D433" s="35">
        <f>SUMIFS('ODA by sector'!E:E,'ODA by sector'!$A:$A,'D12'!$A433,'ODA by sector'!$D:$D,'D12'!$C433)</f>
        <v>472.29796099999999</v>
      </c>
      <c r="E433" s="35">
        <f>SUMIFS('ODA by sector'!F:F,'ODA by sector'!$A:$A,'D12'!$A433,'ODA by sector'!$D:$D,'D12'!$C433)</f>
        <v>1452.225038</v>
      </c>
      <c r="F433" s="35">
        <f>SUMIFS('ODA by sector'!G:G,'ODA by sector'!$A:$A,'D12'!$A433,'ODA by sector'!$D:$D,'D12'!$C433)</f>
        <v>14.867139</v>
      </c>
      <c r="G433" s="35">
        <f>SUMIFS('ODA by sector'!H:H,'ODA by sector'!$A:$A,'D12'!$A433,'ODA by sector'!$D:$D,'D12'!$C433)</f>
        <v>550.86218599999995</v>
      </c>
      <c r="H433" s="35">
        <f>SUMIFS('ODA by sector'!I:I,'ODA by sector'!$A:$A,'D12'!$A433,'ODA by sector'!$D:$D,'D12'!$C433)</f>
        <v>442.53859199999999</v>
      </c>
      <c r="I433" s="35">
        <f>SUMIFS('ODA by sector'!J:J,'ODA by sector'!$A:$A,'D12'!$A433,'ODA by sector'!$D:$D,'D12'!$C433)</f>
        <v>314.933221</v>
      </c>
      <c r="J433" s="35">
        <f>SUMIFS('ODA by sector'!K:K,'ODA by sector'!$A:$A,'D12'!$A433,'ODA by sector'!$D:$D,'D12'!$C433)</f>
        <v>568.47032100000001</v>
      </c>
      <c r="K433" s="35">
        <f>SUMIFS('ODA by sector'!L:L,'ODA by sector'!$A:$A,'D12'!$A433,'ODA by sector'!$D:$D,'D12'!$C433)</f>
        <v>476.53482300000002</v>
      </c>
      <c r="L433" s="35">
        <f>SUMIFS('ODA by sector'!M:M,'ODA by sector'!$A:$A,'D12'!$A433,'ODA by sector'!$D:$D,'D12'!$C433)</f>
        <v>179.41657499999999</v>
      </c>
      <c r="M433" s="35">
        <f>SUMIFS('ODA by sector'!N:N,'ODA by sector'!$A:$A,'D12'!$A433,'ODA by sector'!$D:$D,'D12'!$C433)</f>
        <v>231.910291</v>
      </c>
      <c r="N433" s="35">
        <f>SUMIFS('ODA by sector'!O:O,'ODA by sector'!$A:$A,'D12'!$A433,'ODA by sector'!$D:$D,'D12'!$C433)</f>
        <v>400.57246500000002</v>
      </c>
      <c r="O433" s="35">
        <f>SUMIFS('ODA by sector'!P:P,'ODA by sector'!$A:$A,'D12'!$A433,'ODA by sector'!$D:$D,'D12'!$C433)</f>
        <v>607.45959800000003</v>
      </c>
      <c r="P433" s="35">
        <f>SUMIFS('ODA by sector'!Q:Q,'ODA by sector'!$A:$A,'D12'!$A433,'ODA by sector'!$D:$D,'D12'!$C433)</f>
        <v>181.22440499999999</v>
      </c>
      <c r="Q433" s="35">
        <f>SUMIFS('ODA by sector'!R:R,'ODA by sector'!$A:$A,'D12'!$A433,'ODA by sector'!$D:$D,'D12'!$C433)</f>
        <v>292.07516199999998</v>
      </c>
      <c r="R433" s="35">
        <f>SUMIFS('ODA by sector'!S:S,'ODA by sector'!$A:$A,'D12'!$A433,'ODA by sector'!$D:$D,'D12'!$C433)</f>
        <v>7.1770899999999997</v>
      </c>
    </row>
    <row r="434" spans="1:18" x14ac:dyDescent="0.25">
      <c r="A434" s="36" t="s">
        <v>110</v>
      </c>
      <c r="B434" s="36" t="str">
        <f>VLOOKUP(A434,'[1]Names&amp;ISO'!$A:$B,2,FALSE)</f>
        <v>US</v>
      </c>
      <c r="C434" s="37" t="s">
        <v>173</v>
      </c>
      <c r="D434" s="35">
        <f>SUMIFS('ODA by sector'!E:E,'ODA by sector'!$A:$A,'D12'!$A434,'ODA by sector'!$D:$D,'D12'!$C434)</f>
        <v>571.71628399999997</v>
      </c>
      <c r="E434" s="35">
        <f>SUMIFS('ODA by sector'!F:F,'ODA by sector'!$A:$A,'D12'!$A434,'ODA by sector'!$D:$D,'D12'!$C434)</f>
        <v>3294.8587029999999</v>
      </c>
      <c r="F434" s="35">
        <f>SUMIFS('ODA by sector'!G:G,'ODA by sector'!$A:$A,'D12'!$A434,'ODA by sector'!$D:$D,'D12'!$C434)</f>
        <v>254.67788899999999</v>
      </c>
      <c r="G434" s="35">
        <f>SUMIFS('ODA by sector'!H:H,'ODA by sector'!$A:$A,'D12'!$A434,'ODA by sector'!$D:$D,'D12'!$C434)</f>
        <v>5109.9297720000004</v>
      </c>
      <c r="H434" s="35">
        <f>SUMIFS('ODA by sector'!I:I,'ODA by sector'!$A:$A,'D12'!$A434,'ODA by sector'!$D:$D,'D12'!$C434)</f>
        <v>2122.1934379999998</v>
      </c>
      <c r="I434" s="35">
        <f>SUMIFS('ODA by sector'!J:J,'ODA by sector'!$A:$A,'D12'!$A434,'ODA by sector'!$D:$D,'D12'!$C434)</f>
        <v>206.07117700000001</v>
      </c>
      <c r="J434" s="35">
        <f>SUMIFS('ODA by sector'!K:K,'ODA by sector'!$A:$A,'D12'!$A434,'ODA by sector'!$D:$D,'D12'!$C434)</f>
        <v>446.10866399999998</v>
      </c>
      <c r="K434" s="35">
        <f>SUMIFS('ODA by sector'!L:L,'ODA by sector'!$A:$A,'D12'!$A434,'ODA by sector'!$D:$D,'D12'!$C434)</f>
        <v>285.31952100000001</v>
      </c>
      <c r="L434" s="35">
        <f>SUMIFS('ODA by sector'!M:M,'ODA by sector'!$A:$A,'D12'!$A434,'ODA by sector'!$D:$D,'D12'!$C434)</f>
        <v>165.54006699999999</v>
      </c>
      <c r="M434" s="35">
        <f>SUMIFS('ODA by sector'!N:N,'ODA by sector'!$A:$A,'D12'!$A434,'ODA by sector'!$D:$D,'D12'!$C434)</f>
        <v>1768.7792810000001</v>
      </c>
      <c r="N434" s="35">
        <f>SUMIFS('ODA by sector'!O:O,'ODA by sector'!$A:$A,'D12'!$A434,'ODA by sector'!$D:$D,'D12'!$C434)</f>
        <v>67.138097999999999</v>
      </c>
      <c r="O434" s="35">
        <f>SUMIFS('ODA by sector'!P:P,'ODA by sector'!$A:$A,'D12'!$A434,'ODA by sector'!$D:$D,'D12'!$C434)</f>
        <v>345.90262200000001</v>
      </c>
      <c r="P434" s="35">
        <f>SUMIFS('ODA by sector'!Q:Q,'ODA by sector'!$A:$A,'D12'!$A434,'ODA by sector'!$D:$D,'D12'!$C434)</f>
        <v>48.317971999999997</v>
      </c>
      <c r="Q434" s="35">
        <f>SUMIFS('ODA by sector'!R:R,'ODA by sector'!$A:$A,'D12'!$A434,'ODA by sector'!$D:$D,'D12'!$C434)</f>
        <v>11.312894999999999</v>
      </c>
      <c r="R434" s="35">
        <f>SUMIFS('ODA by sector'!S:S,'ODA by sector'!$A:$A,'D12'!$A434,'ODA by sector'!$D:$D,'D12'!$C434)</f>
        <v>9.3390629999999994</v>
      </c>
    </row>
    <row r="435" spans="1:18" x14ac:dyDescent="0.25">
      <c r="A435" s="36" t="s">
        <v>110</v>
      </c>
      <c r="B435" s="36" t="str">
        <f>VLOOKUP(A435,'[1]Names&amp;ISO'!$A:$B,2,FALSE)</f>
        <v>US</v>
      </c>
      <c r="C435" s="37" t="s">
        <v>174</v>
      </c>
      <c r="D435" s="35">
        <f>SUMIFS('ODA by sector'!E:E,'ODA by sector'!$A:$A,'D12'!$A435,'ODA by sector'!$D:$D,'D12'!$C435)</f>
        <v>1529.9851389999999</v>
      </c>
      <c r="E435" s="35">
        <f>SUMIFS('ODA by sector'!F:F,'ODA by sector'!$A:$A,'D12'!$A435,'ODA by sector'!$D:$D,'D12'!$C435)</f>
        <v>3354.397864</v>
      </c>
      <c r="F435" s="35">
        <f>SUMIFS('ODA by sector'!G:G,'ODA by sector'!$A:$A,'D12'!$A435,'ODA by sector'!$D:$D,'D12'!$C435)</f>
        <v>3100.2772620000001</v>
      </c>
      <c r="G435" s="35">
        <f>SUMIFS('ODA by sector'!H:H,'ODA by sector'!$A:$A,'D12'!$A435,'ODA by sector'!$D:$D,'D12'!$C435)</f>
        <v>4108.4558649999999</v>
      </c>
      <c r="H435" s="35">
        <f>SUMIFS('ODA by sector'!I:I,'ODA by sector'!$A:$A,'D12'!$A435,'ODA by sector'!$D:$D,'D12'!$C435)</f>
        <v>3551.1819719999999</v>
      </c>
      <c r="I435" s="35">
        <f>SUMIFS('ODA by sector'!J:J,'ODA by sector'!$A:$A,'D12'!$A435,'ODA by sector'!$D:$D,'D12'!$C435)</f>
        <v>3426.6408540000002</v>
      </c>
      <c r="J435" s="35">
        <f>SUMIFS('ODA by sector'!K:K,'ODA by sector'!$A:$A,'D12'!$A435,'ODA by sector'!$D:$D,'D12'!$C435)</f>
        <v>4917.910997</v>
      </c>
      <c r="K435" s="35">
        <f>SUMIFS('ODA by sector'!L:L,'ODA by sector'!$A:$A,'D12'!$A435,'ODA by sector'!$D:$D,'D12'!$C435)</f>
        <v>4875.4034410000004</v>
      </c>
      <c r="L435" s="35">
        <f>SUMIFS('ODA by sector'!M:M,'ODA by sector'!$A:$A,'D12'!$A435,'ODA by sector'!$D:$D,'D12'!$C435)</f>
        <v>5242.7044930000002</v>
      </c>
      <c r="M435" s="35">
        <f>SUMIFS('ODA by sector'!N:N,'ODA by sector'!$A:$A,'D12'!$A435,'ODA by sector'!$D:$D,'D12'!$C435)</f>
        <v>4604.224545</v>
      </c>
      <c r="N435" s="35">
        <f>SUMIFS('ODA by sector'!O:O,'ODA by sector'!$A:$A,'D12'!$A435,'ODA by sector'!$D:$D,'D12'!$C435)</f>
        <v>4156.9455330000001</v>
      </c>
      <c r="O435" s="35">
        <f>SUMIFS('ODA by sector'!P:P,'ODA by sector'!$A:$A,'D12'!$A435,'ODA by sector'!$D:$D,'D12'!$C435)</f>
        <v>5093.1544839999997</v>
      </c>
      <c r="P435" s="35">
        <f>SUMIFS('ODA by sector'!Q:Q,'ODA by sector'!$A:$A,'D12'!$A435,'ODA by sector'!$D:$D,'D12'!$C435)</f>
        <v>6143.798753</v>
      </c>
      <c r="Q435" s="35">
        <f>SUMIFS('ODA by sector'!R:R,'ODA by sector'!$A:$A,'D12'!$A435,'ODA by sector'!$D:$D,'D12'!$C435)</f>
        <v>6220.842439</v>
      </c>
      <c r="R435" s="35">
        <f>SUMIFS('ODA by sector'!S:S,'ODA by sector'!$A:$A,'D12'!$A435,'ODA by sector'!$D:$D,'D12'!$C435)</f>
        <v>6262.8684359999997</v>
      </c>
    </row>
    <row r="436" spans="1:18" x14ac:dyDescent="0.25">
      <c r="A436" s="36" t="s">
        <v>109</v>
      </c>
      <c r="B436" s="36" t="e">
        <f>VLOOKUP(A436,'[1]Names&amp;ISO'!$A:$B,2,FALSE)</f>
        <v>#N/A</v>
      </c>
      <c r="C436" s="37" t="s">
        <v>162</v>
      </c>
      <c r="D436" s="35">
        <f>SUMIFS('ODA by sector'!E:E,'ODA by sector'!$A:$A,'D12'!$A436,'ODA by sector'!$D:$D,'D12'!$C436)</f>
        <v>1239.0137130000001</v>
      </c>
      <c r="E436" s="35">
        <f>SUMIFS('ODA by sector'!F:F,'ODA by sector'!$A:$A,'D12'!$A436,'ODA by sector'!$D:$D,'D12'!$C436)</f>
        <v>1224.595943</v>
      </c>
      <c r="F436" s="35">
        <f>SUMIFS('ODA by sector'!G:G,'ODA by sector'!$A:$A,'D12'!$A436,'ODA by sector'!$D:$D,'D12'!$C436)</f>
        <v>1541.51827</v>
      </c>
      <c r="G436" s="35">
        <f>SUMIFS('ODA by sector'!H:H,'ODA by sector'!$A:$A,'D12'!$A436,'ODA by sector'!$D:$D,'D12'!$C436)</f>
        <v>2102.9541049999998</v>
      </c>
      <c r="H436" s="35">
        <f>SUMIFS('ODA by sector'!I:I,'ODA by sector'!$A:$A,'D12'!$A436,'ODA by sector'!$D:$D,'D12'!$C436)</f>
        <v>2052.2716759999998</v>
      </c>
      <c r="I436" s="35">
        <f>SUMIFS('ODA by sector'!J:J,'ODA by sector'!$A:$A,'D12'!$A436,'ODA by sector'!$D:$D,'D12'!$C436)</f>
        <v>2246.6166600000001</v>
      </c>
      <c r="J436" s="35">
        <f>SUMIFS('ODA by sector'!K:K,'ODA by sector'!$A:$A,'D12'!$A436,'ODA by sector'!$D:$D,'D12'!$C436)</f>
        <v>2049.071704</v>
      </c>
      <c r="K436" s="35">
        <f>SUMIFS('ODA by sector'!L:L,'ODA by sector'!$A:$A,'D12'!$A436,'ODA by sector'!$D:$D,'D12'!$C436)</f>
        <v>2790.7849540000002</v>
      </c>
      <c r="L436" s="35">
        <f>SUMIFS('ODA by sector'!M:M,'ODA by sector'!$A:$A,'D12'!$A436,'ODA by sector'!$D:$D,'D12'!$C436)</f>
        <v>2894.0922609999998</v>
      </c>
      <c r="M436" s="35">
        <f>SUMIFS('ODA by sector'!N:N,'ODA by sector'!$A:$A,'D12'!$A436,'ODA by sector'!$D:$D,'D12'!$C436)</f>
        <v>2855.625415</v>
      </c>
      <c r="N436" s="35">
        <f>SUMIFS('ODA by sector'!O:O,'ODA by sector'!$A:$A,'D12'!$A436,'ODA by sector'!$D:$D,'D12'!$C436)</f>
        <v>2595.9277889999998</v>
      </c>
      <c r="O436" s="35">
        <f>SUMIFS('ODA by sector'!P:P,'ODA by sector'!$A:$A,'D12'!$A436,'ODA by sector'!$D:$D,'D12'!$C436)</f>
        <v>2542.0934889999999</v>
      </c>
      <c r="P436" s="35">
        <f>SUMIFS('ODA by sector'!Q:Q,'ODA by sector'!$A:$A,'D12'!$A436,'ODA by sector'!$D:$D,'D12'!$C436)</f>
        <v>2912.6985249999998</v>
      </c>
      <c r="Q436" s="35">
        <f>SUMIFS('ODA by sector'!R:R,'ODA by sector'!$A:$A,'D12'!$A436,'ODA by sector'!$D:$D,'D12'!$C436)</f>
        <v>3080.3065109999998</v>
      </c>
      <c r="R436" s="35">
        <f>SUMIFS('ODA by sector'!S:S,'ODA by sector'!$A:$A,'D12'!$A436,'ODA by sector'!$D:$D,'D12'!$C436)</f>
        <v>3515.1569</v>
      </c>
    </row>
    <row r="437" spans="1:18" x14ac:dyDescent="0.25">
      <c r="A437" s="36" t="s">
        <v>109</v>
      </c>
      <c r="B437" s="36" t="e">
        <f>VLOOKUP(A437,'[1]Names&amp;ISO'!$A:$B,2,FALSE)</f>
        <v>#N/A</v>
      </c>
      <c r="C437" s="37" t="s">
        <v>163</v>
      </c>
      <c r="D437" s="35">
        <f>SUMIFS('ODA by sector'!E:E,'ODA by sector'!$A:$A,'D12'!$A437,'ODA by sector'!$D:$D,'D12'!$C437)</f>
        <v>2052.2780790000002</v>
      </c>
      <c r="E437" s="35">
        <f>SUMIFS('ODA by sector'!F:F,'ODA by sector'!$A:$A,'D12'!$A437,'ODA by sector'!$D:$D,'D12'!$C437)</f>
        <v>2107.1433179999999</v>
      </c>
      <c r="F437" s="35">
        <f>SUMIFS('ODA by sector'!G:G,'ODA by sector'!$A:$A,'D12'!$A437,'ODA by sector'!$D:$D,'D12'!$C437)</f>
        <v>2778.3470980000002</v>
      </c>
      <c r="G437" s="35">
        <f>SUMIFS('ODA by sector'!H:H,'ODA by sector'!$A:$A,'D12'!$A437,'ODA by sector'!$D:$D,'D12'!$C437)</f>
        <v>3457.919128</v>
      </c>
      <c r="H437" s="35">
        <f>SUMIFS('ODA by sector'!I:I,'ODA by sector'!$A:$A,'D12'!$A437,'ODA by sector'!$D:$D,'D12'!$C437)</f>
        <v>3709.2240120000001</v>
      </c>
      <c r="I437" s="35">
        <f>SUMIFS('ODA by sector'!J:J,'ODA by sector'!$A:$A,'D12'!$A437,'ODA by sector'!$D:$D,'D12'!$C437)</f>
        <v>4582.6625969999996</v>
      </c>
      <c r="J437" s="35">
        <f>SUMIFS('ODA by sector'!K:K,'ODA by sector'!$A:$A,'D12'!$A437,'ODA by sector'!$D:$D,'D12'!$C437)</f>
        <v>4612.041862</v>
      </c>
      <c r="K437" s="35">
        <f>SUMIFS('ODA by sector'!L:L,'ODA by sector'!$A:$A,'D12'!$A437,'ODA by sector'!$D:$D,'D12'!$C437)</f>
        <v>5414.2758759999997</v>
      </c>
      <c r="L437" s="35">
        <f>SUMIFS('ODA by sector'!M:M,'ODA by sector'!$A:$A,'D12'!$A437,'ODA by sector'!$D:$D,'D12'!$C437)</f>
        <v>6241.0414170000004</v>
      </c>
      <c r="M437" s="35">
        <f>SUMIFS('ODA by sector'!N:N,'ODA by sector'!$A:$A,'D12'!$A437,'ODA by sector'!$D:$D,'D12'!$C437)</f>
        <v>5910.7148469999993</v>
      </c>
      <c r="N437" s="35">
        <f>SUMIFS('ODA by sector'!O:O,'ODA by sector'!$A:$A,'D12'!$A437,'ODA by sector'!$D:$D,'D12'!$C437)</f>
        <v>6548.6074900000003</v>
      </c>
      <c r="O437" s="35">
        <f>SUMIFS('ODA by sector'!P:P,'ODA by sector'!$A:$A,'D12'!$A437,'ODA by sector'!$D:$D,'D12'!$C437)</f>
        <v>7781.2777319999996</v>
      </c>
      <c r="P437" s="35">
        <f>SUMIFS('ODA by sector'!Q:Q,'ODA by sector'!$A:$A,'D12'!$A437,'ODA by sector'!$D:$D,'D12'!$C437)</f>
        <v>6573.7599769999997</v>
      </c>
      <c r="Q437" s="35">
        <f>SUMIFS('ODA by sector'!R:R,'ODA by sector'!$A:$A,'D12'!$A437,'ODA by sector'!$D:$D,'D12'!$C437)</f>
        <v>8195.6034959999997</v>
      </c>
      <c r="R437" s="35">
        <f>SUMIFS('ODA by sector'!S:S,'ODA by sector'!$A:$A,'D12'!$A437,'ODA by sector'!$D:$D,'D12'!$C437)</f>
        <v>7952.5998799999998</v>
      </c>
    </row>
    <row r="438" spans="1:18" x14ac:dyDescent="0.25">
      <c r="A438" s="36" t="s">
        <v>109</v>
      </c>
      <c r="B438" s="36" t="e">
        <f>VLOOKUP(A438,'[1]Names&amp;ISO'!$A:$B,2,FALSE)</f>
        <v>#N/A</v>
      </c>
      <c r="C438" s="37" t="s">
        <v>164</v>
      </c>
      <c r="D438" s="35">
        <f>SUMIFS('ODA by sector'!E:E,'ODA by sector'!$A:$A,'D12'!$A438,'ODA by sector'!$D:$D,'D12'!$C438)</f>
        <v>672.181645</v>
      </c>
      <c r="E438" s="35">
        <f>SUMIFS('ODA by sector'!F:F,'ODA by sector'!$A:$A,'D12'!$A438,'ODA by sector'!$D:$D,'D12'!$C438)</f>
        <v>661.51277800000003</v>
      </c>
      <c r="F438" s="35">
        <f>SUMIFS('ODA by sector'!G:G,'ODA by sector'!$A:$A,'D12'!$A438,'ODA by sector'!$D:$D,'D12'!$C438)</f>
        <v>710.49884099999997</v>
      </c>
      <c r="G438" s="35">
        <f>SUMIFS('ODA by sector'!H:H,'ODA by sector'!$A:$A,'D12'!$A438,'ODA by sector'!$D:$D,'D12'!$C438)</f>
        <v>1025.823764</v>
      </c>
      <c r="H438" s="35">
        <f>SUMIFS('ODA by sector'!I:I,'ODA by sector'!$A:$A,'D12'!$A438,'ODA by sector'!$D:$D,'D12'!$C438)</f>
        <v>1114.915311</v>
      </c>
      <c r="I438" s="35">
        <f>SUMIFS('ODA by sector'!J:J,'ODA by sector'!$A:$A,'D12'!$A438,'ODA by sector'!$D:$D,'D12'!$C438)</f>
        <v>1159.897964</v>
      </c>
      <c r="J438" s="35">
        <f>SUMIFS('ODA by sector'!K:K,'ODA by sector'!$A:$A,'D12'!$A438,'ODA by sector'!$D:$D,'D12'!$C438)</f>
        <v>1443.8036709999999</v>
      </c>
      <c r="K438" s="35">
        <f>SUMIFS('ODA by sector'!L:L,'ODA by sector'!$A:$A,'D12'!$A438,'ODA by sector'!$D:$D,'D12'!$C438)</f>
        <v>1506.9618849999999</v>
      </c>
      <c r="L438" s="35">
        <f>SUMIFS('ODA by sector'!M:M,'ODA by sector'!$A:$A,'D12'!$A438,'ODA by sector'!$D:$D,'D12'!$C438)</f>
        <v>1711.3457989999999</v>
      </c>
      <c r="M438" s="35">
        <f>SUMIFS('ODA by sector'!N:N,'ODA by sector'!$A:$A,'D12'!$A438,'ODA by sector'!$D:$D,'D12'!$C438)</f>
        <v>1682.569765</v>
      </c>
      <c r="N438" s="35">
        <f>SUMIFS('ODA by sector'!O:O,'ODA by sector'!$A:$A,'D12'!$A438,'ODA by sector'!$D:$D,'D12'!$C438)</f>
        <v>1987.329299</v>
      </c>
      <c r="O438" s="35">
        <f>SUMIFS('ODA by sector'!P:P,'ODA by sector'!$A:$A,'D12'!$A438,'ODA by sector'!$D:$D,'D12'!$C438)</f>
        <v>2031.838874</v>
      </c>
      <c r="P438" s="35">
        <f>SUMIFS('ODA by sector'!Q:Q,'ODA by sector'!$A:$A,'D12'!$A438,'ODA by sector'!$D:$D,'D12'!$C438)</f>
        <v>2431.0681559999998</v>
      </c>
      <c r="Q438" s="35">
        <f>SUMIFS('ODA by sector'!R:R,'ODA by sector'!$A:$A,'D12'!$A438,'ODA by sector'!$D:$D,'D12'!$C438)</f>
        <v>2411.5462980000002</v>
      </c>
      <c r="R438" s="35">
        <f>SUMIFS('ODA by sector'!S:S,'ODA by sector'!$A:$A,'D12'!$A438,'ODA by sector'!$D:$D,'D12'!$C438)</f>
        <v>2590.217177</v>
      </c>
    </row>
    <row r="439" spans="1:18" x14ac:dyDescent="0.25">
      <c r="A439" s="36" t="s">
        <v>109</v>
      </c>
      <c r="B439" s="36" t="e">
        <f>VLOOKUP(A439,'[1]Names&amp;ISO'!$A:$B,2,FALSE)</f>
        <v>#N/A</v>
      </c>
      <c r="C439" s="37" t="s">
        <v>165</v>
      </c>
      <c r="D439" s="35">
        <f>SUMIFS('ODA by sector'!E:E,'ODA by sector'!$A:$A,'D12'!$A439,'ODA by sector'!$D:$D,'D12'!$C439)</f>
        <v>2329.8015639999999</v>
      </c>
      <c r="E439" s="35">
        <f>SUMIFS('ODA by sector'!F:F,'ODA by sector'!$A:$A,'D12'!$A439,'ODA by sector'!$D:$D,'D12'!$C439)</f>
        <v>1868.7456440000001</v>
      </c>
      <c r="F439" s="35">
        <f>SUMIFS('ODA by sector'!G:G,'ODA by sector'!$A:$A,'D12'!$A439,'ODA by sector'!$D:$D,'D12'!$C439)</f>
        <v>2730.0813779999999</v>
      </c>
      <c r="G439" s="35">
        <f>SUMIFS('ODA by sector'!H:H,'ODA by sector'!$A:$A,'D12'!$A439,'ODA by sector'!$D:$D,'D12'!$C439)</f>
        <v>3539.0109299999999</v>
      </c>
      <c r="H439" s="35">
        <f>SUMIFS('ODA by sector'!I:I,'ODA by sector'!$A:$A,'D12'!$A439,'ODA by sector'!$D:$D,'D12'!$C439)</f>
        <v>3530.5999280000001</v>
      </c>
      <c r="I439" s="35">
        <f>SUMIFS('ODA by sector'!J:J,'ODA by sector'!$A:$A,'D12'!$A439,'ODA by sector'!$D:$D,'D12'!$C439)</f>
        <v>4309.221348</v>
      </c>
      <c r="J439" s="35">
        <f>SUMIFS('ODA by sector'!K:K,'ODA by sector'!$A:$A,'D12'!$A439,'ODA by sector'!$D:$D,'D12'!$C439)</f>
        <v>3526.4532079999999</v>
      </c>
      <c r="K439" s="35">
        <f>SUMIFS('ODA by sector'!L:L,'ODA by sector'!$A:$A,'D12'!$A439,'ODA by sector'!$D:$D,'D12'!$C439)</f>
        <v>4753.2289769999998</v>
      </c>
      <c r="L439" s="35">
        <f>SUMIFS('ODA by sector'!M:M,'ODA by sector'!$A:$A,'D12'!$A439,'ODA by sector'!$D:$D,'D12'!$C439)</f>
        <v>4286.8664719999997</v>
      </c>
      <c r="M439" s="35">
        <f>SUMIFS('ODA by sector'!N:N,'ODA by sector'!$A:$A,'D12'!$A439,'ODA by sector'!$D:$D,'D12'!$C439)</f>
        <v>4025.9503260000001</v>
      </c>
      <c r="N439" s="35">
        <f>SUMIFS('ODA by sector'!O:O,'ODA by sector'!$A:$A,'D12'!$A439,'ODA by sector'!$D:$D,'D12'!$C439)</f>
        <v>3281.4552979999999</v>
      </c>
      <c r="O439" s="35">
        <f>SUMIFS('ODA by sector'!P:P,'ODA by sector'!$A:$A,'D12'!$A439,'ODA by sector'!$D:$D,'D12'!$C439)</f>
        <v>4406.8241760000001</v>
      </c>
      <c r="P439" s="35">
        <f>SUMIFS('ODA by sector'!Q:Q,'ODA by sector'!$A:$A,'D12'!$A439,'ODA by sector'!$D:$D,'D12'!$C439)</f>
        <v>4135.1697860000004</v>
      </c>
      <c r="Q439" s="35">
        <f>SUMIFS('ODA by sector'!R:R,'ODA by sector'!$A:$A,'D12'!$A439,'ODA by sector'!$D:$D,'D12'!$C439)</f>
        <v>4499.3009099999999</v>
      </c>
      <c r="R439" s="35">
        <f>SUMIFS('ODA by sector'!S:S,'ODA by sector'!$A:$A,'D12'!$A439,'ODA by sector'!$D:$D,'D12'!$C439)</f>
        <v>4422.2551560000002</v>
      </c>
    </row>
    <row r="440" spans="1:18" x14ac:dyDescent="0.25">
      <c r="A440" s="36" t="s">
        <v>109</v>
      </c>
      <c r="B440" s="36" t="e">
        <f>VLOOKUP(A440,'[1]Names&amp;ISO'!$A:$B,2,FALSE)</f>
        <v>#N/A</v>
      </c>
      <c r="C440" s="37" t="s">
        <v>161</v>
      </c>
      <c r="D440" s="35">
        <f>SUMIFS('ODA by sector'!E:E,'ODA by sector'!$A:$A,'D12'!$A440,'ODA by sector'!$D:$D,'D12'!$C440)</f>
        <v>686.60967200000005</v>
      </c>
      <c r="E440" s="35">
        <f>SUMIFS('ODA by sector'!F:F,'ODA by sector'!$A:$A,'D12'!$A440,'ODA by sector'!$D:$D,'D12'!$C440)</f>
        <v>786.67929700000002</v>
      </c>
      <c r="F440" s="35">
        <f>SUMIFS('ODA by sector'!G:G,'ODA by sector'!$A:$A,'D12'!$A440,'ODA by sector'!$D:$D,'D12'!$C440)</f>
        <v>748.805207</v>
      </c>
      <c r="G440" s="35">
        <f>SUMIFS('ODA by sector'!H:H,'ODA by sector'!$A:$A,'D12'!$A440,'ODA by sector'!$D:$D,'D12'!$C440)</f>
        <v>1181.38256</v>
      </c>
      <c r="H440" s="35">
        <f>SUMIFS('ODA by sector'!I:I,'ODA by sector'!$A:$A,'D12'!$A440,'ODA by sector'!$D:$D,'D12'!$C440)</f>
        <v>998.95458599999995</v>
      </c>
      <c r="I440" s="35">
        <f>SUMIFS('ODA by sector'!J:J,'ODA by sector'!$A:$A,'D12'!$A440,'ODA by sector'!$D:$D,'D12'!$C440)</f>
        <v>1633.8431459999999</v>
      </c>
      <c r="J440" s="35">
        <f>SUMIFS('ODA by sector'!K:K,'ODA by sector'!$A:$A,'D12'!$A440,'ODA by sector'!$D:$D,'D12'!$C440)</f>
        <v>1523.113807</v>
      </c>
      <c r="K440" s="35">
        <f>SUMIFS('ODA by sector'!L:L,'ODA by sector'!$A:$A,'D12'!$A440,'ODA by sector'!$D:$D,'D12'!$C440)</f>
        <v>1611.6039840000001</v>
      </c>
      <c r="L440" s="35">
        <f>SUMIFS('ODA by sector'!M:M,'ODA by sector'!$A:$A,'D12'!$A440,'ODA by sector'!$D:$D,'D12'!$C440)</f>
        <v>1533.100281</v>
      </c>
      <c r="M440" s="35">
        <f>SUMIFS('ODA by sector'!N:N,'ODA by sector'!$A:$A,'D12'!$A440,'ODA by sector'!$D:$D,'D12'!$C440)</f>
        <v>1644.043813</v>
      </c>
      <c r="N440" s="35">
        <f>SUMIFS('ODA by sector'!O:O,'ODA by sector'!$A:$A,'D12'!$A440,'ODA by sector'!$D:$D,'D12'!$C440)</f>
        <v>1702.894875</v>
      </c>
      <c r="O440" s="35">
        <f>SUMIFS('ODA by sector'!P:P,'ODA by sector'!$A:$A,'D12'!$A440,'ODA by sector'!$D:$D,'D12'!$C440)</f>
        <v>1995.8782430000001</v>
      </c>
      <c r="P440" s="35">
        <f>SUMIFS('ODA by sector'!Q:Q,'ODA by sector'!$A:$A,'D12'!$A440,'ODA by sector'!$D:$D,'D12'!$C440)</f>
        <v>2078.6090819999999</v>
      </c>
      <c r="Q440" s="35">
        <f>SUMIFS('ODA by sector'!R:R,'ODA by sector'!$A:$A,'D12'!$A440,'ODA by sector'!$D:$D,'D12'!$C440)</f>
        <v>2509.5338029999998</v>
      </c>
      <c r="R440" s="35">
        <f>SUMIFS('ODA by sector'!S:S,'ODA by sector'!$A:$A,'D12'!$A440,'ODA by sector'!$D:$D,'D12'!$C440)</f>
        <v>2375.224815</v>
      </c>
    </row>
    <row r="441" spans="1:18" x14ac:dyDescent="0.25">
      <c r="A441" s="36" t="s">
        <v>109</v>
      </c>
      <c r="B441" s="36" t="e">
        <f>VLOOKUP(A441,'[1]Names&amp;ISO'!$A:$B,2,FALSE)</f>
        <v>#N/A</v>
      </c>
      <c r="C441" s="37" t="s">
        <v>166</v>
      </c>
      <c r="D441" s="35">
        <f>SUMIFS('ODA by sector'!E:E,'ODA by sector'!$A:$A,'D12'!$A441,'ODA by sector'!$D:$D,'D12'!$C441)</f>
        <v>2354.3601470000003</v>
      </c>
      <c r="E441" s="35">
        <f>SUMIFS('ODA by sector'!F:F,'ODA by sector'!$A:$A,'D12'!$A441,'ODA by sector'!$D:$D,'D12'!$C441)</f>
        <v>2133.5975390000003</v>
      </c>
      <c r="F441" s="35">
        <f>SUMIFS('ODA by sector'!G:G,'ODA by sector'!$A:$A,'D12'!$A441,'ODA by sector'!$D:$D,'D12'!$C441)</f>
        <v>2670.8210779999999</v>
      </c>
      <c r="G441" s="35">
        <f>SUMIFS('ODA by sector'!H:H,'ODA by sector'!$A:$A,'D12'!$A441,'ODA by sector'!$D:$D,'D12'!$C441)</f>
        <v>2817.1314130000001</v>
      </c>
      <c r="H441" s="35">
        <f>SUMIFS('ODA by sector'!I:I,'ODA by sector'!$A:$A,'D12'!$A441,'ODA by sector'!$D:$D,'D12'!$C441)</f>
        <v>2763.113738</v>
      </c>
      <c r="I441" s="35">
        <f>SUMIFS('ODA by sector'!J:J,'ODA by sector'!$A:$A,'D12'!$A441,'ODA by sector'!$D:$D,'D12'!$C441)</f>
        <v>3218.3821670000002</v>
      </c>
      <c r="J441" s="35">
        <f>SUMIFS('ODA by sector'!K:K,'ODA by sector'!$A:$A,'D12'!$A441,'ODA by sector'!$D:$D,'D12'!$C441)</f>
        <v>4094.7667519999995</v>
      </c>
      <c r="K441" s="35">
        <f>SUMIFS('ODA by sector'!L:L,'ODA by sector'!$A:$A,'D12'!$A441,'ODA by sector'!$D:$D,'D12'!$C441)</f>
        <v>4525.4007769999998</v>
      </c>
      <c r="L441" s="35">
        <f>SUMIFS('ODA by sector'!M:M,'ODA by sector'!$A:$A,'D12'!$A441,'ODA by sector'!$D:$D,'D12'!$C441)</f>
        <v>5382.5029279999999</v>
      </c>
      <c r="M441" s="35">
        <f>SUMIFS('ODA by sector'!N:N,'ODA by sector'!$A:$A,'D12'!$A441,'ODA by sector'!$D:$D,'D12'!$C441)</f>
        <v>7109.8754370000006</v>
      </c>
      <c r="N441" s="35">
        <f>SUMIFS('ODA by sector'!O:O,'ODA by sector'!$A:$A,'D12'!$A441,'ODA by sector'!$D:$D,'D12'!$C441)</f>
        <v>8549.7013900000002</v>
      </c>
      <c r="O441" s="35">
        <f>SUMIFS('ODA by sector'!P:P,'ODA by sector'!$A:$A,'D12'!$A441,'ODA by sector'!$D:$D,'D12'!$C441)</f>
        <v>9159.9018209999995</v>
      </c>
      <c r="P441" s="35">
        <f>SUMIFS('ODA by sector'!Q:Q,'ODA by sector'!$A:$A,'D12'!$A441,'ODA by sector'!$D:$D,'D12'!$C441)</f>
        <v>9560.8790120000012</v>
      </c>
      <c r="Q441" s="35">
        <f>SUMIFS('ODA by sector'!R:R,'ODA by sector'!$A:$A,'D12'!$A441,'ODA by sector'!$D:$D,'D12'!$C441)</f>
        <v>9050.3024299999997</v>
      </c>
      <c r="R441" s="35">
        <f>SUMIFS('ODA by sector'!S:S,'ODA by sector'!$A:$A,'D12'!$A441,'ODA by sector'!$D:$D,'D12'!$C441)</f>
        <v>8912.8262170000016</v>
      </c>
    </row>
    <row r="442" spans="1:18" x14ac:dyDescent="0.25">
      <c r="A442" s="36" t="s">
        <v>109</v>
      </c>
      <c r="B442" s="36" t="e">
        <f>VLOOKUP(A442,'[1]Names&amp;ISO'!$A:$B,2,FALSE)</f>
        <v>#N/A</v>
      </c>
      <c r="C442" s="37" t="s">
        <v>167</v>
      </c>
      <c r="D442" s="35">
        <f>SUMIFS('ODA by sector'!E:E,'ODA by sector'!$A:$A,'D12'!$A442,'ODA by sector'!$D:$D,'D12'!$C442)</f>
        <v>877.64746300000002</v>
      </c>
      <c r="E442" s="35">
        <f>SUMIFS('ODA by sector'!F:F,'ODA by sector'!$A:$A,'D12'!$A442,'ODA by sector'!$D:$D,'D12'!$C442)</f>
        <v>735.43140199999993</v>
      </c>
      <c r="F442" s="35">
        <f>SUMIFS('ODA by sector'!G:G,'ODA by sector'!$A:$A,'D12'!$A442,'ODA by sector'!$D:$D,'D12'!$C442)</f>
        <v>902.47157499999992</v>
      </c>
      <c r="G442" s="35">
        <f>SUMIFS('ODA by sector'!H:H,'ODA by sector'!$A:$A,'D12'!$A442,'ODA by sector'!$D:$D,'D12'!$C442)</f>
        <v>733.39038600000003</v>
      </c>
      <c r="H442" s="35">
        <f>SUMIFS('ODA by sector'!I:I,'ODA by sector'!$A:$A,'D12'!$A442,'ODA by sector'!$D:$D,'D12'!$C442)</f>
        <v>505.19514000000004</v>
      </c>
      <c r="I442" s="35">
        <f>SUMIFS('ODA by sector'!J:J,'ODA by sector'!$A:$A,'D12'!$A442,'ODA by sector'!$D:$D,'D12'!$C442)</f>
        <v>781.96166900000003</v>
      </c>
      <c r="J442" s="35">
        <f>SUMIFS('ODA by sector'!K:K,'ODA by sector'!$A:$A,'D12'!$A442,'ODA by sector'!$D:$D,'D12'!$C442)</f>
        <v>606.94712400000003</v>
      </c>
      <c r="K442" s="35">
        <f>SUMIFS('ODA by sector'!L:L,'ODA by sector'!$A:$A,'D12'!$A442,'ODA by sector'!$D:$D,'D12'!$C442)</f>
        <v>1812.5374099999999</v>
      </c>
      <c r="L442" s="35">
        <f>SUMIFS('ODA by sector'!M:M,'ODA by sector'!$A:$A,'D12'!$A442,'ODA by sector'!$D:$D,'D12'!$C442)</f>
        <v>912.1131049999999</v>
      </c>
      <c r="M442" s="35">
        <f>SUMIFS('ODA by sector'!N:N,'ODA by sector'!$A:$A,'D12'!$A442,'ODA by sector'!$D:$D,'D12'!$C442)</f>
        <v>1902.6102060000001</v>
      </c>
      <c r="N442" s="35">
        <f>SUMIFS('ODA by sector'!O:O,'ODA by sector'!$A:$A,'D12'!$A442,'ODA by sector'!$D:$D,'D12'!$C442)</f>
        <v>2216.9387409999999</v>
      </c>
      <c r="O442" s="35">
        <f>SUMIFS('ODA by sector'!P:P,'ODA by sector'!$A:$A,'D12'!$A442,'ODA by sector'!$D:$D,'D12'!$C442)</f>
        <v>2492.4172060000001</v>
      </c>
      <c r="P442" s="35">
        <f>SUMIFS('ODA by sector'!Q:Q,'ODA by sector'!$A:$A,'D12'!$A442,'ODA by sector'!$D:$D,'D12'!$C442)</f>
        <v>2931.794476</v>
      </c>
      <c r="Q442" s="35">
        <f>SUMIFS('ODA by sector'!R:R,'ODA by sector'!$A:$A,'D12'!$A442,'ODA by sector'!$D:$D,'D12'!$C442)</f>
        <v>3329.0600089999998</v>
      </c>
      <c r="R442" s="35">
        <f>SUMIFS('ODA by sector'!S:S,'ODA by sector'!$A:$A,'D12'!$A442,'ODA by sector'!$D:$D,'D12'!$C442)</f>
        <v>2780.9299599999999</v>
      </c>
    </row>
    <row r="443" spans="1:18" x14ac:dyDescent="0.25">
      <c r="A443" s="36" t="s">
        <v>109</v>
      </c>
      <c r="B443" s="36" t="e">
        <f>VLOOKUP(A443,'[1]Names&amp;ISO'!$A:$B,2,FALSE)</f>
        <v>#N/A</v>
      </c>
      <c r="C443" s="37" t="s">
        <v>169</v>
      </c>
      <c r="D443" s="35">
        <f>SUMIFS('ODA by sector'!E:E,'ODA by sector'!$A:$A,'D12'!$A443,'ODA by sector'!$D:$D,'D12'!$C443)</f>
        <v>1257.3093409999999</v>
      </c>
      <c r="E443" s="35">
        <f>SUMIFS('ODA by sector'!F:F,'ODA by sector'!$A:$A,'D12'!$A443,'ODA by sector'!$D:$D,'D12'!$C443)</f>
        <v>1016.133055</v>
      </c>
      <c r="F443" s="35">
        <f>SUMIFS('ODA by sector'!G:G,'ODA by sector'!$A:$A,'D12'!$A443,'ODA by sector'!$D:$D,'D12'!$C443)</f>
        <v>1209.8718210000002</v>
      </c>
      <c r="G443" s="35">
        <f>SUMIFS('ODA by sector'!H:H,'ODA by sector'!$A:$A,'D12'!$A443,'ODA by sector'!$D:$D,'D12'!$C443)</f>
        <v>1740.5704810000002</v>
      </c>
      <c r="H443" s="35">
        <f>SUMIFS('ODA by sector'!I:I,'ODA by sector'!$A:$A,'D12'!$A443,'ODA by sector'!$D:$D,'D12'!$C443)</f>
        <v>1604.9347309999998</v>
      </c>
      <c r="I443" s="35">
        <f>SUMIFS('ODA by sector'!J:J,'ODA by sector'!$A:$A,'D12'!$A443,'ODA by sector'!$D:$D,'D12'!$C443)</f>
        <v>1582.549</v>
      </c>
      <c r="J443" s="35">
        <f>SUMIFS('ODA by sector'!K:K,'ODA by sector'!$A:$A,'D12'!$A443,'ODA by sector'!$D:$D,'D12'!$C443)</f>
        <v>2118.4296560000003</v>
      </c>
      <c r="K443" s="35">
        <f>SUMIFS('ODA by sector'!L:L,'ODA by sector'!$A:$A,'D12'!$A443,'ODA by sector'!$D:$D,'D12'!$C443)</f>
        <v>2867.422219</v>
      </c>
      <c r="L443" s="35">
        <f>SUMIFS('ODA by sector'!M:M,'ODA by sector'!$A:$A,'D12'!$A443,'ODA by sector'!$D:$D,'D12'!$C443)</f>
        <v>2497.6961890000002</v>
      </c>
      <c r="M443" s="35">
        <f>SUMIFS('ODA by sector'!N:N,'ODA by sector'!$A:$A,'D12'!$A443,'ODA by sector'!$D:$D,'D12'!$C443)</f>
        <v>2563.2748959999999</v>
      </c>
      <c r="N443" s="35">
        <f>SUMIFS('ODA by sector'!O:O,'ODA by sector'!$A:$A,'D12'!$A443,'ODA by sector'!$D:$D,'D12'!$C443)</f>
        <v>2251.929247</v>
      </c>
      <c r="O443" s="35">
        <f>SUMIFS('ODA by sector'!P:P,'ODA by sector'!$A:$A,'D12'!$A443,'ODA by sector'!$D:$D,'D12'!$C443)</f>
        <v>2786.710106</v>
      </c>
      <c r="P443" s="35">
        <f>SUMIFS('ODA by sector'!Q:Q,'ODA by sector'!$A:$A,'D12'!$A443,'ODA by sector'!$D:$D,'D12'!$C443)</f>
        <v>2928.059487</v>
      </c>
      <c r="Q443" s="35">
        <f>SUMIFS('ODA by sector'!R:R,'ODA by sector'!$A:$A,'D12'!$A443,'ODA by sector'!$D:$D,'D12'!$C443)</f>
        <v>3104.1428470000001</v>
      </c>
      <c r="R443" s="35">
        <f>SUMIFS('ODA by sector'!S:S,'ODA by sector'!$A:$A,'D12'!$A443,'ODA by sector'!$D:$D,'D12'!$C443)</f>
        <v>3489.6753779999999</v>
      </c>
    </row>
    <row r="444" spans="1:18" x14ac:dyDescent="0.25">
      <c r="A444" s="36" t="s">
        <v>109</v>
      </c>
      <c r="B444" s="36" t="e">
        <f>VLOOKUP(A444,'[1]Names&amp;ISO'!$A:$B,2,FALSE)</f>
        <v>#N/A</v>
      </c>
      <c r="C444" s="37" t="s">
        <v>168</v>
      </c>
      <c r="D444" s="35">
        <f>SUMIFS('ODA by sector'!E:E,'ODA by sector'!$A:$A,'D12'!$A444,'ODA by sector'!$D:$D,'D12'!$C444)</f>
        <v>1240.8606089999998</v>
      </c>
      <c r="E444" s="35">
        <f>SUMIFS('ODA by sector'!F:F,'ODA by sector'!$A:$A,'D12'!$A444,'ODA by sector'!$D:$D,'D12'!$C444)</f>
        <v>613.51047600000004</v>
      </c>
      <c r="F444" s="35">
        <f>SUMIFS('ODA by sector'!G:G,'ODA by sector'!$A:$A,'D12'!$A444,'ODA by sector'!$D:$D,'D12'!$C444)</f>
        <v>520.07210099999998</v>
      </c>
      <c r="G444" s="35">
        <f>SUMIFS('ODA by sector'!H:H,'ODA by sector'!$A:$A,'D12'!$A444,'ODA by sector'!$D:$D,'D12'!$C444)</f>
        <v>739.68395400000009</v>
      </c>
      <c r="H444" s="35">
        <f>SUMIFS('ODA by sector'!I:I,'ODA by sector'!$A:$A,'D12'!$A444,'ODA by sector'!$D:$D,'D12'!$C444)</f>
        <v>658.85554799999989</v>
      </c>
      <c r="I444" s="35">
        <f>SUMIFS('ODA by sector'!J:J,'ODA by sector'!$A:$A,'D12'!$A444,'ODA by sector'!$D:$D,'D12'!$C444)</f>
        <v>764.95336199999997</v>
      </c>
      <c r="J444" s="35">
        <f>SUMIFS('ODA by sector'!K:K,'ODA by sector'!$A:$A,'D12'!$A444,'ODA by sector'!$D:$D,'D12'!$C444)</f>
        <v>795.8236730000001</v>
      </c>
      <c r="K444" s="35">
        <f>SUMIFS('ODA by sector'!L:L,'ODA by sector'!$A:$A,'D12'!$A444,'ODA by sector'!$D:$D,'D12'!$C444)</f>
        <v>881.95320699999991</v>
      </c>
      <c r="L444" s="35">
        <f>SUMIFS('ODA by sector'!M:M,'ODA by sector'!$A:$A,'D12'!$A444,'ODA by sector'!$D:$D,'D12'!$C444)</f>
        <v>927.32340599999998</v>
      </c>
      <c r="M444" s="35">
        <f>SUMIFS('ODA by sector'!N:N,'ODA by sector'!$A:$A,'D12'!$A444,'ODA by sector'!$D:$D,'D12'!$C444)</f>
        <v>1650.3324990000001</v>
      </c>
      <c r="N444" s="35">
        <f>SUMIFS('ODA by sector'!O:O,'ODA by sector'!$A:$A,'D12'!$A444,'ODA by sector'!$D:$D,'D12'!$C444)</f>
        <v>1846.9914590000001</v>
      </c>
      <c r="O444" s="35">
        <f>SUMIFS('ODA by sector'!P:P,'ODA by sector'!$A:$A,'D12'!$A444,'ODA by sector'!$D:$D,'D12'!$C444)</f>
        <v>1101.1582939999998</v>
      </c>
      <c r="P444" s="35">
        <f>SUMIFS('ODA by sector'!Q:Q,'ODA by sector'!$A:$A,'D12'!$A444,'ODA by sector'!$D:$D,'D12'!$C444)</f>
        <v>1015.557755</v>
      </c>
      <c r="Q444" s="35">
        <f>SUMIFS('ODA by sector'!R:R,'ODA by sector'!$A:$A,'D12'!$A444,'ODA by sector'!$D:$D,'D12'!$C444)</f>
        <v>1299.163088</v>
      </c>
      <c r="R444" s="35">
        <f>SUMIFS('ODA by sector'!S:S,'ODA by sector'!$A:$A,'D12'!$A444,'ODA by sector'!$D:$D,'D12'!$C444)</f>
        <v>1252.371294</v>
      </c>
    </row>
    <row r="445" spans="1:18" x14ac:dyDescent="0.25">
      <c r="A445" s="36" t="s">
        <v>109</v>
      </c>
      <c r="B445" s="36" t="e">
        <f>VLOOKUP(A445,'[1]Names&amp;ISO'!$A:$B,2,FALSE)</f>
        <v>#N/A</v>
      </c>
      <c r="C445" s="37" t="s">
        <v>171</v>
      </c>
      <c r="D445" s="35">
        <f>SUMIFS('ODA by sector'!E:E,'ODA by sector'!$A:$A,'D12'!$A445,'ODA by sector'!$D:$D,'D12'!$C445)</f>
        <v>533.30583799999999</v>
      </c>
      <c r="E445" s="35">
        <f>SUMIFS('ODA by sector'!F:F,'ODA by sector'!$A:$A,'D12'!$A445,'ODA by sector'!$D:$D,'D12'!$C445)</f>
        <v>475.35250400000001</v>
      </c>
      <c r="F445" s="35">
        <f>SUMIFS('ODA by sector'!G:G,'ODA by sector'!$A:$A,'D12'!$A445,'ODA by sector'!$D:$D,'D12'!$C445)</f>
        <v>495.248874</v>
      </c>
      <c r="G445" s="35">
        <f>SUMIFS('ODA by sector'!H:H,'ODA by sector'!$A:$A,'D12'!$A445,'ODA by sector'!$D:$D,'D12'!$C445)</f>
        <v>631.535214</v>
      </c>
      <c r="H445" s="35">
        <f>SUMIFS('ODA by sector'!I:I,'ODA by sector'!$A:$A,'D12'!$A445,'ODA by sector'!$D:$D,'D12'!$C445)</f>
        <v>622.85723599999994</v>
      </c>
      <c r="I445" s="35">
        <f>SUMIFS('ODA by sector'!J:J,'ODA by sector'!$A:$A,'D12'!$A445,'ODA by sector'!$D:$D,'D12'!$C445)</f>
        <v>855.32433400000002</v>
      </c>
      <c r="J445" s="35">
        <f>SUMIFS('ODA by sector'!K:K,'ODA by sector'!$A:$A,'D12'!$A445,'ODA by sector'!$D:$D,'D12'!$C445)</f>
        <v>756.00178200000005</v>
      </c>
      <c r="K445" s="35">
        <f>SUMIFS('ODA by sector'!L:L,'ODA by sector'!$A:$A,'D12'!$A445,'ODA by sector'!$D:$D,'D12'!$C445)</f>
        <v>859.41748299999995</v>
      </c>
      <c r="L445" s="35">
        <f>SUMIFS('ODA by sector'!M:M,'ODA by sector'!$A:$A,'D12'!$A445,'ODA by sector'!$D:$D,'D12'!$C445)</f>
        <v>932.68807300000003</v>
      </c>
      <c r="M445" s="35">
        <f>SUMIFS('ODA by sector'!N:N,'ODA by sector'!$A:$A,'D12'!$A445,'ODA by sector'!$D:$D,'D12'!$C445)</f>
        <v>932.769766</v>
      </c>
      <c r="N445" s="35">
        <f>SUMIFS('ODA by sector'!O:O,'ODA by sector'!$A:$A,'D12'!$A445,'ODA by sector'!$D:$D,'D12'!$C445)</f>
        <v>1079.26466</v>
      </c>
      <c r="O445" s="35">
        <f>SUMIFS('ODA by sector'!P:P,'ODA by sector'!$A:$A,'D12'!$A445,'ODA by sector'!$D:$D,'D12'!$C445)</f>
        <v>1141.670327</v>
      </c>
      <c r="P445" s="35">
        <f>SUMIFS('ODA by sector'!Q:Q,'ODA by sector'!$A:$A,'D12'!$A445,'ODA by sector'!$D:$D,'D12'!$C445)</f>
        <v>1354.4017510000001</v>
      </c>
      <c r="Q445" s="35">
        <f>SUMIFS('ODA by sector'!R:R,'ODA by sector'!$A:$A,'D12'!$A445,'ODA by sector'!$D:$D,'D12'!$C445)</f>
        <v>1600.943199</v>
      </c>
      <c r="R445" s="35">
        <f>SUMIFS('ODA by sector'!S:S,'ODA by sector'!$A:$A,'D12'!$A445,'ODA by sector'!$D:$D,'D12'!$C445)</f>
        <v>1683.6685339999999</v>
      </c>
    </row>
    <row r="446" spans="1:18" x14ac:dyDescent="0.25">
      <c r="A446" s="36" t="s">
        <v>109</v>
      </c>
      <c r="B446" s="36" t="e">
        <f>VLOOKUP(A446,'[1]Names&amp;ISO'!$A:$B,2,FALSE)</f>
        <v>#N/A</v>
      </c>
      <c r="C446" s="37" t="s">
        <v>170</v>
      </c>
      <c r="D446" s="35">
        <f>SUMIFS('ODA by sector'!E:E,'ODA by sector'!$A:$A,'D12'!$A446,'ODA by sector'!$D:$D,'D12'!$C446)</f>
        <v>464.36928599999999</v>
      </c>
      <c r="E446" s="35">
        <f>SUMIFS('ODA by sector'!F:F,'ODA by sector'!$A:$A,'D12'!$A446,'ODA by sector'!$D:$D,'D12'!$C446)</f>
        <v>656.2002030000001</v>
      </c>
      <c r="F446" s="35">
        <f>SUMIFS('ODA by sector'!G:G,'ODA by sector'!$A:$A,'D12'!$A446,'ODA by sector'!$D:$D,'D12'!$C446)</f>
        <v>834.84555599999999</v>
      </c>
      <c r="G446" s="35">
        <f>SUMIFS('ODA by sector'!H:H,'ODA by sector'!$A:$A,'D12'!$A446,'ODA by sector'!$D:$D,'D12'!$C446)</f>
        <v>2434.5709350000002</v>
      </c>
      <c r="H446" s="35">
        <f>SUMIFS('ODA by sector'!I:I,'ODA by sector'!$A:$A,'D12'!$A446,'ODA by sector'!$D:$D,'D12'!$C446)</f>
        <v>2825.7606880000003</v>
      </c>
      <c r="I446" s="35">
        <f>SUMIFS('ODA by sector'!J:J,'ODA by sector'!$A:$A,'D12'!$A446,'ODA by sector'!$D:$D,'D12'!$C446)</f>
        <v>2477.821672</v>
      </c>
      <c r="J446" s="35">
        <f>SUMIFS('ODA by sector'!K:K,'ODA by sector'!$A:$A,'D12'!$A446,'ODA by sector'!$D:$D,'D12'!$C446)</f>
        <v>2839.5258400000002</v>
      </c>
      <c r="K446" s="35">
        <f>SUMIFS('ODA by sector'!L:L,'ODA by sector'!$A:$A,'D12'!$A446,'ODA by sector'!$D:$D,'D12'!$C446)</f>
        <v>2893.9840250000002</v>
      </c>
      <c r="L446" s="35">
        <f>SUMIFS('ODA by sector'!M:M,'ODA by sector'!$A:$A,'D12'!$A446,'ODA by sector'!$D:$D,'D12'!$C446)</f>
        <v>3825.55152</v>
      </c>
      <c r="M446" s="35">
        <f>SUMIFS('ODA by sector'!N:N,'ODA by sector'!$A:$A,'D12'!$A446,'ODA by sector'!$D:$D,'D12'!$C446)</f>
        <v>4329.6659250000002</v>
      </c>
      <c r="N446" s="35">
        <f>SUMIFS('ODA by sector'!O:O,'ODA by sector'!$A:$A,'D12'!$A446,'ODA by sector'!$D:$D,'D12'!$C446)</f>
        <v>4710.9266419999994</v>
      </c>
      <c r="O446" s="35">
        <f>SUMIFS('ODA by sector'!P:P,'ODA by sector'!$A:$A,'D12'!$A446,'ODA by sector'!$D:$D,'D12'!$C446)</f>
        <v>5048.5936229999998</v>
      </c>
      <c r="P446" s="35">
        <f>SUMIFS('ODA by sector'!Q:Q,'ODA by sector'!$A:$A,'D12'!$A446,'ODA by sector'!$D:$D,'D12'!$C446)</f>
        <v>4850.084973</v>
      </c>
      <c r="Q446" s="35">
        <f>SUMIFS('ODA by sector'!R:R,'ODA by sector'!$A:$A,'D12'!$A446,'ODA by sector'!$D:$D,'D12'!$C446)</f>
        <v>5614.0125699999999</v>
      </c>
      <c r="R446" s="35">
        <f>SUMIFS('ODA by sector'!S:S,'ODA by sector'!$A:$A,'D12'!$A446,'ODA by sector'!$D:$D,'D12'!$C446)</f>
        <v>6649.9077960000004</v>
      </c>
    </row>
    <row r="447" spans="1:18" x14ac:dyDescent="0.25">
      <c r="A447" s="36" t="s">
        <v>109</v>
      </c>
      <c r="B447" s="36" t="e">
        <f>VLOOKUP(A447,'[1]Names&amp;ISO'!$A:$B,2,FALSE)</f>
        <v>#N/A</v>
      </c>
      <c r="C447" s="37" t="s">
        <v>172</v>
      </c>
      <c r="D447" s="35">
        <f>SUMIFS('ODA by sector'!E:E,'ODA by sector'!$A:$A,'D12'!$A447,'ODA by sector'!$D:$D,'D12'!$C447)</f>
        <v>3074.7099469999998</v>
      </c>
      <c r="E447" s="35">
        <f>SUMIFS('ODA by sector'!F:F,'ODA by sector'!$A:$A,'D12'!$A447,'ODA by sector'!$D:$D,'D12'!$C447)</f>
        <v>2102.6492800000001</v>
      </c>
      <c r="F447" s="35">
        <f>SUMIFS('ODA by sector'!G:G,'ODA by sector'!$A:$A,'D12'!$A447,'ODA by sector'!$D:$D,'D12'!$C447)</f>
        <v>2113.3261940000002</v>
      </c>
      <c r="G447" s="35">
        <f>SUMIFS('ODA by sector'!H:H,'ODA by sector'!$A:$A,'D12'!$A447,'ODA by sector'!$D:$D,'D12'!$C447)</f>
        <v>1765.0338850000001</v>
      </c>
      <c r="H447" s="35">
        <f>SUMIFS('ODA by sector'!I:I,'ODA by sector'!$A:$A,'D12'!$A447,'ODA by sector'!$D:$D,'D12'!$C447)</f>
        <v>1745.5167289999999</v>
      </c>
      <c r="I447" s="35">
        <f>SUMIFS('ODA by sector'!J:J,'ODA by sector'!$A:$A,'D12'!$A447,'ODA by sector'!$D:$D,'D12'!$C447)</f>
        <v>1525.949466</v>
      </c>
      <c r="J447" s="35">
        <f>SUMIFS('ODA by sector'!K:K,'ODA by sector'!$A:$A,'D12'!$A447,'ODA by sector'!$D:$D,'D12'!$C447)</f>
        <v>1874.4352940000001</v>
      </c>
      <c r="K447" s="35">
        <f>SUMIFS('ODA by sector'!L:L,'ODA by sector'!$A:$A,'D12'!$A447,'ODA by sector'!$D:$D,'D12'!$C447)</f>
        <v>3783.5851050000001</v>
      </c>
      <c r="L447" s="35">
        <f>SUMIFS('ODA by sector'!M:M,'ODA by sector'!$A:$A,'D12'!$A447,'ODA by sector'!$D:$D,'D12'!$C447)</f>
        <v>2949.947584</v>
      </c>
      <c r="M447" s="35">
        <f>SUMIFS('ODA by sector'!N:N,'ODA by sector'!$A:$A,'D12'!$A447,'ODA by sector'!$D:$D,'D12'!$C447)</f>
        <v>2536.9526599999999</v>
      </c>
      <c r="N447" s="35">
        <f>SUMIFS('ODA by sector'!O:O,'ODA by sector'!$A:$A,'D12'!$A447,'ODA by sector'!$D:$D,'D12'!$C447)</f>
        <v>2542.1297949999998</v>
      </c>
      <c r="O447" s="35">
        <f>SUMIFS('ODA by sector'!P:P,'ODA by sector'!$A:$A,'D12'!$A447,'ODA by sector'!$D:$D,'D12'!$C447)</f>
        <v>2288.756214</v>
      </c>
      <c r="P447" s="35">
        <f>SUMIFS('ODA by sector'!Q:Q,'ODA by sector'!$A:$A,'D12'!$A447,'ODA by sector'!$D:$D,'D12'!$C447)</f>
        <v>2006.273686</v>
      </c>
      <c r="Q447" s="35">
        <f>SUMIFS('ODA by sector'!R:R,'ODA by sector'!$A:$A,'D12'!$A447,'ODA by sector'!$D:$D,'D12'!$C447)</f>
        <v>2255.8543180000001</v>
      </c>
      <c r="R447" s="35">
        <f>SUMIFS('ODA by sector'!S:S,'ODA by sector'!$A:$A,'D12'!$A447,'ODA by sector'!$D:$D,'D12'!$C447)</f>
        <v>1747.887667</v>
      </c>
    </row>
    <row r="448" spans="1:18" x14ac:dyDescent="0.25">
      <c r="A448" s="36" t="s">
        <v>109</v>
      </c>
      <c r="B448" s="36" t="e">
        <f>VLOOKUP(A448,'[1]Names&amp;ISO'!$A:$B,2,FALSE)</f>
        <v>#N/A</v>
      </c>
      <c r="C448" s="37" t="s">
        <v>173</v>
      </c>
      <c r="D448" s="35">
        <f>SUMIFS('ODA by sector'!E:E,'ODA by sector'!$A:$A,'D12'!$A448,'ODA by sector'!$D:$D,'D12'!$C448)</f>
        <v>1256.9464479999999</v>
      </c>
      <c r="E448" s="35">
        <f>SUMIFS('ODA by sector'!F:F,'ODA by sector'!$A:$A,'D12'!$A448,'ODA by sector'!$D:$D,'D12'!$C448)</f>
        <v>1088.0029480000001</v>
      </c>
      <c r="F448" s="35">
        <f>SUMIFS('ODA by sector'!G:G,'ODA by sector'!$A:$A,'D12'!$A448,'ODA by sector'!$D:$D,'D12'!$C448)</f>
        <v>1221.6791290000001</v>
      </c>
      <c r="G448" s="35">
        <f>SUMIFS('ODA by sector'!H:H,'ODA by sector'!$A:$A,'D12'!$A448,'ODA by sector'!$D:$D,'D12'!$C448)</f>
        <v>1271.5921619999999</v>
      </c>
      <c r="H448" s="35">
        <f>SUMIFS('ODA by sector'!I:I,'ODA by sector'!$A:$A,'D12'!$A448,'ODA by sector'!$D:$D,'D12'!$C448)</f>
        <v>46781.195632000003</v>
      </c>
      <c r="I448" s="35">
        <f>SUMIFS('ODA by sector'!J:J,'ODA by sector'!$A:$A,'D12'!$A448,'ODA by sector'!$D:$D,'D12'!$C448)</f>
        <v>533.09369500000003</v>
      </c>
      <c r="J448" s="35">
        <f>SUMIFS('ODA by sector'!K:K,'ODA by sector'!$A:$A,'D12'!$A448,'ODA by sector'!$D:$D,'D12'!$C448)</f>
        <v>312.05040300000002</v>
      </c>
      <c r="K448" s="35">
        <f>SUMIFS('ODA by sector'!L:L,'ODA by sector'!$A:$A,'D12'!$A448,'ODA by sector'!$D:$D,'D12'!$C448)</f>
        <v>1496.07854</v>
      </c>
      <c r="L448" s="35">
        <f>SUMIFS('ODA by sector'!M:M,'ODA by sector'!$A:$A,'D12'!$A448,'ODA by sector'!$D:$D,'D12'!$C448)</f>
        <v>2617.9487159999999</v>
      </c>
      <c r="M448" s="35">
        <f>SUMIFS('ODA by sector'!N:N,'ODA by sector'!$A:$A,'D12'!$A448,'ODA by sector'!$D:$D,'D12'!$C448)</f>
        <v>168.378084</v>
      </c>
      <c r="N448" s="35">
        <f>SUMIFS('ODA by sector'!O:O,'ODA by sector'!$A:$A,'D12'!$A448,'ODA by sector'!$D:$D,'D12'!$C448)</f>
        <v>725.59731399999998</v>
      </c>
      <c r="O448" s="35">
        <f>SUMIFS('ODA by sector'!P:P,'ODA by sector'!$A:$A,'D12'!$A448,'ODA by sector'!$D:$D,'D12'!$C448)</f>
        <v>220.25240600000001</v>
      </c>
      <c r="P448" s="35">
        <f>SUMIFS('ODA by sector'!Q:Q,'ODA by sector'!$A:$A,'D12'!$A448,'ODA by sector'!$D:$D,'D12'!$C448)</f>
        <v>137.97089800000001</v>
      </c>
      <c r="Q448" s="35">
        <f>SUMIFS('ODA by sector'!R:R,'ODA by sector'!$A:$A,'D12'!$A448,'ODA by sector'!$D:$D,'D12'!$C448)</f>
        <v>776.01173700000004</v>
      </c>
      <c r="R448" s="35">
        <f>SUMIFS('ODA by sector'!S:S,'ODA by sector'!$A:$A,'D12'!$A448,'ODA by sector'!$D:$D,'D12'!$C448)</f>
        <v>181.808638</v>
      </c>
    </row>
    <row r="449" spans="1:18" x14ac:dyDescent="0.25">
      <c r="A449" s="38" t="s">
        <v>109</v>
      </c>
      <c r="B449" s="36" t="e">
        <f>VLOOKUP(A449,'[1]Names&amp;ISO'!$A:$B,2,FALSE)</f>
        <v>#N/A</v>
      </c>
      <c r="C449" s="37" t="s">
        <v>174</v>
      </c>
      <c r="D449" s="35">
        <f>SUMIFS('ODA by sector'!E:E,'ODA by sector'!$A:$A,'D12'!$A449,'ODA by sector'!$D:$D,'D12'!$C449)</f>
        <v>120.50237300000001</v>
      </c>
      <c r="E449" s="35">
        <f>SUMIFS('ODA by sector'!F:F,'ODA by sector'!$A:$A,'D12'!$A449,'ODA by sector'!$D:$D,'D12'!$C449)</f>
        <v>165.21703199999999</v>
      </c>
      <c r="F449" s="35">
        <f>SUMIFS('ODA by sector'!G:G,'ODA by sector'!$A:$A,'D12'!$A449,'ODA by sector'!$D:$D,'D12'!$C449)</f>
        <v>202.22626500000001</v>
      </c>
      <c r="G449" s="35">
        <f>SUMIFS('ODA by sector'!H:H,'ODA by sector'!$A:$A,'D12'!$A449,'ODA by sector'!$D:$D,'D12'!$C449)</f>
        <v>1253.7290330000001</v>
      </c>
      <c r="H449" s="35">
        <f>SUMIFS('ODA by sector'!I:I,'ODA by sector'!$A:$A,'D12'!$A449,'ODA by sector'!$D:$D,'D12'!$C449)</f>
        <v>1775.0183979999999</v>
      </c>
      <c r="I449" s="35">
        <f>SUMIFS('ODA by sector'!J:J,'ODA by sector'!$A:$A,'D12'!$A449,'ODA by sector'!$D:$D,'D12'!$C449)</f>
        <v>1550.618109</v>
      </c>
      <c r="J449" s="35">
        <f>SUMIFS('ODA by sector'!K:K,'ODA by sector'!$A:$A,'D12'!$A449,'ODA by sector'!$D:$D,'D12'!$C449)</f>
        <v>1886.049904</v>
      </c>
      <c r="K449" s="35">
        <f>SUMIFS('ODA by sector'!L:L,'ODA by sector'!$A:$A,'D12'!$A449,'ODA by sector'!$D:$D,'D12'!$C449)</f>
        <v>1641.3263199999999</v>
      </c>
      <c r="L449" s="35">
        <f>SUMIFS('ODA by sector'!M:M,'ODA by sector'!$A:$A,'D12'!$A449,'ODA by sector'!$D:$D,'D12'!$C449)</f>
        <v>1810.4473149999999</v>
      </c>
      <c r="M449" s="35">
        <f>SUMIFS('ODA by sector'!N:N,'ODA by sector'!$A:$A,'D12'!$A449,'ODA by sector'!$D:$D,'D12'!$C449)</f>
        <v>2754.3933619999998</v>
      </c>
      <c r="N449" s="35">
        <f>SUMIFS('ODA by sector'!O:O,'ODA by sector'!$A:$A,'D12'!$A449,'ODA by sector'!$D:$D,'D12'!$C449)</f>
        <v>2370.009638</v>
      </c>
      <c r="O449" s="35">
        <f>SUMIFS('ODA by sector'!P:P,'ODA by sector'!$A:$A,'D12'!$A449,'ODA by sector'!$D:$D,'D12'!$C449)</f>
        <v>2560.3644410000002</v>
      </c>
      <c r="P449" s="35">
        <f>SUMIFS('ODA by sector'!Q:Q,'ODA by sector'!$A:$A,'D12'!$A449,'ODA by sector'!$D:$D,'D12'!$C449)</f>
        <v>2984.3436889999998</v>
      </c>
      <c r="Q449" s="35">
        <f>SUMIFS('ODA by sector'!R:R,'ODA by sector'!$A:$A,'D12'!$A449,'ODA by sector'!$D:$D,'D12'!$C449)</f>
        <v>3255.751311</v>
      </c>
      <c r="R449" s="35">
        <f>SUMIFS('ODA by sector'!S:S,'ODA by sector'!$A:$A,'D12'!$A449,'ODA by sector'!$D:$D,'D12'!$C449)</f>
        <v>3947.141928</v>
      </c>
    </row>
    <row r="450" spans="1:18" x14ac:dyDescent="0.25">
      <c r="A450" s="36" t="s">
        <v>108</v>
      </c>
      <c r="B450" s="36" t="e">
        <f>VLOOKUP(A450,'[1]Names&amp;ISO'!$A:$B,2,FALSE)</f>
        <v>#N/A</v>
      </c>
      <c r="C450" s="37" t="s">
        <v>162</v>
      </c>
      <c r="D450" s="35">
        <f>SUMIFS('ODA by sector'!E:E,'ODA by sector'!$A:$A,'D12'!$A450,'ODA by sector'!$D:$D,'D12'!$C450)</f>
        <v>59.125200999999997</v>
      </c>
      <c r="E450" s="35">
        <f>SUMIFS('ODA by sector'!F:F,'ODA by sector'!$A:$A,'D12'!$A450,'ODA by sector'!$D:$D,'D12'!$C450)</f>
        <v>73.984744000000006</v>
      </c>
      <c r="F450" s="35">
        <f>SUMIFS('ODA by sector'!G:G,'ODA by sector'!$A:$A,'D12'!$A450,'ODA by sector'!$D:$D,'D12'!$C450)</f>
        <v>99.660869000000005</v>
      </c>
      <c r="G450" s="35">
        <f>SUMIFS('ODA by sector'!H:H,'ODA by sector'!$A:$A,'D12'!$A450,'ODA by sector'!$D:$D,'D12'!$C450)</f>
        <v>536.04710899999998</v>
      </c>
      <c r="H450" s="35">
        <f>SUMIFS('ODA by sector'!I:I,'ODA by sector'!$A:$A,'D12'!$A450,'ODA by sector'!$D:$D,'D12'!$C450)</f>
        <v>660.97817799999996</v>
      </c>
      <c r="I450" s="35">
        <f>SUMIFS('ODA by sector'!J:J,'ODA by sector'!$A:$A,'D12'!$A450,'ODA by sector'!$D:$D,'D12'!$C450)</f>
        <v>668.17338099999995</v>
      </c>
      <c r="J450" s="35">
        <f>SUMIFS('ODA by sector'!K:K,'ODA by sector'!$A:$A,'D12'!$A450,'ODA by sector'!$D:$D,'D12'!$C450)</f>
        <v>621.52424799999994</v>
      </c>
      <c r="K450" s="35">
        <f>SUMIFS('ODA by sector'!L:L,'ODA by sector'!$A:$A,'D12'!$A450,'ODA by sector'!$D:$D,'D12'!$C450)</f>
        <v>752.689029</v>
      </c>
      <c r="L450" s="35">
        <f>SUMIFS('ODA by sector'!M:M,'ODA by sector'!$A:$A,'D12'!$A450,'ODA by sector'!$D:$D,'D12'!$C450)</f>
        <v>824.29652699999997</v>
      </c>
      <c r="M450" s="35">
        <f>SUMIFS('ODA by sector'!N:N,'ODA by sector'!$A:$A,'D12'!$A450,'ODA by sector'!$D:$D,'D12'!$C450)</f>
        <v>756.481223</v>
      </c>
      <c r="N450" s="35">
        <f>SUMIFS('ODA by sector'!O:O,'ODA by sector'!$A:$A,'D12'!$A450,'ODA by sector'!$D:$D,'D12'!$C450)</f>
        <v>801.81751999999994</v>
      </c>
      <c r="O450" s="35">
        <f>SUMIFS('ODA by sector'!P:P,'ODA by sector'!$A:$A,'D12'!$A450,'ODA by sector'!$D:$D,'D12'!$C450)</f>
        <v>735.28777600000001</v>
      </c>
      <c r="P450" s="35">
        <f>SUMIFS('ODA by sector'!Q:Q,'ODA by sector'!$A:$A,'D12'!$A450,'ODA by sector'!$D:$D,'D12'!$C450)</f>
        <v>658.67256099999997</v>
      </c>
      <c r="Q450" s="35">
        <f>SUMIFS('ODA by sector'!R:R,'ODA by sector'!$A:$A,'D12'!$A450,'ODA by sector'!$D:$D,'D12'!$C450)</f>
        <v>771.36043099999995</v>
      </c>
      <c r="R450" s="35">
        <f>SUMIFS('ODA by sector'!S:S,'ODA by sector'!$A:$A,'D12'!$A450,'ODA by sector'!$D:$D,'D12'!$C450)</f>
        <v>1002.775199</v>
      </c>
    </row>
    <row r="451" spans="1:18" x14ac:dyDescent="0.25">
      <c r="A451" s="36" t="s">
        <v>108</v>
      </c>
      <c r="B451" s="36" t="e">
        <f>VLOOKUP(A451,'[1]Names&amp;ISO'!$A:$B,2,FALSE)</f>
        <v>#N/A</v>
      </c>
      <c r="C451" s="37" t="s">
        <v>163</v>
      </c>
      <c r="D451" s="35">
        <f>SUMIFS('ODA by sector'!E:E,'ODA by sector'!$A:$A,'D12'!$A451,'ODA by sector'!$D:$D,'D12'!$C451)</f>
        <v>104.346085</v>
      </c>
      <c r="E451" s="35">
        <f>SUMIFS('ODA by sector'!F:F,'ODA by sector'!$A:$A,'D12'!$A451,'ODA by sector'!$D:$D,'D12'!$C451)</f>
        <v>111.378348</v>
      </c>
      <c r="F451" s="35">
        <f>SUMIFS('ODA by sector'!G:G,'ODA by sector'!$A:$A,'D12'!$A451,'ODA by sector'!$D:$D,'D12'!$C451)</f>
        <v>206.71815900000001</v>
      </c>
      <c r="G451" s="35">
        <f>SUMIFS('ODA by sector'!H:H,'ODA by sector'!$A:$A,'D12'!$A451,'ODA by sector'!$D:$D,'D12'!$C451)</f>
        <v>432.64777399999997</v>
      </c>
      <c r="H451" s="35">
        <f>SUMIFS('ODA by sector'!I:I,'ODA by sector'!$A:$A,'D12'!$A451,'ODA by sector'!$D:$D,'D12'!$C451)</f>
        <v>606.45954900000004</v>
      </c>
      <c r="I451" s="35">
        <f>SUMIFS('ODA by sector'!J:J,'ODA by sector'!$A:$A,'D12'!$A451,'ODA by sector'!$D:$D,'D12'!$C451)</f>
        <v>593.284267</v>
      </c>
      <c r="J451" s="35">
        <f>SUMIFS('ODA by sector'!K:K,'ODA by sector'!$A:$A,'D12'!$A451,'ODA by sector'!$D:$D,'D12'!$C451)</f>
        <v>609.19751500000007</v>
      </c>
      <c r="K451" s="35">
        <f>SUMIFS('ODA by sector'!L:L,'ODA by sector'!$A:$A,'D12'!$A451,'ODA by sector'!$D:$D,'D12'!$C451)</f>
        <v>488.84130099999999</v>
      </c>
      <c r="L451" s="35">
        <f>SUMIFS('ODA by sector'!M:M,'ODA by sector'!$A:$A,'D12'!$A451,'ODA by sector'!$D:$D,'D12'!$C451)</f>
        <v>423.58558300000004</v>
      </c>
      <c r="M451" s="35">
        <f>SUMIFS('ODA by sector'!N:N,'ODA by sector'!$A:$A,'D12'!$A451,'ODA by sector'!$D:$D,'D12'!$C451)</f>
        <v>553.65321399999993</v>
      </c>
      <c r="N451" s="35">
        <f>SUMIFS('ODA by sector'!O:O,'ODA by sector'!$A:$A,'D12'!$A451,'ODA by sector'!$D:$D,'D12'!$C451)</f>
        <v>487.59761900000001</v>
      </c>
      <c r="O451" s="35">
        <f>SUMIFS('ODA by sector'!P:P,'ODA by sector'!$A:$A,'D12'!$A451,'ODA by sector'!$D:$D,'D12'!$C451)</f>
        <v>542.68350099999998</v>
      </c>
      <c r="P451" s="35">
        <f>SUMIFS('ODA by sector'!Q:Q,'ODA by sector'!$A:$A,'D12'!$A451,'ODA by sector'!$D:$D,'D12'!$C451)</f>
        <v>536.94423899999992</v>
      </c>
      <c r="Q451" s="35">
        <f>SUMIFS('ODA by sector'!R:R,'ODA by sector'!$A:$A,'D12'!$A451,'ODA by sector'!$D:$D,'D12'!$C451)</f>
        <v>582.28760299999999</v>
      </c>
      <c r="R451" s="35">
        <f>SUMIFS('ODA by sector'!S:S,'ODA by sector'!$A:$A,'D12'!$A451,'ODA by sector'!$D:$D,'D12'!$C451)</f>
        <v>732.30758500000002</v>
      </c>
    </row>
    <row r="452" spans="1:18" x14ac:dyDescent="0.25">
      <c r="A452" s="36" t="s">
        <v>108</v>
      </c>
      <c r="B452" s="36" t="e">
        <f>VLOOKUP(A452,'[1]Names&amp;ISO'!$A:$B,2,FALSE)</f>
        <v>#N/A</v>
      </c>
      <c r="C452" s="37" t="s">
        <v>164</v>
      </c>
      <c r="D452" s="35">
        <f>SUMIFS('ODA by sector'!E:E,'ODA by sector'!$A:$A,'D12'!$A452,'ODA by sector'!$D:$D,'D12'!$C452)</f>
        <v>60.370386000000003</v>
      </c>
      <c r="E452" s="35">
        <f>SUMIFS('ODA by sector'!F:F,'ODA by sector'!$A:$A,'D12'!$A452,'ODA by sector'!$D:$D,'D12'!$C452)</f>
        <v>59.295476999999998</v>
      </c>
      <c r="F452" s="35">
        <f>SUMIFS('ODA by sector'!G:G,'ODA by sector'!$A:$A,'D12'!$A452,'ODA by sector'!$D:$D,'D12'!$C452)</f>
        <v>70.578145000000006</v>
      </c>
      <c r="G452" s="35">
        <f>SUMIFS('ODA by sector'!H:H,'ODA by sector'!$A:$A,'D12'!$A452,'ODA by sector'!$D:$D,'D12'!$C452)</f>
        <v>266.44824999999997</v>
      </c>
      <c r="H452" s="35">
        <f>SUMIFS('ODA by sector'!I:I,'ODA by sector'!$A:$A,'D12'!$A452,'ODA by sector'!$D:$D,'D12'!$C452)</f>
        <v>374.025012</v>
      </c>
      <c r="I452" s="35">
        <f>SUMIFS('ODA by sector'!J:J,'ODA by sector'!$A:$A,'D12'!$A452,'ODA by sector'!$D:$D,'D12'!$C452)</f>
        <v>316.02602400000001</v>
      </c>
      <c r="J452" s="35">
        <f>SUMIFS('ODA by sector'!K:K,'ODA by sector'!$A:$A,'D12'!$A452,'ODA by sector'!$D:$D,'D12'!$C452)</f>
        <v>404.25000699999998</v>
      </c>
      <c r="K452" s="35">
        <f>SUMIFS('ODA by sector'!L:L,'ODA by sector'!$A:$A,'D12'!$A452,'ODA by sector'!$D:$D,'D12'!$C452)</f>
        <v>450.78000700000001</v>
      </c>
      <c r="L452" s="35">
        <f>SUMIFS('ODA by sector'!M:M,'ODA by sector'!$A:$A,'D12'!$A452,'ODA by sector'!$D:$D,'D12'!$C452)</f>
        <v>450.02137800000003</v>
      </c>
      <c r="M452" s="35">
        <f>SUMIFS('ODA by sector'!N:N,'ODA by sector'!$A:$A,'D12'!$A452,'ODA by sector'!$D:$D,'D12'!$C452)</f>
        <v>551.35828400000003</v>
      </c>
      <c r="N452" s="35">
        <f>SUMIFS('ODA by sector'!O:O,'ODA by sector'!$A:$A,'D12'!$A452,'ODA by sector'!$D:$D,'D12'!$C452)</f>
        <v>577.04886199999999</v>
      </c>
      <c r="O452" s="35">
        <f>SUMIFS('ODA by sector'!P:P,'ODA by sector'!$A:$A,'D12'!$A452,'ODA by sector'!$D:$D,'D12'!$C452)</f>
        <v>486.01570700000002</v>
      </c>
      <c r="P452" s="35">
        <f>SUMIFS('ODA by sector'!Q:Q,'ODA by sector'!$A:$A,'D12'!$A452,'ODA by sector'!$D:$D,'D12'!$C452)</f>
        <v>667.46086000000003</v>
      </c>
      <c r="Q452" s="35">
        <f>SUMIFS('ODA by sector'!R:R,'ODA by sector'!$A:$A,'D12'!$A452,'ODA by sector'!$D:$D,'D12'!$C452)</f>
        <v>623.75018699999998</v>
      </c>
      <c r="R452" s="35">
        <f>SUMIFS('ODA by sector'!S:S,'ODA by sector'!$A:$A,'D12'!$A452,'ODA by sector'!$D:$D,'D12'!$C452)</f>
        <v>600.88712399999997</v>
      </c>
    </row>
    <row r="453" spans="1:18" x14ac:dyDescent="0.25">
      <c r="A453" s="36" t="s">
        <v>108</v>
      </c>
      <c r="B453" s="36" t="e">
        <f>VLOOKUP(A453,'[1]Names&amp;ISO'!$A:$B,2,FALSE)</f>
        <v>#N/A</v>
      </c>
      <c r="C453" s="37" t="s">
        <v>165</v>
      </c>
      <c r="D453" s="35">
        <f>SUMIFS('ODA by sector'!E:E,'ODA by sector'!$A:$A,'D12'!$A453,'ODA by sector'!$D:$D,'D12'!$C453)</f>
        <v>167.89649600000001</v>
      </c>
      <c r="E453" s="35">
        <f>SUMIFS('ODA by sector'!F:F,'ODA by sector'!$A:$A,'D12'!$A453,'ODA by sector'!$D:$D,'D12'!$C453)</f>
        <v>295.730773</v>
      </c>
      <c r="F453" s="35">
        <f>SUMIFS('ODA by sector'!G:G,'ODA by sector'!$A:$A,'D12'!$A453,'ODA by sector'!$D:$D,'D12'!$C453)</f>
        <v>221.45765499999999</v>
      </c>
      <c r="G453" s="35">
        <f>SUMIFS('ODA by sector'!H:H,'ODA by sector'!$A:$A,'D12'!$A453,'ODA by sector'!$D:$D,'D12'!$C453)</f>
        <v>1375.093576</v>
      </c>
      <c r="H453" s="35">
        <f>SUMIFS('ODA by sector'!I:I,'ODA by sector'!$A:$A,'D12'!$A453,'ODA by sector'!$D:$D,'D12'!$C453)</f>
        <v>1681.843016</v>
      </c>
      <c r="I453" s="35">
        <f>SUMIFS('ODA by sector'!J:J,'ODA by sector'!$A:$A,'D12'!$A453,'ODA by sector'!$D:$D,'D12'!$C453)</f>
        <v>1564.855335</v>
      </c>
      <c r="J453" s="35">
        <f>SUMIFS('ODA by sector'!K:K,'ODA by sector'!$A:$A,'D12'!$A453,'ODA by sector'!$D:$D,'D12'!$C453)</f>
        <v>1701.283833</v>
      </c>
      <c r="K453" s="35">
        <f>SUMIFS('ODA by sector'!L:L,'ODA by sector'!$A:$A,'D12'!$A453,'ODA by sector'!$D:$D,'D12'!$C453)</f>
        <v>1917.684849</v>
      </c>
      <c r="L453" s="35">
        <f>SUMIFS('ODA by sector'!M:M,'ODA by sector'!$A:$A,'D12'!$A453,'ODA by sector'!$D:$D,'D12'!$C453)</f>
        <v>1735.0484819999999</v>
      </c>
      <c r="M453" s="35">
        <f>SUMIFS('ODA by sector'!N:N,'ODA by sector'!$A:$A,'D12'!$A453,'ODA by sector'!$D:$D,'D12'!$C453)</f>
        <v>1735.213951</v>
      </c>
      <c r="N453" s="35">
        <f>SUMIFS('ODA by sector'!O:O,'ODA by sector'!$A:$A,'D12'!$A453,'ODA by sector'!$D:$D,'D12'!$C453)</f>
        <v>1703.154303</v>
      </c>
      <c r="O453" s="35">
        <f>SUMIFS('ODA by sector'!P:P,'ODA by sector'!$A:$A,'D12'!$A453,'ODA by sector'!$D:$D,'D12'!$C453)</f>
        <v>1753.776705</v>
      </c>
      <c r="P453" s="35">
        <f>SUMIFS('ODA by sector'!Q:Q,'ODA by sector'!$A:$A,'D12'!$A453,'ODA by sector'!$D:$D,'D12'!$C453)</f>
        <v>1923.0400569999999</v>
      </c>
      <c r="Q453" s="35">
        <f>SUMIFS('ODA by sector'!R:R,'ODA by sector'!$A:$A,'D12'!$A453,'ODA by sector'!$D:$D,'D12'!$C453)</f>
        <v>2006.989339</v>
      </c>
      <c r="R453" s="35">
        <f>SUMIFS('ODA by sector'!S:S,'ODA by sector'!$A:$A,'D12'!$A453,'ODA by sector'!$D:$D,'D12'!$C453)</f>
        <v>2230.0846240000001</v>
      </c>
    </row>
    <row r="454" spans="1:18" x14ac:dyDescent="0.25">
      <c r="A454" s="36" t="s">
        <v>108</v>
      </c>
      <c r="B454" s="36" t="e">
        <f>VLOOKUP(A454,'[1]Names&amp;ISO'!$A:$B,2,FALSE)</f>
        <v>#N/A</v>
      </c>
      <c r="C454" s="37" t="s">
        <v>161</v>
      </c>
      <c r="D454" s="35">
        <f>SUMIFS('ODA by sector'!E:E,'ODA by sector'!$A:$A,'D12'!$A454,'ODA by sector'!$D:$D,'D12'!$C454)</f>
        <v>51.845149999999997</v>
      </c>
      <c r="E454" s="35">
        <f>SUMIFS('ODA by sector'!F:F,'ODA by sector'!$A:$A,'D12'!$A454,'ODA by sector'!$D:$D,'D12'!$C454)</f>
        <v>36.82441</v>
      </c>
      <c r="F454" s="35">
        <f>SUMIFS('ODA by sector'!G:G,'ODA by sector'!$A:$A,'D12'!$A454,'ODA by sector'!$D:$D,'D12'!$C454)</f>
        <v>64.654186999999993</v>
      </c>
      <c r="G454" s="35">
        <f>SUMIFS('ODA by sector'!H:H,'ODA by sector'!$A:$A,'D12'!$A454,'ODA by sector'!$D:$D,'D12'!$C454)</f>
        <v>381.94576000000001</v>
      </c>
      <c r="H454" s="35">
        <f>SUMIFS('ODA by sector'!I:I,'ODA by sector'!$A:$A,'D12'!$A454,'ODA by sector'!$D:$D,'D12'!$C454)</f>
        <v>444.78333199999997</v>
      </c>
      <c r="I454" s="35">
        <f>SUMIFS('ODA by sector'!J:J,'ODA by sector'!$A:$A,'D12'!$A454,'ODA by sector'!$D:$D,'D12'!$C454)</f>
        <v>849.41368199999999</v>
      </c>
      <c r="J454" s="35">
        <f>SUMIFS('ODA by sector'!K:K,'ODA by sector'!$A:$A,'D12'!$A454,'ODA by sector'!$D:$D,'D12'!$C454)</f>
        <v>782.31691499999999</v>
      </c>
      <c r="K454" s="35">
        <f>SUMIFS('ODA by sector'!L:L,'ODA by sector'!$A:$A,'D12'!$A454,'ODA by sector'!$D:$D,'D12'!$C454)</f>
        <v>635.14098200000001</v>
      </c>
      <c r="L454" s="35">
        <f>SUMIFS('ODA by sector'!M:M,'ODA by sector'!$A:$A,'D12'!$A454,'ODA by sector'!$D:$D,'D12'!$C454)</f>
        <v>517.95269599999995</v>
      </c>
      <c r="M454" s="35">
        <f>SUMIFS('ODA by sector'!N:N,'ODA by sector'!$A:$A,'D12'!$A454,'ODA by sector'!$D:$D,'D12'!$C454)</f>
        <v>492.00102700000002</v>
      </c>
      <c r="N454" s="35">
        <f>SUMIFS('ODA by sector'!O:O,'ODA by sector'!$A:$A,'D12'!$A454,'ODA by sector'!$D:$D,'D12'!$C454)</f>
        <v>557.13072599999998</v>
      </c>
      <c r="O454" s="35">
        <f>SUMIFS('ODA by sector'!P:P,'ODA by sector'!$A:$A,'D12'!$A454,'ODA by sector'!$D:$D,'D12'!$C454)</f>
        <v>578.23642900000004</v>
      </c>
      <c r="P454" s="35">
        <f>SUMIFS('ODA by sector'!Q:Q,'ODA by sector'!$A:$A,'D12'!$A454,'ODA by sector'!$D:$D,'D12'!$C454)</f>
        <v>626.90418</v>
      </c>
      <c r="Q454" s="35">
        <f>SUMIFS('ODA by sector'!R:R,'ODA by sector'!$A:$A,'D12'!$A454,'ODA by sector'!$D:$D,'D12'!$C454)</f>
        <v>721.421513</v>
      </c>
      <c r="R454" s="35">
        <f>SUMIFS('ODA by sector'!S:S,'ODA by sector'!$A:$A,'D12'!$A454,'ODA by sector'!$D:$D,'D12'!$C454)</f>
        <v>618.36754299999996</v>
      </c>
    </row>
    <row r="455" spans="1:18" x14ac:dyDescent="0.25">
      <c r="A455" s="36" t="s">
        <v>108</v>
      </c>
      <c r="B455" s="36" t="e">
        <f>VLOOKUP(A455,'[1]Names&amp;ISO'!$A:$B,2,FALSE)</f>
        <v>#N/A</v>
      </c>
      <c r="C455" s="37" t="s">
        <v>166</v>
      </c>
      <c r="D455" s="35">
        <f>SUMIFS('ODA by sector'!E:E,'ODA by sector'!$A:$A,'D12'!$A455,'ODA by sector'!$D:$D,'D12'!$C455)</f>
        <v>445.29730500000005</v>
      </c>
      <c r="E455" s="35">
        <f>SUMIFS('ODA by sector'!F:F,'ODA by sector'!$A:$A,'D12'!$A455,'ODA by sector'!$D:$D,'D12'!$C455)</f>
        <v>471.43807700000002</v>
      </c>
      <c r="F455" s="35">
        <f>SUMIFS('ODA by sector'!G:G,'ODA by sector'!$A:$A,'D12'!$A455,'ODA by sector'!$D:$D,'D12'!$C455)</f>
        <v>547.647019</v>
      </c>
      <c r="G455" s="35">
        <f>SUMIFS('ODA by sector'!H:H,'ODA by sector'!$A:$A,'D12'!$A455,'ODA by sector'!$D:$D,'D12'!$C455)</f>
        <v>929.86763399999995</v>
      </c>
      <c r="H455" s="35">
        <f>SUMIFS('ODA by sector'!I:I,'ODA by sector'!$A:$A,'D12'!$A455,'ODA by sector'!$D:$D,'D12'!$C455)</f>
        <v>1056.3210939999999</v>
      </c>
      <c r="I455" s="35">
        <f>SUMIFS('ODA by sector'!J:J,'ODA by sector'!$A:$A,'D12'!$A455,'ODA by sector'!$D:$D,'D12'!$C455)</f>
        <v>1184.9920959999999</v>
      </c>
      <c r="J455" s="35">
        <f>SUMIFS('ODA by sector'!K:K,'ODA by sector'!$A:$A,'D12'!$A455,'ODA by sector'!$D:$D,'D12'!$C455)</f>
        <v>1400.86717</v>
      </c>
      <c r="K455" s="35">
        <f>SUMIFS('ODA by sector'!L:L,'ODA by sector'!$A:$A,'D12'!$A455,'ODA by sector'!$D:$D,'D12'!$C455)</f>
        <v>1136.187664</v>
      </c>
      <c r="L455" s="35">
        <f>SUMIFS('ODA by sector'!M:M,'ODA by sector'!$A:$A,'D12'!$A455,'ODA by sector'!$D:$D,'D12'!$C455)</f>
        <v>1234.033672</v>
      </c>
      <c r="M455" s="35">
        <f>SUMIFS('ODA by sector'!N:N,'ODA by sector'!$A:$A,'D12'!$A455,'ODA by sector'!$D:$D,'D12'!$C455)</f>
        <v>3193.7403690000001</v>
      </c>
      <c r="N455" s="35">
        <f>SUMIFS('ODA by sector'!O:O,'ODA by sector'!$A:$A,'D12'!$A455,'ODA by sector'!$D:$D,'D12'!$C455)</f>
        <v>3768.2167680000002</v>
      </c>
      <c r="O455" s="35">
        <f>SUMIFS('ODA by sector'!P:P,'ODA by sector'!$A:$A,'D12'!$A455,'ODA by sector'!$D:$D,'D12'!$C455)</f>
        <v>3320.812954</v>
      </c>
      <c r="P455" s="35">
        <f>SUMIFS('ODA by sector'!Q:Q,'ODA by sector'!$A:$A,'D12'!$A455,'ODA by sector'!$D:$D,'D12'!$C455)</f>
        <v>2844.5646360000001</v>
      </c>
      <c r="Q455" s="35">
        <f>SUMIFS('ODA by sector'!R:R,'ODA by sector'!$A:$A,'D12'!$A455,'ODA by sector'!$D:$D,'D12'!$C455)</f>
        <v>2573.0913009999999</v>
      </c>
      <c r="R455" s="35">
        <f>SUMIFS('ODA by sector'!S:S,'ODA by sector'!$A:$A,'D12'!$A455,'ODA by sector'!$D:$D,'D12'!$C455)</f>
        <v>3748.5922919999998</v>
      </c>
    </row>
    <row r="456" spans="1:18" x14ac:dyDescent="0.25">
      <c r="A456" s="36" t="s">
        <v>108</v>
      </c>
      <c r="B456" s="36" t="e">
        <f>VLOOKUP(A456,'[1]Names&amp;ISO'!$A:$B,2,FALSE)</f>
        <v>#N/A</v>
      </c>
      <c r="C456" s="37" t="s">
        <v>167</v>
      </c>
      <c r="D456" s="35">
        <f>SUMIFS('ODA by sector'!E:E,'ODA by sector'!$A:$A,'D12'!$A456,'ODA by sector'!$D:$D,'D12'!$C456)</f>
        <v>44.620646999999998</v>
      </c>
      <c r="E456" s="35">
        <f>SUMIFS('ODA by sector'!F:F,'ODA by sector'!$A:$A,'D12'!$A456,'ODA by sector'!$D:$D,'D12'!$C456)</f>
        <v>37.816203999999999</v>
      </c>
      <c r="F456" s="35">
        <f>SUMIFS('ODA by sector'!G:G,'ODA by sector'!$A:$A,'D12'!$A456,'ODA by sector'!$D:$D,'D12'!$C456)</f>
        <v>42.229933000000003</v>
      </c>
      <c r="G456" s="35">
        <f>SUMIFS('ODA by sector'!H:H,'ODA by sector'!$A:$A,'D12'!$A456,'ODA by sector'!$D:$D,'D12'!$C456)</f>
        <v>190.20693</v>
      </c>
      <c r="H456" s="35">
        <f>SUMIFS('ODA by sector'!I:I,'ODA by sector'!$A:$A,'D12'!$A456,'ODA by sector'!$D:$D,'D12'!$C456)</f>
        <v>168.45386999999999</v>
      </c>
      <c r="I456" s="35">
        <f>SUMIFS('ODA by sector'!J:J,'ODA by sector'!$A:$A,'D12'!$A456,'ODA by sector'!$D:$D,'D12'!$C456)</f>
        <v>192.82293299999998</v>
      </c>
      <c r="J456" s="35">
        <f>SUMIFS('ODA by sector'!K:K,'ODA by sector'!$A:$A,'D12'!$A456,'ODA by sector'!$D:$D,'D12'!$C456)</f>
        <v>178.34685500000001</v>
      </c>
      <c r="K456" s="35">
        <f>SUMIFS('ODA by sector'!L:L,'ODA by sector'!$A:$A,'D12'!$A456,'ODA by sector'!$D:$D,'D12'!$C456)</f>
        <v>226.03540900000002</v>
      </c>
      <c r="L456" s="35">
        <f>SUMIFS('ODA by sector'!M:M,'ODA by sector'!$A:$A,'D12'!$A456,'ODA by sector'!$D:$D,'D12'!$C456)</f>
        <v>139.73542399999999</v>
      </c>
      <c r="M456" s="35">
        <f>SUMIFS('ODA by sector'!N:N,'ODA by sector'!$A:$A,'D12'!$A456,'ODA by sector'!$D:$D,'D12'!$C456)</f>
        <v>1253.6681330000001</v>
      </c>
      <c r="N456" s="35">
        <f>SUMIFS('ODA by sector'!O:O,'ODA by sector'!$A:$A,'D12'!$A456,'ODA by sector'!$D:$D,'D12'!$C456)</f>
        <v>1699.652319</v>
      </c>
      <c r="O456" s="35">
        <f>SUMIFS('ODA by sector'!P:P,'ODA by sector'!$A:$A,'D12'!$A456,'ODA by sector'!$D:$D,'D12'!$C456)</f>
        <v>1577.8994069999999</v>
      </c>
      <c r="P456" s="35">
        <f>SUMIFS('ODA by sector'!Q:Q,'ODA by sector'!$A:$A,'D12'!$A456,'ODA by sector'!$D:$D,'D12'!$C456)</f>
        <v>1940.0311240000001</v>
      </c>
      <c r="Q456" s="35">
        <f>SUMIFS('ODA by sector'!R:R,'ODA by sector'!$A:$A,'D12'!$A456,'ODA by sector'!$D:$D,'D12'!$C456)</f>
        <v>2167.4792240000002</v>
      </c>
      <c r="R456" s="35">
        <f>SUMIFS('ODA by sector'!S:S,'ODA by sector'!$A:$A,'D12'!$A456,'ODA by sector'!$D:$D,'D12'!$C456)</f>
        <v>2068.0217419999999</v>
      </c>
    </row>
    <row r="457" spans="1:18" x14ac:dyDescent="0.25">
      <c r="A457" s="36" t="s">
        <v>108</v>
      </c>
      <c r="B457" s="36" t="e">
        <f>VLOOKUP(A457,'[1]Names&amp;ISO'!$A:$B,2,FALSE)</f>
        <v>#N/A</v>
      </c>
      <c r="C457" s="37" t="s">
        <v>169</v>
      </c>
      <c r="D457" s="35">
        <f>SUMIFS('ODA by sector'!E:E,'ODA by sector'!$A:$A,'D12'!$A457,'ODA by sector'!$D:$D,'D12'!$C457)</f>
        <v>91.388862000000003</v>
      </c>
      <c r="E457" s="35">
        <f>SUMIFS('ODA by sector'!F:F,'ODA by sector'!$A:$A,'D12'!$A457,'ODA by sector'!$D:$D,'D12'!$C457)</f>
        <v>110.600595</v>
      </c>
      <c r="F457" s="35">
        <f>SUMIFS('ODA by sector'!G:G,'ODA by sector'!$A:$A,'D12'!$A457,'ODA by sector'!$D:$D,'D12'!$C457)</f>
        <v>129.575188</v>
      </c>
      <c r="G457" s="35">
        <f>SUMIFS('ODA by sector'!H:H,'ODA by sector'!$A:$A,'D12'!$A457,'ODA by sector'!$D:$D,'D12'!$C457)</f>
        <v>703.98150800000008</v>
      </c>
      <c r="H457" s="35">
        <f>SUMIFS('ODA by sector'!I:I,'ODA by sector'!$A:$A,'D12'!$A457,'ODA by sector'!$D:$D,'D12'!$C457)</f>
        <v>572.66985599999998</v>
      </c>
      <c r="I457" s="35">
        <f>SUMIFS('ODA by sector'!J:J,'ODA by sector'!$A:$A,'D12'!$A457,'ODA by sector'!$D:$D,'D12'!$C457)</f>
        <v>633.71580399999993</v>
      </c>
      <c r="J457" s="35">
        <f>SUMIFS('ODA by sector'!K:K,'ODA by sector'!$A:$A,'D12'!$A457,'ODA by sector'!$D:$D,'D12'!$C457)</f>
        <v>649.29983199999992</v>
      </c>
      <c r="K457" s="35">
        <f>SUMIFS('ODA by sector'!L:L,'ODA by sector'!$A:$A,'D12'!$A457,'ODA by sector'!$D:$D,'D12'!$C457)</f>
        <v>1090.6360589999999</v>
      </c>
      <c r="L457" s="35">
        <f>SUMIFS('ODA by sector'!M:M,'ODA by sector'!$A:$A,'D12'!$A457,'ODA by sector'!$D:$D,'D12'!$C457)</f>
        <v>902.41712699999994</v>
      </c>
      <c r="M457" s="35">
        <f>SUMIFS('ODA by sector'!N:N,'ODA by sector'!$A:$A,'D12'!$A457,'ODA by sector'!$D:$D,'D12'!$C457)</f>
        <v>1041.0402140000001</v>
      </c>
      <c r="N457" s="35">
        <f>SUMIFS('ODA by sector'!O:O,'ODA by sector'!$A:$A,'D12'!$A457,'ODA by sector'!$D:$D,'D12'!$C457)</f>
        <v>734.88415200000009</v>
      </c>
      <c r="O457" s="35">
        <f>SUMIFS('ODA by sector'!P:P,'ODA by sector'!$A:$A,'D12'!$A457,'ODA by sector'!$D:$D,'D12'!$C457)</f>
        <v>789.37366999999995</v>
      </c>
      <c r="P457" s="35">
        <f>SUMIFS('ODA by sector'!Q:Q,'ODA by sector'!$A:$A,'D12'!$A457,'ODA by sector'!$D:$D,'D12'!$C457)</f>
        <v>995.81388000000004</v>
      </c>
      <c r="Q457" s="35">
        <f>SUMIFS('ODA by sector'!R:R,'ODA by sector'!$A:$A,'D12'!$A457,'ODA by sector'!$D:$D,'D12'!$C457)</f>
        <v>1130.812181</v>
      </c>
      <c r="R457" s="35">
        <f>SUMIFS('ODA by sector'!S:S,'ODA by sector'!$A:$A,'D12'!$A457,'ODA by sector'!$D:$D,'D12'!$C457)</f>
        <v>1534.609567</v>
      </c>
    </row>
    <row r="458" spans="1:18" x14ac:dyDescent="0.25">
      <c r="A458" s="36" t="s">
        <v>108</v>
      </c>
      <c r="B458" s="36" t="e">
        <f>VLOOKUP(A458,'[1]Names&amp;ISO'!$A:$B,2,FALSE)</f>
        <v>#N/A</v>
      </c>
      <c r="C458" s="37" t="s">
        <v>168</v>
      </c>
      <c r="D458" s="35">
        <f>SUMIFS('ODA by sector'!E:E,'ODA by sector'!$A:$A,'D12'!$A458,'ODA by sector'!$D:$D,'D12'!$C458)</f>
        <v>81.642826999999997</v>
      </c>
      <c r="E458" s="35">
        <f>SUMIFS('ODA by sector'!F:F,'ODA by sector'!$A:$A,'D12'!$A458,'ODA by sector'!$D:$D,'D12'!$C458)</f>
        <v>82.672414000000003</v>
      </c>
      <c r="F458" s="35">
        <f>SUMIFS('ODA by sector'!G:G,'ODA by sector'!$A:$A,'D12'!$A458,'ODA by sector'!$D:$D,'D12'!$C458)</f>
        <v>58.490456999999999</v>
      </c>
      <c r="G458" s="35">
        <f>SUMIFS('ODA by sector'!H:H,'ODA by sector'!$A:$A,'D12'!$A458,'ODA by sector'!$D:$D,'D12'!$C458)</f>
        <v>411.71948600000002</v>
      </c>
      <c r="H458" s="35">
        <f>SUMIFS('ODA by sector'!I:I,'ODA by sector'!$A:$A,'D12'!$A458,'ODA by sector'!$D:$D,'D12'!$C458)</f>
        <v>358.303585</v>
      </c>
      <c r="I458" s="35">
        <f>SUMIFS('ODA by sector'!J:J,'ODA by sector'!$A:$A,'D12'!$A458,'ODA by sector'!$D:$D,'D12'!$C458)</f>
        <v>546.78177800000003</v>
      </c>
      <c r="J458" s="35">
        <f>SUMIFS('ODA by sector'!K:K,'ODA by sector'!$A:$A,'D12'!$A458,'ODA by sector'!$D:$D,'D12'!$C458)</f>
        <v>415.00923</v>
      </c>
      <c r="K458" s="35">
        <f>SUMIFS('ODA by sector'!L:L,'ODA by sector'!$A:$A,'D12'!$A458,'ODA by sector'!$D:$D,'D12'!$C458)</f>
        <v>490.75071100000002</v>
      </c>
      <c r="L458" s="35">
        <f>SUMIFS('ODA by sector'!M:M,'ODA by sector'!$A:$A,'D12'!$A458,'ODA by sector'!$D:$D,'D12'!$C458)</f>
        <v>582.72631899999999</v>
      </c>
      <c r="M458" s="35">
        <f>SUMIFS('ODA by sector'!N:N,'ODA by sector'!$A:$A,'D12'!$A458,'ODA by sector'!$D:$D,'D12'!$C458)</f>
        <v>1088.0821539999999</v>
      </c>
      <c r="N458" s="35">
        <f>SUMIFS('ODA by sector'!O:O,'ODA by sector'!$A:$A,'D12'!$A458,'ODA by sector'!$D:$D,'D12'!$C458)</f>
        <v>1385.2497879999999</v>
      </c>
      <c r="O458" s="35">
        <f>SUMIFS('ODA by sector'!P:P,'ODA by sector'!$A:$A,'D12'!$A458,'ODA by sector'!$D:$D,'D12'!$C458)</f>
        <v>547.37671599999999</v>
      </c>
      <c r="P458" s="35">
        <f>SUMIFS('ODA by sector'!Q:Q,'ODA by sector'!$A:$A,'D12'!$A458,'ODA by sector'!$D:$D,'D12'!$C458)</f>
        <v>551.69375100000002</v>
      </c>
      <c r="Q458" s="35">
        <f>SUMIFS('ODA by sector'!R:R,'ODA by sector'!$A:$A,'D12'!$A458,'ODA by sector'!$D:$D,'D12'!$C458)</f>
        <v>679.316374</v>
      </c>
      <c r="R458" s="35">
        <f>SUMIFS('ODA by sector'!S:S,'ODA by sector'!$A:$A,'D12'!$A458,'ODA by sector'!$D:$D,'D12'!$C458)</f>
        <v>558.57282400000008</v>
      </c>
    </row>
    <row r="459" spans="1:18" x14ac:dyDescent="0.25">
      <c r="A459" s="36" t="s">
        <v>108</v>
      </c>
      <c r="B459" s="36" t="e">
        <f>VLOOKUP(A459,'[1]Names&amp;ISO'!$A:$B,2,FALSE)</f>
        <v>#N/A</v>
      </c>
      <c r="C459" s="37" t="s">
        <v>171</v>
      </c>
      <c r="D459" s="35">
        <f>SUMIFS('ODA by sector'!E:E,'ODA by sector'!$A:$A,'D12'!$A459,'ODA by sector'!$D:$D,'D12'!$C459)</f>
        <v>30.346430000000002</v>
      </c>
      <c r="E459" s="35">
        <f>SUMIFS('ODA by sector'!F:F,'ODA by sector'!$A:$A,'D12'!$A459,'ODA by sector'!$D:$D,'D12'!$C459)</f>
        <v>38.291955999999999</v>
      </c>
      <c r="F459" s="35">
        <f>SUMIFS('ODA by sector'!G:G,'ODA by sector'!$A:$A,'D12'!$A459,'ODA by sector'!$D:$D,'D12'!$C459)</f>
        <v>35.652569</v>
      </c>
      <c r="G459" s="35">
        <f>SUMIFS('ODA by sector'!H:H,'ODA by sector'!$A:$A,'D12'!$A459,'ODA by sector'!$D:$D,'D12'!$C459)</f>
        <v>143.808269</v>
      </c>
      <c r="H459" s="35">
        <f>SUMIFS('ODA by sector'!I:I,'ODA by sector'!$A:$A,'D12'!$A459,'ODA by sector'!$D:$D,'D12'!$C459)</f>
        <v>162.09297699999999</v>
      </c>
      <c r="I459" s="35">
        <f>SUMIFS('ODA by sector'!J:J,'ODA by sector'!$A:$A,'D12'!$A459,'ODA by sector'!$D:$D,'D12'!$C459)</f>
        <v>201.493886</v>
      </c>
      <c r="J459" s="35">
        <f>SUMIFS('ODA by sector'!K:K,'ODA by sector'!$A:$A,'D12'!$A459,'ODA by sector'!$D:$D,'D12'!$C459)</f>
        <v>177.19092699999999</v>
      </c>
      <c r="K459" s="35">
        <f>SUMIFS('ODA by sector'!L:L,'ODA by sector'!$A:$A,'D12'!$A459,'ODA by sector'!$D:$D,'D12'!$C459)</f>
        <v>225.498054</v>
      </c>
      <c r="L459" s="35">
        <f>SUMIFS('ODA by sector'!M:M,'ODA by sector'!$A:$A,'D12'!$A459,'ODA by sector'!$D:$D,'D12'!$C459)</f>
        <v>207.85739799999999</v>
      </c>
      <c r="M459" s="35">
        <f>SUMIFS('ODA by sector'!N:N,'ODA by sector'!$A:$A,'D12'!$A459,'ODA by sector'!$D:$D,'D12'!$C459)</f>
        <v>212.32880399999999</v>
      </c>
      <c r="N459" s="35">
        <f>SUMIFS('ODA by sector'!O:O,'ODA by sector'!$A:$A,'D12'!$A459,'ODA by sector'!$D:$D,'D12'!$C459)</f>
        <v>359.98695400000003</v>
      </c>
      <c r="O459" s="35">
        <f>SUMIFS('ODA by sector'!P:P,'ODA by sector'!$A:$A,'D12'!$A459,'ODA by sector'!$D:$D,'D12'!$C459)</f>
        <v>309.200624</v>
      </c>
      <c r="P459" s="35">
        <f>SUMIFS('ODA by sector'!Q:Q,'ODA by sector'!$A:$A,'D12'!$A459,'ODA by sector'!$D:$D,'D12'!$C459)</f>
        <v>261.411315</v>
      </c>
      <c r="Q459" s="35">
        <f>SUMIFS('ODA by sector'!R:R,'ODA by sector'!$A:$A,'D12'!$A459,'ODA by sector'!$D:$D,'D12'!$C459)</f>
        <v>265.73488200000003</v>
      </c>
      <c r="R459" s="35">
        <f>SUMIFS('ODA by sector'!S:S,'ODA by sector'!$A:$A,'D12'!$A459,'ODA by sector'!$D:$D,'D12'!$C459)</f>
        <v>542.40083300000003</v>
      </c>
    </row>
    <row r="460" spans="1:18" x14ac:dyDescent="0.25">
      <c r="A460" s="36" t="s">
        <v>108</v>
      </c>
      <c r="B460" s="36" t="e">
        <f>VLOOKUP(A460,'[1]Names&amp;ISO'!$A:$B,2,FALSE)</f>
        <v>#N/A</v>
      </c>
      <c r="C460" s="37" t="s">
        <v>170</v>
      </c>
      <c r="D460" s="35">
        <f>SUMIFS('ODA by sector'!E:E,'ODA by sector'!$A:$A,'D12'!$A460,'ODA by sector'!$D:$D,'D12'!$C460)</f>
        <v>128.30400599999999</v>
      </c>
      <c r="E460" s="35">
        <f>SUMIFS('ODA by sector'!F:F,'ODA by sector'!$A:$A,'D12'!$A460,'ODA by sector'!$D:$D,'D12'!$C460)</f>
        <v>298.84315099999998</v>
      </c>
      <c r="F460" s="35">
        <f>SUMIFS('ODA by sector'!G:G,'ODA by sector'!$A:$A,'D12'!$A460,'ODA by sector'!$D:$D,'D12'!$C460)</f>
        <v>272.785348</v>
      </c>
      <c r="G460" s="35">
        <f>SUMIFS('ODA by sector'!H:H,'ODA by sector'!$A:$A,'D12'!$A460,'ODA by sector'!$D:$D,'D12'!$C460)</f>
        <v>1723.860958</v>
      </c>
      <c r="H460" s="35">
        <f>SUMIFS('ODA by sector'!I:I,'ODA by sector'!$A:$A,'D12'!$A460,'ODA by sector'!$D:$D,'D12'!$C460)</f>
        <v>1822.8843780000002</v>
      </c>
      <c r="I460" s="35">
        <f>SUMIFS('ODA by sector'!J:J,'ODA by sector'!$A:$A,'D12'!$A460,'ODA by sector'!$D:$D,'D12'!$C460)</f>
        <v>1383.7073600000001</v>
      </c>
      <c r="J460" s="35">
        <f>SUMIFS('ODA by sector'!K:K,'ODA by sector'!$A:$A,'D12'!$A460,'ODA by sector'!$D:$D,'D12'!$C460)</f>
        <v>1372.9711729999999</v>
      </c>
      <c r="K460" s="35">
        <f>SUMIFS('ODA by sector'!L:L,'ODA by sector'!$A:$A,'D12'!$A460,'ODA by sector'!$D:$D,'D12'!$C460)</f>
        <v>1370.91119</v>
      </c>
      <c r="L460" s="35">
        <f>SUMIFS('ODA by sector'!M:M,'ODA by sector'!$A:$A,'D12'!$A460,'ODA by sector'!$D:$D,'D12'!$C460)</f>
        <v>1463.514473</v>
      </c>
      <c r="M460" s="35">
        <f>SUMIFS('ODA by sector'!N:N,'ODA by sector'!$A:$A,'D12'!$A460,'ODA by sector'!$D:$D,'D12'!$C460)</f>
        <v>1827.3105869999999</v>
      </c>
      <c r="N460" s="35">
        <f>SUMIFS('ODA by sector'!O:O,'ODA by sector'!$A:$A,'D12'!$A460,'ODA by sector'!$D:$D,'D12'!$C460)</f>
        <v>1713.341279</v>
      </c>
      <c r="O460" s="35">
        <f>SUMIFS('ODA by sector'!P:P,'ODA by sector'!$A:$A,'D12'!$A460,'ODA by sector'!$D:$D,'D12'!$C460)</f>
        <v>1715.0308029999999</v>
      </c>
      <c r="P460" s="35">
        <f>SUMIFS('ODA by sector'!Q:Q,'ODA by sector'!$A:$A,'D12'!$A460,'ODA by sector'!$D:$D,'D12'!$C460)</f>
        <v>1742.2743030000001</v>
      </c>
      <c r="Q460" s="35">
        <f>SUMIFS('ODA by sector'!R:R,'ODA by sector'!$A:$A,'D12'!$A460,'ODA by sector'!$D:$D,'D12'!$C460)</f>
        <v>1564.433675</v>
      </c>
      <c r="R460" s="35">
        <f>SUMIFS('ODA by sector'!S:S,'ODA by sector'!$A:$A,'D12'!$A460,'ODA by sector'!$D:$D,'D12'!$C460)</f>
        <v>1971.2341219999998</v>
      </c>
    </row>
    <row r="461" spans="1:18" x14ac:dyDescent="0.25">
      <c r="A461" s="36" t="s">
        <v>108</v>
      </c>
      <c r="B461" s="36" t="e">
        <f>VLOOKUP(A461,'[1]Names&amp;ISO'!$A:$B,2,FALSE)</f>
        <v>#N/A</v>
      </c>
      <c r="C461" s="37" t="s">
        <v>172</v>
      </c>
      <c r="D461" s="35">
        <f>SUMIFS('ODA by sector'!E:E,'ODA by sector'!$A:$A,'D12'!$A461,'ODA by sector'!$D:$D,'D12'!$C461)</f>
        <v>633.09234600000002</v>
      </c>
      <c r="E461" s="35">
        <f>SUMIFS('ODA by sector'!F:F,'ODA by sector'!$A:$A,'D12'!$A461,'ODA by sector'!$D:$D,'D12'!$C461)</f>
        <v>574.60131200000001</v>
      </c>
      <c r="F461" s="35">
        <f>SUMIFS('ODA by sector'!G:G,'ODA by sector'!$A:$A,'D12'!$A461,'ODA by sector'!$D:$D,'D12'!$C461)</f>
        <v>680.48610900000006</v>
      </c>
      <c r="G461" s="35">
        <f>SUMIFS('ODA by sector'!H:H,'ODA by sector'!$A:$A,'D12'!$A461,'ODA by sector'!$D:$D,'D12'!$C461)</f>
        <v>973.61483299999998</v>
      </c>
      <c r="H461" s="35">
        <f>SUMIFS('ODA by sector'!I:I,'ODA by sector'!$A:$A,'D12'!$A461,'ODA by sector'!$D:$D,'D12'!$C461)</f>
        <v>841.54499999999996</v>
      </c>
      <c r="I461" s="35">
        <f>SUMIFS('ODA by sector'!J:J,'ODA by sector'!$A:$A,'D12'!$A461,'ODA by sector'!$D:$D,'D12'!$C461)</f>
        <v>744.62840800000004</v>
      </c>
      <c r="J461" s="35">
        <f>SUMIFS('ODA by sector'!K:K,'ODA by sector'!$A:$A,'D12'!$A461,'ODA by sector'!$D:$D,'D12'!$C461)</f>
        <v>663.925389</v>
      </c>
      <c r="K461" s="35">
        <f>SUMIFS('ODA by sector'!L:L,'ODA by sector'!$A:$A,'D12'!$A461,'ODA by sector'!$D:$D,'D12'!$C461)</f>
        <v>1010.125597</v>
      </c>
      <c r="L461" s="35">
        <f>SUMIFS('ODA by sector'!M:M,'ODA by sector'!$A:$A,'D12'!$A461,'ODA by sector'!$D:$D,'D12'!$C461)</f>
        <v>1385.454463</v>
      </c>
      <c r="M461" s="35">
        <f>SUMIFS('ODA by sector'!N:N,'ODA by sector'!$A:$A,'D12'!$A461,'ODA by sector'!$D:$D,'D12'!$C461)</f>
        <v>867.03177600000004</v>
      </c>
      <c r="N461" s="35">
        <f>SUMIFS('ODA by sector'!O:O,'ODA by sector'!$A:$A,'D12'!$A461,'ODA by sector'!$D:$D,'D12'!$C461)</f>
        <v>932.94023700000002</v>
      </c>
      <c r="O461" s="35">
        <f>SUMIFS('ODA by sector'!P:P,'ODA by sector'!$A:$A,'D12'!$A461,'ODA by sector'!$D:$D,'D12'!$C461)</f>
        <v>799.861087</v>
      </c>
      <c r="P461" s="35">
        <f>SUMIFS('ODA by sector'!Q:Q,'ODA by sector'!$A:$A,'D12'!$A461,'ODA by sector'!$D:$D,'D12'!$C461)</f>
        <v>1032.8224949999999</v>
      </c>
      <c r="Q461" s="35">
        <f>SUMIFS('ODA by sector'!R:R,'ODA by sector'!$A:$A,'D12'!$A461,'ODA by sector'!$D:$D,'D12'!$C461)</f>
        <v>819.89848800000004</v>
      </c>
      <c r="R461" s="35">
        <f>SUMIFS('ODA by sector'!S:S,'ODA by sector'!$A:$A,'D12'!$A461,'ODA by sector'!$D:$D,'D12'!$C461)</f>
        <v>657.13294399999995</v>
      </c>
    </row>
    <row r="462" spans="1:18" x14ac:dyDescent="0.25">
      <c r="A462" s="36" t="s">
        <v>108</v>
      </c>
      <c r="B462" s="36" t="e">
        <f>VLOOKUP(A462,'[1]Names&amp;ISO'!$A:$B,2,FALSE)</f>
        <v>#N/A</v>
      </c>
      <c r="C462" s="37" t="s">
        <v>173</v>
      </c>
      <c r="D462" s="35">
        <f>SUMIFS('ODA by sector'!E:E,'ODA by sector'!$A:$A,'D12'!$A462,'ODA by sector'!$D:$D,'D12'!$C462)</f>
        <v>0.66256199999999998</v>
      </c>
      <c r="E462" s="35">
        <f>SUMIFS('ODA by sector'!F:F,'ODA by sector'!$A:$A,'D12'!$A462,'ODA by sector'!$D:$D,'D12'!$C462)</f>
        <v>6.5484660000000003</v>
      </c>
      <c r="F462" s="35">
        <f>SUMIFS('ODA by sector'!G:G,'ODA by sector'!$A:$A,'D12'!$A462,'ODA by sector'!$D:$D,'D12'!$C462)</f>
        <v>172.033109</v>
      </c>
      <c r="G462" s="35">
        <f>SUMIFS('ODA by sector'!H:H,'ODA by sector'!$A:$A,'D12'!$A462,'ODA by sector'!$D:$D,'D12'!$C462)</f>
        <v>0</v>
      </c>
      <c r="H462" s="35">
        <f>SUMIFS('ODA by sector'!I:I,'ODA by sector'!$A:$A,'D12'!$A462,'ODA by sector'!$D:$D,'D12'!$C462)</f>
        <v>5.4705999999999998E-2</v>
      </c>
      <c r="I462" s="35">
        <f>SUMIFS('ODA by sector'!J:J,'ODA by sector'!$A:$A,'D12'!$A462,'ODA by sector'!$D:$D,'D12'!$C462)</f>
        <v>27.917770999999998</v>
      </c>
      <c r="J462" s="35">
        <f>SUMIFS('ODA by sector'!K:K,'ODA by sector'!$A:$A,'D12'!$A462,'ODA by sector'!$D:$D,'D12'!$C462)</f>
        <v>101.98899900000001</v>
      </c>
      <c r="K462" s="35">
        <f>SUMIFS('ODA by sector'!L:L,'ODA by sector'!$A:$A,'D12'!$A462,'ODA by sector'!$D:$D,'D12'!$C462)</f>
        <v>140.917306</v>
      </c>
      <c r="L462" s="35">
        <f>SUMIFS('ODA by sector'!M:M,'ODA by sector'!$A:$A,'D12'!$A462,'ODA by sector'!$D:$D,'D12'!$C462)</f>
        <v>26.722470000000001</v>
      </c>
      <c r="M462" s="35">
        <f>SUMIFS('ODA by sector'!N:N,'ODA by sector'!$A:$A,'D12'!$A462,'ODA by sector'!$D:$D,'D12'!$C462)</f>
        <v>63.863</v>
      </c>
      <c r="N462" s="35">
        <f>SUMIFS('ODA by sector'!O:O,'ODA by sector'!$A:$A,'D12'!$A462,'ODA by sector'!$D:$D,'D12'!$C462)</f>
        <v>57.311748999999999</v>
      </c>
      <c r="O462" s="35">
        <f>SUMIFS('ODA by sector'!P:P,'ODA by sector'!$A:$A,'D12'!$A462,'ODA by sector'!$D:$D,'D12'!$C462)</f>
        <v>1.995409</v>
      </c>
      <c r="P462" s="35">
        <f>SUMIFS('ODA by sector'!Q:Q,'ODA by sector'!$A:$A,'D12'!$A462,'ODA by sector'!$D:$D,'D12'!$C462)</f>
        <v>1.1301019999999999</v>
      </c>
      <c r="Q462" s="35">
        <f>SUMIFS('ODA by sector'!R:R,'ODA by sector'!$A:$A,'D12'!$A462,'ODA by sector'!$D:$D,'D12'!$C462)</f>
        <v>5.5724999999999997E-2</v>
      </c>
      <c r="R462" s="35">
        <f>SUMIFS('ODA by sector'!S:S,'ODA by sector'!$A:$A,'D12'!$A462,'ODA by sector'!$D:$D,'D12'!$C462)</f>
        <v>0</v>
      </c>
    </row>
    <row r="463" spans="1:18" x14ac:dyDescent="0.25">
      <c r="A463" s="36" t="s">
        <v>108</v>
      </c>
      <c r="B463" s="36" t="e">
        <f>VLOOKUP(A463,'[1]Names&amp;ISO'!$A:$B,2,FALSE)</f>
        <v>#N/A</v>
      </c>
      <c r="C463" s="37" t="s">
        <v>174</v>
      </c>
      <c r="D463" s="35">
        <f>SUMIFS('ODA by sector'!E:E,'ODA by sector'!$A:$A,'D12'!$A463,'ODA by sector'!$D:$D,'D12'!$C463)</f>
        <v>104.630621</v>
      </c>
      <c r="E463" s="35">
        <f>SUMIFS('ODA by sector'!F:F,'ODA by sector'!$A:$A,'D12'!$A463,'ODA by sector'!$D:$D,'D12'!$C463)</f>
        <v>155.08873700000001</v>
      </c>
      <c r="F463" s="35">
        <f>SUMIFS('ODA by sector'!G:G,'ODA by sector'!$A:$A,'D12'!$A463,'ODA by sector'!$D:$D,'D12'!$C463)</f>
        <v>172.678191</v>
      </c>
      <c r="G463" s="35">
        <f>SUMIFS('ODA by sector'!H:H,'ODA by sector'!$A:$A,'D12'!$A463,'ODA by sector'!$D:$D,'D12'!$C463)</f>
        <v>1198.1133130000001</v>
      </c>
      <c r="H463" s="35">
        <f>SUMIFS('ODA by sector'!I:I,'ODA by sector'!$A:$A,'D12'!$A463,'ODA by sector'!$D:$D,'D12'!$C463)</f>
        <v>1360.200225</v>
      </c>
      <c r="I463" s="35">
        <f>SUMIFS('ODA by sector'!J:J,'ODA by sector'!$A:$A,'D12'!$A463,'ODA by sector'!$D:$D,'D12'!$C463)</f>
        <v>1339.348256</v>
      </c>
      <c r="J463" s="35">
        <f>SUMIFS('ODA by sector'!K:K,'ODA by sector'!$A:$A,'D12'!$A463,'ODA by sector'!$D:$D,'D12'!$C463)</f>
        <v>1632.551686</v>
      </c>
      <c r="K463" s="35">
        <f>SUMIFS('ODA by sector'!L:L,'ODA by sector'!$A:$A,'D12'!$A463,'ODA by sector'!$D:$D,'D12'!$C463)</f>
        <v>1297.726261</v>
      </c>
      <c r="L463" s="35">
        <f>SUMIFS('ODA by sector'!M:M,'ODA by sector'!$A:$A,'D12'!$A463,'ODA by sector'!$D:$D,'D12'!$C463)</f>
        <v>1377.645174</v>
      </c>
      <c r="M463" s="35">
        <f>SUMIFS('ODA by sector'!N:N,'ODA by sector'!$A:$A,'D12'!$A463,'ODA by sector'!$D:$D,'D12'!$C463)</f>
        <v>1450.9952539999999</v>
      </c>
      <c r="N463" s="35">
        <f>SUMIFS('ODA by sector'!O:O,'ODA by sector'!$A:$A,'D12'!$A463,'ODA by sector'!$D:$D,'D12'!$C463)</f>
        <v>1477.3429389999999</v>
      </c>
      <c r="O463" s="35">
        <f>SUMIFS('ODA by sector'!P:P,'ODA by sector'!$A:$A,'D12'!$A463,'ODA by sector'!$D:$D,'D12'!$C463)</f>
        <v>1584.802445</v>
      </c>
      <c r="P463" s="35">
        <f>SUMIFS('ODA by sector'!Q:Q,'ODA by sector'!$A:$A,'D12'!$A463,'ODA by sector'!$D:$D,'D12'!$C463)</f>
        <v>1935.3449889999999</v>
      </c>
      <c r="Q463" s="35">
        <f>SUMIFS('ODA by sector'!R:R,'ODA by sector'!$A:$A,'D12'!$A463,'ODA by sector'!$D:$D,'D12'!$C463)</f>
        <v>1721.958889</v>
      </c>
      <c r="R463" s="35">
        <f>SUMIFS('ODA by sector'!S:S,'ODA by sector'!$A:$A,'D12'!$A463,'ODA by sector'!$D:$D,'D12'!$C463)</f>
        <v>2362.5580810000001</v>
      </c>
    </row>
    <row r="464" spans="1:18" x14ac:dyDescent="0.25">
      <c r="A464" s="36" t="s">
        <v>107</v>
      </c>
      <c r="B464" s="36" t="e">
        <f>VLOOKUP(A464,'[1]Names&amp;ISO'!$A:$B,2,FALSE)</f>
        <v>#N/A</v>
      </c>
      <c r="C464" s="37" t="s">
        <v>162</v>
      </c>
      <c r="D464" s="35">
        <f>SUMIFS('ODA by sector'!E:E,'ODA by sector'!$A:$A,'D12'!$A464,'ODA by sector'!$D:$D,'D12'!$C464)</f>
        <v>0</v>
      </c>
      <c r="E464" s="35">
        <f>SUMIFS('ODA by sector'!F:F,'ODA by sector'!$A:$A,'D12'!$A464,'ODA by sector'!$D:$D,'D12'!$C464)</f>
        <v>0</v>
      </c>
      <c r="F464" s="35">
        <f>SUMIFS('ODA by sector'!G:G,'ODA by sector'!$A:$A,'D12'!$A464,'ODA by sector'!$D:$D,'D12'!$C464)</f>
        <v>0</v>
      </c>
      <c r="G464" s="35">
        <f>SUMIFS('ODA by sector'!H:H,'ODA by sector'!$A:$A,'D12'!$A464,'ODA by sector'!$D:$D,'D12'!$C464)</f>
        <v>0</v>
      </c>
      <c r="H464" s="35">
        <f>SUMIFS('ODA by sector'!I:I,'ODA by sector'!$A:$A,'D12'!$A464,'ODA by sector'!$D:$D,'D12'!$C464)</f>
        <v>0</v>
      </c>
      <c r="I464" s="35">
        <f>SUMIFS('ODA by sector'!J:J,'ODA by sector'!$A:$A,'D12'!$A464,'ODA by sector'!$D:$D,'D12'!$C464)</f>
        <v>0</v>
      </c>
      <c r="J464" s="35">
        <f>SUMIFS('ODA by sector'!K:K,'ODA by sector'!$A:$A,'D12'!$A464,'ODA by sector'!$D:$D,'D12'!$C464)</f>
        <v>0</v>
      </c>
      <c r="K464" s="35">
        <f>SUMIFS('ODA by sector'!L:L,'ODA by sector'!$A:$A,'D12'!$A464,'ODA by sector'!$D:$D,'D12'!$C464)</f>
        <v>0</v>
      </c>
      <c r="L464" s="35">
        <f>SUMIFS('ODA by sector'!M:M,'ODA by sector'!$A:$A,'D12'!$A464,'ODA by sector'!$D:$D,'D12'!$C464)</f>
        <v>0</v>
      </c>
      <c r="M464" s="35">
        <f>SUMIFS('ODA by sector'!N:N,'ODA by sector'!$A:$A,'D12'!$A464,'ODA by sector'!$D:$D,'D12'!$C464)</f>
        <v>0</v>
      </c>
      <c r="N464" s="35">
        <f>SUMIFS('ODA by sector'!O:O,'ODA by sector'!$A:$A,'D12'!$A464,'ODA by sector'!$D:$D,'D12'!$C464)</f>
        <v>0</v>
      </c>
      <c r="O464" s="35">
        <f>SUMIFS('ODA by sector'!P:P,'ODA by sector'!$A:$A,'D12'!$A464,'ODA by sector'!$D:$D,'D12'!$C464)</f>
        <v>0</v>
      </c>
      <c r="P464" s="35">
        <f>SUMIFS('ODA by sector'!Q:Q,'ODA by sector'!$A:$A,'D12'!$A464,'ODA by sector'!$D:$D,'D12'!$C464)</f>
        <v>0</v>
      </c>
      <c r="Q464" s="35">
        <f>SUMIFS('ODA by sector'!R:R,'ODA by sector'!$A:$A,'D12'!$A464,'ODA by sector'!$D:$D,'D12'!$C464)</f>
        <v>0</v>
      </c>
      <c r="R464" s="35">
        <f>SUMIFS('ODA by sector'!S:S,'ODA by sector'!$A:$A,'D12'!$A464,'ODA by sector'!$D:$D,'D12'!$C464)</f>
        <v>0</v>
      </c>
    </row>
    <row r="465" spans="1:18" x14ac:dyDescent="0.25">
      <c r="A465" s="36" t="s">
        <v>107</v>
      </c>
      <c r="B465" s="36" t="e">
        <f>VLOOKUP(A465,'[1]Names&amp;ISO'!$A:$B,2,FALSE)</f>
        <v>#N/A</v>
      </c>
      <c r="C465" s="37" t="s">
        <v>163</v>
      </c>
      <c r="D465" s="35">
        <f>SUMIFS('ODA by sector'!E:E,'ODA by sector'!$A:$A,'D12'!$A465,'ODA by sector'!$D:$D,'D12'!$C465)</f>
        <v>0</v>
      </c>
      <c r="E465" s="35">
        <f>SUMIFS('ODA by sector'!F:F,'ODA by sector'!$A:$A,'D12'!$A465,'ODA by sector'!$D:$D,'D12'!$C465)</f>
        <v>0</v>
      </c>
      <c r="F465" s="35">
        <f>SUMIFS('ODA by sector'!G:G,'ODA by sector'!$A:$A,'D12'!$A465,'ODA by sector'!$D:$D,'D12'!$C465)</f>
        <v>0</v>
      </c>
      <c r="G465" s="35">
        <f>SUMIFS('ODA by sector'!H:H,'ODA by sector'!$A:$A,'D12'!$A465,'ODA by sector'!$D:$D,'D12'!$C465)</f>
        <v>0</v>
      </c>
      <c r="H465" s="35">
        <f>SUMIFS('ODA by sector'!I:I,'ODA by sector'!$A:$A,'D12'!$A465,'ODA by sector'!$D:$D,'D12'!$C465)</f>
        <v>0</v>
      </c>
      <c r="I465" s="35">
        <f>SUMIFS('ODA by sector'!J:J,'ODA by sector'!$A:$A,'D12'!$A465,'ODA by sector'!$D:$D,'D12'!$C465)</f>
        <v>0</v>
      </c>
      <c r="J465" s="35">
        <f>SUMIFS('ODA by sector'!K:K,'ODA by sector'!$A:$A,'D12'!$A465,'ODA by sector'!$D:$D,'D12'!$C465)</f>
        <v>0</v>
      </c>
      <c r="K465" s="35">
        <f>SUMIFS('ODA by sector'!L:L,'ODA by sector'!$A:$A,'D12'!$A465,'ODA by sector'!$D:$D,'D12'!$C465)</f>
        <v>0</v>
      </c>
      <c r="L465" s="35">
        <f>SUMIFS('ODA by sector'!M:M,'ODA by sector'!$A:$A,'D12'!$A465,'ODA by sector'!$D:$D,'D12'!$C465)</f>
        <v>0</v>
      </c>
      <c r="M465" s="35">
        <f>SUMIFS('ODA by sector'!N:N,'ODA by sector'!$A:$A,'D12'!$A465,'ODA by sector'!$D:$D,'D12'!$C465)</f>
        <v>0</v>
      </c>
      <c r="N465" s="35">
        <f>SUMIFS('ODA by sector'!O:O,'ODA by sector'!$A:$A,'D12'!$A465,'ODA by sector'!$D:$D,'D12'!$C465)</f>
        <v>0</v>
      </c>
      <c r="O465" s="35">
        <f>SUMIFS('ODA by sector'!P:P,'ODA by sector'!$A:$A,'D12'!$A465,'ODA by sector'!$D:$D,'D12'!$C465)</f>
        <v>0</v>
      </c>
      <c r="P465" s="35">
        <f>SUMIFS('ODA by sector'!Q:Q,'ODA by sector'!$A:$A,'D12'!$A465,'ODA by sector'!$D:$D,'D12'!$C465)</f>
        <v>0</v>
      </c>
      <c r="Q465" s="35">
        <f>SUMIFS('ODA by sector'!R:R,'ODA by sector'!$A:$A,'D12'!$A465,'ODA by sector'!$D:$D,'D12'!$C465)</f>
        <v>0</v>
      </c>
      <c r="R465" s="35">
        <f>SUMIFS('ODA by sector'!S:S,'ODA by sector'!$A:$A,'D12'!$A465,'ODA by sector'!$D:$D,'D12'!$C465)</f>
        <v>0</v>
      </c>
    </row>
    <row r="466" spans="1:18" x14ac:dyDescent="0.25">
      <c r="A466" s="36" t="s">
        <v>107</v>
      </c>
      <c r="B466" s="36" t="e">
        <f>VLOOKUP(A466,'[1]Names&amp;ISO'!$A:$B,2,FALSE)</f>
        <v>#N/A</v>
      </c>
      <c r="C466" s="37" t="s">
        <v>164</v>
      </c>
      <c r="D466" s="35">
        <f>SUMIFS('ODA by sector'!E:E,'ODA by sector'!$A:$A,'D12'!$A466,'ODA by sector'!$D:$D,'D12'!$C466)</f>
        <v>0</v>
      </c>
      <c r="E466" s="35">
        <f>SUMIFS('ODA by sector'!F:F,'ODA by sector'!$A:$A,'D12'!$A466,'ODA by sector'!$D:$D,'D12'!$C466)</f>
        <v>0</v>
      </c>
      <c r="F466" s="35">
        <f>SUMIFS('ODA by sector'!G:G,'ODA by sector'!$A:$A,'D12'!$A466,'ODA by sector'!$D:$D,'D12'!$C466)</f>
        <v>0</v>
      </c>
      <c r="G466" s="35">
        <f>SUMIFS('ODA by sector'!H:H,'ODA by sector'!$A:$A,'D12'!$A466,'ODA by sector'!$D:$D,'D12'!$C466)</f>
        <v>0</v>
      </c>
      <c r="H466" s="35">
        <f>SUMIFS('ODA by sector'!I:I,'ODA by sector'!$A:$A,'D12'!$A466,'ODA by sector'!$D:$D,'D12'!$C466)</f>
        <v>0</v>
      </c>
      <c r="I466" s="35">
        <f>SUMIFS('ODA by sector'!J:J,'ODA by sector'!$A:$A,'D12'!$A466,'ODA by sector'!$D:$D,'D12'!$C466)</f>
        <v>0</v>
      </c>
      <c r="J466" s="35">
        <f>SUMIFS('ODA by sector'!K:K,'ODA by sector'!$A:$A,'D12'!$A466,'ODA by sector'!$D:$D,'D12'!$C466)</f>
        <v>0</v>
      </c>
      <c r="K466" s="35">
        <f>SUMIFS('ODA by sector'!L:L,'ODA by sector'!$A:$A,'D12'!$A466,'ODA by sector'!$D:$D,'D12'!$C466)</f>
        <v>0</v>
      </c>
      <c r="L466" s="35">
        <f>SUMIFS('ODA by sector'!M:M,'ODA by sector'!$A:$A,'D12'!$A466,'ODA by sector'!$D:$D,'D12'!$C466)</f>
        <v>0</v>
      </c>
      <c r="M466" s="35">
        <f>SUMIFS('ODA by sector'!N:N,'ODA by sector'!$A:$A,'D12'!$A466,'ODA by sector'!$D:$D,'D12'!$C466)</f>
        <v>0</v>
      </c>
      <c r="N466" s="35">
        <f>SUMIFS('ODA by sector'!O:O,'ODA by sector'!$A:$A,'D12'!$A466,'ODA by sector'!$D:$D,'D12'!$C466)</f>
        <v>0</v>
      </c>
      <c r="O466" s="35">
        <f>SUMIFS('ODA by sector'!P:P,'ODA by sector'!$A:$A,'D12'!$A466,'ODA by sector'!$D:$D,'D12'!$C466)</f>
        <v>0</v>
      </c>
      <c r="P466" s="35">
        <f>SUMIFS('ODA by sector'!Q:Q,'ODA by sector'!$A:$A,'D12'!$A466,'ODA by sector'!$D:$D,'D12'!$C466)</f>
        <v>0</v>
      </c>
      <c r="Q466" s="35">
        <f>SUMIFS('ODA by sector'!R:R,'ODA by sector'!$A:$A,'D12'!$A466,'ODA by sector'!$D:$D,'D12'!$C466)</f>
        <v>0</v>
      </c>
      <c r="R466" s="35">
        <f>SUMIFS('ODA by sector'!S:S,'ODA by sector'!$A:$A,'D12'!$A466,'ODA by sector'!$D:$D,'D12'!$C466)</f>
        <v>0</v>
      </c>
    </row>
    <row r="467" spans="1:18" x14ac:dyDescent="0.25">
      <c r="A467" s="36" t="s">
        <v>107</v>
      </c>
      <c r="B467" s="36" t="e">
        <f>VLOOKUP(A467,'[1]Names&amp;ISO'!$A:$B,2,FALSE)</f>
        <v>#N/A</v>
      </c>
      <c r="C467" s="37" t="s">
        <v>165</v>
      </c>
      <c r="D467" s="35">
        <f>SUMIFS('ODA by sector'!E:E,'ODA by sector'!$A:$A,'D12'!$A467,'ODA by sector'!$D:$D,'D12'!$C467)</f>
        <v>0</v>
      </c>
      <c r="E467" s="35">
        <f>SUMIFS('ODA by sector'!F:F,'ODA by sector'!$A:$A,'D12'!$A467,'ODA by sector'!$D:$D,'D12'!$C467)</f>
        <v>0</v>
      </c>
      <c r="F467" s="35">
        <f>SUMIFS('ODA by sector'!G:G,'ODA by sector'!$A:$A,'D12'!$A467,'ODA by sector'!$D:$D,'D12'!$C467)</f>
        <v>0</v>
      </c>
      <c r="G467" s="35">
        <f>SUMIFS('ODA by sector'!H:H,'ODA by sector'!$A:$A,'D12'!$A467,'ODA by sector'!$D:$D,'D12'!$C467)</f>
        <v>0</v>
      </c>
      <c r="H467" s="35">
        <f>SUMIFS('ODA by sector'!I:I,'ODA by sector'!$A:$A,'D12'!$A467,'ODA by sector'!$D:$D,'D12'!$C467)</f>
        <v>0</v>
      </c>
      <c r="I467" s="35">
        <f>SUMIFS('ODA by sector'!J:J,'ODA by sector'!$A:$A,'D12'!$A467,'ODA by sector'!$D:$D,'D12'!$C467)</f>
        <v>0</v>
      </c>
      <c r="J467" s="35">
        <f>SUMIFS('ODA by sector'!K:K,'ODA by sector'!$A:$A,'D12'!$A467,'ODA by sector'!$D:$D,'D12'!$C467)</f>
        <v>0</v>
      </c>
      <c r="K467" s="35">
        <f>SUMIFS('ODA by sector'!L:L,'ODA by sector'!$A:$A,'D12'!$A467,'ODA by sector'!$D:$D,'D12'!$C467)</f>
        <v>0</v>
      </c>
      <c r="L467" s="35">
        <f>SUMIFS('ODA by sector'!M:M,'ODA by sector'!$A:$A,'D12'!$A467,'ODA by sector'!$D:$D,'D12'!$C467)</f>
        <v>0</v>
      </c>
      <c r="M467" s="35">
        <f>SUMIFS('ODA by sector'!N:N,'ODA by sector'!$A:$A,'D12'!$A467,'ODA by sector'!$D:$D,'D12'!$C467)</f>
        <v>0</v>
      </c>
      <c r="N467" s="35">
        <f>SUMIFS('ODA by sector'!O:O,'ODA by sector'!$A:$A,'D12'!$A467,'ODA by sector'!$D:$D,'D12'!$C467)</f>
        <v>0</v>
      </c>
      <c r="O467" s="35">
        <f>SUMIFS('ODA by sector'!P:P,'ODA by sector'!$A:$A,'D12'!$A467,'ODA by sector'!$D:$D,'D12'!$C467)</f>
        <v>0</v>
      </c>
      <c r="P467" s="35">
        <f>SUMIFS('ODA by sector'!Q:Q,'ODA by sector'!$A:$A,'D12'!$A467,'ODA by sector'!$D:$D,'D12'!$C467)</f>
        <v>0</v>
      </c>
      <c r="Q467" s="35">
        <f>SUMIFS('ODA by sector'!R:R,'ODA by sector'!$A:$A,'D12'!$A467,'ODA by sector'!$D:$D,'D12'!$C467)</f>
        <v>0</v>
      </c>
      <c r="R467" s="35">
        <f>SUMIFS('ODA by sector'!S:S,'ODA by sector'!$A:$A,'D12'!$A467,'ODA by sector'!$D:$D,'D12'!$C467)</f>
        <v>0</v>
      </c>
    </row>
    <row r="468" spans="1:18" x14ac:dyDescent="0.25">
      <c r="A468" s="36" t="s">
        <v>107</v>
      </c>
      <c r="B468" s="36" t="e">
        <f>VLOOKUP(A468,'[1]Names&amp;ISO'!$A:$B,2,FALSE)</f>
        <v>#N/A</v>
      </c>
      <c r="C468" s="37" t="s">
        <v>161</v>
      </c>
      <c r="D468" s="35">
        <f>SUMIFS('ODA by sector'!E:E,'ODA by sector'!$A:$A,'D12'!$A468,'ODA by sector'!$D:$D,'D12'!$C468)</f>
        <v>0</v>
      </c>
      <c r="E468" s="35">
        <f>SUMIFS('ODA by sector'!F:F,'ODA by sector'!$A:$A,'D12'!$A468,'ODA by sector'!$D:$D,'D12'!$C468)</f>
        <v>0</v>
      </c>
      <c r="F468" s="35">
        <f>SUMIFS('ODA by sector'!G:G,'ODA by sector'!$A:$A,'D12'!$A468,'ODA by sector'!$D:$D,'D12'!$C468)</f>
        <v>0</v>
      </c>
      <c r="G468" s="35">
        <f>SUMIFS('ODA by sector'!H:H,'ODA by sector'!$A:$A,'D12'!$A468,'ODA by sector'!$D:$D,'D12'!$C468)</f>
        <v>0</v>
      </c>
      <c r="H468" s="35">
        <f>SUMIFS('ODA by sector'!I:I,'ODA by sector'!$A:$A,'D12'!$A468,'ODA by sector'!$D:$D,'D12'!$C468)</f>
        <v>0</v>
      </c>
      <c r="I468" s="35">
        <f>SUMIFS('ODA by sector'!J:J,'ODA by sector'!$A:$A,'D12'!$A468,'ODA by sector'!$D:$D,'D12'!$C468)</f>
        <v>0</v>
      </c>
      <c r="J468" s="35">
        <f>SUMIFS('ODA by sector'!K:K,'ODA by sector'!$A:$A,'D12'!$A468,'ODA by sector'!$D:$D,'D12'!$C468)</f>
        <v>0</v>
      </c>
      <c r="K468" s="35">
        <f>SUMIFS('ODA by sector'!L:L,'ODA by sector'!$A:$A,'D12'!$A468,'ODA by sector'!$D:$D,'D12'!$C468)</f>
        <v>0</v>
      </c>
      <c r="L468" s="35">
        <f>SUMIFS('ODA by sector'!M:M,'ODA by sector'!$A:$A,'D12'!$A468,'ODA by sector'!$D:$D,'D12'!$C468)</f>
        <v>0</v>
      </c>
      <c r="M468" s="35">
        <f>SUMIFS('ODA by sector'!N:N,'ODA by sector'!$A:$A,'D12'!$A468,'ODA by sector'!$D:$D,'D12'!$C468)</f>
        <v>0</v>
      </c>
      <c r="N468" s="35">
        <f>SUMIFS('ODA by sector'!O:O,'ODA by sector'!$A:$A,'D12'!$A468,'ODA by sector'!$D:$D,'D12'!$C468)</f>
        <v>0</v>
      </c>
      <c r="O468" s="35">
        <f>SUMIFS('ODA by sector'!P:P,'ODA by sector'!$A:$A,'D12'!$A468,'ODA by sector'!$D:$D,'D12'!$C468)</f>
        <v>0</v>
      </c>
      <c r="P468" s="35">
        <f>SUMIFS('ODA by sector'!Q:Q,'ODA by sector'!$A:$A,'D12'!$A468,'ODA by sector'!$D:$D,'D12'!$C468)</f>
        <v>0</v>
      </c>
      <c r="Q468" s="35">
        <f>SUMIFS('ODA by sector'!R:R,'ODA by sector'!$A:$A,'D12'!$A468,'ODA by sector'!$D:$D,'D12'!$C468)</f>
        <v>0</v>
      </c>
      <c r="R468" s="35">
        <f>SUMIFS('ODA by sector'!S:S,'ODA by sector'!$A:$A,'D12'!$A468,'ODA by sector'!$D:$D,'D12'!$C468)</f>
        <v>0</v>
      </c>
    </row>
    <row r="469" spans="1:18" x14ac:dyDescent="0.25">
      <c r="A469" s="36" t="s">
        <v>107</v>
      </c>
      <c r="B469" s="36" t="e">
        <f>VLOOKUP(A469,'[1]Names&amp;ISO'!$A:$B,2,FALSE)</f>
        <v>#N/A</v>
      </c>
      <c r="C469" s="37" t="s">
        <v>166</v>
      </c>
      <c r="D469" s="35">
        <f>SUMIFS('ODA by sector'!E:E,'ODA by sector'!$A:$A,'D12'!$A469,'ODA by sector'!$D:$D,'D12'!$C469)</f>
        <v>0</v>
      </c>
      <c r="E469" s="35">
        <f>SUMIFS('ODA by sector'!F:F,'ODA by sector'!$A:$A,'D12'!$A469,'ODA by sector'!$D:$D,'D12'!$C469)</f>
        <v>0</v>
      </c>
      <c r="F469" s="35">
        <f>SUMIFS('ODA by sector'!G:G,'ODA by sector'!$A:$A,'D12'!$A469,'ODA by sector'!$D:$D,'D12'!$C469)</f>
        <v>0</v>
      </c>
      <c r="G469" s="35">
        <f>SUMIFS('ODA by sector'!H:H,'ODA by sector'!$A:$A,'D12'!$A469,'ODA by sector'!$D:$D,'D12'!$C469)</f>
        <v>0</v>
      </c>
      <c r="H469" s="35">
        <f>SUMIFS('ODA by sector'!I:I,'ODA by sector'!$A:$A,'D12'!$A469,'ODA by sector'!$D:$D,'D12'!$C469)</f>
        <v>0</v>
      </c>
      <c r="I469" s="35">
        <f>SUMIFS('ODA by sector'!J:J,'ODA by sector'!$A:$A,'D12'!$A469,'ODA by sector'!$D:$D,'D12'!$C469)</f>
        <v>0</v>
      </c>
      <c r="J469" s="35">
        <f>SUMIFS('ODA by sector'!K:K,'ODA by sector'!$A:$A,'D12'!$A469,'ODA by sector'!$D:$D,'D12'!$C469)</f>
        <v>0</v>
      </c>
      <c r="K469" s="35">
        <f>SUMIFS('ODA by sector'!L:L,'ODA by sector'!$A:$A,'D12'!$A469,'ODA by sector'!$D:$D,'D12'!$C469)</f>
        <v>0</v>
      </c>
      <c r="L469" s="35">
        <f>SUMIFS('ODA by sector'!M:M,'ODA by sector'!$A:$A,'D12'!$A469,'ODA by sector'!$D:$D,'D12'!$C469)</f>
        <v>0</v>
      </c>
      <c r="M469" s="35">
        <f>SUMIFS('ODA by sector'!N:N,'ODA by sector'!$A:$A,'D12'!$A469,'ODA by sector'!$D:$D,'D12'!$C469)</f>
        <v>0</v>
      </c>
      <c r="N469" s="35">
        <f>SUMIFS('ODA by sector'!O:O,'ODA by sector'!$A:$A,'D12'!$A469,'ODA by sector'!$D:$D,'D12'!$C469)</f>
        <v>0</v>
      </c>
      <c r="O469" s="35">
        <f>SUMIFS('ODA by sector'!P:P,'ODA by sector'!$A:$A,'D12'!$A469,'ODA by sector'!$D:$D,'D12'!$C469)</f>
        <v>0</v>
      </c>
      <c r="P469" s="35">
        <f>SUMIFS('ODA by sector'!Q:Q,'ODA by sector'!$A:$A,'D12'!$A469,'ODA by sector'!$D:$D,'D12'!$C469)</f>
        <v>0</v>
      </c>
      <c r="Q469" s="35">
        <f>SUMIFS('ODA by sector'!R:R,'ODA by sector'!$A:$A,'D12'!$A469,'ODA by sector'!$D:$D,'D12'!$C469)</f>
        <v>0</v>
      </c>
      <c r="R469" s="35">
        <f>SUMIFS('ODA by sector'!S:S,'ODA by sector'!$A:$A,'D12'!$A469,'ODA by sector'!$D:$D,'D12'!$C469)</f>
        <v>0</v>
      </c>
    </row>
    <row r="470" spans="1:18" x14ac:dyDescent="0.25">
      <c r="A470" s="36" t="s">
        <v>107</v>
      </c>
      <c r="B470" s="36" t="e">
        <f>VLOOKUP(A470,'[1]Names&amp;ISO'!$A:$B,2,FALSE)</f>
        <v>#N/A</v>
      </c>
      <c r="C470" s="37" t="s">
        <v>167</v>
      </c>
      <c r="D470" s="35">
        <f>SUMIFS('ODA by sector'!E:E,'ODA by sector'!$A:$A,'D12'!$A470,'ODA by sector'!$D:$D,'D12'!$C470)</f>
        <v>0</v>
      </c>
      <c r="E470" s="35">
        <f>SUMIFS('ODA by sector'!F:F,'ODA by sector'!$A:$A,'D12'!$A470,'ODA by sector'!$D:$D,'D12'!$C470)</f>
        <v>0</v>
      </c>
      <c r="F470" s="35">
        <f>SUMIFS('ODA by sector'!G:G,'ODA by sector'!$A:$A,'D12'!$A470,'ODA by sector'!$D:$D,'D12'!$C470)</f>
        <v>0</v>
      </c>
      <c r="G470" s="35">
        <f>SUMIFS('ODA by sector'!H:H,'ODA by sector'!$A:$A,'D12'!$A470,'ODA by sector'!$D:$D,'D12'!$C470)</f>
        <v>0</v>
      </c>
      <c r="H470" s="35">
        <f>SUMIFS('ODA by sector'!I:I,'ODA by sector'!$A:$A,'D12'!$A470,'ODA by sector'!$D:$D,'D12'!$C470)</f>
        <v>0</v>
      </c>
      <c r="I470" s="35">
        <f>SUMIFS('ODA by sector'!J:J,'ODA by sector'!$A:$A,'D12'!$A470,'ODA by sector'!$D:$D,'D12'!$C470)</f>
        <v>0</v>
      </c>
      <c r="J470" s="35">
        <f>SUMIFS('ODA by sector'!K:K,'ODA by sector'!$A:$A,'D12'!$A470,'ODA by sector'!$D:$D,'D12'!$C470)</f>
        <v>0</v>
      </c>
      <c r="K470" s="35">
        <f>SUMIFS('ODA by sector'!L:L,'ODA by sector'!$A:$A,'D12'!$A470,'ODA by sector'!$D:$D,'D12'!$C470)</f>
        <v>0</v>
      </c>
      <c r="L470" s="35">
        <f>SUMIFS('ODA by sector'!M:M,'ODA by sector'!$A:$A,'D12'!$A470,'ODA by sector'!$D:$D,'D12'!$C470)</f>
        <v>0</v>
      </c>
      <c r="M470" s="35">
        <f>SUMIFS('ODA by sector'!N:N,'ODA by sector'!$A:$A,'D12'!$A470,'ODA by sector'!$D:$D,'D12'!$C470)</f>
        <v>0</v>
      </c>
      <c r="N470" s="35">
        <f>SUMIFS('ODA by sector'!O:O,'ODA by sector'!$A:$A,'D12'!$A470,'ODA by sector'!$D:$D,'D12'!$C470)</f>
        <v>0</v>
      </c>
      <c r="O470" s="35">
        <f>SUMIFS('ODA by sector'!P:P,'ODA by sector'!$A:$A,'D12'!$A470,'ODA by sector'!$D:$D,'D12'!$C470)</f>
        <v>0</v>
      </c>
      <c r="P470" s="35">
        <f>SUMIFS('ODA by sector'!Q:Q,'ODA by sector'!$A:$A,'D12'!$A470,'ODA by sector'!$D:$D,'D12'!$C470)</f>
        <v>0</v>
      </c>
      <c r="Q470" s="35">
        <f>SUMIFS('ODA by sector'!R:R,'ODA by sector'!$A:$A,'D12'!$A470,'ODA by sector'!$D:$D,'D12'!$C470)</f>
        <v>0</v>
      </c>
      <c r="R470" s="35">
        <f>SUMIFS('ODA by sector'!S:S,'ODA by sector'!$A:$A,'D12'!$A470,'ODA by sector'!$D:$D,'D12'!$C470)</f>
        <v>0</v>
      </c>
    </row>
    <row r="471" spans="1:18" x14ac:dyDescent="0.25">
      <c r="A471" s="38" t="s">
        <v>107</v>
      </c>
      <c r="B471" s="36" t="e">
        <f>VLOOKUP(A471,'[1]Names&amp;ISO'!$A:$B,2,FALSE)</f>
        <v>#N/A</v>
      </c>
      <c r="C471" s="37" t="s">
        <v>169</v>
      </c>
      <c r="D471" s="35">
        <f>SUMIFS('ODA by sector'!E:E,'ODA by sector'!$A:$A,'D12'!$A471,'ODA by sector'!$D:$D,'D12'!$C471)</f>
        <v>0</v>
      </c>
      <c r="E471" s="35">
        <f>SUMIFS('ODA by sector'!F:F,'ODA by sector'!$A:$A,'D12'!$A471,'ODA by sector'!$D:$D,'D12'!$C471)</f>
        <v>0</v>
      </c>
      <c r="F471" s="35">
        <f>SUMIFS('ODA by sector'!G:G,'ODA by sector'!$A:$A,'D12'!$A471,'ODA by sector'!$D:$D,'D12'!$C471)</f>
        <v>0</v>
      </c>
      <c r="G471" s="35">
        <f>SUMIFS('ODA by sector'!H:H,'ODA by sector'!$A:$A,'D12'!$A471,'ODA by sector'!$D:$D,'D12'!$C471)</f>
        <v>0</v>
      </c>
      <c r="H471" s="35">
        <f>SUMIFS('ODA by sector'!I:I,'ODA by sector'!$A:$A,'D12'!$A471,'ODA by sector'!$D:$D,'D12'!$C471)</f>
        <v>0</v>
      </c>
      <c r="I471" s="35">
        <f>SUMIFS('ODA by sector'!J:J,'ODA by sector'!$A:$A,'D12'!$A471,'ODA by sector'!$D:$D,'D12'!$C471)</f>
        <v>0</v>
      </c>
      <c r="J471" s="35">
        <f>SUMIFS('ODA by sector'!K:K,'ODA by sector'!$A:$A,'D12'!$A471,'ODA by sector'!$D:$D,'D12'!$C471)</f>
        <v>0</v>
      </c>
      <c r="K471" s="35">
        <f>SUMIFS('ODA by sector'!L:L,'ODA by sector'!$A:$A,'D12'!$A471,'ODA by sector'!$D:$D,'D12'!$C471)</f>
        <v>0</v>
      </c>
      <c r="L471" s="35">
        <f>SUMIFS('ODA by sector'!M:M,'ODA by sector'!$A:$A,'D12'!$A471,'ODA by sector'!$D:$D,'D12'!$C471)</f>
        <v>0</v>
      </c>
      <c r="M471" s="35">
        <f>SUMIFS('ODA by sector'!N:N,'ODA by sector'!$A:$A,'D12'!$A471,'ODA by sector'!$D:$D,'D12'!$C471)</f>
        <v>0</v>
      </c>
      <c r="N471" s="35">
        <f>SUMIFS('ODA by sector'!O:O,'ODA by sector'!$A:$A,'D12'!$A471,'ODA by sector'!$D:$D,'D12'!$C471)</f>
        <v>0</v>
      </c>
      <c r="O471" s="35">
        <f>SUMIFS('ODA by sector'!P:P,'ODA by sector'!$A:$A,'D12'!$A471,'ODA by sector'!$D:$D,'D12'!$C471)</f>
        <v>0</v>
      </c>
      <c r="P471" s="35">
        <f>SUMIFS('ODA by sector'!Q:Q,'ODA by sector'!$A:$A,'D12'!$A471,'ODA by sector'!$D:$D,'D12'!$C471)</f>
        <v>0</v>
      </c>
      <c r="Q471" s="35">
        <f>SUMIFS('ODA by sector'!R:R,'ODA by sector'!$A:$A,'D12'!$A471,'ODA by sector'!$D:$D,'D12'!$C471)</f>
        <v>0</v>
      </c>
      <c r="R471" s="35">
        <f>SUMIFS('ODA by sector'!S:S,'ODA by sector'!$A:$A,'D12'!$A471,'ODA by sector'!$D:$D,'D12'!$C471)</f>
        <v>0</v>
      </c>
    </row>
    <row r="472" spans="1:18" x14ac:dyDescent="0.25">
      <c r="A472" s="39" t="s">
        <v>107</v>
      </c>
      <c r="B472" s="36" t="e">
        <f>VLOOKUP(A472,'[1]Names&amp;ISO'!$A:$B,2,FALSE)</f>
        <v>#N/A</v>
      </c>
      <c r="C472" s="37" t="s">
        <v>168</v>
      </c>
      <c r="D472" s="35">
        <f>SUMIFS('ODA by sector'!E:E,'ODA by sector'!$A:$A,'D12'!$A472,'ODA by sector'!$D:$D,'D12'!$C472)</f>
        <v>0</v>
      </c>
      <c r="E472" s="35">
        <f>SUMIFS('ODA by sector'!F:F,'ODA by sector'!$A:$A,'D12'!$A472,'ODA by sector'!$D:$D,'D12'!$C472)</f>
        <v>0</v>
      </c>
      <c r="F472" s="35">
        <f>SUMIFS('ODA by sector'!G:G,'ODA by sector'!$A:$A,'D12'!$A472,'ODA by sector'!$D:$D,'D12'!$C472)</f>
        <v>0</v>
      </c>
      <c r="G472" s="35">
        <f>SUMIFS('ODA by sector'!H:H,'ODA by sector'!$A:$A,'D12'!$A472,'ODA by sector'!$D:$D,'D12'!$C472)</f>
        <v>0</v>
      </c>
      <c r="H472" s="35">
        <f>SUMIFS('ODA by sector'!I:I,'ODA by sector'!$A:$A,'D12'!$A472,'ODA by sector'!$D:$D,'D12'!$C472)</f>
        <v>0</v>
      </c>
      <c r="I472" s="35">
        <f>SUMIFS('ODA by sector'!J:J,'ODA by sector'!$A:$A,'D12'!$A472,'ODA by sector'!$D:$D,'D12'!$C472)</f>
        <v>0</v>
      </c>
      <c r="J472" s="35">
        <f>SUMIFS('ODA by sector'!K:K,'ODA by sector'!$A:$A,'D12'!$A472,'ODA by sector'!$D:$D,'D12'!$C472)</f>
        <v>0</v>
      </c>
      <c r="K472" s="35">
        <f>SUMIFS('ODA by sector'!L:L,'ODA by sector'!$A:$A,'D12'!$A472,'ODA by sector'!$D:$D,'D12'!$C472)</f>
        <v>0</v>
      </c>
      <c r="L472" s="35">
        <f>SUMIFS('ODA by sector'!M:M,'ODA by sector'!$A:$A,'D12'!$A472,'ODA by sector'!$D:$D,'D12'!$C472)</f>
        <v>0</v>
      </c>
      <c r="M472" s="35">
        <f>SUMIFS('ODA by sector'!N:N,'ODA by sector'!$A:$A,'D12'!$A472,'ODA by sector'!$D:$D,'D12'!$C472)</f>
        <v>0</v>
      </c>
      <c r="N472" s="35">
        <f>SUMIFS('ODA by sector'!O:O,'ODA by sector'!$A:$A,'D12'!$A472,'ODA by sector'!$D:$D,'D12'!$C472)</f>
        <v>0</v>
      </c>
      <c r="O472" s="35">
        <f>SUMIFS('ODA by sector'!P:P,'ODA by sector'!$A:$A,'D12'!$A472,'ODA by sector'!$D:$D,'D12'!$C472)</f>
        <v>0</v>
      </c>
      <c r="P472" s="35">
        <f>SUMIFS('ODA by sector'!Q:Q,'ODA by sector'!$A:$A,'D12'!$A472,'ODA by sector'!$D:$D,'D12'!$C472)</f>
        <v>0</v>
      </c>
      <c r="Q472" s="35">
        <f>SUMIFS('ODA by sector'!R:R,'ODA by sector'!$A:$A,'D12'!$A472,'ODA by sector'!$D:$D,'D12'!$C472)</f>
        <v>0</v>
      </c>
      <c r="R472" s="35">
        <f>SUMIFS('ODA by sector'!S:S,'ODA by sector'!$A:$A,'D12'!$A472,'ODA by sector'!$D:$D,'D12'!$C472)</f>
        <v>0</v>
      </c>
    </row>
    <row r="473" spans="1:18" x14ac:dyDescent="0.25">
      <c r="A473" s="36" t="s">
        <v>107</v>
      </c>
      <c r="B473" s="36" t="e">
        <f>VLOOKUP(A473,'[1]Names&amp;ISO'!$A:$B,2,FALSE)</f>
        <v>#N/A</v>
      </c>
      <c r="C473" s="37" t="s">
        <v>171</v>
      </c>
      <c r="D473" s="35">
        <f>SUMIFS('ODA by sector'!E:E,'ODA by sector'!$A:$A,'D12'!$A473,'ODA by sector'!$D:$D,'D12'!$C473)</f>
        <v>0</v>
      </c>
      <c r="E473" s="35">
        <f>SUMIFS('ODA by sector'!F:F,'ODA by sector'!$A:$A,'D12'!$A473,'ODA by sector'!$D:$D,'D12'!$C473)</f>
        <v>0</v>
      </c>
      <c r="F473" s="35">
        <f>SUMIFS('ODA by sector'!G:G,'ODA by sector'!$A:$A,'D12'!$A473,'ODA by sector'!$D:$D,'D12'!$C473)</f>
        <v>0</v>
      </c>
      <c r="G473" s="35">
        <f>SUMIFS('ODA by sector'!H:H,'ODA by sector'!$A:$A,'D12'!$A473,'ODA by sector'!$D:$D,'D12'!$C473)</f>
        <v>0</v>
      </c>
      <c r="H473" s="35">
        <f>SUMIFS('ODA by sector'!I:I,'ODA by sector'!$A:$A,'D12'!$A473,'ODA by sector'!$D:$D,'D12'!$C473)</f>
        <v>0</v>
      </c>
      <c r="I473" s="35">
        <f>SUMIFS('ODA by sector'!J:J,'ODA by sector'!$A:$A,'D12'!$A473,'ODA by sector'!$D:$D,'D12'!$C473)</f>
        <v>0</v>
      </c>
      <c r="J473" s="35">
        <f>SUMIFS('ODA by sector'!K:K,'ODA by sector'!$A:$A,'D12'!$A473,'ODA by sector'!$D:$D,'D12'!$C473)</f>
        <v>0</v>
      </c>
      <c r="K473" s="35">
        <f>SUMIFS('ODA by sector'!L:L,'ODA by sector'!$A:$A,'D12'!$A473,'ODA by sector'!$D:$D,'D12'!$C473)</f>
        <v>0</v>
      </c>
      <c r="L473" s="35">
        <f>SUMIFS('ODA by sector'!M:M,'ODA by sector'!$A:$A,'D12'!$A473,'ODA by sector'!$D:$D,'D12'!$C473)</f>
        <v>0</v>
      </c>
      <c r="M473" s="35">
        <f>SUMIFS('ODA by sector'!N:N,'ODA by sector'!$A:$A,'D12'!$A473,'ODA by sector'!$D:$D,'D12'!$C473)</f>
        <v>0</v>
      </c>
      <c r="N473" s="35">
        <f>SUMIFS('ODA by sector'!O:O,'ODA by sector'!$A:$A,'D12'!$A473,'ODA by sector'!$D:$D,'D12'!$C473)</f>
        <v>0</v>
      </c>
      <c r="O473" s="35">
        <f>SUMIFS('ODA by sector'!P:P,'ODA by sector'!$A:$A,'D12'!$A473,'ODA by sector'!$D:$D,'D12'!$C473)</f>
        <v>0</v>
      </c>
      <c r="P473" s="35">
        <f>SUMIFS('ODA by sector'!Q:Q,'ODA by sector'!$A:$A,'D12'!$A473,'ODA by sector'!$D:$D,'D12'!$C473)</f>
        <v>0</v>
      </c>
      <c r="Q473" s="35">
        <f>SUMIFS('ODA by sector'!R:R,'ODA by sector'!$A:$A,'D12'!$A473,'ODA by sector'!$D:$D,'D12'!$C473)</f>
        <v>0</v>
      </c>
      <c r="R473" s="35">
        <f>SUMIFS('ODA by sector'!S:S,'ODA by sector'!$A:$A,'D12'!$A473,'ODA by sector'!$D:$D,'D12'!$C473)</f>
        <v>0</v>
      </c>
    </row>
    <row r="474" spans="1:18" x14ac:dyDescent="0.25">
      <c r="A474" s="36" t="s">
        <v>107</v>
      </c>
      <c r="B474" s="36" t="e">
        <f>VLOOKUP(A474,'[1]Names&amp;ISO'!$A:$B,2,FALSE)</f>
        <v>#N/A</v>
      </c>
      <c r="C474" s="37" t="s">
        <v>170</v>
      </c>
      <c r="D474" s="35">
        <f>SUMIFS('ODA by sector'!E:E,'ODA by sector'!$A:$A,'D12'!$A474,'ODA by sector'!$D:$D,'D12'!$C474)</f>
        <v>0</v>
      </c>
      <c r="E474" s="35">
        <f>SUMIFS('ODA by sector'!F:F,'ODA by sector'!$A:$A,'D12'!$A474,'ODA by sector'!$D:$D,'D12'!$C474)</f>
        <v>0</v>
      </c>
      <c r="F474" s="35">
        <f>SUMIFS('ODA by sector'!G:G,'ODA by sector'!$A:$A,'D12'!$A474,'ODA by sector'!$D:$D,'D12'!$C474)</f>
        <v>0</v>
      </c>
      <c r="G474" s="35">
        <f>SUMIFS('ODA by sector'!H:H,'ODA by sector'!$A:$A,'D12'!$A474,'ODA by sector'!$D:$D,'D12'!$C474)</f>
        <v>0</v>
      </c>
      <c r="H474" s="35">
        <f>SUMIFS('ODA by sector'!I:I,'ODA by sector'!$A:$A,'D12'!$A474,'ODA by sector'!$D:$D,'D12'!$C474)</f>
        <v>0</v>
      </c>
      <c r="I474" s="35">
        <f>SUMIFS('ODA by sector'!J:J,'ODA by sector'!$A:$A,'D12'!$A474,'ODA by sector'!$D:$D,'D12'!$C474)</f>
        <v>0</v>
      </c>
      <c r="J474" s="35">
        <f>SUMIFS('ODA by sector'!K:K,'ODA by sector'!$A:$A,'D12'!$A474,'ODA by sector'!$D:$D,'D12'!$C474)</f>
        <v>0</v>
      </c>
      <c r="K474" s="35">
        <f>SUMIFS('ODA by sector'!L:L,'ODA by sector'!$A:$A,'D12'!$A474,'ODA by sector'!$D:$D,'D12'!$C474)</f>
        <v>0</v>
      </c>
      <c r="L474" s="35">
        <f>SUMIFS('ODA by sector'!M:M,'ODA by sector'!$A:$A,'D12'!$A474,'ODA by sector'!$D:$D,'D12'!$C474)</f>
        <v>0</v>
      </c>
      <c r="M474" s="35">
        <f>SUMIFS('ODA by sector'!N:N,'ODA by sector'!$A:$A,'D12'!$A474,'ODA by sector'!$D:$D,'D12'!$C474)</f>
        <v>0</v>
      </c>
      <c r="N474" s="35">
        <f>SUMIFS('ODA by sector'!O:O,'ODA by sector'!$A:$A,'D12'!$A474,'ODA by sector'!$D:$D,'D12'!$C474)</f>
        <v>0</v>
      </c>
      <c r="O474" s="35">
        <f>SUMIFS('ODA by sector'!P:P,'ODA by sector'!$A:$A,'D12'!$A474,'ODA by sector'!$D:$D,'D12'!$C474)</f>
        <v>0</v>
      </c>
      <c r="P474" s="35">
        <f>SUMIFS('ODA by sector'!Q:Q,'ODA by sector'!$A:$A,'D12'!$A474,'ODA by sector'!$D:$D,'D12'!$C474)</f>
        <v>0</v>
      </c>
      <c r="Q474" s="35">
        <f>SUMIFS('ODA by sector'!R:R,'ODA by sector'!$A:$A,'D12'!$A474,'ODA by sector'!$D:$D,'D12'!$C474)</f>
        <v>0</v>
      </c>
      <c r="R474" s="35">
        <f>SUMIFS('ODA by sector'!S:S,'ODA by sector'!$A:$A,'D12'!$A474,'ODA by sector'!$D:$D,'D12'!$C474)</f>
        <v>0</v>
      </c>
    </row>
    <row r="475" spans="1:18" x14ac:dyDescent="0.25">
      <c r="A475" s="36" t="s">
        <v>107</v>
      </c>
      <c r="B475" s="36" t="e">
        <f>VLOOKUP(A475,'[1]Names&amp;ISO'!$A:$B,2,FALSE)</f>
        <v>#N/A</v>
      </c>
      <c r="C475" s="37" t="s">
        <v>172</v>
      </c>
      <c r="D475" s="35">
        <f>SUMIFS('ODA by sector'!E:E,'ODA by sector'!$A:$A,'D12'!$A475,'ODA by sector'!$D:$D,'D12'!$C475)</f>
        <v>2348.8440559999999</v>
      </c>
      <c r="E475" s="35">
        <f>SUMIFS('ODA by sector'!F:F,'ODA by sector'!$A:$A,'D12'!$A475,'ODA by sector'!$D:$D,'D12'!$C475)</f>
        <v>1416.0681199999999</v>
      </c>
      <c r="F475" s="35">
        <f>SUMIFS('ODA by sector'!G:G,'ODA by sector'!$A:$A,'D12'!$A475,'ODA by sector'!$D:$D,'D12'!$C475)</f>
        <v>1320.5510750000001</v>
      </c>
      <c r="G475" s="35">
        <f>SUMIFS('ODA by sector'!H:H,'ODA by sector'!$A:$A,'D12'!$A475,'ODA by sector'!$D:$D,'D12'!$C475)</f>
        <v>639.19331</v>
      </c>
      <c r="H475" s="35">
        <f>SUMIFS('ODA by sector'!I:I,'ODA by sector'!$A:$A,'D12'!$A475,'ODA by sector'!$D:$D,'D12'!$C475)</f>
        <v>772.12193100000002</v>
      </c>
      <c r="I475" s="35">
        <f>SUMIFS('ODA by sector'!J:J,'ODA by sector'!$A:$A,'D12'!$A475,'ODA by sector'!$D:$D,'D12'!$C475)</f>
        <v>481.28208999999998</v>
      </c>
      <c r="J475" s="35">
        <f>SUMIFS('ODA by sector'!K:K,'ODA by sector'!$A:$A,'D12'!$A475,'ODA by sector'!$D:$D,'D12'!$C475)</f>
        <v>923.07209999999998</v>
      </c>
      <c r="K475" s="35">
        <f>SUMIFS('ODA by sector'!L:L,'ODA by sector'!$A:$A,'D12'!$A475,'ODA by sector'!$D:$D,'D12'!$C475)</f>
        <v>2356.1286660000001</v>
      </c>
      <c r="L475" s="35">
        <f>SUMIFS('ODA by sector'!M:M,'ODA by sector'!$A:$A,'D12'!$A475,'ODA by sector'!$D:$D,'D12'!$C475)</f>
        <v>1263.024091</v>
      </c>
      <c r="M475" s="35">
        <f>SUMIFS('ODA by sector'!N:N,'ODA by sector'!$A:$A,'D12'!$A475,'ODA by sector'!$D:$D,'D12'!$C475)</f>
        <v>1287.832584</v>
      </c>
      <c r="N475" s="35">
        <f>SUMIFS('ODA by sector'!O:O,'ODA by sector'!$A:$A,'D12'!$A475,'ODA by sector'!$D:$D,'D12'!$C475)</f>
        <v>1303.5595639999999</v>
      </c>
      <c r="O475" s="35">
        <f>SUMIFS('ODA by sector'!P:P,'ODA by sector'!$A:$A,'D12'!$A475,'ODA by sector'!$D:$D,'D12'!$C475)</f>
        <v>1092.5816970000001</v>
      </c>
      <c r="P475" s="35">
        <f>SUMIFS('ODA by sector'!Q:Q,'ODA by sector'!$A:$A,'D12'!$A475,'ODA by sector'!$D:$D,'D12'!$C475)</f>
        <v>746.89388899999994</v>
      </c>
      <c r="Q475" s="35">
        <f>SUMIFS('ODA by sector'!R:R,'ODA by sector'!$A:$A,'D12'!$A475,'ODA by sector'!$D:$D,'D12'!$C475)</f>
        <v>1358.810471</v>
      </c>
      <c r="R475" s="35">
        <f>SUMIFS('ODA by sector'!S:S,'ODA by sector'!$A:$A,'D12'!$A475,'ODA by sector'!$D:$D,'D12'!$C475)</f>
        <v>940.67949999999996</v>
      </c>
    </row>
    <row r="476" spans="1:18" x14ac:dyDescent="0.25">
      <c r="A476" s="36" t="s">
        <v>107</v>
      </c>
      <c r="B476" s="36" t="e">
        <f>VLOOKUP(A476,'[1]Names&amp;ISO'!$A:$B,2,FALSE)</f>
        <v>#N/A</v>
      </c>
      <c r="C476" s="37" t="s">
        <v>173</v>
      </c>
      <c r="D476" s="35">
        <f>SUMIFS('ODA by sector'!E:E,'ODA by sector'!$A:$A,'D12'!$A476,'ODA by sector'!$D:$D,'D12'!$C476)</f>
        <v>441.082267</v>
      </c>
      <c r="E476" s="35">
        <f>SUMIFS('ODA by sector'!F:F,'ODA by sector'!$A:$A,'D12'!$A476,'ODA by sector'!$D:$D,'D12'!$C476)</f>
        <v>434.86504500000001</v>
      </c>
      <c r="F476" s="35">
        <f>SUMIFS('ODA by sector'!G:G,'ODA by sector'!$A:$A,'D12'!$A476,'ODA by sector'!$D:$D,'D12'!$C476)</f>
        <v>259.90147100000002</v>
      </c>
      <c r="G476" s="35">
        <f>SUMIFS('ODA by sector'!H:H,'ODA by sector'!$A:$A,'D12'!$A476,'ODA by sector'!$D:$D,'D12'!$C476)</f>
        <v>483.74454800000001</v>
      </c>
      <c r="H476" s="35">
        <f>SUMIFS('ODA by sector'!I:I,'ODA by sector'!$A:$A,'D12'!$A476,'ODA by sector'!$D:$D,'D12'!$C476)</f>
        <v>4124.1932059999999</v>
      </c>
      <c r="I476" s="35">
        <f>SUMIFS('ODA by sector'!J:J,'ODA by sector'!$A:$A,'D12'!$A476,'ODA by sector'!$D:$D,'D12'!$C476)</f>
        <v>18.309540999999999</v>
      </c>
      <c r="J476" s="35">
        <f>SUMIFS('ODA by sector'!K:K,'ODA by sector'!$A:$A,'D12'!$A476,'ODA by sector'!$D:$D,'D12'!$C476)</f>
        <v>27.403116000000001</v>
      </c>
      <c r="K476" s="35">
        <f>SUMIFS('ODA by sector'!L:L,'ODA by sector'!$A:$A,'D12'!$A476,'ODA by sector'!$D:$D,'D12'!$C476)</f>
        <v>111.30115600000001</v>
      </c>
      <c r="L476" s="35">
        <f>SUMIFS('ODA by sector'!M:M,'ODA by sector'!$A:$A,'D12'!$A476,'ODA by sector'!$D:$D,'D12'!$C476)</f>
        <v>1527.312263</v>
      </c>
      <c r="M476" s="35">
        <f>SUMIFS('ODA by sector'!N:N,'ODA by sector'!$A:$A,'D12'!$A476,'ODA by sector'!$D:$D,'D12'!$C476)</f>
        <v>0</v>
      </c>
      <c r="N476" s="35">
        <f>SUMIFS('ODA by sector'!O:O,'ODA by sector'!$A:$A,'D12'!$A476,'ODA by sector'!$D:$D,'D12'!$C476)</f>
        <v>61.870590999999997</v>
      </c>
      <c r="O476" s="35">
        <f>SUMIFS('ODA by sector'!P:P,'ODA by sector'!$A:$A,'D12'!$A476,'ODA by sector'!$D:$D,'D12'!$C476)</f>
        <v>0</v>
      </c>
      <c r="P476" s="35">
        <f>SUMIFS('ODA by sector'!Q:Q,'ODA by sector'!$A:$A,'D12'!$A476,'ODA by sector'!$D:$D,'D12'!$C476)</f>
        <v>0</v>
      </c>
      <c r="Q476" s="35">
        <f>SUMIFS('ODA by sector'!R:R,'ODA by sector'!$A:$A,'D12'!$A476,'ODA by sector'!$D:$D,'D12'!$C476)</f>
        <v>106.538279</v>
      </c>
      <c r="R476" s="35">
        <f>SUMIFS('ODA by sector'!S:S,'ODA by sector'!$A:$A,'D12'!$A476,'ODA by sector'!$D:$D,'D12'!$C476)</f>
        <v>0</v>
      </c>
    </row>
    <row r="477" spans="1:18" x14ac:dyDescent="0.25">
      <c r="A477" s="36" t="s">
        <v>107</v>
      </c>
      <c r="B477" s="36" t="e">
        <f>VLOOKUP(A477,'[1]Names&amp;ISO'!$A:$B,2,FALSE)</f>
        <v>#N/A</v>
      </c>
      <c r="C477" s="37" t="s">
        <v>174</v>
      </c>
      <c r="D477" s="35">
        <f>SUMIFS('ODA by sector'!E:E,'ODA by sector'!$A:$A,'D12'!$A477,'ODA by sector'!$D:$D,'D12'!$C477)</f>
        <v>0</v>
      </c>
      <c r="E477" s="35">
        <f>SUMIFS('ODA by sector'!F:F,'ODA by sector'!$A:$A,'D12'!$A477,'ODA by sector'!$D:$D,'D12'!$C477)</f>
        <v>0</v>
      </c>
      <c r="F477" s="35">
        <f>SUMIFS('ODA by sector'!G:G,'ODA by sector'!$A:$A,'D12'!$A477,'ODA by sector'!$D:$D,'D12'!$C477)</f>
        <v>0</v>
      </c>
      <c r="G477" s="35">
        <f>SUMIFS('ODA by sector'!H:H,'ODA by sector'!$A:$A,'D12'!$A477,'ODA by sector'!$D:$D,'D12'!$C477)</f>
        <v>0</v>
      </c>
      <c r="H477" s="35">
        <f>SUMIFS('ODA by sector'!I:I,'ODA by sector'!$A:$A,'D12'!$A477,'ODA by sector'!$D:$D,'D12'!$C477)</f>
        <v>0</v>
      </c>
      <c r="I477" s="35">
        <f>SUMIFS('ODA by sector'!J:J,'ODA by sector'!$A:$A,'D12'!$A477,'ODA by sector'!$D:$D,'D12'!$C477)</f>
        <v>0</v>
      </c>
      <c r="J477" s="35">
        <f>SUMIFS('ODA by sector'!K:K,'ODA by sector'!$A:$A,'D12'!$A477,'ODA by sector'!$D:$D,'D12'!$C477)</f>
        <v>0</v>
      </c>
      <c r="K477" s="35">
        <f>SUMIFS('ODA by sector'!L:L,'ODA by sector'!$A:$A,'D12'!$A477,'ODA by sector'!$D:$D,'D12'!$C477)</f>
        <v>0</v>
      </c>
      <c r="L477" s="35">
        <f>SUMIFS('ODA by sector'!M:M,'ODA by sector'!$A:$A,'D12'!$A477,'ODA by sector'!$D:$D,'D12'!$C477)</f>
        <v>0</v>
      </c>
      <c r="M477" s="35">
        <f>SUMIFS('ODA by sector'!N:N,'ODA by sector'!$A:$A,'D12'!$A477,'ODA by sector'!$D:$D,'D12'!$C477)</f>
        <v>0</v>
      </c>
      <c r="N477" s="35">
        <f>SUMIFS('ODA by sector'!O:O,'ODA by sector'!$A:$A,'D12'!$A477,'ODA by sector'!$D:$D,'D12'!$C477)</f>
        <v>0</v>
      </c>
      <c r="O477" s="35">
        <f>SUMIFS('ODA by sector'!P:P,'ODA by sector'!$A:$A,'D12'!$A477,'ODA by sector'!$D:$D,'D12'!$C477)</f>
        <v>0</v>
      </c>
      <c r="P477" s="35">
        <f>SUMIFS('ODA by sector'!Q:Q,'ODA by sector'!$A:$A,'D12'!$A477,'ODA by sector'!$D:$D,'D12'!$C477)</f>
        <v>0</v>
      </c>
      <c r="Q477" s="35">
        <f>SUMIFS('ODA by sector'!R:R,'ODA by sector'!$A:$A,'D12'!$A477,'ODA by sector'!$D:$D,'D12'!$C477)</f>
        <v>0</v>
      </c>
      <c r="R477" s="35">
        <f>SUMIFS('ODA by sector'!S:S,'ODA by sector'!$A:$A,'D12'!$A477,'ODA by sector'!$D:$D,'D12'!$C477)</f>
        <v>0</v>
      </c>
    </row>
    <row r="478" spans="1:18" x14ac:dyDescent="0.25">
      <c r="A478" s="40" t="s">
        <v>106</v>
      </c>
      <c r="B478" s="36" t="e">
        <f>VLOOKUP(A478,'[1]Names&amp;ISO'!$A:$B,2,FALSE)</f>
        <v>#N/A</v>
      </c>
      <c r="C478" s="37" t="s">
        <v>162</v>
      </c>
      <c r="D478" s="35">
        <f>SUMIFS('ODA by sector'!E:E,'ODA by sector'!$A:$A,'D12'!$A478,'ODA by sector'!$D:$D,'D12'!$C478)</f>
        <v>0</v>
      </c>
      <c r="E478" s="35">
        <f>SUMIFS('ODA by sector'!F:F,'ODA by sector'!$A:$A,'D12'!$A478,'ODA by sector'!$D:$D,'D12'!$C478)</f>
        <v>0</v>
      </c>
      <c r="F478" s="35">
        <f>SUMIFS('ODA by sector'!G:G,'ODA by sector'!$A:$A,'D12'!$A478,'ODA by sector'!$D:$D,'D12'!$C478)</f>
        <v>0</v>
      </c>
      <c r="G478" s="35">
        <f>SUMIFS('ODA by sector'!H:H,'ODA by sector'!$A:$A,'D12'!$A478,'ODA by sector'!$D:$D,'D12'!$C478)</f>
        <v>0</v>
      </c>
      <c r="H478" s="35">
        <f>SUMIFS('ODA by sector'!I:I,'ODA by sector'!$A:$A,'D12'!$A478,'ODA by sector'!$D:$D,'D12'!$C478)</f>
        <v>0</v>
      </c>
      <c r="I478" s="35">
        <f>SUMIFS('ODA by sector'!J:J,'ODA by sector'!$A:$A,'D12'!$A478,'ODA by sector'!$D:$D,'D12'!$C478)</f>
        <v>0</v>
      </c>
      <c r="J478" s="35">
        <f>SUMIFS('ODA by sector'!K:K,'ODA by sector'!$A:$A,'D12'!$A478,'ODA by sector'!$D:$D,'D12'!$C478)</f>
        <v>0</v>
      </c>
      <c r="K478" s="35">
        <f>SUMIFS('ODA by sector'!L:L,'ODA by sector'!$A:$A,'D12'!$A478,'ODA by sector'!$D:$D,'D12'!$C478)</f>
        <v>0</v>
      </c>
      <c r="L478" s="35">
        <f>SUMIFS('ODA by sector'!M:M,'ODA by sector'!$A:$A,'D12'!$A478,'ODA by sector'!$D:$D,'D12'!$C478)</f>
        <v>0</v>
      </c>
      <c r="M478" s="35">
        <f>SUMIFS('ODA by sector'!N:N,'ODA by sector'!$A:$A,'D12'!$A478,'ODA by sector'!$D:$D,'D12'!$C478)</f>
        <v>0</v>
      </c>
      <c r="N478" s="35">
        <f>SUMIFS('ODA by sector'!O:O,'ODA by sector'!$A:$A,'D12'!$A478,'ODA by sector'!$D:$D,'D12'!$C478)</f>
        <v>0</v>
      </c>
      <c r="O478" s="35">
        <f>SUMIFS('ODA by sector'!P:P,'ODA by sector'!$A:$A,'D12'!$A478,'ODA by sector'!$D:$D,'D12'!$C478)</f>
        <v>0</v>
      </c>
      <c r="P478" s="35">
        <f>SUMIFS('ODA by sector'!Q:Q,'ODA by sector'!$A:$A,'D12'!$A478,'ODA by sector'!$D:$D,'D12'!$C478)</f>
        <v>0</v>
      </c>
      <c r="Q478" s="35">
        <f>SUMIFS('ODA by sector'!R:R,'ODA by sector'!$A:$A,'D12'!$A478,'ODA by sector'!$D:$D,'D12'!$C478)</f>
        <v>0</v>
      </c>
      <c r="R478" s="35">
        <f>SUMIFS('ODA by sector'!S:S,'ODA by sector'!$A:$A,'D12'!$A478,'ODA by sector'!$D:$D,'D12'!$C478)</f>
        <v>0</v>
      </c>
    </row>
    <row r="479" spans="1:18" x14ac:dyDescent="0.25">
      <c r="A479" s="40" t="s">
        <v>106</v>
      </c>
      <c r="B479" s="36" t="e">
        <f>VLOOKUP(A479,'[1]Names&amp;ISO'!$A:$B,2,FALSE)</f>
        <v>#N/A</v>
      </c>
      <c r="C479" s="37" t="s">
        <v>163</v>
      </c>
      <c r="D479" s="35">
        <f>SUMIFS('ODA by sector'!E:E,'ODA by sector'!$A:$A,'D12'!$A479,'ODA by sector'!$D:$D,'D12'!$C479)</f>
        <v>0</v>
      </c>
      <c r="E479" s="35">
        <f>SUMIFS('ODA by sector'!F:F,'ODA by sector'!$A:$A,'D12'!$A479,'ODA by sector'!$D:$D,'D12'!$C479)</f>
        <v>0</v>
      </c>
      <c r="F479" s="35">
        <f>SUMIFS('ODA by sector'!G:G,'ODA by sector'!$A:$A,'D12'!$A479,'ODA by sector'!$D:$D,'D12'!$C479)</f>
        <v>0</v>
      </c>
      <c r="G479" s="35">
        <f>SUMIFS('ODA by sector'!H:H,'ODA by sector'!$A:$A,'D12'!$A479,'ODA by sector'!$D:$D,'D12'!$C479)</f>
        <v>0</v>
      </c>
      <c r="H479" s="35">
        <f>SUMIFS('ODA by sector'!I:I,'ODA by sector'!$A:$A,'D12'!$A479,'ODA by sector'!$D:$D,'D12'!$C479)</f>
        <v>0</v>
      </c>
      <c r="I479" s="35">
        <f>SUMIFS('ODA by sector'!J:J,'ODA by sector'!$A:$A,'D12'!$A479,'ODA by sector'!$D:$D,'D12'!$C479)</f>
        <v>0</v>
      </c>
      <c r="J479" s="35">
        <f>SUMIFS('ODA by sector'!K:K,'ODA by sector'!$A:$A,'D12'!$A479,'ODA by sector'!$D:$D,'D12'!$C479)</f>
        <v>0</v>
      </c>
      <c r="K479" s="35">
        <f>SUMIFS('ODA by sector'!L:L,'ODA by sector'!$A:$A,'D12'!$A479,'ODA by sector'!$D:$D,'D12'!$C479)</f>
        <v>0</v>
      </c>
      <c r="L479" s="35">
        <f>SUMIFS('ODA by sector'!M:M,'ODA by sector'!$A:$A,'D12'!$A479,'ODA by sector'!$D:$D,'D12'!$C479)</f>
        <v>0</v>
      </c>
      <c r="M479" s="35">
        <f>SUMIFS('ODA by sector'!N:N,'ODA by sector'!$A:$A,'D12'!$A479,'ODA by sector'!$D:$D,'D12'!$C479)</f>
        <v>0</v>
      </c>
      <c r="N479" s="35">
        <f>SUMIFS('ODA by sector'!O:O,'ODA by sector'!$A:$A,'D12'!$A479,'ODA by sector'!$D:$D,'D12'!$C479)</f>
        <v>0</v>
      </c>
      <c r="O479" s="35">
        <f>SUMIFS('ODA by sector'!P:P,'ODA by sector'!$A:$A,'D12'!$A479,'ODA by sector'!$D:$D,'D12'!$C479)</f>
        <v>0</v>
      </c>
      <c r="P479" s="35">
        <f>SUMIFS('ODA by sector'!Q:Q,'ODA by sector'!$A:$A,'D12'!$A479,'ODA by sector'!$D:$D,'D12'!$C479)</f>
        <v>0</v>
      </c>
      <c r="Q479" s="35">
        <f>SUMIFS('ODA by sector'!R:R,'ODA by sector'!$A:$A,'D12'!$A479,'ODA by sector'!$D:$D,'D12'!$C479)</f>
        <v>0</v>
      </c>
      <c r="R479" s="35">
        <f>SUMIFS('ODA by sector'!S:S,'ODA by sector'!$A:$A,'D12'!$A479,'ODA by sector'!$D:$D,'D12'!$C479)</f>
        <v>0</v>
      </c>
    </row>
    <row r="480" spans="1:18" x14ac:dyDescent="0.25">
      <c r="A480" s="40" t="s">
        <v>106</v>
      </c>
      <c r="B480" s="36" t="e">
        <f>VLOOKUP(A480,'[1]Names&amp;ISO'!$A:$B,2,FALSE)</f>
        <v>#N/A</v>
      </c>
      <c r="C480" s="37" t="s">
        <v>164</v>
      </c>
      <c r="D480" s="35">
        <f>SUMIFS('ODA by sector'!E:E,'ODA by sector'!$A:$A,'D12'!$A480,'ODA by sector'!$D:$D,'D12'!$C480)</f>
        <v>0</v>
      </c>
      <c r="E480" s="35">
        <f>SUMIFS('ODA by sector'!F:F,'ODA by sector'!$A:$A,'D12'!$A480,'ODA by sector'!$D:$D,'D12'!$C480)</f>
        <v>0</v>
      </c>
      <c r="F480" s="35">
        <f>SUMIFS('ODA by sector'!G:G,'ODA by sector'!$A:$A,'D12'!$A480,'ODA by sector'!$D:$D,'D12'!$C480)</f>
        <v>0</v>
      </c>
      <c r="G480" s="35">
        <f>SUMIFS('ODA by sector'!H:H,'ODA by sector'!$A:$A,'D12'!$A480,'ODA by sector'!$D:$D,'D12'!$C480)</f>
        <v>0</v>
      </c>
      <c r="H480" s="35">
        <f>SUMIFS('ODA by sector'!I:I,'ODA by sector'!$A:$A,'D12'!$A480,'ODA by sector'!$D:$D,'D12'!$C480)</f>
        <v>0</v>
      </c>
      <c r="I480" s="35">
        <f>SUMIFS('ODA by sector'!J:J,'ODA by sector'!$A:$A,'D12'!$A480,'ODA by sector'!$D:$D,'D12'!$C480)</f>
        <v>0</v>
      </c>
      <c r="J480" s="35">
        <f>SUMIFS('ODA by sector'!K:K,'ODA by sector'!$A:$A,'D12'!$A480,'ODA by sector'!$D:$D,'D12'!$C480)</f>
        <v>0</v>
      </c>
      <c r="K480" s="35">
        <f>SUMIFS('ODA by sector'!L:L,'ODA by sector'!$A:$A,'D12'!$A480,'ODA by sector'!$D:$D,'D12'!$C480)</f>
        <v>0</v>
      </c>
      <c r="L480" s="35">
        <f>SUMIFS('ODA by sector'!M:M,'ODA by sector'!$A:$A,'D12'!$A480,'ODA by sector'!$D:$D,'D12'!$C480)</f>
        <v>0</v>
      </c>
      <c r="M480" s="35">
        <f>SUMIFS('ODA by sector'!N:N,'ODA by sector'!$A:$A,'D12'!$A480,'ODA by sector'!$D:$D,'D12'!$C480)</f>
        <v>0</v>
      </c>
      <c r="N480" s="35">
        <f>SUMIFS('ODA by sector'!O:O,'ODA by sector'!$A:$A,'D12'!$A480,'ODA by sector'!$D:$D,'D12'!$C480)</f>
        <v>0</v>
      </c>
      <c r="O480" s="35">
        <f>SUMIFS('ODA by sector'!P:P,'ODA by sector'!$A:$A,'D12'!$A480,'ODA by sector'!$D:$D,'D12'!$C480)</f>
        <v>0</v>
      </c>
      <c r="P480" s="35">
        <f>SUMIFS('ODA by sector'!Q:Q,'ODA by sector'!$A:$A,'D12'!$A480,'ODA by sector'!$D:$D,'D12'!$C480)</f>
        <v>0</v>
      </c>
      <c r="Q480" s="35">
        <f>SUMIFS('ODA by sector'!R:R,'ODA by sector'!$A:$A,'D12'!$A480,'ODA by sector'!$D:$D,'D12'!$C480)</f>
        <v>0</v>
      </c>
      <c r="R480" s="35">
        <f>SUMIFS('ODA by sector'!S:S,'ODA by sector'!$A:$A,'D12'!$A480,'ODA by sector'!$D:$D,'D12'!$C480)</f>
        <v>0</v>
      </c>
    </row>
    <row r="481" spans="1:18" x14ac:dyDescent="0.25">
      <c r="A481" s="40" t="s">
        <v>106</v>
      </c>
      <c r="B481" s="36" t="e">
        <f>VLOOKUP(A481,'[1]Names&amp;ISO'!$A:$B,2,FALSE)</f>
        <v>#N/A</v>
      </c>
      <c r="C481" s="37" t="s">
        <v>165</v>
      </c>
      <c r="D481" s="35">
        <f>SUMIFS('ODA by sector'!E:E,'ODA by sector'!$A:$A,'D12'!$A481,'ODA by sector'!$D:$D,'D12'!$C481)</f>
        <v>0</v>
      </c>
      <c r="E481" s="35">
        <f>SUMIFS('ODA by sector'!F:F,'ODA by sector'!$A:$A,'D12'!$A481,'ODA by sector'!$D:$D,'D12'!$C481)</f>
        <v>0</v>
      </c>
      <c r="F481" s="35">
        <f>SUMIFS('ODA by sector'!G:G,'ODA by sector'!$A:$A,'D12'!$A481,'ODA by sector'!$D:$D,'D12'!$C481)</f>
        <v>0</v>
      </c>
      <c r="G481" s="35">
        <f>SUMIFS('ODA by sector'!H:H,'ODA by sector'!$A:$A,'D12'!$A481,'ODA by sector'!$D:$D,'D12'!$C481)</f>
        <v>0</v>
      </c>
      <c r="H481" s="35">
        <f>SUMIFS('ODA by sector'!I:I,'ODA by sector'!$A:$A,'D12'!$A481,'ODA by sector'!$D:$D,'D12'!$C481)</f>
        <v>0</v>
      </c>
      <c r="I481" s="35">
        <f>SUMIFS('ODA by sector'!J:J,'ODA by sector'!$A:$A,'D12'!$A481,'ODA by sector'!$D:$D,'D12'!$C481)</f>
        <v>0</v>
      </c>
      <c r="J481" s="35">
        <f>SUMIFS('ODA by sector'!K:K,'ODA by sector'!$A:$A,'D12'!$A481,'ODA by sector'!$D:$D,'D12'!$C481)</f>
        <v>0</v>
      </c>
      <c r="K481" s="35">
        <f>SUMIFS('ODA by sector'!L:L,'ODA by sector'!$A:$A,'D12'!$A481,'ODA by sector'!$D:$D,'D12'!$C481)</f>
        <v>0</v>
      </c>
      <c r="L481" s="35">
        <f>SUMIFS('ODA by sector'!M:M,'ODA by sector'!$A:$A,'D12'!$A481,'ODA by sector'!$D:$D,'D12'!$C481)</f>
        <v>0</v>
      </c>
      <c r="M481" s="35">
        <f>SUMIFS('ODA by sector'!N:N,'ODA by sector'!$A:$A,'D12'!$A481,'ODA by sector'!$D:$D,'D12'!$C481)</f>
        <v>0</v>
      </c>
      <c r="N481" s="35">
        <f>SUMIFS('ODA by sector'!O:O,'ODA by sector'!$A:$A,'D12'!$A481,'ODA by sector'!$D:$D,'D12'!$C481)</f>
        <v>0</v>
      </c>
      <c r="O481" s="35">
        <f>SUMIFS('ODA by sector'!P:P,'ODA by sector'!$A:$A,'D12'!$A481,'ODA by sector'!$D:$D,'D12'!$C481)</f>
        <v>0</v>
      </c>
      <c r="P481" s="35">
        <f>SUMIFS('ODA by sector'!Q:Q,'ODA by sector'!$A:$A,'D12'!$A481,'ODA by sector'!$D:$D,'D12'!$C481)</f>
        <v>0</v>
      </c>
      <c r="Q481" s="35">
        <f>SUMIFS('ODA by sector'!R:R,'ODA by sector'!$A:$A,'D12'!$A481,'ODA by sector'!$D:$D,'D12'!$C481)</f>
        <v>0</v>
      </c>
      <c r="R481" s="35">
        <f>SUMIFS('ODA by sector'!S:S,'ODA by sector'!$A:$A,'D12'!$A481,'ODA by sector'!$D:$D,'D12'!$C481)</f>
        <v>0</v>
      </c>
    </row>
    <row r="482" spans="1:18" x14ac:dyDescent="0.25">
      <c r="A482" s="40" t="s">
        <v>106</v>
      </c>
      <c r="B482" s="36" t="e">
        <f>VLOOKUP(A482,'[1]Names&amp;ISO'!$A:$B,2,FALSE)</f>
        <v>#N/A</v>
      </c>
      <c r="C482" s="37" t="s">
        <v>161</v>
      </c>
      <c r="D482" s="35">
        <f>SUMIFS('ODA by sector'!E:E,'ODA by sector'!$A:$A,'D12'!$A482,'ODA by sector'!$D:$D,'D12'!$C482)</f>
        <v>0</v>
      </c>
      <c r="E482" s="35">
        <f>SUMIFS('ODA by sector'!F:F,'ODA by sector'!$A:$A,'D12'!$A482,'ODA by sector'!$D:$D,'D12'!$C482)</f>
        <v>0</v>
      </c>
      <c r="F482" s="35">
        <f>SUMIFS('ODA by sector'!G:G,'ODA by sector'!$A:$A,'D12'!$A482,'ODA by sector'!$D:$D,'D12'!$C482)</f>
        <v>0</v>
      </c>
      <c r="G482" s="35">
        <f>SUMIFS('ODA by sector'!H:H,'ODA by sector'!$A:$A,'D12'!$A482,'ODA by sector'!$D:$D,'D12'!$C482)</f>
        <v>0</v>
      </c>
      <c r="H482" s="35">
        <f>SUMIFS('ODA by sector'!I:I,'ODA by sector'!$A:$A,'D12'!$A482,'ODA by sector'!$D:$D,'D12'!$C482)</f>
        <v>0</v>
      </c>
      <c r="I482" s="35">
        <f>SUMIFS('ODA by sector'!J:J,'ODA by sector'!$A:$A,'D12'!$A482,'ODA by sector'!$D:$D,'D12'!$C482)</f>
        <v>0</v>
      </c>
      <c r="J482" s="35">
        <f>SUMIFS('ODA by sector'!K:K,'ODA by sector'!$A:$A,'D12'!$A482,'ODA by sector'!$D:$D,'D12'!$C482)</f>
        <v>0</v>
      </c>
      <c r="K482" s="35">
        <f>SUMIFS('ODA by sector'!L:L,'ODA by sector'!$A:$A,'D12'!$A482,'ODA by sector'!$D:$D,'D12'!$C482)</f>
        <v>0</v>
      </c>
      <c r="L482" s="35">
        <f>SUMIFS('ODA by sector'!M:M,'ODA by sector'!$A:$A,'D12'!$A482,'ODA by sector'!$D:$D,'D12'!$C482)</f>
        <v>0</v>
      </c>
      <c r="M482" s="35">
        <f>SUMIFS('ODA by sector'!N:N,'ODA by sector'!$A:$A,'D12'!$A482,'ODA by sector'!$D:$D,'D12'!$C482)</f>
        <v>0</v>
      </c>
      <c r="N482" s="35">
        <f>SUMIFS('ODA by sector'!O:O,'ODA by sector'!$A:$A,'D12'!$A482,'ODA by sector'!$D:$D,'D12'!$C482)</f>
        <v>0</v>
      </c>
      <c r="O482" s="35">
        <f>SUMIFS('ODA by sector'!P:P,'ODA by sector'!$A:$A,'D12'!$A482,'ODA by sector'!$D:$D,'D12'!$C482)</f>
        <v>0</v>
      </c>
      <c r="P482" s="35">
        <f>SUMIFS('ODA by sector'!Q:Q,'ODA by sector'!$A:$A,'D12'!$A482,'ODA by sector'!$D:$D,'D12'!$C482)</f>
        <v>0</v>
      </c>
      <c r="Q482" s="35">
        <f>SUMIFS('ODA by sector'!R:R,'ODA by sector'!$A:$A,'D12'!$A482,'ODA by sector'!$D:$D,'D12'!$C482)</f>
        <v>0</v>
      </c>
      <c r="R482" s="35">
        <f>SUMIFS('ODA by sector'!S:S,'ODA by sector'!$A:$A,'D12'!$A482,'ODA by sector'!$D:$D,'D12'!$C482)</f>
        <v>0</v>
      </c>
    </row>
    <row r="483" spans="1:18" x14ac:dyDescent="0.25">
      <c r="A483" s="40" t="s">
        <v>106</v>
      </c>
      <c r="B483" s="36" t="e">
        <f>VLOOKUP(A483,'[1]Names&amp;ISO'!$A:$B,2,FALSE)</f>
        <v>#N/A</v>
      </c>
      <c r="C483" s="37" t="s">
        <v>166</v>
      </c>
      <c r="D483" s="35">
        <f>SUMIFS('ODA by sector'!E:E,'ODA by sector'!$A:$A,'D12'!$A483,'ODA by sector'!$D:$D,'D12'!$C483)</f>
        <v>0</v>
      </c>
      <c r="E483" s="35">
        <f>SUMIFS('ODA by sector'!F:F,'ODA by sector'!$A:$A,'D12'!$A483,'ODA by sector'!$D:$D,'D12'!$C483)</f>
        <v>0</v>
      </c>
      <c r="F483" s="35">
        <f>SUMIFS('ODA by sector'!G:G,'ODA by sector'!$A:$A,'D12'!$A483,'ODA by sector'!$D:$D,'D12'!$C483)</f>
        <v>0</v>
      </c>
      <c r="G483" s="35">
        <f>SUMIFS('ODA by sector'!H:H,'ODA by sector'!$A:$A,'D12'!$A483,'ODA by sector'!$D:$D,'D12'!$C483)</f>
        <v>0</v>
      </c>
      <c r="H483" s="35">
        <f>SUMIFS('ODA by sector'!I:I,'ODA by sector'!$A:$A,'D12'!$A483,'ODA by sector'!$D:$D,'D12'!$C483)</f>
        <v>0</v>
      </c>
      <c r="I483" s="35">
        <f>SUMIFS('ODA by sector'!J:J,'ODA by sector'!$A:$A,'D12'!$A483,'ODA by sector'!$D:$D,'D12'!$C483)</f>
        <v>0</v>
      </c>
      <c r="J483" s="35">
        <f>SUMIFS('ODA by sector'!K:K,'ODA by sector'!$A:$A,'D12'!$A483,'ODA by sector'!$D:$D,'D12'!$C483)</f>
        <v>0</v>
      </c>
      <c r="K483" s="35">
        <f>SUMIFS('ODA by sector'!L:L,'ODA by sector'!$A:$A,'D12'!$A483,'ODA by sector'!$D:$D,'D12'!$C483)</f>
        <v>0</v>
      </c>
      <c r="L483" s="35">
        <f>SUMIFS('ODA by sector'!M:M,'ODA by sector'!$A:$A,'D12'!$A483,'ODA by sector'!$D:$D,'D12'!$C483)</f>
        <v>0</v>
      </c>
      <c r="M483" s="35">
        <f>SUMIFS('ODA by sector'!N:N,'ODA by sector'!$A:$A,'D12'!$A483,'ODA by sector'!$D:$D,'D12'!$C483)</f>
        <v>0</v>
      </c>
      <c r="N483" s="35">
        <f>SUMIFS('ODA by sector'!O:O,'ODA by sector'!$A:$A,'D12'!$A483,'ODA by sector'!$D:$D,'D12'!$C483)</f>
        <v>0</v>
      </c>
      <c r="O483" s="35">
        <f>SUMIFS('ODA by sector'!P:P,'ODA by sector'!$A:$A,'D12'!$A483,'ODA by sector'!$D:$D,'D12'!$C483)</f>
        <v>0</v>
      </c>
      <c r="P483" s="35">
        <f>SUMIFS('ODA by sector'!Q:Q,'ODA by sector'!$A:$A,'D12'!$A483,'ODA by sector'!$D:$D,'D12'!$C483)</f>
        <v>0</v>
      </c>
      <c r="Q483" s="35">
        <f>SUMIFS('ODA by sector'!R:R,'ODA by sector'!$A:$A,'D12'!$A483,'ODA by sector'!$D:$D,'D12'!$C483)</f>
        <v>0</v>
      </c>
      <c r="R483" s="35">
        <f>SUMIFS('ODA by sector'!S:S,'ODA by sector'!$A:$A,'D12'!$A483,'ODA by sector'!$D:$D,'D12'!$C483)</f>
        <v>0</v>
      </c>
    </row>
    <row r="484" spans="1:18" x14ac:dyDescent="0.25">
      <c r="A484" s="40" t="s">
        <v>106</v>
      </c>
      <c r="B484" s="36" t="e">
        <f>VLOOKUP(A484,'[1]Names&amp;ISO'!$A:$B,2,FALSE)</f>
        <v>#N/A</v>
      </c>
      <c r="C484" s="37" t="s">
        <v>167</v>
      </c>
      <c r="D484" s="35">
        <f>SUMIFS('ODA by sector'!E:E,'ODA by sector'!$A:$A,'D12'!$A484,'ODA by sector'!$D:$D,'D12'!$C484)</f>
        <v>0</v>
      </c>
      <c r="E484" s="35">
        <f>SUMIFS('ODA by sector'!F:F,'ODA by sector'!$A:$A,'D12'!$A484,'ODA by sector'!$D:$D,'D12'!$C484)</f>
        <v>0</v>
      </c>
      <c r="F484" s="35">
        <f>SUMIFS('ODA by sector'!G:G,'ODA by sector'!$A:$A,'D12'!$A484,'ODA by sector'!$D:$D,'D12'!$C484)</f>
        <v>0</v>
      </c>
      <c r="G484" s="35">
        <f>SUMIFS('ODA by sector'!H:H,'ODA by sector'!$A:$A,'D12'!$A484,'ODA by sector'!$D:$D,'D12'!$C484)</f>
        <v>0</v>
      </c>
      <c r="H484" s="35">
        <f>SUMIFS('ODA by sector'!I:I,'ODA by sector'!$A:$A,'D12'!$A484,'ODA by sector'!$D:$D,'D12'!$C484)</f>
        <v>0</v>
      </c>
      <c r="I484" s="35">
        <f>SUMIFS('ODA by sector'!J:J,'ODA by sector'!$A:$A,'D12'!$A484,'ODA by sector'!$D:$D,'D12'!$C484)</f>
        <v>0</v>
      </c>
      <c r="J484" s="35">
        <f>SUMIFS('ODA by sector'!K:K,'ODA by sector'!$A:$A,'D12'!$A484,'ODA by sector'!$D:$D,'D12'!$C484)</f>
        <v>0</v>
      </c>
      <c r="K484" s="35">
        <f>SUMIFS('ODA by sector'!L:L,'ODA by sector'!$A:$A,'D12'!$A484,'ODA by sector'!$D:$D,'D12'!$C484)</f>
        <v>0</v>
      </c>
      <c r="L484" s="35">
        <f>SUMIFS('ODA by sector'!M:M,'ODA by sector'!$A:$A,'D12'!$A484,'ODA by sector'!$D:$D,'D12'!$C484)</f>
        <v>0</v>
      </c>
      <c r="M484" s="35">
        <f>SUMIFS('ODA by sector'!N:N,'ODA by sector'!$A:$A,'D12'!$A484,'ODA by sector'!$D:$D,'D12'!$C484)</f>
        <v>0</v>
      </c>
      <c r="N484" s="35">
        <f>SUMIFS('ODA by sector'!O:O,'ODA by sector'!$A:$A,'D12'!$A484,'ODA by sector'!$D:$D,'D12'!$C484)</f>
        <v>0</v>
      </c>
      <c r="O484" s="35">
        <f>SUMIFS('ODA by sector'!P:P,'ODA by sector'!$A:$A,'D12'!$A484,'ODA by sector'!$D:$D,'D12'!$C484)</f>
        <v>0</v>
      </c>
      <c r="P484" s="35">
        <f>SUMIFS('ODA by sector'!Q:Q,'ODA by sector'!$A:$A,'D12'!$A484,'ODA by sector'!$D:$D,'D12'!$C484)</f>
        <v>0</v>
      </c>
      <c r="Q484" s="35">
        <f>SUMIFS('ODA by sector'!R:R,'ODA by sector'!$A:$A,'D12'!$A484,'ODA by sector'!$D:$D,'D12'!$C484)</f>
        <v>0</v>
      </c>
      <c r="R484" s="35">
        <f>SUMIFS('ODA by sector'!S:S,'ODA by sector'!$A:$A,'D12'!$A484,'ODA by sector'!$D:$D,'D12'!$C484)</f>
        <v>0</v>
      </c>
    </row>
    <row r="485" spans="1:18" x14ac:dyDescent="0.25">
      <c r="A485" s="40" t="s">
        <v>106</v>
      </c>
      <c r="B485" s="36" t="e">
        <f>VLOOKUP(A485,'[1]Names&amp;ISO'!$A:$B,2,FALSE)</f>
        <v>#N/A</v>
      </c>
      <c r="C485" s="37" t="s">
        <v>169</v>
      </c>
      <c r="D485" s="35">
        <f>SUMIFS('ODA by sector'!E:E,'ODA by sector'!$A:$A,'D12'!$A485,'ODA by sector'!$D:$D,'D12'!$C485)</f>
        <v>0</v>
      </c>
      <c r="E485" s="35">
        <f>SUMIFS('ODA by sector'!F:F,'ODA by sector'!$A:$A,'D12'!$A485,'ODA by sector'!$D:$D,'D12'!$C485)</f>
        <v>0</v>
      </c>
      <c r="F485" s="35">
        <f>SUMIFS('ODA by sector'!G:G,'ODA by sector'!$A:$A,'D12'!$A485,'ODA by sector'!$D:$D,'D12'!$C485)</f>
        <v>0</v>
      </c>
      <c r="G485" s="35">
        <f>SUMIFS('ODA by sector'!H:H,'ODA by sector'!$A:$A,'D12'!$A485,'ODA by sector'!$D:$D,'D12'!$C485)</f>
        <v>0</v>
      </c>
      <c r="H485" s="35">
        <f>SUMIFS('ODA by sector'!I:I,'ODA by sector'!$A:$A,'D12'!$A485,'ODA by sector'!$D:$D,'D12'!$C485)</f>
        <v>0</v>
      </c>
      <c r="I485" s="35">
        <f>SUMIFS('ODA by sector'!J:J,'ODA by sector'!$A:$A,'D12'!$A485,'ODA by sector'!$D:$D,'D12'!$C485)</f>
        <v>0</v>
      </c>
      <c r="J485" s="35">
        <f>SUMIFS('ODA by sector'!K:K,'ODA by sector'!$A:$A,'D12'!$A485,'ODA by sector'!$D:$D,'D12'!$C485)</f>
        <v>0</v>
      </c>
      <c r="K485" s="35">
        <f>SUMIFS('ODA by sector'!L:L,'ODA by sector'!$A:$A,'D12'!$A485,'ODA by sector'!$D:$D,'D12'!$C485)</f>
        <v>0</v>
      </c>
      <c r="L485" s="35">
        <f>SUMIFS('ODA by sector'!M:M,'ODA by sector'!$A:$A,'D12'!$A485,'ODA by sector'!$D:$D,'D12'!$C485)</f>
        <v>0</v>
      </c>
      <c r="M485" s="35">
        <f>SUMIFS('ODA by sector'!N:N,'ODA by sector'!$A:$A,'D12'!$A485,'ODA by sector'!$D:$D,'D12'!$C485)</f>
        <v>0</v>
      </c>
      <c r="N485" s="35">
        <f>SUMIFS('ODA by sector'!O:O,'ODA by sector'!$A:$A,'D12'!$A485,'ODA by sector'!$D:$D,'D12'!$C485)</f>
        <v>0</v>
      </c>
      <c r="O485" s="35">
        <f>SUMIFS('ODA by sector'!P:P,'ODA by sector'!$A:$A,'D12'!$A485,'ODA by sector'!$D:$D,'D12'!$C485)</f>
        <v>0</v>
      </c>
      <c r="P485" s="35">
        <f>SUMIFS('ODA by sector'!Q:Q,'ODA by sector'!$A:$A,'D12'!$A485,'ODA by sector'!$D:$D,'D12'!$C485)</f>
        <v>0</v>
      </c>
      <c r="Q485" s="35">
        <f>SUMIFS('ODA by sector'!R:R,'ODA by sector'!$A:$A,'D12'!$A485,'ODA by sector'!$D:$D,'D12'!$C485)</f>
        <v>0</v>
      </c>
      <c r="R485" s="35">
        <f>SUMIFS('ODA by sector'!S:S,'ODA by sector'!$A:$A,'D12'!$A485,'ODA by sector'!$D:$D,'D12'!$C485)</f>
        <v>0</v>
      </c>
    </row>
    <row r="486" spans="1:18" x14ac:dyDescent="0.25">
      <c r="A486" s="40" t="s">
        <v>106</v>
      </c>
      <c r="B486" s="36" t="e">
        <f>VLOOKUP(A486,'[1]Names&amp;ISO'!$A:$B,2,FALSE)</f>
        <v>#N/A</v>
      </c>
      <c r="C486" s="37" t="s">
        <v>168</v>
      </c>
      <c r="D486" s="35">
        <f>SUMIFS('ODA by sector'!E:E,'ODA by sector'!$A:$A,'D12'!$A486,'ODA by sector'!$D:$D,'D12'!$C486)</f>
        <v>0</v>
      </c>
      <c r="E486" s="35">
        <f>SUMIFS('ODA by sector'!F:F,'ODA by sector'!$A:$A,'D12'!$A486,'ODA by sector'!$D:$D,'D12'!$C486)</f>
        <v>0</v>
      </c>
      <c r="F486" s="35">
        <f>SUMIFS('ODA by sector'!G:G,'ODA by sector'!$A:$A,'D12'!$A486,'ODA by sector'!$D:$D,'D12'!$C486)</f>
        <v>0</v>
      </c>
      <c r="G486" s="35">
        <f>SUMIFS('ODA by sector'!H:H,'ODA by sector'!$A:$A,'D12'!$A486,'ODA by sector'!$D:$D,'D12'!$C486)</f>
        <v>0</v>
      </c>
      <c r="H486" s="35">
        <f>SUMIFS('ODA by sector'!I:I,'ODA by sector'!$A:$A,'D12'!$A486,'ODA by sector'!$D:$D,'D12'!$C486)</f>
        <v>0</v>
      </c>
      <c r="I486" s="35">
        <f>SUMIFS('ODA by sector'!J:J,'ODA by sector'!$A:$A,'D12'!$A486,'ODA by sector'!$D:$D,'D12'!$C486)</f>
        <v>0</v>
      </c>
      <c r="J486" s="35">
        <f>SUMIFS('ODA by sector'!K:K,'ODA by sector'!$A:$A,'D12'!$A486,'ODA by sector'!$D:$D,'D12'!$C486)</f>
        <v>0</v>
      </c>
      <c r="K486" s="35">
        <f>SUMIFS('ODA by sector'!L:L,'ODA by sector'!$A:$A,'D12'!$A486,'ODA by sector'!$D:$D,'D12'!$C486)</f>
        <v>0</v>
      </c>
      <c r="L486" s="35">
        <f>SUMIFS('ODA by sector'!M:M,'ODA by sector'!$A:$A,'D12'!$A486,'ODA by sector'!$D:$D,'D12'!$C486)</f>
        <v>0</v>
      </c>
      <c r="M486" s="35">
        <f>SUMIFS('ODA by sector'!N:N,'ODA by sector'!$A:$A,'D12'!$A486,'ODA by sector'!$D:$D,'D12'!$C486)</f>
        <v>0</v>
      </c>
      <c r="N486" s="35">
        <f>SUMIFS('ODA by sector'!O:O,'ODA by sector'!$A:$A,'D12'!$A486,'ODA by sector'!$D:$D,'D12'!$C486)</f>
        <v>0</v>
      </c>
      <c r="O486" s="35">
        <f>SUMIFS('ODA by sector'!P:P,'ODA by sector'!$A:$A,'D12'!$A486,'ODA by sector'!$D:$D,'D12'!$C486)</f>
        <v>0</v>
      </c>
      <c r="P486" s="35">
        <f>SUMIFS('ODA by sector'!Q:Q,'ODA by sector'!$A:$A,'D12'!$A486,'ODA by sector'!$D:$D,'D12'!$C486)</f>
        <v>0</v>
      </c>
      <c r="Q486" s="35">
        <f>SUMIFS('ODA by sector'!R:R,'ODA by sector'!$A:$A,'D12'!$A486,'ODA by sector'!$D:$D,'D12'!$C486)</f>
        <v>0</v>
      </c>
      <c r="R486" s="35">
        <f>SUMIFS('ODA by sector'!S:S,'ODA by sector'!$A:$A,'D12'!$A486,'ODA by sector'!$D:$D,'D12'!$C486)</f>
        <v>0</v>
      </c>
    </row>
    <row r="487" spans="1:18" x14ac:dyDescent="0.25">
      <c r="A487" s="40" t="s">
        <v>106</v>
      </c>
      <c r="B487" s="36" t="e">
        <f>VLOOKUP(A487,'[1]Names&amp;ISO'!$A:$B,2,FALSE)</f>
        <v>#N/A</v>
      </c>
      <c r="C487" s="37" t="s">
        <v>171</v>
      </c>
      <c r="D487" s="35">
        <f>SUMIFS('ODA by sector'!E:E,'ODA by sector'!$A:$A,'D12'!$A487,'ODA by sector'!$D:$D,'D12'!$C487)</f>
        <v>0</v>
      </c>
      <c r="E487" s="35">
        <f>SUMIFS('ODA by sector'!F:F,'ODA by sector'!$A:$A,'D12'!$A487,'ODA by sector'!$D:$D,'D12'!$C487)</f>
        <v>0</v>
      </c>
      <c r="F487" s="35">
        <f>SUMIFS('ODA by sector'!G:G,'ODA by sector'!$A:$A,'D12'!$A487,'ODA by sector'!$D:$D,'D12'!$C487)</f>
        <v>0</v>
      </c>
      <c r="G487" s="35">
        <f>SUMIFS('ODA by sector'!H:H,'ODA by sector'!$A:$A,'D12'!$A487,'ODA by sector'!$D:$D,'D12'!$C487)</f>
        <v>0</v>
      </c>
      <c r="H487" s="35">
        <f>SUMIFS('ODA by sector'!I:I,'ODA by sector'!$A:$A,'D12'!$A487,'ODA by sector'!$D:$D,'D12'!$C487)</f>
        <v>0</v>
      </c>
      <c r="I487" s="35">
        <f>SUMIFS('ODA by sector'!J:J,'ODA by sector'!$A:$A,'D12'!$A487,'ODA by sector'!$D:$D,'D12'!$C487)</f>
        <v>0</v>
      </c>
      <c r="J487" s="35">
        <f>SUMIFS('ODA by sector'!K:K,'ODA by sector'!$A:$A,'D12'!$A487,'ODA by sector'!$D:$D,'D12'!$C487)</f>
        <v>0</v>
      </c>
      <c r="K487" s="35">
        <f>SUMIFS('ODA by sector'!L:L,'ODA by sector'!$A:$A,'D12'!$A487,'ODA by sector'!$D:$D,'D12'!$C487)</f>
        <v>0</v>
      </c>
      <c r="L487" s="35">
        <f>SUMIFS('ODA by sector'!M:M,'ODA by sector'!$A:$A,'D12'!$A487,'ODA by sector'!$D:$D,'D12'!$C487)</f>
        <v>0</v>
      </c>
      <c r="M487" s="35">
        <f>SUMIFS('ODA by sector'!N:N,'ODA by sector'!$A:$A,'D12'!$A487,'ODA by sector'!$D:$D,'D12'!$C487)</f>
        <v>0</v>
      </c>
      <c r="N487" s="35">
        <f>SUMIFS('ODA by sector'!O:O,'ODA by sector'!$A:$A,'D12'!$A487,'ODA by sector'!$D:$D,'D12'!$C487)</f>
        <v>0</v>
      </c>
      <c r="O487" s="35">
        <f>SUMIFS('ODA by sector'!P:P,'ODA by sector'!$A:$A,'D12'!$A487,'ODA by sector'!$D:$D,'D12'!$C487)</f>
        <v>0</v>
      </c>
      <c r="P487" s="35">
        <f>SUMIFS('ODA by sector'!Q:Q,'ODA by sector'!$A:$A,'D12'!$A487,'ODA by sector'!$D:$D,'D12'!$C487)</f>
        <v>0</v>
      </c>
      <c r="Q487" s="35">
        <f>SUMIFS('ODA by sector'!R:R,'ODA by sector'!$A:$A,'D12'!$A487,'ODA by sector'!$D:$D,'D12'!$C487)</f>
        <v>0</v>
      </c>
      <c r="R487" s="35">
        <f>SUMIFS('ODA by sector'!S:S,'ODA by sector'!$A:$A,'D12'!$A487,'ODA by sector'!$D:$D,'D12'!$C487)</f>
        <v>0</v>
      </c>
    </row>
    <row r="488" spans="1:18" x14ac:dyDescent="0.25">
      <c r="A488" s="40" t="s">
        <v>106</v>
      </c>
      <c r="B488" s="36" t="e">
        <f>VLOOKUP(A488,'[1]Names&amp;ISO'!$A:$B,2,FALSE)</f>
        <v>#N/A</v>
      </c>
      <c r="C488" s="37" t="s">
        <v>170</v>
      </c>
      <c r="D488" s="35">
        <f>SUMIFS('ODA by sector'!E:E,'ODA by sector'!$A:$A,'D12'!$A488,'ODA by sector'!$D:$D,'D12'!$C488)</f>
        <v>0</v>
      </c>
      <c r="E488" s="35">
        <f>SUMIFS('ODA by sector'!F:F,'ODA by sector'!$A:$A,'D12'!$A488,'ODA by sector'!$D:$D,'D12'!$C488)</f>
        <v>0</v>
      </c>
      <c r="F488" s="35">
        <f>SUMIFS('ODA by sector'!G:G,'ODA by sector'!$A:$A,'D12'!$A488,'ODA by sector'!$D:$D,'D12'!$C488)</f>
        <v>0</v>
      </c>
      <c r="G488" s="35">
        <f>SUMIFS('ODA by sector'!H:H,'ODA by sector'!$A:$A,'D12'!$A488,'ODA by sector'!$D:$D,'D12'!$C488)</f>
        <v>0</v>
      </c>
      <c r="H488" s="35">
        <f>SUMIFS('ODA by sector'!I:I,'ODA by sector'!$A:$A,'D12'!$A488,'ODA by sector'!$D:$D,'D12'!$C488)</f>
        <v>0</v>
      </c>
      <c r="I488" s="35">
        <f>SUMIFS('ODA by sector'!J:J,'ODA by sector'!$A:$A,'D12'!$A488,'ODA by sector'!$D:$D,'D12'!$C488)</f>
        <v>0</v>
      </c>
      <c r="J488" s="35">
        <f>SUMIFS('ODA by sector'!K:K,'ODA by sector'!$A:$A,'D12'!$A488,'ODA by sector'!$D:$D,'D12'!$C488)</f>
        <v>0</v>
      </c>
      <c r="K488" s="35">
        <f>SUMIFS('ODA by sector'!L:L,'ODA by sector'!$A:$A,'D12'!$A488,'ODA by sector'!$D:$D,'D12'!$C488)</f>
        <v>0</v>
      </c>
      <c r="L488" s="35">
        <f>SUMIFS('ODA by sector'!M:M,'ODA by sector'!$A:$A,'D12'!$A488,'ODA by sector'!$D:$D,'D12'!$C488)</f>
        <v>0</v>
      </c>
      <c r="M488" s="35">
        <f>SUMIFS('ODA by sector'!N:N,'ODA by sector'!$A:$A,'D12'!$A488,'ODA by sector'!$D:$D,'D12'!$C488)</f>
        <v>0</v>
      </c>
      <c r="N488" s="35">
        <f>SUMIFS('ODA by sector'!O:O,'ODA by sector'!$A:$A,'D12'!$A488,'ODA by sector'!$D:$D,'D12'!$C488)</f>
        <v>0</v>
      </c>
      <c r="O488" s="35">
        <f>SUMIFS('ODA by sector'!P:P,'ODA by sector'!$A:$A,'D12'!$A488,'ODA by sector'!$D:$D,'D12'!$C488)</f>
        <v>0</v>
      </c>
      <c r="P488" s="35">
        <f>SUMIFS('ODA by sector'!Q:Q,'ODA by sector'!$A:$A,'D12'!$A488,'ODA by sector'!$D:$D,'D12'!$C488)</f>
        <v>0</v>
      </c>
      <c r="Q488" s="35">
        <f>SUMIFS('ODA by sector'!R:R,'ODA by sector'!$A:$A,'D12'!$A488,'ODA by sector'!$D:$D,'D12'!$C488)</f>
        <v>0</v>
      </c>
      <c r="R488" s="35">
        <f>SUMIFS('ODA by sector'!S:S,'ODA by sector'!$A:$A,'D12'!$A488,'ODA by sector'!$D:$D,'D12'!$C488)</f>
        <v>0</v>
      </c>
    </row>
    <row r="489" spans="1:18" x14ac:dyDescent="0.25">
      <c r="A489" s="40" t="s">
        <v>106</v>
      </c>
      <c r="B489" s="36" t="e">
        <f>VLOOKUP(A489,'[1]Names&amp;ISO'!$A:$B,2,FALSE)</f>
        <v>#N/A</v>
      </c>
      <c r="C489" s="37" t="s">
        <v>172</v>
      </c>
      <c r="D489" s="35">
        <f>SUMIFS('ODA by sector'!E:E,'ODA by sector'!$A:$A,'D12'!$A489,'ODA by sector'!$D:$D,'D12'!$C489)</f>
        <v>2348.8440559999999</v>
      </c>
      <c r="E489" s="35">
        <f>SUMIFS('ODA by sector'!F:F,'ODA by sector'!$A:$A,'D12'!$A489,'ODA by sector'!$D:$D,'D12'!$C489)</f>
        <v>1416.0681199999999</v>
      </c>
      <c r="F489" s="35">
        <f>SUMIFS('ODA by sector'!G:G,'ODA by sector'!$A:$A,'D12'!$A489,'ODA by sector'!$D:$D,'D12'!$C489)</f>
        <v>1320.5510750000001</v>
      </c>
      <c r="G489" s="35">
        <f>SUMIFS('ODA by sector'!H:H,'ODA by sector'!$A:$A,'D12'!$A489,'ODA by sector'!$D:$D,'D12'!$C489)</f>
        <v>639.19331</v>
      </c>
      <c r="H489" s="35">
        <f>SUMIFS('ODA by sector'!I:I,'ODA by sector'!$A:$A,'D12'!$A489,'ODA by sector'!$D:$D,'D12'!$C489)</f>
        <v>772.12193100000002</v>
      </c>
      <c r="I489" s="35">
        <f>SUMIFS('ODA by sector'!J:J,'ODA by sector'!$A:$A,'D12'!$A489,'ODA by sector'!$D:$D,'D12'!$C489)</f>
        <v>481.28208999999998</v>
      </c>
      <c r="J489" s="35">
        <f>SUMIFS('ODA by sector'!K:K,'ODA by sector'!$A:$A,'D12'!$A489,'ODA by sector'!$D:$D,'D12'!$C489)</f>
        <v>923.07209999999998</v>
      </c>
      <c r="K489" s="35">
        <f>SUMIFS('ODA by sector'!L:L,'ODA by sector'!$A:$A,'D12'!$A489,'ODA by sector'!$D:$D,'D12'!$C489)</f>
        <v>2356.1286660000001</v>
      </c>
      <c r="L489" s="35">
        <f>SUMIFS('ODA by sector'!M:M,'ODA by sector'!$A:$A,'D12'!$A489,'ODA by sector'!$D:$D,'D12'!$C489)</f>
        <v>1263.024091</v>
      </c>
      <c r="M489" s="35">
        <f>SUMIFS('ODA by sector'!N:N,'ODA by sector'!$A:$A,'D12'!$A489,'ODA by sector'!$D:$D,'D12'!$C489)</f>
        <v>1287.832584</v>
      </c>
      <c r="N489" s="35">
        <f>SUMIFS('ODA by sector'!O:O,'ODA by sector'!$A:$A,'D12'!$A489,'ODA by sector'!$D:$D,'D12'!$C489)</f>
        <v>1303.5595639999999</v>
      </c>
      <c r="O489" s="35">
        <f>SUMIFS('ODA by sector'!P:P,'ODA by sector'!$A:$A,'D12'!$A489,'ODA by sector'!$D:$D,'D12'!$C489)</f>
        <v>1092.5816970000001</v>
      </c>
      <c r="P489" s="35">
        <f>SUMIFS('ODA by sector'!Q:Q,'ODA by sector'!$A:$A,'D12'!$A489,'ODA by sector'!$D:$D,'D12'!$C489)</f>
        <v>746.89388899999994</v>
      </c>
      <c r="Q489" s="35">
        <f>SUMIFS('ODA by sector'!R:R,'ODA by sector'!$A:$A,'D12'!$A489,'ODA by sector'!$D:$D,'D12'!$C489)</f>
        <v>1358.810471</v>
      </c>
      <c r="R489" s="35">
        <f>SUMIFS('ODA by sector'!S:S,'ODA by sector'!$A:$A,'D12'!$A489,'ODA by sector'!$D:$D,'D12'!$C489)</f>
        <v>940.67949999999996</v>
      </c>
    </row>
    <row r="490" spans="1:18" x14ac:dyDescent="0.25">
      <c r="A490" s="40" t="s">
        <v>106</v>
      </c>
      <c r="B490" s="36" t="e">
        <f>VLOOKUP(A490,'[1]Names&amp;ISO'!$A:$B,2,FALSE)</f>
        <v>#N/A</v>
      </c>
      <c r="C490" s="37" t="s">
        <v>173</v>
      </c>
      <c r="D490" s="35">
        <f>SUMIFS('ODA by sector'!E:E,'ODA by sector'!$A:$A,'D12'!$A490,'ODA by sector'!$D:$D,'D12'!$C490)</f>
        <v>441.082267</v>
      </c>
      <c r="E490" s="35">
        <f>SUMIFS('ODA by sector'!F:F,'ODA by sector'!$A:$A,'D12'!$A490,'ODA by sector'!$D:$D,'D12'!$C490)</f>
        <v>434.86504500000001</v>
      </c>
      <c r="F490" s="35">
        <f>SUMIFS('ODA by sector'!G:G,'ODA by sector'!$A:$A,'D12'!$A490,'ODA by sector'!$D:$D,'D12'!$C490)</f>
        <v>259.90147100000002</v>
      </c>
      <c r="G490" s="35">
        <f>SUMIFS('ODA by sector'!H:H,'ODA by sector'!$A:$A,'D12'!$A490,'ODA by sector'!$D:$D,'D12'!$C490)</f>
        <v>483.74454800000001</v>
      </c>
      <c r="H490" s="35">
        <f>SUMIFS('ODA by sector'!I:I,'ODA by sector'!$A:$A,'D12'!$A490,'ODA by sector'!$D:$D,'D12'!$C490)</f>
        <v>4124.1932059999999</v>
      </c>
      <c r="I490" s="35">
        <f>SUMIFS('ODA by sector'!J:J,'ODA by sector'!$A:$A,'D12'!$A490,'ODA by sector'!$D:$D,'D12'!$C490)</f>
        <v>18.309540999999999</v>
      </c>
      <c r="J490" s="35">
        <f>SUMIFS('ODA by sector'!K:K,'ODA by sector'!$A:$A,'D12'!$A490,'ODA by sector'!$D:$D,'D12'!$C490)</f>
        <v>27.403116000000001</v>
      </c>
      <c r="K490" s="35">
        <f>SUMIFS('ODA by sector'!L:L,'ODA by sector'!$A:$A,'D12'!$A490,'ODA by sector'!$D:$D,'D12'!$C490)</f>
        <v>111.30115600000001</v>
      </c>
      <c r="L490" s="35">
        <f>SUMIFS('ODA by sector'!M:M,'ODA by sector'!$A:$A,'D12'!$A490,'ODA by sector'!$D:$D,'D12'!$C490)</f>
        <v>1527.312263</v>
      </c>
      <c r="M490" s="35">
        <f>SUMIFS('ODA by sector'!N:N,'ODA by sector'!$A:$A,'D12'!$A490,'ODA by sector'!$D:$D,'D12'!$C490)</f>
        <v>0</v>
      </c>
      <c r="N490" s="35">
        <f>SUMIFS('ODA by sector'!O:O,'ODA by sector'!$A:$A,'D12'!$A490,'ODA by sector'!$D:$D,'D12'!$C490)</f>
        <v>61.870590999999997</v>
      </c>
      <c r="O490" s="35">
        <f>SUMIFS('ODA by sector'!P:P,'ODA by sector'!$A:$A,'D12'!$A490,'ODA by sector'!$D:$D,'D12'!$C490)</f>
        <v>0</v>
      </c>
      <c r="P490" s="35">
        <f>SUMIFS('ODA by sector'!Q:Q,'ODA by sector'!$A:$A,'D12'!$A490,'ODA by sector'!$D:$D,'D12'!$C490)</f>
        <v>0</v>
      </c>
      <c r="Q490" s="35">
        <f>SUMIFS('ODA by sector'!R:R,'ODA by sector'!$A:$A,'D12'!$A490,'ODA by sector'!$D:$D,'D12'!$C490)</f>
        <v>106.538279</v>
      </c>
      <c r="R490" s="35">
        <f>SUMIFS('ODA by sector'!S:S,'ODA by sector'!$A:$A,'D12'!$A490,'ODA by sector'!$D:$D,'D12'!$C490)</f>
        <v>0</v>
      </c>
    </row>
    <row r="491" spans="1:18" x14ac:dyDescent="0.25">
      <c r="A491" s="40" t="s">
        <v>106</v>
      </c>
      <c r="B491" s="36" t="e">
        <f>VLOOKUP(A491,'[1]Names&amp;ISO'!$A:$B,2,FALSE)</f>
        <v>#N/A</v>
      </c>
      <c r="C491" s="37" t="s">
        <v>174</v>
      </c>
      <c r="D491" s="35">
        <f>SUMIFS('ODA by sector'!E:E,'ODA by sector'!$A:$A,'D12'!$A491,'ODA by sector'!$D:$D,'D12'!$C491)</f>
        <v>0</v>
      </c>
      <c r="E491" s="35">
        <f>SUMIFS('ODA by sector'!F:F,'ODA by sector'!$A:$A,'D12'!$A491,'ODA by sector'!$D:$D,'D12'!$C491)</f>
        <v>0</v>
      </c>
      <c r="F491" s="35">
        <f>SUMIFS('ODA by sector'!G:G,'ODA by sector'!$A:$A,'D12'!$A491,'ODA by sector'!$D:$D,'D12'!$C491)</f>
        <v>0</v>
      </c>
      <c r="G491" s="35">
        <f>SUMIFS('ODA by sector'!H:H,'ODA by sector'!$A:$A,'D12'!$A491,'ODA by sector'!$D:$D,'D12'!$C491)</f>
        <v>0</v>
      </c>
      <c r="H491" s="35">
        <f>SUMIFS('ODA by sector'!I:I,'ODA by sector'!$A:$A,'D12'!$A491,'ODA by sector'!$D:$D,'D12'!$C491)</f>
        <v>0</v>
      </c>
      <c r="I491" s="35">
        <f>SUMIFS('ODA by sector'!J:J,'ODA by sector'!$A:$A,'D12'!$A491,'ODA by sector'!$D:$D,'D12'!$C491)</f>
        <v>0</v>
      </c>
      <c r="J491" s="35">
        <f>SUMIFS('ODA by sector'!K:K,'ODA by sector'!$A:$A,'D12'!$A491,'ODA by sector'!$D:$D,'D12'!$C491)</f>
        <v>0</v>
      </c>
      <c r="K491" s="35">
        <f>SUMIFS('ODA by sector'!L:L,'ODA by sector'!$A:$A,'D12'!$A491,'ODA by sector'!$D:$D,'D12'!$C491)</f>
        <v>0</v>
      </c>
      <c r="L491" s="35">
        <f>SUMIFS('ODA by sector'!M:M,'ODA by sector'!$A:$A,'D12'!$A491,'ODA by sector'!$D:$D,'D12'!$C491)</f>
        <v>0</v>
      </c>
      <c r="M491" s="35">
        <f>SUMIFS('ODA by sector'!N:N,'ODA by sector'!$A:$A,'D12'!$A491,'ODA by sector'!$D:$D,'D12'!$C491)</f>
        <v>0</v>
      </c>
      <c r="N491" s="35">
        <f>SUMIFS('ODA by sector'!O:O,'ODA by sector'!$A:$A,'D12'!$A491,'ODA by sector'!$D:$D,'D12'!$C491)</f>
        <v>0</v>
      </c>
      <c r="O491" s="35">
        <f>SUMIFS('ODA by sector'!P:P,'ODA by sector'!$A:$A,'D12'!$A491,'ODA by sector'!$D:$D,'D12'!$C491)</f>
        <v>0</v>
      </c>
      <c r="P491" s="35">
        <f>SUMIFS('ODA by sector'!Q:Q,'ODA by sector'!$A:$A,'D12'!$A491,'ODA by sector'!$D:$D,'D12'!$C491)</f>
        <v>0</v>
      </c>
      <c r="Q491" s="35">
        <f>SUMIFS('ODA by sector'!R:R,'ODA by sector'!$A:$A,'D12'!$A491,'ODA by sector'!$D:$D,'D12'!$C491)</f>
        <v>0</v>
      </c>
      <c r="R491" s="35">
        <f>SUMIFS('ODA by sector'!S:S,'ODA by sector'!$A:$A,'D12'!$A491,'ODA by sector'!$D:$D,'D12'!$C491)</f>
        <v>0</v>
      </c>
    </row>
    <row r="492" spans="1:18" x14ac:dyDescent="0.25">
      <c r="A492" s="36" t="s">
        <v>105</v>
      </c>
      <c r="B492" s="36" t="e">
        <f>VLOOKUP(A492,'[1]Names&amp;ISO'!$A:$B,2,FALSE)</f>
        <v>#N/A</v>
      </c>
      <c r="C492" s="37" t="s">
        <v>162</v>
      </c>
      <c r="D492" s="35">
        <f>SUMIFS('ODA by sector'!E:E,'ODA by sector'!$A:$A,'D12'!$A492,'ODA by sector'!$D:$D,'D12'!$C492)</f>
        <v>83.583388999999997</v>
      </c>
      <c r="E492" s="35">
        <f>SUMIFS('ODA by sector'!F:F,'ODA by sector'!$A:$A,'D12'!$A492,'ODA by sector'!$D:$D,'D12'!$C492)</f>
        <v>50.206752000000002</v>
      </c>
      <c r="F492" s="35">
        <f>SUMIFS('ODA by sector'!G:G,'ODA by sector'!$A:$A,'D12'!$A492,'ODA by sector'!$D:$D,'D12'!$C492)</f>
        <v>81.914114999999995</v>
      </c>
      <c r="G492" s="35">
        <f>SUMIFS('ODA by sector'!H:H,'ODA by sector'!$A:$A,'D12'!$A492,'ODA by sector'!$D:$D,'D12'!$C492)</f>
        <v>61.951777</v>
      </c>
      <c r="H492" s="35">
        <f>SUMIFS('ODA by sector'!I:I,'ODA by sector'!$A:$A,'D12'!$A492,'ODA by sector'!$D:$D,'D12'!$C492)</f>
        <v>66.132063000000002</v>
      </c>
      <c r="I492" s="35">
        <f>SUMIFS('ODA by sector'!J:J,'ODA by sector'!$A:$A,'D12'!$A492,'ODA by sector'!$D:$D,'D12'!$C492)</f>
        <v>78.879277000000002</v>
      </c>
      <c r="J492" s="35">
        <f>SUMIFS('ODA by sector'!K:K,'ODA by sector'!$A:$A,'D12'!$A492,'ODA by sector'!$D:$D,'D12'!$C492)</f>
        <v>109.74023699999999</v>
      </c>
      <c r="K492" s="35">
        <f>SUMIFS('ODA by sector'!L:L,'ODA by sector'!$A:$A,'D12'!$A492,'ODA by sector'!$D:$D,'D12'!$C492)</f>
        <v>123.28411800000001</v>
      </c>
      <c r="L492" s="35">
        <f>SUMIFS('ODA by sector'!M:M,'ODA by sector'!$A:$A,'D12'!$A492,'ODA by sector'!$D:$D,'D12'!$C492)</f>
        <v>351.55666100000002</v>
      </c>
      <c r="M492" s="35">
        <f>SUMIFS('ODA by sector'!N:N,'ODA by sector'!$A:$A,'D12'!$A492,'ODA by sector'!$D:$D,'D12'!$C492)</f>
        <v>364.09729499999997</v>
      </c>
      <c r="N492" s="35">
        <f>SUMIFS('ODA by sector'!O:O,'ODA by sector'!$A:$A,'D12'!$A492,'ODA by sector'!$D:$D,'D12'!$C492)</f>
        <v>337.788205</v>
      </c>
      <c r="O492" s="35">
        <f>SUMIFS('ODA by sector'!P:P,'ODA by sector'!$A:$A,'D12'!$A492,'ODA by sector'!$D:$D,'D12'!$C492)</f>
        <v>322.41930200000002</v>
      </c>
      <c r="P492" s="35">
        <f>SUMIFS('ODA by sector'!Q:Q,'ODA by sector'!$A:$A,'D12'!$A492,'ODA by sector'!$D:$D,'D12'!$C492)</f>
        <v>310.95409699999999</v>
      </c>
      <c r="Q492" s="35">
        <f>SUMIFS('ODA by sector'!R:R,'ODA by sector'!$A:$A,'D12'!$A492,'ODA by sector'!$D:$D,'D12'!$C492)</f>
        <v>365.72743400000002</v>
      </c>
      <c r="R492" s="35">
        <f>SUMIFS('ODA by sector'!S:S,'ODA by sector'!$A:$A,'D12'!$A492,'ODA by sector'!$D:$D,'D12'!$C492)</f>
        <v>502.69586399999997</v>
      </c>
    </row>
    <row r="493" spans="1:18" x14ac:dyDescent="0.25">
      <c r="A493" s="38" t="s">
        <v>105</v>
      </c>
      <c r="B493" s="36" t="e">
        <f>VLOOKUP(A493,'[1]Names&amp;ISO'!$A:$B,2,FALSE)</f>
        <v>#N/A</v>
      </c>
      <c r="C493" s="37" t="s">
        <v>163</v>
      </c>
      <c r="D493" s="35">
        <f>SUMIFS('ODA by sector'!E:E,'ODA by sector'!$A:$A,'D12'!$A493,'ODA by sector'!$D:$D,'D12'!$C493)</f>
        <v>79.78484499999999</v>
      </c>
      <c r="E493" s="35">
        <f>SUMIFS('ODA by sector'!F:F,'ODA by sector'!$A:$A,'D12'!$A493,'ODA by sector'!$D:$D,'D12'!$C493)</f>
        <v>38.734262999999999</v>
      </c>
      <c r="F493" s="35">
        <f>SUMIFS('ODA by sector'!G:G,'ODA by sector'!$A:$A,'D12'!$A493,'ODA by sector'!$D:$D,'D12'!$C493)</f>
        <v>77.524031999999991</v>
      </c>
      <c r="G493" s="35">
        <f>SUMIFS('ODA by sector'!H:H,'ODA by sector'!$A:$A,'D12'!$A493,'ODA by sector'!$D:$D,'D12'!$C493)</f>
        <v>62.748967</v>
      </c>
      <c r="H493" s="35">
        <f>SUMIFS('ODA by sector'!I:I,'ODA by sector'!$A:$A,'D12'!$A493,'ODA by sector'!$D:$D,'D12'!$C493)</f>
        <v>81.10042700000001</v>
      </c>
      <c r="I493" s="35">
        <f>SUMIFS('ODA by sector'!J:J,'ODA by sector'!$A:$A,'D12'!$A493,'ODA by sector'!$D:$D,'D12'!$C493)</f>
        <v>76.441146000000003</v>
      </c>
      <c r="J493" s="35">
        <f>SUMIFS('ODA by sector'!K:K,'ODA by sector'!$A:$A,'D12'!$A493,'ODA by sector'!$D:$D,'D12'!$C493)</f>
        <v>102.37734</v>
      </c>
      <c r="K493" s="35">
        <f>SUMIFS('ODA by sector'!L:L,'ODA by sector'!$A:$A,'D12'!$A493,'ODA by sector'!$D:$D,'D12'!$C493)</f>
        <v>119.873141</v>
      </c>
      <c r="L493" s="35">
        <f>SUMIFS('ODA by sector'!M:M,'ODA by sector'!$A:$A,'D12'!$A493,'ODA by sector'!$D:$D,'D12'!$C493)</f>
        <v>308.22256899999996</v>
      </c>
      <c r="M493" s="35">
        <f>SUMIFS('ODA by sector'!N:N,'ODA by sector'!$A:$A,'D12'!$A493,'ODA by sector'!$D:$D,'D12'!$C493)</f>
        <v>227.219593</v>
      </c>
      <c r="N493" s="35">
        <f>SUMIFS('ODA by sector'!O:O,'ODA by sector'!$A:$A,'D12'!$A493,'ODA by sector'!$D:$D,'D12'!$C493)</f>
        <v>159.43544400000002</v>
      </c>
      <c r="O493" s="35">
        <f>SUMIFS('ODA by sector'!P:P,'ODA by sector'!$A:$A,'D12'!$A493,'ODA by sector'!$D:$D,'D12'!$C493)</f>
        <v>143.54513400000002</v>
      </c>
      <c r="P493" s="35">
        <f>SUMIFS('ODA by sector'!Q:Q,'ODA by sector'!$A:$A,'D12'!$A493,'ODA by sector'!$D:$D,'D12'!$C493)</f>
        <v>238.817611</v>
      </c>
      <c r="Q493" s="35">
        <f>SUMIFS('ODA by sector'!R:R,'ODA by sector'!$A:$A,'D12'!$A493,'ODA by sector'!$D:$D,'D12'!$C493)</f>
        <v>278.72331199999996</v>
      </c>
      <c r="R493" s="35">
        <f>SUMIFS('ODA by sector'!S:S,'ODA by sector'!$A:$A,'D12'!$A493,'ODA by sector'!$D:$D,'D12'!$C493)</f>
        <v>158.87085200000001</v>
      </c>
    </row>
    <row r="494" spans="1:18" x14ac:dyDescent="0.25">
      <c r="A494" s="39" t="s">
        <v>105</v>
      </c>
      <c r="B494" s="36" t="e">
        <f>VLOOKUP(A494,'[1]Names&amp;ISO'!$A:$B,2,FALSE)</f>
        <v>#N/A</v>
      </c>
      <c r="C494" s="37" t="s">
        <v>164</v>
      </c>
      <c r="D494" s="35">
        <f>SUMIFS('ODA by sector'!E:E,'ODA by sector'!$A:$A,'D12'!$A494,'ODA by sector'!$D:$D,'D12'!$C494)</f>
        <v>32.17098</v>
      </c>
      <c r="E494" s="35">
        <f>SUMIFS('ODA by sector'!F:F,'ODA by sector'!$A:$A,'D12'!$A494,'ODA by sector'!$D:$D,'D12'!$C494)</f>
        <v>30.807742000000001</v>
      </c>
      <c r="F494" s="35">
        <f>SUMIFS('ODA by sector'!G:G,'ODA by sector'!$A:$A,'D12'!$A494,'ODA by sector'!$D:$D,'D12'!$C494)</f>
        <v>27.448492000000002</v>
      </c>
      <c r="G494" s="35">
        <f>SUMIFS('ODA by sector'!H:H,'ODA by sector'!$A:$A,'D12'!$A494,'ODA by sector'!$D:$D,'D12'!$C494)</f>
        <v>50.405763</v>
      </c>
      <c r="H494" s="35">
        <f>SUMIFS('ODA by sector'!I:I,'ODA by sector'!$A:$A,'D12'!$A494,'ODA by sector'!$D:$D,'D12'!$C494)</f>
        <v>86.414878000000002</v>
      </c>
      <c r="I494" s="35">
        <f>SUMIFS('ODA by sector'!J:J,'ODA by sector'!$A:$A,'D12'!$A494,'ODA by sector'!$D:$D,'D12'!$C494)</f>
        <v>139.45381900000001</v>
      </c>
      <c r="J494" s="35">
        <f>SUMIFS('ODA by sector'!K:K,'ODA by sector'!$A:$A,'D12'!$A494,'ODA by sector'!$D:$D,'D12'!$C494)</f>
        <v>176.78229899999999</v>
      </c>
      <c r="K494" s="35">
        <f>SUMIFS('ODA by sector'!L:L,'ODA by sector'!$A:$A,'D12'!$A494,'ODA by sector'!$D:$D,'D12'!$C494)</f>
        <v>215.36247700000001</v>
      </c>
      <c r="L494" s="35">
        <f>SUMIFS('ODA by sector'!M:M,'ODA by sector'!$A:$A,'D12'!$A494,'ODA by sector'!$D:$D,'D12'!$C494)</f>
        <v>362.46136000000001</v>
      </c>
      <c r="M494" s="35">
        <f>SUMIFS('ODA by sector'!N:N,'ODA by sector'!$A:$A,'D12'!$A494,'ODA by sector'!$D:$D,'D12'!$C494)</f>
        <v>378.71234299999998</v>
      </c>
      <c r="N494" s="35">
        <f>SUMIFS('ODA by sector'!O:O,'ODA by sector'!$A:$A,'D12'!$A494,'ODA by sector'!$D:$D,'D12'!$C494)</f>
        <v>438.721114</v>
      </c>
      <c r="O494" s="35">
        <f>SUMIFS('ODA by sector'!P:P,'ODA by sector'!$A:$A,'D12'!$A494,'ODA by sector'!$D:$D,'D12'!$C494)</f>
        <v>535.72825799999998</v>
      </c>
      <c r="P494" s="35">
        <f>SUMIFS('ODA by sector'!Q:Q,'ODA by sector'!$A:$A,'D12'!$A494,'ODA by sector'!$D:$D,'D12'!$C494)</f>
        <v>608.96081100000004</v>
      </c>
      <c r="Q494" s="35">
        <f>SUMIFS('ODA by sector'!R:R,'ODA by sector'!$A:$A,'D12'!$A494,'ODA by sector'!$D:$D,'D12'!$C494)</f>
        <v>662.44028400000002</v>
      </c>
      <c r="R494" s="35">
        <f>SUMIFS('ODA by sector'!S:S,'ODA by sector'!$A:$A,'D12'!$A494,'ODA by sector'!$D:$D,'D12'!$C494)</f>
        <v>747.89812500000005</v>
      </c>
    </row>
    <row r="495" spans="1:18" x14ac:dyDescent="0.25">
      <c r="A495" s="36" t="s">
        <v>105</v>
      </c>
      <c r="B495" s="36" t="e">
        <f>VLOOKUP(A495,'[1]Names&amp;ISO'!$A:$B,2,FALSE)</f>
        <v>#N/A</v>
      </c>
      <c r="C495" s="37" t="s">
        <v>165</v>
      </c>
      <c r="D495" s="35">
        <f>SUMIFS('ODA by sector'!E:E,'ODA by sector'!$A:$A,'D12'!$A495,'ODA by sector'!$D:$D,'D12'!$C495)</f>
        <v>104.302239</v>
      </c>
      <c r="E495" s="35">
        <f>SUMIFS('ODA by sector'!F:F,'ODA by sector'!$A:$A,'D12'!$A495,'ODA by sector'!$D:$D,'D12'!$C495)</f>
        <v>68.737893999999997</v>
      </c>
      <c r="F495" s="35">
        <f>SUMIFS('ODA by sector'!G:G,'ODA by sector'!$A:$A,'D12'!$A495,'ODA by sector'!$D:$D,'D12'!$C495)</f>
        <v>122.19965500000001</v>
      </c>
      <c r="G495" s="35">
        <f>SUMIFS('ODA by sector'!H:H,'ODA by sector'!$A:$A,'D12'!$A495,'ODA by sector'!$D:$D,'D12'!$C495)</f>
        <v>133.97281899999999</v>
      </c>
      <c r="H495" s="35">
        <f>SUMIFS('ODA by sector'!I:I,'ODA by sector'!$A:$A,'D12'!$A495,'ODA by sector'!$D:$D,'D12'!$C495)</f>
        <v>57.850436000000002</v>
      </c>
      <c r="I495" s="35">
        <f>SUMIFS('ODA by sector'!J:J,'ODA by sector'!$A:$A,'D12'!$A495,'ODA by sector'!$D:$D,'D12'!$C495)</f>
        <v>100.27672800000001</v>
      </c>
      <c r="J495" s="35">
        <f>SUMIFS('ODA by sector'!K:K,'ODA by sector'!$A:$A,'D12'!$A495,'ODA by sector'!$D:$D,'D12'!$C495)</f>
        <v>110.625873</v>
      </c>
      <c r="K495" s="35">
        <f>SUMIFS('ODA by sector'!L:L,'ODA by sector'!$A:$A,'D12'!$A495,'ODA by sector'!$D:$D,'D12'!$C495)</f>
        <v>122.25942999999999</v>
      </c>
      <c r="L495" s="35">
        <f>SUMIFS('ODA by sector'!M:M,'ODA by sector'!$A:$A,'D12'!$A495,'ODA by sector'!$D:$D,'D12'!$C495)</f>
        <v>447.773482</v>
      </c>
      <c r="M495" s="35">
        <f>SUMIFS('ODA by sector'!N:N,'ODA by sector'!$A:$A,'D12'!$A495,'ODA by sector'!$D:$D,'D12'!$C495)</f>
        <v>348.923788</v>
      </c>
      <c r="N495" s="35">
        <f>SUMIFS('ODA by sector'!O:O,'ODA by sector'!$A:$A,'D12'!$A495,'ODA by sector'!$D:$D,'D12'!$C495)</f>
        <v>202.20032499999999</v>
      </c>
      <c r="O495" s="35">
        <f>SUMIFS('ODA by sector'!P:P,'ODA by sector'!$A:$A,'D12'!$A495,'ODA by sector'!$D:$D,'D12'!$C495)</f>
        <v>978.61549500000001</v>
      </c>
      <c r="P495" s="35">
        <f>SUMIFS('ODA by sector'!Q:Q,'ODA by sector'!$A:$A,'D12'!$A495,'ODA by sector'!$D:$D,'D12'!$C495)</f>
        <v>223.32818399999999</v>
      </c>
      <c r="Q495" s="35">
        <f>SUMIFS('ODA by sector'!R:R,'ODA by sector'!$A:$A,'D12'!$A495,'ODA by sector'!$D:$D,'D12'!$C495)</f>
        <v>423.141479</v>
      </c>
      <c r="R495" s="35">
        <f>SUMIFS('ODA by sector'!S:S,'ODA by sector'!$A:$A,'D12'!$A495,'ODA by sector'!$D:$D,'D12'!$C495)</f>
        <v>336.32618300000001</v>
      </c>
    </row>
    <row r="496" spans="1:18" x14ac:dyDescent="0.25">
      <c r="A496" s="36" t="s">
        <v>105</v>
      </c>
      <c r="B496" s="36" t="e">
        <f>VLOOKUP(A496,'[1]Names&amp;ISO'!$A:$B,2,FALSE)</f>
        <v>#N/A</v>
      </c>
      <c r="C496" s="37" t="s">
        <v>161</v>
      </c>
      <c r="D496" s="35">
        <f>SUMIFS('ODA by sector'!E:E,'ODA by sector'!$A:$A,'D12'!$A496,'ODA by sector'!$D:$D,'D12'!$C496)</f>
        <v>5.6919849999999999</v>
      </c>
      <c r="E496" s="35">
        <f>SUMIFS('ODA by sector'!F:F,'ODA by sector'!$A:$A,'D12'!$A496,'ODA by sector'!$D:$D,'D12'!$C496)</f>
        <v>21.546109000000001</v>
      </c>
      <c r="F496" s="35">
        <f>SUMIFS('ODA by sector'!G:G,'ODA by sector'!$A:$A,'D12'!$A496,'ODA by sector'!$D:$D,'D12'!$C496)</f>
        <v>32.223615000000002</v>
      </c>
      <c r="G496" s="35">
        <f>SUMIFS('ODA by sector'!H:H,'ODA by sector'!$A:$A,'D12'!$A496,'ODA by sector'!$D:$D,'D12'!$C496)</f>
        <v>26.741419</v>
      </c>
      <c r="H496" s="35">
        <f>SUMIFS('ODA by sector'!I:I,'ODA by sector'!$A:$A,'D12'!$A496,'ODA by sector'!$D:$D,'D12'!$C496)</f>
        <v>24.060565</v>
      </c>
      <c r="I496" s="35">
        <f>SUMIFS('ODA by sector'!J:J,'ODA by sector'!$A:$A,'D12'!$A496,'ODA by sector'!$D:$D,'D12'!$C496)</f>
        <v>23.552339</v>
      </c>
      <c r="J496" s="35">
        <f>SUMIFS('ODA by sector'!K:K,'ODA by sector'!$A:$A,'D12'!$A496,'ODA by sector'!$D:$D,'D12'!$C496)</f>
        <v>26.317388999999999</v>
      </c>
      <c r="K496" s="35">
        <f>SUMIFS('ODA by sector'!L:L,'ODA by sector'!$A:$A,'D12'!$A496,'ODA by sector'!$D:$D,'D12'!$C496)</f>
        <v>123.13597</v>
      </c>
      <c r="L496" s="35">
        <f>SUMIFS('ODA by sector'!M:M,'ODA by sector'!$A:$A,'D12'!$A496,'ODA by sector'!$D:$D,'D12'!$C496)</f>
        <v>155.716263</v>
      </c>
      <c r="M496" s="35">
        <f>SUMIFS('ODA by sector'!N:N,'ODA by sector'!$A:$A,'D12'!$A496,'ODA by sector'!$D:$D,'D12'!$C496)</f>
        <v>218.65622400000001</v>
      </c>
      <c r="N496" s="35">
        <f>SUMIFS('ODA by sector'!O:O,'ODA by sector'!$A:$A,'D12'!$A496,'ODA by sector'!$D:$D,'D12'!$C496)</f>
        <v>176.73779999999999</v>
      </c>
      <c r="O496" s="35">
        <f>SUMIFS('ODA by sector'!P:P,'ODA by sector'!$A:$A,'D12'!$A496,'ODA by sector'!$D:$D,'D12'!$C496)</f>
        <v>195.320819</v>
      </c>
      <c r="P496" s="35">
        <f>SUMIFS('ODA by sector'!Q:Q,'ODA by sector'!$A:$A,'D12'!$A496,'ODA by sector'!$D:$D,'D12'!$C496)</f>
        <v>276.95460600000001</v>
      </c>
      <c r="Q496" s="35">
        <f>SUMIFS('ODA by sector'!R:R,'ODA by sector'!$A:$A,'D12'!$A496,'ODA by sector'!$D:$D,'D12'!$C496)</f>
        <v>392.33734800000002</v>
      </c>
      <c r="R496" s="35">
        <f>SUMIFS('ODA by sector'!S:S,'ODA by sector'!$A:$A,'D12'!$A496,'ODA by sector'!$D:$D,'D12'!$C496)</f>
        <v>263.48521099999999</v>
      </c>
    </row>
    <row r="497" spans="1:18" x14ac:dyDescent="0.25">
      <c r="A497" s="36" t="s">
        <v>105</v>
      </c>
      <c r="B497" s="36" t="e">
        <f>VLOOKUP(A497,'[1]Names&amp;ISO'!$A:$B,2,FALSE)</f>
        <v>#N/A</v>
      </c>
      <c r="C497" s="37" t="s">
        <v>166</v>
      </c>
      <c r="D497" s="35">
        <f>SUMIFS('ODA by sector'!E:E,'ODA by sector'!$A:$A,'D12'!$A497,'ODA by sector'!$D:$D,'D12'!$C497)</f>
        <v>128.927808</v>
      </c>
      <c r="E497" s="35">
        <f>SUMIFS('ODA by sector'!F:F,'ODA by sector'!$A:$A,'D12'!$A497,'ODA by sector'!$D:$D,'D12'!$C497)</f>
        <v>103.996071</v>
      </c>
      <c r="F497" s="35">
        <f>SUMIFS('ODA by sector'!G:G,'ODA by sector'!$A:$A,'D12'!$A497,'ODA by sector'!$D:$D,'D12'!$C497)</f>
        <v>163.23267099999998</v>
      </c>
      <c r="G497" s="35">
        <f>SUMIFS('ODA by sector'!H:H,'ODA by sector'!$A:$A,'D12'!$A497,'ODA by sector'!$D:$D,'D12'!$C497)</f>
        <v>147.12908999999999</v>
      </c>
      <c r="H497" s="35">
        <f>SUMIFS('ODA by sector'!I:I,'ODA by sector'!$A:$A,'D12'!$A497,'ODA by sector'!$D:$D,'D12'!$C497)</f>
        <v>136.933819</v>
      </c>
      <c r="I497" s="35">
        <f>SUMIFS('ODA by sector'!J:J,'ODA by sector'!$A:$A,'D12'!$A497,'ODA by sector'!$D:$D,'D12'!$C497)</f>
        <v>152.53120699999999</v>
      </c>
      <c r="J497" s="35">
        <f>SUMIFS('ODA by sector'!K:K,'ODA by sector'!$A:$A,'D12'!$A497,'ODA by sector'!$D:$D,'D12'!$C497)</f>
        <v>231.44411199999999</v>
      </c>
      <c r="K497" s="35">
        <f>SUMIFS('ODA by sector'!L:L,'ODA by sector'!$A:$A,'D12'!$A497,'ODA by sector'!$D:$D,'D12'!$C497)</f>
        <v>562.74102600000003</v>
      </c>
      <c r="L497" s="35">
        <f>SUMIFS('ODA by sector'!M:M,'ODA by sector'!$A:$A,'D12'!$A497,'ODA by sector'!$D:$D,'D12'!$C497)</f>
        <v>1269.916581</v>
      </c>
      <c r="M497" s="35">
        <f>SUMIFS('ODA by sector'!N:N,'ODA by sector'!$A:$A,'D12'!$A497,'ODA by sector'!$D:$D,'D12'!$C497)</f>
        <v>1449.1550050000001</v>
      </c>
      <c r="N497" s="35">
        <f>SUMIFS('ODA by sector'!O:O,'ODA by sector'!$A:$A,'D12'!$A497,'ODA by sector'!$D:$D,'D12'!$C497)</f>
        <v>1652.4513529999999</v>
      </c>
      <c r="O497" s="35">
        <f>SUMIFS('ODA by sector'!P:P,'ODA by sector'!$A:$A,'D12'!$A497,'ODA by sector'!$D:$D,'D12'!$C497)</f>
        <v>2047.599373</v>
      </c>
      <c r="P497" s="35">
        <f>SUMIFS('ODA by sector'!Q:Q,'ODA by sector'!$A:$A,'D12'!$A497,'ODA by sector'!$D:$D,'D12'!$C497)</f>
        <v>2352.2380940000003</v>
      </c>
      <c r="Q497" s="35">
        <f>SUMIFS('ODA by sector'!R:R,'ODA by sector'!$A:$A,'D12'!$A497,'ODA by sector'!$D:$D,'D12'!$C497)</f>
        <v>2595.1934980000001</v>
      </c>
      <c r="R497" s="35">
        <f>SUMIFS('ODA by sector'!S:S,'ODA by sector'!$A:$A,'D12'!$A497,'ODA by sector'!$D:$D,'D12'!$C497)</f>
        <v>1994.8347409999999</v>
      </c>
    </row>
    <row r="498" spans="1:18" x14ac:dyDescent="0.25">
      <c r="A498" s="36" t="s">
        <v>105</v>
      </c>
      <c r="B498" s="36" t="e">
        <f>VLOOKUP(A498,'[1]Names&amp;ISO'!$A:$B,2,FALSE)</f>
        <v>#N/A</v>
      </c>
      <c r="C498" s="37" t="s">
        <v>167</v>
      </c>
      <c r="D498" s="35">
        <f>SUMIFS('ODA by sector'!E:E,'ODA by sector'!$A:$A,'D12'!$A498,'ODA by sector'!$D:$D,'D12'!$C498)</f>
        <v>200.08413400000001</v>
      </c>
      <c r="E498" s="35">
        <f>SUMIFS('ODA by sector'!F:F,'ODA by sector'!$A:$A,'D12'!$A498,'ODA by sector'!$D:$D,'D12'!$C498)</f>
        <v>54.171689999999998</v>
      </c>
      <c r="F498" s="35">
        <f>SUMIFS('ODA by sector'!G:G,'ODA by sector'!$A:$A,'D12'!$A498,'ODA by sector'!$D:$D,'D12'!$C498)</f>
        <v>200.132711</v>
      </c>
      <c r="G498" s="35">
        <f>SUMIFS('ODA by sector'!H:H,'ODA by sector'!$A:$A,'D12'!$A498,'ODA by sector'!$D:$D,'D12'!$C498)</f>
        <v>11.354617999999999</v>
      </c>
      <c r="H498" s="35">
        <f>SUMIFS('ODA by sector'!I:I,'ODA by sector'!$A:$A,'D12'!$A498,'ODA by sector'!$D:$D,'D12'!$C498)</f>
        <v>10.716186</v>
      </c>
      <c r="I498" s="35">
        <f>SUMIFS('ODA by sector'!J:J,'ODA by sector'!$A:$A,'D12'!$A498,'ODA by sector'!$D:$D,'D12'!$C498)</f>
        <v>24.55761</v>
      </c>
      <c r="J498" s="35">
        <f>SUMIFS('ODA by sector'!K:K,'ODA by sector'!$A:$A,'D12'!$A498,'ODA by sector'!$D:$D,'D12'!$C498)</f>
        <v>5.0868319999999994</v>
      </c>
      <c r="K498" s="35">
        <f>SUMIFS('ODA by sector'!L:L,'ODA by sector'!$A:$A,'D12'!$A498,'ODA by sector'!$D:$D,'D12'!$C498)</f>
        <v>957.68443200000002</v>
      </c>
      <c r="L498" s="35">
        <f>SUMIFS('ODA by sector'!M:M,'ODA by sector'!$A:$A,'D12'!$A498,'ODA by sector'!$D:$D,'D12'!$C498)</f>
        <v>178.86136399999998</v>
      </c>
      <c r="M498" s="35">
        <f>SUMIFS('ODA by sector'!N:N,'ODA by sector'!$A:$A,'D12'!$A498,'ODA by sector'!$D:$D,'D12'!$C498)</f>
        <v>182.909423</v>
      </c>
      <c r="N498" s="35">
        <f>SUMIFS('ODA by sector'!O:O,'ODA by sector'!$A:$A,'D12'!$A498,'ODA by sector'!$D:$D,'D12'!$C498)</f>
        <v>172.861043</v>
      </c>
      <c r="O498" s="35">
        <f>SUMIFS('ODA by sector'!P:P,'ODA by sector'!$A:$A,'D12'!$A498,'ODA by sector'!$D:$D,'D12'!$C498)</f>
        <v>208.00153799999998</v>
      </c>
      <c r="P498" s="35">
        <f>SUMIFS('ODA by sector'!Q:Q,'ODA by sector'!$A:$A,'D12'!$A498,'ODA by sector'!$D:$D,'D12'!$C498)</f>
        <v>380.192025</v>
      </c>
      <c r="Q498" s="35">
        <f>SUMIFS('ODA by sector'!R:R,'ODA by sector'!$A:$A,'D12'!$A498,'ODA by sector'!$D:$D,'D12'!$C498)</f>
        <v>223.076021</v>
      </c>
      <c r="R498" s="35">
        <f>SUMIFS('ODA by sector'!S:S,'ODA by sector'!$A:$A,'D12'!$A498,'ODA by sector'!$D:$D,'D12'!$C498)</f>
        <v>318.74153900000005</v>
      </c>
    </row>
    <row r="499" spans="1:18" x14ac:dyDescent="0.25">
      <c r="A499" s="36" t="s">
        <v>105</v>
      </c>
      <c r="B499" s="36" t="e">
        <f>VLOOKUP(A499,'[1]Names&amp;ISO'!$A:$B,2,FALSE)</f>
        <v>#N/A</v>
      </c>
      <c r="C499" s="37" t="s">
        <v>169</v>
      </c>
      <c r="D499" s="35">
        <f>SUMIFS('ODA by sector'!E:E,'ODA by sector'!$A:$A,'D12'!$A499,'ODA by sector'!$D:$D,'D12'!$C499)</f>
        <v>105.359765</v>
      </c>
      <c r="E499" s="35">
        <f>SUMIFS('ODA by sector'!F:F,'ODA by sector'!$A:$A,'D12'!$A499,'ODA by sector'!$D:$D,'D12'!$C499)</f>
        <v>93.081160999999994</v>
      </c>
      <c r="F499" s="35">
        <f>SUMIFS('ODA by sector'!G:G,'ODA by sector'!$A:$A,'D12'!$A499,'ODA by sector'!$D:$D,'D12'!$C499)</f>
        <v>142.16655299999999</v>
      </c>
      <c r="G499" s="35">
        <f>SUMIFS('ODA by sector'!H:H,'ODA by sector'!$A:$A,'D12'!$A499,'ODA by sector'!$D:$D,'D12'!$C499)</f>
        <v>169.718851</v>
      </c>
      <c r="H499" s="35">
        <f>SUMIFS('ODA by sector'!I:I,'ODA by sector'!$A:$A,'D12'!$A499,'ODA by sector'!$D:$D,'D12'!$C499)</f>
        <v>147.764096</v>
      </c>
      <c r="I499" s="35">
        <f>SUMIFS('ODA by sector'!J:J,'ODA by sector'!$A:$A,'D12'!$A499,'ODA by sector'!$D:$D,'D12'!$C499)</f>
        <v>152.072193</v>
      </c>
      <c r="J499" s="35">
        <f>SUMIFS('ODA by sector'!K:K,'ODA by sector'!$A:$A,'D12'!$A499,'ODA by sector'!$D:$D,'D12'!$C499)</f>
        <v>249.84827000000001</v>
      </c>
      <c r="K499" s="35">
        <f>SUMIFS('ODA by sector'!L:L,'ODA by sector'!$A:$A,'D12'!$A499,'ODA by sector'!$D:$D,'D12'!$C499)</f>
        <v>293.51497999999998</v>
      </c>
      <c r="L499" s="35">
        <f>SUMIFS('ODA by sector'!M:M,'ODA by sector'!$A:$A,'D12'!$A499,'ODA by sector'!$D:$D,'D12'!$C499)</f>
        <v>467.47359299999999</v>
      </c>
      <c r="M499" s="35">
        <f>SUMIFS('ODA by sector'!N:N,'ODA by sector'!$A:$A,'D12'!$A499,'ODA by sector'!$D:$D,'D12'!$C499)</f>
        <v>435.62827199999998</v>
      </c>
      <c r="N499" s="35">
        <f>SUMIFS('ODA by sector'!O:O,'ODA by sector'!$A:$A,'D12'!$A499,'ODA by sector'!$D:$D,'D12'!$C499)</f>
        <v>381.77090399999997</v>
      </c>
      <c r="O499" s="35">
        <f>SUMIFS('ODA by sector'!P:P,'ODA by sector'!$A:$A,'D12'!$A499,'ODA by sector'!$D:$D,'D12'!$C499)</f>
        <v>425.25933400000002</v>
      </c>
      <c r="P499" s="35">
        <f>SUMIFS('ODA by sector'!Q:Q,'ODA by sector'!$A:$A,'D12'!$A499,'ODA by sector'!$D:$D,'D12'!$C499)</f>
        <v>396.72281199999998</v>
      </c>
      <c r="Q499" s="35">
        <f>SUMIFS('ODA by sector'!R:R,'ODA by sector'!$A:$A,'D12'!$A499,'ODA by sector'!$D:$D,'D12'!$C499)</f>
        <v>366.45242299999995</v>
      </c>
      <c r="R499" s="35">
        <f>SUMIFS('ODA by sector'!S:S,'ODA by sector'!$A:$A,'D12'!$A499,'ODA by sector'!$D:$D,'D12'!$C499)</f>
        <v>425.86495000000002</v>
      </c>
    </row>
    <row r="500" spans="1:18" x14ac:dyDescent="0.25">
      <c r="A500" s="36" t="s">
        <v>105</v>
      </c>
      <c r="B500" s="36" t="e">
        <f>VLOOKUP(A500,'[1]Names&amp;ISO'!$A:$B,2,FALSE)</f>
        <v>#N/A</v>
      </c>
      <c r="C500" s="37" t="s">
        <v>168</v>
      </c>
      <c r="D500" s="35">
        <f>SUMIFS('ODA by sector'!E:E,'ODA by sector'!$A:$A,'D12'!$A500,'ODA by sector'!$D:$D,'D12'!$C500)</f>
        <v>4.9301490000000001</v>
      </c>
      <c r="E500" s="35">
        <f>SUMIFS('ODA by sector'!F:F,'ODA by sector'!$A:$A,'D12'!$A500,'ODA by sector'!$D:$D,'D12'!$C500)</f>
        <v>5.9022680000000003</v>
      </c>
      <c r="F500" s="35">
        <f>SUMIFS('ODA by sector'!G:G,'ODA by sector'!$A:$A,'D12'!$A500,'ODA by sector'!$D:$D,'D12'!$C500)</f>
        <v>10.379686</v>
      </c>
      <c r="G500" s="35">
        <f>SUMIFS('ODA by sector'!H:H,'ODA by sector'!$A:$A,'D12'!$A500,'ODA by sector'!$D:$D,'D12'!$C500)</f>
        <v>7.8402289999999999</v>
      </c>
      <c r="H500" s="35">
        <f>SUMIFS('ODA by sector'!I:I,'ODA by sector'!$A:$A,'D12'!$A500,'ODA by sector'!$D:$D,'D12'!$C500)</f>
        <v>4.2695780000000001</v>
      </c>
      <c r="I500" s="35">
        <f>SUMIFS('ODA by sector'!J:J,'ODA by sector'!$A:$A,'D12'!$A500,'ODA by sector'!$D:$D,'D12'!$C500)</f>
        <v>3.9292340000000001</v>
      </c>
      <c r="J500" s="35">
        <f>SUMIFS('ODA by sector'!K:K,'ODA by sector'!$A:$A,'D12'!$A500,'ODA by sector'!$D:$D,'D12'!$C500)</f>
        <v>1.5919810000000001</v>
      </c>
      <c r="K500" s="35">
        <f>SUMIFS('ODA by sector'!L:L,'ODA by sector'!$A:$A,'D12'!$A500,'ODA by sector'!$D:$D,'D12'!$C500)</f>
        <v>40.078087000000004</v>
      </c>
      <c r="L500" s="35">
        <f>SUMIFS('ODA by sector'!M:M,'ODA by sector'!$A:$A,'D12'!$A500,'ODA by sector'!$D:$D,'D12'!$C500)</f>
        <v>88.303624999999982</v>
      </c>
      <c r="M500" s="35">
        <f>SUMIFS('ODA by sector'!N:N,'ODA by sector'!$A:$A,'D12'!$A500,'ODA by sector'!$D:$D,'D12'!$C500)</f>
        <v>137.10101499999999</v>
      </c>
      <c r="N500" s="35">
        <f>SUMIFS('ODA by sector'!O:O,'ODA by sector'!$A:$A,'D12'!$A500,'ODA by sector'!$D:$D,'D12'!$C500)</f>
        <v>111.675208</v>
      </c>
      <c r="O500" s="35">
        <f>SUMIFS('ODA by sector'!P:P,'ODA by sector'!$A:$A,'D12'!$A500,'ODA by sector'!$D:$D,'D12'!$C500)</f>
        <v>100.94738099999999</v>
      </c>
      <c r="P500" s="35">
        <f>SUMIFS('ODA by sector'!Q:Q,'ODA by sector'!$A:$A,'D12'!$A500,'ODA by sector'!$D:$D,'D12'!$C500)</f>
        <v>97.433925000000002</v>
      </c>
      <c r="Q500" s="35">
        <f>SUMIFS('ODA by sector'!R:R,'ODA by sector'!$A:$A,'D12'!$A500,'ODA by sector'!$D:$D,'D12'!$C500)</f>
        <v>93.939204000000004</v>
      </c>
      <c r="R500" s="35">
        <f>SUMIFS('ODA by sector'!S:S,'ODA by sector'!$A:$A,'D12'!$A500,'ODA by sector'!$D:$D,'D12'!$C500)</f>
        <v>86.560443000000006</v>
      </c>
    </row>
    <row r="501" spans="1:18" x14ac:dyDescent="0.25">
      <c r="A501" s="36" t="s">
        <v>105</v>
      </c>
      <c r="B501" s="36" t="e">
        <f>VLOOKUP(A501,'[1]Names&amp;ISO'!$A:$B,2,FALSE)</f>
        <v>#N/A</v>
      </c>
      <c r="C501" s="37" t="s">
        <v>171</v>
      </c>
      <c r="D501" s="35">
        <f>SUMIFS('ODA by sector'!E:E,'ODA by sector'!$A:$A,'D12'!$A501,'ODA by sector'!$D:$D,'D12'!$C501)</f>
        <v>10.10928</v>
      </c>
      <c r="E501" s="35">
        <f>SUMIFS('ODA by sector'!F:F,'ODA by sector'!$A:$A,'D12'!$A501,'ODA by sector'!$D:$D,'D12'!$C501)</f>
        <v>4.3769819999999999</v>
      </c>
      <c r="F501" s="35">
        <f>SUMIFS('ODA by sector'!G:G,'ODA by sector'!$A:$A,'D12'!$A501,'ODA by sector'!$D:$D,'D12'!$C501)</f>
        <v>8.9324659999999998</v>
      </c>
      <c r="G501" s="35">
        <f>SUMIFS('ODA by sector'!H:H,'ODA by sector'!$A:$A,'D12'!$A501,'ODA by sector'!$D:$D,'D12'!$C501)</f>
        <v>8.5124150000000007</v>
      </c>
      <c r="H501" s="35">
        <f>SUMIFS('ODA by sector'!I:I,'ODA by sector'!$A:$A,'D12'!$A501,'ODA by sector'!$D:$D,'D12'!$C501)</f>
        <v>8.9419730000000008</v>
      </c>
      <c r="I501" s="35">
        <f>SUMIFS('ODA by sector'!J:J,'ODA by sector'!$A:$A,'D12'!$A501,'ODA by sector'!$D:$D,'D12'!$C501)</f>
        <v>12.014188000000001</v>
      </c>
      <c r="J501" s="35">
        <f>SUMIFS('ODA by sector'!K:K,'ODA by sector'!$A:$A,'D12'!$A501,'ODA by sector'!$D:$D,'D12'!$C501)</f>
        <v>7.3534800000000002</v>
      </c>
      <c r="K501" s="35">
        <f>SUMIFS('ODA by sector'!L:L,'ODA by sector'!$A:$A,'D12'!$A501,'ODA by sector'!$D:$D,'D12'!$C501)</f>
        <v>12.092750000000001</v>
      </c>
      <c r="L501" s="35">
        <f>SUMIFS('ODA by sector'!M:M,'ODA by sector'!$A:$A,'D12'!$A501,'ODA by sector'!$D:$D,'D12'!$C501)</f>
        <v>85.596405000000004</v>
      </c>
      <c r="M501" s="35">
        <f>SUMIFS('ODA by sector'!N:N,'ODA by sector'!$A:$A,'D12'!$A501,'ODA by sector'!$D:$D,'D12'!$C501)</f>
        <v>82.525531000000001</v>
      </c>
      <c r="N501" s="35">
        <f>SUMIFS('ODA by sector'!O:O,'ODA by sector'!$A:$A,'D12'!$A501,'ODA by sector'!$D:$D,'D12'!$C501)</f>
        <v>50.718243999999999</v>
      </c>
      <c r="O501" s="35">
        <f>SUMIFS('ODA by sector'!P:P,'ODA by sector'!$A:$A,'D12'!$A501,'ODA by sector'!$D:$D,'D12'!$C501)</f>
        <v>70.563473000000002</v>
      </c>
      <c r="P501" s="35">
        <f>SUMIFS('ODA by sector'!Q:Q,'ODA by sector'!$A:$A,'D12'!$A501,'ODA by sector'!$D:$D,'D12'!$C501)</f>
        <v>73.953744999999998</v>
      </c>
      <c r="Q501" s="35">
        <f>SUMIFS('ODA by sector'!R:R,'ODA by sector'!$A:$A,'D12'!$A501,'ODA by sector'!$D:$D,'D12'!$C501)</f>
        <v>120.06756900000001</v>
      </c>
      <c r="R501" s="35">
        <f>SUMIFS('ODA by sector'!S:S,'ODA by sector'!$A:$A,'D12'!$A501,'ODA by sector'!$D:$D,'D12'!$C501)</f>
        <v>113.21853400000001</v>
      </c>
    </row>
    <row r="502" spans="1:18" x14ac:dyDescent="0.25">
      <c r="A502" s="36" t="s">
        <v>105</v>
      </c>
      <c r="B502" s="36" t="e">
        <f>VLOOKUP(A502,'[1]Names&amp;ISO'!$A:$B,2,FALSE)</f>
        <v>#N/A</v>
      </c>
      <c r="C502" s="37" t="s">
        <v>170</v>
      </c>
      <c r="D502" s="35">
        <f>SUMIFS('ODA by sector'!E:E,'ODA by sector'!$A:$A,'D12'!$A502,'ODA by sector'!$D:$D,'D12'!$C502)</f>
        <v>27.847680999999998</v>
      </c>
      <c r="E502" s="35">
        <f>SUMIFS('ODA by sector'!F:F,'ODA by sector'!$A:$A,'D12'!$A502,'ODA by sector'!$D:$D,'D12'!$C502)</f>
        <v>26.100921999999997</v>
      </c>
      <c r="F502" s="35">
        <f>SUMIFS('ODA by sector'!G:G,'ODA by sector'!$A:$A,'D12'!$A502,'ODA by sector'!$D:$D,'D12'!$C502)</f>
        <v>36.868767000000005</v>
      </c>
      <c r="G502" s="35">
        <f>SUMIFS('ODA by sector'!H:H,'ODA by sector'!$A:$A,'D12'!$A502,'ODA by sector'!$D:$D,'D12'!$C502)</f>
        <v>98.016458999999998</v>
      </c>
      <c r="H502" s="35">
        <f>SUMIFS('ODA by sector'!I:I,'ODA by sector'!$A:$A,'D12'!$A502,'ODA by sector'!$D:$D,'D12'!$C502)</f>
        <v>75.940905000000001</v>
      </c>
      <c r="I502" s="35">
        <f>SUMIFS('ODA by sector'!J:J,'ODA by sector'!$A:$A,'D12'!$A502,'ODA by sector'!$D:$D,'D12'!$C502)</f>
        <v>76.206386000000009</v>
      </c>
      <c r="J502" s="35">
        <f>SUMIFS('ODA by sector'!K:K,'ODA by sector'!$A:$A,'D12'!$A502,'ODA by sector'!$D:$D,'D12'!$C502)</f>
        <v>329.63649600000002</v>
      </c>
      <c r="K502" s="35">
        <f>SUMIFS('ODA by sector'!L:L,'ODA by sector'!$A:$A,'D12'!$A502,'ODA by sector'!$D:$D,'D12'!$C502)</f>
        <v>145.851113</v>
      </c>
      <c r="L502" s="35">
        <f>SUMIFS('ODA by sector'!M:M,'ODA by sector'!$A:$A,'D12'!$A502,'ODA by sector'!$D:$D,'D12'!$C502)</f>
        <v>856.67284500000005</v>
      </c>
      <c r="M502" s="35">
        <f>SUMIFS('ODA by sector'!N:N,'ODA by sector'!$A:$A,'D12'!$A502,'ODA by sector'!$D:$D,'D12'!$C502)</f>
        <v>861.47520600000007</v>
      </c>
      <c r="N502" s="35">
        <f>SUMIFS('ODA by sector'!O:O,'ODA by sector'!$A:$A,'D12'!$A502,'ODA by sector'!$D:$D,'D12'!$C502)</f>
        <v>1104.3613740000001</v>
      </c>
      <c r="O502" s="35">
        <f>SUMIFS('ODA by sector'!P:P,'ODA by sector'!$A:$A,'D12'!$A502,'ODA by sector'!$D:$D,'D12'!$C502)</f>
        <v>1230.975459</v>
      </c>
      <c r="P502" s="35">
        <f>SUMIFS('ODA by sector'!Q:Q,'ODA by sector'!$A:$A,'D12'!$A502,'ODA by sector'!$D:$D,'D12'!$C502)</f>
        <v>1130.5471240000002</v>
      </c>
      <c r="Q502" s="35">
        <f>SUMIFS('ODA by sector'!R:R,'ODA by sector'!$A:$A,'D12'!$A502,'ODA by sector'!$D:$D,'D12'!$C502)</f>
        <v>1470.629921</v>
      </c>
      <c r="R502" s="35">
        <f>SUMIFS('ODA by sector'!S:S,'ODA by sector'!$A:$A,'D12'!$A502,'ODA by sector'!$D:$D,'D12'!$C502)</f>
        <v>1757.1707470000001</v>
      </c>
    </row>
    <row r="503" spans="1:18" x14ac:dyDescent="0.25">
      <c r="A503" s="36" t="s">
        <v>105</v>
      </c>
      <c r="B503" s="36" t="e">
        <f>VLOOKUP(A503,'[1]Names&amp;ISO'!$A:$B,2,FALSE)</f>
        <v>#N/A</v>
      </c>
      <c r="C503" s="37" t="s">
        <v>172</v>
      </c>
      <c r="D503" s="35">
        <f>SUMIFS('ODA by sector'!E:E,'ODA by sector'!$A:$A,'D12'!$A503,'ODA by sector'!$D:$D,'D12'!$C503)</f>
        <v>92.773544999999999</v>
      </c>
      <c r="E503" s="35">
        <f>SUMIFS('ODA by sector'!F:F,'ODA by sector'!$A:$A,'D12'!$A503,'ODA by sector'!$D:$D,'D12'!$C503)</f>
        <v>111.979848</v>
      </c>
      <c r="F503" s="35">
        <f>SUMIFS('ODA by sector'!G:G,'ODA by sector'!$A:$A,'D12'!$A503,'ODA by sector'!$D:$D,'D12'!$C503)</f>
        <v>112.28901</v>
      </c>
      <c r="G503" s="35">
        <f>SUMIFS('ODA by sector'!H:H,'ODA by sector'!$A:$A,'D12'!$A503,'ODA by sector'!$D:$D,'D12'!$C503)</f>
        <v>152.225742</v>
      </c>
      <c r="H503" s="35">
        <f>SUMIFS('ODA by sector'!I:I,'ODA by sector'!$A:$A,'D12'!$A503,'ODA by sector'!$D:$D,'D12'!$C503)</f>
        <v>131.80454900000001</v>
      </c>
      <c r="I503" s="35">
        <f>SUMIFS('ODA by sector'!J:J,'ODA by sector'!$A:$A,'D12'!$A503,'ODA by sector'!$D:$D,'D12'!$C503)</f>
        <v>226.740893</v>
      </c>
      <c r="J503" s="35">
        <f>SUMIFS('ODA by sector'!K:K,'ODA by sector'!$A:$A,'D12'!$A503,'ODA by sector'!$D:$D,'D12'!$C503)</f>
        <v>287.437164</v>
      </c>
      <c r="K503" s="35">
        <f>SUMIFS('ODA by sector'!L:L,'ODA by sector'!$A:$A,'D12'!$A503,'ODA by sector'!$D:$D,'D12'!$C503)</f>
        <v>384.52707900000001</v>
      </c>
      <c r="L503" s="35">
        <f>SUMIFS('ODA by sector'!M:M,'ODA by sector'!$A:$A,'D12'!$A503,'ODA by sector'!$D:$D,'D12'!$C503)</f>
        <v>287.98931499999998</v>
      </c>
      <c r="M503" s="35">
        <f>SUMIFS('ODA by sector'!N:N,'ODA by sector'!$A:$A,'D12'!$A503,'ODA by sector'!$D:$D,'D12'!$C503)</f>
        <v>377.97229900000002</v>
      </c>
      <c r="N503" s="35">
        <f>SUMIFS('ODA by sector'!O:O,'ODA by sector'!$A:$A,'D12'!$A503,'ODA by sector'!$D:$D,'D12'!$C503)</f>
        <v>300.41793699999999</v>
      </c>
      <c r="O503" s="35">
        <f>SUMIFS('ODA by sector'!P:P,'ODA by sector'!$A:$A,'D12'!$A503,'ODA by sector'!$D:$D,'D12'!$C503)</f>
        <v>388.78146900000002</v>
      </c>
      <c r="P503" s="35">
        <f>SUMIFS('ODA by sector'!Q:Q,'ODA by sector'!$A:$A,'D12'!$A503,'ODA by sector'!$D:$D,'D12'!$C503)</f>
        <v>193.73537099999999</v>
      </c>
      <c r="Q503" s="35">
        <f>SUMIFS('ODA by sector'!R:R,'ODA by sector'!$A:$A,'D12'!$A503,'ODA by sector'!$D:$D,'D12'!$C503)</f>
        <v>66.785691</v>
      </c>
      <c r="R503" s="35">
        <f>SUMIFS('ODA by sector'!S:S,'ODA by sector'!$A:$A,'D12'!$A503,'ODA by sector'!$D:$D,'D12'!$C503)</f>
        <v>131.56349</v>
      </c>
    </row>
    <row r="504" spans="1:18" x14ac:dyDescent="0.25">
      <c r="A504" s="36" t="s">
        <v>105</v>
      </c>
      <c r="B504" s="36" t="e">
        <f>VLOOKUP(A504,'[1]Names&amp;ISO'!$A:$B,2,FALSE)</f>
        <v>#N/A</v>
      </c>
      <c r="C504" s="37" t="s">
        <v>173</v>
      </c>
      <c r="D504" s="35">
        <f>SUMIFS('ODA by sector'!E:E,'ODA by sector'!$A:$A,'D12'!$A504,'ODA by sector'!$D:$D,'D12'!$C504)</f>
        <v>306.27256499999999</v>
      </c>
      <c r="E504" s="35">
        <f>SUMIFS('ODA by sector'!F:F,'ODA by sector'!$A:$A,'D12'!$A504,'ODA by sector'!$D:$D,'D12'!$C504)</f>
        <v>208.63611299999999</v>
      </c>
      <c r="F504" s="35">
        <f>SUMIFS('ODA by sector'!G:G,'ODA by sector'!$A:$A,'D12'!$A504,'ODA by sector'!$D:$D,'D12'!$C504)</f>
        <v>349.068017</v>
      </c>
      <c r="G504" s="35">
        <f>SUMIFS('ODA by sector'!H:H,'ODA by sector'!$A:$A,'D12'!$A504,'ODA by sector'!$D:$D,'D12'!$C504)</f>
        <v>278.17086799999998</v>
      </c>
      <c r="H504" s="35">
        <f>SUMIFS('ODA by sector'!I:I,'ODA by sector'!$A:$A,'D12'!$A504,'ODA by sector'!$D:$D,'D12'!$C504)</f>
        <v>9166.3917770000007</v>
      </c>
      <c r="I504" s="35">
        <f>SUMIFS('ODA by sector'!J:J,'ODA by sector'!$A:$A,'D12'!$A504,'ODA by sector'!$D:$D,'D12'!$C504)</f>
        <v>486.86638299999998</v>
      </c>
      <c r="J504" s="35">
        <f>SUMIFS('ODA by sector'!K:K,'ODA by sector'!$A:$A,'D12'!$A504,'ODA by sector'!$D:$D,'D12'!$C504)</f>
        <v>182.658288</v>
      </c>
      <c r="K504" s="35">
        <f>SUMIFS('ODA by sector'!L:L,'ODA by sector'!$A:$A,'D12'!$A504,'ODA by sector'!$D:$D,'D12'!$C504)</f>
        <v>1237.8774619999999</v>
      </c>
      <c r="L504" s="35">
        <f>SUMIFS('ODA by sector'!M:M,'ODA by sector'!$A:$A,'D12'!$A504,'ODA by sector'!$D:$D,'D12'!$C504)</f>
        <v>1046.852975</v>
      </c>
      <c r="M504" s="35">
        <f>SUMIFS('ODA by sector'!N:N,'ODA by sector'!$A:$A,'D12'!$A504,'ODA by sector'!$D:$D,'D12'!$C504)</f>
        <v>102.60135099999999</v>
      </c>
      <c r="N504" s="35">
        <f>SUMIFS('ODA by sector'!O:O,'ODA by sector'!$A:$A,'D12'!$A504,'ODA by sector'!$D:$D,'D12'!$C504)</f>
        <v>595.741624</v>
      </c>
      <c r="O504" s="35">
        <f>SUMIFS('ODA by sector'!P:P,'ODA by sector'!$A:$A,'D12'!$A504,'ODA by sector'!$D:$D,'D12'!$C504)</f>
        <v>125.96966999999999</v>
      </c>
      <c r="P504" s="35">
        <f>SUMIFS('ODA by sector'!Q:Q,'ODA by sector'!$A:$A,'D12'!$A504,'ODA by sector'!$D:$D,'D12'!$C504)</f>
        <v>117.24616399999999</v>
      </c>
      <c r="Q504" s="35">
        <f>SUMIFS('ODA by sector'!R:R,'ODA by sector'!$A:$A,'D12'!$A504,'ODA by sector'!$D:$D,'D12'!$C504)</f>
        <v>115.618358</v>
      </c>
      <c r="R504" s="35">
        <f>SUMIFS('ODA by sector'!S:S,'ODA by sector'!$A:$A,'D12'!$A504,'ODA by sector'!$D:$D,'D12'!$C504)</f>
        <v>152.46133399999999</v>
      </c>
    </row>
    <row r="505" spans="1:18" x14ac:dyDescent="0.25">
      <c r="A505" s="36" t="s">
        <v>105</v>
      </c>
      <c r="B505" s="36" t="e">
        <f>VLOOKUP(A505,'[1]Names&amp;ISO'!$A:$B,2,FALSE)</f>
        <v>#N/A</v>
      </c>
      <c r="C505" s="37" t="s">
        <v>174</v>
      </c>
      <c r="D505" s="35">
        <f>SUMIFS('ODA by sector'!E:E,'ODA by sector'!$A:$A,'D12'!$A505,'ODA by sector'!$D:$D,'D12'!$C505)</f>
        <v>13.189971999999999</v>
      </c>
      <c r="E505" s="35">
        <f>SUMIFS('ODA by sector'!F:F,'ODA by sector'!$A:$A,'D12'!$A505,'ODA by sector'!$D:$D,'D12'!$C505)</f>
        <v>8.7973940000000006</v>
      </c>
      <c r="F505" s="35">
        <f>SUMIFS('ODA by sector'!G:G,'ODA by sector'!$A:$A,'D12'!$A505,'ODA by sector'!$D:$D,'D12'!$C505)</f>
        <v>9.7801589999999994</v>
      </c>
      <c r="G505" s="35">
        <f>SUMIFS('ODA by sector'!H:H,'ODA by sector'!$A:$A,'D12'!$A505,'ODA by sector'!$D:$D,'D12'!$C505)</f>
        <v>6.5785010000000002</v>
      </c>
      <c r="H505" s="35">
        <f>SUMIFS('ODA by sector'!I:I,'ODA by sector'!$A:$A,'D12'!$A505,'ODA by sector'!$D:$D,'D12'!$C505)</f>
        <v>4.942793</v>
      </c>
      <c r="I505" s="35">
        <f>SUMIFS('ODA by sector'!J:J,'ODA by sector'!$A:$A,'D12'!$A505,'ODA by sector'!$D:$D,'D12'!$C505)</f>
        <v>4.4929670000000002</v>
      </c>
      <c r="J505" s="35">
        <f>SUMIFS('ODA by sector'!K:K,'ODA by sector'!$A:$A,'D12'!$A505,'ODA by sector'!$D:$D,'D12'!$C505)</f>
        <v>4.1485950000000003</v>
      </c>
      <c r="K505" s="35">
        <f>SUMIFS('ODA by sector'!L:L,'ODA by sector'!$A:$A,'D12'!$A505,'ODA by sector'!$D:$D,'D12'!$C505)</f>
        <v>1.0791710000000001</v>
      </c>
      <c r="L505" s="35">
        <f>SUMIFS('ODA by sector'!M:M,'ODA by sector'!$A:$A,'D12'!$A505,'ODA by sector'!$D:$D,'D12'!$C505)</f>
        <v>80.523747999999998</v>
      </c>
      <c r="M505" s="35">
        <f>SUMIFS('ODA by sector'!N:N,'ODA by sector'!$A:$A,'D12'!$A505,'ODA by sector'!$D:$D,'D12'!$C505)</f>
        <v>259.36388299999999</v>
      </c>
      <c r="N505" s="35">
        <f>SUMIFS('ODA by sector'!O:O,'ODA by sector'!$A:$A,'D12'!$A505,'ODA by sector'!$D:$D,'D12'!$C505)</f>
        <v>95.067930000000004</v>
      </c>
      <c r="O505" s="35">
        <f>SUMIFS('ODA by sector'!P:P,'ODA by sector'!$A:$A,'D12'!$A505,'ODA by sector'!$D:$D,'D12'!$C505)</f>
        <v>114.870051</v>
      </c>
      <c r="P505" s="35">
        <f>SUMIFS('ODA by sector'!Q:Q,'ODA by sector'!$A:$A,'D12'!$A505,'ODA by sector'!$D:$D,'D12'!$C505)</f>
        <v>67.833836000000005</v>
      </c>
      <c r="Q505" s="35">
        <f>SUMIFS('ODA by sector'!R:R,'ODA by sector'!$A:$A,'D12'!$A505,'ODA by sector'!$D:$D,'D12'!$C505)</f>
        <v>207.45550600000001</v>
      </c>
      <c r="R505" s="35">
        <f>SUMIFS('ODA by sector'!S:S,'ODA by sector'!$A:$A,'D12'!$A505,'ODA by sector'!$D:$D,'D12'!$C505)</f>
        <v>199.72120000000001</v>
      </c>
    </row>
    <row r="506" spans="1:18" x14ac:dyDescent="0.25">
      <c r="A506" s="36" t="s">
        <v>104</v>
      </c>
      <c r="B506" s="36" t="e">
        <f>VLOOKUP(A506,'[1]Names&amp;ISO'!$A:$B,2,FALSE)</f>
        <v>#N/A</v>
      </c>
      <c r="C506" s="37" t="s">
        <v>162</v>
      </c>
      <c r="D506" s="35">
        <f>SUMIFS('ODA by sector'!E:E,'ODA by sector'!$A:$A,'D12'!$A506,'ODA by sector'!$D:$D,'D12'!$C506)</f>
        <v>83.583388999999997</v>
      </c>
      <c r="E506" s="35">
        <f>SUMIFS('ODA by sector'!F:F,'ODA by sector'!$A:$A,'D12'!$A506,'ODA by sector'!$D:$D,'D12'!$C506)</f>
        <v>50.206752000000002</v>
      </c>
      <c r="F506" s="35">
        <f>SUMIFS('ODA by sector'!G:G,'ODA by sector'!$A:$A,'D12'!$A506,'ODA by sector'!$D:$D,'D12'!$C506)</f>
        <v>81.914114999999995</v>
      </c>
      <c r="G506" s="35">
        <f>SUMIFS('ODA by sector'!H:H,'ODA by sector'!$A:$A,'D12'!$A506,'ODA by sector'!$D:$D,'D12'!$C506)</f>
        <v>61.951777</v>
      </c>
      <c r="H506" s="35">
        <f>SUMIFS('ODA by sector'!I:I,'ODA by sector'!$A:$A,'D12'!$A506,'ODA by sector'!$D:$D,'D12'!$C506)</f>
        <v>66.132063000000002</v>
      </c>
      <c r="I506" s="35">
        <f>SUMIFS('ODA by sector'!J:J,'ODA by sector'!$A:$A,'D12'!$A506,'ODA by sector'!$D:$D,'D12'!$C506)</f>
        <v>78.879277000000002</v>
      </c>
      <c r="J506" s="35">
        <f>SUMIFS('ODA by sector'!K:K,'ODA by sector'!$A:$A,'D12'!$A506,'ODA by sector'!$D:$D,'D12'!$C506)</f>
        <v>109.74023699999999</v>
      </c>
      <c r="K506" s="35">
        <f>SUMIFS('ODA by sector'!L:L,'ODA by sector'!$A:$A,'D12'!$A506,'ODA by sector'!$D:$D,'D12'!$C506)</f>
        <v>103.15509299999999</v>
      </c>
      <c r="L506" s="35">
        <f>SUMIFS('ODA by sector'!M:M,'ODA by sector'!$A:$A,'D12'!$A506,'ODA by sector'!$D:$D,'D12'!$C506)</f>
        <v>112.812808</v>
      </c>
      <c r="M506" s="35">
        <f>SUMIFS('ODA by sector'!N:N,'ODA by sector'!$A:$A,'D12'!$A506,'ODA by sector'!$D:$D,'D12'!$C506)</f>
        <v>85.276613999999995</v>
      </c>
      <c r="N506" s="35">
        <f>SUMIFS('ODA by sector'!O:O,'ODA by sector'!$A:$A,'D12'!$A506,'ODA by sector'!$D:$D,'D12'!$C506)</f>
        <v>93.819089000000005</v>
      </c>
      <c r="O506" s="35">
        <f>SUMIFS('ODA by sector'!P:P,'ODA by sector'!$A:$A,'D12'!$A506,'ODA by sector'!$D:$D,'D12'!$C506)</f>
        <v>85.487170000000006</v>
      </c>
      <c r="P506" s="35">
        <f>SUMIFS('ODA by sector'!Q:Q,'ODA by sector'!$A:$A,'D12'!$A506,'ODA by sector'!$D:$D,'D12'!$C506)</f>
        <v>62.611134999999997</v>
      </c>
      <c r="Q506" s="35">
        <f>SUMIFS('ODA by sector'!R:R,'ODA by sector'!$A:$A,'D12'!$A506,'ODA by sector'!$D:$D,'D12'!$C506)</f>
        <v>82.858782000000005</v>
      </c>
      <c r="R506" s="35">
        <f>SUMIFS('ODA by sector'!S:S,'ODA by sector'!$A:$A,'D12'!$A506,'ODA by sector'!$D:$D,'D12'!$C506)</f>
        <v>129.38775000000001</v>
      </c>
    </row>
    <row r="507" spans="1:18" x14ac:dyDescent="0.25">
      <c r="A507" s="36" t="s">
        <v>104</v>
      </c>
      <c r="B507" s="36" t="e">
        <f>VLOOKUP(A507,'[1]Names&amp;ISO'!$A:$B,2,FALSE)</f>
        <v>#N/A</v>
      </c>
      <c r="C507" s="37" t="s">
        <v>163</v>
      </c>
      <c r="D507" s="35">
        <f>SUMIFS('ODA by sector'!E:E,'ODA by sector'!$A:$A,'D12'!$A507,'ODA by sector'!$D:$D,'D12'!$C507)</f>
        <v>79.78484499999999</v>
      </c>
      <c r="E507" s="35">
        <f>SUMIFS('ODA by sector'!F:F,'ODA by sector'!$A:$A,'D12'!$A507,'ODA by sector'!$D:$D,'D12'!$C507)</f>
        <v>38.734262999999999</v>
      </c>
      <c r="F507" s="35">
        <f>SUMIFS('ODA by sector'!G:G,'ODA by sector'!$A:$A,'D12'!$A507,'ODA by sector'!$D:$D,'D12'!$C507)</f>
        <v>77.524031999999991</v>
      </c>
      <c r="G507" s="35">
        <f>SUMIFS('ODA by sector'!H:H,'ODA by sector'!$A:$A,'D12'!$A507,'ODA by sector'!$D:$D,'D12'!$C507)</f>
        <v>62.748967</v>
      </c>
      <c r="H507" s="35">
        <f>SUMIFS('ODA by sector'!I:I,'ODA by sector'!$A:$A,'D12'!$A507,'ODA by sector'!$D:$D,'D12'!$C507)</f>
        <v>81.10042700000001</v>
      </c>
      <c r="I507" s="35">
        <f>SUMIFS('ODA by sector'!J:J,'ODA by sector'!$A:$A,'D12'!$A507,'ODA by sector'!$D:$D,'D12'!$C507)</f>
        <v>76.441146000000003</v>
      </c>
      <c r="J507" s="35">
        <f>SUMIFS('ODA by sector'!K:K,'ODA by sector'!$A:$A,'D12'!$A507,'ODA by sector'!$D:$D,'D12'!$C507)</f>
        <v>102.37734</v>
      </c>
      <c r="K507" s="35">
        <f>SUMIFS('ODA by sector'!L:L,'ODA by sector'!$A:$A,'D12'!$A507,'ODA by sector'!$D:$D,'D12'!$C507)</f>
        <v>98.828446999999997</v>
      </c>
      <c r="L507" s="35">
        <f>SUMIFS('ODA by sector'!M:M,'ODA by sector'!$A:$A,'D12'!$A507,'ODA by sector'!$D:$D,'D12'!$C507)</f>
        <v>72.191796999999994</v>
      </c>
      <c r="M507" s="35">
        <f>SUMIFS('ODA by sector'!N:N,'ODA by sector'!$A:$A,'D12'!$A507,'ODA by sector'!$D:$D,'D12'!$C507)</f>
        <v>80.960638000000003</v>
      </c>
      <c r="N507" s="35">
        <f>SUMIFS('ODA by sector'!O:O,'ODA by sector'!$A:$A,'D12'!$A507,'ODA by sector'!$D:$D,'D12'!$C507)</f>
        <v>64.514516</v>
      </c>
      <c r="O507" s="35">
        <f>SUMIFS('ODA by sector'!P:P,'ODA by sector'!$A:$A,'D12'!$A507,'ODA by sector'!$D:$D,'D12'!$C507)</f>
        <v>37.796916000000003</v>
      </c>
      <c r="P507" s="35">
        <f>SUMIFS('ODA by sector'!Q:Q,'ODA by sector'!$A:$A,'D12'!$A507,'ODA by sector'!$D:$D,'D12'!$C507)</f>
        <v>116.20601599999999</v>
      </c>
      <c r="Q507" s="35">
        <f>SUMIFS('ODA by sector'!R:R,'ODA by sector'!$A:$A,'D12'!$A507,'ODA by sector'!$D:$D,'D12'!$C507)</f>
        <v>142.545355</v>
      </c>
      <c r="R507" s="35">
        <f>SUMIFS('ODA by sector'!S:S,'ODA by sector'!$A:$A,'D12'!$A507,'ODA by sector'!$D:$D,'D12'!$C507)</f>
        <v>38.046669999999999</v>
      </c>
    </row>
    <row r="508" spans="1:18" x14ac:dyDescent="0.25">
      <c r="A508" s="36" t="s">
        <v>104</v>
      </c>
      <c r="B508" s="36" t="e">
        <f>VLOOKUP(A508,'[1]Names&amp;ISO'!$A:$B,2,FALSE)</f>
        <v>#N/A</v>
      </c>
      <c r="C508" s="37" t="s">
        <v>164</v>
      </c>
      <c r="D508" s="35">
        <f>SUMIFS('ODA by sector'!E:E,'ODA by sector'!$A:$A,'D12'!$A508,'ODA by sector'!$D:$D,'D12'!$C508)</f>
        <v>32.17098</v>
      </c>
      <c r="E508" s="35">
        <f>SUMIFS('ODA by sector'!F:F,'ODA by sector'!$A:$A,'D12'!$A508,'ODA by sector'!$D:$D,'D12'!$C508)</f>
        <v>30.807742000000001</v>
      </c>
      <c r="F508" s="35">
        <f>SUMIFS('ODA by sector'!G:G,'ODA by sector'!$A:$A,'D12'!$A508,'ODA by sector'!$D:$D,'D12'!$C508)</f>
        <v>27.448492000000002</v>
      </c>
      <c r="G508" s="35">
        <f>SUMIFS('ODA by sector'!H:H,'ODA by sector'!$A:$A,'D12'!$A508,'ODA by sector'!$D:$D,'D12'!$C508)</f>
        <v>50.405763</v>
      </c>
      <c r="H508" s="35">
        <f>SUMIFS('ODA by sector'!I:I,'ODA by sector'!$A:$A,'D12'!$A508,'ODA by sector'!$D:$D,'D12'!$C508)</f>
        <v>86.414878000000002</v>
      </c>
      <c r="I508" s="35">
        <f>SUMIFS('ODA by sector'!J:J,'ODA by sector'!$A:$A,'D12'!$A508,'ODA by sector'!$D:$D,'D12'!$C508)</f>
        <v>139.45381900000001</v>
      </c>
      <c r="J508" s="35">
        <f>SUMIFS('ODA by sector'!K:K,'ODA by sector'!$A:$A,'D12'!$A508,'ODA by sector'!$D:$D,'D12'!$C508)</f>
        <v>176.78229899999999</v>
      </c>
      <c r="K508" s="35">
        <f>SUMIFS('ODA by sector'!L:L,'ODA by sector'!$A:$A,'D12'!$A508,'ODA by sector'!$D:$D,'D12'!$C508)</f>
        <v>186.24090799999999</v>
      </c>
      <c r="L508" s="35">
        <f>SUMIFS('ODA by sector'!M:M,'ODA by sector'!$A:$A,'D12'!$A508,'ODA by sector'!$D:$D,'D12'!$C508)</f>
        <v>165.73116200000001</v>
      </c>
      <c r="M508" s="35">
        <f>SUMIFS('ODA by sector'!N:N,'ODA by sector'!$A:$A,'D12'!$A508,'ODA by sector'!$D:$D,'D12'!$C508)</f>
        <v>161.16450399999999</v>
      </c>
      <c r="N508" s="35">
        <f>SUMIFS('ODA by sector'!O:O,'ODA by sector'!$A:$A,'D12'!$A508,'ODA by sector'!$D:$D,'D12'!$C508)</f>
        <v>157.857439</v>
      </c>
      <c r="O508" s="35">
        <f>SUMIFS('ODA by sector'!P:P,'ODA by sector'!$A:$A,'D12'!$A508,'ODA by sector'!$D:$D,'D12'!$C508)</f>
        <v>241.8887</v>
      </c>
      <c r="P508" s="35">
        <f>SUMIFS('ODA by sector'!Q:Q,'ODA by sector'!$A:$A,'D12'!$A508,'ODA by sector'!$D:$D,'D12'!$C508)</f>
        <v>241.503208</v>
      </c>
      <c r="Q508" s="35">
        <f>SUMIFS('ODA by sector'!R:R,'ODA by sector'!$A:$A,'D12'!$A508,'ODA by sector'!$D:$D,'D12'!$C508)</f>
        <v>285.84750000000003</v>
      </c>
      <c r="R508" s="35">
        <f>SUMIFS('ODA by sector'!S:S,'ODA by sector'!$A:$A,'D12'!$A508,'ODA by sector'!$D:$D,'D12'!$C508)</f>
        <v>285.25312000000002</v>
      </c>
    </row>
    <row r="509" spans="1:18" x14ac:dyDescent="0.25">
      <c r="A509" s="36" t="s">
        <v>104</v>
      </c>
      <c r="B509" s="36" t="e">
        <f>VLOOKUP(A509,'[1]Names&amp;ISO'!$A:$B,2,FALSE)</f>
        <v>#N/A</v>
      </c>
      <c r="C509" s="37" t="s">
        <v>165</v>
      </c>
      <c r="D509" s="35">
        <f>SUMIFS('ODA by sector'!E:E,'ODA by sector'!$A:$A,'D12'!$A509,'ODA by sector'!$D:$D,'D12'!$C509)</f>
        <v>104.302239</v>
      </c>
      <c r="E509" s="35">
        <f>SUMIFS('ODA by sector'!F:F,'ODA by sector'!$A:$A,'D12'!$A509,'ODA by sector'!$D:$D,'D12'!$C509)</f>
        <v>68.737893999999997</v>
      </c>
      <c r="F509" s="35">
        <f>SUMIFS('ODA by sector'!G:G,'ODA by sector'!$A:$A,'D12'!$A509,'ODA by sector'!$D:$D,'D12'!$C509)</f>
        <v>122.19965500000001</v>
      </c>
      <c r="G509" s="35">
        <f>SUMIFS('ODA by sector'!H:H,'ODA by sector'!$A:$A,'D12'!$A509,'ODA by sector'!$D:$D,'D12'!$C509)</f>
        <v>133.97281899999999</v>
      </c>
      <c r="H509" s="35">
        <f>SUMIFS('ODA by sector'!I:I,'ODA by sector'!$A:$A,'D12'!$A509,'ODA by sector'!$D:$D,'D12'!$C509)</f>
        <v>57.850436000000002</v>
      </c>
      <c r="I509" s="35">
        <f>SUMIFS('ODA by sector'!J:J,'ODA by sector'!$A:$A,'D12'!$A509,'ODA by sector'!$D:$D,'D12'!$C509)</f>
        <v>100.27672800000001</v>
      </c>
      <c r="J509" s="35">
        <f>SUMIFS('ODA by sector'!K:K,'ODA by sector'!$A:$A,'D12'!$A509,'ODA by sector'!$D:$D,'D12'!$C509)</f>
        <v>110.625873</v>
      </c>
      <c r="K509" s="35">
        <f>SUMIFS('ODA by sector'!L:L,'ODA by sector'!$A:$A,'D12'!$A509,'ODA by sector'!$D:$D,'D12'!$C509)</f>
        <v>9.6917639999999992</v>
      </c>
      <c r="L509" s="35">
        <f>SUMIFS('ODA by sector'!M:M,'ODA by sector'!$A:$A,'D12'!$A509,'ODA by sector'!$D:$D,'D12'!$C509)</f>
        <v>13.725201999999999</v>
      </c>
      <c r="M509" s="35">
        <f>SUMIFS('ODA by sector'!N:N,'ODA by sector'!$A:$A,'D12'!$A509,'ODA by sector'!$D:$D,'D12'!$C509)</f>
        <v>70.438657000000006</v>
      </c>
      <c r="N509" s="35">
        <f>SUMIFS('ODA by sector'!O:O,'ODA by sector'!$A:$A,'D12'!$A509,'ODA by sector'!$D:$D,'D12'!$C509)</f>
        <v>52.370373000000001</v>
      </c>
      <c r="O509" s="35">
        <f>SUMIFS('ODA by sector'!P:P,'ODA by sector'!$A:$A,'D12'!$A509,'ODA by sector'!$D:$D,'D12'!$C509)</f>
        <v>41.649760000000001</v>
      </c>
      <c r="P509" s="35">
        <f>SUMIFS('ODA by sector'!Q:Q,'ODA by sector'!$A:$A,'D12'!$A509,'ODA by sector'!$D:$D,'D12'!$C509)</f>
        <v>60.903902000000002</v>
      </c>
      <c r="Q509" s="35">
        <f>SUMIFS('ODA by sector'!R:R,'ODA by sector'!$A:$A,'D12'!$A509,'ODA by sector'!$D:$D,'D12'!$C509)</f>
        <v>110.58786000000001</v>
      </c>
      <c r="R509" s="35">
        <f>SUMIFS('ODA by sector'!S:S,'ODA by sector'!$A:$A,'D12'!$A509,'ODA by sector'!$D:$D,'D12'!$C509)</f>
        <v>42.108699999999999</v>
      </c>
    </row>
    <row r="510" spans="1:18" x14ac:dyDescent="0.25">
      <c r="A510" s="36" t="s">
        <v>104</v>
      </c>
      <c r="B510" s="36" t="e">
        <f>VLOOKUP(A510,'[1]Names&amp;ISO'!$A:$B,2,FALSE)</f>
        <v>#N/A</v>
      </c>
      <c r="C510" s="37" t="s">
        <v>161</v>
      </c>
      <c r="D510" s="35">
        <f>SUMIFS('ODA by sector'!E:E,'ODA by sector'!$A:$A,'D12'!$A510,'ODA by sector'!$D:$D,'D12'!$C510)</f>
        <v>5.6919849999999999</v>
      </c>
      <c r="E510" s="35">
        <f>SUMIFS('ODA by sector'!F:F,'ODA by sector'!$A:$A,'D12'!$A510,'ODA by sector'!$D:$D,'D12'!$C510)</f>
        <v>21.546109000000001</v>
      </c>
      <c r="F510" s="35">
        <f>SUMIFS('ODA by sector'!G:G,'ODA by sector'!$A:$A,'D12'!$A510,'ODA by sector'!$D:$D,'D12'!$C510)</f>
        <v>32.223615000000002</v>
      </c>
      <c r="G510" s="35">
        <f>SUMIFS('ODA by sector'!H:H,'ODA by sector'!$A:$A,'D12'!$A510,'ODA by sector'!$D:$D,'D12'!$C510)</f>
        <v>26.741419</v>
      </c>
      <c r="H510" s="35">
        <f>SUMIFS('ODA by sector'!I:I,'ODA by sector'!$A:$A,'D12'!$A510,'ODA by sector'!$D:$D,'D12'!$C510)</f>
        <v>24.060565</v>
      </c>
      <c r="I510" s="35">
        <f>SUMIFS('ODA by sector'!J:J,'ODA by sector'!$A:$A,'D12'!$A510,'ODA by sector'!$D:$D,'D12'!$C510)</f>
        <v>23.552339</v>
      </c>
      <c r="J510" s="35">
        <f>SUMIFS('ODA by sector'!K:K,'ODA by sector'!$A:$A,'D12'!$A510,'ODA by sector'!$D:$D,'D12'!$C510)</f>
        <v>26.317388999999999</v>
      </c>
      <c r="K510" s="35">
        <f>SUMIFS('ODA by sector'!L:L,'ODA by sector'!$A:$A,'D12'!$A510,'ODA by sector'!$D:$D,'D12'!$C510)</f>
        <v>22.013390000000001</v>
      </c>
      <c r="L510" s="35">
        <f>SUMIFS('ODA by sector'!M:M,'ODA by sector'!$A:$A,'D12'!$A510,'ODA by sector'!$D:$D,'D12'!$C510)</f>
        <v>32.469518000000001</v>
      </c>
      <c r="M510" s="35">
        <f>SUMIFS('ODA by sector'!N:N,'ODA by sector'!$A:$A,'D12'!$A510,'ODA by sector'!$D:$D,'D12'!$C510)</f>
        <v>38.570022000000002</v>
      </c>
      <c r="N510" s="35">
        <f>SUMIFS('ODA by sector'!O:O,'ODA by sector'!$A:$A,'D12'!$A510,'ODA by sector'!$D:$D,'D12'!$C510)</f>
        <v>13.741149</v>
      </c>
      <c r="O510" s="35">
        <f>SUMIFS('ODA by sector'!P:P,'ODA by sector'!$A:$A,'D12'!$A510,'ODA by sector'!$D:$D,'D12'!$C510)</f>
        <v>22.478303</v>
      </c>
      <c r="P510" s="35">
        <f>SUMIFS('ODA by sector'!Q:Q,'ODA by sector'!$A:$A,'D12'!$A510,'ODA by sector'!$D:$D,'D12'!$C510)</f>
        <v>2.5263659999999999</v>
      </c>
      <c r="Q510" s="35">
        <f>SUMIFS('ODA by sector'!R:R,'ODA by sector'!$A:$A,'D12'!$A510,'ODA by sector'!$D:$D,'D12'!$C510)</f>
        <v>22.764271999999998</v>
      </c>
      <c r="R510" s="35">
        <f>SUMIFS('ODA by sector'!S:S,'ODA by sector'!$A:$A,'D12'!$A510,'ODA by sector'!$D:$D,'D12'!$C510)</f>
        <v>9.9400000000000002E-2</v>
      </c>
    </row>
    <row r="511" spans="1:18" x14ac:dyDescent="0.25">
      <c r="A511" s="36" t="s">
        <v>104</v>
      </c>
      <c r="B511" s="36" t="e">
        <f>VLOOKUP(A511,'[1]Names&amp;ISO'!$A:$B,2,FALSE)</f>
        <v>#N/A</v>
      </c>
      <c r="C511" s="37" t="s">
        <v>166</v>
      </c>
      <c r="D511" s="35">
        <f>SUMIFS('ODA by sector'!E:E,'ODA by sector'!$A:$A,'D12'!$A511,'ODA by sector'!$D:$D,'D12'!$C511)</f>
        <v>128.927808</v>
      </c>
      <c r="E511" s="35">
        <f>SUMIFS('ODA by sector'!F:F,'ODA by sector'!$A:$A,'D12'!$A511,'ODA by sector'!$D:$D,'D12'!$C511)</f>
        <v>103.996071</v>
      </c>
      <c r="F511" s="35">
        <f>SUMIFS('ODA by sector'!G:G,'ODA by sector'!$A:$A,'D12'!$A511,'ODA by sector'!$D:$D,'D12'!$C511)</f>
        <v>163.23267099999998</v>
      </c>
      <c r="G511" s="35">
        <f>SUMIFS('ODA by sector'!H:H,'ODA by sector'!$A:$A,'D12'!$A511,'ODA by sector'!$D:$D,'D12'!$C511)</f>
        <v>147.12908999999999</v>
      </c>
      <c r="H511" s="35">
        <f>SUMIFS('ODA by sector'!I:I,'ODA by sector'!$A:$A,'D12'!$A511,'ODA by sector'!$D:$D,'D12'!$C511)</f>
        <v>136.933819</v>
      </c>
      <c r="I511" s="35">
        <f>SUMIFS('ODA by sector'!J:J,'ODA by sector'!$A:$A,'D12'!$A511,'ODA by sector'!$D:$D,'D12'!$C511)</f>
        <v>152.53120699999999</v>
      </c>
      <c r="J511" s="35">
        <f>SUMIFS('ODA by sector'!K:K,'ODA by sector'!$A:$A,'D12'!$A511,'ODA by sector'!$D:$D,'D12'!$C511)</f>
        <v>231.44411199999999</v>
      </c>
      <c r="K511" s="35">
        <f>SUMIFS('ODA by sector'!L:L,'ODA by sector'!$A:$A,'D12'!$A511,'ODA by sector'!$D:$D,'D12'!$C511)</f>
        <v>406.412734</v>
      </c>
      <c r="L511" s="35">
        <f>SUMIFS('ODA by sector'!M:M,'ODA by sector'!$A:$A,'D12'!$A511,'ODA by sector'!$D:$D,'D12'!$C511)</f>
        <v>512.65434099999993</v>
      </c>
      <c r="M511" s="35">
        <f>SUMIFS('ODA by sector'!N:N,'ODA by sector'!$A:$A,'D12'!$A511,'ODA by sector'!$D:$D,'D12'!$C511)</f>
        <v>713.69963700000005</v>
      </c>
      <c r="N511" s="35">
        <f>SUMIFS('ODA by sector'!O:O,'ODA by sector'!$A:$A,'D12'!$A511,'ODA by sector'!$D:$D,'D12'!$C511)</f>
        <v>723.68674099999998</v>
      </c>
      <c r="O511" s="35">
        <f>SUMIFS('ODA by sector'!P:P,'ODA by sector'!$A:$A,'D12'!$A511,'ODA by sector'!$D:$D,'D12'!$C511)</f>
        <v>884.55372999999997</v>
      </c>
      <c r="P511" s="35">
        <f>SUMIFS('ODA by sector'!Q:Q,'ODA by sector'!$A:$A,'D12'!$A511,'ODA by sector'!$D:$D,'D12'!$C511)</f>
        <v>762.44578899999988</v>
      </c>
      <c r="Q511" s="35">
        <f>SUMIFS('ODA by sector'!R:R,'ODA by sector'!$A:$A,'D12'!$A511,'ODA by sector'!$D:$D,'D12'!$C511)</f>
        <v>1045.254792</v>
      </c>
      <c r="R511" s="35">
        <f>SUMIFS('ODA by sector'!S:S,'ODA by sector'!$A:$A,'D12'!$A511,'ODA by sector'!$D:$D,'D12'!$C511)</f>
        <v>788.77809000000002</v>
      </c>
    </row>
    <row r="512" spans="1:18" x14ac:dyDescent="0.25">
      <c r="A512" s="36" t="s">
        <v>104</v>
      </c>
      <c r="B512" s="36" t="e">
        <f>VLOOKUP(A512,'[1]Names&amp;ISO'!$A:$B,2,FALSE)</f>
        <v>#N/A</v>
      </c>
      <c r="C512" s="37" t="s">
        <v>167</v>
      </c>
      <c r="D512" s="35">
        <f>SUMIFS('ODA by sector'!E:E,'ODA by sector'!$A:$A,'D12'!$A512,'ODA by sector'!$D:$D,'D12'!$C512)</f>
        <v>200.08413400000001</v>
      </c>
      <c r="E512" s="35">
        <f>SUMIFS('ODA by sector'!F:F,'ODA by sector'!$A:$A,'D12'!$A512,'ODA by sector'!$D:$D,'D12'!$C512)</f>
        <v>54.171689999999998</v>
      </c>
      <c r="F512" s="35">
        <f>SUMIFS('ODA by sector'!G:G,'ODA by sector'!$A:$A,'D12'!$A512,'ODA by sector'!$D:$D,'D12'!$C512)</f>
        <v>200.132711</v>
      </c>
      <c r="G512" s="35">
        <f>SUMIFS('ODA by sector'!H:H,'ODA by sector'!$A:$A,'D12'!$A512,'ODA by sector'!$D:$D,'D12'!$C512)</f>
        <v>11.354617999999999</v>
      </c>
      <c r="H512" s="35">
        <f>SUMIFS('ODA by sector'!I:I,'ODA by sector'!$A:$A,'D12'!$A512,'ODA by sector'!$D:$D,'D12'!$C512)</f>
        <v>10.716186</v>
      </c>
      <c r="I512" s="35">
        <f>SUMIFS('ODA by sector'!J:J,'ODA by sector'!$A:$A,'D12'!$A512,'ODA by sector'!$D:$D,'D12'!$C512)</f>
        <v>24.55761</v>
      </c>
      <c r="J512" s="35">
        <f>SUMIFS('ODA by sector'!K:K,'ODA by sector'!$A:$A,'D12'!$A512,'ODA by sector'!$D:$D,'D12'!$C512)</f>
        <v>5.0868319999999994</v>
      </c>
      <c r="K512" s="35">
        <f>SUMIFS('ODA by sector'!L:L,'ODA by sector'!$A:$A,'D12'!$A512,'ODA by sector'!$D:$D,'D12'!$C512)</f>
        <v>936.42352299999993</v>
      </c>
      <c r="L512" s="35">
        <f>SUMIFS('ODA by sector'!M:M,'ODA by sector'!$A:$A,'D12'!$A512,'ODA by sector'!$D:$D,'D12'!$C512)</f>
        <v>46.166770000000007</v>
      </c>
      <c r="M512" s="35">
        <f>SUMIFS('ODA by sector'!N:N,'ODA by sector'!$A:$A,'D12'!$A512,'ODA by sector'!$D:$D,'D12'!$C512)</f>
        <v>29.302142</v>
      </c>
      <c r="N512" s="35">
        <f>SUMIFS('ODA by sector'!O:O,'ODA by sector'!$A:$A,'D12'!$A512,'ODA by sector'!$D:$D,'D12'!$C512)</f>
        <v>20.902111999999999</v>
      </c>
      <c r="O512" s="35">
        <f>SUMIFS('ODA by sector'!P:P,'ODA by sector'!$A:$A,'D12'!$A512,'ODA by sector'!$D:$D,'D12'!$C512)</f>
        <v>42.523870000000002</v>
      </c>
      <c r="P512" s="35">
        <f>SUMIFS('ODA by sector'!Q:Q,'ODA by sector'!$A:$A,'D12'!$A512,'ODA by sector'!$D:$D,'D12'!$C512)</f>
        <v>10.547160999999999</v>
      </c>
      <c r="Q512" s="35">
        <f>SUMIFS('ODA by sector'!R:R,'ODA by sector'!$A:$A,'D12'!$A512,'ODA by sector'!$D:$D,'D12'!$C512)</f>
        <v>32.434289999999997</v>
      </c>
      <c r="R512" s="35">
        <f>SUMIFS('ODA by sector'!S:S,'ODA by sector'!$A:$A,'D12'!$A512,'ODA by sector'!$D:$D,'D12'!$C512)</f>
        <v>18.971589999999999</v>
      </c>
    </row>
    <row r="513" spans="1:18" x14ac:dyDescent="0.25">
      <c r="A513" s="36" t="s">
        <v>104</v>
      </c>
      <c r="B513" s="36" t="e">
        <f>VLOOKUP(A513,'[1]Names&amp;ISO'!$A:$B,2,FALSE)</f>
        <v>#N/A</v>
      </c>
      <c r="C513" s="37" t="s">
        <v>169</v>
      </c>
      <c r="D513" s="35">
        <f>SUMIFS('ODA by sector'!E:E,'ODA by sector'!$A:$A,'D12'!$A513,'ODA by sector'!$D:$D,'D12'!$C513)</f>
        <v>105.359765</v>
      </c>
      <c r="E513" s="35">
        <f>SUMIFS('ODA by sector'!F:F,'ODA by sector'!$A:$A,'D12'!$A513,'ODA by sector'!$D:$D,'D12'!$C513)</f>
        <v>93.081160999999994</v>
      </c>
      <c r="F513" s="35">
        <f>SUMIFS('ODA by sector'!G:G,'ODA by sector'!$A:$A,'D12'!$A513,'ODA by sector'!$D:$D,'D12'!$C513)</f>
        <v>142.16655299999999</v>
      </c>
      <c r="G513" s="35">
        <f>SUMIFS('ODA by sector'!H:H,'ODA by sector'!$A:$A,'D12'!$A513,'ODA by sector'!$D:$D,'D12'!$C513)</f>
        <v>169.718851</v>
      </c>
      <c r="H513" s="35">
        <f>SUMIFS('ODA by sector'!I:I,'ODA by sector'!$A:$A,'D12'!$A513,'ODA by sector'!$D:$D,'D12'!$C513)</f>
        <v>147.764096</v>
      </c>
      <c r="I513" s="35">
        <f>SUMIFS('ODA by sector'!J:J,'ODA by sector'!$A:$A,'D12'!$A513,'ODA by sector'!$D:$D,'D12'!$C513)</f>
        <v>152.072193</v>
      </c>
      <c r="J513" s="35">
        <f>SUMIFS('ODA by sector'!K:K,'ODA by sector'!$A:$A,'D12'!$A513,'ODA by sector'!$D:$D,'D12'!$C513)</f>
        <v>249.84827000000001</v>
      </c>
      <c r="K513" s="35">
        <f>SUMIFS('ODA by sector'!L:L,'ODA by sector'!$A:$A,'D12'!$A513,'ODA by sector'!$D:$D,'D12'!$C513)</f>
        <v>263.86988100000002</v>
      </c>
      <c r="L513" s="35">
        <f>SUMIFS('ODA by sector'!M:M,'ODA by sector'!$A:$A,'D12'!$A513,'ODA by sector'!$D:$D,'D12'!$C513)</f>
        <v>336.731921</v>
      </c>
      <c r="M513" s="35">
        <f>SUMIFS('ODA by sector'!N:N,'ODA by sector'!$A:$A,'D12'!$A513,'ODA by sector'!$D:$D,'D12'!$C513)</f>
        <v>284.68926499999998</v>
      </c>
      <c r="N513" s="35">
        <f>SUMIFS('ODA by sector'!O:O,'ODA by sector'!$A:$A,'D12'!$A513,'ODA by sector'!$D:$D,'D12'!$C513)</f>
        <v>189.80940200000001</v>
      </c>
      <c r="O513" s="35">
        <f>SUMIFS('ODA by sector'!P:P,'ODA by sector'!$A:$A,'D12'!$A513,'ODA by sector'!$D:$D,'D12'!$C513)</f>
        <v>167.72172900000001</v>
      </c>
      <c r="P513" s="35">
        <f>SUMIFS('ODA by sector'!Q:Q,'ODA by sector'!$A:$A,'D12'!$A513,'ODA by sector'!$D:$D,'D12'!$C513)</f>
        <v>154.630471</v>
      </c>
      <c r="Q513" s="35">
        <f>SUMIFS('ODA by sector'!R:R,'ODA by sector'!$A:$A,'D12'!$A513,'ODA by sector'!$D:$D,'D12'!$C513)</f>
        <v>138.18216799999999</v>
      </c>
      <c r="R513" s="35">
        <f>SUMIFS('ODA by sector'!S:S,'ODA by sector'!$A:$A,'D12'!$A513,'ODA by sector'!$D:$D,'D12'!$C513)</f>
        <v>167.32708</v>
      </c>
    </row>
    <row r="514" spans="1:18" x14ac:dyDescent="0.25">
      <c r="A514" s="36" t="s">
        <v>104</v>
      </c>
      <c r="B514" s="36" t="e">
        <f>VLOOKUP(A514,'[1]Names&amp;ISO'!$A:$B,2,FALSE)</f>
        <v>#N/A</v>
      </c>
      <c r="C514" s="37" t="s">
        <v>168</v>
      </c>
      <c r="D514" s="35">
        <f>SUMIFS('ODA by sector'!E:E,'ODA by sector'!$A:$A,'D12'!$A514,'ODA by sector'!$D:$D,'D12'!$C514)</f>
        <v>4.9301490000000001</v>
      </c>
      <c r="E514" s="35">
        <f>SUMIFS('ODA by sector'!F:F,'ODA by sector'!$A:$A,'D12'!$A514,'ODA by sector'!$D:$D,'D12'!$C514)</f>
        <v>5.9022680000000003</v>
      </c>
      <c r="F514" s="35">
        <f>SUMIFS('ODA by sector'!G:G,'ODA by sector'!$A:$A,'D12'!$A514,'ODA by sector'!$D:$D,'D12'!$C514)</f>
        <v>10.379686</v>
      </c>
      <c r="G514" s="35">
        <f>SUMIFS('ODA by sector'!H:H,'ODA by sector'!$A:$A,'D12'!$A514,'ODA by sector'!$D:$D,'D12'!$C514)</f>
        <v>7.8402289999999999</v>
      </c>
      <c r="H514" s="35">
        <f>SUMIFS('ODA by sector'!I:I,'ODA by sector'!$A:$A,'D12'!$A514,'ODA by sector'!$D:$D,'D12'!$C514)</f>
        <v>4.2695780000000001</v>
      </c>
      <c r="I514" s="35">
        <f>SUMIFS('ODA by sector'!J:J,'ODA by sector'!$A:$A,'D12'!$A514,'ODA by sector'!$D:$D,'D12'!$C514)</f>
        <v>3.9292340000000001</v>
      </c>
      <c r="J514" s="35">
        <f>SUMIFS('ODA by sector'!K:K,'ODA by sector'!$A:$A,'D12'!$A514,'ODA by sector'!$D:$D,'D12'!$C514)</f>
        <v>1.5919810000000001</v>
      </c>
      <c r="K514" s="35">
        <f>SUMIFS('ODA by sector'!L:L,'ODA by sector'!$A:$A,'D12'!$A514,'ODA by sector'!$D:$D,'D12'!$C514)</f>
        <v>15.488856999999999</v>
      </c>
      <c r="L514" s="35">
        <f>SUMIFS('ODA by sector'!M:M,'ODA by sector'!$A:$A,'D12'!$A514,'ODA by sector'!$D:$D,'D12'!$C514)</f>
        <v>0</v>
      </c>
      <c r="M514" s="35">
        <f>SUMIFS('ODA by sector'!N:N,'ODA by sector'!$A:$A,'D12'!$A514,'ODA by sector'!$D:$D,'D12'!$C514)</f>
        <v>1.3247869999999999</v>
      </c>
      <c r="N514" s="35">
        <f>SUMIFS('ODA by sector'!O:O,'ODA by sector'!$A:$A,'D12'!$A514,'ODA by sector'!$D:$D,'D12'!$C514)</f>
        <v>0.112764</v>
      </c>
      <c r="O514" s="35">
        <f>SUMIFS('ODA by sector'!P:P,'ODA by sector'!$A:$A,'D12'!$A514,'ODA by sector'!$D:$D,'D12'!$C514)</f>
        <v>0.20571999999999999</v>
      </c>
      <c r="P514" s="35">
        <f>SUMIFS('ODA by sector'!Q:Q,'ODA by sector'!$A:$A,'D12'!$A514,'ODA by sector'!$D:$D,'D12'!$C514)</f>
        <v>8.3214620000000004</v>
      </c>
      <c r="Q514" s="35">
        <f>SUMIFS('ODA by sector'!R:R,'ODA by sector'!$A:$A,'D12'!$A514,'ODA by sector'!$D:$D,'D12'!$C514)</f>
        <v>2.2377880000000001</v>
      </c>
      <c r="R514" s="35">
        <f>SUMIFS('ODA by sector'!S:S,'ODA by sector'!$A:$A,'D12'!$A514,'ODA by sector'!$D:$D,'D12'!$C514)</f>
        <v>10.41126</v>
      </c>
    </row>
    <row r="515" spans="1:18" x14ac:dyDescent="0.25">
      <c r="A515" s="36" t="s">
        <v>104</v>
      </c>
      <c r="B515" s="36" t="e">
        <f>VLOOKUP(A515,'[1]Names&amp;ISO'!$A:$B,2,FALSE)</f>
        <v>#N/A</v>
      </c>
      <c r="C515" s="37" t="s">
        <v>171</v>
      </c>
      <c r="D515" s="35">
        <f>SUMIFS('ODA by sector'!E:E,'ODA by sector'!$A:$A,'D12'!$A515,'ODA by sector'!$D:$D,'D12'!$C515)</f>
        <v>10.10928</v>
      </c>
      <c r="E515" s="35">
        <f>SUMIFS('ODA by sector'!F:F,'ODA by sector'!$A:$A,'D12'!$A515,'ODA by sector'!$D:$D,'D12'!$C515)</f>
        <v>4.3769819999999999</v>
      </c>
      <c r="F515" s="35">
        <f>SUMIFS('ODA by sector'!G:G,'ODA by sector'!$A:$A,'D12'!$A515,'ODA by sector'!$D:$D,'D12'!$C515)</f>
        <v>8.9324659999999998</v>
      </c>
      <c r="G515" s="35">
        <f>SUMIFS('ODA by sector'!H:H,'ODA by sector'!$A:$A,'D12'!$A515,'ODA by sector'!$D:$D,'D12'!$C515)</f>
        <v>8.5124150000000007</v>
      </c>
      <c r="H515" s="35">
        <f>SUMIFS('ODA by sector'!I:I,'ODA by sector'!$A:$A,'D12'!$A515,'ODA by sector'!$D:$D,'D12'!$C515)</f>
        <v>8.9419730000000008</v>
      </c>
      <c r="I515" s="35">
        <f>SUMIFS('ODA by sector'!J:J,'ODA by sector'!$A:$A,'D12'!$A515,'ODA by sector'!$D:$D,'D12'!$C515)</f>
        <v>12.014188000000001</v>
      </c>
      <c r="J515" s="35">
        <f>SUMIFS('ODA by sector'!K:K,'ODA by sector'!$A:$A,'D12'!$A515,'ODA by sector'!$D:$D,'D12'!$C515)</f>
        <v>7.3534800000000002</v>
      </c>
      <c r="K515" s="35">
        <f>SUMIFS('ODA by sector'!L:L,'ODA by sector'!$A:$A,'D12'!$A515,'ODA by sector'!$D:$D,'D12'!$C515)</f>
        <v>0.64575199999999999</v>
      </c>
      <c r="L515" s="35">
        <f>SUMIFS('ODA by sector'!M:M,'ODA by sector'!$A:$A,'D12'!$A515,'ODA by sector'!$D:$D,'D12'!$C515)</f>
        <v>6.6754550000000004</v>
      </c>
      <c r="M515" s="35">
        <f>SUMIFS('ODA by sector'!N:N,'ODA by sector'!$A:$A,'D12'!$A515,'ODA by sector'!$D:$D,'D12'!$C515)</f>
        <v>12.924009</v>
      </c>
      <c r="N515" s="35">
        <f>SUMIFS('ODA by sector'!O:O,'ODA by sector'!$A:$A,'D12'!$A515,'ODA by sector'!$D:$D,'D12'!$C515)</f>
        <v>12.895690999999999</v>
      </c>
      <c r="O515" s="35">
        <f>SUMIFS('ODA by sector'!P:P,'ODA by sector'!$A:$A,'D12'!$A515,'ODA by sector'!$D:$D,'D12'!$C515)</f>
        <v>22.002244999999998</v>
      </c>
      <c r="P515" s="35">
        <f>SUMIFS('ODA by sector'!Q:Q,'ODA by sector'!$A:$A,'D12'!$A515,'ODA by sector'!$D:$D,'D12'!$C515)</f>
        <v>24.612997</v>
      </c>
      <c r="Q515" s="35">
        <f>SUMIFS('ODA by sector'!R:R,'ODA by sector'!$A:$A,'D12'!$A515,'ODA by sector'!$D:$D,'D12'!$C515)</f>
        <v>16.572624000000001</v>
      </c>
      <c r="R515" s="35">
        <f>SUMIFS('ODA by sector'!S:S,'ODA by sector'!$A:$A,'D12'!$A515,'ODA by sector'!$D:$D,'D12'!$C515)</f>
        <v>23.543959999999998</v>
      </c>
    </row>
    <row r="516" spans="1:18" x14ac:dyDescent="0.25">
      <c r="A516" s="38" t="s">
        <v>104</v>
      </c>
      <c r="B516" s="36" t="e">
        <f>VLOOKUP(A516,'[1]Names&amp;ISO'!$A:$B,2,FALSE)</f>
        <v>#N/A</v>
      </c>
      <c r="C516" s="37" t="s">
        <v>170</v>
      </c>
      <c r="D516" s="35">
        <f>SUMIFS('ODA by sector'!E:E,'ODA by sector'!$A:$A,'D12'!$A516,'ODA by sector'!$D:$D,'D12'!$C516)</f>
        <v>27.847680999999998</v>
      </c>
      <c r="E516" s="35">
        <f>SUMIFS('ODA by sector'!F:F,'ODA by sector'!$A:$A,'D12'!$A516,'ODA by sector'!$D:$D,'D12'!$C516)</f>
        <v>26.100921999999997</v>
      </c>
      <c r="F516" s="35">
        <f>SUMIFS('ODA by sector'!G:G,'ODA by sector'!$A:$A,'D12'!$A516,'ODA by sector'!$D:$D,'D12'!$C516)</f>
        <v>36.868767000000005</v>
      </c>
      <c r="G516" s="35">
        <f>SUMIFS('ODA by sector'!H:H,'ODA by sector'!$A:$A,'D12'!$A516,'ODA by sector'!$D:$D,'D12'!$C516)</f>
        <v>98.016458999999998</v>
      </c>
      <c r="H516" s="35">
        <f>SUMIFS('ODA by sector'!I:I,'ODA by sector'!$A:$A,'D12'!$A516,'ODA by sector'!$D:$D,'D12'!$C516)</f>
        <v>75.940905000000001</v>
      </c>
      <c r="I516" s="35">
        <f>SUMIFS('ODA by sector'!J:J,'ODA by sector'!$A:$A,'D12'!$A516,'ODA by sector'!$D:$D,'D12'!$C516)</f>
        <v>76.206386000000009</v>
      </c>
      <c r="J516" s="35">
        <f>SUMIFS('ODA by sector'!K:K,'ODA by sector'!$A:$A,'D12'!$A516,'ODA by sector'!$D:$D,'D12'!$C516)</f>
        <v>329.63649600000002</v>
      </c>
      <c r="K516" s="35">
        <f>SUMIFS('ODA by sector'!L:L,'ODA by sector'!$A:$A,'D12'!$A516,'ODA by sector'!$D:$D,'D12'!$C516)</f>
        <v>101.235637</v>
      </c>
      <c r="L516" s="35">
        <f>SUMIFS('ODA by sector'!M:M,'ODA by sector'!$A:$A,'D12'!$A516,'ODA by sector'!$D:$D,'D12'!$C516)</f>
        <v>87.401533000000001</v>
      </c>
      <c r="M516" s="35">
        <f>SUMIFS('ODA by sector'!N:N,'ODA by sector'!$A:$A,'D12'!$A516,'ODA by sector'!$D:$D,'D12'!$C516)</f>
        <v>42.342506999999998</v>
      </c>
      <c r="N516" s="35">
        <f>SUMIFS('ODA by sector'!O:O,'ODA by sector'!$A:$A,'D12'!$A516,'ODA by sector'!$D:$D,'D12'!$C516)</f>
        <v>83.249645000000001</v>
      </c>
      <c r="O516" s="35">
        <f>SUMIFS('ODA by sector'!P:P,'ODA by sector'!$A:$A,'D12'!$A516,'ODA by sector'!$D:$D,'D12'!$C516)</f>
        <v>124.44775199999999</v>
      </c>
      <c r="P516" s="35">
        <f>SUMIFS('ODA by sector'!Q:Q,'ODA by sector'!$A:$A,'D12'!$A516,'ODA by sector'!$D:$D,'D12'!$C516)</f>
        <v>176.980761</v>
      </c>
      <c r="Q516" s="35">
        <f>SUMIFS('ODA by sector'!R:R,'ODA by sector'!$A:$A,'D12'!$A516,'ODA by sector'!$D:$D,'D12'!$C516)</f>
        <v>204.677369</v>
      </c>
      <c r="R516" s="35">
        <f>SUMIFS('ODA by sector'!S:S,'ODA by sector'!$A:$A,'D12'!$A516,'ODA by sector'!$D:$D,'D12'!$C516)</f>
        <v>506.56155999999999</v>
      </c>
    </row>
    <row r="517" spans="1:18" x14ac:dyDescent="0.25">
      <c r="A517" s="39" t="s">
        <v>104</v>
      </c>
      <c r="B517" s="36" t="e">
        <f>VLOOKUP(A517,'[1]Names&amp;ISO'!$A:$B,2,FALSE)</f>
        <v>#N/A</v>
      </c>
      <c r="C517" s="37" t="s">
        <v>172</v>
      </c>
      <c r="D517" s="35">
        <f>SUMIFS('ODA by sector'!E:E,'ODA by sector'!$A:$A,'D12'!$A517,'ODA by sector'!$D:$D,'D12'!$C517)</f>
        <v>92.773544999999999</v>
      </c>
      <c r="E517" s="35">
        <f>SUMIFS('ODA by sector'!F:F,'ODA by sector'!$A:$A,'D12'!$A517,'ODA by sector'!$D:$D,'D12'!$C517)</f>
        <v>111.979848</v>
      </c>
      <c r="F517" s="35">
        <f>SUMIFS('ODA by sector'!G:G,'ODA by sector'!$A:$A,'D12'!$A517,'ODA by sector'!$D:$D,'D12'!$C517)</f>
        <v>112.28901</v>
      </c>
      <c r="G517" s="35">
        <f>SUMIFS('ODA by sector'!H:H,'ODA by sector'!$A:$A,'D12'!$A517,'ODA by sector'!$D:$D,'D12'!$C517)</f>
        <v>152.225742</v>
      </c>
      <c r="H517" s="35">
        <f>SUMIFS('ODA by sector'!I:I,'ODA by sector'!$A:$A,'D12'!$A517,'ODA by sector'!$D:$D,'D12'!$C517)</f>
        <v>131.80454900000001</v>
      </c>
      <c r="I517" s="35">
        <f>SUMIFS('ODA by sector'!J:J,'ODA by sector'!$A:$A,'D12'!$A517,'ODA by sector'!$D:$D,'D12'!$C517)</f>
        <v>226.740893</v>
      </c>
      <c r="J517" s="35">
        <f>SUMIFS('ODA by sector'!K:K,'ODA by sector'!$A:$A,'D12'!$A517,'ODA by sector'!$D:$D,'D12'!$C517)</f>
        <v>287.437164</v>
      </c>
      <c r="K517" s="35">
        <f>SUMIFS('ODA by sector'!L:L,'ODA by sector'!$A:$A,'D12'!$A517,'ODA by sector'!$D:$D,'D12'!$C517)</f>
        <v>384.52707900000001</v>
      </c>
      <c r="L517" s="35">
        <f>SUMIFS('ODA by sector'!M:M,'ODA by sector'!$A:$A,'D12'!$A517,'ODA by sector'!$D:$D,'D12'!$C517)</f>
        <v>287.98931499999998</v>
      </c>
      <c r="M517" s="35">
        <f>SUMIFS('ODA by sector'!N:N,'ODA by sector'!$A:$A,'D12'!$A517,'ODA by sector'!$D:$D,'D12'!$C517)</f>
        <v>377.97229900000002</v>
      </c>
      <c r="N517" s="35">
        <f>SUMIFS('ODA by sector'!O:O,'ODA by sector'!$A:$A,'D12'!$A517,'ODA by sector'!$D:$D,'D12'!$C517)</f>
        <v>300.41793699999999</v>
      </c>
      <c r="O517" s="35">
        <f>SUMIFS('ODA by sector'!P:P,'ODA by sector'!$A:$A,'D12'!$A517,'ODA by sector'!$D:$D,'D12'!$C517)</f>
        <v>388.78146900000002</v>
      </c>
      <c r="P517" s="35">
        <f>SUMIFS('ODA by sector'!Q:Q,'ODA by sector'!$A:$A,'D12'!$A517,'ODA by sector'!$D:$D,'D12'!$C517)</f>
        <v>193.73537099999999</v>
      </c>
      <c r="Q517" s="35">
        <f>SUMIFS('ODA by sector'!R:R,'ODA by sector'!$A:$A,'D12'!$A517,'ODA by sector'!$D:$D,'D12'!$C517)</f>
        <v>66.785691</v>
      </c>
      <c r="R517" s="35">
        <f>SUMIFS('ODA by sector'!S:S,'ODA by sector'!$A:$A,'D12'!$A517,'ODA by sector'!$D:$D,'D12'!$C517)</f>
        <v>131.56349</v>
      </c>
    </row>
    <row r="518" spans="1:18" x14ac:dyDescent="0.25">
      <c r="A518" s="36" t="s">
        <v>104</v>
      </c>
      <c r="B518" s="36" t="e">
        <f>VLOOKUP(A518,'[1]Names&amp;ISO'!$A:$B,2,FALSE)</f>
        <v>#N/A</v>
      </c>
      <c r="C518" s="37" t="s">
        <v>173</v>
      </c>
      <c r="D518" s="35">
        <f>SUMIFS('ODA by sector'!E:E,'ODA by sector'!$A:$A,'D12'!$A518,'ODA by sector'!$D:$D,'D12'!$C518)</f>
        <v>306.27256499999999</v>
      </c>
      <c r="E518" s="35">
        <f>SUMIFS('ODA by sector'!F:F,'ODA by sector'!$A:$A,'D12'!$A518,'ODA by sector'!$D:$D,'D12'!$C518)</f>
        <v>208.63611299999999</v>
      </c>
      <c r="F518" s="35">
        <f>SUMIFS('ODA by sector'!G:G,'ODA by sector'!$A:$A,'D12'!$A518,'ODA by sector'!$D:$D,'D12'!$C518)</f>
        <v>349.068017</v>
      </c>
      <c r="G518" s="35">
        <f>SUMIFS('ODA by sector'!H:H,'ODA by sector'!$A:$A,'D12'!$A518,'ODA by sector'!$D:$D,'D12'!$C518)</f>
        <v>278.17086799999998</v>
      </c>
      <c r="H518" s="35">
        <f>SUMIFS('ODA by sector'!I:I,'ODA by sector'!$A:$A,'D12'!$A518,'ODA by sector'!$D:$D,'D12'!$C518)</f>
        <v>9166.3917770000007</v>
      </c>
      <c r="I518" s="35">
        <f>SUMIFS('ODA by sector'!J:J,'ODA by sector'!$A:$A,'D12'!$A518,'ODA by sector'!$D:$D,'D12'!$C518)</f>
        <v>486.86638299999998</v>
      </c>
      <c r="J518" s="35">
        <f>SUMIFS('ODA by sector'!K:K,'ODA by sector'!$A:$A,'D12'!$A518,'ODA by sector'!$D:$D,'D12'!$C518)</f>
        <v>182.658288</v>
      </c>
      <c r="K518" s="35">
        <f>SUMIFS('ODA by sector'!L:L,'ODA by sector'!$A:$A,'D12'!$A518,'ODA by sector'!$D:$D,'D12'!$C518)</f>
        <v>840.09590300000002</v>
      </c>
      <c r="L518" s="35">
        <f>SUMIFS('ODA by sector'!M:M,'ODA by sector'!$A:$A,'D12'!$A518,'ODA by sector'!$D:$D,'D12'!$C518)</f>
        <v>591.59516900000006</v>
      </c>
      <c r="M518" s="35">
        <f>SUMIFS('ODA by sector'!N:N,'ODA by sector'!$A:$A,'D12'!$A518,'ODA by sector'!$D:$D,'D12'!$C518)</f>
        <v>101.681091</v>
      </c>
      <c r="N518" s="35">
        <f>SUMIFS('ODA by sector'!O:O,'ODA by sector'!$A:$A,'D12'!$A518,'ODA by sector'!$D:$D,'D12'!$C518)</f>
        <v>595.741624</v>
      </c>
      <c r="O518" s="35">
        <f>SUMIFS('ODA by sector'!P:P,'ODA by sector'!$A:$A,'D12'!$A518,'ODA by sector'!$D:$D,'D12'!$C518)</f>
        <v>121.15885900000001</v>
      </c>
      <c r="P518" s="35">
        <f>SUMIFS('ODA by sector'!Q:Q,'ODA by sector'!$A:$A,'D12'!$A518,'ODA by sector'!$D:$D,'D12'!$C518)</f>
        <v>111.75176</v>
      </c>
      <c r="Q518" s="35">
        <f>SUMIFS('ODA by sector'!R:R,'ODA by sector'!$A:$A,'D12'!$A518,'ODA by sector'!$D:$D,'D12'!$C518)</f>
        <v>109.571228</v>
      </c>
      <c r="R518" s="35">
        <f>SUMIFS('ODA by sector'!S:S,'ODA by sector'!$A:$A,'D12'!$A518,'ODA by sector'!$D:$D,'D12'!$C518)</f>
        <v>146.43047000000001</v>
      </c>
    </row>
    <row r="519" spans="1:18" x14ac:dyDescent="0.25">
      <c r="A519" s="36" t="s">
        <v>104</v>
      </c>
      <c r="B519" s="36" t="e">
        <f>VLOOKUP(A519,'[1]Names&amp;ISO'!$A:$B,2,FALSE)</f>
        <v>#N/A</v>
      </c>
      <c r="C519" s="37" t="s">
        <v>174</v>
      </c>
      <c r="D519" s="35">
        <f>SUMIFS('ODA by sector'!E:E,'ODA by sector'!$A:$A,'D12'!$A519,'ODA by sector'!$D:$D,'D12'!$C519)</f>
        <v>13.189971999999999</v>
      </c>
      <c r="E519" s="35">
        <f>SUMIFS('ODA by sector'!F:F,'ODA by sector'!$A:$A,'D12'!$A519,'ODA by sector'!$D:$D,'D12'!$C519)</f>
        <v>8.7973940000000006</v>
      </c>
      <c r="F519" s="35">
        <f>SUMIFS('ODA by sector'!G:G,'ODA by sector'!$A:$A,'D12'!$A519,'ODA by sector'!$D:$D,'D12'!$C519)</f>
        <v>9.7801589999999994</v>
      </c>
      <c r="G519" s="35">
        <f>SUMIFS('ODA by sector'!H:H,'ODA by sector'!$A:$A,'D12'!$A519,'ODA by sector'!$D:$D,'D12'!$C519)</f>
        <v>6.5785010000000002</v>
      </c>
      <c r="H519" s="35">
        <f>SUMIFS('ODA by sector'!I:I,'ODA by sector'!$A:$A,'D12'!$A519,'ODA by sector'!$D:$D,'D12'!$C519)</f>
        <v>4.942793</v>
      </c>
      <c r="I519" s="35">
        <f>SUMIFS('ODA by sector'!J:J,'ODA by sector'!$A:$A,'D12'!$A519,'ODA by sector'!$D:$D,'D12'!$C519)</f>
        <v>4.4929670000000002</v>
      </c>
      <c r="J519" s="35">
        <f>SUMIFS('ODA by sector'!K:K,'ODA by sector'!$A:$A,'D12'!$A519,'ODA by sector'!$D:$D,'D12'!$C519)</f>
        <v>4.1485950000000003</v>
      </c>
      <c r="K519" s="35">
        <f>SUMIFS('ODA by sector'!L:L,'ODA by sector'!$A:$A,'D12'!$A519,'ODA by sector'!$D:$D,'D12'!$C519)</f>
        <v>0</v>
      </c>
      <c r="L519" s="35">
        <f>SUMIFS('ODA by sector'!M:M,'ODA by sector'!$A:$A,'D12'!$A519,'ODA by sector'!$D:$D,'D12'!$C519)</f>
        <v>0</v>
      </c>
      <c r="M519" s="35">
        <f>SUMIFS('ODA by sector'!N:N,'ODA by sector'!$A:$A,'D12'!$A519,'ODA by sector'!$D:$D,'D12'!$C519)</f>
        <v>83.877636999999993</v>
      </c>
      <c r="N519" s="35">
        <f>SUMIFS('ODA by sector'!O:O,'ODA by sector'!$A:$A,'D12'!$A519,'ODA by sector'!$D:$D,'D12'!$C519)</f>
        <v>0.32463799999999998</v>
      </c>
      <c r="O519" s="35">
        <f>SUMIFS('ODA by sector'!P:P,'ODA by sector'!$A:$A,'D12'!$A519,'ODA by sector'!$D:$D,'D12'!$C519)</f>
        <v>7.8320000000000004E-3</v>
      </c>
      <c r="P519" s="35">
        <f>SUMIFS('ODA by sector'!Q:Q,'ODA by sector'!$A:$A,'D12'!$A519,'ODA by sector'!$D:$D,'D12'!$C519)</f>
        <v>1.0258830000000001</v>
      </c>
      <c r="Q519" s="35">
        <f>SUMIFS('ODA by sector'!R:R,'ODA by sector'!$A:$A,'D12'!$A519,'ODA by sector'!$D:$D,'D12'!$C519)</f>
        <v>12.028816000000001</v>
      </c>
      <c r="R519" s="35">
        <f>SUMIFS('ODA by sector'!S:S,'ODA by sector'!$A:$A,'D12'!$A519,'ODA by sector'!$D:$D,'D12'!$C519)</f>
        <v>3.7081</v>
      </c>
    </row>
    <row r="520" spans="1:18" x14ac:dyDescent="0.25">
      <c r="A520" s="40" t="s">
        <v>103</v>
      </c>
      <c r="B520" s="36" t="e">
        <f>VLOOKUP(A520,'[1]Names&amp;ISO'!$A:$B,2,FALSE)</f>
        <v>#N/A</v>
      </c>
      <c r="C520" s="37" t="s">
        <v>162</v>
      </c>
      <c r="D520" s="35">
        <f>SUMIFS('ODA by sector'!E:E,'ODA by sector'!$A:$A,'D12'!$A520,'ODA by sector'!$D:$D,'D12'!$C520)</f>
        <v>0</v>
      </c>
      <c r="E520" s="35">
        <f>SUMIFS('ODA by sector'!F:F,'ODA by sector'!$A:$A,'D12'!$A520,'ODA by sector'!$D:$D,'D12'!$C520)</f>
        <v>0</v>
      </c>
      <c r="F520" s="35">
        <f>SUMIFS('ODA by sector'!G:G,'ODA by sector'!$A:$A,'D12'!$A520,'ODA by sector'!$D:$D,'D12'!$C520)</f>
        <v>0</v>
      </c>
      <c r="G520" s="35">
        <f>SUMIFS('ODA by sector'!H:H,'ODA by sector'!$A:$A,'D12'!$A520,'ODA by sector'!$D:$D,'D12'!$C520)</f>
        <v>0</v>
      </c>
      <c r="H520" s="35">
        <f>SUMIFS('ODA by sector'!I:I,'ODA by sector'!$A:$A,'D12'!$A520,'ODA by sector'!$D:$D,'D12'!$C520)</f>
        <v>0</v>
      </c>
      <c r="I520" s="35">
        <f>SUMIFS('ODA by sector'!J:J,'ODA by sector'!$A:$A,'D12'!$A520,'ODA by sector'!$D:$D,'D12'!$C520)</f>
        <v>0</v>
      </c>
      <c r="J520" s="35">
        <f>SUMIFS('ODA by sector'!K:K,'ODA by sector'!$A:$A,'D12'!$A520,'ODA by sector'!$D:$D,'D12'!$C520)</f>
        <v>0</v>
      </c>
      <c r="K520" s="35">
        <f>SUMIFS('ODA by sector'!L:L,'ODA by sector'!$A:$A,'D12'!$A520,'ODA by sector'!$D:$D,'D12'!$C520)</f>
        <v>0</v>
      </c>
      <c r="L520" s="35">
        <f>SUMIFS('ODA by sector'!M:M,'ODA by sector'!$A:$A,'D12'!$A520,'ODA by sector'!$D:$D,'D12'!$C520)</f>
        <v>0</v>
      </c>
      <c r="M520" s="35">
        <f>SUMIFS('ODA by sector'!N:N,'ODA by sector'!$A:$A,'D12'!$A520,'ODA by sector'!$D:$D,'D12'!$C520)</f>
        <v>1.7407760000000001</v>
      </c>
      <c r="N520" s="35">
        <f>SUMIFS('ODA by sector'!O:O,'ODA by sector'!$A:$A,'D12'!$A520,'ODA by sector'!$D:$D,'D12'!$C520)</f>
        <v>5.6892999999999999E-2</v>
      </c>
      <c r="O520" s="35">
        <f>SUMIFS('ODA by sector'!P:P,'ODA by sector'!$A:$A,'D12'!$A520,'ODA by sector'!$D:$D,'D12'!$C520)</f>
        <v>0.107265</v>
      </c>
      <c r="P520" s="35">
        <f>SUMIFS('ODA by sector'!Q:Q,'ODA by sector'!$A:$A,'D12'!$A520,'ODA by sector'!$D:$D,'D12'!$C520)</f>
        <v>0.41520800000000002</v>
      </c>
      <c r="Q520" s="35">
        <f>SUMIFS('ODA by sector'!R:R,'ODA by sector'!$A:$A,'D12'!$A520,'ODA by sector'!$D:$D,'D12'!$C520)</f>
        <v>0.14555299999999999</v>
      </c>
      <c r="R520" s="35">
        <f>SUMIFS('ODA by sector'!S:S,'ODA by sector'!$A:$A,'D12'!$A520,'ODA by sector'!$D:$D,'D12'!$C520)</f>
        <v>1.60219</v>
      </c>
    </row>
    <row r="521" spans="1:18" x14ac:dyDescent="0.25">
      <c r="A521" s="40" t="s">
        <v>103</v>
      </c>
      <c r="B521" s="36" t="e">
        <f>VLOOKUP(A521,'[1]Names&amp;ISO'!$A:$B,2,FALSE)</f>
        <v>#N/A</v>
      </c>
      <c r="C521" s="37" t="s">
        <v>163</v>
      </c>
      <c r="D521" s="35">
        <f>SUMIFS('ODA by sector'!E:E,'ODA by sector'!$A:$A,'D12'!$A521,'ODA by sector'!$D:$D,'D12'!$C521)</f>
        <v>0</v>
      </c>
      <c r="E521" s="35">
        <f>SUMIFS('ODA by sector'!F:F,'ODA by sector'!$A:$A,'D12'!$A521,'ODA by sector'!$D:$D,'D12'!$C521)</f>
        <v>0</v>
      </c>
      <c r="F521" s="35">
        <f>SUMIFS('ODA by sector'!G:G,'ODA by sector'!$A:$A,'D12'!$A521,'ODA by sector'!$D:$D,'D12'!$C521)</f>
        <v>0</v>
      </c>
      <c r="G521" s="35">
        <f>SUMIFS('ODA by sector'!H:H,'ODA by sector'!$A:$A,'D12'!$A521,'ODA by sector'!$D:$D,'D12'!$C521)</f>
        <v>0</v>
      </c>
      <c r="H521" s="35">
        <f>SUMIFS('ODA by sector'!I:I,'ODA by sector'!$A:$A,'D12'!$A521,'ODA by sector'!$D:$D,'D12'!$C521)</f>
        <v>0</v>
      </c>
      <c r="I521" s="35">
        <f>SUMIFS('ODA by sector'!J:J,'ODA by sector'!$A:$A,'D12'!$A521,'ODA by sector'!$D:$D,'D12'!$C521)</f>
        <v>0</v>
      </c>
      <c r="J521" s="35">
        <f>SUMIFS('ODA by sector'!K:K,'ODA by sector'!$A:$A,'D12'!$A521,'ODA by sector'!$D:$D,'D12'!$C521)</f>
        <v>0</v>
      </c>
      <c r="K521" s="35">
        <f>SUMIFS('ODA by sector'!L:L,'ODA by sector'!$A:$A,'D12'!$A521,'ODA by sector'!$D:$D,'D12'!$C521)</f>
        <v>0</v>
      </c>
      <c r="L521" s="35">
        <f>SUMIFS('ODA by sector'!M:M,'ODA by sector'!$A:$A,'D12'!$A521,'ODA by sector'!$D:$D,'D12'!$C521)</f>
        <v>0</v>
      </c>
      <c r="M521" s="35">
        <f>SUMIFS('ODA by sector'!N:N,'ODA by sector'!$A:$A,'D12'!$A521,'ODA by sector'!$D:$D,'D12'!$C521)</f>
        <v>1.5202739999999999</v>
      </c>
      <c r="N521" s="35">
        <f>SUMIFS('ODA by sector'!O:O,'ODA by sector'!$A:$A,'D12'!$A521,'ODA by sector'!$D:$D,'D12'!$C521)</f>
        <v>0.18188299999999999</v>
      </c>
      <c r="O521" s="35">
        <f>SUMIFS('ODA by sector'!P:P,'ODA by sector'!$A:$A,'D12'!$A521,'ODA by sector'!$D:$D,'D12'!$C521)</f>
        <v>0.60711000000000004</v>
      </c>
      <c r="P521" s="35">
        <f>SUMIFS('ODA by sector'!Q:Q,'ODA by sector'!$A:$A,'D12'!$A521,'ODA by sector'!$D:$D,'D12'!$C521)</f>
        <v>0.53989699999999996</v>
      </c>
      <c r="Q521" s="35">
        <f>SUMIFS('ODA by sector'!R:R,'ODA by sector'!$A:$A,'D12'!$A521,'ODA by sector'!$D:$D,'D12'!$C521)</f>
        <v>0.31665399999999999</v>
      </c>
      <c r="R521" s="35">
        <f>SUMIFS('ODA by sector'!S:S,'ODA by sector'!$A:$A,'D12'!$A521,'ODA by sector'!$D:$D,'D12'!$C521)</f>
        <v>0.21334</v>
      </c>
    </row>
    <row r="522" spans="1:18" x14ac:dyDescent="0.25">
      <c r="A522" s="40" t="s">
        <v>103</v>
      </c>
      <c r="B522" s="36" t="e">
        <f>VLOOKUP(A522,'[1]Names&amp;ISO'!$A:$B,2,FALSE)</f>
        <v>#N/A</v>
      </c>
      <c r="C522" s="37" t="s">
        <v>164</v>
      </c>
      <c r="D522" s="35">
        <f>SUMIFS('ODA by sector'!E:E,'ODA by sector'!$A:$A,'D12'!$A522,'ODA by sector'!$D:$D,'D12'!$C522)</f>
        <v>0</v>
      </c>
      <c r="E522" s="35">
        <f>SUMIFS('ODA by sector'!F:F,'ODA by sector'!$A:$A,'D12'!$A522,'ODA by sector'!$D:$D,'D12'!$C522)</f>
        <v>0</v>
      </c>
      <c r="F522" s="35">
        <f>SUMIFS('ODA by sector'!G:G,'ODA by sector'!$A:$A,'D12'!$A522,'ODA by sector'!$D:$D,'D12'!$C522)</f>
        <v>0</v>
      </c>
      <c r="G522" s="35">
        <f>SUMIFS('ODA by sector'!H:H,'ODA by sector'!$A:$A,'D12'!$A522,'ODA by sector'!$D:$D,'D12'!$C522)</f>
        <v>0</v>
      </c>
      <c r="H522" s="35">
        <f>SUMIFS('ODA by sector'!I:I,'ODA by sector'!$A:$A,'D12'!$A522,'ODA by sector'!$D:$D,'D12'!$C522)</f>
        <v>0</v>
      </c>
      <c r="I522" s="35">
        <f>SUMIFS('ODA by sector'!J:J,'ODA by sector'!$A:$A,'D12'!$A522,'ODA by sector'!$D:$D,'D12'!$C522)</f>
        <v>0</v>
      </c>
      <c r="J522" s="35">
        <f>SUMIFS('ODA by sector'!K:K,'ODA by sector'!$A:$A,'D12'!$A522,'ODA by sector'!$D:$D,'D12'!$C522)</f>
        <v>0</v>
      </c>
      <c r="K522" s="35">
        <f>SUMIFS('ODA by sector'!L:L,'ODA by sector'!$A:$A,'D12'!$A522,'ODA by sector'!$D:$D,'D12'!$C522)</f>
        <v>0</v>
      </c>
      <c r="L522" s="35">
        <f>SUMIFS('ODA by sector'!M:M,'ODA by sector'!$A:$A,'D12'!$A522,'ODA by sector'!$D:$D,'D12'!$C522)</f>
        <v>0</v>
      </c>
      <c r="M522" s="35">
        <f>SUMIFS('ODA by sector'!N:N,'ODA by sector'!$A:$A,'D12'!$A522,'ODA by sector'!$D:$D,'D12'!$C522)</f>
        <v>1.6388590000000001</v>
      </c>
      <c r="N522" s="35">
        <f>SUMIFS('ODA by sector'!O:O,'ODA by sector'!$A:$A,'D12'!$A522,'ODA by sector'!$D:$D,'D12'!$C522)</f>
        <v>1.555199</v>
      </c>
      <c r="O522" s="35">
        <f>SUMIFS('ODA by sector'!P:P,'ODA by sector'!$A:$A,'D12'!$A522,'ODA by sector'!$D:$D,'D12'!$C522)</f>
        <v>1.9302649999999999</v>
      </c>
      <c r="P522" s="35">
        <f>SUMIFS('ODA by sector'!Q:Q,'ODA by sector'!$A:$A,'D12'!$A522,'ODA by sector'!$D:$D,'D12'!$C522)</f>
        <v>2.5911200000000001</v>
      </c>
      <c r="Q522" s="35">
        <f>SUMIFS('ODA by sector'!R:R,'ODA by sector'!$A:$A,'D12'!$A522,'ODA by sector'!$D:$D,'D12'!$C522)</f>
        <v>1.542162</v>
      </c>
      <c r="R522" s="35">
        <f>SUMIFS('ODA by sector'!S:S,'ODA by sector'!$A:$A,'D12'!$A522,'ODA by sector'!$D:$D,'D12'!$C522)</f>
        <v>1.2527900000000001</v>
      </c>
    </row>
    <row r="523" spans="1:18" x14ac:dyDescent="0.25">
      <c r="A523" s="40" t="s">
        <v>103</v>
      </c>
      <c r="B523" s="36" t="e">
        <f>VLOOKUP(A523,'[1]Names&amp;ISO'!$A:$B,2,FALSE)</f>
        <v>#N/A</v>
      </c>
      <c r="C523" s="37" t="s">
        <v>165</v>
      </c>
      <c r="D523" s="35">
        <f>SUMIFS('ODA by sector'!E:E,'ODA by sector'!$A:$A,'D12'!$A523,'ODA by sector'!$D:$D,'D12'!$C523)</f>
        <v>0</v>
      </c>
      <c r="E523" s="35">
        <f>SUMIFS('ODA by sector'!F:F,'ODA by sector'!$A:$A,'D12'!$A523,'ODA by sector'!$D:$D,'D12'!$C523)</f>
        <v>0</v>
      </c>
      <c r="F523" s="35">
        <f>SUMIFS('ODA by sector'!G:G,'ODA by sector'!$A:$A,'D12'!$A523,'ODA by sector'!$D:$D,'D12'!$C523)</f>
        <v>0</v>
      </c>
      <c r="G523" s="35">
        <f>SUMIFS('ODA by sector'!H:H,'ODA by sector'!$A:$A,'D12'!$A523,'ODA by sector'!$D:$D,'D12'!$C523)</f>
        <v>0</v>
      </c>
      <c r="H523" s="35">
        <f>SUMIFS('ODA by sector'!I:I,'ODA by sector'!$A:$A,'D12'!$A523,'ODA by sector'!$D:$D,'D12'!$C523)</f>
        <v>0</v>
      </c>
      <c r="I523" s="35">
        <f>SUMIFS('ODA by sector'!J:J,'ODA by sector'!$A:$A,'D12'!$A523,'ODA by sector'!$D:$D,'D12'!$C523)</f>
        <v>0</v>
      </c>
      <c r="J523" s="35">
        <f>SUMIFS('ODA by sector'!K:K,'ODA by sector'!$A:$A,'D12'!$A523,'ODA by sector'!$D:$D,'D12'!$C523)</f>
        <v>0</v>
      </c>
      <c r="K523" s="35">
        <f>SUMIFS('ODA by sector'!L:L,'ODA by sector'!$A:$A,'D12'!$A523,'ODA by sector'!$D:$D,'D12'!$C523)</f>
        <v>0</v>
      </c>
      <c r="L523" s="35">
        <f>SUMIFS('ODA by sector'!M:M,'ODA by sector'!$A:$A,'D12'!$A523,'ODA by sector'!$D:$D,'D12'!$C523)</f>
        <v>0</v>
      </c>
      <c r="M523" s="35">
        <f>SUMIFS('ODA by sector'!N:N,'ODA by sector'!$A:$A,'D12'!$A523,'ODA by sector'!$D:$D,'D12'!$C523)</f>
        <v>0.626637</v>
      </c>
      <c r="N523" s="35">
        <f>SUMIFS('ODA by sector'!O:O,'ODA by sector'!$A:$A,'D12'!$A523,'ODA by sector'!$D:$D,'D12'!$C523)</f>
        <v>0.59156200000000003</v>
      </c>
      <c r="O523" s="35">
        <f>SUMIFS('ODA by sector'!P:P,'ODA by sector'!$A:$A,'D12'!$A523,'ODA by sector'!$D:$D,'D12'!$C523)</f>
        <v>0.76146100000000005</v>
      </c>
      <c r="P523" s="35">
        <f>SUMIFS('ODA by sector'!Q:Q,'ODA by sector'!$A:$A,'D12'!$A523,'ODA by sector'!$D:$D,'D12'!$C523)</f>
        <v>1.272135</v>
      </c>
      <c r="Q523" s="35">
        <f>SUMIFS('ODA by sector'!R:R,'ODA by sector'!$A:$A,'D12'!$A523,'ODA by sector'!$D:$D,'D12'!$C523)</f>
        <v>3.1367449999999999</v>
      </c>
      <c r="R523" s="35">
        <f>SUMIFS('ODA by sector'!S:S,'ODA by sector'!$A:$A,'D12'!$A523,'ODA by sector'!$D:$D,'D12'!$C523)</f>
        <v>2.2079900000000001</v>
      </c>
    </row>
    <row r="524" spans="1:18" x14ac:dyDescent="0.25">
      <c r="A524" s="40" t="s">
        <v>103</v>
      </c>
      <c r="B524" s="36" t="e">
        <f>VLOOKUP(A524,'[1]Names&amp;ISO'!$A:$B,2,FALSE)</f>
        <v>#N/A</v>
      </c>
      <c r="C524" s="37" t="s">
        <v>161</v>
      </c>
      <c r="D524" s="35">
        <f>SUMIFS('ODA by sector'!E:E,'ODA by sector'!$A:$A,'D12'!$A524,'ODA by sector'!$D:$D,'D12'!$C524)</f>
        <v>0</v>
      </c>
      <c r="E524" s="35">
        <f>SUMIFS('ODA by sector'!F:F,'ODA by sector'!$A:$A,'D12'!$A524,'ODA by sector'!$D:$D,'D12'!$C524)</f>
        <v>0</v>
      </c>
      <c r="F524" s="35">
        <f>SUMIFS('ODA by sector'!G:G,'ODA by sector'!$A:$A,'D12'!$A524,'ODA by sector'!$D:$D,'D12'!$C524)</f>
        <v>0</v>
      </c>
      <c r="G524" s="35">
        <f>SUMIFS('ODA by sector'!H:H,'ODA by sector'!$A:$A,'D12'!$A524,'ODA by sector'!$D:$D,'D12'!$C524)</f>
        <v>0</v>
      </c>
      <c r="H524" s="35">
        <f>SUMIFS('ODA by sector'!I:I,'ODA by sector'!$A:$A,'D12'!$A524,'ODA by sector'!$D:$D,'D12'!$C524)</f>
        <v>0</v>
      </c>
      <c r="I524" s="35">
        <f>SUMIFS('ODA by sector'!J:J,'ODA by sector'!$A:$A,'D12'!$A524,'ODA by sector'!$D:$D,'D12'!$C524)</f>
        <v>0</v>
      </c>
      <c r="J524" s="35">
        <f>SUMIFS('ODA by sector'!K:K,'ODA by sector'!$A:$A,'D12'!$A524,'ODA by sector'!$D:$D,'D12'!$C524)</f>
        <v>0</v>
      </c>
      <c r="K524" s="35">
        <f>SUMIFS('ODA by sector'!L:L,'ODA by sector'!$A:$A,'D12'!$A524,'ODA by sector'!$D:$D,'D12'!$C524)</f>
        <v>0</v>
      </c>
      <c r="L524" s="35">
        <f>SUMIFS('ODA by sector'!M:M,'ODA by sector'!$A:$A,'D12'!$A524,'ODA by sector'!$D:$D,'D12'!$C524)</f>
        <v>0</v>
      </c>
      <c r="M524" s="35">
        <f>SUMIFS('ODA by sector'!N:N,'ODA by sector'!$A:$A,'D12'!$A524,'ODA by sector'!$D:$D,'D12'!$C524)</f>
        <v>0.31949100000000002</v>
      </c>
      <c r="N524" s="35">
        <f>SUMIFS('ODA by sector'!O:O,'ODA by sector'!$A:$A,'D12'!$A524,'ODA by sector'!$D:$D,'D12'!$C524)</f>
        <v>1.6388309999999999</v>
      </c>
      <c r="O524" s="35">
        <f>SUMIFS('ODA by sector'!P:P,'ODA by sector'!$A:$A,'D12'!$A524,'ODA by sector'!$D:$D,'D12'!$C524)</f>
        <v>1.1522060000000001</v>
      </c>
      <c r="P524" s="35">
        <f>SUMIFS('ODA by sector'!Q:Q,'ODA by sector'!$A:$A,'D12'!$A524,'ODA by sector'!$D:$D,'D12'!$C524)</f>
        <v>1.1260889999999999</v>
      </c>
      <c r="Q524" s="35">
        <f>SUMIFS('ODA by sector'!R:R,'ODA by sector'!$A:$A,'D12'!$A524,'ODA by sector'!$D:$D,'D12'!$C524)</f>
        <v>0.15220400000000001</v>
      </c>
      <c r="R524" s="35">
        <f>SUMIFS('ODA by sector'!S:S,'ODA by sector'!$A:$A,'D12'!$A524,'ODA by sector'!$D:$D,'D12'!$C524)</f>
        <v>0</v>
      </c>
    </row>
    <row r="525" spans="1:18" x14ac:dyDescent="0.25">
      <c r="A525" s="40" t="s">
        <v>103</v>
      </c>
      <c r="B525" s="36" t="e">
        <f>VLOOKUP(A525,'[1]Names&amp;ISO'!$A:$B,2,FALSE)</f>
        <v>#N/A</v>
      </c>
      <c r="C525" s="37" t="s">
        <v>166</v>
      </c>
      <c r="D525" s="35">
        <f>SUMIFS('ODA by sector'!E:E,'ODA by sector'!$A:$A,'D12'!$A525,'ODA by sector'!$D:$D,'D12'!$C525)</f>
        <v>0</v>
      </c>
      <c r="E525" s="35">
        <f>SUMIFS('ODA by sector'!F:F,'ODA by sector'!$A:$A,'D12'!$A525,'ODA by sector'!$D:$D,'D12'!$C525)</f>
        <v>0</v>
      </c>
      <c r="F525" s="35">
        <f>SUMIFS('ODA by sector'!G:G,'ODA by sector'!$A:$A,'D12'!$A525,'ODA by sector'!$D:$D,'D12'!$C525)</f>
        <v>0</v>
      </c>
      <c r="G525" s="35">
        <f>SUMIFS('ODA by sector'!H:H,'ODA by sector'!$A:$A,'D12'!$A525,'ODA by sector'!$D:$D,'D12'!$C525)</f>
        <v>0</v>
      </c>
      <c r="H525" s="35">
        <f>SUMIFS('ODA by sector'!I:I,'ODA by sector'!$A:$A,'D12'!$A525,'ODA by sector'!$D:$D,'D12'!$C525)</f>
        <v>0</v>
      </c>
      <c r="I525" s="35">
        <f>SUMIFS('ODA by sector'!J:J,'ODA by sector'!$A:$A,'D12'!$A525,'ODA by sector'!$D:$D,'D12'!$C525)</f>
        <v>0</v>
      </c>
      <c r="J525" s="35">
        <f>SUMIFS('ODA by sector'!K:K,'ODA by sector'!$A:$A,'D12'!$A525,'ODA by sector'!$D:$D,'D12'!$C525)</f>
        <v>0</v>
      </c>
      <c r="K525" s="35">
        <f>SUMIFS('ODA by sector'!L:L,'ODA by sector'!$A:$A,'D12'!$A525,'ODA by sector'!$D:$D,'D12'!$C525)</f>
        <v>0</v>
      </c>
      <c r="L525" s="35">
        <f>SUMIFS('ODA by sector'!M:M,'ODA by sector'!$A:$A,'D12'!$A525,'ODA by sector'!$D:$D,'D12'!$C525)</f>
        <v>0</v>
      </c>
      <c r="M525" s="35">
        <f>SUMIFS('ODA by sector'!N:N,'ODA by sector'!$A:$A,'D12'!$A525,'ODA by sector'!$D:$D,'D12'!$C525)</f>
        <v>0.44963600000000004</v>
      </c>
      <c r="N525" s="35">
        <f>SUMIFS('ODA by sector'!O:O,'ODA by sector'!$A:$A,'D12'!$A525,'ODA by sector'!$D:$D,'D12'!$C525)</f>
        <v>1.63341</v>
      </c>
      <c r="O525" s="35">
        <f>SUMIFS('ODA by sector'!P:P,'ODA by sector'!$A:$A,'D12'!$A525,'ODA by sector'!$D:$D,'D12'!$C525)</f>
        <v>1.078554</v>
      </c>
      <c r="P525" s="35">
        <f>SUMIFS('ODA by sector'!Q:Q,'ODA by sector'!$A:$A,'D12'!$A525,'ODA by sector'!$D:$D,'D12'!$C525)</f>
        <v>1.2079840000000002</v>
      </c>
      <c r="Q525" s="35">
        <f>SUMIFS('ODA by sector'!R:R,'ODA by sector'!$A:$A,'D12'!$A525,'ODA by sector'!$D:$D,'D12'!$C525)</f>
        <v>3.1861100000000002</v>
      </c>
      <c r="R525" s="35">
        <f>SUMIFS('ODA by sector'!S:S,'ODA by sector'!$A:$A,'D12'!$A525,'ODA by sector'!$D:$D,'D12'!$C525)</f>
        <v>3.4577400000000003</v>
      </c>
    </row>
    <row r="526" spans="1:18" x14ac:dyDescent="0.25">
      <c r="A526" s="40" t="s">
        <v>103</v>
      </c>
      <c r="B526" s="36" t="e">
        <f>VLOOKUP(A526,'[1]Names&amp;ISO'!$A:$B,2,FALSE)</f>
        <v>#N/A</v>
      </c>
      <c r="C526" s="37" t="s">
        <v>167</v>
      </c>
      <c r="D526" s="35">
        <f>SUMIFS('ODA by sector'!E:E,'ODA by sector'!$A:$A,'D12'!$A526,'ODA by sector'!$D:$D,'D12'!$C526)</f>
        <v>0</v>
      </c>
      <c r="E526" s="35">
        <f>SUMIFS('ODA by sector'!F:F,'ODA by sector'!$A:$A,'D12'!$A526,'ODA by sector'!$D:$D,'D12'!$C526)</f>
        <v>0</v>
      </c>
      <c r="F526" s="35">
        <f>SUMIFS('ODA by sector'!G:G,'ODA by sector'!$A:$A,'D12'!$A526,'ODA by sector'!$D:$D,'D12'!$C526)</f>
        <v>0</v>
      </c>
      <c r="G526" s="35">
        <f>SUMIFS('ODA by sector'!H:H,'ODA by sector'!$A:$A,'D12'!$A526,'ODA by sector'!$D:$D,'D12'!$C526)</f>
        <v>0</v>
      </c>
      <c r="H526" s="35">
        <f>SUMIFS('ODA by sector'!I:I,'ODA by sector'!$A:$A,'D12'!$A526,'ODA by sector'!$D:$D,'D12'!$C526)</f>
        <v>0</v>
      </c>
      <c r="I526" s="35">
        <f>SUMIFS('ODA by sector'!J:J,'ODA by sector'!$A:$A,'D12'!$A526,'ODA by sector'!$D:$D,'D12'!$C526)</f>
        <v>0</v>
      </c>
      <c r="J526" s="35">
        <f>SUMIFS('ODA by sector'!K:K,'ODA by sector'!$A:$A,'D12'!$A526,'ODA by sector'!$D:$D,'D12'!$C526)</f>
        <v>0</v>
      </c>
      <c r="K526" s="35">
        <f>SUMIFS('ODA by sector'!L:L,'ODA by sector'!$A:$A,'D12'!$A526,'ODA by sector'!$D:$D,'D12'!$C526)</f>
        <v>0</v>
      </c>
      <c r="L526" s="35">
        <f>SUMIFS('ODA by sector'!M:M,'ODA by sector'!$A:$A,'D12'!$A526,'ODA by sector'!$D:$D,'D12'!$C526)</f>
        <v>0</v>
      </c>
      <c r="M526" s="35">
        <f>SUMIFS('ODA by sector'!N:N,'ODA by sector'!$A:$A,'D12'!$A526,'ODA by sector'!$D:$D,'D12'!$C526)</f>
        <v>1.2860200000000002</v>
      </c>
      <c r="N526" s="35">
        <f>SUMIFS('ODA by sector'!O:O,'ODA by sector'!$A:$A,'D12'!$A526,'ODA by sector'!$D:$D,'D12'!$C526)</f>
        <v>0.22408600000000001</v>
      </c>
      <c r="O526" s="35">
        <f>SUMIFS('ODA by sector'!P:P,'ODA by sector'!$A:$A,'D12'!$A526,'ODA by sector'!$D:$D,'D12'!$C526)</f>
        <v>1.2898179999999999</v>
      </c>
      <c r="P526" s="35">
        <f>SUMIFS('ODA by sector'!Q:Q,'ODA by sector'!$A:$A,'D12'!$A526,'ODA by sector'!$D:$D,'D12'!$C526)</f>
        <v>0.49462899999999999</v>
      </c>
      <c r="Q526" s="35">
        <f>SUMIFS('ODA by sector'!R:R,'ODA by sector'!$A:$A,'D12'!$A526,'ODA by sector'!$D:$D,'D12'!$C526)</f>
        <v>0.479074</v>
      </c>
      <c r="R526" s="35">
        <f>SUMIFS('ODA by sector'!S:S,'ODA by sector'!$A:$A,'D12'!$A526,'ODA by sector'!$D:$D,'D12'!$C526)</f>
        <v>1.71041</v>
      </c>
    </row>
    <row r="527" spans="1:18" x14ac:dyDescent="0.25">
      <c r="A527" s="40" t="s">
        <v>103</v>
      </c>
      <c r="B527" s="36" t="e">
        <f>VLOOKUP(A527,'[1]Names&amp;ISO'!$A:$B,2,FALSE)</f>
        <v>#N/A</v>
      </c>
      <c r="C527" s="37" t="s">
        <v>169</v>
      </c>
      <c r="D527" s="35">
        <f>SUMIFS('ODA by sector'!E:E,'ODA by sector'!$A:$A,'D12'!$A527,'ODA by sector'!$D:$D,'D12'!$C527)</f>
        <v>0</v>
      </c>
      <c r="E527" s="35">
        <f>SUMIFS('ODA by sector'!F:F,'ODA by sector'!$A:$A,'D12'!$A527,'ODA by sector'!$D:$D,'D12'!$C527)</f>
        <v>0</v>
      </c>
      <c r="F527" s="35">
        <f>SUMIFS('ODA by sector'!G:G,'ODA by sector'!$A:$A,'D12'!$A527,'ODA by sector'!$D:$D,'D12'!$C527)</f>
        <v>0</v>
      </c>
      <c r="G527" s="35">
        <f>SUMIFS('ODA by sector'!H:H,'ODA by sector'!$A:$A,'D12'!$A527,'ODA by sector'!$D:$D,'D12'!$C527)</f>
        <v>0</v>
      </c>
      <c r="H527" s="35">
        <f>SUMIFS('ODA by sector'!I:I,'ODA by sector'!$A:$A,'D12'!$A527,'ODA by sector'!$D:$D,'D12'!$C527)</f>
        <v>0</v>
      </c>
      <c r="I527" s="35">
        <f>SUMIFS('ODA by sector'!J:J,'ODA by sector'!$A:$A,'D12'!$A527,'ODA by sector'!$D:$D,'D12'!$C527)</f>
        <v>0</v>
      </c>
      <c r="J527" s="35">
        <f>SUMIFS('ODA by sector'!K:K,'ODA by sector'!$A:$A,'D12'!$A527,'ODA by sector'!$D:$D,'D12'!$C527)</f>
        <v>0</v>
      </c>
      <c r="K527" s="35">
        <f>SUMIFS('ODA by sector'!L:L,'ODA by sector'!$A:$A,'D12'!$A527,'ODA by sector'!$D:$D,'D12'!$C527)</f>
        <v>0</v>
      </c>
      <c r="L527" s="35">
        <f>SUMIFS('ODA by sector'!M:M,'ODA by sector'!$A:$A,'D12'!$A527,'ODA by sector'!$D:$D,'D12'!$C527)</f>
        <v>0</v>
      </c>
      <c r="M527" s="35">
        <f>SUMIFS('ODA by sector'!N:N,'ODA by sector'!$A:$A,'D12'!$A527,'ODA by sector'!$D:$D,'D12'!$C527)</f>
        <v>1.526165</v>
      </c>
      <c r="N527" s="35">
        <f>SUMIFS('ODA by sector'!O:O,'ODA by sector'!$A:$A,'D12'!$A527,'ODA by sector'!$D:$D,'D12'!$C527)</f>
        <v>1.2463120000000001</v>
      </c>
      <c r="O527" s="35">
        <f>SUMIFS('ODA by sector'!P:P,'ODA by sector'!$A:$A,'D12'!$A527,'ODA by sector'!$D:$D,'D12'!$C527)</f>
        <v>0.53167900000000001</v>
      </c>
      <c r="P527" s="35">
        <f>SUMIFS('ODA by sector'!Q:Q,'ODA by sector'!$A:$A,'D12'!$A527,'ODA by sector'!$D:$D,'D12'!$C527)</f>
        <v>2.1723219999999999</v>
      </c>
      <c r="Q527" s="35">
        <f>SUMIFS('ODA by sector'!R:R,'ODA by sector'!$A:$A,'D12'!$A527,'ODA by sector'!$D:$D,'D12'!$C527)</f>
        <v>2.3128700000000002</v>
      </c>
      <c r="R527" s="35">
        <f>SUMIFS('ODA by sector'!S:S,'ODA by sector'!$A:$A,'D12'!$A527,'ODA by sector'!$D:$D,'D12'!$C527)</f>
        <v>1.6941999999999999</v>
      </c>
    </row>
    <row r="528" spans="1:18" x14ac:dyDescent="0.25">
      <c r="A528" s="40" t="s">
        <v>103</v>
      </c>
      <c r="B528" s="36" t="e">
        <f>VLOOKUP(A528,'[1]Names&amp;ISO'!$A:$B,2,FALSE)</f>
        <v>#N/A</v>
      </c>
      <c r="C528" s="37" t="s">
        <v>168</v>
      </c>
      <c r="D528" s="35">
        <f>SUMIFS('ODA by sector'!E:E,'ODA by sector'!$A:$A,'D12'!$A528,'ODA by sector'!$D:$D,'D12'!$C528)</f>
        <v>0</v>
      </c>
      <c r="E528" s="35">
        <f>SUMIFS('ODA by sector'!F:F,'ODA by sector'!$A:$A,'D12'!$A528,'ODA by sector'!$D:$D,'D12'!$C528)</f>
        <v>0</v>
      </c>
      <c r="F528" s="35">
        <f>SUMIFS('ODA by sector'!G:G,'ODA by sector'!$A:$A,'D12'!$A528,'ODA by sector'!$D:$D,'D12'!$C528)</f>
        <v>0</v>
      </c>
      <c r="G528" s="35">
        <f>SUMIFS('ODA by sector'!H:H,'ODA by sector'!$A:$A,'D12'!$A528,'ODA by sector'!$D:$D,'D12'!$C528)</f>
        <v>0</v>
      </c>
      <c r="H528" s="35">
        <f>SUMIFS('ODA by sector'!I:I,'ODA by sector'!$A:$A,'D12'!$A528,'ODA by sector'!$D:$D,'D12'!$C528)</f>
        <v>0</v>
      </c>
      <c r="I528" s="35">
        <f>SUMIFS('ODA by sector'!J:J,'ODA by sector'!$A:$A,'D12'!$A528,'ODA by sector'!$D:$D,'D12'!$C528)</f>
        <v>0</v>
      </c>
      <c r="J528" s="35">
        <f>SUMIFS('ODA by sector'!K:K,'ODA by sector'!$A:$A,'D12'!$A528,'ODA by sector'!$D:$D,'D12'!$C528)</f>
        <v>0</v>
      </c>
      <c r="K528" s="35">
        <f>SUMIFS('ODA by sector'!L:L,'ODA by sector'!$A:$A,'D12'!$A528,'ODA by sector'!$D:$D,'D12'!$C528)</f>
        <v>0</v>
      </c>
      <c r="L528" s="35">
        <f>SUMIFS('ODA by sector'!M:M,'ODA by sector'!$A:$A,'D12'!$A528,'ODA by sector'!$D:$D,'D12'!$C528)</f>
        <v>0</v>
      </c>
      <c r="M528" s="35">
        <f>SUMIFS('ODA by sector'!N:N,'ODA by sector'!$A:$A,'D12'!$A528,'ODA by sector'!$D:$D,'D12'!$C528)</f>
        <v>7.6724000000000001E-2</v>
      </c>
      <c r="N528" s="35">
        <f>SUMIFS('ODA by sector'!O:O,'ODA by sector'!$A:$A,'D12'!$A528,'ODA by sector'!$D:$D,'D12'!$C528)</f>
        <v>0.112764</v>
      </c>
      <c r="O528" s="35">
        <f>SUMIFS('ODA by sector'!P:P,'ODA by sector'!$A:$A,'D12'!$A528,'ODA by sector'!$D:$D,'D12'!$C528)</f>
        <v>0.20571999999999999</v>
      </c>
      <c r="P528" s="35">
        <f>SUMIFS('ODA by sector'!Q:Q,'ODA by sector'!$A:$A,'D12'!$A528,'ODA by sector'!$D:$D,'D12'!$C528)</f>
        <v>0.313697</v>
      </c>
      <c r="Q528" s="35">
        <f>SUMIFS('ODA by sector'!R:R,'ODA by sector'!$A:$A,'D12'!$A528,'ODA by sector'!$D:$D,'D12'!$C528)</f>
        <v>0.56634200000000001</v>
      </c>
      <c r="R528" s="35">
        <f>SUMIFS('ODA by sector'!S:S,'ODA by sector'!$A:$A,'D12'!$A528,'ODA by sector'!$D:$D,'D12'!$C528)</f>
        <v>0.82382</v>
      </c>
    </row>
    <row r="529" spans="1:18" x14ac:dyDescent="0.25">
      <c r="A529" s="40" t="s">
        <v>103</v>
      </c>
      <c r="B529" s="36" t="e">
        <f>VLOOKUP(A529,'[1]Names&amp;ISO'!$A:$B,2,FALSE)</f>
        <v>#N/A</v>
      </c>
      <c r="C529" s="37" t="s">
        <v>171</v>
      </c>
      <c r="D529" s="35">
        <f>SUMIFS('ODA by sector'!E:E,'ODA by sector'!$A:$A,'D12'!$A529,'ODA by sector'!$D:$D,'D12'!$C529)</f>
        <v>0</v>
      </c>
      <c r="E529" s="35">
        <f>SUMIFS('ODA by sector'!F:F,'ODA by sector'!$A:$A,'D12'!$A529,'ODA by sector'!$D:$D,'D12'!$C529)</f>
        <v>0</v>
      </c>
      <c r="F529" s="35">
        <f>SUMIFS('ODA by sector'!G:G,'ODA by sector'!$A:$A,'D12'!$A529,'ODA by sector'!$D:$D,'D12'!$C529)</f>
        <v>0</v>
      </c>
      <c r="G529" s="35">
        <f>SUMIFS('ODA by sector'!H:H,'ODA by sector'!$A:$A,'D12'!$A529,'ODA by sector'!$D:$D,'D12'!$C529)</f>
        <v>0</v>
      </c>
      <c r="H529" s="35">
        <f>SUMIFS('ODA by sector'!I:I,'ODA by sector'!$A:$A,'D12'!$A529,'ODA by sector'!$D:$D,'D12'!$C529)</f>
        <v>0</v>
      </c>
      <c r="I529" s="35">
        <f>SUMIFS('ODA by sector'!J:J,'ODA by sector'!$A:$A,'D12'!$A529,'ODA by sector'!$D:$D,'D12'!$C529)</f>
        <v>0</v>
      </c>
      <c r="J529" s="35">
        <f>SUMIFS('ODA by sector'!K:K,'ODA by sector'!$A:$A,'D12'!$A529,'ODA by sector'!$D:$D,'D12'!$C529)</f>
        <v>0</v>
      </c>
      <c r="K529" s="35">
        <f>SUMIFS('ODA by sector'!L:L,'ODA by sector'!$A:$A,'D12'!$A529,'ODA by sector'!$D:$D,'D12'!$C529)</f>
        <v>0</v>
      </c>
      <c r="L529" s="35">
        <f>SUMIFS('ODA by sector'!M:M,'ODA by sector'!$A:$A,'D12'!$A529,'ODA by sector'!$D:$D,'D12'!$C529)</f>
        <v>0</v>
      </c>
      <c r="M529" s="35">
        <f>SUMIFS('ODA by sector'!N:N,'ODA by sector'!$A:$A,'D12'!$A529,'ODA by sector'!$D:$D,'D12'!$C529)</f>
        <v>4.2292999999999997E-2</v>
      </c>
      <c r="N529" s="35">
        <f>SUMIFS('ODA by sector'!O:O,'ODA by sector'!$A:$A,'D12'!$A529,'ODA by sector'!$D:$D,'D12'!$C529)</f>
        <v>5.3391000000000001E-2</v>
      </c>
      <c r="O529" s="35">
        <f>SUMIFS('ODA by sector'!P:P,'ODA by sector'!$A:$A,'D12'!$A529,'ODA by sector'!$D:$D,'D12'!$C529)</f>
        <v>6.0232000000000001E-2</v>
      </c>
      <c r="P529" s="35">
        <f>SUMIFS('ODA by sector'!Q:Q,'ODA by sector'!$A:$A,'D12'!$A529,'ODA by sector'!$D:$D,'D12'!$C529)</f>
        <v>0</v>
      </c>
      <c r="Q529" s="35">
        <f>SUMIFS('ODA by sector'!R:R,'ODA by sector'!$A:$A,'D12'!$A529,'ODA by sector'!$D:$D,'D12'!$C529)</f>
        <v>0</v>
      </c>
      <c r="R529" s="35">
        <f>SUMIFS('ODA by sector'!S:S,'ODA by sector'!$A:$A,'D12'!$A529,'ODA by sector'!$D:$D,'D12'!$C529)</f>
        <v>0</v>
      </c>
    </row>
    <row r="530" spans="1:18" x14ac:dyDescent="0.25">
      <c r="A530" s="40" t="s">
        <v>103</v>
      </c>
      <c r="B530" s="36" t="e">
        <f>VLOOKUP(A530,'[1]Names&amp;ISO'!$A:$B,2,FALSE)</f>
        <v>#N/A</v>
      </c>
      <c r="C530" s="37" t="s">
        <v>170</v>
      </c>
      <c r="D530" s="35">
        <f>SUMIFS('ODA by sector'!E:E,'ODA by sector'!$A:$A,'D12'!$A530,'ODA by sector'!$D:$D,'D12'!$C530)</f>
        <v>0</v>
      </c>
      <c r="E530" s="35">
        <f>SUMIFS('ODA by sector'!F:F,'ODA by sector'!$A:$A,'D12'!$A530,'ODA by sector'!$D:$D,'D12'!$C530)</f>
        <v>0</v>
      </c>
      <c r="F530" s="35">
        <f>SUMIFS('ODA by sector'!G:G,'ODA by sector'!$A:$A,'D12'!$A530,'ODA by sector'!$D:$D,'D12'!$C530)</f>
        <v>0</v>
      </c>
      <c r="G530" s="35">
        <f>SUMIFS('ODA by sector'!H:H,'ODA by sector'!$A:$A,'D12'!$A530,'ODA by sector'!$D:$D,'D12'!$C530)</f>
        <v>0</v>
      </c>
      <c r="H530" s="35">
        <f>SUMIFS('ODA by sector'!I:I,'ODA by sector'!$A:$A,'D12'!$A530,'ODA by sector'!$D:$D,'D12'!$C530)</f>
        <v>0</v>
      </c>
      <c r="I530" s="35">
        <f>SUMIFS('ODA by sector'!J:J,'ODA by sector'!$A:$A,'D12'!$A530,'ODA by sector'!$D:$D,'D12'!$C530)</f>
        <v>0</v>
      </c>
      <c r="J530" s="35">
        <f>SUMIFS('ODA by sector'!K:K,'ODA by sector'!$A:$A,'D12'!$A530,'ODA by sector'!$D:$D,'D12'!$C530)</f>
        <v>0</v>
      </c>
      <c r="K530" s="35">
        <f>SUMIFS('ODA by sector'!L:L,'ODA by sector'!$A:$A,'D12'!$A530,'ODA by sector'!$D:$D,'D12'!$C530)</f>
        <v>0</v>
      </c>
      <c r="L530" s="35">
        <f>SUMIFS('ODA by sector'!M:M,'ODA by sector'!$A:$A,'D12'!$A530,'ODA by sector'!$D:$D,'D12'!$C530)</f>
        <v>0</v>
      </c>
      <c r="M530" s="35">
        <f>SUMIFS('ODA by sector'!N:N,'ODA by sector'!$A:$A,'D12'!$A530,'ODA by sector'!$D:$D,'D12'!$C530)</f>
        <v>0.31323299999999998</v>
      </c>
      <c r="N530" s="35">
        <f>SUMIFS('ODA by sector'!O:O,'ODA by sector'!$A:$A,'D12'!$A530,'ODA by sector'!$D:$D,'D12'!$C530)</f>
        <v>0.65165799999999996</v>
      </c>
      <c r="O530" s="35">
        <f>SUMIFS('ODA by sector'!P:P,'ODA by sector'!$A:$A,'D12'!$A530,'ODA by sector'!$D:$D,'D12'!$C530)</f>
        <v>0.71082900000000004</v>
      </c>
      <c r="P530" s="35">
        <f>SUMIFS('ODA by sector'!Q:Q,'ODA by sector'!$A:$A,'D12'!$A530,'ODA by sector'!$D:$D,'D12'!$C530)</f>
        <v>1.6847719999999999</v>
      </c>
      <c r="Q530" s="35">
        <f>SUMIFS('ODA by sector'!R:R,'ODA by sector'!$A:$A,'D12'!$A530,'ODA by sector'!$D:$D,'D12'!$C530)</f>
        <v>1.7880860000000001</v>
      </c>
      <c r="R530" s="35">
        <f>SUMIFS('ODA by sector'!S:S,'ODA by sector'!$A:$A,'D12'!$A530,'ODA by sector'!$D:$D,'D12'!$C530)</f>
        <v>0.95418000000000003</v>
      </c>
    </row>
    <row r="531" spans="1:18" x14ac:dyDescent="0.25">
      <c r="A531" s="40" t="s">
        <v>103</v>
      </c>
      <c r="B531" s="36" t="e">
        <f>VLOOKUP(A531,'[1]Names&amp;ISO'!$A:$B,2,FALSE)</f>
        <v>#N/A</v>
      </c>
      <c r="C531" s="37" t="s">
        <v>172</v>
      </c>
      <c r="D531" s="35">
        <f>SUMIFS('ODA by sector'!E:E,'ODA by sector'!$A:$A,'D12'!$A531,'ODA by sector'!$D:$D,'D12'!$C531)</f>
        <v>0</v>
      </c>
      <c r="E531" s="35">
        <f>SUMIFS('ODA by sector'!F:F,'ODA by sector'!$A:$A,'D12'!$A531,'ODA by sector'!$D:$D,'D12'!$C531)</f>
        <v>0</v>
      </c>
      <c r="F531" s="35">
        <f>SUMIFS('ODA by sector'!G:G,'ODA by sector'!$A:$A,'D12'!$A531,'ODA by sector'!$D:$D,'D12'!$C531)</f>
        <v>0</v>
      </c>
      <c r="G531" s="35">
        <f>SUMIFS('ODA by sector'!H:H,'ODA by sector'!$A:$A,'D12'!$A531,'ODA by sector'!$D:$D,'D12'!$C531)</f>
        <v>0</v>
      </c>
      <c r="H531" s="35">
        <f>SUMIFS('ODA by sector'!I:I,'ODA by sector'!$A:$A,'D12'!$A531,'ODA by sector'!$D:$D,'D12'!$C531)</f>
        <v>0</v>
      </c>
      <c r="I531" s="35">
        <f>SUMIFS('ODA by sector'!J:J,'ODA by sector'!$A:$A,'D12'!$A531,'ODA by sector'!$D:$D,'D12'!$C531)</f>
        <v>0</v>
      </c>
      <c r="J531" s="35">
        <f>SUMIFS('ODA by sector'!K:K,'ODA by sector'!$A:$A,'D12'!$A531,'ODA by sector'!$D:$D,'D12'!$C531)</f>
        <v>0</v>
      </c>
      <c r="K531" s="35">
        <f>SUMIFS('ODA by sector'!L:L,'ODA by sector'!$A:$A,'D12'!$A531,'ODA by sector'!$D:$D,'D12'!$C531)</f>
        <v>0</v>
      </c>
      <c r="L531" s="35">
        <f>SUMIFS('ODA by sector'!M:M,'ODA by sector'!$A:$A,'D12'!$A531,'ODA by sector'!$D:$D,'D12'!$C531)</f>
        <v>0</v>
      </c>
      <c r="M531" s="35">
        <f>SUMIFS('ODA by sector'!N:N,'ODA by sector'!$A:$A,'D12'!$A531,'ODA by sector'!$D:$D,'D12'!$C531)</f>
        <v>0</v>
      </c>
      <c r="N531" s="35">
        <f>SUMIFS('ODA by sector'!O:O,'ODA by sector'!$A:$A,'D12'!$A531,'ODA by sector'!$D:$D,'D12'!$C531)</f>
        <v>0</v>
      </c>
      <c r="O531" s="35">
        <f>SUMIFS('ODA by sector'!P:P,'ODA by sector'!$A:$A,'D12'!$A531,'ODA by sector'!$D:$D,'D12'!$C531)</f>
        <v>0</v>
      </c>
      <c r="P531" s="35">
        <f>SUMIFS('ODA by sector'!Q:Q,'ODA by sector'!$A:$A,'D12'!$A531,'ODA by sector'!$D:$D,'D12'!$C531)</f>
        <v>0</v>
      </c>
      <c r="Q531" s="35">
        <f>SUMIFS('ODA by sector'!R:R,'ODA by sector'!$A:$A,'D12'!$A531,'ODA by sector'!$D:$D,'D12'!$C531)</f>
        <v>0</v>
      </c>
      <c r="R531" s="35">
        <f>SUMIFS('ODA by sector'!S:S,'ODA by sector'!$A:$A,'D12'!$A531,'ODA by sector'!$D:$D,'D12'!$C531)</f>
        <v>0</v>
      </c>
    </row>
    <row r="532" spans="1:18" x14ac:dyDescent="0.25">
      <c r="A532" s="40" t="s">
        <v>103</v>
      </c>
      <c r="B532" s="36" t="e">
        <f>VLOOKUP(A532,'[1]Names&amp;ISO'!$A:$B,2,FALSE)</f>
        <v>#N/A</v>
      </c>
      <c r="C532" s="37" t="s">
        <v>173</v>
      </c>
      <c r="D532" s="35">
        <f>SUMIFS('ODA by sector'!E:E,'ODA by sector'!$A:$A,'D12'!$A532,'ODA by sector'!$D:$D,'D12'!$C532)</f>
        <v>133.69397900000001</v>
      </c>
      <c r="E532" s="35">
        <f>SUMIFS('ODA by sector'!F:F,'ODA by sector'!$A:$A,'D12'!$A532,'ODA by sector'!$D:$D,'D12'!$C532)</f>
        <v>101.266204</v>
      </c>
      <c r="F532" s="35">
        <f>SUMIFS('ODA by sector'!G:G,'ODA by sector'!$A:$A,'D12'!$A532,'ODA by sector'!$D:$D,'D12'!$C532)</f>
        <v>164.46839700000001</v>
      </c>
      <c r="G532" s="35">
        <f>SUMIFS('ODA by sector'!H:H,'ODA by sector'!$A:$A,'D12'!$A532,'ODA by sector'!$D:$D,'D12'!$C532)</f>
        <v>178.05453700000001</v>
      </c>
      <c r="H532" s="35">
        <f>SUMIFS('ODA by sector'!I:I,'ODA by sector'!$A:$A,'D12'!$A532,'ODA by sector'!$D:$D,'D12'!$C532)</f>
        <v>189.633433</v>
      </c>
      <c r="I532" s="35">
        <f>SUMIFS('ODA by sector'!J:J,'ODA by sector'!$A:$A,'D12'!$A532,'ODA by sector'!$D:$D,'D12'!$C532)</f>
        <v>168.98636999999999</v>
      </c>
      <c r="J532" s="35">
        <f>SUMIFS('ODA by sector'!K:K,'ODA by sector'!$A:$A,'D12'!$A532,'ODA by sector'!$D:$D,'D12'!$C532)</f>
        <v>162.196574</v>
      </c>
      <c r="K532" s="35">
        <f>SUMIFS('ODA by sector'!L:L,'ODA by sector'!$A:$A,'D12'!$A532,'ODA by sector'!$D:$D,'D12'!$C532)</f>
        <v>158.40124900000001</v>
      </c>
      <c r="L532" s="35">
        <f>SUMIFS('ODA by sector'!M:M,'ODA by sector'!$A:$A,'D12'!$A532,'ODA by sector'!$D:$D,'D12'!$C532)</f>
        <v>119.6426</v>
      </c>
      <c r="M532" s="35">
        <f>SUMIFS('ODA by sector'!N:N,'ODA by sector'!$A:$A,'D12'!$A532,'ODA by sector'!$D:$D,'D12'!$C532)</f>
        <v>101.326471</v>
      </c>
      <c r="N532" s="35">
        <f>SUMIFS('ODA by sector'!O:O,'ODA by sector'!$A:$A,'D12'!$A532,'ODA by sector'!$D:$D,'D12'!$C532)</f>
        <v>95.777663000000004</v>
      </c>
      <c r="O532" s="35">
        <f>SUMIFS('ODA by sector'!P:P,'ODA by sector'!$A:$A,'D12'!$A532,'ODA by sector'!$D:$D,'D12'!$C532)</f>
        <v>120.58214700000001</v>
      </c>
      <c r="P532" s="35">
        <f>SUMIFS('ODA by sector'!Q:Q,'ODA by sector'!$A:$A,'D12'!$A532,'ODA by sector'!$D:$D,'D12'!$C532)</f>
        <v>111.55318800000001</v>
      </c>
      <c r="Q532" s="35">
        <f>SUMIFS('ODA by sector'!R:R,'ODA by sector'!$A:$A,'D12'!$A532,'ODA by sector'!$D:$D,'D12'!$C532)</f>
        <v>109.567136</v>
      </c>
      <c r="R532" s="35">
        <f>SUMIFS('ODA by sector'!S:S,'ODA by sector'!$A:$A,'D12'!$A532,'ODA by sector'!$D:$D,'D12'!$C532)</f>
        <v>146.43047000000001</v>
      </c>
    </row>
    <row r="533" spans="1:18" x14ac:dyDescent="0.25">
      <c r="A533" s="40" t="s">
        <v>103</v>
      </c>
      <c r="B533" s="36" t="e">
        <f>VLOOKUP(A533,'[1]Names&amp;ISO'!$A:$B,2,FALSE)</f>
        <v>#N/A</v>
      </c>
      <c r="C533" s="37" t="s">
        <v>174</v>
      </c>
      <c r="D533" s="35">
        <f>SUMIFS('ODA by sector'!E:E,'ODA by sector'!$A:$A,'D12'!$A533,'ODA by sector'!$D:$D,'D12'!$C533)</f>
        <v>0</v>
      </c>
      <c r="E533" s="35">
        <f>SUMIFS('ODA by sector'!F:F,'ODA by sector'!$A:$A,'D12'!$A533,'ODA by sector'!$D:$D,'D12'!$C533)</f>
        <v>0</v>
      </c>
      <c r="F533" s="35">
        <f>SUMIFS('ODA by sector'!G:G,'ODA by sector'!$A:$A,'D12'!$A533,'ODA by sector'!$D:$D,'D12'!$C533)</f>
        <v>0</v>
      </c>
      <c r="G533" s="35">
        <f>SUMIFS('ODA by sector'!H:H,'ODA by sector'!$A:$A,'D12'!$A533,'ODA by sector'!$D:$D,'D12'!$C533)</f>
        <v>0</v>
      </c>
      <c r="H533" s="35">
        <f>SUMIFS('ODA by sector'!I:I,'ODA by sector'!$A:$A,'D12'!$A533,'ODA by sector'!$D:$D,'D12'!$C533)</f>
        <v>0</v>
      </c>
      <c r="I533" s="35">
        <f>SUMIFS('ODA by sector'!J:J,'ODA by sector'!$A:$A,'D12'!$A533,'ODA by sector'!$D:$D,'D12'!$C533)</f>
        <v>0</v>
      </c>
      <c r="J533" s="35">
        <f>SUMIFS('ODA by sector'!K:K,'ODA by sector'!$A:$A,'D12'!$A533,'ODA by sector'!$D:$D,'D12'!$C533)</f>
        <v>0</v>
      </c>
      <c r="K533" s="35">
        <f>SUMIFS('ODA by sector'!L:L,'ODA by sector'!$A:$A,'D12'!$A533,'ODA by sector'!$D:$D,'D12'!$C533)</f>
        <v>0</v>
      </c>
      <c r="L533" s="35">
        <f>SUMIFS('ODA by sector'!M:M,'ODA by sector'!$A:$A,'D12'!$A533,'ODA by sector'!$D:$D,'D12'!$C533)</f>
        <v>0</v>
      </c>
      <c r="M533" s="35">
        <f>SUMIFS('ODA by sector'!N:N,'ODA by sector'!$A:$A,'D12'!$A533,'ODA by sector'!$D:$D,'D12'!$C533)</f>
        <v>0</v>
      </c>
      <c r="N533" s="35">
        <f>SUMIFS('ODA by sector'!O:O,'ODA by sector'!$A:$A,'D12'!$A533,'ODA by sector'!$D:$D,'D12'!$C533)</f>
        <v>0</v>
      </c>
      <c r="O533" s="35">
        <f>SUMIFS('ODA by sector'!P:P,'ODA by sector'!$A:$A,'D12'!$A533,'ODA by sector'!$D:$D,'D12'!$C533)</f>
        <v>0</v>
      </c>
      <c r="P533" s="35">
        <f>SUMIFS('ODA by sector'!Q:Q,'ODA by sector'!$A:$A,'D12'!$A533,'ODA by sector'!$D:$D,'D12'!$C533)</f>
        <v>0</v>
      </c>
      <c r="Q533" s="35">
        <f>SUMIFS('ODA by sector'!R:R,'ODA by sector'!$A:$A,'D12'!$A533,'ODA by sector'!$D:$D,'D12'!$C533)</f>
        <v>0</v>
      </c>
      <c r="R533" s="35">
        <f>SUMIFS('ODA by sector'!S:S,'ODA by sector'!$A:$A,'D12'!$A533,'ODA by sector'!$D:$D,'D12'!$C533)</f>
        <v>2.8129999999999999E-2</v>
      </c>
    </row>
    <row r="534" spans="1:18" x14ac:dyDescent="0.25">
      <c r="A534" s="40" t="s">
        <v>102</v>
      </c>
      <c r="B534" s="36" t="e">
        <f>VLOOKUP(A534,'[1]Names&amp;ISO'!$A:$B,2,FALSE)</f>
        <v>#N/A</v>
      </c>
      <c r="C534" s="37" t="s">
        <v>162</v>
      </c>
      <c r="D534" s="35">
        <f>SUMIFS('ODA by sector'!E:E,'ODA by sector'!$A:$A,'D12'!$A534,'ODA by sector'!$D:$D,'D12'!$C534)</f>
        <v>83.583388999999997</v>
      </c>
      <c r="E534" s="35">
        <f>SUMIFS('ODA by sector'!F:F,'ODA by sector'!$A:$A,'D12'!$A534,'ODA by sector'!$D:$D,'D12'!$C534)</f>
        <v>50.206752000000002</v>
      </c>
      <c r="F534" s="35">
        <f>SUMIFS('ODA by sector'!G:G,'ODA by sector'!$A:$A,'D12'!$A534,'ODA by sector'!$D:$D,'D12'!$C534)</f>
        <v>81.914114999999995</v>
      </c>
      <c r="G534" s="35">
        <f>SUMIFS('ODA by sector'!H:H,'ODA by sector'!$A:$A,'D12'!$A534,'ODA by sector'!$D:$D,'D12'!$C534)</f>
        <v>61.951777</v>
      </c>
      <c r="H534" s="35">
        <f>SUMIFS('ODA by sector'!I:I,'ODA by sector'!$A:$A,'D12'!$A534,'ODA by sector'!$D:$D,'D12'!$C534)</f>
        <v>66.132063000000002</v>
      </c>
      <c r="I534" s="35">
        <f>SUMIFS('ODA by sector'!J:J,'ODA by sector'!$A:$A,'D12'!$A534,'ODA by sector'!$D:$D,'D12'!$C534)</f>
        <v>78.879277000000002</v>
      </c>
      <c r="J534" s="35">
        <f>SUMIFS('ODA by sector'!K:K,'ODA by sector'!$A:$A,'D12'!$A534,'ODA by sector'!$D:$D,'D12'!$C534)</f>
        <v>109.74023699999999</v>
      </c>
      <c r="K534" s="35">
        <f>SUMIFS('ODA by sector'!L:L,'ODA by sector'!$A:$A,'D12'!$A534,'ODA by sector'!$D:$D,'D12'!$C534)</f>
        <v>103.15509299999999</v>
      </c>
      <c r="L534" s="35">
        <f>SUMIFS('ODA by sector'!M:M,'ODA by sector'!$A:$A,'D12'!$A534,'ODA by sector'!$D:$D,'D12'!$C534)</f>
        <v>112.812808</v>
      </c>
      <c r="M534" s="35">
        <f>SUMIFS('ODA by sector'!N:N,'ODA by sector'!$A:$A,'D12'!$A534,'ODA by sector'!$D:$D,'D12'!$C534)</f>
        <v>83.535837999999998</v>
      </c>
      <c r="N534" s="35">
        <f>SUMIFS('ODA by sector'!O:O,'ODA by sector'!$A:$A,'D12'!$A534,'ODA by sector'!$D:$D,'D12'!$C534)</f>
        <v>93.762196000000003</v>
      </c>
      <c r="O534" s="35">
        <f>SUMIFS('ODA by sector'!P:P,'ODA by sector'!$A:$A,'D12'!$A534,'ODA by sector'!$D:$D,'D12'!$C534)</f>
        <v>85.379904999999994</v>
      </c>
      <c r="P534" s="35">
        <f>SUMIFS('ODA by sector'!Q:Q,'ODA by sector'!$A:$A,'D12'!$A534,'ODA by sector'!$D:$D,'D12'!$C534)</f>
        <v>62.195926999999998</v>
      </c>
      <c r="Q534" s="35">
        <f>SUMIFS('ODA by sector'!R:R,'ODA by sector'!$A:$A,'D12'!$A534,'ODA by sector'!$D:$D,'D12'!$C534)</f>
        <v>82.713228999999998</v>
      </c>
      <c r="R534" s="35">
        <f>SUMIFS('ODA by sector'!S:S,'ODA by sector'!$A:$A,'D12'!$A534,'ODA by sector'!$D:$D,'D12'!$C534)</f>
        <v>127.78556</v>
      </c>
    </row>
    <row r="535" spans="1:18" x14ac:dyDescent="0.25">
      <c r="A535" s="40" t="s">
        <v>102</v>
      </c>
      <c r="B535" s="36" t="e">
        <f>VLOOKUP(A535,'[1]Names&amp;ISO'!$A:$B,2,FALSE)</f>
        <v>#N/A</v>
      </c>
      <c r="C535" s="37" t="s">
        <v>163</v>
      </c>
      <c r="D535" s="35">
        <f>SUMIFS('ODA by sector'!E:E,'ODA by sector'!$A:$A,'D12'!$A535,'ODA by sector'!$D:$D,'D12'!$C535)</f>
        <v>79.78484499999999</v>
      </c>
      <c r="E535" s="35">
        <f>SUMIFS('ODA by sector'!F:F,'ODA by sector'!$A:$A,'D12'!$A535,'ODA by sector'!$D:$D,'D12'!$C535)</f>
        <v>38.734262999999999</v>
      </c>
      <c r="F535" s="35">
        <f>SUMIFS('ODA by sector'!G:G,'ODA by sector'!$A:$A,'D12'!$A535,'ODA by sector'!$D:$D,'D12'!$C535)</f>
        <v>77.524031999999991</v>
      </c>
      <c r="G535" s="35">
        <f>SUMIFS('ODA by sector'!H:H,'ODA by sector'!$A:$A,'D12'!$A535,'ODA by sector'!$D:$D,'D12'!$C535)</f>
        <v>62.748967</v>
      </c>
      <c r="H535" s="35">
        <f>SUMIFS('ODA by sector'!I:I,'ODA by sector'!$A:$A,'D12'!$A535,'ODA by sector'!$D:$D,'D12'!$C535)</f>
        <v>81.10042700000001</v>
      </c>
      <c r="I535" s="35">
        <f>SUMIFS('ODA by sector'!J:J,'ODA by sector'!$A:$A,'D12'!$A535,'ODA by sector'!$D:$D,'D12'!$C535)</f>
        <v>76.441146000000003</v>
      </c>
      <c r="J535" s="35">
        <f>SUMIFS('ODA by sector'!K:K,'ODA by sector'!$A:$A,'D12'!$A535,'ODA by sector'!$D:$D,'D12'!$C535)</f>
        <v>102.37734</v>
      </c>
      <c r="K535" s="35">
        <f>SUMIFS('ODA by sector'!L:L,'ODA by sector'!$A:$A,'D12'!$A535,'ODA by sector'!$D:$D,'D12'!$C535)</f>
        <v>98.828446999999997</v>
      </c>
      <c r="L535" s="35">
        <f>SUMIFS('ODA by sector'!M:M,'ODA by sector'!$A:$A,'D12'!$A535,'ODA by sector'!$D:$D,'D12'!$C535)</f>
        <v>72.191796999999994</v>
      </c>
      <c r="M535" s="35">
        <f>SUMIFS('ODA by sector'!N:N,'ODA by sector'!$A:$A,'D12'!$A535,'ODA by sector'!$D:$D,'D12'!$C535)</f>
        <v>79.440364000000002</v>
      </c>
      <c r="N535" s="35">
        <f>SUMIFS('ODA by sector'!O:O,'ODA by sector'!$A:$A,'D12'!$A535,'ODA by sector'!$D:$D,'D12'!$C535)</f>
        <v>64.332633000000001</v>
      </c>
      <c r="O535" s="35">
        <f>SUMIFS('ODA by sector'!P:P,'ODA by sector'!$A:$A,'D12'!$A535,'ODA by sector'!$D:$D,'D12'!$C535)</f>
        <v>37.189805999999997</v>
      </c>
      <c r="P535" s="35">
        <f>SUMIFS('ODA by sector'!Q:Q,'ODA by sector'!$A:$A,'D12'!$A535,'ODA by sector'!$D:$D,'D12'!$C535)</f>
        <v>115.66611899999999</v>
      </c>
      <c r="Q535" s="35">
        <f>SUMIFS('ODA by sector'!R:R,'ODA by sector'!$A:$A,'D12'!$A535,'ODA by sector'!$D:$D,'D12'!$C535)</f>
        <v>142.228701</v>
      </c>
      <c r="R535" s="35">
        <f>SUMIFS('ODA by sector'!S:S,'ODA by sector'!$A:$A,'D12'!$A535,'ODA by sector'!$D:$D,'D12'!$C535)</f>
        <v>37.833329999999997</v>
      </c>
    </row>
    <row r="536" spans="1:18" x14ac:dyDescent="0.25">
      <c r="A536" s="40" t="s">
        <v>102</v>
      </c>
      <c r="B536" s="36" t="e">
        <f>VLOOKUP(A536,'[1]Names&amp;ISO'!$A:$B,2,FALSE)</f>
        <v>#N/A</v>
      </c>
      <c r="C536" s="37" t="s">
        <v>164</v>
      </c>
      <c r="D536" s="35">
        <f>SUMIFS('ODA by sector'!E:E,'ODA by sector'!$A:$A,'D12'!$A536,'ODA by sector'!$D:$D,'D12'!$C536)</f>
        <v>32.17098</v>
      </c>
      <c r="E536" s="35">
        <f>SUMIFS('ODA by sector'!F:F,'ODA by sector'!$A:$A,'D12'!$A536,'ODA by sector'!$D:$D,'D12'!$C536)</f>
        <v>30.807742000000001</v>
      </c>
      <c r="F536" s="35">
        <f>SUMIFS('ODA by sector'!G:G,'ODA by sector'!$A:$A,'D12'!$A536,'ODA by sector'!$D:$D,'D12'!$C536)</f>
        <v>27.448492000000002</v>
      </c>
      <c r="G536" s="35">
        <f>SUMIFS('ODA by sector'!H:H,'ODA by sector'!$A:$A,'D12'!$A536,'ODA by sector'!$D:$D,'D12'!$C536)</f>
        <v>50.405763</v>
      </c>
      <c r="H536" s="35">
        <f>SUMIFS('ODA by sector'!I:I,'ODA by sector'!$A:$A,'D12'!$A536,'ODA by sector'!$D:$D,'D12'!$C536)</f>
        <v>86.414878000000002</v>
      </c>
      <c r="I536" s="35">
        <f>SUMIFS('ODA by sector'!J:J,'ODA by sector'!$A:$A,'D12'!$A536,'ODA by sector'!$D:$D,'D12'!$C536)</f>
        <v>139.45381900000001</v>
      </c>
      <c r="J536" s="35">
        <f>SUMIFS('ODA by sector'!K:K,'ODA by sector'!$A:$A,'D12'!$A536,'ODA by sector'!$D:$D,'D12'!$C536)</f>
        <v>176.78229899999999</v>
      </c>
      <c r="K536" s="35">
        <f>SUMIFS('ODA by sector'!L:L,'ODA by sector'!$A:$A,'D12'!$A536,'ODA by sector'!$D:$D,'D12'!$C536)</f>
        <v>186.24090799999999</v>
      </c>
      <c r="L536" s="35">
        <f>SUMIFS('ODA by sector'!M:M,'ODA by sector'!$A:$A,'D12'!$A536,'ODA by sector'!$D:$D,'D12'!$C536)</f>
        <v>165.73116200000001</v>
      </c>
      <c r="M536" s="35">
        <f>SUMIFS('ODA by sector'!N:N,'ODA by sector'!$A:$A,'D12'!$A536,'ODA by sector'!$D:$D,'D12'!$C536)</f>
        <v>159.525645</v>
      </c>
      <c r="N536" s="35">
        <f>SUMIFS('ODA by sector'!O:O,'ODA by sector'!$A:$A,'D12'!$A536,'ODA by sector'!$D:$D,'D12'!$C536)</f>
        <v>156.30224000000001</v>
      </c>
      <c r="O536" s="35">
        <f>SUMIFS('ODA by sector'!P:P,'ODA by sector'!$A:$A,'D12'!$A536,'ODA by sector'!$D:$D,'D12'!$C536)</f>
        <v>239.95843500000001</v>
      </c>
      <c r="P536" s="35">
        <f>SUMIFS('ODA by sector'!Q:Q,'ODA by sector'!$A:$A,'D12'!$A536,'ODA by sector'!$D:$D,'D12'!$C536)</f>
        <v>238.91208800000001</v>
      </c>
      <c r="Q536" s="35">
        <f>SUMIFS('ODA by sector'!R:R,'ODA by sector'!$A:$A,'D12'!$A536,'ODA by sector'!$D:$D,'D12'!$C536)</f>
        <v>284.30533800000001</v>
      </c>
      <c r="R536" s="35">
        <f>SUMIFS('ODA by sector'!S:S,'ODA by sector'!$A:$A,'D12'!$A536,'ODA by sector'!$D:$D,'D12'!$C536)</f>
        <v>284.00033000000002</v>
      </c>
    </row>
    <row r="537" spans="1:18" x14ac:dyDescent="0.25">
      <c r="A537" s="40" t="s">
        <v>102</v>
      </c>
      <c r="B537" s="36" t="e">
        <f>VLOOKUP(A537,'[1]Names&amp;ISO'!$A:$B,2,FALSE)</f>
        <v>#N/A</v>
      </c>
      <c r="C537" s="37" t="s">
        <v>165</v>
      </c>
      <c r="D537" s="35">
        <f>SUMIFS('ODA by sector'!E:E,'ODA by sector'!$A:$A,'D12'!$A537,'ODA by sector'!$D:$D,'D12'!$C537)</f>
        <v>104.302239</v>
      </c>
      <c r="E537" s="35">
        <f>SUMIFS('ODA by sector'!F:F,'ODA by sector'!$A:$A,'D12'!$A537,'ODA by sector'!$D:$D,'D12'!$C537)</f>
        <v>68.737893999999997</v>
      </c>
      <c r="F537" s="35">
        <f>SUMIFS('ODA by sector'!G:G,'ODA by sector'!$A:$A,'D12'!$A537,'ODA by sector'!$D:$D,'D12'!$C537)</f>
        <v>122.19965500000001</v>
      </c>
      <c r="G537" s="35">
        <f>SUMIFS('ODA by sector'!H:H,'ODA by sector'!$A:$A,'D12'!$A537,'ODA by sector'!$D:$D,'D12'!$C537)</f>
        <v>133.97281899999999</v>
      </c>
      <c r="H537" s="35">
        <f>SUMIFS('ODA by sector'!I:I,'ODA by sector'!$A:$A,'D12'!$A537,'ODA by sector'!$D:$D,'D12'!$C537)</f>
        <v>57.850436000000002</v>
      </c>
      <c r="I537" s="35">
        <f>SUMIFS('ODA by sector'!J:J,'ODA by sector'!$A:$A,'D12'!$A537,'ODA by sector'!$D:$D,'D12'!$C537)</f>
        <v>100.27672800000001</v>
      </c>
      <c r="J537" s="35">
        <f>SUMIFS('ODA by sector'!K:K,'ODA by sector'!$A:$A,'D12'!$A537,'ODA by sector'!$D:$D,'D12'!$C537)</f>
        <v>110.625873</v>
      </c>
      <c r="K537" s="35">
        <f>SUMIFS('ODA by sector'!L:L,'ODA by sector'!$A:$A,'D12'!$A537,'ODA by sector'!$D:$D,'D12'!$C537)</f>
        <v>9.6917639999999992</v>
      </c>
      <c r="L537" s="35">
        <f>SUMIFS('ODA by sector'!M:M,'ODA by sector'!$A:$A,'D12'!$A537,'ODA by sector'!$D:$D,'D12'!$C537)</f>
        <v>13.725201999999999</v>
      </c>
      <c r="M537" s="35">
        <f>SUMIFS('ODA by sector'!N:N,'ODA by sector'!$A:$A,'D12'!$A537,'ODA by sector'!$D:$D,'D12'!$C537)</f>
        <v>69.812020000000004</v>
      </c>
      <c r="N537" s="35">
        <f>SUMIFS('ODA by sector'!O:O,'ODA by sector'!$A:$A,'D12'!$A537,'ODA by sector'!$D:$D,'D12'!$C537)</f>
        <v>51.778810999999997</v>
      </c>
      <c r="O537" s="35">
        <f>SUMIFS('ODA by sector'!P:P,'ODA by sector'!$A:$A,'D12'!$A537,'ODA by sector'!$D:$D,'D12'!$C537)</f>
        <v>40.888299000000004</v>
      </c>
      <c r="P537" s="35">
        <f>SUMIFS('ODA by sector'!Q:Q,'ODA by sector'!$A:$A,'D12'!$A537,'ODA by sector'!$D:$D,'D12'!$C537)</f>
        <v>59.631767000000004</v>
      </c>
      <c r="Q537" s="35">
        <f>SUMIFS('ODA by sector'!R:R,'ODA by sector'!$A:$A,'D12'!$A537,'ODA by sector'!$D:$D,'D12'!$C537)</f>
        <v>107.451115</v>
      </c>
      <c r="R537" s="35">
        <f>SUMIFS('ODA by sector'!S:S,'ODA by sector'!$A:$A,'D12'!$A537,'ODA by sector'!$D:$D,'D12'!$C537)</f>
        <v>39.900709999999997</v>
      </c>
    </row>
    <row r="538" spans="1:18" x14ac:dyDescent="0.25">
      <c r="A538" s="41" t="s">
        <v>102</v>
      </c>
      <c r="B538" s="36" t="e">
        <f>VLOOKUP(A538,'[1]Names&amp;ISO'!$A:$B,2,FALSE)</f>
        <v>#N/A</v>
      </c>
      <c r="C538" s="37" t="s">
        <v>161</v>
      </c>
      <c r="D538" s="35">
        <f>SUMIFS('ODA by sector'!E:E,'ODA by sector'!$A:$A,'D12'!$A538,'ODA by sector'!$D:$D,'D12'!$C538)</f>
        <v>5.6919849999999999</v>
      </c>
      <c r="E538" s="35">
        <f>SUMIFS('ODA by sector'!F:F,'ODA by sector'!$A:$A,'D12'!$A538,'ODA by sector'!$D:$D,'D12'!$C538)</f>
        <v>21.546109000000001</v>
      </c>
      <c r="F538" s="35">
        <f>SUMIFS('ODA by sector'!G:G,'ODA by sector'!$A:$A,'D12'!$A538,'ODA by sector'!$D:$D,'D12'!$C538)</f>
        <v>32.223615000000002</v>
      </c>
      <c r="G538" s="35">
        <f>SUMIFS('ODA by sector'!H:H,'ODA by sector'!$A:$A,'D12'!$A538,'ODA by sector'!$D:$D,'D12'!$C538)</f>
        <v>26.741419</v>
      </c>
      <c r="H538" s="35">
        <f>SUMIFS('ODA by sector'!I:I,'ODA by sector'!$A:$A,'D12'!$A538,'ODA by sector'!$D:$D,'D12'!$C538)</f>
        <v>24.060565</v>
      </c>
      <c r="I538" s="35">
        <f>SUMIFS('ODA by sector'!J:J,'ODA by sector'!$A:$A,'D12'!$A538,'ODA by sector'!$D:$D,'D12'!$C538)</f>
        <v>23.552339</v>
      </c>
      <c r="J538" s="35">
        <f>SUMIFS('ODA by sector'!K:K,'ODA by sector'!$A:$A,'D12'!$A538,'ODA by sector'!$D:$D,'D12'!$C538)</f>
        <v>26.317388999999999</v>
      </c>
      <c r="K538" s="35">
        <f>SUMIFS('ODA by sector'!L:L,'ODA by sector'!$A:$A,'D12'!$A538,'ODA by sector'!$D:$D,'D12'!$C538)</f>
        <v>22.013390000000001</v>
      </c>
      <c r="L538" s="35">
        <f>SUMIFS('ODA by sector'!M:M,'ODA by sector'!$A:$A,'D12'!$A538,'ODA by sector'!$D:$D,'D12'!$C538)</f>
        <v>32.469518000000001</v>
      </c>
      <c r="M538" s="35">
        <f>SUMIFS('ODA by sector'!N:N,'ODA by sector'!$A:$A,'D12'!$A538,'ODA by sector'!$D:$D,'D12'!$C538)</f>
        <v>38.250531000000002</v>
      </c>
      <c r="N538" s="35">
        <f>SUMIFS('ODA by sector'!O:O,'ODA by sector'!$A:$A,'D12'!$A538,'ODA by sector'!$D:$D,'D12'!$C538)</f>
        <v>12.102318</v>
      </c>
      <c r="O538" s="35">
        <f>SUMIFS('ODA by sector'!P:P,'ODA by sector'!$A:$A,'D12'!$A538,'ODA by sector'!$D:$D,'D12'!$C538)</f>
        <v>21.326097000000001</v>
      </c>
      <c r="P538" s="35">
        <f>SUMIFS('ODA by sector'!Q:Q,'ODA by sector'!$A:$A,'D12'!$A538,'ODA by sector'!$D:$D,'D12'!$C538)</f>
        <v>1.400277</v>
      </c>
      <c r="Q538" s="35">
        <f>SUMIFS('ODA by sector'!R:R,'ODA by sector'!$A:$A,'D12'!$A538,'ODA by sector'!$D:$D,'D12'!$C538)</f>
        <v>22.612068000000001</v>
      </c>
      <c r="R538" s="35">
        <f>SUMIFS('ODA by sector'!S:S,'ODA by sector'!$A:$A,'D12'!$A538,'ODA by sector'!$D:$D,'D12'!$C538)</f>
        <v>9.9400000000000002E-2</v>
      </c>
    </row>
    <row r="539" spans="1:18" x14ac:dyDescent="0.25">
      <c r="A539" s="42" t="s">
        <v>102</v>
      </c>
      <c r="B539" s="36" t="e">
        <f>VLOOKUP(A539,'[1]Names&amp;ISO'!$A:$B,2,FALSE)</f>
        <v>#N/A</v>
      </c>
      <c r="C539" s="37" t="s">
        <v>166</v>
      </c>
      <c r="D539" s="35">
        <f>SUMIFS('ODA by sector'!E:E,'ODA by sector'!$A:$A,'D12'!$A539,'ODA by sector'!$D:$D,'D12'!$C539)</f>
        <v>128.927808</v>
      </c>
      <c r="E539" s="35">
        <f>SUMIFS('ODA by sector'!F:F,'ODA by sector'!$A:$A,'D12'!$A539,'ODA by sector'!$D:$D,'D12'!$C539)</f>
        <v>103.996071</v>
      </c>
      <c r="F539" s="35">
        <f>SUMIFS('ODA by sector'!G:G,'ODA by sector'!$A:$A,'D12'!$A539,'ODA by sector'!$D:$D,'D12'!$C539)</f>
        <v>163.23267099999998</v>
      </c>
      <c r="G539" s="35">
        <f>SUMIFS('ODA by sector'!H:H,'ODA by sector'!$A:$A,'D12'!$A539,'ODA by sector'!$D:$D,'D12'!$C539)</f>
        <v>147.12908999999999</v>
      </c>
      <c r="H539" s="35">
        <f>SUMIFS('ODA by sector'!I:I,'ODA by sector'!$A:$A,'D12'!$A539,'ODA by sector'!$D:$D,'D12'!$C539)</f>
        <v>136.933819</v>
      </c>
      <c r="I539" s="35">
        <f>SUMIFS('ODA by sector'!J:J,'ODA by sector'!$A:$A,'D12'!$A539,'ODA by sector'!$D:$D,'D12'!$C539)</f>
        <v>152.53120699999999</v>
      </c>
      <c r="J539" s="35">
        <f>SUMIFS('ODA by sector'!K:K,'ODA by sector'!$A:$A,'D12'!$A539,'ODA by sector'!$D:$D,'D12'!$C539)</f>
        <v>231.44411199999999</v>
      </c>
      <c r="K539" s="35">
        <f>SUMIFS('ODA by sector'!L:L,'ODA by sector'!$A:$A,'D12'!$A539,'ODA by sector'!$D:$D,'D12'!$C539)</f>
        <v>406.412734</v>
      </c>
      <c r="L539" s="35">
        <f>SUMIFS('ODA by sector'!M:M,'ODA by sector'!$A:$A,'D12'!$A539,'ODA by sector'!$D:$D,'D12'!$C539)</f>
        <v>512.65434099999993</v>
      </c>
      <c r="M539" s="35">
        <f>SUMIFS('ODA by sector'!N:N,'ODA by sector'!$A:$A,'D12'!$A539,'ODA by sector'!$D:$D,'D12'!$C539)</f>
        <v>713.250001</v>
      </c>
      <c r="N539" s="35">
        <f>SUMIFS('ODA by sector'!O:O,'ODA by sector'!$A:$A,'D12'!$A539,'ODA by sector'!$D:$D,'D12'!$C539)</f>
        <v>722.05333099999996</v>
      </c>
      <c r="O539" s="35">
        <f>SUMIFS('ODA by sector'!P:P,'ODA by sector'!$A:$A,'D12'!$A539,'ODA by sector'!$D:$D,'D12'!$C539)</f>
        <v>883.47517599999992</v>
      </c>
      <c r="P539" s="35">
        <f>SUMIFS('ODA by sector'!Q:Q,'ODA by sector'!$A:$A,'D12'!$A539,'ODA by sector'!$D:$D,'D12'!$C539)</f>
        <v>761.23780499999998</v>
      </c>
      <c r="Q539" s="35">
        <f>SUMIFS('ODA by sector'!R:R,'ODA by sector'!$A:$A,'D12'!$A539,'ODA by sector'!$D:$D,'D12'!$C539)</f>
        <v>1042.0686820000001</v>
      </c>
      <c r="R539" s="35">
        <f>SUMIFS('ODA by sector'!S:S,'ODA by sector'!$A:$A,'D12'!$A539,'ODA by sector'!$D:$D,'D12'!$C539)</f>
        <v>785.32034999999996</v>
      </c>
    </row>
    <row r="540" spans="1:18" x14ac:dyDescent="0.25">
      <c r="A540" s="40" t="s">
        <v>102</v>
      </c>
      <c r="B540" s="36" t="e">
        <f>VLOOKUP(A540,'[1]Names&amp;ISO'!$A:$B,2,FALSE)</f>
        <v>#N/A</v>
      </c>
      <c r="C540" s="37" t="s">
        <v>167</v>
      </c>
      <c r="D540" s="35">
        <f>SUMIFS('ODA by sector'!E:E,'ODA by sector'!$A:$A,'D12'!$A540,'ODA by sector'!$D:$D,'D12'!$C540)</f>
        <v>200.08413400000001</v>
      </c>
      <c r="E540" s="35">
        <f>SUMIFS('ODA by sector'!F:F,'ODA by sector'!$A:$A,'D12'!$A540,'ODA by sector'!$D:$D,'D12'!$C540)</f>
        <v>54.171689999999998</v>
      </c>
      <c r="F540" s="35">
        <f>SUMIFS('ODA by sector'!G:G,'ODA by sector'!$A:$A,'D12'!$A540,'ODA by sector'!$D:$D,'D12'!$C540)</f>
        <v>200.132711</v>
      </c>
      <c r="G540" s="35">
        <f>SUMIFS('ODA by sector'!H:H,'ODA by sector'!$A:$A,'D12'!$A540,'ODA by sector'!$D:$D,'D12'!$C540)</f>
        <v>11.354617999999999</v>
      </c>
      <c r="H540" s="35">
        <f>SUMIFS('ODA by sector'!I:I,'ODA by sector'!$A:$A,'D12'!$A540,'ODA by sector'!$D:$D,'D12'!$C540)</f>
        <v>10.716186</v>
      </c>
      <c r="I540" s="35">
        <f>SUMIFS('ODA by sector'!J:J,'ODA by sector'!$A:$A,'D12'!$A540,'ODA by sector'!$D:$D,'D12'!$C540)</f>
        <v>24.55761</v>
      </c>
      <c r="J540" s="35">
        <f>SUMIFS('ODA by sector'!K:K,'ODA by sector'!$A:$A,'D12'!$A540,'ODA by sector'!$D:$D,'D12'!$C540)</f>
        <v>5.0868319999999994</v>
      </c>
      <c r="K540" s="35">
        <f>SUMIFS('ODA by sector'!L:L,'ODA by sector'!$A:$A,'D12'!$A540,'ODA by sector'!$D:$D,'D12'!$C540)</f>
        <v>936.42352299999993</v>
      </c>
      <c r="L540" s="35">
        <f>SUMIFS('ODA by sector'!M:M,'ODA by sector'!$A:$A,'D12'!$A540,'ODA by sector'!$D:$D,'D12'!$C540)</f>
        <v>46.166770000000007</v>
      </c>
      <c r="M540" s="35">
        <f>SUMIFS('ODA by sector'!N:N,'ODA by sector'!$A:$A,'D12'!$A540,'ODA by sector'!$D:$D,'D12'!$C540)</f>
        <v>28.016121999999999</v>
      </c>
      <c r="N540" s="35">
        <f>SUMIFS('ODA by sector'!O:O,'ODA by sector'!$A:$A,'D12'!$A540,'ODA by sector'!$D:$D,'D12'!$C540)</f>
        <v>20.678025999999999</v>
      </c>
      <c r="O540" s="35">
        <f>SUMIFS('ODA by sector'!P:P,'ODA by sector'!$A:$A,'D12'!$A540,'ODA by sector'!$D:$D,'D12'!$C540)</f>
        <v>41.234051999999998</v>
      </c>
      <c r="P540" s="35">
        <f>SUMIFS('ODA by sector'!Q:Q,'ODA by sector'!$A:$A,'D12'!$A540,'ODA by sector'!$D:$D,'D12'!$C540)</f>
        <v>10.052531999999999</v>
      </c>
      <c r="Q540" s="35">
        <f>SUMIFS('ODA by sector'!R:R,'ODA by sector'!$A:$A,'D12'!$A540,'ODA by sector'!$D:$D,'D12'!$C540)</f>
        <v>31.955216</v>
      </c>
      <c r="R540" s="35">
        <f>SUMIFS('ODA by sector'!S:S,'ODA by sector'!$A:$A,'D12'!$A540,'ODA by sector'!$D:$D,'D12'!$C540)</f>
        <v>17.26118</v>
      </c>
    </row>
    <row r="541" spans="1:18" x14ac:dyDescent="0.25">
      <c r="A541" s="40" t="s">
        <v>102</v>
      </c>
      <c r="B541" s="36" t="e">
        <f>VLOOKUP(A541,'[1]Names&amp;ISO'!$A:$B,2,FALSE)</f>
        <v>#N/A</v>
      </c>
      <c r="C541" s="37" t="s">
        <v>169</v>
      </c>
      <c r="D541" s="35">
        <f>SUMIFS('ODA by sector'!E:E,'ODA by sector'!$A:$A,'D12'!$A541,'ODA by sector'!$D:$D,'D12'!$C541)</f>
        <v>105.359765</v>
      </c>
      <c r="E541" s="35">
        <f>SUMIFS('ODA by sector'!F:F,'ODA by sector'!$A:$A,'D12'!$A541,'ODA by sector'!$D:$D,'D12'!$C541)</f>
        <v>93.081160999999994</v>
      </c>
      <c r="F541" s="35">
        <f>SUMIFS('ODA by sector'!G:G,'ODA by sector'!$A:$A,'D12'!$A541,'ODA by sector'!$D:$D,'D12'!$C541)</f>
        <v>142.16655299999999</v>
      </c>
      <c r="G541" s="35">
        <f>SUMIFS('ODA by sector'!H:H,'ODA by sector'!$A:$A,'D12'!$A541,'ODA by sector'!$D:$D,'D12'!$C541)</f>
        <v>169.718851</v>
      </c>
      <c r="H541" s="35">
        <f>SUMIFS('ODA by sector'!I:I,'ODA by sector'!$A:$A,'D12'!$A541,'ODA by sector'!$D:$D,'D12'!$C541)</f>
        <v>147.764096</v>
      </c>
      <c r="I541" s="35">
        <f>SUMIFS('ODA by sector'!J:J,'ODA by sector'!$A:$A,'D12'!$A541,'ODA by sector'!$D:$D,'D12'!$C541)</f>
        <v>152.072193</v>
      </c>
      <c r="J541" s="35">
        <f>SUMIFS('ODA by sector'!K:K,'ODA by sector'!$A:$A,'D12'!$A541,'ODA by sector'!$D:$D,'D12'!$C541)</f>
        <v>249.84827000000001</v>
      </c>
      <c r="K541" s="35">
        <f>SUMIFS('ODA by sector'!L:L,'ODA by sector'!$A:$A,'D12'!$A541,'ODA by sector'!$D:$D,'D12'!$C541)</f>
        <v>263.86988100000002</v>
      </c>
      <c r="L541" s="35">
        <f>SUMIFS('ODA by sector'!M:M,'ODA by sector'!$A:$A,'D12'!$A541,'ODA by sector'!$D:$D,'D12'!$C541)</f>
        <v>336.731921</v>
      </c>
      <c r="M541" s="35">
        <f>SUMIFS('ODA by sector'!N:N,'ODA by sector'!$A:$A,'D12'!$A541,'ODA by sector'!$D:$D,'D12'!$C541)</f>
        <v>283.16309999999999</v>
      </c>
      <c r="N541" s="35">
        <f>SUMIFS('ODA by sector'!O:O,'ODA by sector'!$A:$A,'D12'!$A541,'ODA by sector'!$D:$D,'D12'!$C541)</f>
        <v>188.56308999999999</v>
      </c>
      <c r="O541" s="35">
        <f>SUMIFS('ODA by sector'!P:P,'ODA by sector'!$A:$A,'D12'!$A541,'ODA by sector'!$D:$D,'D12'!$C541)</f>
        <v>167.19005000000001</v>
      </c>
      <c r="P541" s="35">
        <f>SUMIFS('ODA by sector'!Q:Q,'ODA by sector'!$A:$A,'D12'!$A541,'ODA by sector'!$D:$D,'D12'!$C541)</f>
        <v>152.45814900000002</v>
      </c>
      <c r="Q541" s="35">
        <f>SUMIFS('ODA by sector'!R:R,'ODA by sector'!$A:$A,'D12'!$A541,'ODA by sector'!$D:$D,'D12'!$C541)</f>
        <v>135.86929800000001</v>
      </c>
      <c r="R541" s="35">
        <f>SUMIFS('ODA by sector'!S:S,'ODA by sector'!$A:$A,'D12'!$A541,'ODA by sector'!$D:$D,'D12'!$C541)</f>
        <v>165.63288</v>
      </c>
    </row>
    <row r="542" spans="1:18" x14ac:dyDescent="0.25">
      <c r="A542" s="40" t="s">
        <v>102</v>
      </c>
      <c r="B542" s="36" t="e">
        <f>VLOOKUP(A542,'[1]Names&amp;ISO'!$A:$B,2,FALSE)</f>
        <v>#N/A</v>
      </c>
      <c r="C542" s="37" t="s">
        <v>168</v>
      </c>
      <c r="D542" s="35">
        <f>SUMIFS('ODA by sector'!E:E,'ODA by sector'!$A:$A,'D12'!$A542,'ODA by sector'!$D:$D,'D12'!$C542)</f>
        <v>4.9301490000000001</v>
      </c>
      <c r="E542" s="35">
        <f>SUMIFS('ODA by sector'!F:F,'ODA by sector'!$A:$A,'D12'!$A542,'ODA by sector'!$D:$D,'D12'!$C542)</f>
        <v>5.9022680000000003</v>
      </c>
      <c r="F542" s="35">
        <f>SUMIFS('ODA by sector'!G:G,'ODA by sector'!$A:$A,'D12'!$A542,'ODA by sector'!$D:$D,'D12'!$C542)</f>
        <v>10.379686</v>
      </c>
      <c r="G542" s="35">
        <f>SUMIFS('ODA by sector'!H:H,'ODA by sector'!$A:$A,'D12'!$A542,'ODA by sector'!$D:$D,'D12'!$C542)</f>
        <v>7.8402289999999999</v>
      </c>
      <c r="H542" s="35">
        <f>SUMIFS('ODA by sector'!I:I,'ODA by sector'!$A:$A,'D12'!$A542,'ODA by sector'!$D:$D,'D12'!$C542)</f>
        <v>4.2695780000000001</v>
      </c>
      <c r="I542" s="35">
        <f>SUMIFS('ODA by sector'!J:J,'ODA by sector'!$A:$A,'D12'!$A542,'ODA by sector'!$D:$D,'D12'!$C542)</f>
        <v>3.9292340000000001</v>
      </c>
      <c r="J542" s="35">
        <f>SUMIFS('ODA by sector'!K:K,'ODA by sector'!$A:$A,'D12'!$A542,'ODA by sector'!$D:$D,'D12'!$C542)</f>
        <v>1.5919810000000001</v>
      </c>
      <c r="K542" s="35">
        <f>SUMIFS('ODA by sector'!L:L,'ODA by sector'!$A:$A,'D12'!$A542,'ODA by sector'!$D:$D,'D12'!$C542)</f>
        <v>15.488856999999999</v>
      </c>
      <c r="L542" s="35">
        <f>SUMIFS('ODA by sector'!M:M,'ODA by sector'!$A:$A,'D12'!$A542,'ODA by sector'!$D:$D,'D12'!$C542)</f>
        <v>0</v>
      </c>
      <c r="M542" s="35">
        <f>SUMIFS('ODA by sector'!N:N,'ODA by sector'!$A:$A,'D12'!$A542,'ODA by sector'!$D:$D,'D12'!$C542)</f>
        <v>1.2480629999999999</v>
      </c>
      <c r="N542" s="35">
        <f>SUMIFS('ODA by sector'!O:O,'ODA by sector'!$A:$A,'D12'!$A542,'ODA by sector'!$D:$D,'D12'!$C542)</f>
        <v>0</v>
      </c>
      <c r="O542" s="35">
        <f>SUMIFS('ODA by sector'!P:P,'ODA by sector'!$A:$A,'D12'!$A542,'ODA by sector'!$D:$D,'D12'!$C542)</f>
        <v>0</v>
      </c>
      <c r="P542" s="35">
        <f>SUMIFS('ODA by sector'!Q:Q,'ODA by sector'!$A:$A,'D12'!$A542,'ODA by sector'!$D:$D,'D12'!$C542)</f>
        <v>8.0077649999999991</v>
      </c>
      <c r="Q542" s="35">
        <f>SUMIFS('ODA by sector'!R:R,'ODA by sector'!$A:$A,'D12'!$A542,'ODA by sector'!$D:$D,'D12'!$C542)</f>
        <v>1.671446</v>
      </c>
      <c r="R542" s="35">
        <f>SUMIFS('ODA by sector'!S:S,'ODA by sector'!$A:$A,'D12'!$A542,'ODA by sector'!$D:$D,'D12'!$C542)</f>
        <v>9.5874400000000009</v>
      </c>
    </row>
    <row r="543" spans="1:18" x14ac:dyDescent="0.25">
      <c r="A543" s="40" t="s">
        <v>102</v>
      </c>
      <c r="B543" s="36" t="e">
        <f>VLOOKUP(A543,'[1]Names&amp;ISO'!$A:$B,2,FALSE)</f>
        <v>#N/A</v>
      </c>
      <c r="C543" s="37" t="s">
        <v>171</v>
      </c>
      <c r="D543" s="35">
        <f>SUMIFS('ODA by sector'!E:E,'ODA by sector'!$A:$A,'D12'!$A543,'ODA by sector'!$D:$D,'D12'!$C543)</f>
        <v>10.10928</v>
      </c>
      <c r="E543" s="35">
        <f>SUMIFS('ODA by sector'!F:F,'ODA by sector'!$A:$A,'D12'!$A543,'ODA by sector'!$D:$D,'D12'!$C543)</f>
        <v>4.3769819999999999</v>
      </c>
      <c r="F543" s="35">
        <f>SUMIFS('ODA by sector'!G:G,'ODA by sector'!$A:$A,'D12'!$A543,'ODA by sector'!$D:$D,'D12'!$C543)</f>
        <v>8.9324659999999998</v>
      </c>
      <c r="G543" s="35">
        <f>SUMIFS('ODA by sector'!H:H,'ODA by sector'!$A:$A,'D12'!$A543,'ODA by sector'!$D:$D,'D12'!$C543)</f>
        <v>8.5124150000000007</v>
      </c>
      <c r="H543" s="35">
        <f>SUMIFS('ODA by sector'!I:I,'ODA by sector'!$A:$A,'D12'!$A543,'ODA by sector'!$D:$D,'D12'!$C543)</f>
        <v>8.9419730000000008</v>
      </c>
      <c r="I543" s="35">
        <f>SUMIFS('ODA by sector'!J:J,'ODA by sector'!$A:$A,'D12'!$A543,'ODA by sector'!$D:$D,'D12'!$C543)</f>
        <v>12.014188000000001</v>
      </c>
      <c r="J543" s="35">
        <f>SUMIFS('ODA by sector'!K:K,'ODA by sector'!$A:$A,'D12'!$A543,'ODA by sector'!$D:$D,'D12'!$C543)</f>
        <v>7.3534800000000002</v>
      </c>
      <c r="K543" s="35">
        <f>SUMIFS('ODA by sector'!L:L,'ODA by sector'!$A:$A,'D12'!$A543,'ODA by sector'!$D:$D,'D12'!$C543)</f>
        <v>0.64575199999999999</v>
      </c>
      <c r="L543" s="35">
        <f>SUMIFS('ODA by sector'!M:M,'ODA by sector'!$A:$A,'D12'!$A543,'ODA by sector'!$D:$D,'D12'!$C543)</f>
        <v>6.6754550000000004</v>
      </c>
      <c r="M543" s="35">
        <f>SUMIFS('ODA by sector'!N:N,'ODA by sector'!$A:$A,'D12'!$A543,'ODA by sector'!$D:$D,'D12'!$C543)</f>
        <v>12.881716000000001</v>
      </c>
      <c r="N543" s="35">
        <f>SUMIFS('ODA by sector'!O:O,'ODA by sector'!$A:$A,'D12'!$A543,'ODA by sector'!$D:$D,'D12'!$C543)</f>
        <v>12.8423</v>
      </c>
      <c r="O543" s="35">
        <f>SUMIFS('ODA by sector'!P:P,'ODA by sector'!$A:$A,'D12'!$A543,'ODA by sector'!$D:$D,'D12'!$C543)</f>
        <v>21.942012999999999</v>
      </c>
      <c r="P543" s="35">
        <f>SUMIFS('ODA by sector'!Q:Q,'ODA by sector'!$A:$A,'D12'!$A543,'ODA by sector'!$D:$D,'D12'!$C543)</f>
        <v>24.612997</v>
      </c>
      <c r="Q543" s="35">
        <f>SUMIFS('ODA by sector'!R:R,'ODA by sector'!$A:$A,'D12'!$A543,'ODA by sector'!$D:$D,'D12'!$C543)</f>
        <v>16.572624000000001</v>
      </c>
      <c r="R543" s="35">
        <f>SUMIFS('ODA by sector'!S:S,'ODA by sector'!$A:$A,'D12'!$A543,'ODA by sector'!$D:$D,'D12'!$C543)</f>
        <v>23.543959999999998</v>
      </c>
    </row>
    <row r="544" spans="1:18" x14ac:dyDescent="0.25">
      <c r="A544" s="40" t="s">
        <v>102</v>
      </c>
      <c r="B544" s="36" t="e">
        <f>VLOOKUP(A544,'[1]Names&amp;ISO'!$A:$B,2,FALSE)</f>
        <v>#N/A</v>
      </c>
      <c r="C544" s="37" t="s">
        <v>170</v>
      </c>
      <c r="D544" s="35">
        <f>SUMIFS('ODA by sector'!E:E,'ODA by sector'!$A:$A,'D12'!$A544,'ODA by sector'!$D:$D,'D12'!$C544)</f>
        <v>27.847680999999998</v>
      </c>
      <c r="E544" s="35">
        <f>SUMIFS('ODA by sector'!F:F,'ODA by sector'!$A:$A,'D12'!$A544,'ODA by sector'!$D:$D,'D12'!$C544)</f>
        <v>26.100921999999997</v>
      </c>
      <c r="F544" s="35">
        <f>SUMIFS('ODA by sector'!G:G,'ODA by sector'!$A:$A,'D12'!$A544,'ODA by sector'!$D:$D,'D12'!$C544)</f>
        <v>36.868767000000005</v>
      </c>
      <c r="G544" s="35">
        <f>SUMIFS('ODA by sector'!H:H,'ODA by sector'!$A:$A,'D12'!$A544,'ODA by sector'!$D:$D,'D12'!$C544)</f>
        <v>98.016458999999998</v>
      </c>
      <c r="H544" s="35">
        <f>SUMIFS('ODA by sector'!I:I,'ODA by sector'!$A:$A,'D12'!$A544,'ODA by sector'!$D:$D,'D12'!$C544)</f>
        <v>75.940905000000001</v>
      </c>
      <c r="I544" s="35">
        <f>SUMIFS('ODA by sector'!J:J,'ODA by sector'!$A:$A,'D12'!$A544,'ODA by sector'!$D:$D,'D12'!$C544)</f>
        <v>76.206386000000009</v>
      </c>
      <c r="J544" s="35">
        <f>SUMIFS('ODA by sector'!K:K,'ODA by sector'!$A:$A,'D12'!$A544,'ODA by sector'!$D:$D,'D12'!$C544)</f>
        <v>329.63649600000002</v>
      </c>
      <c r="K544" s="35">
        <f>SUMIFS('ODA by sector'!L:L,'ODA by sector'!$A:$A,'D12'!$A544,'ODA by sector'!$D:$D,'D12'!$C544)</f>
        <v>101.235637</v>
      </c>
      <c r="L544" s="35">
        <f>SUMIFS('ODA by sector'!M:M,'ODA by sector'!$A:$A,'D12'!$A544,'ODA by sector'!$D:$D,'D12'!$C544)</f>
        <v>87.401533000000001</v>
      </c>
      <c r="M544" s="35">
        <f>SUMIFS('ODA by sector'!N:N,'ODA by sector'!$A:$A,'D12'!$A544,'ODA by sector'!$D:$D,'D12'!$C544)</f>
        <v>42.029274000000001</v>
      </c>
      <c r="N544" s="35">
        <f>SUMIFS('ODA by sector'!O:O,'ODA by sector'!$A:$A,'D12'!$A544,'ODA by sector'!$D:$D,'D12'!$C544)</f>
        <v>82.597987000000003</v>
      </c>
      <c r="O544" s="35">
        <f>SUMIFS('ODA by sector'!P:P,'ODA by sector'!$A:$A,'D12'!$A544,'ODA by sector'!$D:$D,'D12'!$C544)</f>
        <v>123.736923</v>
      </c>
      <c r="P544" s="35">
        <f>SUMIFS('ODA by sector'!Q:Q,'ODA by sector'!$A:$A,'D12'!$A544,'ODA by sector'!$D:$D,'D12'!$C544)</f>
        <v>175.29598899999999</v>
      </c>
      <c r="Q544" s="35">
        <f>SUMIFS('ODA by sector'!R:R,'ODA by sector'!$A:$A,'D12'!$A544,'ODA by sector'!$D:$D,'D12'!$C544)</f>
        <v>202.88928300000001</v>
      </c>
      <c r="R544" s="35">
        <f>SUMIFS('ODA by sector'!S:S,'ODA by sector'!$A:$A,'D12'!$A544,'ODA by sector'!$D:$D,'D12'!$C544)</f>
        <v>505.60737999999998</v>
      </c>
    </row>
    <row r="545" spans="1:18" x14ac:dyDescent="0.25">
      <c r="A545" s="40" t="s">
        <v>102</v>
      </c>
      <c r="B545" s="36" t="e">
        <f>VLOOKUP(A545,'[1]Names&amp;ISO'!$A:$B,2,FALSE)</f>
        <v>#N/A</v>
      </c>
      <c r="C545" s="37" t="s">
        <v>172</v>
      </c>
      <c r="D545" s="35">
        <f>SUMIFS('ODA by sector'!E:E,'ODA by sector'!$A:$A,'D12'!$A545,'ODA by sector'!$D:$D,'D12'!$C545)</f>
        <v>92.773544999999999</v>
      </c>
      <c r="E545" s="35">
        <f>SUMIFS('ODA by sector'!F:F,'ODA by sector'!$A:$A,'D12'!$A545,'ODA by sector'!$D:$D,'D12'!$C545)</f>
        <v>111.979848</v>
      </c>
      <c r="F545" s="35">
        <f>SUMIFS('ODA by sector'!G:G,'ODA by sector'!$A:$A,'D12'!$A545,'ODA by sector'!$D:$D,'D12'!$C545)</f>
        <v>112.28901</v>
      </c>
      <c r="G545" s="35">
        <f>SUMIFS('ODA by sector'!H:H,'ODA by sector'!$A:$A,'D12'!$A545,'ODA by sector'!$D:$D,'D12'!$C545)</f>
        <v>152.225742</v>
      </c>
      <c r="H545" s="35">
        <f>SUMIFS('ODA by sector'!I:I,'ODA by sector'!$A:$A,'D12'!$A545,'ODA by sector'!$D:$D,'D12'!$C545)</f>
        <v>131.80454900000001</v>
      </c>
      <c r="I545" s="35">
        <f>SUMIFS('ODA by sector'!J:J,'ODA by sector'!$A:$A,'D12'!$A545,'ODA by sector'!$D:$D,'D12'!$C545)</f>
        <v>226.740893</v>
      </c>
      <c r="J545" s="35">
        <f>SUMIFS('ODA by sector'!K:K,'ODA by sector'!$A:$A,'D12'!$A545,'ODA by sector'!$D:$D,'D12'!$C545)</f>
        <v>287.437164</v>
      </c>
      <c r="K545" s="35">
        <f>SUMIFS('ODA by sector'!L:L,'ODA by sector'!$A:$A,'D12'!$A545,'ODA by sector'!$D:$D,'D12'!$C545)</f>
        <v>384.52707900000001</v>
      </c>
      <c r="L545" s="35">
        <f>SUMIFS('ODA by sector'!M:M,'ODA by sector'!$A:$A,'D12'!$A545,'ODA by sector'!$D:$D,'D12'!$C545)</f>
        <v>287.98931499999998</v>
      </c>
      <c r="M545" s="35">
        <f>SUMIFS('ODA by sector'!N:N,'ODA by sector'!$A:$A,'D12'!$A545,'ODA by sector'!$D:$D,'D12'!$C545)</f>
        <v>377.97229900000002</v>
      </c>
      <c r="N545" s="35">
        <f>SUMIFS('ODA by sector'!O:O,'ODA by sector'!$A:$A,'D12'!$A545,'ODA by sector'!$D:$D,'D12'!$C545)</f>
        <v>300.41793699999999</v>
      </c>
      <c r="O545" s="35">
        <f>SUMIFS('ODA by sector'!P:P,'ODA by sector'!$A:$A,'D12'!$A545,'ODA by sector'!$D:$D,'D12'!$C545)</f>
        <v>388.78146900000002</v>
      </c>
      <c r="P545" s="35">
        <f>SUMIFS('ODA by sector'!Q:Q,'ODA by sector'!$A:$A,'D12'!$A545,'ODA by sector'!$D:$D,'D12'!$C545)</f>
        <v>193.73537099999999</v>
      </c>
      <c r="Q545" s="35">
        <f>SUMIFS('ODA by sector'!R:R,'ODA by sector'!$A:$A,'D12'!$A545,'ODA by sector'!$D:$D,'D12'!$C545)</f>
        <v>66.785691</v>
      </c>
      <c r="R545" s="35">
        <f>SUMIFS('ODA by sector'!S:S,'ODA by sector'!$A:$A,'D12'!$A545,'ODA by sector'!$D:$D,'D12'!$C545)</f>
        <v>131.56349</v>
      </c>
    </row>
    <row r="546" spans="1:18" x14ac:dyDescent="0.25">
      <c r="A546" s="40" t="s">
        <v>102</v>
      </c>
      <c r="B546" s="36" t="e">
        <f>VLOOKUP(A546,'[1]Names&amp;ISO'!$A:$B,2,FALSE)</f>
        <v>#N/A</v>
      </c>
      <c r="C546" s="37" t="s">
        <v>173</v>
      </c>
      <c r="D546" s="35">
        <f>SUMIFS('ODA by sector'!E:E,'ODA by sector'!$A:$A,'D12'!$A546,'ODA by sector'!$D:$D,'D12'!$C546)</f>
        <v>172.578586</v>
      </c>
      <c r="E546" s="35">
        <f>SUMIFS('ODA by sector'!F:F,'ODA by sector'!$A:$A,'D12'!$A546,'ODA by sector'!$D:$D,'D12'!$C546)</f>
        <v>107.36990900000001</v>
      </c>
      <c r="F546" s="35">
        <f>SUMIFS('ODA by sector'!G:G,'ODA by sector'!$A:$A,'D12'!$A546,'ODA by sector'!$D:$D,'D12'!$C546)</f>
        <v>184.59961999999999</v>
      </c>
      <c r="G546" s="35">
        <f>SUMIFS('ODA by sector'!H:H,'ODA by sector'!$A:$A,'D12'!$A546,'ODA by sector'!$D:$D,'D12'!$C546)</f>
        <v>100.116331</v>
      </c>
      <c r="H546" s="35">
        <f>SUMIFS('ODA by sector'!I:I,'ODA by sector'!$A:$A,'D12'!$A546,'ODA by sector'!$D:$D,'D12'!$C546)</f>
        <v>8976.7583439999999</v>
      </c>
      <c r="I546" s="35">
        <f>SUMIFS('ODA by sector'!J:J,'ODA by sector'!$A:$A,'D12'!$A546,'ODA by sector'!$D:$D,'D12'!$C546)</f>
        <v>317.88001300000002</v>
      </c>
      <c r="J546" s="35">
        <f>SUMIFS('ODA by sector'!K:K,'ODA by sector'!$A:$A,'D12'!$A546,'ODA by sector'!$D:$D,'D12'!$C546)</f>
        <v>20.461714000000001</v>
      </c>
      <c r="K546" s="35">
        <f>SUMIFS('ODA by sector'!L:L,'ODA by sector'!$A:$A,'D12'!$A546,'ODA by sector'!$D:$D,'D12'!$C546)</f>
        <v>681.69465400000001</v>
      </c>
      <c r="L546" s="35">
        <f>SUMIFS('ODA by sector'!M:M,'ODA by sector'!$A:$A,'D12'!$A546,'ODA by sector'!$D:$D,'D12'!$C546)</f>
        <v>471.95256899999998</v>
      </c>
      <c r="M546" s="35">
        <f>SUMIFS('ODA by sector'!N:N,'ODA by sector'!$A:$A,'D12'!$A546,'ODA by sector'!$D:$D,'D12'!$C546)</f>
        <v>0.35461999999999999</v>
      </c>
      <c r="N546" s="35">
        <f>SUMIFS('ODA by sector'!O:O,'ODA by sector'!$A:$A,'D12'!$A546,'ODA by sector'!$D:$D,'D12'!$C546)</f>
        <v>499.96396099999998</v>
      </c>
      <c r="O546" s="35">
        <f>SUMIFS('ODA by sector'!P:P,'ODA by sector'!$A:$A,'D12'!$A546,'ODA by sector'!$D:$D,'D12'!$C546)</f>
        <v>0.576712</v>
      </c>
      <c r="P546" s="35">
        <f>SUMIFS('ODA by sector'!Q:Q,'ODA by sector'!$A:$A,'D12'!$A546,'ODA by sector'!$D:$D,'D12'!$C546)</f>
        <v>0.198572</v>
      </c>
      <c r="Q546" s="35">
        <f>SUMIFS('ODA by sector'!R:R,'ODA by sector'!$A:$A,'D12'!$A546,'ODA by sector'!$D:$D,'D12'!$C546)</f>
        <v>4.0920000000000002E-3</v>
      </c>
      <c r="R546" s="35">
        <f>SUMIFS('ODA by sector'!S:S,'ODA by sector'!$A:$A,'D12'!$A546,'ODA by sector'!$D:$D,'D12'!$C546)</f>
        <v>0</v>
      </c>
    </row>
    <row r="547" spans="1:18" x14ac:dyDescent="0.25">
      <c r="A547" s="40" t="s">
        <v>102</v>
      </c>
      <c r="B547" s="36" t="e">
        <f>VLOOKUP(A547,'[1]Names&amp;ISO'!$A:$B,2,FALSE)</f>
        <v>#N/A</v>
      </c>
      <c r="C547" s="37" t="s">
        <v>174</v>
      </c>
      <c r="D547" s="35">
        <f>SUMIFS('ODA by sector'!E:E,'ODA by sector'!$A:$A,'D12'!$A547,'ODA by sector'!$D:$D,'D12'!$C547)</f>
        <v>13.189971999999999</v>
      </c>
      <c r="E547" s="35">
        <f>SUMIFS('ODA by sector'!F:F,'ODA by sector'!$A:$A,'D12'!$A547,'ODA by sector'!$D:$D,'D12'!$C547)</f>
        <v>8.7973940000000006</v>
      </c>
      <c r="F547" s="35">
        <f>SUMIFS('ODA by sector'!G:G,'ODA by sector'!$A:$A,'D12'!$A547,'ODA by sector'!$D:$D,'D12'!$C547)</f>
        <v>9.7801589999999994</v>
      </c>
      <c r="G547" s="35">
        <f>SUMIFS('ODA by sector'!H:H,'ODA by sector'!$A:$A,'D12'!$A547,'ODA by sector'!$D:$D,'D12'!$C547)</f>
        <v>6.5785010000000002</v>
      </c>
      <c r="H547" s="35">
        <f>SUMIFS('ODA by sector'!I:I,'ODA by sector'!$A:$A,'D12'!$A547,'ODA by sector'!$D:$D,'D12'!$C547)</f>
        <v>4.942793</v>
      </c>
      <c r="I547" s="35">
        <f>SUMIFS('ODA by sector'!J:J,'ODA by sector'!$A:$A,'D12'!$A547,'ODA by sector'!$D:$D,'D12'!$C547)</f>
        <v>4.4929670000000002</v>
      </c>
      <c r="J547" s="35">
        <f>SUMIFS('ODA by sector'!K:K,'ODA by sector'!$A:$A,'D12'!$A547,'ODA by sector'!$D:$D,'D12'!$C547)</f>
        <v>4.1485950000000003</v>
      </c>
      <c r="K547" s="35">
        <f>SUMIFS('ODA by sector'!L:L,'ODA by sector'!$A:$A,'D12'!$A547,'ODA by sector'!$D:$D,'D12'!$C547)</f>
        <v>0</v>
      </c>
      <c r="L547" s="35">
        <f>SUMIFS('ODA by sector'!M:M,'ODA by sector'!$A:$A,'D12'!$A547,'ODA by sector'!$D:$D,'D12'!$C547)</f>
        <v>0</v>
      </c>
      <c r="M547" s="35">
        <f>SUMIFS('ODA by sector'!N:N,'ODA by sector'!$A:$A,'D12'!$A547,'ODA by sector'!$D:$D,'D12'!$C547)</f>
        <v>83.877636999999993</v>
      </c>
      <c r="N547" s="35">
        <f>SUMIFS('ODA by sector'!O:O,'ODA by sector'!$A:$A,'D12'!$A547,'ODA by sector'!$D:$D,'D12'!$C547)</f>
        <v>0.32463799999999998</v>
      </c>
      <c r="O547" s="35">
        <f>SUMIFS('ODA by sector'!P:P,'ODA by sector'!$A:$A,'D12'!$A547,'ODA by sector'!$D:$D,'D12'!$C547)</f>
        <v>7.8320000000000004E-3</v>
      </c>
      <c r="P547" s="35">
        <f>SUMIFS('ODA by sector'!Q:Q,'ODA by sector'!$A:$A,'D12'!$A547,'ODA by sector'!$D:$D,'D12'!$C547)</f>
        <v>1.0258830000000001</v>
      </c>
      <c r="Q547" s="35">
        <f>SUMIFS('ODA by sector'!R:R,'ODA by sector'!$A:$A,'D12'!$A547,'ODA by sector'!$D:$D,'D12'!$C547)</f>
        <v>12.028816000000001</v>
      </c>
      <c r="R547" s="35">
        <f>SUMIFS('ODA by sector'!S:S,'ODA by sector'!$A:$A,'D12'!$A547,'ODA by sector'!$D:$D,'D12'!$C547)</f>
        <v>3.67997</v>
      </c>
    </row>
    <row r="548" spans="1:18" x14ac:dyDescent="0.25">
      <c r="A548" s="36" t="s">
        <v>101</v>
      </c>
      <c r="B548" s="36" t="e">
        <f>VLOOKUP(A548,'[1]Names&amp;ISO'!$A:$B,2,FALSE)</f>
        <v>#N/A</v>
      </c>
      <c r="C548" s="37" t="s">
        <v>162</v>
      </c>
      <c r="D548" s="35">
        <f>SUMIFS('ODA by sector'!E:E,'ODA by sector'!$A:$A,'D12'!$A548,'ODA by sector'!$D:$D,'D12'!$C548)</f>
        <v>0</v>
      </c>
      <c r="E548" s="35">
        <f>SUMIFS('ODA by sector'!F:F,'ODA by sector'!$A:$A,'D12'!$A548,'ODA by sector'!$D:$D,'D12'!$C548)</f>
        <v>0</v>
      </c>
      <c r="F548" s="35">
        <f>SUMIFS('ODA by sector'!G:G,'ODA by sector'!$A:$A,'D12'!$A548,'ODA by sector'!$D:$D,'D12'!$C548)</f>
        <v>0</v>
      </c>
      <c r="G548" s="35">
        <f>SUMIFS('ODA by sector'!H:H,'ODA by sector'!$A:$A,'D12'!$A548,'ODA by sector'!$D:$D,'D12'!$C548)</f>
        <v>0</v>
      </c>
      <c r="H548" s="35">
        <f>SUMIFS('ODA by sector'!I:I,'ODA by sector'!$A:$A,'D12'!$A548,'ODA by sector'!$D:$D,'D12'!$C548)</f>
        <v>0</v>
      </c>
      <c r="I548" s="35">
        <f>SUMIFS('ODA by sector'!J:J,'ODA by sector'!$A:$A,'D12'!$A548,'ODA by sector'!$D:$D,'D12'!$C548)</f>
        <v>0</v>
      </c>
      <c r="J548" s="35">
        <f>SUMIFS('ODA by sector'!K:K,'ODA by sector'!$A:$A,'D12'!$A548,'ODA by sector'!$D:$D,'D12'!$C548)</f>
        <v>0</v>
      </c>
      <c r="K548" s="35">
        <f>SUMIFS('ODA by sector'!L:L,'ODA by sector'!$A:$A,'D12'!$A548,'ODA by sector'!$D:$D,'D12'!$C548)</f>
        <v>0</v>
      </c>
      <c r="L548" s="35">
        <f>SUMIFS('ODA by sector'!M:M,'ODA by sector'!$A:$A,'D12'!$A548,'ODA by sector'!$D:$D,'D12'!$C548)</f>
        <v>197.32840899999999</v>
      </c>
      <c r="M548" s="35">
        <f>SUMIFS('ODA by sector'!N:N,'ODA by sector'!$A:$A,'D12'!$A548,'ODA by sector'!$D:$D,'D12'!$C548)</f>
        <v>230.23130800000001</v>
      </c>
      <c r="N548" s="35">
        <f>SUMIFS('ODA by sector'!O:O,'ODA by sector'!$A:$A,'D12'!$A548,'ODA by sector'!$D:$D,'D12'!$C548)</f>
        <v>202.890458</v>
      </c>
      <c r="O548" s="35">
        <f>SUMIFS('ODA by sector'!P:P,'ODA by sector'!$A:$A,'D12'!$A548,'ODA by sector'!$D:$D,'D12'!$C548)</f>
        <v>199.00969000000001</v>
      </c>
      <c r="P548" s="35">
        <f>SUMIFS('ODA by sector'!Q:Q,'ODA by sector'!$A:$A,'D12'!$A548,'ODA by sector'!$D:$D,'D12'!$C548)</f>
        <v>199.97815399999999</v>
      </c>
      <c r="Q548" s="35">
        <f>SUMIFS('ODA by sector'!R:R,'ODA by sector'!$A:$A,'D12'!$A548,'ODA by sector'!$D:$D,'D12'!$C548)</f>
        <v>244.70423700000001</v>
      </c>
      <c r="R548" s="35">
        <f>SUMIFS('ODA by sector'!S:S,'ODA by sector'!$A:$A,'D12'!$A548,'ODA by sector'!$D:$D,'D12'!$C548)</f>
        <v>321.56201399999998</v>
      </c>
    </row>
    <row r="549" spans="1:18" x14ac:dyDescent="0.25">
      <c r="A549" s="36" t="s">
        <v>101</v>
      </c>
      <c r="B549" s="36" t="e">
        <f>VLOOKUP(A549,'[1]Names&amp;ISO'!$A:$B,2,FALSE)</f>
        <v>#N/A</v>
      </c>
      <c r="C549" s="37" t="s">
        <v>163</v>
      </c>
      <c r="D549" s="35">
        <f>SUMIFS('ODA by sector'!E:E,'ODA by sector'!$A:$A,'D12'!$A549,'ODA by sector'!$D:$D,'D12'!$C549)</f>
        <v>0</v>
      </c>
      <c r="E549" s="35">
        <f>SUMIFS('ODA by sector'!F:F,'ODA by sector'!$A:$A,'D12'!$A549,'ODA by sector'!$D:$D,'D12'!$C549)</f>
        <v>0</v>
      </c>
      <c r="F549" s="35">
        <f>SUMIFS('ODA by sector'!G:G,'ODA by sector'!$A:$A,'D12'!$A549,'ODA by sector'!$D:$D,'D12'!$C549)</f>
        <v>0</v>
      </c>
      <c r="G549" s="35">
        <f>SUMIFS('ODA by sector'!H:H,'ODA by sector'!$A:$A,'D12'!$A549,'ODA by sector'!$D:$D,'D12'!$C549)</f>
        <v>0</v>
      </c>
      <c r="H549" s="35">
        <f>SUMIFS('ODA by sector'!I:I,'ODA by sector'!$A:$A,'D12'!$A549,'ODA by sector'!$D:$D,'D12'!$C549)</f>
        <v>0</v>
      </c>
      <c r="I549" s="35">
        <f>SUMIFS('ODA by sector'!J:J,'ODA by sector'!$A:$A,'D12'!$A549,'ODA by sector'!$D:$D,'D12'!$C549)</f>
        <v>0</v>
      </c>
      <c r="J549" s="35">
        <f>SUMIFS('ODA by sector'!K:K,'ODA by sector'!$A:$A,'D12'!$A549,'ODA by sector'!$D:$D,'D12'!$C549)</f>
        <v>0</v>
      </c>
      <c r="K549" s="35">
        <f>SUMIFS('ODA by sector'!L:L,'ODA by sector'!$A:$A,'D12'!$A549,'ODA by sector'!$D:$D,'D12'!$C549)</f>
        <v>0</v>
      </c>
      <c r="L549" s="35">
        <f>SUMIFS('ODA by sector'!M:M,'ODA by sector'!$A:$A,'D12'!$A549,'ODA by sector'!$D:$D,'D12'!$C549)</f>
        <v>210.47682499999999</v>
      </c>
      <c r="M549" s="35">
        <f>SUMIFS('ODA by sector'!N:N,'ODA by sector'!$A:$A,'D12'!$A549,'ODA by sector'!$D:$D,'D12'!$C549)</f>
        <v>76.139901999999992</v>
      </c>
      <c r="N549" s="35">
        <f>SUMIFS('ODA by sector'!O:O,'ODA by sector'!$A:$A,'D12'!$A549,'ODA by sector'!$D:$D,'D12'!$C549)</f>
        <v>64.164190000000005</v>
      </c>
      <c r="O549" s="35">
        <f>SUMIFS('ODA by sector'!P:P,'ODA by sector'!$A:$A,'D12'!$A549,'ODA by sector'!$D:$D,'D12'!$C549)</f>
        <v>64.186207999999993</v>
      </c>
      <c r="P549" s="35">
        <f>SUMIFS('ODA by sector'!Q:Q,'ODA by sector'!$A:$A,'D12'!$A549,'ODA by sector'!$D:$D,'D12'!$C549)</f>
        <v>51.751486</v>
      </c>
      <c r="Q549" s="35">
        <f>SUMIFS('ODA by sector'!R:R,'ODA by sector'!$A:$A,'D12'!$A549,'ODA by sector'!$D:$D,'D12'!$C549)</f>
        <v>48.656716000000003</v>
      </c>
      <c r="R549" s="35">
        <f>SUMIFS('ODA by sector'!S:S,'ODA by sector'!$A:$A,'D12'!$A549,'ODA by sector'!$D:$D,'D12'!$C549)</f>
        <v>39.179210000000005</v>
      </c>
    </row>
    <row r="550" spans="1:18" x14ac:dyDescent="0.25">
      <c r="A550" s="36" t="s">
        <v>101</v>
      </c>
      <c r="B550" s="36" t="e">
        <f>VLOOKUP(A550,'[1]Names&amp;ISO'!$A:$B,2,FALSE)</f>
        <v>#N/A</v>
      </c>
      <c r="C550" s="37" t="s">
        <v>164</v>
      </c>
      <c r="D550" s="35">
        <f>SUMIFS('ODA by sector'!E:E,'ODA by sector'!$A:$A,'D12'!$A550,'ODA by sector'!$D:$D,'D12'!$C550)</f>
        <v>0</v>
      </c>
      <c r="E550" s="35">
        <f>SUMIFS('ODA by sector'!F:F,'ODA by sector'!$A:$A,'D12'!$A550,'ODA by sector'!$D:$D,'D12'!$C550)</f>
        <v>0</v>
      </c>
      <c r="F550" s="35">
        <f>SUMIFS('ODA by sector'!G:G,'ODA by sector'!$A:$A,'D12'!$A550,'ODA by sector'!$D:$D,'D12'!$C550)</f>
        <v>0</v>
      </c>
      <c r="G550" s="35">
        <f>SUMIFS('ODA by sector'!H:H,'ODA by sector'!$A:$A,'D12'!$A550,'ODA by sector'!$D:$D,'D12'!$C550)</f>
        <v>0</v>
      </c>
      <c r="H550" s="35">
        <f>SUMIFS('ODA by sector'!I:I,'ODA by sector'!$A:$A,'D12'!$A550,'ODA by sector'!$D:$D,'D12'!$C550)</f>
        <v>0</v>
      </c>
      <c r="I550" s="35">
        <f>SUMIFS('ODA by sector'!J:J,'ODA by sector'!$A:$A,'D12'!$A550,'ODA by sector'!$D:$D,'D12'!$C550)</f>
        <v>0</v>
      </c>
      <c r="J550" s="35">
        <f>SUMIFS('ODA by sector'!K:K,'ODA by sector'!$A:$A,'D12'!$A550,'ODA by sector'!$D:$D,'D12'!$C550)</f>
        <v>0</v>
      </c>
      <c r="K550" s="35">
        <f>SUMIFS('ODA by sector'!L:L,'ODA by sector'!$A:$A,'D12'!$A550,'ODA by sector'!$D:$D,'D12'!$C550)</f>
        <v>0</v>
      </c>
      <c r="L550" s="35">
        <f>SUMIFS('ODA by sector'!M:M,'ODA by sector'!$A:$A,'D12'!$A550,'ODA by sector'!$D:$D,'D12'!$C550)</f>
        <v>145.56809899999999</v>
      </c>
      <c r="M550" s="35">
        <f>SUMIFS('ODA by sector'!N:N,'ODA by sector'!$A:$A,'D12'!$A550,'ODA by sector'!$D:$D,'D12'!$C550)</f>
        <v>169.017267</v>
      </c>
      <c r="N550" s="35">
        <f>SUMIFS('ODA by sector'!O:O,'ODA by sector'!$A:$A,'D12'!$A550,'ODA by sector'!$D:$D,'D12'!$C550)</f>
        <v>142.63108</v>
      </c>
      <c r="O550" s="35">
        <f>SUMIFS('ODA by sector'!P:P,'ODA by sector'!$A:$A,'D12'!$A550,'ODA by sector'!$D:$D,'D12'!$C550)</f>
        <v>234.70053799999999</v>
      </c>
      <c r="P550" s="35">
        <f>SUMIFS('ODA by sector'!Q:Q,'ODA by sector'!$A:$A,'D12'!$A550,'ODA by sector'!$D:$D,'D12'!$C550)</f>
        <v>296.910213</v>
      </c>
      <c r="Q550" s="35">
        <f>SUMIFS('ODA by sector'!R:R,'ODA by sector'!$A:$A,'D12'!$A550,'ODA by sector'!$D:$D,'D12'!$C550)</f>
        <v>332.22135500000002</v>
      </c>
      <c r="R550" s="35">
        <f>SUMIFS('ODA by sector'!S:S,'ODA by sector'!$A:$A,'D12'!$A550,'ODA by sector'!$D:$D,'D12'!$C550)</f>
        <v>326.25436500000001</v>
      </c>
    </row>
    <row r="551" spans="1:18" x14ac:dyDescent="0.25">
      <c r="A551" s="36" t="s">
        <v>101</v>
      </c>
      <c r="B551" s="36" t="e">
        <f>VLOOKUP(A551,'[1]Names&amp;ISO'!$A:$B,2,FALSE)</f>
        <v>#N/A</v>
      </c>
      <c r="C551" s="37" t="s">
        <v>165</v>
      </c>
      <c r="D551" s="35">
        <f>SUMIFS('ODA by sector'!E:E,'ODA by sector'!$A:$A,'D12'!$A551,'ODA by sector'!$D:$D,'D12'!$C551)</f>
        <v>0</v>
      </c>
      <c r="E551" s="35">
        <f>SUMIFS('ODA by sector'!F:F,'ODA by sector'!$A:$A,'D12'!$A551,'ODA by sector'!$D:$D,'D12'!$C551)</f>
        <v>0</v>
      </c>
      <c r="F551" s="35">
        <f>SUMIFS('ODA by sector'!G:G,'ODA by sector'!$A:$A,'D12'!$A551,'ODA by sector'!$D:$D,'D12'!$C551)</f>
        <v>0</v>
      </c>
      <c r="G551" s="35">
        <f>SUMIFS('ODA by sector'!H:H,'ODA by sector'!$A:$A,'D12'!$A551,'ODA by sector'!$D:$D,'D12'!$C551)</f>
        <v>0</v>
      </c>
      <c r="H551" s="35">
        <f>SUMIFS('ODA by sector'!I:I,'ODA by sector'!$A:$A,'D12'!$A551,'ODA by sector'!$D:$D,'D12'!$C551)</f>
        <v>0</v>
      </c>
      <c r="I551" s="35">
        <f>SUMIFS('ODA by sector'!J:J,'ODA by sector'!$A:$A,'D12'!$A551,'ODA by sector'!$D:$D,'D12'!$C551)</f>
        <v>0</v>
      </c>
      <c r="J551" s="35">
        <f>SUMIFS('ODA by sector'!K:K,'ODA by sector'!$A:$A,'D12'!$A551,'ODA by sector'!$D:$D,'D12'!$C551)</f>
        <v>0</v>
      </c>
      <c r="K551" s="35">
        <f>SUMIFS('ODA by sector'!L:L,'ODA by sector'!$A:$A,'D12'!$A551,'ODA by sector'!$D:$D,'D12'!$C551)</f>
        <v>0</v>
      </c>
      <c r="L551" s="35">
        <f>SUMIFS('ODA by sector'!M:M,'ODA by sector'!$A:$A,'D12'!$A551,'ODA by sector'!$D:$D,'D12'!$C551)</f>
        <v>210.22209000000001</v>
      </c>
      <c r="M551" s="35">
        <f>SUMIFS('ODA by sector'!N:N,'ODA by sector'!$A:$A,'D12'!$A551,'ODA by sector'!$D:$D,'D12'!$C551)</f>
        <v>132.948623</v>
      </c>
      <c r="N551" s="35">
        <f>SUMIFS('ODA by sector'!O:O,'ODA by sector'!$A:$A,'D12'!$A551,'ODA by sector'!$D:$D,'D12'!$C551)</f>
        <v>78.984767000000005</v>
      </c>
      <c r="O551" s="35">
        <f>SUMIFS('ODA by sector'!P:P,'ODA by sector'!$A:$A,'D12'!$A551,'ODA by sector'!$D:$D,'D12'!$C551)</f>
        <v>584.87857199999996</v>
      </c>
      <c r="P551" s="35">
        <f>SUMIFS('ODA by sector'!Q:Q,'ODA by sector'!$A:$A,'D12'!$A551,'ODA by sector'!$D:$D,'D12'!$C551)</f>
        <v>108.63221799999999</v>
      </c>
      <c r="Q551" s="35">
        <f>SUMIFS('ODA by sector'!R:R,'ODA by sector'!$A:$A,'D12'!$A551,'ODA by sector'!$D:$D,'D12'!$C551)</f>
        <v>197.394576</v>
      </c>
      <c r="R551" s="35">
        <f>SUMIFS('ODA by sector'!S:S,'ODA by sector'!$A:$A,'D12'!$A551,'ODA by sector'!$D:$D,'D12'!$C551)</f>
        <v>218.336975</v>
      </c>
    </row>
    <row r="552" spans="1:18" x14ac:dyDescent="0.25">
      <c r="A552" s="36" t="s">
        <v>101</v>
      </c>
      <c r="B552" s="36" t="e">
        <f>VLOOKUP(A552,'[1]Names&amp;ISO'!$A:$B,2,FALSE)</f>
        <v>#N/A</v>
      </c>
      <c r="C552" s="37" t="s">
        <v>161</v>
      </c>
      <c r="D552" s="35">
        <f>SUMIFS('ODA by sector'!E:E,'ODA by sector'!$A:$A,'D12'!$A552,'ODA by sector'!$D:$D,'D12'!$C552)</f>
        <v>0</v>
      </c>
      <c r="E552" s="35">
        <f>SUMIFS('ODA by sector'!F:F,'ODA by sector'!$A:$A,'D12'!$A552,'ODA by sector'!$D:$D,'D12'!$C552)</f>
        <v>0</v>
      </c>
      <c r="F552" s="35">
        <f>SUMIFS('ODA by sector'!G:G,'ODA by sector'!$A:$A,'D12'!$A552,'ODA by sector'!$D:$D,'D12'!$C552)</f>
        <v>0</v>
      </c>
      <c r="G552" s="35">
        <f>SUMIFS('ODA by sector'!H:H,'ODA by sector'!$A:$A,'D12'!$A552,'ODA by sector'!$D:$D,'D12'!$C552)</f>
        <v>0</v>
      </c>
      <c r="H552" s="35">
        <f>SUMIFS('ODA by sector'!I:I,'ODA by sector'!$A:$A,'D12'!$A552,'ODA by sector'!$D:$D,'D12'!$C552)</f>
        <v>0</v>
      </c>
      <c r="I552" s="35">
        <f>SUMIFS('ODA by sector'!J:J,'ODA by sector'!$A:$A,'D12'!$A552,'ODA by sector'!$D:$D,'D12'!$C552)</f>
        <v>0</v>
      </c>
      <c r="J552" s="35">
        <f>SUMIFS('ODA by sector'!K:K,'ODA by sector'!$A:$A,'D12'!$A552,'ODA by sector'!$D:$D,'D12'!$C552)</f>
        <v>0</v>
      </c>
      <c r="K552" s="35">
        <f>SUMIFS('ODA by sector'!L:L,'ODA by sector'!$A:$A,'D12'!$A552,'ODA by sector'!$D:$D,'D12'!$C552)</f>
        <v>0</v>
      </c>
      <c r="L552" s="35">
        <f>SUMIFS('ODA by sector'!M:M,'ODA by sector'!$A:$A,'D12'!$A552,'ODA by sector'!$D:$D,'D12'!$C552)</f>
        <v>18.245441</v>
      </c>
      <c r="M552" s="35">
        <f>SUMIFS('ODA by sector'!N:N,'ODA by sector'!$A:$A,'D12'!$A552,'ODA by sector'!$D:$D,'D12'!$C552)</f>
        <v>43.080181000000003</v>
      </c>
      <c r="N552" s="35">
        <f>SUMIFS('ODA by sector'!O:O,'ODA by sector'!$A:$A,'D12'!$A552,'ODA by sector'!$D:$D,'D12'!$C552)</f>
        <v>25.795736999999999</v>
      </c>
      <c r="O552" s="35">
        <f>SUMIFS('ODA by sector'!P:P,'ODA by sector'!$A:$A,'D12'!$A552,'ODA by sector'!$D:$D,'D12'!$C552)</f>
        <v>19.773174000000001</v>
      </c>
      <c r="P552" s="35">
        <f>SUMIFS('ODA by sector'!Q:Q,'ODA by sector'!$A:$A,'D12'!$A552,'ODA by sector'!$D:$D,'D12'!$C552)</f>
        <v>146.212469</v>
      </c>
      <c r="Q552" s="35">
        <f>SUMIFS('ODA by sector'!R:R,'ODA by sector'!$A:$A,'D12'!$A552,'ODA by sector'!$D:$D,'D12'!$C552)</f>
        <v>66.476235000000003</v>
      </c>
      <c r="R552" s="35">
        <f>SUMIFS('ODA by sector'!S:S,'ODA by sector'!$A:$A,'D12'!$A552,'ODA by sector'!$D:$D,'D12'!$C552)</f>
        <v>158.18200200000001</v>
      </c>
    </row>
    <row r="553" spans="1:18" x14ac:dyDescent="0.25">
      <c r="A553" s="36" t="s">
        <v>101</v>
      </c>
      <c r="B553" s="36" t="e">
        <f>VLOOKUP(A553,'[1]Names&amp;ISO'!$A:$B,2,FALSE)</f>
        <v>#N/A</v>
      </c>
      <c r="C553" s="37" t="s">
        <v>166</v>
      </c>
      <c r="D553" s="35">
        <f>SUMIFS('ODA by sector'!E:E,'ODA by sector'!$A:$A,'D12'!$A553,'ODA by sector'!$D:$D,'D12'!$C553)</f>
        <v>0</v>
      </c>
      <c r="E553" s="35">
        <f>SUMIFS('ODA by sector'!F:F,'ODA by sector'!$A:$A,'D12'!$A553,'ODA by sector'!$D:$D,'D12'!$C553)</f>
        <v>0</v>
      </c>
      <c r="F553" s="35">
        <f>SUMIFS('ODA by sector'!G:G,'ODA by sector'!$A:$A,'D12'!$A553,'ODA by sector'!$D:$D,'D12'!$C553)</f>
        <v>0</v>
      </c>
      <c r="G553" s="35">
        <f>SUMIFS('ODA by sector'!H:H,'ODA by sector'!$A:$A,'D12'!$A553,'ODA by sector'!$D:$D,'D12'!$C553)</f>
        <v>0</v>
      </c>
      <c r="H553" s="35">
        <f>SUMIFS('ODA by sector'!I:I,'ODA by sector'!$A:$A,'D12'!$A553,'ODA by sector'!$D:$D,'D12'!$C553)</f>
        <v>0</v>
      </c>
      <c r="I553" s="35">
        <f>SUMIFS('ODA by sector'!J:J,'ODA by sector'!$A:$A,'D12'!$A553,'ODA by sector'!$D:$D,'D12'!$C553)</f>
        <v>0</v>
      </c>
      <c r="J553" s="35">
        <f>SUMIFS('ODA by sector'!K:K,'ODA by sector'!$A:$A,'D12'!$A553,'ODA by sector'!$D:$D,'D12'!$C553)</f>
        <v>0</v>
      </c>
      <c r="K553" s="35">
        <f>SUMIFS('ODA by sector'!L:L,'ODA by sector'!$A:$A,'D12'!$A553,'ODA by sector'!$D:$D,'D12'!$C553)</f>
        <v>0</v>
      </c>
      <c r="L553" s="35">
        <f>SUMIFS('ODA by sector'!M:M,'ODA by sector'!$A:$A,'D12'!$A553,'ODA by sector'!$D:$D,'D12'!$C553)</f>
        <v>523.539941</v>
      </c>
      <c r="M553" s="35">
        <f>SUMIFS('ODA by sector'!N:N,'ODA by sector'!$A:$A,'D12'!$A553,'ODA by sector'!$D:$D,'D12'!$C553)</f>
        <v>464.78886199999999</v>
      </c>
      <c r="N553" s="35">
        <f>SUMIFS('ODA by sector'!O:O,'ODA by sector'!$A:$A,'D12'!$A553,'ODA by sector'!$D:$D,'D12'!$C553)</f>
        <v>649.64459999999997</v>
      </c>
      <c r="O553" s="35">
        <f>SUMIFS('ODA by sector'!P:P,'ODA by sector'!$A:$A,'D12'!$A553,'ODA by sector'!$D:$D,'D12'!$C553)</f>
        <v>820.08290399999998</v>
      </c>
      <c r="P553" s="35">
        <f>SUMIFS('ODA by sector'!Q:Q,'ODA by sector'!$A:$A,'D12'!$A553,'ODA by sector'!$D:$D,'D12'!$C553)</f>
        <v>1091.6141720000001</v>
      </c>
      <c r="Q553" s="35">
        <f>SUMIFS('ODA by sector'!R:R,'ODA by sector'!$A:$A,'D12'!$A553,'ODA by sector'!$D:$D,'D12'!$C553)</f>
        <v>1154.5884489999999</v>
      </c>
      <c r="R553" s="35">
        <f>SUMIFS('ODA by sector'!S:S,'ODA by sector'!$A:$A,'D12'!$A553,'ODA by sector'!$D:$D,'D12'!$C553)</f>
        <v>956.63422100000003</v>
      </c>
    </row>
    <row r="554" spans="1:18" x14ac:dyDescent="0.25">
      <c r="A554" s="36" t="s">
        <v>101</v>
      </c>
      <c r="B554" s="36" t="e">
        <f>VLOOKUP(A554,'[1]Names&amp;ISO'!$A:$B,2,FALSE)</f>
        <v>#N/A</v>
      </c>
      <c r="C554" s="37" t="s">
        <v>167</v>
      </c>
      <c r="D554" s="35">
        <f>SUMIFS('ODA by sector'!E:E,'ODA by sector'!$A:$A,'D12'!$A554,'ODA by sector'!$D:$D,'D12'!$C554)</f>
        <v>0</v>
      </c>
      <c r="E554" s="35">
        <f>SUMIFS('ODA by sector'!F:F,'ODA by sector'!$A:$A,'D12'!$A554,'ODA by sector'!$D:$D,'D12'!$C554)</f>
        <v>0</v>
      </c>
      <c r="F554" s="35">
        <f>SUMIFS('ODA by sector'!G:G,'ODA by sector'!$A:$A,'D12'!$A554,'ODA by sector'!$D:$D,'D12'!$C554)</f>
        <v>0</v>
      </c>
      <c r="G554" s="35">
        <f>SUMIFS('ODA by sector'!H:H,'ODA by sector'!$A:$A,'D12'!$A554,'ODA by sector'!$D:$D,'D12'!$C554)</f>
        <v>0</v>
      </c>
      <c r="H554" s="35">
        <f>SUMIFS('ODA by sector'!I:I,'ODA by sector'!$A:$A,'D12'!$A554,'ODA by sector'!$D:$D,'D12'!$C554)</f>
        <v>0</v>
      </c>
      <c r="I554" s="35">
        <f>SUMIFS('ODA by sector'!J:J,'ODA by sector'!$A:$A,'D12'!$A554,'ODA by sector'!$D:$D,'D12'!$C554)</f>
        <v>0</v>
      </c>
      <c r="J554" s="35">
        <f>SUMIFS('ODA by sector'!K:K,'ODA by sector'!$A:$A,'D12'!$A554,'ODA by sector'!$D:$D,'D12'!$C554)</f>
        <v>0</v>
      </c>
      <c r="K554" s="35">
        <f>SUMIFS('ODA by sector'!L:L,'ODA by sector'!$A:$A,'D12'!$A554,'ODA by sector'!$D:$D,'D12'!$C554)</f>
        <v>0</v>
      </c>
      <c r="L554" s="35">
        <f>SUMIFS('ODA by sector'!M:M,'ODA by sector'!$A:$A,'D12'!$A554,'ODA by sector'!$D:$D,'D12'!$C554)</f>
        <v>46.587589999999999</v>
      </c>
      <c r="M554" s="35">
        <f>SUMIFS('ODA by sector'!N:N,'ODA by sector'!$A:$A,'D12'!$A554,'ODA by sector'!$D:$D,'D12'!$C554)</f>
        <v>75.583639000000005</v>
      </c>
      <c r="N554" s="35">
        <f>SUMIFS('ODA by sector'!O:O,'ODA by sector'!$A:$A,'D12'!$A554,'ODA by sector'!$D:$D,'D12'!$C554)</f>
        <v>76.39855</v>
      </c>
      <c r="O554" s="35">
        <f>SUMIFS('ODA by sector'!P:P,'ODA by sector'!$A:$A,'D12'!$A554,'ODA by sector'!$D:$D,'D12'!$C554)</f>
        <v>122.710836</v>
      </c>
      <c r="P554" s="35">
        <f>SUMIFS('ODA by sector'!Q:Q,'ODA by sector'!$A:$A,'D12'!$A554,'ODA by sector'!$D:$D,'D12'!$C554)</f>
        <v>265.40088500000002</v>
      </c>
      <c r="Q554" s="35">
        <f>SUMIFS('ODA by sector'!R:R,'ODA by sector'!$A:$A,'D12'!$A554,'ODA by sector'!$D:$D,'D12'!$C554)</f>
        <v>162.33979099999999</v>
      </c>
      <c r="R554" s="35">
        <f>SUMIFS('ODA by sector'!S:S,'ODA by sector'!$A:$A,'D12'!$A554,'ODA by sector'!$D:$D,'D12'!$C554)</f>
        <v>267.06333899999998</v>
      </c>
    </row>
    <row r="555" spans="1:18" x14ac:dyDescent="0.25">
      <c r="A555" s="36" t="s">
        <v>101</v>
      </c>
      <c r="B555" s="36" t="e">
        <f>VLOOKUP(A555,'[1]Names&amp;ISO'!$A:$B,2,FALSE)</f>
        <v>#N/A</v>
      </c>
      <c r="C555" s="37" t="s">
        <v>169</v>
      </c>
      <c r="D555" s="35">
        <f>SUMIFS('ODA by sector'!E:E,'ODA by sector'!$A:$A,'D12'!$A555,'ODA by sector'!$D:$D,'D12'!$C555)</f>
        <v>0</v>
      </c>
      <c r="E555" s="35">
        <f>SUMIFS('ODA by sector'!F:F,'ODA by sector'!$A:$A,'D12'!$A555,'ODA by sector'!$D:$D,'D12'!$C555)</f>
        <v>0</v>
      </c>
      <c r="F555" s="35">
        <f>SUMIFS('ODA by sector'!G:G,'ODA by sector'!$A:$A,'D12'!$A555,'ODA by sector'!$D:$D,'D12'!$C555)</f>
        <v>0</v>
      </c>
      <c r="G555" s="35">
        <f>SUMIFS('ODA by sector'!H:H,'ODA by sector'!$A:$A,'D12'!$A555,'ODA by sector'!$D:$D,'D12'!$C555)</f>
        <v>0</v>
      </c>
      <c r="H555" s="35">
        <f>SUMIFS('ODA by sector'!I:I,'ODA by sector'!$A:$A,'D12'!$A555,'ODA by sector'!$D:$D,'D12'!$C555)</f>
        <v>0</v>
      </c>
      <c r="I555" s="35">
        <f>SUMIFS('ODA by sector'!J:J,'ODA by sector'!$A:$A,'D12'!$A555,'ODA by sector'!$D:$D,'D12'!$C555)</f>
        <v>0</v>
      </c>
      <c r="J555" s="35">
        <f>SUMIFS('ODA by sector'!K:K,'ODA by sector'!$A:$A,'D12'!$A555,'ODA by sector'!$D:$D,'D12'!$C555)</f>
        <v>0</v>
      </c>
      <c r="K555" s="35">
        <f>SUMIFS('ODA by sector'!L:L,'ODA by sector'!$A:$A,'D12'!$A555,'ODA by sector'!$D:$D,'D12'!$C555)</f>
        <v>0</v>
      </c>
      <c r="L555" s="35">
        <f>SUMIFS('ODA by sector'!M:M,'ODA by sector'!$A:$A,'D12'!$A555,'ODA by sector'!$D:$D,'D12'!$C555)</f>
        <v>100.553608</v>
      </c>
      <c r="M555" s="35">
        <f>SUMIFS('ODA by sector'!N:N,'ODA by sector'!$A:$A,'D12'!$A555,'ODA by sector'!$D:$D,'D12'!$C555)</f>
        <v>109.674988</v>
      </c>
      <c r="N555" s="35">
        <f>SUMIFS('ODA by sector'!O:O,'ODA by sector'!$A:$A,'D12'!$A555,'ODA by sector'!$D:$D,'D12'!$C555)</f>
        <v>131.22099899999998</v>
      </c>
      <c r="O555" s="35">
        <f>SUMIFS('ODA by sector'!P:P,'ODA by sector'!$A:$A,'D12'!$A555,'ODA by sector'!$D:$D,'D12'!$C555)</f>
        <v>188.43545900000001</v>
      </c>
      <c r="P555" s="35">
        <f>SUMIFS('ODA by sector'!Q:Q,'ODA by sector'!$A:$A,'D12'!$A555,'ODA by sector'!$D:$D,'D12'!$C555)</f>
        <v>188.573172</v>
      </c>
      <c r="Q555" s="35">
        <f>SUMIFS('ODA by sector'!R:R,'ODA by sector'!$A:$A,'D12'!$A555,'ODA by sector'!$D:$D,'D12'!$C555)</f>
        <v>189.47264799999999</v>
      </c>
      <c r="R555" s="35">
        <f>SUMIFS('ODA by sector'!S:S,'ODA by sector'!$A:$A,'D12'!$A555,'ODA by sector'!$D:$D,'D12'!$C555)</f>
        <v>211.27663000000001</v>
      </c>
    </row>
    <row r="556" spans="1:18" x14ac:dyDescent="0.25">
      <c r="A556" s="36" t="s">
        <v>101</v>
      </c>
      <c r="B556" s="36" t="e">
        <f>VLOOKUP(A556,'[1]Names&amp;ISO'!$A:$B,2,FALSE)</f>
        <v>#N/A</v>
      </c>
      <c r="C556" s="37" t="s">
        <v>168</v>
      </c>
      <c r="D556" s="35">
        <f>SUMIFS('ODA by sector'!E:E,'ODA by sector'!$A:$A,'D12'!$A556,'ODA by sector'!$D:$D,'D12'!$C556)</f>
        <v>0</v>
      </c>
      <c r="E556" s="35">
        <f>SUMIFS('ODA by sector'!F:F,'ODA by sector'!$A:$A,'D12'!$A556,'ODA by sector'!$D:$D,'D12'!$C556)</f>
        <v>0</v>
      </c>
      <c r="F556" s="35">
        <f>SUMIFS('ODA by sector'!G:G,'ODA by sector'!$A:$A,'D12'!$A556,'ODA by sector'!$D:$D,'D12'!$C556)</f>
        <v>0</v>
      </c>
      <c r="G556" s="35">
        <f>SUMIFS('ODA by sector'!H:H,'ODA by sector'!$A:$A,'D12'!$A556,'ODA by sector'!$D:$D,'D12'!$C556)</f>
        <v>0</v>
      </c>
      <c r="H556" s="35">
        <f>SUMIFS('ODA by sector'!I:I,'ODA by sector'!$A:$A,'D12'!$A556,'ODA by sector'!$D:$D,'D12'!$C556)</f>
        <v>0</v>
      </c>
      <c r="I556" s="35">
        <f>SUMIFS('ODA by sector'!J:J,'ODA by sector'!$A:$A,'D12'!$A556,'ODA by sector'!$D:$D,'D12'!$C556)</f>
        <v>0</v>
      </c>
      <c r="J556" s="35">
        <f>SUMIFS('ODA by sector'!K:K,'ODA by sector'!$A:$A,'D12'!$A556,'ODA by sector'!$D:$D,'D12'!$C556)</f>
        <v>0</v>
      </c>
      <c r="K556" s="35">
        <f>SUMIFS('ODA by sector'!L:L,'ODA by sector'!$A:$A,'D12'!$A556,'ODA by sector'!$D:$D,'D12'!$C556)</f>
        <v>0</v>
      </c>
      <c r="L556" s="35">
        <f>SUMIFS('ODA by sector'!M:M,'ODA by sector'!$A:$A,'D12'!$A556,'ODA by sector'!$D:$D,'D12'!$C556)</f>
        <v>34.962412</v>
      </c>
      <c r="M556" s="35">
        <f>SUMIFS('ODA by sector'!N:N,'ODA by sector'!$A:$A,'D12'!$A556,'ODA by sector'!$D:$D,'D12'!$C556)</f>
        <v>77.106086000000005</v>
      </c>
      <c r="N556" s="35">
        <f>SUMIFS('ODA by sector'!O:O,'ODA by sector'!$A:$A,'D12'!$A556,'ODA by sector'!$D:$D,'D12'!$C556)</f>
        <v>55.092510000000004</v>
      </c>
      <c r="O556" s="35">
        <f>SUMIFS('ODA by sector'!P:P,'ODA by sector'!$A:$A,'D12'!$A556,'ODA by sector'!$D:$D,'D12'!$C556)</f>
        <v>56.636533999999997</v>
      </c>
      <c r="P556" s="35">
        <f>SUMIFS('ODA by sector'!Q:Q,'ODA by sector'!$A:$A,'D12'!$A556,'ODA by sector'!$D:$D,'D12'!$C556)</f>
        <v>47.660301000000004</v>
      </c>
      <c r="Q556" s="35">
        <f>SUMIFS('ODA by sector'!R:R,'ODA by sector'!$A:$A,'D12'!$A556,'ODA by sector'!$D:$D,'D12'!$C556)</f>
        <v>40.270758999999998</v>
      </c>
      <c r="R556" s="35">
        <f>SUMIFS('ODA by sector'!S:S,'ODA by sector'!$A:$A,'D12'!$A556,'ODA by sector'!$D:$D,'D12'!$C556)</f>
        <v>36.929068000000001</v>
      </c>
    </row>
    <row r="557" spans="1:18" x14ac:dyDescent="0.25">
      <c r="A557" s="36" t="s">
        <v>101</v>
      </c>
      <c r="B557" s="36" t="e">
        <f>VLOOKUP(A557,'[1]Names&amp;ISO'!$A:$B,2,FALSE)</f>
        <v>#N/A</v>
      </c>
      <c r="C557" s="37" t="s">
        <v>171</v>
      </c>
      <c r="D557" s="35">
        <f>SUMIFS('ODA by sector'!E:E,'ODA by sector'!$A:$A,'D12'!$A557,'ODA by sector'!$D:$D,'D12'!$C557)</f>
        <v>0</v>
      </c>
      <c r="E557" s="35">
        <f>SUMIFS('ODA by sector'!F:F,'ODA by sector'!$A:$A,'D12'!$A557,'ODA by sector'!$D:$D,'D12'!$C557)</f>
        <v>0</v>
      </c>
      <c r="F557" s="35">
        <f>SUMIFS('ODA by sector'!G:G,'ODA by sector'!$A:$A,'D12'!$A557,'ODA by sector'!$D:$D,'D12'!$C557)</f>
        <v>0</v>
      </c>
      <c r="G557" s="35">
        <f>SUMIFS('ODA by sector'!H:H,'ODA by sector'!$A:$A,'D12'!$A557,'ODA by sector'!$D:$D,'D12'!$C557)</f>
        <v>0</v>
      </c>
      <c r="H557" s="35">
        <f>SUMIFS('ODA by sector'!I:I,'ODA by sector'!$A:$A,'D12'!$A557,'ODA by sector'!$D:$D,'D12'!$C557)</f>
        <v>0</v>
      </c>
      <c r="I557" s="35">
        <f>SUMIFS('ODA by sector'!J:J,'ODA by sector'!$A:$A,'D12'!$A557,'ODA by sector'!$D:$D,'D12'!$C557)</f>
        <v>0</v>
      </c>
      <c r="J557" s="35">
        <f>SUMIFS('ODA by sector'!K:K,'ODA by sector'!$A:$A,'D12'!$A557,'ODA by sector'!$D:$D,'D12'!$C557)</f>
        <v>0</v>
      </c>
      <c r="K557" s="35">
        <f>SUMIFS('ODA by sector'!L:L,'ODA by sector'!$A:$A,'D12'!$A557,'ODA by sector'!$D:$D,'D12'!$C557)</f>
        <v>0</v>
      </c>
      <c r="L557" s="35">
        <f>SUMIFS('ODA by sector'!M:M,'ODA by sector'!$A:$A,'D12'!$A557,'ODA by sector'!$D:$D,'D12'!$C557)</f>
        <v>61.764499999999998</v>
      </c>
      <c r="M557" s="35">
        <f>SUMIFS('ODA by sector'!N:N,'ODA by sector'!$A:$A,'D12'!$A557,'ODA by sector'!$D:$D,'D12'!$C557)</f>
        <v>21.527391000000001</v>
      </c>
      <c r="N557" s="35">
        <f>SUMIFS('ODA by sector'!O:O,'ODA by sector'!$A:$A,'D12'!$A557,'ODA by sector'!$D:$D,'D12'!$C557)</f>
        <v>24.584679000000001</v>
      </c>
      <c r="O557" s="35">
        <f>SUMIFS('ODA by sector'!P:P,'ODA by sector'!$A:$A,'D12'!$A557,'ODA by sector'!$D:$D,'D12'!$C557)</f>
        <v>15.263375999999999</v>
      </c>
      <c r="P557" s="35">
        <f>SUMIFS('ODA by sector'!Q:Q,'ODA by sector'!$A:$A,'D12'!$A557,'ODA by sector'!$D:$D,'D12'!$C557)</f>
        <v>29.358582999999999</v>
      </c>
      <c r="Q557" s="35">
        <f>SUMIFS('ODA by sector'!R:R,'ODA by sector'!$A:$A,'D12'!$A557,'ODA by sector'!$D:$D,'D12'!$C557)</f>
        <v>44.358564000000001</v>
      </c>
      <c r="R557" s="35">
        <f>SUMIFS('ODA by sector'!S:S,'ODA by sector'!$A:$A,'D12'!$A557,'ODA by sector'!$D:$D,'D12'!$C557)</f>
        <v>59.099034000000003</v>
      </c>
    </row>
    <row r="558" spans="1:18" x14ac:dyDescent="0.25">
      <c r="A558" s="36" t="s">
        <v>101</v>
      </c>
      <c r="B558" s="36" t="e">
        <f>VLOOKUP(A558,'[1]Names&amp;ISO'!$A:$B,2,FALSE)</f>
        <v>#N/A</v>
      </c>
      <c r="C558" s="37" t="s">
        <v>170</v>
      </c>
      <c r="D558" s="35">
        <f>SUMIFS('ODA by sector'!E:E,'ODA by sector'!$A:$A,'D12'!$A558,'ODA by sector'!$D:$D,'D12'!$C558)</f>
        <v>0</v>
      </c>
      <c r="E558" s="35">
        <f>SUMIFS('ODA by sector'!F:F,'ODA by sector'!$A:$A,'D12'!$A558,'ODA by sector'!$D:$D,'D12'!$C558)</f>
        <v>0</v>
      </c>
      <c r="F558" s="35">
        <f>SUMIFS('ODA by sector'!G:G,'ODA by sector'!$A:$A,'D12'!$A558,'ODA by sector'!$D:$D,'D12'!$C558)</f>
        <v>0</v>
      </c>
      <c r="G558" s="35">
        <f>SUMIFS('ODA by sector'!H:H,'ODA by sector'!$A:$A,'D12'!$A558,'ODA by sector'!$D:$D,'D12'!$C558)</f>
        <v>0</v>
      </c>
      <c r="H558" s="35">
        <f>SUMIFS('ODA by sector'!I:I,'ODA by sector'!$A:$A,'D12'!$A558,'ODA by sector'!$D:$D,'D12'!$C558)</f>
        <v>0</v>
      </c>
      <c r="I558" s="35">
        <f>SUMIFS('ODA by sector'!J:J,'ODA by sector'!$A:$A,'D12'!$A558,'ODA by sector'!$D:$D,'D12'!$C558)</f>
        <v>0</v>
      </c>
      <c r="J558" s="35">
        <f>SUMIFS('ODA by sector'!K:K,'ODA by sector'!$A:$A,'D12'!$A558,'ODA by sector'!$D:$D,'D12'!$C558)</f>
        <v>0</v>
      </c>
      <c r="K558" s="35">
        <f>SUMIFS('ODA by sector'!L:L,'ODA by sector'!$A:$A,'D12'!$A558,'ODA by sector'!$D:$D,'D12'!$C558)</f>
        <v>0</v>
      </c>
      <c r="L558" s="35">
        <f>SUMIFS('ODA by sector'!M:M,'ODA by sector'!$A:$A,'D12'!$A558,'ODA by sector'!$D:$D,'D12'!$C558)</f>
        <v>187.00058799999999</v>
      </c>
      <c r="M558" s="35">
        <f>SUMIFS('ODA by sector'!N:N,'ODA by sector'!$A:$A,'D12'!$A558,'ODA by sector'!$D:$D,'D12'!$C558)</f>
        <v>233.608766</v>
      </c>
      <c r="N558" s="35">
        <f>SUMIFS('ODA by sector'!O:O,'ODA by sector'!$A:$A,'D12'!$A558,'ODA by sector'!$D:$D,'D12'!$C558)</f>
        <v>200.928225</v>
      </c>
      <c r="O558" s="35">
        <f>SUMIFS('ODA by sector'!P:P,'ODA by sector'!$A:$A,'D12'!$A558,'ODA by sector'!$D:$D,'D12'!$C558)</f>
        <v>119.18793700000001</v>
      </c>
      <c r="P558" s="35">
        <f>SUMIFS('ODA by sector'!Q:Q,'ODA by sector'!$A:$A,'D12'!$A558,'ODA by sector'!$D:$D,'D12'!$C558)</f>
        <v>79.580280000000002</v>
      </c>
      <c r="Q558" s="35">
        <f>SUMIFS('ODA by sector'!R:R,'ODA by sector'!$A:$A,'D12'!$A558,'ODA by sector'!$D:$D,'D12'!$C558)</f>
        <v>193.95678799999999</v>
      </c>
      <c r="R558" s="35">
        <f>SUMIFS('ODA by sector'!S:S,'ODA by sector'!$A:$A,'D12'!$A558,'ODA by sector'!$D:$D,'D12'!$C558)</f>
        <v>142.246207</v>
      </c>
    </row>
    <row r="559" spans="1:18" x14ac:dyDescent="0.25">
      <c r="A559" s="36" t="s">
        <v>101</v>
      </c>
      <c r="B559" s="36" t="e">
        <f>VLOOKUP(A559,'[1]Names&amp;ISO'!$A:$B,2,FALSE)</f>
        <v>#N/A</v>
      </c>
      <c r="C559" s="37" t="s">
        <v>172</v>
      </c>
      <c r="D559" s="35">
        <f>SUMIFS('ODA by sector'!E:E,'ODA by sector'!$A:$A,'D12'!$A559,'ODA by sector'!$D:$D,'D12'!$C559)</f>
        <v>0</v>
      </c>
      <c r="E559" s="35">
        <f>SUMIFS('ODA by sector'!F:F,'ODA by sector'!$A:$A,'D12'!$A559,'ODA by sector'!$D:$D,'D12'!$C559)</f>
        <v>0</v>
      </c>
      <c r="F559" s="35">
        <f>SUMIFS('ODA by sector'!G:G,'ODA by sector'!$A:$A,'D12'!$A559,'ODA by sector'!$D:$D,'D12'!$C559)</f>
        <v>0</v>
      </c>
      <c r="G559" s="35">
        <f>SUMIFS('ODA by sector'!H:H,'ODA by sector'!$A:$A,'D12'!$A559,'ODA by sector'!$D:$D,'D12'!$C559)</f>
        <v>0</v>
      </c>
      <c r="H559" s="35">
        <f>SUMIFS('ODA by sector'!I:I,'ODA by sector'!$A:$A,'D12'!$A559,'ODA by sector'!$D:$D,'D12'!$C559)</f>
        <v>0</v>
      </c>
      <c r="I559" s="35">
        <f>SUMIFS('ODA by sector'!J:J,'ODA by sector'!$A:$A,'D12'!$A559,'ODA by sector'!$D:$D,'D12'!$C559)</f>
        <v>0</v>
      </c>
      <c r="J559" s="35">
        <f>SUMIFS('ODA by sector'!K:K,'ODA by sector'!$A:$A,'D12'!$A559,'ODA by sector'!$D:$D,'D12'!$C559)</f>
        <v>0</v>
      </c>
      <c r="K559" s="35">
        <f>SUMIFS('ODA by sector'!L:L,'ODA by sector'!$A:$A,'D12'!$A559,'ODA by sector'!$D:$D,'D12'!$C559)</f>
        <v>0</v>
      </c>
      <c r="L559" s="35">
        <f>SUMIFS('ODA by sector'!M:M,'ODA by sector'!$A:$A,'D12'!$A559,'ODA by sector'!$D:$D,'D12'!$C559)</f>
        <v>0</v>
      </c>
      <c r="M559" s="35">
        <f>SUMIFS('ODA by sector'!N:N,'ODA by sector'!$A:$A,'D12'!$A559,'ODA by sector'!$D:$D,'D12'!$C559)</f>
        <v>0</v>
      </c>
      <c r="N559" s="35">
        <f>SUMIFS('ODA by sector'!O:O,'ODA by sector'!$A:$A,'D12'!$A559,'ODA by sector'!$D:$D,'D12'!$C559)</f>
        <v>0</v>
      </c>
      <c r="O559" s="35">
        <f>SUMIFS('ODA by sector'!P:P,'ODA by sector'!$A:$A,'D12'!$A559,'ODA by sector'!$D:$D,'D12'!$C559)</f>
        <v>0</v>
      </c>
      <c r="P559" s="35">
        <f>SUMIFS('ODA by sector'!Q:Q,'ODA by sector'!$A:$A,'D12'!$A559,'ODA by sector'!$D:$D,'D12'!$C559)</f>
        <v>0</v>
      </c>
      <c r="Q559" s="35">
        <f>SUMIFS('ODA by sector'!R:R,'ODA by sector'!$A:$A,'D12'!$A559,'ODA by sector'!$D:$D,'D12'!$C559)</f>
        <v>0</v>
      </c>
      <c r="R559" s="35">
        <f>SUMIFS('ODA by sector'!S:S,'ODA by sector'!$A:$A,'D12'!$A559,'ODA by sector'!$D:$D,'D12'!$C559)</f>
        <v>0</v>
      </c>
    </row>
    <row r="560" spans="1:18" x14ac:dyDescent="0.25">
      <c r="A560" s="36" t="s">
        <v>101</v>
      </c>
      <c r="B560" s="36" t="e">
        <f>VLOOKUP(A560,'[1]Names&amp;ISO'!$A:$B,2,FALSE)</f>
        <v>#N/A</v>
      </c>
      <c r="C560" s="37" t="s">
        <v>173</v>
      </c>
      <c r="D560" s="35">
        <f>SUMIFS('ODA by sector'!E:E,'ODA by sector'!$A:$A,'D12'!$A560,'ODA by sector'!$D:$D,'D12'!$C560)</f>
        <v>0</v>
      </c>
      <c r="E560" s="35">
        <f>SUMIFS('ODA by sector'!F:F,'ODA by sector'!$A:$A,'D12'!$A560,'ODA by sector'!$D:$D,'D12'!$C560)</f>
        <v>0</v>
      </c>
      <c r="F560" s="35">
        <f>SUMIFS('ODA by sector'!G:G,'ODA by sector'!$A:$A,'D12'!$A560,'ODA by sector'!$D:$D,'D12'!$C560)</f>
        <v>0</v>
      </c>
      <c r="G560" s="35">
        <f>SUMIFS('ODA by sector'!H:H,'ODA by sector'!$A:$A,'D12'!$A560,'ODA by sector'!$D:$D,'D12'!$C560)</f>
        <v>0</v>
      </c>
      <c r="H560" s="35">
        <f>SUMIFS('ODA by sector'!I:I,'ODA by sector'!$A:$A,'D12'!$A560,'ODA by sector'!$D:$D,'D12'!$C560)</f>
        <v>0</v>
      </c>
      <c r="I560" s="35">
        <f>SUMIFS('ODA by sector'!J:J,'ODA by sector'!$A:$A,'D12'!$A560,'ODA by sector'!$D:$D,'D12'!$C560)</f>
        <v>0</v>
      </c>
      <c r="J560" s="35">
        <f>SUMIFS('ODA by sector'!K:K,'ODA by sector'!$A:$A,'D12'!$A560,'ODA by sector'!$D:$D,'D12'!$C560)</f>
        <v>0</v>
      </c>
      <c r="K560" s="35">
        <f>SUMIFS('ODA by sector'!L:L,'ODA by sector'!$A:$A,'D12'!$A560,'ODA by sector'!$D:$D,'D12'!$C560)</f>
        <v>0</v>
      </c>
      <c r="L560" s="35">
        <f>SUMIFS('ODA by sector'!M:M,'ODA by sector'!$A:$A,'D12'!$A560,'ODA by sector'!$D:$D,'D12'!$C560)</f>
        <v>0.69176599999999999</v>
      </c>
      <c r="M560" s="35">
        <f>SUMIFS('ODA by sector'!N:N,'ODA by sector'!$A:$A,'D12'!$A560,'ODA by sector'!$D:$D,'D12'!$C560)</f>
        <v>0.92025999999999997</v>
      </c>
      <c r="N560" s="35">
        <f>SUMIFS('ODA by sector'!O:O,'ODA by sector'!$A:$A,'D12'!$A560,'ODA by sector'!$D:$D,'D12'!$C560)</f>
        <v>0</v>
      </c>
      <c r="O560" s="35">
        <f>SUMIFS('ODA by sector'!P:P,'ODA by sector'!$A:$A,'D12'!$A560,'ODA by sector'!$D:$D,'D12'!$C560)</f>
        <v>4.8108110000000002</v>
      </c>
      <c r="P560" s="35">
        <f>SUMIFS('ODA by sector'!Q:Q,'ODA by sector'!$A:$A,'D12'!$A560,'ODA by sector'!$D:$D,'D12'!$C560)</f>
        <v>5.4944040000000003</v>
      </c>
      <c r="Q560" s="35">
        <f>SUMIFS('ODA by sector'!R:R,'ODA by sector'!$A:$A,'D12'!$A560,'ODA by sector'!$D:$D,'D12'!$C560)</f>
        <v>6.0471300000000001</v>
      </c>
      <c r="R560" s="35">
        <f>SUMIFS('ODA by sector'!S:S,'ODA by sector'!$A:$A,'D12'!$A560,'ODA by sector'!$D:$D,'D12'!$C560)</f>
        <v>6.0308640000000002</v>
      </c>
    </row>
    <row r="561" spans="1:18" x14ac:dyDescent="0.25">
      <c r="A561" s="38" t="s">
        <v>101</v>
      </c>
      <c r="B561" s="36" t="e">
        <f>VLOOKUP(A561,'[1]Names&amp;ISO'!$A:$B,2,FALSE)</f>
        <v>#N/A</v>
      </c>
      <c r="C561" s="37" t="s">
        <v>174</v>
      </c>
      <c r="D561" s="35">
        <f>SUMIFS('ODA by sector'!E:E,'ODA by sector'!$A:$A,'D12'!$A561,'ODA by sector'!$D:$D,'D12'!$C561)</f>
        <v>0</v>
      </c>
      <c r="E561" s="35">
        <f>SUMIFS('ODA by sector'!F:F,'ODA by sector'!$A:$A,'D12'!$A561,'ODA by sector'!$D:$D,'D12'!$C561)</f>
        <v>0</v>
      </c>
      <c r="F561" s="35">
        <f>SUMIFS('ODA by sector'!G:G,'ODA by sector'!$A:$A,'D12'!$A561,'ODA by sector'!$D:$D,'D12'!$C561)</f>
        <v>0</v>
      </c>
      <c r="G561" s="35">
        <f>SUMIFS('ODA by sector'!H:H,'ODA by sector'!$A:$A,'D12'!$A561,'ODA by sector'!$D:$D,'D12'!$C561)</f>
        <v>0</v>
      </c>
      <c r="H561" s="35">
        <f>SUMIFS('ODA by sector'!I:I,'ODA by sector'!$A:$A,'D12'!$A561,'ODA by sector'!$D:$D,'D12'!$C561)</f>
        <v>0</v>
      </c>
      <c r="I561" s="35">
        <f>SUMIFS('ODA by sector'!J:J,'ODA by sector'!$A:$A,'D12'!$A561,'ODA by sector'!$D:$D,'D12'!$C561)</f>
        <v>0</v>
      </c>
      <c r="J561" s="35">
        <f>SUMIFS('ODA by sector'!K:K,'ODA by sector'!$A:$A,'D12'!$A561,'ODA by sector'!$D:$D,'D12'!$C561)</f>
        <v>0</v>
      </c>
      <c r="K561" s="35">
        <f>SUMIFS('ODA by sector'!L:L,'ODA by sector'!$A:$A,'D12'!$A561,'ODA by sector'!$D:$D,'D12'!$C561)</f>
        <v>0</v>
      </c>
      <c r="L561" s="35">
        <f>SUMIFS('ODA by sector'!M:M,'ODA by sector'!$A:$A,'D12'!$A561,'ODA by sector'!$D:$D,'D12'!$C561)</f>
        <v>74.311639999999997</v>
      </c>
      <c r="M561" s="35">
        <f>SUMIFS('ODA by sector'!N:N,'ODA by sector'!$A:$A,'D12'!$A561,'ODA by sector'!$D:$D,'D12'!$C561)</f>
        <v>82.472842999999997</v>
      </c>
      <c r="N561" s="35">
        <f>SUMIFS('ODA by sector'!O:O,'ODA by sector'!$A:$A,'D12'!$A561,'ODA by sector'!$D:$D,'D12'!$C561)</f>
        <v>10.683055</v>
      </c>
      <c r="O561" s="35">
        <f>SUMIFS('ODA by sector'!P:P,'ODA by sector'!$A:$A,'D12'!$A561,'ODA by sector'!$D:$D,'D12'!$C561)</f>
        <v>0</v>
      </c>
      <c r="P561" s="35">
        <f>SUMIFS('ODA by sector'!Q:Q,'ODA by sector'!$A:$A,'D12'!$A561,'ODA by sector'!$D:$D,'D12'!$C561)</f>
        <v>0</v>
      </c>
      <c r="Q561" s="35">
        <f>SUMIFS('ODA by sector'!R:R,'ODA by sector'!$A:$A,'D12'!$A561,'ODA by sector'!$D:$D,'D12'!$C561)</f>
        <v>7.2847150000000003</v>
      </c>
      <c r="R561" s="35">
        <f>SUMIFS('ODA by sector'!S:S,'ODA by sector'!$A:$A,'D12'!$A561,'ODA by sector'!$D:$D,'D12'!$C561)</f>
        <v>0</v>
      </c>
    </row>
    <row r="562" spans="1:18" x14ac:dyDescent="0.25">
      <c r="A562" s="40" t="s">
        <v>100</v>
      </c>
      <c r="B562" s="36" t="e">
        <f>VLOOKUP(A562,'[1]Names&amp;ISO'!$A:$B,2,FALSE)</f>
        <v>#N/A</v>
      </c>
      <c r="C562" s="37" t="s">
        <v>162</v>
      </c>
      <c r="D562" s="35">
        <f>SUMIFS('ODA by sector'!E:E,'ODA by sector'!$A:$A,'D12'!$A562,'ODA by sector'!$D:$D,'D12'!$C562)</f>
        <v>0</v>
      </c>
      <c r="E562" s="35">
        <f>SUMIFS('ODA by sector'!F:F,'ODA by sector'!$A:$A,'D12'!$A562,'ODA by sector'!$D:$D,'D12'!$C562)</f>
        <v>0</v>
      </c>
      <c r="F562" s="35">
        <f>SUMIFS('ODA by sector'!G:G,'ODA by sector'!$A:$A,'D12'!$A562,'ODA by sector'!$D:$D,'D12'!$C562)</f>
        <v>0</v>
      </c>
      <c r="G562" s="35">
        <f>SUMIFS('ODA by sector'!H:H,'ODA by sector'!$A:$A,'D12'!$A562,'ODA by sector'!$D:$D,'D12'!$C562)</f>
        <v>0</v>
      </c>
      <c r="H562" s="35">
        <f>SUMIFS('ODA by sector'!I:I,'ODA by sector'!$A:$A,'D12'!$A562,'ODA by sector'!$D:$D,'D12'!$C562)</f>
        <v>0</v>
      </c>
      <c r="I562" s="35">
        <f>SUMIFS('ODA by sector'!J:J,'ODA by sector'!$A:$A,'D12'!$A562,'ODA by sector'!$D:$D,'D12'!$C562)</f>
        <v>0</v>
      </c>
      <c r="J562" s="35">
        <f>SUMIFS('ODA by sector'!K:K,'ODA by sector'!$A:$A,'D12'!$A562,'ODA by sector'!$D:$D,'D12'!$C562)</f>
        <v>0</v>
      </c>
      <c r="K562" s="35">
        <f>SUMIFS('ODA by sector'!L:L,'ODA by sector'!$A:$A,'D12'!$A562,'ODA by sector'!$D:$D,'D12'!$C562)</f>
        <v>0</v>
      </c>
      <c r="L562" s="35">
        <f>SUMIFS('ODA by sector'!M:M,'ODA by sector'!$A:$A,'D12'!$A562,'ODA by sector'!$D:$D,'D12'!$C562)</f>
        <v>0</v>
      </c>
      <c r="M562" s="35">
        <f>SUMIFS('ODA by sector'!N:N,'ODA by sector'!$A:$A,'D12'!$A562,'ODA by sector'!$D:$D,'D12'!$C562)</f>
        <v>0</v>
      </c>
      <c r="N562" s="35">
        <f>SUMIFS('ODA by sector'!O:O,'ODA by sector'!$A:$A,'D12'!$A562,'ODA by sector'!$D:$D,'D12'!$C562)</f>
        <v>0</v>
      </c>
      <c r="O562" s="35">
        <f>SUMIFS('ODA by sector'!P:P,'ODA by sector'!$A:$A,'D12'!$A562,'ODA by sector'!$D:$D,'D12'!$C562)</f>
        <v>0</v>
      </c>
      <c r="P562" s="35">
        <f>SUMIFS('ODA by sector'!Q:Q,'ODA by sector'!$A:$A,'D12'!$A562,'ODA by sector'!$D:$D,'D12'!$C562)</f>
        <v>0</v>
      </c>
      <c r="Q562" s="35">
        <f>SUMIFS('ODA by sector'!R:R,'ODA by sector'!$A:$A,'D12'!$A562,'ODA by sector'!$D:$D,'D12'!$C562)</f>
        <v>0</v>
      </c>
      <c r="R562" s="35">
        <f>SUMIFS('ODA by sector'!S:S,'ODA by sector'!$A:$A,'D12'!$A562,'ODA by sector'!$D:$D,'D12'!$C562)</f>
        <v>0</v>
      </c>
    </row>
    <row r="563" spans="1:18" x14ac:dyDescent="0.25">
      <c r="A563" s="40" t="s">
        <v>100</v>
      </c>
      <c r="B563" s="36" t="e">
        <f>VLOOKUP(A563,'[1]Names&amp;ISO'!$A:$B,2,FALSE)</f>
        <v>#N/A</v>
      </c>
      <c r="C563" s="37" t="s">
        <v>163</v>
      </c>
      <c r="D563" s="35">
        <f>SUMIFS('ODA by sector'!E:E,'ODA by sector'!$A:$A,'D12'!$A563,'ODA by sector'!$D:$D,'D12'!$C563)</f>
        <v>0</v>
      </c>
      <c r="E563" s="35">
        <f>SUMIFS('ODA by sector'!F:F,'ODA by sector'!$A:$A,'D12'!$A563,'ODA by sector'!$D:$D,'D12'!$C563)</f>
        <v>0</v>
      </c>
      <c r="F563" s="35">
        <f>SUMIFS('ODA by sector'!G:G,'ODA by sector'!$A:$A,'D12'!$A563,'ODA by sector'!$D:$D,'D12'!$C563)</f>
        <v>0</v>
      </c>
      <c r="G563" s="35">
        <f>SUMIFS('ODA by sector'!H:H,'ODA by sector'!$A:$A,'D12'!$A563,'ODA by sector'!$D:$D,'D12'!$C563)</f>
        <v>0</v>
      </c>
      <c r="H563" s="35">
        <f>SUMIFS('ODA by sector'!I:I,'ODA by sector'!$A:$A,'D12'!$A563,'ODA by sector'!$D:$D,'D12'!$C563)</f>
        <v>0</v>
      </c>
      <c r="I563" s="35">
        <f>SUMIFS('ODA by sector'!J:J,'ODA by sector'!$A:$A,'D12'!$A563,'ODA by sector'!$D:$D,'D12'!$C563)</f>
        <v>0</v>
      </c>
      <c r="J563" s="35">
        <f>SUMIFS('ODA by sector'!K:K,'ODA by sector'!$A:$A,'D12'!$A563,'ODA by sector'!$D:$D,'D12'!$C563)</f>
        <v>0</v>
      </c>
      <c r="K563" s="35">
        <f>SUMIFS('ODA by sector'!L:L,'ODA by sector'!$A:$A,'D12'!$A563,'ODA by sector'!$D:$D,'D12'!$C563)</f>
        <v>0</v>
      </c>
      <c r="L563" s="35">
        <f>SUMIFS('ODA by sector'!M:M,'ODA by sector'!$A:$A,'D12'!$A563,'ODA by sector'!$D:$D,'D12'!$C563)</f>
        <v>0</v>
      </c>
      <c r="M563" s="35">
        <f>SUMIFS('ODA by sector'!N:N,'ODA by sector'!$A:$A,'D12'!$A563,'ODA by sector'!$D:$D,'D12'!$C563)</f>
        <v>0</v>
      </c>
      <c r="N563" s="35">
        <f>SUMIFS('ODA by sector'!O:O,'ODA by sector'!$A:$A,'D12'!$A563,'ODA by sector'!$D:$D,'D12'!$C563)</f>
        <v>0</v>
      </c>
      <c r="O563" s="35">
        <f>SUMIFS('ODA by sector'!P:P,'ODA by sector'!$A:$A,'D12'!$A563,'ODA by sector'!$D:$D,'D12'!$C563)</f>
        <v>0</v>
      </c>
      <c r="P563" s="35">
        <f>SUMIFS('ODA by sector'!Q:Q,'ODA by sector'!$A:$A,'D12'!$A563,'ODA by sector'!$D:$D,'D12'!$C563)</f>
        <v>0</v>
      </c>
      <c r="Q563" s="35">
        <f>SUMIFS('ODA by sector'!R:R,'ODA by sector'!$A:$A,'D12'!$A563,'ODA by sector'!$D:$D,'D12'!$C563)</f>
        <v>0</v>
      </c>
      <c r="R563" s="35">
        <f>SUMIFS('ODA by sector'!S:S,'ODA by sector'!$A:$A,'D12'!$A563,'ODA by sector'!$D:$D,'D12'!$C563)</f>
        <v>0</v>
      </c>
    </row>
    <row r="564" spans="1:18" x14ac:dyDescent="0.25">
      <c r="A564" s="40" t="s">
        <v>100</v>
      </c>
      <c r="B564" s="36" t="e">
        <f>VLOOKUP(A564,'[1]Names&amp;ISO'!$A:$B,2,FALSE)</f>
        <v>#N/A</v>
      </c>
      <c r="C564" s="37" t="s">
        <v>164</v>
      </c>
      <c r="D564" s="35">
        <f>SUMIFS('ODA by sector'!E:E,'ODA by sector'!$A:$A,'D12'!$A564,'ODA by sector'!$D:$D,'D12'!$C564)</f>
        <v>0</v>
      </c>
      <c r="E564" s="35">
        <f>SUMIFS('ODA by sector'!F:F,'ODA by sector'!$A:$A,'D12'!$A564,'ODA by sector'!$D:$D,'D12'!$C564)</f>
        <v>0</v>
      </c>
      <c r="F564" s="35">
        <f>SUMIFS('ODA by sector'!G:G,'ODA by sector'!$A:$A,'D12'!$A564,'ODA by sector'!$D:$D,'D12'!$C564)</f>
        <v>0</v>
      </c>
      <c r="G564" s="35">
        <f>SUMIFS('ODA by sector'!H:H,'ODA by sector'!$A:$A,'D12'!$A564,'ODA by sector'!$D:$D,'D12'!$C564)</f>
        <v>0</v>
      </c>
      <c r="H564" s="35">
        <f>SUMIFS('ODA by sector'!I:I,'ODA by sector'!$A:$A,'D12'!$A564,'ODA by sector'!$D:$D,'D12'!$C564)</f>
        <v>0</v>
      </c>
      <c r="I564" s="35">
        <f>SUMIFS('ODA by sector'!J:J,'ODA by sector'!$A:$A,'D12'!$A564,'ODA by sector'!$D:$D,'D12'!$C564)</f>
        <v>0</v>
      </c>
      <c r="J564" s="35">
        <f>SUMIFS('ODA by sector'!K:K,'ODA by sector'!$A:$A,'D12'!$A564,'ODA by sector'!$D:$D,'D12'!$C564)</f>
        <v>0</v>
      </c>
      <c r="K564" s="35">
        <f>SUMIFS('ODA by sector'!L:L,'ODA by sector'!$A:$A,'D12'!$A564,'ODA by sector'!$D:$D,'D12'!$C564)</f>
        <v>0</v>
      </c>
      <c r="L564" s="35">
        <f>SUMIFS('ODA by sector'!M:M,'ODA by sector'!$A:$A,'D12'!$A564,'ODA by sector'!$D:$D,'D12'!$C564)</f>
        <v>0</v>
      </c>
      <c r="M564" s="35">
        <f>SUMIFS('ODA by sector'!N:N,'ODA by sector'!$A:$A,'D12'!$A564,'ODA by sector'!$D:$D,'D12'!$C564)</f>
        <v>0</v>
      </c>
      <c r="N564" s="35">
        <f>SUMIFS('ODA by sector'!O:O,'ODA by sector'!$A:$A,'D12'!$A564,'ODA by sector'!$D:$D,'D12'!$C564)</f>
        <v>0</v>
      </c>
      <c r="O564" s="35">
        <f>SUMIFS('ODA by sector'!P:P,'ODA by sector'!$A:$A,'D12'!$A564,'ODA by sector'!$D:$D,'D12'!$C564)</f>
        <v>0</v>
      </c>
      <c r="P564" s="35">
        <f>SUMIFS('ODA by sector'!Q:Q,'ODA by sector'!$A:$A,'D12'!$A564,'ODA by sector'!$D:$D,'D12'!$C564)</f>
        <v>0</v>
      </c>
      <c r="Q564" s="35">
        <f>SUMIFS('ODA by sector'!R:R,'ODA by sector'!$A:$A,'D12'!$A564,'ODA by sector'!$D:$D,'D12'!$C564)</f>
        <v>0</v>
      </c>
      <c r="R564" s="35">
        <f>SUMIFS('ODA by sector'!S:S,'ODA by sector'!$A:$A,'D12'!$A564,'ODA by sector'!$D:$D,'D12'!$C564)</f>
        <v>0</v>
      </c>
    </row>
    <row r="565" spans="1:18" x14ac:dyDescent="0.25">
      <c r="A565" s="40" t="s">
        <v>100</v>
      </c>
      <c r="B565" s="36" t="e">
        <f>VLOOKUP(A565,'[1]Names&amp;ISO'!$A:$B,2,FALSE)</f>
        <v>#N/A</v>
      </c>
      <c r="C565" s="37" t="s">
        <v>165</v>
      </c>
      <c r="D565" s="35">
        <f>SUMIFS('ODA by sector'!E:E,'ODA by sector'!$A:$A,'D12'!$A565,'ODA by sector'!$D:$D,'D12'!$C565)</f>
        <v>0</v>
      </c>
      <c r="E565" s="35">
        <f>SUMIFS('ODA by sector'!F:F,'ODA by sector'!$A:$A,'D12'!$A565,'ODA by sector'!$D:$D,'D12'!$C565)</f>
        <v>0</v>
      </c>
      <c r="F565" s="35">
        <f>SUMIFS('ODA by sector'!G:G,'ODA by sector'!$A:$A,'D12'!$A565,'ODA by sector'!$D:$D,'D12'!$C565)</f>
        <v>0</v>
      </c>
      <c r="G565" s="35">
        <f>SUMIFS('ODA by sector'!H:H,'ODA by sector'!$A:$A,'D12'!$A565,'ODA by sector'!$D:$D,'D12'!$C565)</f>
        <v>0</v>
      </c>
      <c r="H565" s="35">
        <f>SUMIFS('ODA by sector'!I:I,'ODA by sector'!$A:$A,'D12'!$A565,'ODA by sector'!$D:$D,'D12'!$C565)</f>
        <v>0</v>
      </c>
      <c r="I565" s="35">
        <f>SUMIFS('ODA by sector'!J:J,'ODA by sector'!$A:$A,'D12'!$A565,'ODA by sector'!$D:$D,'D12'!$C565)</f>
        <v>0</v>
      </c>
      <c r="J565" s="35">
        <f>SUMIFS('ODA by sector'!K:K,'ODA by sector'!$A:$A,'D12'!$A565,'ODA by sector'!$D:$D,'D12'!$C565)</f>
        <v>0</v>
      </c>
      <c r="K565" s="35">
        <f>SUMIFS('ODA by sector'!L:L,'ODA by sector'!$A:$A,'D12'!$A565,'ODA by sector'!$D:$D,'D12'!$C565)</f>
        <v>0</v>
      </c>
      <c r="L565" s="35">
        <f>SUMIFS('ODA by sector'!M:M,'ODA by sector'!$A:$A,'D12'!$A565,'ODA by sector'!$D:$D,'D12'!$C565)</f>
        <v>0</v>
      </c>
      <c r="M565" s="35">
        <f>SUMIFS('ODA by sector'!N:N,'ODA by sector'!$A:$A,'D12'!$A565,'ODA by sector'!$D:$D,'D12'!$C565)</f>
        <v>0</v>
      </c>
      <c r="N565" s="35">
        <f>SUMIFS('ODA by sector'!O:O,'ODA by sector'!$A:$A,'D12'!$A565,'ODA by sector'!$D:$D,'D12'!$C565)</f>
        <v>0</v>
      </c>
      <c r="O565" s="35">
        <f>SUMIFS('ODA by sector'!P:P,'ODA by sector'!$A:$A,'D12'!$A565,'ODA by sector'!$D:$D,'D12'!$C565)</f>
        <v>0</v>
      </c>
      <c r="P565" s="35">
        <f>SUMIFS('ODA by sector'!Q:Q,'ODA by sector'!$A:$A,'D12'!$A565,'ODA by sector'!$D:$D,'D12'!$C565)</f>
        <v>0</v>
      </c>
      <c r="Q565" s="35">
        <f>SUMIFS('ODA by sector'!R:R,'ODA by sector'!$A:$A,'D12'!$A565,'ODA by sector'!$D:$D,'D12'!$C565)</f>
        <v>0</v>
      </c>
      <c r="R565" s="35">
        <f>SUMIFS('ODA by sector'!S:S,'ODA by sector'!$A:$A,'D12'!$A565,'ODA by sector'!$D:$D,'D12'!$C565)</f>
        <v>0</v>
      </c>
    </row>
    <row r="566" spans="1:18" x14ac:dyDescent="0.25">
      <c r="A566" s="40" t="s">
        <v>100</v>
      </c>
      <c r="B566" s="36" t="e">
        <f>VLOOKUP(A566,'[1]Names&amp;ISO'!$A:$B,2,FALSE)</f>
        <v>#N/A</v>
      </c>
      <c r="C566" s="37" t="s">
        <v>161</v>
      </c>
      <c r="D566" s="35">
        <f>SUMIFS('ODA by sector'!E:E,'ODA by sector'!$A:$A,'D12'!$A566,'ODA by sector'!$D:$D,'D12'!$C566)</f>
        <v>0</v>
      </c>
      <c r="E566" s="35">
        <f>SUMIFS('ODA by sector'!F:F,'ODA by sector'!$A:$A,'D12'!$A566,'ODA by sector'!$D:$D,'D12'!$C566)</f>
        <v>0</v>
      </c>
      <c r="F566" s="35">
        <f>SUMIFS('ODA by sector'!G:G,'ODA by sector'!$A:$A,'D12'!$A566,'ODA by sector'!$D:$D,'D12'!$C566)</f>
        <v>0</v>
      </c>
      <c r="G566" s="35">
        <f>SUMIFS('ODA by sector'!H:H,'ODA by sector'!$A:$A,'D12'!$A566,'ODA by sector'!$D:$D,'D12'!$C566)</f>
        <v>0</v>
      </c>
      <c r="H566" s="35">
        <f>SUMIFS('ODA by sector'!I:I,'ODA by sector'!$A:$A,'D12'!$A566,'ODA by sector'!$D:$D,'D12'!$C566)</f>
        <v>0</v>
      </c>
      <c r="I566" s="35">
        <f>SUMIFS('ODA by sector'!J:J,'ODA by sector'!$A:$A,'D12'!$A566,'ODA by sector'!$D:$D,'D12'!$C566)</f>
        <v>0</v>
      </c>
      <c r="J566" s="35">
        <f>SUMIFS('ODA by sector'!K:K,'ODA by sector'!$A:$A,'D12'!$A566,'ODA by sector'!$D:$D,'D12'!$C566)</f>
        <v>0</v>
      </c>
      <c r="K566" s="35">
        <f>SUMIFS('ODA by sector'!L:L,'ODA by sector'!$A:$A,'D12'!$A566,'ODA by sector'!$D:$D,'D12'!$C566)</f>
        <v>0</v>
      </c>
      <c r="L566" s="35">
        <f>SUMIFS('ODA by sector'!M:M,'ODA by sector'!$A:$A,'D12'!$A566,'ODA by sector'!$D:$D,'D12'!$C566)</f>
        <v>0</v>
      </c>
      <c r="M566" s="35">
        <f>SUMIFS('ODA by sector'!N:N,'ODA by sector'!$A:$A,'D12'!$A566,'ODA by sector'!$D:$D,'D12'!$C566)</f>
        <v>0</v>
      </c>
      <c r="N566" s="35">
        <f>SUMIFS('ODA by sector'!O:O,'ODA by sector'!$A:$A,'D12'!$A566,'ODA by sector'!$D:$D,'D12'!$C566)</f>
        <v>0</v>
      </c>
      <c r="O566" s="35">
        <f>SUMIFS('ODA by sector'!P:P,'ODA by sector'!$A:$A,'D12'!$A566,'ODA by sector'!$D:$D,'D12'!$C566)</f>
        <v>0</v>
      </c>
      <c r="P566" s="35">
        <f>SUMIFS('ODA by sector'!Q:Q,'ODA by sector'!$A:$A,'D12'!$A566,'ODA by sector'!$D:$D,'D12'!$C566)</f>
        <v>0</v>
      </c>
      <c r="Q566" s="35">
        <f>SUMIFS('ODA by sector'!R:R,'ODA by sector'!$A:$A,'D12'!$A566,'ODA by sector'!$D:$D,'D12'!$C566)</f>
        <v>0</v>
      </c>
      <c r="R566" s="35">
        <f>SUMIFS('ODA by sector'!S:S,'ODA by sector'!$A:$A,'D12'!$A566,'ODA by sector'!$D:$D,'D12'!$C566)</f>
        <v>0</v>
      </c>
    </row>
    <row r="567" spans="1:18" x14ac:dyDescent="0.25">
      <c r="A567" s="40" t="s">
        <v>100</v>
      </c>
      <c r="B567" s="36" t="e">
        <f>VLOOKUP(A567,'[1]Names&amp;ISO'!$A:$B,2,FALSE)</f>
        <v>#N/A</v>
      </c>
      <c r="C567" s="37" t="s">
        <v>166</v>
      </c>
      <c r="D567" s="35">
        <f>SUMIFS('ODA by sector'!E:E,'ODA by sector'!$A:$A,'D12'!$A567,'ODA by sector'!$D:$D,'D12'!$C567)</f>
        <v>0</v>
      </c>
      <c r="E567" s="35">
        <f>SUMIFS('ODA by sector'!F:F,'ODA by sector'!$A:$A,'D12'!$A567,'ODA by sector'!$D:$D,'D12'!$C567)</f>
        <v>0</v>
      </c>
      <c r="F567" s="35">
        <f>SUMIFS('ODA by sector'!G:G,'ODA by sector'!$A:$A,'D12'!$A567,'ODA by sector'!$D:$D,'D12'!$C567)</f>
        <v>0</v>
      </c>
      <c r="G567" s="35">
        <f>SUMIFS('ODA by sector'!H:H,'ODA by sector'!$A:$A,'D12'!$A567,'ODA by sector'!$D:$D,'D12'!$C567)</f>
        <v>0</v>
      </c>
      <c r="H567" s="35">
        <f>SUMIFS('ODA by sector'!I:I,'ODA by sector'!$A:$A,'D12'!$A567,'ODA by sector'!$D:$D,'D12'!$C567)</f>
        <v>0</v>
      </c>
      <c r="I567" s="35">
        <f>SUMIFS('ODA by sector'!J:J,'ODA by sector'!$A:$A,'D12'!$A567,'ODA by sector'!$D:$D,'D12'!$C567)</f>
        <v>0</v>
      </c>
      <c r="J567" s="35">
        <f>SUMIFS('ODA by sector'!K:K,'ODA by sector'!$A:$A,'D12'!$A567,'ODA by sector'!$D:$D,'D12'!$C567)</f>
        <v>0</v>
      </c>
      <c r="K567" s="35">
        <f>SUMIFS('ODA by sector'!L:L,'ODA by sector'!$A:$A,'D12'!$A567,'ODA by sector'!$D:$D,'D12'!$C567)</f>
        <v>0</v>
      </c>
      <c r="L567" s="35">
        <f>SUMIFS('ODA by sector'!M:M,'ODA by sector'!$A:$A,'D12'!$A567,'ODA by sector'!$D:$D,'D12'!$C567)</f>
        <v>0</v>
      </c>
      <c r="M567" s="35">
        <f>SUMIFS('ODA by sector'!N:N,'ODA by sector'!$A:$A,'D12'!$A567,'ODA by sector'!$D:$D,'D12'!$C567)</f>
        <v>0</v>
      </c>
      <c r="N567" s="35">
        <f>SUMIFS('ODA by sector'!O:O,'ODA by sector'!$A:$A,'D12'!$A567,'ODA by sector'!$D:$D,'D12'!$C567)</f>
        <v>0</v>
      </c>
      <c r="O567" s="35">
        <f>SUMIFS('ODA by sector'!P:P,'ODA by sector'!$A:$A,'D12'!$A567,'ODA by sector'!$D:$D,'D12'!$C567)</f>
        <v>0</v>
      </c>
      <c r="P567" s="35">
        <f>SUMIFS('ODA by sector'!Q:Q,'ODA by sector'!$A:$A,'D12'!$A567,'ODA by sector'!$D:$D,'D12'!$C567)</f>
        <v>0</v>
      </c>
      <c r="Q567" s="35">
        <f>SUMIFS('ODA by sector'!R:R,'ODA by sector'!$A:$A,'D12'!$A567,'ODA by sector'!$D:$D,'D12'!$C567)</f>
        <v>0</v>
      </c>
      <c r="R567" s="35">
        <f>SUMIFS('ODA by sector'!S:S,'ODA by sector'!$A:$A,'D12'!$A567,'ODA by sector'!$D:$D,'D12'!$C567)</f>
        <v>0</v>
      </c>
    </row>
    <row r="568" spans="1:18" x14ac:dyDescent="0.25">
      <c r="A568" s="40" t="s">
        <v>100</v>
      </c>
      <c r="B568" s="36" t="e">
        <f>VLOOKUP(A568,'[1]Names&amp;ISO'!$A:$B,2,FALSE)</f>
        <v>#N/A</v>
      </c>
      <c r="C568" s="37" t="s">
        <v>167</v>
      </c>
      <c r="D568" s="35">
        <f>SUMIFS('ODA by sector'!E:E,'ODA by sector'!$A:$A,'D12'!$A568,'ODA by sector'!$D:$D,'D12'!$C568)</f>
        <v>0</v>
      </c>
      <c r="E568" s="35">
        <f>SUMIFS('ODA by sector'!F:F,'ODA by sector'!$A:$A,'D12'!$A568,'ODA by sector'!$D:$D,'D12'!$C568)</f>
        <v>0</v>
      </c>
      <c r="F568" s="35">
        <f>SUMIFS('ODA by sector'!G:G,'ODA by sector'!$A:$A,'D12'!$A568,'ODA by sector'!$D:$D,'D12'!$C568)</f>
        <v>0</v>
      </c>
      <c r="G568" s="35">
        <f>SUMIFS('ODA by sector'!H:H,'ODA by sector'!$A:$A,'D12'!$A568,'ODA by sector'!$D:$D,'D12'!$C568)</f>
        <v>0</v>
      </c>
      <c r="H568" s="35">
        <f>SUMIFS('ODA by sector'!I:I,'ODA by sector'!$A:$A,'D12'!$A568,'ODA by sector'!$D:$D,'D12'!$C568)</f>
        <v>0</v>
      </c>
      <c r="I568" s="35">
        <f>SUMIFS('ODA by sector'!J:J,'ODA by sector'!$A:$A,'D12'!$A568,'ODA by sector'!$D:$D,'D12'!$C568)</f>
        <v>0</v>
      </c>
      <c r="J568" s="35">
        <f>SUMIFS('ODA by sector'!K:K,'ODA by sector'!$A:$A,'D12'!$A568,'ODA by sector'!$D:$D,'D12'!$C568)</f>
        <v>0</v>
      </c>
      <c r="K568" s="35">
        <f>SUMIFS('ODA by sector'!L:L,'ODA by sector'!$A:$A,'D12'!$A568,'ODA by sector'!$D:$D,'D12'!$C568)</f>
        <v>0</v>
      </c>
      <c r="L568" s="35">
        <f>SUMIFS('ODA by sector'!M:M,'ODA by sector'!$A:$A,'D12'!$A568,'ODA by sector'!$D:$D,'D12'!$C568)</f>
        <v>0</v>
      </c>
      <c r="M568" s="35">
        <f>SUMIFS('ODA by sector'!N:N,'ODA by sector'!$A:$A,'D12'!$A568,'ODA by sector'!$D:$D,'D12'!$C568)</f>
        <v>0</v>
      </c>
      <c r="N568" s="35">
        <f>SUMIFS('ODA by sector'!O:O,'ODA by sector'!$A:$A,'D12'!$A568,'ODA by sector'!$D:$D,'D12'!$C568)</f>
        <v>0</v>
      </c>
      <c r="O568" s="35">
        <f>SUMIFS('ODA by sector'!P:P,'ODA by sector'!$A:$A,'D12'!$A568,'ODA by sector'!$D:$D,'D12'!$C568)</f>
        <v>0</v>
      </c>
      <c r="P568" s="35">
        <f>SUMIFS('ODA by sector'!Q:Q,'ODA by sector'!$A:$A,'D12'!$A568,'ODA by sector'!$D:$D,'D12'!$C568)</f>
        <v>0</v>
      </c>
      <c r="Q568" s="35">
        <f>SUMIFS('ODA by sector'!R:R,'ODA by sector'!$A:$A,'D12'!$A568,'ODA by sector'!$D:$D,'D12'!$C568)</f>
        <v>0</v>
      </c>
      <c r="R568" s="35">
        <f>SUMIFS('ODA by sector'!S:S,'ODA by sector'!$A:$A,'D12'!$A568,'ODA by sector'!$D:$D,'D12'!$C568)</f>
        <v>0</v>
      </c>
    </row>
    <row r="569" spans="1:18" x14ac:dyDescent="0.25">
      <c r="A569" s="40" t="s">
        <v>100</v>
      </c>
      <c r="B569" s="36" t="e">
        <f>VLOOKUP(A569,'[1]Names&amp;ISO'!$A:$B,2,FALSE)</f>
        <v>#N/A</v>
      </c>
      <c r="C569" s="37" t="s">
        <v>169</v>
      </c>
      <c r="D569" s="35">
        <f>SUMIFS('ODA by sector'!E:E,'ODA by sector'!$A:$A,'D12'!$A569,'ODA by sector'!$D:$D,'D12'!$C569)</f>
        <v>0</v>
      </c>
      <c r="E569" s="35">
        <f>SUMIFS('ODA by sector'!F:F,'ODA by sector'!$A:$A,'D12'!$A569,'ODA by sector'!$D:$D,'D12'!$C569)</f>
        <v>0</v>
      </c>
      <c r="F569" s="35">
        <f>SUMIFS('ODA by sector'!G:G,'ODA by sector'!$A:$A,'D12'!$A569,'ODA by sector'!$D:$D,'D12'!$C569)</f>
        <v>0</v>
      </c>
      <c r="G569" s="35">
        <f>SUMIFS('ODA by sector'!H:H,'ODA by sector'!$A:$A,'D12'!$A569,'ODA by sector'!$D:$D,'D12'!$C569)</f>
        <v>0</v>
      </c>
      <c r="H569" s="35">
        <f>SUMIFS('ODA by sector'!I:I,'ODA by sector'!$A:$A,'D12'!$A569,'ODA by sector'!$D:$D,'D12'!$C569)</f>
        <v>0</v>
      </c>
      <c r="I569" s="35">
        <f>SUMIFS('ODA by sector'!J:J,'ODA by sector'!$A:$A,'D12'!$A569,'ODA by sector'!$D:$D,'D12'!$C569)</f>
        <v>0</v>
      </c>
      <c r="J569" s="35">
        <f>SUMIFS('ODA by sector'!K:K,'ODA by sector'!$A:$A,'D12'!$A569,'ODA by sector'!$D:$D,'D12'!$C569)</f>
        <v>0</v>
      </c>
      <c r="K569" s="35">
        <f>SUMIFS('ODA by sector'!L:L,'ODA by sector'!$A:$A,'D12'!$A569,'ODA by sector'!$D:$D,'D12'!$C569)</f>
        <v>0</v>
      </c>
      <c r="L569" s="35">
        <f>SUMIFS('ODA by sector'!M:M,'ODA by sector'!$A:$A,'D12'!$A569,'ODA by sector'!$D:$D,'D12'!$C569)</f>
        <v>0</v>
      </c>
      <c r="M569" s="35">
        <f>SUMIFS('ODA by sector'!N:N,'ODA by sector'!$A:$A,'D12'!$A569,'ODA by sector'!$D:$D,'D12'!$C569)</f>
        <v>0</v>
      </c>
      <c r="N569" s="35">
        <f>SUMIFS('ODA by sector'!O:O,'ODA by sector'!$A:$A,'D12'!$A569,'ODA by sector'!$D:$D,'D12'!$C569)</f>
        <v>0</v>
      </c>
      <c r="O569" s="35">
        <f>SUMIFS('ODA by sector'!P:P,'ODA by sector'!$A:$A,'D12'!$A569,'ODA by sector'!$D:$D,'D12'!$C569)</f>
        <v>0</v>
      </c>
      <c r="P569" s="35">
        <f>SUMIFS('ODA by sector'!Q:Q,'ODA by sector'!$A:$A,'D12'!$A569,'ODA by sector'!$D:$D,'D12'!$C569)</f>
        <v>0</v>
      </c>
      <c r="Q569" s="35">
        <f>SUMIFS('ODA by sector'!R:R,'ODA by sector'!$A:$A,'D12'!$A569,'ODA by sector'!$D:$D,'D12'!$C569)</f>
        <v>0</v>
      </c>
      <c r="R569" s="35">
        <f>SUMIFS('ODA by sector'!S:S,'ODA by sector'!$A:$A,'D12'!$A569,'ODA by sector'!$D:$D,'D12'!$C569)</f>
        <v>0</v>
      </c>
    </row>
    <row r="570" spans="1:18" x14ac:dyDescent="0.25">
      <c r="A570" s="40" t="s">
        <v>100</v>
      </c>
      <c r="B570" s="36" t="e">
        <f>VLOOKUP(A570,'[1]Names&amp;ISO'!$A:$B,2,FALSE)</f>
        <v>#N/A</v>
      </c>
      <c r="C570" s="37" t="s">
        <v>168</v>
      </c>
      <c r="D570" s="35">
        <f>SUMIFS('ODA by sector'!E:E,'ODA by sector'!$A:$A,'D12'!$A570,'ODA by sector'!$D:$D,'D12'!$C570)</f>
        <v>0</v>
      </c>
      <c r="E570" s="35">
        <f>SUMIFS('ODA by sector'!F:F,'ODA by sector'!$A:$A,'D12'!$A570,'ODA by sector'!$D:$D,'D12'!$C570)</f>
        <v>0</v>
      </c>
      <c r="F570" s="35">
        <f>SUMIFS('ODA by sector'!G:G,'ODA by sector'!$A:$A,'D12'!$A570,'ODA by sector'!$D:$D,'D12'!$C570)</f>
        <v>0</v>
      </c>
      <c r="G570" s="35">
        <f>SUMIFS('ODA by sector'!H:H,'ODA by sector'!$A:$A,'D12'!$A570,'ODA by sector'!$D:$D,'D12'!$C570)</f>
        <v>0</v>
      </c>
      <c r="H570" s="35">
        <f>SUMIFS('ODA by sector'!I:I,'ODA by sector'!$A:$A,'D12'!$A570,'ODA by sector'!$D:$D,'D12'!$C570)</f>
        <v>0</v>
      </c>
      <c r="I570" s="35">
        <f>SUMIFS('ODA by sector'!J:J,'ODA by sector'!$A:$A,'D12'!$A570,'ODA by sector'!$D:$D,'D12'!$C570)</f>
        <v>0</v>
      </c>
      <c r="J570" s="35">
        <f>SUMIFS('ODA by sector'!K:K,'ODA by sector'!$A:$A,'D12'!$A570,'ODA by sector'!$D:$D,'D12'!$C570)</f>
        <v>0</v>
      </c>
      <c r="K570" s="35">
        <f>SUMIFS('ODA by sector'!L:L,'ODA by sector'!$A:$A,'D12'!$A570,'ODA by sector'!$D:$D,'D12'!$C570)</f>
        <v>0</v>
      </c>
      <c r="L570" s="35">
        <f>SUMIFS('ODA by sector'!M:M,'ODA by sector'!$A:$A,'D12'!$A570,'ODA by sector'!$D:$D,'D12'!$C570)</f>
        <v>0</v>
      </c>
      <c r="M570" s="35">
        <f>SUMIFS('ODA by sector'!N:N,'ODA by sector'!$A:$A,'D12'!$A570,'ODA by sector'!$D:$D,'D12'!$C570)</f>
        <v>0</v>
      </c>
      <c r="N570" s="35">
        <f>SUMIFS('ODA by sector'!O:O,'ODA by sector'!$A:$A,'D12'!$A570,'ODA by sector'!$D:$D,'D12'!$C570)</f>
        <v>0</v>
      </c>
      <c r="O570" s="35">
        <f>SUMIFS('ODA by sector'!P:P,'ODA by sector'!$A:$A,'D12'!$A570,'ODA by sector'!$D:$D,'D12'!$C570)</f>
        <v>0</v>
      </c>
      <c r="P570" s="35">
        <f>SUMIFS('ODA by sector'!Q:Q,'ODA by sector'!$A:$A,'D12'!$A570,'ODA by sector'!$D:$D,'D12'!$C570)</f>
        <v>0</v>
      </c>
      <c r="Q570" s="35">
        <f>SUMIFS('ODA by sector'!R:R,'ODA by sector'!$A:$A,'D12'!$A570,'ODA by sector'!$D:$D,'D12'!$C570)</f>
        <v>0</v>
      </c>
      <c r="R570" s="35">
        <f>SUMIFS('ODA by sector'!S:S,'ODA by sector'!$A:$A,'D12'!$A570,'ODA by sector'!$D:$D,'D12'!$C570)</f>
        <v>0</v>
      </c>
    </row>
    <row r="571" spans="1:18" x14ac:dyDescent="0.25">
      <c r="A571" s="40" t="s">
        <v>100</v>
      </c>
      <c r="B571" s="36" t="e">
        <f>VLOOKUP(A571,'[1]Names&amp;ISO'!$A:$B,2,FALSE)</f>
        <v>#N/A</v>
      </c>
      <c r="C571" s="37" t="s">
        <v>171</v>
      </c>
      <c r="D571" s="35">
        <f>SUMIFS('ODA by sector'!E:E,'ODA by sector'!$A:$A,'D12'!$A571,'ODA by sector'!$D:$D,'D12'!$C571)</f>
        <v>0</v>
      </c>
      <c r="E571" s="35">
        <f>SUMIFS('ODA by sector'!F:F,'ODA by sector'!$A:$A,'D12'!$A571,'ODA by sector'!$D:$D,'D12'!$C571)</f>
        <v>0</v>
      </c>
      <c r="F571" s="35">
        <f>SUMIFS('ODA by sector'!G:G,'ODA by sector'!$A:$A,'D12'!$A571,'ODA by sector'!$D:$D,'D12'!$C571)</f>
        <v>0</v>
      </c>
      <c r="G571" s="35">
        <f>SUMIFS('ODA by sector'!H:H,'ODA by sector'!$A:$A,'D12'!$A571,'ODA by sector'!$D:$D,'D12'!$C571)</f>
        <v>0</v>
      </c>
      <c r="H571" s="35">
        <f>SUMIFS('ODA by sector'!I:I,'ODA by sector'!$A:$A,'D12'!$A571,'ODA by sector'!$D:$D,'D12'!$C571)</f>
        <v>0</v>
      </c>
      <c r="I571" s="35">
        <f>SUMIFS('ODA by sector'!J:J,'ODA by sector'!$A:$A,'D12'!$A571,'ODA by sector'!$D:$D,'D12'!$C571)</f>
        <v>0</v>
      </c>
      <c r="J571" s="35">
        <f>SUMIFS('ODA by sector'!K:K,'ODA by sector'!$A:$A,'D12'!$A571,'ODA by sector'!$D:$D,'D12'!$C571)</f>
        <v>0</v>
      </c>
      <c r="K571" s="35">
        <f>SUMIFS('ODA by sector'!L:L,'ODA by sector'!$A:$A,'D12'!$A571,'ODA by sector'!$D:$D,'D12'!$C571)</f>
        <v>0</v>
      </c>
      <c r="L571" s="35">
        <f>SUMIFS('ODA by sector'!M:M,'ODA by sector'!$A:$A,'D12'!$A571,'ODA by sector'!$D:$D,'D12'!$C571)</f>
        <v>0</v>
      </c>
      <c r="M571" s="35">
        <f>SUMIFS('ODA by sector'!N:N,'ODA by sector'!$A:$A,'D12'!$A571,'ODA by sector'!$D:$D,'D12'!$C571)</f>
        <v>0</v>
      </c>
      <c r="N571" s="35">
        <f>SUMIFS('ODA by sector'!O:O,'ODA by sector'!$A:$A,'D12'!$A571,'ODA by sector'!$D:$D,'D12'!$C571)</f>
        <v>0</v>
      </c>
      <c r="O571" s="35">
        <f>SUMIFS('ODA by sector'!P:P,'ODA by sector'!$A:$A,'D12'!$A571,'ODA by sector'!$D:$D,'D12'!$C571)</f>
        <v>0</v>
      </c>
      <c r="P571" s="35">
        <f>SUMIFS('ODA by sector'!Q:Q,'ODA by sector'!$A:$A,'D12'!$A571,'ODA by sector'!$D:$D,'D12'!$C571)</f>
        <v>0</v>
      </c>
      <c r="Q571" s="35">
        <f>SUMIFS('ODA by sector'!R:R,'ODA by sector'!$A:$A,'D12'!$A571,'ODA by sector'!$D:$D,'D12'!$C571)</f>
        <v>0</v>
      </c>
      <c r="R571" s="35">
        <f>SUMIFS('ODA by sector'!S:S,'ODA by sector'!$A:$A,'D12'!$A571,'ODA by sector'!$D:$D,'D12'!$C571)</f>
        <v>0</v>
      </c>
    </row>
    <row r="572" spans="1:18" x14ac:dyDescent="0.25">
      <c r="A572" s="40" t="s">
        <v>100</v>
      </c>
      <c r="B572" s="36" t="e">
        <f>VLOOKUP(A572,'[1]Names&amp;ISO'!$A:$B,2,FALSE)</f>
        <v>#N/A</v>
      </c>
      <c r="C572" s="37" t="s">
        <v>170</v>
      </c>
      <c r="D572" s="35">
        <f>SUMIFS('ODA by sector'!E:E,'ODA by sector'!$A:$A,'D12'!$A572,'ODA by sector'!$D:$D,'D12'!$C572)</f>
        <v>0</v>
      </c>
      <c r="E572" s="35">
        <f>SUMIFS('ODA by sector'!F:F,'ODA by sector'!$A:$A,'D12'!$A572,'ODA by sector'!$D:$D,'D12'!$C572)</f>
        <v>0</v>
      </c>
      <c r="F572" s="35">
        <f>SUMIFS('ODA by sector'!G:G,'ODA by sector'!$A:$A,'D12'!$A572,'ODA by sector'!$D:$D,'D12'!$C572)</f>
        <v>0</v>
      </c>
      <c r="G572" s="35">
        <f>SUMIFS('ODA by sector'!H:H,'ODA by sector'!$A:$A,'D12'!$A572,'ODA by sector'!$D:$D,'D12'!$C572)</f>
        <v>0</v>
      </c>
      <c r="H572" s="35">
        <f>SUMIFS('ODA by sector'!I:I,'ODA by sector'!$A:$A,'D12'!$A572,'ODA by sector'!$D:$D,'D12'!$C572)</f>
        <v>0</v>
      </c>
      <c r="I572" s="35">
        <f>SUMIFS('ODA by sector'!J:J,'ODA by sector'!$A:$A,'D12'!$A572,'ODA by sector'!$D:$D,'D12'!$C572)</f>
        <v>0</v>
      </c>
      <c r="J572" s="35">
        <f>SUMIFS('ODA by sector'!K:K,'ODA by sector'!$A:$A,'D12'!$A572,'ODA by sector'!$D:$D,'D12'!$C572)</f>
        <v>0</v>
      </c>
      <c r="K572" s="35">
        <f>SUMIFS('ODA by sector'!L:L,'ODA by sector'!$A:$A,'D12'!$A572,'ODA by sector'!$D:$D,'D12'!$C572)</f>
        <v>0</v>
      </c>
      <c r="L572" s="35">
        <f>SUMIFS('ODA by sector'!M:M,'ODA by sector'!$A:$A,'D12'!$A572,'ODA by sector'!$D:$D,'D12'!$C572)</f>
        <v>0</v>
      </c>
      <c r="M572" s="35">
        <f>SUMIFS('ODA by sector'!N:N,'ODA by sector'!$A:$A,'D12'!$A572,'ODA by sector'!$D:$D,'D12'!$C572)</f>
        <v>0</v>
      </c>
      <c r="N572" s="35">
        <f>SUMIFS('ODA by sector'!O:O,'ODA by sector'!$A:$A,'D12'!$A572,'ODA by sector'!$D:$D,'D12'!$C572)</f>
        <v>0</v>
      </c>
      <c r="O572" s="35">
        <f>SUMIFS('ODA by sector'!P:P,'ODA by sector'!$A:$A,'D12'!$A572,'ODA by sector'!$D:$D,'D12'!$C572)</f>
        <v>0</v>
      </c>
      <c r="P572" s="35">
        <f>SUMIFS('ODA by sector'!Q:Q,'ODA by sector'!$A:$A,'D12'!$A572,'ODA by sector'!$D:$D,'D12'!$C572)</f>
        <v>0</v>
      </c>
      <c r="Q572" s="35">
        <f>SUMIFS('ODA by sector'!R:R,'ODA by sector'!$A:$A,'D12'!$A572,'ODA by sector'!$D:$D,'D12'!$C572)</f>
        <v>0</v>
      </c>
      <c r="R572" s="35">
        <f>SUMIFS('ODA by sector'!S:S,'ODA by sector'!$A:$A,'D12'!$A572,'ODA by sector'!$D:$D,'D12'!$C572)</f>
        <v>0</v>
      </c>
    </row>
    <row r="573" spans="1:18" x14ac:dyDescent="0.25">
      <c r="A573" s="40" t="s">
        <v>100</v>
      </c>
      <c r="B573" s="36" t="e">
        <f>VLOOKUP(A573,'[1]Names&amp;ISO'!$A:$B,2,FALSE)</f>
        <v>#N/A</v>
      </c>
      <c r="C573" s="37" t="s">
        <v>172</v>
      </c>
      <c r="D573" s="35">
        <f>SUMIFS('ODA by sector'!E:E,'ODA by sector'!$A:$A,'D12'!$A573,'ODA by sector'!$D:$D,'D12'!$C573)</f>
        <v>0</v>
      </c>
      <c r="E573" s="35">
        <f>SUMIFS('ODA by sector'!F:F,'ODA by sector'!$A:$A,'D12'!$A573,'ODA by sector'!$D:$D,'D12'!$C573)</f>
        <v>0</v>
      </c>
      <c r="F573" s="35">
        <f>SUMIFS('ODA by sector'!G:G,'ODA by sector'!$A:$A,'D12'!$A573,'ODA by sector'!$D:$D,'D12'!$C573)</f>
        <v>0</v>
      </c>
      <c r="G573" s="35">
        <f>SUMIFS('ODA by sector'!H:H,'ODA by sector'!$A:$A,'D12'!$A573,'ODA by sector'!$D:$D,'D12'!$C573)</f>
        <v>0</v>
      </c>
      <c r="H573" s="35">
        <f>SUMIFS('ODA by sector'!I:I,'ODA by sector'!$A:$A,'D12'!$A573,'ODA by sector'!$D:$D,'D12'!$C573)</f>
        <v>0</v>
      </c>
      <c r="I573" s="35">
        <f>SUMIFS('ODA by sector'!J:J,'ODA by sector'!$A:$A,'D12'!$A573,'ODA by sector'!$D:$D,'D12'!$C573)</f>
        <v>0</v>
      </c>
      <c r="J573" s="35">
        <f>SUMIFS('ODA by sector'!K:K,'ODA by sector'!$A:$A,'D12'!$A573,'ODA by sector'!$D:$D,'D12'!$C573)</f>
        <v>0</v>
      </c>
      <c r="K573" s="35">
        <f>SUMIFS('ODA by sector'!L:L,'ODA by sector'!$A:$A,'D12'!$A573,'ODA by sector'!$D:$D,'D12'!$C573)</f>
        <v>0</v>
      </c>
      <c r="L573" s="35">
        <f>SUMIFS('ODA by sector'!M:M,'ODA by sector'!$A:$A,'D12'!$A573,'ODA by sector'!$D:$D,'D12'!$C573)</f>
        <v>0</v>
      </c>
      <c r="M573" s="35">
        <f>SUMIFS('ODA by sector'!N:N,'ODA by sector'!$A:$A,'D12'!$A573,'ODA by sector'!$D:$D,'D12'!$C573)</f>
        <v>0</v>
      </c>
      <c r="N573" s="35">
        <f>SUMIFS('ODA by sector'!O:O,'ODA by sector'!$A:$A,'D12'!$A573,'ODA by sector'!$D:$D,'D12'!$C573)</f>
        <v>0</v>
      </c>
      <c r="O573" s="35">
        <f>SUMIFS('ODA by sector'!P:P,'ODA by sector'!$A:$A,'D12'!$A573,'ODA by sector'!$D:$D,'D12'!$C573)</f>
        <v>0</v>
      </c>
      <c r="P573" s="35">
        <f>SUMIFS('ODA by sector'!Q:Q,'ODA by sector'!$A:$A,'D12'!$A573,'ODA by sector'!$D:$D,'D12'!$C573)</f>
        <v>0</v>
      </c>
      <c r="Q573" s="35">
        <f>SUMIFS('ODA by sector'!R:R,'ODA by sector'!$A:$A,'D12'!$A573,'ODA by sector'!$D:$D,'D12'!$C573)</f>
        <v>0</v>
      </c>
      <c r="R573" s="35">
        <f>SUMIFS('ODA by sector'!S:S,'ODA by sector'!$A:$A,'D12'!$A573,'ODA by sector'!$D:$D,'D12'!$C573)</f>
        <v>0</v>
      </c>
    </row>
    <row r="574" spans="1:18" x14ac:dyDescent="0.25">
      <c r="A574" s="40" t="s">
        <v>100</v>
      </c>
      <c r="B574" s="36" t="e">
        <f>VLOOKUP(A574,'[1]Names&amp;ISO'!$A:$B,2,FALSE)</f>
        <v>#N/A</v>
      </c>
      <c r="C574" s="37" t="s">
        <v>173</v>
      </c>
      <c r="D574" s="35">
        <f>SUMIFS('ODA by sector'!E:E,'ODA by sector'!$A:$A,'D12'!$A574,'ODA by sector'!$D:$D,'D12'!$C574)</f>
        <v>0</v>
      </c>
      <c r="E574" s="35">
        <f>SUMIFS('ODA by sector'!F:F,'ODA by sector'!$A:$A,'D12'!$A574,'ODA by sector'!$D:$D,'D12'!$C574)</f>
        <v>0</v>
      </c>
      <c r="F574" s="35">
        <f>SUMIFS('ODA by sector'!G:G,'ODA by sector'!$A:$A,'D12'!$A574,'ODA by sector'!$D:$D,'D12'!$C574)</f>
        <v>0</v>
      </c>
      <c r="G574" s="35">
        <f>SUMIFS('ODA by sector'!H:H,'ODA by sector'!$A:$A,'D12'!$A574,'ODA by sector'!$D:$D,'D12'!$C574)</f>
        <v>0</v>
      </c>
      <c r="H574" s="35">
        <f>SUMIFS('ODA by sector'!I:I,'ODA by sector'!$A:$A,'D12'!$A574,'ODA by sector'!$D:$D,'D12'!$C574)</f>
        <v>0</v>
      </c>
      <c r="I574" s="35">
        <f>SUMIFS('ODA by sector'!J:J,'ODA by sector'!$A:$A,'D12'!$A574,'ODA by sector'!$D:$D,'D12'!$C574)</f>
        <v>0</v>
      </c>
      <c r="J574" s="35">
        <f>SUMIFS('ODA by sector'!K:K,'ODA by sector'!$A:$A,'D12'!$A574,'ODA by sector'!$D:$D,'D12'!$C574)</f>
        <v>0</v>
      </c>
      <c r="K574" s="35">
        <f>SUMIFS('ODA by sector'!L:L,'ODA by sector'!$A:$A,'D12'!$A574,'ODA by sector'!$D:$D,'D12'!$C574)</f>
        <v>0</v>
      </c>
      <c r="L574" s="35">
        <f>SUMIFS('ODA by sector'!M:M,'ODA by sector'!$A:$A,'D12'!$A574,'ODA by sector'!$D:$D,'D12'!$C574)</f>
        <v>0</v>
      </c>
      <c r="M574" s="35">
        <f>SUMIFS('ODA by sector'!N:N,'ODA by sector'!$A:$A,'D12'!$A574,'ODA by sector'!$D:$D,'D12'!$C574)</f>
        <v>0</v>
      </c>
      <c r="N574" s="35">
        <f>SUMIFS('ODA by sector'!O:O,'ODA by sector'!$A:$A,'D12'!$A574,'ODA by sector'!$D:$D,'D12'!$C574)</f>
        <v>0</v>
      </c>
      <c r="O574" s="35">
        <f>SUMIFS('ODA by sector'!P:P,'ODA by sector'!$A:$A,'D12'!$A574,'ODA by sector'!$D:$D,'D12'!$C574)</f>
        <v>0</v>
      </c>
      <c r="P574" s="35">
        <f>SUMIFS('ODA by sector'!Q:Q,'ODA by sector'!$A:$A,'D12'!$A574,'ODA by sector'!$D:$D,'D12'!$C574)</f>
        <v>0</v>
      </c>
      <c r="Q574" s="35">
        <f>SUMIFS('ODA by sector'!R:R,'ODA by sector'!$A:$A,'D12'!$A574,'ODA by sector'!$D:$D,'D12'!$C574)</f>
        <v>0</v>
      </c>
      <c r="R574" s="35">
        <f>SUMIFS('ODA by sector'!S:S,'ODA by sector'!$A:$A,'D12'!$A574,'ODA by sector'!$D:$D,'D12'!$C574)</f>
        <v>0</v>
      </c>
    </row>
    <row r="575" spans="1:18" x14ac:dyDescent="0.25">
      <c r="A575" s="40" t="s">
        <v>100</v>
      </c>
      <c r="B575" s="36" t="e">
        <f>VLOOKUP(A575,'[1]Names&amp;ISO'!$A:$B,2,FALSE)</f>
        <v>#N/A</v>
      </c>
      <c r="C575" s="37" t="s">
        <v>174</v>
      </c>
      <c r="D575" s="35">
        <f>SUMIFS('ODA by sector'!E:E,'ODA by sector'!$A:$A,'D12'!$A575,'ODA by sector'!$D:$D,'D12'!$C575)</f>
        <v>0</v>
      </c>
      <c r="E575" s="35">
        <f>SUMIFS('ODA by sector'!F:F,'ODA by sector'!$A:$A,'D12'!$A575,'ODA by sector'!$D:$D,'D12'!$C575)</f>
        <v>0</v>
      </c>
      <c r="F575" s="35">
        <f>SUMIFS('ODA by sector'!G:G,'ODA by sector'!$A:$A,'D12'!$A575,'ODA by sector'!$D:$D,'D12'!$C575)</f>
        <v>0</v>
      </c>
      <c r="G575" s="35">
        <f>SUMIFS('ODA by sector'!H:H,'ODA by sector'!$A:$A,'D12'!$A575,'ODA by sector'!$D:$D,'D12'!$C575)</f>
        <v>0</v>
      </c>
      <c r="H575" s="35">
        <f>SUMIFS('ODA by sector'!I:I,'ODA by sector'!$A:$A,'D12'!$A575,'ODA by sector'!$D:$D,'D12'!$C575)</f>
        <v>0</v>
      </c>
      <c r="I575" s="35">
        <f>SUMIFS('ODA by sector'!J:J,'ODA by sector'!$A:$A,'D12'!$A575,'ODA by sector'!$D:$D,'D12'!$C575)</f>
        <v>0</v>
      </c>
      <c r="J575" s="35">
        <f>SUMIFS('ODA by sector'!K:K,'ODA by sector'!$A:$A,'D12'!$A575,'ODA by sector'!$D:$D,'D12'!$C575)</f>
        <v>0</v>
      </c>
      <c r="K575" s="35">
        <f>SUMIFS('ODA by sector'!L:L,'ODA by sector'!$A:$A,'D12'!$A575,'ODA by sector'!$D:$D,'D12'!$C575)</f>
        <v>0</v>
      </c>
      <c r="L575" s="35">
        <f>SUMIFS('ODA by sector'!M:M,'ODA by sector'!$A:$A,'D12'!$A575,'ODA by sector'!$D:$D,'D12'!$C575)</f>
        <v>0</v>
      </c>
      <c r="M575" s="35">
        <f>SUMIFS('ODA by sector'!N:N,'ODA by sector'!$A:$A,'D12'!$A575,'ODA by sector'!$D:$D,'D12'!$C575)</f>
        <v>0</v>
      </c>
      <c r="N575" s="35">
        <f>SUMIFS('ODA by sector'!O:O,'ODA by sector'!$A:$A,'D12'!$A575,'ODA by sector'!$D:$D,'D12'!$C575)</f>
        <v>0</v>
      </c>
      <c r="O575" s="35">
        <f>SUMIFS('ODA by sector'!P:P,'ODA by sector'!$A:$A,'D12'!$A575,'ODA by sector'!$D:$D,'D12'!$C575)</f>
        <v>0</v>
      </c>
      <c r="P575" s="35">
        <f>SUMIFS('ODA by sector'!Q:Q,'ODA by sector'!$A:$A,'D12'!$A575,'ODA by sector'!$D:$D,'D12'!$C575)</f>
        <v>0</v>
      </c>
      <c r="Q575" s="35">
        <f>SUMIFS('ODA by sector'!R:R,'ODA by sector'!$A:$A,'D12'!$A575,'ODA by sector'!$D:$D,'D12'!$C575)</f>
        <v>0</v>
      </c>
      <c r="R575" s="35">
        <f>SUMIFS('ODA by sector'!S:S,'ODA by sector'!$A:$A,'D12'!$A575,'ODA by sector'!$D:$D,'D12'!$C575)</f>
        <v>0</v>
      </c>
    </row>
    <row r="576" spans="1:18" x14ac:dyDescent="0.25">
      <c r="A576" s="40" t="s">
        <v>99</v>
      </c>
      <c r="B576" s="36" t="e">
        <f>VLOOKUP(A576,'[1]Names&amp;ISO'!$A:$B,2,FALSE)</f>
        <v>#N/A</v>
      </c>
      <c r="C576" s="37" t="s">
        <v>162</v>
      </c>
      <c r="D576" s="35">
        <f>SUMIFS('ODA by sector'!E:E,'ODA by sector'!$A:$A,'D12'!$A576,'ODA by sector'!$D:$D,'D12'!$C576)</f>
        <v>0</v>
      </c>
      <c r="E576" s="35">
        <f>SUMIFS('ODA by sector'!F:F,'ODA by sector'!$A:$A,'D12'!$A576,'ODA by sector'!$D:$D,'D12'!$C576)</f>
        <v>0</v>
      </c>
      <c r="F576" s="35">
        <f>SUMIFS('ODA by sector'!G:G,'ODA by sector'!$A:$A,'D12'!$A576,'ODA by sector'!$D:$D,'D12'!$C576)</f>
        <v>0</v>
      </c>
      <c r="G576" s="35">
        <f>SUMIFS('ODA by sector'!H:H,'ODA by sector'!$A:$A,'D12'!$A576,'ODA by sector'!$D:$D,'D12'!$C576)</f>
        <v>0</v>
      </c>
      <c r="H576" s="35">
        <f>SUMIFS('ODA by sector'!I:I,'ODA by sector'!$A:$A,'D12'!$A576,'ODA by sector'!$D:$D,'D12'!$C576)</f>
        <v>0</v>
      </c>
      <c r="I576" s="35">
        <f>SUMIFS('ODA by sector'!J:J,'ODA by sector'!$A:$A,'D12'!$A576,'ODA by sector'!$D:$D,'D12'!$C576)</f>
        <v>0</v>
      </c>
      <c r="J576" s="35">
        <f>SUMIFS('ODA by sector'!K:K,'ODA by sector'!$A:$A,'D12'!$A576,'ODA by sector'!$D:$D,'D12'!$C576)</f>
        <v>0</v>
      </c>
      <c r="K576" s="35">
        <f>SUMIFS('ODA by sector'!L:L,'ODA by sector'!$A:$A,'D12'!$A576,'ODA by sector'!$D:$D,'D12'!$C576)</f>
        <v>0</v>
      </c>
      <c r="L576" s="35">
        <f>SUMIFS('ODA by sector'!M:M,'ODA by sector'!$A:$A,'D12'!$A576,'ODA by sector'!$D:$D,'D12'!$C576)</f>
        <v>197.32840899999999</v>
      </c>
      <c r="M576" s="35">
        <f>SUMIFS('ODA by sector'!N:N,'ODA by sector'!$A:$A,'D12'!$A576,'ODA by sector'!$D:$D,'D12'!$C576)</f>
        <v>230.23130800000001</v>
      </c>
      <c r="N576" s="35">
        <f>SUMIFS('ODA by sector'!O:O,'ODA by sector'!$A:$A,'D12'!$A576,'ODA by sector'!$D:$D,'D12'!$C576)</f>
        <v>202.890458</v>
      </c>
      <c r="O576" s="35">
        <f>SUMIFS('ODA by sector'!P:P,'ODA by sector'!$A:$A,'D12'!$A576,'ODA by sector'!$D:$D,'D12'!$C576)</f>
        <v>199.00969000000001</v>
      </c>
      <c r="P576" s="35">
        <f>SUMIFS('ODA by sector'!Q:Q,'ODA by sector'!$A:$A,'D12'!$A576,'ODA by sector'!$D:$D,'D12'!$C576)</f>
        <v>199.97815399999999</v>
      </c>
      <c r="Q576" s="35">
        <f>SUMIFS('ODA by sector'!R:R,'ODA by sector'!$A:$A,'D12'!$A576,'ODA by sector'!$D:$D,'D12'!$C576)</f>
        <v>244.70423700000001</v>
      </c>
      <c r="R576" s="35">
        <f>SUMIFS('ODA by sector'!S:S,'ODA by sector'!$A:$A,'D12'!$A576,'ODA by sector'!$D:$D,'D12'!$C576)</f>
        <v>321.56201399999998</v>
      </c>
    </row>
    <row r="577" spans="1:18" x14ac:dyDescent="0.25">
      <c r="A577" s="40" t="s">
        <v>99</v>
      </c>
      <c r="B577" s="36" t="e">
        <f>VLOOKUP(A577,'[1]Names&amp;ISO'!$A:$B,2,FALSE)</f>
        <v>#N/A</v>
      </c>
      <c r="C577" s="37" t="s">
        <v>163</v>
      </c>
      <c r="D577" s="35">
        <f>SUMIFS('ODA by sector'!E:E,'ODA by sector'!$A:$A,'D12'!$A577,'ODA by sector'!$D:$D,'D12'!$C577)</f>
        <v>0</v>
      </c>
      <c r="E577" s="35">
        <f>SUMIFS('ODA by sector'!F:F,'ODA by sector'!$A:$A,'D12'!$A577,'ODA by sector'!$D:$D,'D12'!$C577)</f>
        <v>0</v>
      </c>
      <c r="F577" s="35">
        <f>SUMIFS('ODA by sector'!G:G,'ODA by sector'!$A:$A,'D12'!$A577,'ODA by sector'!$D:$D,'D12'!$C577)</f>
        <v>0</v>
      </c>
      <c r="G577" s="35">
        <f>SUMIFS('ODA by sector'!H:H,'ODA by sector'!$A:$A,'D12'!$A577,'ODA by sector'!$D:$D,'D12'!$C577)</f>
        <v>0</v>
      </c>
      <c r="H577" s="35">
        <f>SUMIFS('ODA by sector'!I:I,'ODA by sector'!$A:$A,'D12'!$A577,'ODA by sector'!$D:$D,'D12'!$C577)</f>
        <v>0</v>
      </c>
      <c r="I577" s="35">
        <f>SUMIFS('ODA by sector'!J:J,'ODA by sector'!$A:$A,'D12'!$A577,'ODA by sector'!$D:$D,'D12'!$C577)</f>
        <v>0</v>
      </c>
      <c r="J577" s="35">
        <f>SUMIFS('ODA by sector'!K:K,'ODA by sector'!$A:$A,'D12'!$A577,'ODA by sector'!$D:$D,'D12'!$C577)</f>
        <v>0</v>
      </c>
      <c r="K577" s="35">
        <f>SUMIFS('ODA by sector'!L:L,'ODA by sector'!$A:$A,'D12'!$A577,'ODA by sector'!$D:$D,'D12'!$C577)</f>
        <v>0</v>
      </c>
      <c r="L577" s="35">
        <f>SUMIFS('ODA by sector'!M:M,'ODA by sector'!$A:$A,'D12'!$A577,'ODA by sector'!$D:$D,'D12'!$C577)</f>
        <v>210.47682499999999</v>
      </c>
      <c r="M577" s="35">
        <f>SUMIFS('ODA by sector'!N:N,'ODA by sector'!$A:$A,'D12'!$A577,'ODA by sector'!$D:$D,'D12'!$C577)</f>
        <v>76.139901999999992</v>
      </c>
      <c r="N577" s="35">
        <f>SUMIFS('ODA by sector'!O:O,'ODA by sector'!$A:$A,'D12'!$A577,'ODA by sector'!$D:$D,'D12'!$C577)</f>
        <v>64.164190000000005</v>
      </c>
      <c r="O577" s="35">
        <f>SUMIFS('ODA by sector'!P:P,'ODA by sector'!$A:$A,'D12'!$A577,'ODA by sector'!$D:$D,'D12'!$C577)</f>
        <v>64.186207999999993</v>
      </c>
      <c r="P577" s="35">
        <f>SUMIFS('ODA by sector'!Q:Q,'ODA by sector'!$A:$A,'D12'!$A577,'ODA by sector'!$D:$D,'D12'!$C577)</f>
        <v>51.751486</v>
      </c>
      <c r="Q577" s="35">
        <f>SUMIFS('ODA by sector'!R:R,'ODA by sector'!$A:$A,'D12'!$A577,'ODA by sector'!$D:$D,'D12'!$C577)</f>
        <v>48.656716000000003</v>
      </c>
      <c r="R577" s="35">
        <f>SUMIFS('ODA by sector'!S:S,'ODA by sector'!$A:$A,'D12'!$A577,'ODA by sector'!$D:$D,'D12'!$C577)</f>
        <v>39.179210000000005</v>
      </c>
    </row>
    <row r="578" spans="1:18" x14ac:dyDescent="0.25">
      <c r="A578" s="40" t="s">
        <v>99</v>
      </c>
      <c r="B578" s="36" t="e">
        <f>VLOOKUP(A578,'[1]Names&amp;ISO'!$A:$B,2,FALSE)</f>
        <v>#N/A</v>
      </c>
      <c r="C578" s="37" t="s">
        <v>164</v>
      </c>
      <c r="D578" s="35">
        <f>SUMIFS('ODA by sector'!E:E,'ODA by sector'!$A:$A,'D12'!$A578,'ODA by sector'!$D:$D,'D12'!$C578)</f>
        <v>0</v>
      </c>
      <c r="E578" s="35">
        <f>SUMIFS('ODA by sector'!F:F,'ODA by sector'!$A:$A,'D12'!$A578,'ODA by sector'!$D:$D,'D12'!$C578)</f>
        <v>0</v>
      </c>
      <c r="F578" s="35">
        <f>SUMIFS('ODA by sector'!G:G,'ODA by sector'!$A:$A,'D12'!$A578,'ODA by sector'!$D:$D,'D12'!$C578)</f>
        <v>0</v>
      </c>
      <c r="G578" s="35">
        <f>SUMIFS('ODA by sector'!H:H,'ODA by sector'!$A:$A,'D12'!$A578,'ODA by sector'!$D:$D,'D12'!$C578)</f>
        <v>0</v>
      </c>
      <c r="H578" s="35">
        <f>SUMIFS('ODA by sector'!I:I,'ODA by sector'!$A:$A,'D12'!$A578,'ODA by sector'!$D:$D,'D12'!$C578)</f>
        <v>0</v>
      </c>
      <c r="I578" s="35">
        <f>SUMIFS('ODA by sector'!J:J,'ODA by sector'!$A:$A,'D12'!$A578,'ODA by sector'!$D:$D,'D12'!$C578)</f>
        <v>0</v>
      </c>
      <c r="J578" s="35">
        <f>SUMIFS('ODA by sector'!K:K,'ODA by sector'!$A:$A,'D12'!$A578,'ODA by sector'!$D:$D,'D12'!$C578)</f>
        <v>0</v>
      </c>
      <c r="K578" s="35">
        <f>SUMIFS('ODA by sector'!L:L,'ODA by sector'!$A:$A,'D12'!$A578,'ODA by sector'!$D:$D,'D12'!$C578)</f>
        <v>0</v>
      </c>
      <c r="L578" s="35">
        <f>SUMIFS('ODA by sector'!M:M,'ODA by sector'!$A:$A,'D12'!$A578,'ODA by sector'!$D:$D,'D12'!$C578)</f>
        <v>145.56809899999999</v>
      </c>
      <c r="M578" s="35">
        <f>SUMIFS('ODA by sector'!N:N,'ODA by sector'!$A:$A,'D12'!$A578,'ODA by sector'!$D:$D,'D12'!$C578)</f>
        <v>169.017267</v>
      </c>
      <c r="N578" s="35">
        <f>SUMIFS('ODA by sector'!O:O,'ODA by sector'!$A:$A,'D12'!$A578,'ODA by sector'!$D:$D,'D12'!$C578)</f>
        <v>142.63108</v>
      </c>
      <c r="O578" s="35">
        <f>SUMIFS('ODA by sector'!P:P,'ODA by sector'!$A:$A,'D12'!$A578,'ODA by sector'!$D:$D,'D12'!$C578)</f>
        <v>234.70053799999999</v>
      </c>
      <c r="P578" s="35">
        <f>SUMIFS('ODA by sector'!Q:Q,'ODA by sector'!$A:$A,'D12'!$A578,'ODA by sector'!$D:$D,'D12'!$C578)</f>
        <v>296.910213</v>
      </c>
      <c r="Q578" s="35">
        <f>SUMIFS('ODA by sector'!R:R,'ODA by sector'!$A:$A,'D12'!$A578,'ODA by sector'!$D:$D,'D12'!$C578)</f>
        <v>332.22135500000002</v>
      </c>
      <c r="R578" s="35">
        <f>SUMIFS('ODA by sector'!S:S,'ODA by sector'!$A:$A,'D12'!$A578,'ODA by sector'!$D:$D,'D12'!$C578)</f>
        <v>326.25436500000001</v>
      </c>
    </row>
    <row r="579" spans="1:18" x14ac:dyDescent="0.25">
      <c r="A579" s="40" t="s">
        <v>99</v>
      </c>
      <c r="B579" s="36" t="e">
        <f>VLOOKUP(A579,'[1]Names&amp;ISO'!$A:$B,2,FALSE)</f>
        <v>#N/A</v>
      </c>
      <c r="C579" s="37" t="s">
        <v>165</v>
      </c>
      <c r="D579" s="35">
        <f>SUMIFS('ODA by sector'!E:E,'ODA by sector'!$A:$A,'D12'!$A579,'ODA by sector'!$D:$D,'D12'!$C579)</f>
        <v>0</v>
      </c>
      <c r="E579" s="35">
        <f>SUMIFS('ODA by sector'!F:F,'ODA by sector'!$A:$A,'D12'!$A579,'ODA by sector'!$D:$D,'D12'!$C579)</f>
        <v>0</v>
      </c>
      <c r="F579" s="35">
        <f>SUMIFS('ODA by sector'!G:G,'ODA by sector'!$A:$A,'D12'!$A579,'ODA by sector'!$D:$D,'D12'!$C579)</f>
        <v>0</v>
      </c>
      <c r="G579" s="35">
        <f>SUMIFS('ODA by sector'!H:H,'ODA by sector'!$A:$A,'D12'!$A579,'ODA by sector'!$D:$D,'D12'!$C579)</f>
        <v>0</v>
      </c>
      <c r="H579" s="35">
        <f>SUMIFS('ODA by sector'!I:I,'ODA by sector'!$A:$A,'D12'!$A579,'ODA by sector'!$D:$D,'D12'!$C579)</f>
        <v>0</v>
      </c>
      <c r="I579" s="35">
        <f>SUMIFS('ODA by sector'!J:J,'ODA by sector'!$A:$A,'D12'!$A579,'ODA by sector'!$D:$D,'D12'!$C579)</f>
        <v>0</v>
      </c>
      <c r="J579" s="35">
        <f>SUMIFS('ODA by sector'!K:K,'ODA by sector'!$A:$A,'D12'!$A579,'ODA by sector'!$D:$D,'D12'!$C579)</f>
        <v>0</v>
      </c>
      <c r="K579" s="35">
        <f>SUMIFS('ODA by sector'!L:L,'ODA by sector'!$A:$A,'D12'!$A579,'ODA by sector'!$D:$D,'D12'!$C579)</f>
        <v>0</v>
      </c>
      <c r="L579" s="35">
        <f>SUMIFS('ODA by sector'!M:M,'ODA by sector'!$A:$A,'D12'!$A579,'ODA by sector'!$D:$D,'D12'!$C579)</f>
        <v>210.22209000000001</v>
      </c>
      <c r="M579" s="35">
        <f>SUMIFS('ODA by sector'!N:N,'ODA by sector'!$A:$A,'D12'!$A579,'ODA by sector'!$D:$D,'D12'!$C579)</f>
        <v>132.948623</v>
      </c>
      <c r="N579" s="35">
        <f>SUMIFS('ODA by sector'!O:O,'ODA by sector'!$A:$A,'D12'!$A579,'ODA by sector'!$D:$D,'D12'!$C579)</f>
        <v>78.984767000000005</v>
      </c>
      <c r="O579" s="35">
        <f>SUMIFS('ODA by sector'!P:P,'ODA by sector'!$A:$A,'D12'!$A579,'ODA by sector'!$D:$D,'D12'!$C579)</f>
        <v>584.87857199999996</v>
      </c>
      <c r="P579" s="35">
        <f>SUMIFS('ODA by sector'!Q:Q,'ODA by sector'!$A:$A,'D12'!$A579,'ODA by sector'!$D:$D,'D12'!$C579)</f>
        <v>108.63221799999999</v>
      </c>
      <c r="Q579" s="35">
        <f>SUMIFS('ODA by sector'!R:R,'ODA by sector'!$A:$A,'D12'!$A579,'ODA by sector'!$D:$D,'D12'!$C579)</f>
        <v>197.394576</v>
      </c>
      <c r="R579" s="35">
        <f>SUMIFS('ODA by sector'!S:S,'ODA by sector'!$A:$A,'D12'!$A579,'ODA by sector'!$D:$D,'D12'!$C579)</f>
        <v>218.336975</v>
      </c>
    </row>
    <row r="580" spans="1:18" x14ac:dyDescent="0.25">
      <c r="A580" s="40" t="s">
        <v>99</v>
      </c>
      <c r="B580" s="36" t="e">
        <f>VLOOKUP(A580,'[1]Names&amp;ISO'!$A:$B,2,FALSE)</f>
        <v>#N/A</v>
      </c>
      <c r="C580" s="37" t="s">
        <v>161</v>
      </c>
      <c r="D580" s="35">
        <f>SUMIFS('ODA by sector'!E:E,'ODA by sector'!$A:$A,'D12'!$A580,'ODA by sector'!$D:$D,'D12'!$C580)</f>
        <v>0</v>
      </c>
      <c r="E580" s="35">
        <f>SUMIFS('ODA by sector'!F:F,'ODA by sector'!$A:$A,'D12'!$A580,'ODA by sector'!$D:$D,'D12'!$C580)</f>
        <v>0</v>
      </c>
      <c r="F580" s="35">
        <f>SUMIFS('ODA by sector'!G:G,'ODA by sector'!$A:$A,'D12'!$A580,'ODA by sector'!$D:$D,'D12'!$C580)</f>
        <v>0</v>
      </c>
      <c r="G580" s="35">
        <f>SUMIFS('ODA by sector'!H:H,'ODA by sector'!$A:$A,'D12'!$A580,'ODA by sector'!$D:$D,'D12'!$C580)</f>
        <v>0</v>
      </c>
      <c r="H580" s="35">
        <f>SUMIFS('ODA by sector'!I:I,'ODA by sector'!$A:$A,'D12'!$A580,'ODA by sector'!$D:$D,'D12'!$C580)</f>
        <v>0</v>
      </c>
      <c r="I580" s="35">
        <f>SUMIFS('ODA by sector'!J:J,'ODA by sector'!$A:$A,'D12'!$A580,'ODA by sector'!$D:$D,'D12'!$C580)</f>
        <v>0</v>
      </c>
      <c r="J580" s="35">
        <f>SUMIFS('ODA by sector'!K:K,'ODA by sector'!$A:$A,'D12'!$A580,'ODA by sector'!$D:$D,'D12'!$C580)</f>
        <v>0</v>
      </c>
      <c r="K580" s="35">
        <f>SUMIFS('ODA by sector'!L:L,'ODA by sector'!$A:$A,'D12'!$A580,'ODA by sector'!$D:$D,'D12'!$C580)</f>
        <v>0</v>
      </c>
      <c r="L580" s="35">
        <f>SUMIFS('ODA by sector'!M:M,'ODA by sector'!$A:$A,'D12'!$A580,'ODA by sector'!$D:$D,'D12'!$C580)</f>
        <v>18.245441</v>
      </c>
      <c r="M580" s="35">
        <f>SUMIFS('ODA by sector'!N:N,'ODA by sector'!$A:$A,'D12'!$A580,'ODA by sector'!$D:$D,'D12'!$C580)</f>
        <v>43.080181000000003</v>
      </c>
      <c r="N580" s="35">
        <f>SUMIFS('ODA by sector'!O:O,'ODA by sector'!$A:$A,'D12'!$A580,'ODA by sector'!$D:$D,'D12'!$C580)</f>
        <v>25.795736999999999</v>
      </c>
      <c r="O580" s="35">
        <f>SUMIFS('ODA by sector'!P:P,'ODA by sector'!$A:$A,'D12'!$A580,'ODA by sector'!$D:$D,'D12'!$C580)</f>
        <v>19.773174000000001</v>
      </c>
      <c r="P580" s="35">
        <f>SUMIFS('ODA by sector'!Q:Q,'ODA by sector'!$A:$A,'D12'!$A580,'ODA by sector'!$D:$D,'D12'!$C580)</f>
        <v>146.212469</v>
      </c>
      <c r="Q580" s="35">
        <f>SUMIFS('ODA by sector'!R:R,'ODA by sector'!$A:$A,'D12'!$A580,'ODA by sector'!$D:$D,'D12'!$C580)</f>
        <v>66.476235000000003</v>
      </c>
      <c r="R580" s="35">
        <f>SUMIFS('ODA by sector'!S:S,'ODA by sector'!$A:$A,'D12'!$A580,'ODA by sector'!$D:$D,'D12'!$C580)</f>
        <v>158.18200200000001</v>
      </c>
    </row>
    <row r="581" spans="1:18" x14ac:dyDescent="0.25">
      <c r="A581" s="40" t="s">
        <v>99</v>
      </c>
      <c r="B581" s="36" t="e">
        <f>VLOOKUP(A581,'[1]Names&amp;ISO'!$A:$B,2,FALSE)</f>
        <v>#N/A</v>
      </c>
      <c r="C581" s="37" t="s">
        <v>166</v>
      </c>
      <c r="D581" s="35">
        <f>SUMIFS('ODA by sector'!E:E,'ODA by sector'!$A:$A,'D12'!$A581,'ODA by sector'!$D:$D,'D12'!$C581)</f>
        <v>0</v>
      </c>
      <c r="E581" s="35">
        <f>SUMIFS('ODA by sector'!F:F,'ODA by sector'!$A:$A,'D12'!$A581,'ODA by sector'!$D:$D,'D12'!$C581)</f>
        <v>0</v>
      </c>
      <c r="F581" s="35">
        <f>SUMIFS('ODA by sector'!G:G,'ODA by sector'!$A:$A,'D12'!$A581,'ODA by sector'!$D:$D,'D12'!$C581)</f>
        <v>0</v>
      </c>
      <c r="G581" s="35">
        <f>SUMIFS('ODA by sector'!H:H,'ODA by sector'!$A:$A,'D12'!$A581,'ODA by sector'!$D:$D,'D12'!$C581)</f>
        <v>0</v>
      </c>
      <c r="H581" s="35">
        <f>SUMIFS('ODA by sector'!I:I,'ODA by sector'!$A:$A,'D12'!$A581,'ODA by sector'!$D:$D,'D12'!$C581)</f>
        <v>0</v>
      </c>
      <c r="I581" s="35">
        <f>SUMIFS('ODA by sector'!J:J,'ODA by sector'!$A:$A,'D12'!$A581,'ODA by sector'!$D:$D,'D12'!$C581)</f>
        <v>0</v>
      </c>
      <c r="J581" s="35">
        <f>SUMIFS('ODA by sector'!K:K,'ODA by sector'!$A:$A,'D12'!$A581,'ODA by sector'!$D:$D,'D12'!$C581)</f>
        <v>0</v>
      </c>
      <c r="K581" s="35">
        <f>SUMIFS('ODA by sector'!L:L,'ODA by sector'!$A:$A,'D12'!$A581,'ODA by sector'!$D:$D,'D12'!$C581)</f>
        <v>0</v>
      </c>
      <c r="L581" s="35">
        <f>SUMIFS('ODA by sector'!M:M,'ODA by sector'!$A:$A,'D12'!$A581,'ODA by sector'!$D:$D,'D12'!$C581)</f>
        <v>523.539941</v>
      </c>
      <c r="M581" s="35">
        <f>SUMIFS('ODA by sector'!N:N,'ODA by sector'!$A:$A,'D12'!$A581,'ODA by sector'!$D:$D,'D12'!$C581)</f>
        <v>464.78886199999999</v>
      </c>
      <c r="N581" s="35">
        <f>SUMIFS('ODA by sector'!O:O,'ODA by sector'!$A:$A,'D12'!$A581,'ODA by sector'!$D:$D,'D12'!$C581)</f>
        <v>649.64459999999997</v>
      </c>
      <c r="O581" s="35">
        <f>SUMIFS('ODA by sector'!P:P,'ODA by sector'!$A:$A,'D12'!$A581,'ODA by sector'!$D:$D,'D12'!$C581)</f>
        <v>820.08290399999998</v>
      </c>
      <c r="P581" s="35">
        <f>SUMIFS('ODA by sector'!Q:Q,'ODA by sector'!$A:$A,'D12'!$A581,'ODA by sector'!$D:$D,'D12'!$C581)</f>
        <v>1091.6141720000001</v>
      </c>
      <c r="Q581" s="35">
        <f>SUMIFS('ODA by sector'!R:R,'ODA by sector'!$A:$A,'D12'!$A581,'ODA by sector'!$D:$D,'D12'!$C581)</f>
        <v>1154.5884489999999</v>
      </c>
      <c r="R581" s="35">
        <f>SUMIFS('ODA by sector'!S:S,'ODA by sector'!$A:$A,'D12'!$A581,'ODA by sector'!$D:$D,'D12'!$C581)</f>
        <v>956.63422100000003</v>
      </c>
    </row>
    <row r="582" spans="1:18" x14ac:dyDescent="0.25">
      <c r="A582" s="40" t="s">
        <v>99</v>
      </c>
      <c r="B582" s="36" t="e">
        <f>VLOOKUP(A582,'[1]Names&amp;ISO'!$A:$B,2,FALSE)</f>
        <v>#N/A</v>
      </c>
      <c r="C582" s="37" t="s">
        <v>167</v>
      </c>
      <c r="D582" s="35">
        <f>SUMIFS('ODA by sector'!E:E,'ODA by sector'!$A:$A,'D12'!$A582,'ODA by sector'!$D:$D,'D12'!$C582)</f>
        <v>0</v>
      </c>
      <c r="E582" s="35">
        <f>SUMIFS('ODA by sector'!F:F,'ODA by sector'!$A:$A,'D12'!$A582,'ODA by sector'!$D:$D,'D12'!$C582)</f>
        <v>0</v>
      </c>
      <c r="F582" s="35">
        <f>SUMIFS('ODA by sector'!G:G,'ODA by sector'!$A:$A,'D12'!$A582,'ODA by sector'!$D:$D,'D12'!$C582)</f>
        <v>0</v>
      </c>
      <c r="G582" s="35">
        <f>SUMIFS('ODA by sector'!H:H,'ODA by sector'!$A:$A,'D12'!$A582,'ODA by sector'!$D:$D,'D12'!$C582)</f>
        <v>0</v>
      </c>
      <c r="H582" s="35">
        <f>SUMIFS('ODA by sector'!I:I,'ODA by sector'!$A:$A,'D12'!$A582,'ODA by sector'!$D:$D,'D12'!$C582)</f>
        <v>0</v>
      </c>
      <c r="I582" s="35">
        <f>SUMIFS('ODA by sector'!J:J,'ODA by sector'!$A:$A,'D12'!$A582,'ODA by sector'!$D:$D,'D12'!$C582)</f>
        <v>0</v>
      </c>
      <c r="J582" s="35">
        <f>SUMIFS('ODA by sector'!K:K,'ODA by sector'!$A:$A,'D12'!$A582,'ODA by sector'!$D:$D,'D12'!$C582)</f>
        <v>0</v>
      </c>
      <c r="K582" s="35">
        <f>SUMIFS('ODA by sector'!L:L,'ODA by sector'!$A:$A,'D12'!$A582,'ODA by sector'!$D:$D,'D12'!$C582)</f>
        <v>0</v>
      </c>
      <c r="L582" s="35">
        <f>SUMIFS('ODA by sector'!M:M,'ODA by sector'!$A:$A,'D12'!$A582,'ODA by sector'!$D:$D,'D12'!$C582)</f>
        <v>46.587589999999999</v>
      </c>
      <c r="M582" s="35">
        <f>SUMIFS('ODA by sector'!N:N,'ODA by sector'!$A:$A,'D12'!$A582,'ODA by sector'!$D:$D,'D12'!$C582)</f>
        <v>75.583639000000005</v>
      </c>
      <c r="N582" s="35">
        <f>SUMIFS('ODA by sector'!O:O,'ODA by sector'!$A:$A,'D12'!$A582,'ODA by sector'!$D:$D,'D12'!$C582)</f>
        <v>76.39855</v>
      </c>
      <c r="O582" s="35">
        <f>SUMIFS('ODA by sector'!P:P,'ODA by sector'!$A:$A,'D12'!$A582,'ODA by sector'!$D:$D,'D12'!$C582)</f>
        <v>122.710836</v>
      </c>
      <c r="P582" s="35">
        <f>SUMIFS('ODA by sector'!Q:Q,'ODA by sector'!$A:$A,'D12'!$A582,'ODA by sector'!$D:$D,'D12'!$C582)</f>
        <v>265.40088500000002</v>
      </c>
      <c r="Q582" s="35">
        <f>SUMIFS('ODA by sector'!R:R,'ODA by sector'!$A:$A,'D12'!$A582,'ODA by sector'!$D:$D,'D12'!$C582)</f>
        <v>162.33979099999999</v>
      </c>
      <c r="R582" s="35">
        <f>SUMIFS('ODA by sector'!S:S,'ODA by sector'!$A:$A,'D12'!$A582,'ODA by sector'!$D:$D,'D12'!$C582)</f>
        <v>267.06333899999998</v>
      </c>
    </row>
    <row r="583" spans="1:18" x14ac:dyDescent="0.25">
      <c r="A583" s="41" t="s">
        <v>99</v>
      </c>
      <c r="B583" s="36" t="e">
        <f>VLOOKUP(A583,'[1]Names&amp;ISO'!$A:$B,2,FALSE)</f>
        <v>#N/A</v>
      </c>
      <c r="C583" s="37" t="s">
        <v>169</v>
      </c>
      <c r="D583" s="35">
        <f>SUMIFS('ODA by sector'!E:E,'ODA by sector'!$A:$A,'D12'!$A583,'ODA by sector'!$D:$D,'D12'!$C583)</f>
        <v>0</v>
      </c>
      <c r="E583" s="35">
        <f>SUMIFS('ODA by sector'!F:F,'ODA by sector'!$A:$A,'D12'!$A583,'ODA by sector'!$D:$D,'D12'!$C583)</f>
        <v>0</v>
      </c>
      <c r="F583" s="35">
        <f>SUMIFS('ODA by sector'!G:G,'ODA by sector'!$A:$A,'D12'!$A583,'ODA by sector'!$D:$D,'D12'!$C583)</f>
        <v>0</v>
      </c>
      <c r="G583" s="35">
        <f>SUMIFS('ODA by sector'!H:H,'ODA by sector'!$A:$A,'D12'!$A583,'ODA by sector'!$D:$D,'D12'!$C583)</f>
        <v>0</v>
      </c>
      <c r="H583" s="35">
        <f>SUMIFS('ODA by sector'!I:I,'ODA by sector'!$A:$A,'D12'!$A583,'ODA by sector'!$D:$D,'D12'!$C583)</f>
        <v>0</v>
      </c>
      <c r="I583" s="35">
        <f>SUMIFS('ODA by sector'!J:J,'ODA by sector'!$A:$A,'D12'!$A583,'ODA by sector'!$D:$D,'D12'!$C583)</f>
        <v>0</v>
      </c>
      <c r="J583" s="35">
        <f>SUMIFS('ODA by sector'!K:K,'ODA by sector'!$A:$A,'D12'!$A583,'ODA by sector'!$D:$D,'D12'!$C583)</f>
        <v>0</v>
      </c>
      <c r="K583" s="35">
        <f>SUMIFS('ODA by sector'!L:L,'ODA by sector'!$A:$A,'D12'!$A583,'ODA by sector'!$D:$D,'D12'!$C583)</f>
        <v>0</v>
      </c>
      <c r="L583" s="35">
        <f>SUMIFS('ODA by sector'!M:M,'ODA by sector'!$A:$A,'D12'!$A583,'ODA by sector'!$D:$D,'D12'!$C583)</f>
        <v>100.553608</v>
      </c>
      <c r="M583" s="35">
        <f>SUMIFS('ODA by sector'!N:N,'ODA by sector'!$A:$A,'D12'!$A583,'ODA by sector'!$D:$D,'D12'!$C583)</f>
        <v>109.674988</v>
      </c>
      <c r="N583" s="35">
        <f>SUMIFS('ODA by sector'!O:O,'ODA by sector'!$A:$A,'D12'!$A583,'ODA by sector'!$D:$D,'D12'!$C583)</f>
        <v>131.22099899999998</v>
      </c>
      <c r="O583" s="35">
        <f>SUMIFS('ODA by sector'!P:P,'ODA by sector'!$A:$A,'D12'!$A583,'ODA by sector'!$D:$D,'D12'!$C583)</f>
        <v>188.43545900000001</v>
      </c>
      <c r="P583" s="35">
        <f>SUMIFS('ODA by sector'!Q:Q,'ODA by sector'!$A:$A,'D12'!$A583,'ODA by sector'!$D:$D,'D12'!$C583)</f>
        <v>188.573172</v>
      </c>
      <c r="Q583" s="35">
        <f>SUMIFS('ODA by sector'!R:R,'ODA by sector'!$A:$A,'D12'!$A583,'ODA by sector'!$D:$D,'D12'!$C583)</f>
        <v>189.47264799999999</v>
      </c>
      <c r="R583" s="35">
        <f>SUMIFS('ODA by sector'!S:S,'ODA by sector'!$A:$A,'D12'!$A583,'ODA by sector'!$D:$D,'D12'!$C583)</f>
        <v>211.27663000000001</v>
      </c>
    </row>
    <row r="584" spans="1:18" x14ac:dyDescent="0.25">
      <c r="A584" s="42" t="s">
        <v>99</v>
      </c>
      <c r="B584" s="36" t="e">
        <f>VLOOKUP(A584,'[1]Names&amp;ISO'!$A:$B,2,FALSE)</f>
        <v>#N/A</v>
      </c>
      <c r="C584" s="37" t="s">
        <v>168</v>
      </c>
      <c r="D584" s="35">
        <f>SUMIFS('ODA by sector'!E:E,'ODA by sector'!$A:$A,'D12'!$A584,'ODA by sector'!$D:$D,'D12'!$C584)</f>
        <v>0</v>
      </c>
      <c r="E584" s="35">
        <f>SUMIFS('ODA by sector'!F:F,'ODA by sector'!$A:$A,'D12'!$A584,'ODA by sector'!$D:$D,'D12'!$C584)</f>
        <v>0</v>
      </c>
      <c r="F584" s="35">
        <f>SUMIFS('ODA by sector'!G:G,'ODA by sector'!$A:$A,'D12'!$A584,'ODA by sector'!$D:$D,'D12'!$C584)</f>
        <v>0</v>
      </c>
      <c r="G584" s="35">
        <f>SUMIFS('ODA by sector'!H:H,'ODA by sector'!$A:$A,'D12'!$A584,'ODA by sector'!$D:$D,'D12'!$C584)</f>
        <v>0</v>
      </c>
      <c r="H584" s="35">
        <f>SUMIFS('ODA by sector'!I:I,'ODA by sector'!$A:$A,'D12'!$A584,'ODA by sector'!$D:$D,'D12'!$C584)</f>
        <v>0</v>
      </c>
      <c r="I584" s="35">
        <f>SUMIFS('ODA by sector'!J:J,'ODA by sector'!$A:$A,'D12'!$A584,'ODA by sector'!$D:$D,'D12'!$C584)</f>
        <v>0</v>
      </c>
      <c r="J584" s="35">
        <f>SUMIFS('ODA by sector'!K:K,'ODA by sector'!$A:$A,'D12'!$A584,'ODA by sector'!$D:$D,'D12'!$C584)</f>
        <v>0</v>
      </c>
      <c r="K584" s="35">
        <f>SUMIFS('ODA by sector'!L:L,'ODA by sector'!$A:$A,'D12'!$A584,'ODA by sector'!$D:$D,'D12'!$C584)</f>
        <v>0</v>
      </c>
      <c r="L584" s="35">
        <f>SUMIFS('ODA by sector'!M:M,'ODA by sector'!$A:$A,'D12'!$A584,'ODA by sector'!$D:$D,'D12'!$C584)</f>
        <v>34.962412</v>
      </c>
      <c r="M584" s="35">
        <f>SUMIFS('ODA by sector'!N:N,'ODA by sector'!$A:$A,'D12'!$A584,'ODA by sector'!$D:$D,'D12'!$C584)</f>
        <v>77.106086000000005</v>
      </c>
      <c r="N584" s="35">
        <f>SUMIFS('ODA by sector'!O:O,'ODA by sector'!$A:$A,'D12'!$A584,'ODA by sector'!$D:$D,'D12'!$C584)</f>
        <v>55.092510000000004</v>
      </c>
      <c r="O584" s="35">
        <f>SUMIFS('ODA by sector'!P:P,'ODA by sector'!$A:$A,'D12'!$A584,'ODA by sector'!$D:$D,'D12'!$C584)</f>
        <v>56.636533999999997</v>
      </c>
      <c r="P584" s="35">
        <f>SUMIFS('ODA by sector'!Q:Q,'ODA by sector'!$A:$A,'D12'!$A584,'ODA by sector'!$D:$D,'D12'!$C584)</f>
        <v>47.660301000000004</v>
      </c>
      <c r="Q584" s="35">
        <f>SUMIFS('ODA by sector'!R:R,'ODA by sector'!$A:$A,'D12'!$A584,'ODA by sector'!$D:$D,'D12'!$C584)</f>
        <v>40.270758999999998</v>
      </c>
      <c r="R584" s="35">
        <f>SUMIFS('ODA by sector'!S:S,'ODA by sector'!$A:$A,'D12'!$A584,'ODA by sector'!$D:$D,'D12'!$C584)</f>
        <v>36.929068000000001</v>
      </c>
    </row>
    <row r="585" spans="1:18" x14ac:dyDescent="0.25">
      <c r="A585" s="40" t="s">
        <v>99</v>
      </c>
      <c r="B585" s="36" t="e">
        <f>VLOOKUP(A585,'[1]Names&amp;ISO'!$A:$B,2,FALSE)</f>
        <v>#N/A</v>
      </c>
      <c r="C585" s="37" t="s">
        <v>171</v>
      </c>
      <c r="D585" s="35">
        <f>SUMIFS('ODA by sector'!E:E,'ODA by sector'!$A:$A,'D12'!$A585,'ODA by sector'!$D:$D,'D12'!$C585)</f>
        <v>0</v>
      </c>
      <c r="E585" s="35">
        <f>SUMIFS('ODA by sector'!F:F,'ODA by sector'!$A:$A,'D12'!$A585,'ODA by sector'!$D:$D,'D12'!$C585)</f>
        <v>0</v>
      </c>
      <c r="F585" s="35">
        <f>SUMIFS('ODA by sector'!G:G,'ODA by sector'!$A:$A,'D12'!$A585,'ODA by sector'!$D:$D,'D12'!$C585)</f>
        <v>0</v>
      </c>
      <c r="G585" s="35">
        <f>SUMIFS('ODA by sector'!H:H,'ODA by sector'!$A:$A,'D12'!$A585,'ODA by sector'!$D:$D,'D12'!$C585)</f>
        <v>0</v>
      </c>
      <c r="H585" s="35">
        <f>SUMIFS('ODA by sector'!I:I,'ODA by sector'!$A:$A,'D12'!$A585,'ODA by sector'!$D:$D,'D12'!$C585)</f>
        <v>0</v>
      </c>
      <c r="I585" s="35">
        <f>SUMIFS('ODA by sector'!J:J,'ODA by sector'!$A:$A,'D12'!$A585,'ODA by sector'!$D:$D,'D12'!$C585)</f>
        <v>0</v>
      </c>
      <c r="J585" s="35">
        <f>SUMIFS('ODA by sector'!K:K,'ODA by sector'!$A:$A,'D12'!$A585,'ODA by sector'!$D:$D,'D12'!$C585)</f>
        <v>0</v>
      </c>
      <c r="K585" s="35">
        <f>SUMIFS('ODA by sector'!L:L,'ODA by sector'!$A:$A,'D12'!$A585,'ODA by sector'!$D:$D,'D12'!$C585)</f>
        <v>0</v>
      </c>
      <c r="L585" s="35">
        <f>SUMIFS('ODA by sector'!M:M,'ODA by sector'!$A:$A,'D12'!$A585,'ODA by sector'!$D:$D,'D12'!$C585)</f>
        <v>61.764499999999998</v>
      </c>
      <c r="M585" s="35">
        <f>SUMIFS('ODA by sector'!N:N,'ODA by sector'!$A:$A,'D12'!$A585,'ODA by sector'!$D:$D,'D12'!$C585)</f>
        <v>21.527391000000001</v>
      </c>
      <c r="N585" s="35">
        <f>SUMIFS('ODA by sector'!O:O,'ODA by sector'!$A:$A,'D12'!$A585,'ODA by sector'!$D:$D,'D12'!$C585)</f>
        <v>24.584679000000001</v>
      </c>
      <c r="O585" s="35">
        <f>SUMIFS('ODA by sector'!P:P,'ODA by sector'!$A:$A,'D12'!$A585,'ODA by sector'!$D:$D,'D12'!$C585)</f>
        <v>15.263375999999999</v>
      </c>
      <c r="P585" s="35">
        <f>SUMIFS('ODA by sector'!Q:Q,'ODA by sector'!$A:$A,'D12'!$A585,'ODA by sector'!$D:$D,'D12'!$C585)</f>
        <v>29.358582999999999</v>
      </c>
      <c r="Q585" s="35">
        <f>SUMIFS('ODA by sector'!R:R,'ODA by sector'!$A:$A,'D12'!$A585,'ODA by sector'!$D:$D,'D12'!$C585)</f>
        <v>44.358564000000001</v>
      </c>
      <c r="R585" s="35">
        <f>SUMIFS('ODA by sector'!S:S,'ODA by sector'!$A:$A,'D12'!$A585,'ODA by sector'!$D:$D,'D12'!$C585)</f>
        <v>59.099034000000003</v>
      </c>
    </row>
    <row r="586" spans="1:18" x14ac:dyDescent="0.25">
      <c r="A586" s="40" t="s">
        <v>99</v>
      </c>
      <c r="B586" s="36" t="e">
        <f>VLOOKUP(A586,'[1]Names&amp;ISO'!$A:$B,2,FALSE)</f>
        <v>#N/A</v>
      </c>
      <c r="C586" s="37" t="s">
        <v>170</v>
      </c>
      <c r="D586" s="35">
        <f>SUMIFS('ODA by sector'!E:E,'ODA by sector'!$A:$A,'D12'!$A586,'ODA by sector'!$D:$D,'D12'!$C586)</f>
        <v>0</v>
      </c>
      <c r="E586" s="35">
        <f>SUMIFS('ODA by sector'!F:F,'ODA by sector'!$A:$A,'D12'!$A586,'ODA by sector'!$D:$D,'D12'!$C586)</f>
        <v>0</v>
      </c>
      <c r="F586" s="35">
        <f>SUMIFS('ODA by sector'!G:G,'ODA by sector'!$A:$A,'D12'!$A586,'ODA by sector'!$D:$D,'D12'!$C586)</f>
        <v>0</v>
      </c>
      <c r="G586" s="35">
        <f>SUMIFS('ODA by sector'!H:H,'ODA by sector'!$A:$A,'D12'!$A586,'ODA by sector'!$D:$D,'D12'!$C586)</f>
        <v>0</v>
      </c>
      <c r="H586" s="35">
        <f>SUMIFS('ODA by sector'!I:I,'ODA by sector'!$A:$A,'D12'!$A586,'ODA by sector'!$D:$D,'D12'!$C586)</f>
        <v>0</v>
      </c>
      <c r="I586" s="35">
        <f>SUMIFS('ODA by sector'!J:J,'ODA by sector'!$A:$A,'D12'!$A586,'ODA by sector'!$D:$D,'D12'!$C586)</f>
        <v>0</v>
      </c>
      <c r="J586" s="35">
        <f>SUMIFS('ODA by sector'!K:K,'ODA by sector'!$A:$A,'D12'!$A586,'ODA by sector'!$D:$D,'D12'!$C586)</f>
        <v>0</v>
      </c>
      <c r="K586" s="35">
        <f>SUMIFS('ODA by sector'!L:L,'ODA by sector'!$A:$A,'D12'!$A586,'ODA by sector'!$D:$D,'D12'!$C586)</f>
        <v>0</v>
      </c>
      <c r="L586" s="35">
        <f>SUMIFS('ODA by sector'!M:M,'ODA by sector'!$A:$A,'D12'!$A586,'ODA by sector'!$D:$D,'D12'!$C586)</f>
        <v>187.00058799999999</v>
      </c>
      <c r="M586" s="35">
        <f>SUMIFS('ODA by sector'!N:N,'ODA by sector'!$A:$A,'D12'!$A586,'ODA by sector'!$D:$D,'D12'!$C586)</f>
        <v>233.608766</v>
      </c>
      <c r="N586" s="35">
        <f>SUMIFS('ODA by sector'!O:O,'ODA by sector'!$A:$A,'D12'!$A586,'ODA by sector'!$D:$D,'D12'!$C586)</f>
        <v>200.928225</v>
      </c>
      <c r="O586" s="35">
        <f>SUMIFS('ODA by sector'!P:P,'ODA by sector'!$A:$A,'D12'!$A586,'ODA by sector'!$D:$D,'D12'!$C586)</f>
        <v>119.18793700000001</v>
      </c>
      <c r="P586" s="35">
        <f>SUMIFS('ODA by sector'!Q:Q,'ODA by sector'!$A:$A,'D12'!$A586,'ODA by sector'!$D:$D,'D12'!$C586)</f>
        <v>79.580280000000002</v>
      </c>
      <c r="Q586" s="35">
        <f>SUMIFS('ODA by sector'!R:R,'ODA by sector'!$A:$A,'D12'!$A586,'ODA by sector'!$D:$D,'D12'!$C586)</f>
        <v>193.95678799999999</v>
      </c>
      <c r="R586" s="35">
        <f>SUMIFS('ODA by sector'!S:S,'ODA by sector'!$A:$A,'D12'!$A586,'ODA by sector'!$D:$D,'D12'!$C586)</f>
        <v>142.246207</v>
      </c>
    </row>
    <row r="587" spans="1:18" x14ac:dyDescent="0.25">
      <c r="A587" s="40" t="s">
        <v>99</v>
      </c>
      <c r="B587" s="36" t="e">
        <f>VLOOKUP(A587,'[1]Names&amp;ISO'!$A:$B,2,FALSE)</f>
        <v>#N/A</v>
      </c>
      <c r="C587" s="37" t="s">
        <v>172</v>
      </c>
      <c r="D587" s="35">
        <f>SUMIFS('ODA by sector'!E:E,'ODA by sector'!$A:$A,'D12'!$A587,'ODA by sector'!$D:$D,'D12'!$C587)</f>
        <v>0</v>
      </c>
      <c r="E587" s="35">
        <f>SUMIFS('ODA by sector'!F:F,'ODA by sector'!$A:$A,'D12'!$A587,'ODA by sector'!$D:$D,'D12'!$C587)</f>
        <v>0</v>
      </c>
      <c r="F587" s="35">
        <f>SUMIFS('ODA by sector'!G:G,'ODA by sector'!$A:$A,'D12'!$A587,'ODA by sector'!$D:$D,'D12'!$C587)</f>
        <v>0</v>
      </c>
      <c r="G587" s="35">
        <f>SUMIFS('ODA by sector'!H:H,'ODA by sector'!$A:$A,'D12'!$A587,'ODA by sector'!$D:$D,'D12'!$C587)</f>
        <v>0</v>
      </c>
      <c r="H587" s="35">
        <f>SUMIFS('ODA by sector'!I:I,'ODA by sector'!$A:$A,'D12'!$A587,'ODA by sector'!$D:$D,'D12'!$C587)</f>
        <v>0</v>
      </c>
      <c r="I587" s="35">
        <f>SUMIFS('ODA by sector'!J:J,'ODA by sector'!$A:$A,'D12'!$A587,'ODA by sector'!$D:$D,'D12'!$C587)</f>
        <v>0</v>
      </c>
      <c r="J587" s="35">
        <f>SUMIFS('ODA by sector'!K:K,'ODA by sector'!$A:$A,'D12'!$A587,'ODA by sector'!$D:$D,'D12'!$C587)</f>
        <v>0</v>
      </c>
      <c r="K587" s="35">
        <f>SUMIFS('ODA by sector'!L:L,'ODA by sector'!$A:$A,'D12'!$A587,'ODA by sector'!$D:$D,'D12'!$C587)</f>
        <v>0</v>
      </c>
      <c r="L587" s="35">
        <f>SUMIFS('ODA by sector'!M:M,'ODA by sector'!$A:$A,'D12'!$A587,'ODA by sector'!$D:$D,'D12'!$C587)</f>
        <v>0</v>
      </c>
      <c r="M587" s="35">
        <f>SUMIFS('ODA by sector'!N:N,'ODA by sector'!$A:$A,'D12'!$A587,'ODA by sector'!$D:$D,'D12'!$C587)</f>
        <v>0</v>
      </c>
      <c r="N587" s="35">
        <f>SUMIFS('ODA by sector'!O:O,'ODA by sector'!$A:$A,'D12'!$A587,'ODA by sector'!$D:$D,'D12'!$C587)</f>
        <v>0</v>
      </c>
      <c r="O587" s="35">
        <f>SUMIFS('ODA by sector'!P:P,'ODA by sector'!$A:$A,'D12'!$A587,'ODA by sector'!$D:$D,'D12'!$C587)</f>
        <v>0</v>
      </c>
      <c r="P587" s="35">
        <f>SUMIFS('ODA by sector'!Q:Q,'ODA by sector'!$A:$A,'D12'!$A587,'ODA by sector'!$D:$D,'D12'!$C587)</f>
        <v>0</v>
      </c>
      <c r="Q587" s="35">
        <f>SUMIFS('ODA by sector'!R:R,'ODA by sector'!$A:$A,'D12'!$A587,'ODA by sector'!$D:$D,'D12'!$C587)</f>
        <v>0</v>
      </c>
      <c r="R587" s="35">
        <f>SUMIFS('ODA by sector'!S:S,'ODA by sector'!$A:$A,'D12'!$A587,'ODA by sector'!$D:$D,'D12'!$C587)</f>
        <v>0</v>
      </c>
    </row>
    <row r="588" spans="1:18" x14ac:dyDescent="0.25">
      <c r="A588" s="40" t="s">
        <v>99</v>
      </c>
      <c r="B588" s="36" t="e">
        <f>VLOOKUP(A588,'[1]Names&amp;ISO'!$A:$B,2,FALSE)</f>
        <v>#N/A</v>
      </c>
      <c r="C588" s="37" t="s">
        <v>173</v>
      </c>
      <c r="D588" s="35">
        <f>SUMIFS('ODA by sector'!E:E,'ODA by sector'!$A:$A,'D12'!$A588,'ODA by sector'!$D:$D,'D12'!$C588)</f>
        <v>0</v>
      </c>
      <c r="E588" s="35">
        <f>SUMIFS('ODA by sector'!F:F,'ODA by sector'!$A:$A,'D12'!$A588,'ODA by sector'!$D:$D,'D12'!$C588)</f>
        <v>0</v>
      </c>
      <c r="F588" s="35">
        <f>SUMIFS('ODA by sector'!G:G,'ODA by sector'!$A:$A,'D12'!$A588,'ODA by sector'!$D:$D,'D12'!$C588)</f>
        <v>0</v>
      </c>
      <c r="G588" s="35">
        <f>SUMIFS('ODA by sector'!H:H,'ODA by sector'!$A:$A,'D12'!$A588,'ODA by sector'!$D:$D,'D12'!$C588)</f>
        <v>0</v>
      </c>
      <c r="H588" s="35">
        <f>SUMIFS('ODA by sector'!I:I,'ODA by sector'!$A:$A,'D12'!$A588,'ODA by sector'!$D:$D,'D12'!$C588)</f>
        <v>0</v>
      </c>
      <c r="I588" s="35">
        <f>SUMIFS('ODA by sector'!J:J,'ODA by sector'!$A:$A,'D12'!$A588,'ODA by sector'!$D:$D,'D12'!$C588)</f>
        <v>0</v>
      </c>
      <c r="J588" s="35">
        <f>SUMIFS('ODA by sector'!K:K,'ODA by sector'!$A:$A,'D12'!$A588,'ODA by sector'!$D:$D,'D12'!$C588)</f>
        <v>0</v>
      </c>
      <c r="K588" s="35">
        <f>SUMIFS('ODA by sector'!L:L,'ODA by sector'!$A:$A,'D12'!$A588,'ODA by sector'!$D:$D,'D12'!$C588)</f>
        <v>0</v>
      </c>
      <c r="L588" s="35">
        <f>SUMIFS('ODA by sector'!M:M,'ODA by sector'!$A:$A,'D12'!$A588,'ODA by sector'!$D:$D,'D12'!$C588)</f>
        <v>0.69176599999999999</v>
      </c>
      <c r="M588" s="35">
        <f>SUMIFS('ODA by sector'!N:N,'ODA by sector'!$A:$A,'D12'!$A588,'ODA by sector'!$D:$D,'D12'!$C588)</f>
        <v>0.92025999999999997</v>
      </c>
      <c r="N588" s="35">
        <f>SUMIFS('ODA by sector'!O:O,'ODA by sector'!$A:$A,'D12'!$A588,'ODA by sector'!$D:$D,'D12'!$C588)</f>
        <v>0</v>
      </c>
      <c r="O588" s="35">
        <f>SUMIFS('ODA by sector'!P:P,'ODA by sector'!$A:$A,'D12'!$A588,'ODA by sector'!$D:$D,'D12'!$C588)</f>
        <v>4.8108110000000002</v>
      </c>
      <c r="P588" s="35">
        <f>SUMIFS('ODA by sector'!Q:Q,'ODA by sector'!$A:$A,'D12'!$A588,'ODA by sector'!$D:$D,'D12'!$C588)</f>
        <v>5.4944040000000003</v>
      </c>
      <c r="Q588" s="35">
        <f>SUMIFS('ODA by sector'!R:R,'ODA by sector'!$A:$A,'D12'!$A588,'ODA by sector'!$D:$D,'D12'!$C588)</f>
        <v>6.0471300000000001</v>
      </c>
      <c r="R588" s="35">
        <f>SUMIFS('ODA by sector'!S:S,'ODA by sector'!$A:$A,'D12'!$A588,'ODA by sector'!$D:$D,'D12'!$C588)</f>
        <v>6.0308640000000002</v>
      </c>
    </row>
    <row r="589" spans="1:18" x14ac:dyDescent="0.25">
      <c r="A589" s="40" t="s">
        <v>99</v>
      </c>
      <c r="B589" s="36" t="e">
        <f>VLOOKUP(A589,'[1]Names&amp;ISO'!$A:$B,2,FALSE)</f>
        <v>#N/A</v>
      </c>
      <c r="C589" s="37" t="s">
        <v>174</v>
      </c>
      <c r="D589" s="35">
        <f>SUMIFS('ODA by sector'!E:E,'ODA by sector'!$A:$A,'D12'!$A589,'ODA by sector'!$D:$D,'D12'!$C589)</f>
        <v>0</v>
      </c>
      <c r="E589" s="35">
        <f>SUMIFS('ODA by sector'!F:F,'ODA by sector'!$A:$A,'D12'!$A589,'ODA by sector'!$D:$D,'D12'!$C589)</f>
        <v>0</v>
      </c>
      <c r="F589" s="35">
        <f>SUMIFS('ODA by sector'!G:G,'ODA by sector'!$A:$A,'D12'!$A589,'ODA by sector'!$D:$D,'D12'!$C589)</f>
        <v>0</v>
      </c>
      <c r="G589" s="35">
        <f>SUMIFS('ODA by sector'!H:H,'ODA by sector'!$A:$A,'D12'!$A589,'ODA by sector'!$D:$D,'D12'!$C589)</f>
        <v>0</v>
      </c>
      <c r="H589" s="35">
        <f>SUMIFS('ODA by sector'!I:I,'ODA by sector'!$A:$A,'D12'!$A589,'ODA by sector'!$D:$D,'D12'!$C589)</f>
        <v>0</v>
      </c>
      <c r="I589" s="35">
        <f>SUMIFS('ODA by sector'!J:J,'ODA by sector'!$A:$A,'D12'!$A589,'ODA by sector'!$D:$D,'D12'!$C589)</f>
        <v>0</v>
      </c>
      <c r="J589" s="35">
        <f>SUMIFS('ODA by sector'!K:K,'ODA by sector'!$A:$A,'D12'!$A589,'ODA by sector'!$D:$D,'D12'!$C589)</f>
        <v>0</v>
      </c>
      <c r="K589" s="35">
        <f>SUMIFS('ODA by sector'!L:L,'ODA by sector'!$A:$A,'D12'!$A589,'ODA by sector'!$D:$D,'D12'!$C589)</f>
        <v>0</v>
      </c>
      <c r="L589" s="35">
        <f>SUMIFS('ODA by sector'!M:M,'ODA by sector'!$A:$A,'D12'!$A589,'ODA by sector'!$D:$D,'D12'!$C589)</f>
        <v>74.311639999999997</v>
      </c>
      <c r="M589" s="35">
        <f>SUMIFS('ODA by sector'!N:N,'ODA by sector'!$A:$A,'D12'!$A589,'ODA by sector'!$D:$D,'D12'!$C589)</f>
        <v>82.472842999999997</v>
      </c>
      <c r="N589" s="35">
        <f>SUMIFS('ODA by sector'!O:O,'ODA by sector'!$A:$A,'D12'!$A589,'ODA by sector'!$D:$D,'D12'!$C589)</f>
        <v>10.683055</v>
      </c>
      <c r="O589" s="35">
        <f>SUMIFS('ODA by sector'!P:P,'ODA by sector'!$A:$A,'D12'!$A589,'ODA by sector'!$D:$D,'D12'!$C589)</f>
        <v>0</v>
      </c>
      <c r="P589" s="35">
        <f>SUMIFS('ODA by sector'!Q:Q,'ODA by sector'!$A:$A,'D12'!$A589,'ODA by sector'!$D:$D,'D12'!$C589)</f>
        <v>0</v>
      </c>
      <c r="Q589" s="35">
        <f>SUMIFS('ODA by sector'!R:R,'ODA by sector'!$A:$A,'D12'!$A589,'ODA by sector'!$D:$D,'D12'!$C589)</f>
        <v>7.2847150000000003</v>
      </c>
      <c r="R589" s="35">
        <f>SUMIFS('ODA by sector'!S:S,'ODA by sector'!$A:$A,'D12'!$A589,'ODA by sector'!$D:$D,'D12'!$C589)</f>
        <v>0</v>
      </c>
    </row>
    <row r="590" spans="1:18" x14ac:dyDescent="0.25">
      <c r="A590" s="36" t="s">
        <v>98</v>
      </c>
      <c r="B590" s="36" t="e">
        <f>VLOOKUP(A590,'[1]Names&amp;ISO'!$A:$B,2,FALSE)</f>
        <v>#N/A</v>
      </c>
      <c r="C590" s="37" t="s">
        <v>162</v>
      </c>
      <c r="D590" s="35">
        <f>SUMIFS('ODA by sector'!E:E,'ODA by sector'!$A:$A,'D12'!$A590,'ODA by sector'!$D:$D,'D12'!$C590)</f>
        <v>0</v>
      </c>
      <c r="E590" s="35">
        <f>SUMIFS('ODA by sector'!F:F,'ODA by sector'!$A:$A,'D12'!$A590,'ODA by sector'!$D:$D,'D12'!$C590)</f>
        <v>0</v>
      </c>
      <c r="F590" s="35">
        <f>SUMIFS('ODA by sector'!G:G,'ODA by sector'!$A:$A,'D12'!$A590,'ODA by sector'!$D:$D,'D12'!$C590)</f>
        <v>0</v>
      </c>
      <c r="G590" s="35">
        <f>SUMIFS('ODA by sector'!H:H,'ODA by sector'!$A:$A,'D12'!$A590,'ODA by sector'!$D:$D,'D12'!$C590)</f>
        <v>0</v>
      </c>
      <c r="H590" s="35">
        <f>SUMIFS('ODA by sector'!I:I,'ODA by sector'!$A:$A,'D12'!$A590,'ODA by sector'!$D:$D,'D12'!$C590)</f>
        <v>0</v>
      </c>
      <c r="I590" s="35">
        <f>SUMIFS('ODA by sector'!J:J,'ODA by sector'!$A:$A,'D12'!$A590,'ODA by sector'!$D:$D,'D12'!$C590)</f>
        <v>0</v>
      </c>
      <c r="J590" s="35">
        <f>SUMIFS('ODA by sector'!K:K,'ODA by sector'!$A:$A,'D12'!$A590,'ODA by sector'!$D:$D,'D12'!$C590)</f>
        <v>0</v>
      </c>
      <c r="K590" s="35">
        <f>SUMIFS('ODA by sector'!L:L,'ODA by sector'!$A:$A,'D12'!$A590,'ODA by sector'!$D:$D,'D12'!$C590)</f>
        <v>20.129024999999999</v>
      </c>
      <c r="L590" s="35">
        <f>SUMIFS('ODA by sector'!M:M,'ODA by sector'!$A:$A,'D12'!$A590,'ODA by sector'!$D:$D,'D12'!$C590)</f>
        <v>35.155135000000001</v>
      </c>
      <c r="M590" s="35">
        <f>SUMIFS('ODA by sector'!N:N,'ODA by sector'!$A:$A,'D12'!$A590,'ODA by sector'!$D:$D,'D12'!$C590)</f>
        <v>47.169077999999999</v>
      </c>
      <c r="N590" s="35">
        <f>SUMIFS('ODA by sector'!O:O,'ODA by sector'!$A:$A,'D12'!$A590,'ODA by sector'!$D:$D,'D12'!$C590)</f>
        <v>35.719532999999998</v>
      </c>
      <c r="O590" s="35">
        <f>SUMIFS('ODA by sector'!P:P,'ODA by sector'!$A:$A,'D12'!$A590,'ODA by sector'!$D:$D,'D12'!$C590)</f>
        <v>37.922441999999997</v>
      </c>
      <c r="P590" s="35">
        <f>SUMIFS('ODA by sector'!Q:Q,'ODA by sector'!$A:$A,'D12'!$A590,'ODA by sector'!$D:$D,'D12'!$C590)</f>
        <v>48.364807999999996</v>
      </c>
      <c r="Q590" s="35">
        <f>SUMIFS('ODA by sector'!R:R,'ODA by sector'!$A:$A,'D12'!$A590,'ODA by sector'!$D:$D,'D12'!$C590)</f>
        <v>38.164414999999998</v>
      </c>
      <c r="R590" s="35">
        <f>SUMIFS('ODA by sector'!S:S,'ODA by sector'!$A:$A,'D12'!$A590,'ODA by sector'!$D:$D,'D12'!$C590)</f>
        <v>51.746099999999998</v>
      </c>
    </row>
    <row r="591" spans="1:18" x14ac:dyDescent="0.25">
      <c r="A591" s="36" t="s">
        <v>98</v>
      </c>
      <c r="B591" s="36" t="e">
        <f>VLOOKUP(A591,'[1]Names&amp;ISO'!$A:$B,2,FALSE)</f>
        <v>#N/A</v>
      </c>
      <c r="C591" s="37" t="s">
        <v>163</v>
      </c>
      <c r="D591" s="35">
        <f>SUMIFS('ODA by sector'!E:E,'ODA by sector'!$A:$A,'D12'!$A591,'ODA by sector'!$D:$D,'D12'!$C591)</f>
        <v>0</v>
      </c>
      <c r="E591" s="35">
        <f>SUMIFS('ODA by sector'!F:F,'ODA by sector'!$A:$A,'D12'!$A591,'ODA by sector'!$D:$D,'D12'!$C591)</f>
        <v>0</v>
      </c>
      <c r="F591" s="35">
        <f>SUMIFS('ODA by sector'!G:G,'ODA by sector'!$A:$A,'D12'!$A591,'ODA by sector'!$D:$D,'D12'!$C591)</f>
        <v>0</v>
      </c>
      <c r="G591" s="35">
        <f>SUMIFS('ODA by sector'!H:H,'ODA by sector'!$A:$A,'D12'!$A591,'ODA by sector'!$D:$D,'D12'!$C591)</f>
        <v>0</v>
      </c>
      <c r="H591" s="35">
        <f>SUMIFS('ODA by sector'!I:I,'ODA by sector'!$A:$A,'D12'!$A591,'ODA by sector'!$D:$D,'D12'!$C591)</f>
        <v>0</v>
      </c>
      <c r="I591" s="35">
        <f>SUMIFS('ODA by sector'!J:J,'ODA by sector'!$A:$A,'D12'!$A591,'ODA by sector'!$D:$D,'D12'!$C591)</f>
        <v>0</v>
      </c>
      <c r="J591" s="35">
        <f>SUMIFS('ODA by sector'!K:K,'ODA by sector'!$A:$A,'D12'!$A591,'ODA by sector'!$D:$D,'D12'!$C591)</f>
        <v>0</v>
      </c>
      <c r="K591" s="35">
        <f>SUMIFS('ODA by sector'!L:L,'ODA by sector'!$A:$A,'D12'!$A591,'ODA by sector'!$D:$D,'D12'!$C591)</f>
        <v>21.044694</v>
      </c>
      <c r="L591" s="35">
        <f>SUMIFS('ODA by sector'!M:M,'ODA by sector'!$A:$A,'D12'!$A591,'ODA by sector'!$D:$D,'D12'!$C591)</f>
        <v>23.036447000000003</v>
      </c>
      <c r="M591" s="35">
        <f>SUMIFS('ODA by sector'!N:N,'ODA by sector'!$A:$A,'D12'!$A591,'ODA by sector'!$D:$D,'D12'!$C591)</f>
        <v>66.927696999999995</v>
      </c>
      <c r="N591" s="35">
        <f>SUMIFS('ODA by sector'!O:O,'ODA by sector'!$A:$A,'D12'!$A591,'ODA by sector'!$D:$D,'D12'!$C591)</f>
        <v>25.092376000000002</v>
      </c>
      <c r="O591" s="35">
        <f>SUMIFS('ODA by sector'!P:P,'ODA by sector'!$A:$A,'D12'!$A591,'ODA by sector'!$D:$D,'D12'!$C591)</f>
        <v>33.754761999999999</v>
      </c>
      <c r="P591" s="35">
        <f>SUMIFS('ODA by sector'!Q:Q,'ODA by sector'!$A:$A,'D12'!$A591,'ODA by sector'!$D:$D,'D12'!$C591)</f>
        <v>63.595300999999999</v>
      </c>
      <c r="Q591" s="35">
        <f>SUMIFS('ODA by sector'!R:R,'ODA by sector'!$A:$A,'D12'!$A591,'ODA by sector'!$D:$D,'D12'!$C591)</f>
        <v>86.251147000000003</v>
      </c>
      <c r="R591" s="35">
        <f>SUMIFS('ODA by sector'!S:S,'ODA by sector'!$A:$A,'D12'!$A591,'ODA by sector'!$D:$D,'D12'!$C591)</f>
        <v>78.769819999999996</v>
      </c>
    </row>
    <row r="592" spans="1:18" x14ac:dyDescent="0.25">
      <c r="A592" s="36" t="s">
        <v>98</v>
      </c>
      <c r="B592" s="36" t="e">
        <f>VLOOKUP(A592,'[1]Names&amp;ISO'!$A:$B,2,FALSE)</f>
        <v>#N/A</v>
      </c>
      <c r="C592" s="37" t="s">
        <v>164</v>
      </c>
      <c r="D592" s="35">
        <f>SUMIFS('ODA by sector'!E:E,'ODA by sector'!$A:$A,'D12'!$A592,'ODA by sector'!$D:$D,'D12'!$C592)</f>
        <v>0</v>
      </c>
      <c r="E592" s="35">
        <f>SUMIFS('ODA by sector'!F:F,'ODA by sector'!$A:$A,'D12'!$A592,'ODA by sector'!$D:$D,'D12'!$C592)</f>
        <v>0</v>
      </c>
      <c r="F592" s="35">
        <f>SUMIFS('ODA by sector'!G:G,'ODA by sector'!$A:$A,'D12'!$A592,'ODA by sector'!$D:$D,'D12'!$C592)</f>
        <v>0</v>
      </c>
      <c r="G592" s="35">
        <f>SUMIFS('ODA by sector'!H:H,'ODA by sector'!$A:$A,'D12'!$A592,'ODA by sector'!$D:$D,'D12'!$C592)</f>
        <v>0</v>
      </c>
      <c r="H592" s="35">
        <f>SUMIFS('ODA by sector'!I:I,'ODA by sector'!$A:$A,'D12'!$A592,'ODA by sector'!$D:$D,'D12'!$C592)</f>
        <v>0</v>
      </c>
      <c r="I592" s="35">
        <f>SUMIFS('ODA by sector'!J:J,'ODA by sector'!$A:$A,'D12'!$A592,'ODA by sector'!$D:$D,'D12'!$C592)</f>
        <v>0</v>
      </c>
      <c r="J592" s="35">
        <f>SUMIFS('ODA by sector'!K:K,'ODA by sector'!$A:$A,'D12'!$A592,'ODA by sector'!$D:$D,'D12'!$C592)</f>
        <v>0</v>
      </c>
      <c r="K592" s="35">
        <f>SUMIFS('ODA by sector'!L:L,'ODA by sector'!$A:$A,'D12'!$A592,'ODA by sector'!$D:$D,'D12'!$C592)</f>
        <v>29.121569000000001</v>
      </c>
      <c r="L592" s="35">
        <f>SUMIFS('ODA by sector'!M:M,'ODA by sector'!$A:$A,'D12'!$A592,'ODA by sector'!$D:$D,'D12'!$C592)</f>
        <v>51.162098999999998</v>
      </c>
      <c r="M592" s="35">
        <f>SUMIFS('ODA by sector'!N:N,'ODA by sector'!$A:$A,'D12'!$A592,'ODA by sector'!$D:$D,'D12'!$C592)</f>
        <v>48.530571999999999</v>
      </c>
      <c r="N592" s="35">
        <f>SUMIFS('ODA by sector'!O:O,'ODA by sector'!$A:$A,'D12'!$A592,'ODA by sector'!$D:$D,'D12'!$C592)</f>
        <v>138.232595</v>
      </c>
      <c r="O592" s="35">
        <f>SUMIFS('ODA by sector'!P:P,'ODA by sector'!$A:$A,'D12'!$A592,'ODA by sector'!$D:$D,'D12'!$C592)</f>
        <v>59.139020000000002</v>
      </c>
      <c r="P592" s="35">
        <f>SUMIFS('ODA by sector'!Q:Q,'ODA by sector'!$A:$A,'D12'!$A592,'ODA by sector'!$D:$D,'D12'!$C592)</f>
        <v>70.547389999999993</v>
      </c>
      <c r="Q592" s="35">
        <f>SUMIFS('ODA by sector'!R:R,'ODA by sector'!$A:$A,'D12'!$A592,'ODA by sector'!$D:$D,'D12'!$C592)</f>
        <v>44.371428999999999</v>
      </c>
      <c r="R592" s="35">
        <f>SUMIFS('ODA by sector'!S:S,'ODA by sector'!$A:$A,'D12'!$A592,'ODA by sector'!$D:$D,'D12'!$C592)</f>
        <v>136.39063999999999</v>
      </c>
    </row>
    <row r="593" spans="1:18" x14ac:dyDescent="0.25">
      <c r="A593" s="36" t="s">
        <v>98</v>
      </c>
      <c r="B593" s="36" t="e">
        <f>VLOOKUP(A593,'[1]Names&amp;ISO'!$A:$B,2,FALSE)</f>
        <v>#N/A</v>
      </c>
      <c r="C593" s="37" t="s">
        <v>165</v>
      </c>
      <c r="D593" s="35">
        <f>SUMIFS('ODA by sector'!E:E,'ODA by sector'!$A:$A,'D12'!$A593,'ODA by sector'!$D:$D,'D12'!$C593)</f>
        <v>0</v>
      </c>
      <c r="E593" s="35">
        <f>SUMIFS('ODA by sector'!F:F,'ODA by sector'!$A:$A,'D12'!$A593,'ODA by sector'!$D:$D,'D12'!$C593)</f>
        <v>0</v>
      </c>
      <c r="F593" s="35">
        <f>SUMIFS('ODA by sector'!G:G,'ODA by sector'!$A:$A,'D12'!$A593,'ODA by sector'!$D:$D,'D12'!$C593)</f>
        <v>0</v>
      </c>
      <c r="G593" s="35">
        <f>SUMIFS('ODA by sector'!H:H,'ODA by sector'!$A:$A,'D12'!$A593,'ODA by sector'!$D:$D,'D12'!$C593)</f>
        <v>0</v>
      </c>
      <c r="H593" s="35">
        <f>SUMIFS('ODA by sector'!I:I,'ODA by sector'!$A:$A,'D12'!$A593,'ODA by sector'!$D:$D,'D12'!$C593)</f>
        <v>0</v>
      </c>
      <c r="I593" s="35">
        <f>SUMIFS('ODA by sector'!J:J,'ODA by sector'!$A:$A,'D12'!$A593,'ODA by sector'!$D:$D,'D12'!$C593)</f>
        <v>0</v>
      </c>
      <c r="J593" s="35">
        <f>SUMIFS('ODA by sector'!K:K,'ODA by sector'!$A:$A,'D12'!$A593,'ODA by sector'!$D:$D,'D12'!$C593)</f>
        <v>0</v>
      </c>
      <c r="K593" s="35">
        <f>SUMIFS('ODA by sector'!L:L,'ODA by sector'!$A:$A,'D12'!$A593,'ODA by sector'!$D:$D,'D12'!$C593)</f>
        <v>112.567666</v>
      </c>
      <c r="L593" s="35">
        <f>SUMIFS('ODA by sector'!M:M,'ODA by sector'!$A:$A,'D12'!$A593,'ODA by sector'!$D:$D,'D12'!$C593)</f>
        <v>223.82619</v>
      </c>
      <c r="M593" s="35">
        <f>SUMIFS('ODA by sector'!N:N,'ODA by sector'!$A:$A,'D12'!$A593,'ODA by sector'!$D:$D,'D12'!$C593)</f>
        <v>145.536508</v>
      </c>
      <c r="N593" s="35">
        <f>SUMIFS('ODA by sector'!O:O,'ODA by sector'!$A:$A,'D12'!$A593,'ODA by sector'!$D:$D,'D12'!$C593)</f>
        <v>70.845185000000001</v>
      </c>
      <c r="O593" s="35">
        <f>SUMIFS('ODA by sector'!P:P,'ODA by sector'!$A:$A,'D12'!$A593,'ODA by sector'!$D:$D,'D12'!$C593)</f>
        <v>352.08716299999998</v>
      </c>
      <c r="P593" s="35">
        <f>SUMIFS('ODA by sector'!Q:Q,'ODA by sector'!$A:$A,'D12'!$A593,'ODA by sector'!$D:$D,'D12'!$C593)</f>
        <v>43.066598999999997</v>
      </c>
      <c r="Q593" s="35">
        <f>SUMIFS('ODA by sector'!R:R,'ODA by sector'!$A:$A,'D12'!$A593,'ODA by sector'!$D:$D,'D12'!$C593)</f>
        <v>115.060749</v>
      </c>
      <c r="R593" s="35">
        <f>SUMIFS('ODA by sector'!S:S,'ODA by sector'!$A:$A,'D12'!$A593,'ODA by sector'!$D:$D,'D12'!$C593)</f>
        <v>75.5505</v>
      </c>
    </row>
    <row r="594" spans="1:18" x14ac:dyDescent="0.25">
      <c r="A594" s="36" t="s">
        <v>98</v>
      </c>
      <c r="B594" s="36" t="e">
        <f>VLOOKUP(A594,'[1]Names&amp;ISO'!$A:$B,2,FALSE)</f>
        <v>#N/A</v>
      </c>
      <c r="C594" s="37" t="s">
        <v>161</v>
      </c>
      <c r="D594" s="35">
        <f>SUMIFS('ODA by sector'!E:E,'ODA by sector'!$A:$A,'D12'!$A594,'ODA by sector'!$D:$D,'D12'!$C594)</f>
        <v>0</v>
      </c>
      <c r="E594" s="35">
        <f>SUMIFS('ODA by sector'!F:F,'ODA by sector'!$A:$A,'D12'!$A594,'ODA by sector'!$D:$D,'D12'!$C594)</f>
        <v>0</v>
      </c>
      <c r="F594" s="35">
        <f>SUMIFS('ODA by sector'!G:G,'ODA by sector'!$A:$A,'D12'!$A594,'ODA by sector'!$D:$D,'D12'!$C594)</f>
        <v>0</v>
      </c>
      <c r="G594" s="35">
        <f>SUMIFS('ODA by sector'!H:H,'ODA by sector'!$A:$A,'D12'!$A594,'ODA by sector'!$D:$D,'D12'!$C594)</f>
        <v>0</v>
      </c>
      <c r="H594" s="35">
        <f>SUMIFS('ODA by sector'!I:I,'ODA by sector'!$A:$A,'D12'!$A594,'ODA by sector'!$D:$D,'D12'!$C594)</f>
        <v>0</v>
      </c>
      <c r="I594" s="35">
        <f>SUMIFS('ODA by sector'!J:J,'ODA by sector'!$A:$A,'D12'!$A594,'ODA by sector'!$D:$D,'D12'!$C594)</f>
        <v>0</v>
      </c>
      <c r="J594" s="35">
        <f>SUMIFS('ODA by sector'!K:K,'ODA by sector'!$A:$A,'D12'!$A594,'ODA by sector'!$D:$D,'D12'!$C594)</f>
        <v>0</v>
      </c>
      <c r="K594" s="35">
        <f>SUMIFS('ODA by sector'!L:L,'ODA by sector'!$A:$A,'D12'!$A594,'ODA by sector'!$D:$D,'D12'!$C594)</f>
        <v>101.12258</v>
      </c>
      <c r="L594" s="35">
        <f>SUMIFS('ODA by sector'!M:M,'ODA by sector'!$A:$A,'D12'!$A594,'ODA by sector'!$D:$D,'D12'!$C594)</f>
        <v>93.683728000000002</v>
      </c>
      <c r="M594" s="35">
        <f>SUMIFS('ODA by sector'!N:N,'ODA by sector'!$A:$A,'D12'!$A594,'ODA by sector'!$D:$D,'D12'!$C594)</f>
        <v>132.788569</v>
      </c>
      <c r="N594" s="35">
        <f>SUMIFS('ODA by sector'!O:O,'ODA by sector'!$A:$A,'D12'!$A594,'ODA by sector'!$D:$D,'D12'!$C594)</f>
        <v>135.829013</v>
      </c>
      <c r="O594" s="35">
        <f>SUMIFS('ODA by sector'!P:P,'ODA by sector'!$A:$A,'D12'!$A594,'ODA by sector'!$D:$D,'D12'!$C594)</f>
        <v>149.79510099999999</v>
      </c>
      <c r="P594" s="35">
        <f>SUMIFS('ODA by sector'!Q:Q,'ODA by sector'!$A:$A,'D12'!$A594,'ODA by sector'!$D:$D,'D12'!$C594)</f>
        <v>124.563669</v>
      </c>
      <c r="Q594" s="35">
        <f>SUMIFS('ODA by sector'!R:R,'ODA by sector'!$A:$A,'D12'!$A594,'ODA by sector'!$D:$D,'D12'!$C594)</f>
        <v>290.31969299999997</v>
      </c>
      <c r="R594" s="35">
        <f>SUMIFS('ODA by sector'!S:S,'ODA by sector'!$A:$A,'D12'!$A594,'ODA by sector'!$D:$D,'D12'!$C594)</f>
        <v>100.6605</v>
      </c>
    </row>
    <row r="595" spans="1:18" x14ac:dyDescent="0.25">
      <c r="A595" s="36" t="s">
        <v>98</v>
      </c>
      <c r="B595" s="36" t="e">
        <f>VLOOKUP(A595,'[1]Names&amp;ISO'!$A:$B,2,FALSE)</f>
        <v>#N/A</v>
      </c>
      <c r="C595" s="37" t="s">
        <v>166</v>
      </c>
      <c r="D595" s="35">
        <f>SUMIFS('ODA by sector'!E:E,'ODA by sector'!$A:$A,'D12'!$A595,'ODA by sector'!$D:$D,'D12'!$C595)</f>
        <v>0</v>
      </c>
      <c r="E595" s="35">
        <f>SUMIFS('ODA by sector'!F:F,'ODA by sector'!$A:$A,'D12'!$A595,'ODA by sector'!$D:$D,'D12'!$C595)</f>
        <v>0</v>
      </c>
      <c r="F595" s="35">
        <f>SUMIFS('ODA by sector'!G:G,'ODA by sector'!$A:$A,'D12'!$A595,'ODA by sector'!$D:$D,'D12'!$C595)</f>
        <v>0</v>
      </c>
      <c r="G595" s="35">
        <f>SUMIFS('ODA by sector'!H:H,'ODA by sector'!$A:$A,'D12'!$A595,'ODA by sector'!$D:$D,'D12'!$C595)</f>
        <v>0</v>
      </c>
      <c r="H595" s="35">
        <f>SUMIFS('ODA by sector'!I:I,'ODA by sector'!$A:$A,'D12'!$A595,'ODA by sector'!$D:$D,'D12'!$C595)</f>
        <v>0</v>
      </c>
      <c r="I595" s="35">
        <f>SUMIFS('ODA by sector'!J:J,'ODA by sector'!$A:$A,'D12'!$A595,'ODA by sector'!$D:$D,'D12'!$C595)</f>
        <v>0</v>
      </c>
      <c r="J595" s="35">
        <f>SUMIFS('ODA by sector'!K:K,'ODA by sector'!$A:$A,'D12'!$A595,'ODA by sector'!$D:$D,'D12'!$C595)</f>
        <v>0</v>
      </c>
      <c r="K595" s="35">
        <f>SUMIFS('ODA by sector'!L:L,'ODA by sector'!$A:$A,'D12'!$A595,'ODA by sector'!$D:$D,'D12'!$C595)</f>
        <v>156.328292</v>
      </c>
      <c r="L595" s="35">
        <f>SUMIFS('ODA by sector'!M:M,'ODA by sector'!$A:$A,'D12'!$A595,'ODA by sector'!$D:$D,'D12'!$C595)</f>
        <v>216.31735700000002</v>
      </c>
      <c r="M595" s="35">
        <f>SUMIFS('ODA by sector'!N:N,'ODA by sector'!$A:$A,'D12'!$A595,'ODA by sector'!$D:$D,'D12'!$C595)</f>
        <v>250.97437300000001</v>
      </c>
      <c r="N595" s="35">
        <f>SUMIFS('ODA by sector'!O:O,'ODA by sector'!$A:$A,'D12'!$A595,'ODA by sector'!$D:$D,'D12'!$C595)</f>
        <v>276.20744400000001</v>
      </c>
      <c r="O595" s="35">
        <f>SUMIFS('ODA by sector'!P:P,'ODA by sector'!$A:$A,'D12'!$A595,'ODA by sector'!$D:$D,'D12'!$C595)</f>
        <v>339.97137399999997</v>
      </c>
      <c r="P595" s="35">
        <f>SUMIFS('ODA by sector'!Q:Q,'ODA by sector'!$A:$A,'D12'!$A595,'ODA by sector'!$D:$D,'D12'!$C595)</f>
        <v>498.178133</v>
      </c>
      <c r="Q595" s="35">
        <f>SUMIFS('ODA by sector'!R:R,'ODA by sector'!$A:$A,'D12'!$A595,'ODA by sector'!$D:$D,'D12'!$C595)</f>
        <v>395.35025700000006</v>
      </c>
      <c r="R595" s="35">
        <f>SUMIFS('ODA by sector'!S:S,'ODA by sector'!$A:$A,'D12'!$A595,'ODA by sector'!$D:$D,'D12'!$C595)</f>
        <v>249.42243000000002</v>
      </c>
    </row>
    <row r="596" spans="1:18" x14ac:dyDescent="0.25">
      <c r="A596" s="36" t="s">
        <v>98</v>
      </c>
      <c r="B596" s="36" t="e">
        <f>VLOOKUP(A596,'[1]Names&amp;ISO'!$A:$B,2,FALSE)</f>
        <v>#N/A</v>
      </c>
      <c r="C596" s="37" t="s">
        <v>167</v>
      </c>
      <c r="D596" s="35">
        <f>SUMIFS('ODA by sector'!E:E,'ODA by sector'!$A:$A,'D12'!$A596,'ODA by sector'!$D:$D,'D12'!$C596)</f>
        <v>0</v>
      </c>
      <c r="E596" s="35">
        <f>SUMIFS('ODA by sector'!F:F,'ODA by sector'!$A:$A,'D12'!$A596,'ODA by sector'!$D:$D,'D12'!$C596)</f>
        <v>0</v>
      </c>
      <c r="F596" s="35">
        <f>SUMIFS('ODA by sector'!G:G,'ODA by sector'!$A:$A,'D12'!$A596,'ODA by sector'!$D:$D,'D12'!$C596)</f>
        <v>0</v>
      </c>
      <c r="G596" s="35">
        <f>SUMIFS('ODA by sector'!H:H,'ODA by sector'!$A:$A,'D12'!$A596,'ODA by sector'!$D:$D,'D12'!$C596)</f>
        <v>0</v>
      </c>
      <c r="H596" s="35">
        <f>SUMIFS('ODA by sector'!I:I,'ODA by sector'!$A:$A,'D12'!$A596,'ODA by sector'!$D:$D,'D12'!$C596)</f>
        <v>0</v>
      </c>
      <c r="I596" s="35">
        <f>SUMIFS('ODA by sector'!J:J,'ODA by sector'!$A:$A,'D12'!$A596,'ODA by sector'!$D:$D,'D12'!$C596)</f>
        <v>0</v>
      </c>
      <c r="J596" s="35">
        <f>SUMIFS('ODA by sector'!K:K,'ODA by sector'!$A:$A,'D12'!$A596,'ODA by sector'!$D:$D,'D12'!$C596)</f>
        <v>0</v>
      </c>
      <c r="K596" s="35">
        <f>SUMIFS('ODA by sector'!L:L,'ODA by sector'!$A:$A,'D12'!$A596,'ODA by sector'!$D:$D,'D12'!$C596)</f>
        <v>21.260908999999998</v>
      </c>
      <c r="L596" s="35">
        <f>SUMIFS('ODA by sector'!M:M,'ODA by sector'!$A:$A,'D12'!$A596,'ODA by sector'!$D:$D,'D12'!$C596)</f>
        <v>86.107003999999989</v>
      </c>
      <c r="M596" s="35">
        <f>SUMIFS('ODA by sector'!N:N,'ODA by sector'!$A:$A,'D12'!$A596,'ODA by sector'!$D:$D,'D12'!$C596)</f>
        <v>78.023641999999995</v>
      </c>
      <c r="N596" s="35">
        <f>SUMIFS('ODA by sector'!O:O,'ODA by sector'!$A:$A,'D12'!$A596,'ODA by sector'!$D:$D,'D12'!$C596)</f>
        <v>75.560381000000007</v>
      </c>
      <c r="O596" s="35">
        <f>SUMIFS('ODA by sector'!P:P,'ODA by sector'!$A:$A,'D12'!$A596,'ODA by sector'!$D:$D,'D12'!$C596)</f>
        <v>42.766832000000001</v>
      </c>
      <c r="P596" s="35">
        <f>SUMIFS('ODA by sector'!Q:Q,'ODA by sector'!$A:$A,'D12'!$A596,'ODA by sector'!$D:$D,'D12'!$C596)</f>
        <v>104.243979</v>
      </c>
      <c r="Q596" s="35">
        <f>SUMIFS('ODA by sector'!R:R,'ODA by sector'!$A:$A,'D12'!$A596,'ODA by sector'!$D:$D,'D12'!$C596)</f>
        <v>28.301940000000002</v>
      </c>
      <c r="R596" s="35">
        <f>SUMIFS('ODA by sector'!S:S,'ODA by sector'!$A:$A,'D12'!$A596,'ODA by sector'!$D:$D,'D12'!$C596)</f>
        <v>32.706609999999998</v>
      </c>
    </row>
    <row r="597" spans="1:18" x14ac:dyDescent="0.25">
      <c r="A597" s="36" t="s">
        <v>98</v>
      </c>
      <c r="B597" s="36" t="e">
        <f>VLOOKUP(A597,'[1]Names&amp;ISO'!$A:$B,2,FALSE)</f>
        <v>#N/A</v>
      </c>
      <c r="C597" s="37" t="s">
        <v>169</v>
      </c>
      <c r="D597" s="35">
        <f>SUMIFS('ODA by sector'!E:E,'ODA by sector'!$A:$A,'D12'!$A597,'ODA by sector'!$D:$D,'D12'!$C597)</f>
        <v>0</v>
      </c>
      <c r="E597" s="35">
        <f>SUMIFS('ODA by sector'!F:F,'ODA by sector'!$A:$A,'D12'!$A597,'ODA by sector'!$D:$D,'D12'!$C597)</f>
        <v>0</v>
      </c>
      <c r="F597" s="35">
        <f>SUMIFS('ODA by sector'!G:G,'ODA by sector'!$A:$A,'D12'!$A597,'ODA by sector'!$D:$D,'D12'!$C597)</f>
        <v>0</v>
      </c>
      <c r="G597" s="35">
        <f>SUMIFS('ODA by sector'!H:H,'ODA by sector'!$A:$A,'D12'!$A597,'ODA by sector'!$D:$D,'D12'!$C597)</f>
        <v>0</v>
      </c>
      <c r="H597" s="35">
        <f>SUMIFS('ODA by sector'!I:I,'ODA by sector'!$A:$A,'D12'!$A597,'ODA by sector'!$D:$D,'D12'!$C597)</f>
        <v>0</v>
      </c>
      <c r="I597" s="35">
        <f>SUMIFS('ODA by sector'!J:J,'ODA by sector'!$A:$A,'D12'!$A597,'ODA by sector'!$D:$D,'D12'!$C597)</f>
        <v>0</v>
      </c>
      <c r="J597" s="35">
        <f>SUMIFS('ODA by sector'!K:K,'ODA by sector'!$A:$A,'D12'!$A597,'ODA by sector'!$D:$D,'D12'!$C597)</f>
        <v>0</v>
      </c>
      <c r="K597" s="35">
        <f>SUMIFS('ODA by sector'!L:L,'ODA by sector'!$A:$A,'D12'!$A597,'ODA by sector'!$D:$D,'D12'!$C597)</f>
        <v>29.645098999999998</v>
      </c>
      <c r="L597" s="35">
        <f>SUMIFS('ODA by sector'!M:M,'ODA by sector'!$A:$A,'D12'!$A597,'ODA by sector'!$D:$D,'D12'!$C597)</f>
        <v>30.188064000000001</v>
      </c>
      <c r="M597" s="35">
        <f>SUMIFS('ODA by sector'!N:N,'ODA by sector'!$A:$A,'D12'!$A597,'ODA by sector'!$D:$D,'D12'!$C597)</f>
        <v>41.264018999999998</v>
      </c>
      <c r="N597" s="35">
        <f>SUMIFS('ODA by sector'!O:O,'ODA by sector'!$A:$A,'D12'!$A597,'ODA by sector'!$D:$D,'D12'!$C597)</f>
        <v>60.740502999999997</v>
      </c>
      <c r="O597" s="35">
        <f>SUMIFS('ODA by sector'!P:P,'ODA by sector'!$A:$A,'D12'!$A597,'ODA by sector'!$D:$D,'D12'!$C597)</f>
        <v>69.102146000000005</v>
      </c>
      <c r="P597" s="35">
        <f>SUMIFS('ODA by sector'!Q:Q,'ODA by sector'!$A:$A,'D12'!$A597,'ODA by sector'!$D:$D,'D12'!$C597)</f>
        <v>53.519168999999998</v>
      </c>
      <c r="Q597" s="35">
        <f>SUMIFS('ODA by sector'!R:R,'ODA by sector'!$A:$A,'D12'!$A597,'ODA by sector'!$D:$D,'D12'!$C597)</f>
        <v>38.797606999999999</v>
      </c>
      <c r="R597" s="35">
        <f>SUMIFS('ODA by sector'!S:S,'ODA by sector'!$A:$A,'D12'!$A597,'ODA by sector'!$D:$D,'D12'!$C597)</f>
        <v>47.261240000000001</v>
      </c>
    </row>
    <row r="598" spans="1:18" x14ac:dyDescent="0.25">
      <c r="A598" s="36" t="s">
        <v>98</v>
      </c>
      <c r="B598" s="36" t="e">
        <f>VLOOKUP(A598,'[1]Names&amp;ISO'!$A:$B,2,FALSE)</f>
        <v>#N/A</v>
      </c>
      <c r="C598" s="37" t="s">
        <v>168</v>
      </c>
      <c r="D598" s="35">
        <f>SUMIFS('ODA by sector'!E:E,'ODA by sector'!$A:$A,'D12'!$A598,'ODA by sector'!$D:$D,'D12'!$C598)</f>
        <v>0</v>
      </c>
      <c r="E598" s="35">
        <f>SUMIFS('ODA by sector'!F:F,'ODA by sector'!$A:$A,'D12'!$A598,'ODA by sector'!$D:$D,'D12'!$C598)</f>
        <v>0</v>
      </c>
      <c r="F598" s="35">
        <f>SUMIFS('ODA by sector'!G:G,'ODA by sector'!$A:$A,'D12'!$A598,'ODA by sector'!$D:$D,'D12'!$C598)</f>
        <v>0</v>
      </c>
      <c r="G598" s="35">
        <f>SUMIFS('ODA by sector'!H:H,'ODA by sector'!$A:$A,'D12'!$A598,'ODA by sector'!$D:$D,'D12'!$C598)</f>
        <v>0</v>
      </c>
      <c r="H598" s="35">
        <f>SUMIFS('ODA by sector'!I:I,'ODA by sector'!$A:$A,'D12'!$A598,'ODA by sector'!$D:$D,'D12'!$C598)</f>
        <v>0</v>
      </c>
      <c r="I598" s="35">
        <f>SUMIFS('ODA by sector'!J:J,'ODA by sector'!$A:$A,'D12'!$A598,'ODA by sector'!$D:$D,'D12'!$C598)</f>
        <v>0</v>
      </c>
      <c r="J598" s="35">
        <f>SUMIFS('ODA by sector'!K:K,'ODA by sector'!$A:$A,'D12'!$A598,'ODA by sector'!$D:$D,'D12'!$C598)</f>
        <v>0</v>
      </c>
      <c r="K598" s="35">
        <f>SUMIFS('ODA by sector'!L:L,'ODA by sector'!$A:$A,'D12'!$A598,'ODA by sector'!$D:$D,'D12'!$C598)</f>
        <v>24.589230000000001</v>
      </c>
      <c r="L598" s="35">
        <f>SUMIFS('ODA by sector'!M:M,'ODA by sector'!$A:$A,'D12'!$A598,'ODA by sector'!$D:$D,'D12'!$C598)</f>
        <v>53.341212999999996</v>
      </c>
      <c r="M598" s="35">
        <f>SUMIFS('ODA by sector'!N:N,'ODA by sector'!$A:$A,'D12'!$A598,'ODA by sector'!$D:$D,'D12'!$C598)</f>
        <v>58.670142000000006</v>
      </c>
      <c r="N598" s="35">
        <f>SUMIFS('ODA by sector'!O:O,'ODA by sector'!$A:$A,'D12'!$A598,'ODA by sector'!$D:$D,'D12'!$C598)</f>
        <v>56.469933999999995</v>
      </c>
      <c r="O598" s="35">
        <f>SUMIFS('ODA by sector'!P:P,'ODA by sector'!$A:$A,'D12'!$A598,'ODA by sector'!$D:$D,'D12'!$C598)</f>
        <v>44.105126999999996</v>
      </c>
      <c r="P598" s="35">
        <f>SUMIFS('ODA by sector'!Q:Q,'ODA by sector'!$A:$A,'D12'!$A598,'ODA by sector'!$D:$D,'D12'!$C598)</f>
        <v>41.452162000000001</v>
      </c>
      <c r="Q598" s="35">
        <f>SUMIFS('ODA by sector'!R:R,'ODA by sector'!$A:$A,'D12'!$A598,'ODA by sector'!$D:$D,'D12'!$C598)</f>
        <v>50.05012</v>
      </c>
      <c r="R598" s="35">
        <f>SUMIFS('ODA by sector'!S:S,'ODA by sector'!$A:$A,'D12'!$A598,'ODA by sector'!$D:$D,'D12'!$C598)</f>
        <v>37.837829999999997</v>
      </c>
    </row>
    <row r="599" spans="1:18" x14ac:dyDescent="0.25">
      <c r="A599" s="36" t="s">
        <v>98</v>
      </c>
      <c r="B599" s="36" t="e">
        <f>VLOOKUP(A599,'[1]Names&amp;ISO'!$A:$B,2,FALSE)</f>
        <v>#N/A</v>
      </c>
      <c r="C599" s="37" t="s">
        <v>171</v>
      </c>
      <c r="D599" s="35">
        <f>SUMIFS('ODA by sector'!E:E,'ODA by sector'!$A:$A,'D12'!$A599,'ODA by sector'!$D:$D,'D12'!$C599)</f>
        <v>0</v>
      </c>
      <c r="E599" s="35">
        <f>SUMIFS('ODA by sector'!F:F,'ODA by sector'!$A:$A,'D12'!$A599,'ODA by sector'!$D:$D,'D12'!$C599)</f>
        <v>0</v>
      </c>
      <c r="F599" s="35">
        <f>SUMIFS('ODA by sector'!G:G,'ODA by sector'!$A:$A,'D12'!$A599,'ODA by sector'!$D:$D,'D12'!$C599)</f>
        <v>0</v>
      </c>
      <c r="G599" s="35">
        <f>SUMIFS('ODA by sector'!H:H,'ODA by sector'!$A:$A,'D12'!$A599,'ODA by sector'!$D:$D,'D12'!$C599)</f>
        <v>0</v>
      </c>
      <c r="H599" s="35">
        <f>SUMIFS('ODA by sector'!I:I,'ODA by sector'!$A:$A,'D12'!$A599,'ODA by sector'!$D:$D,'D12'!$C599)</f>
        <v>0</v>
      </c>
      <c r="I599" s="35">
        <f>SUMIFS('ODA by sector'!J:J,'ODA by sector'!$A:$A,'D12'!$A599,'ODA by sector'!$D:$D,'D12'!$C599)</f>
        <v>0</v>
      </c>
      <c r="J599" s="35">
        <f>SUMIFS('ODA by sector'!K:K,'ODA by sector'!$A:$A,'D12'!$A599,'ODA by sector'!$D:$D,'D12'!$C599)</f>
        <v>0</v>
      </c>
      <c r="K599" s="35">
        <f>SUMIFS('ODA by sector'!L:L,'ODA by sector'!$A:$A,'D12'!$A599,'ODA by sector'!$D:$D,'D12'!$C599)</f>
        <v>11.446998000000001</v>
      </c>
      <c r="L599" s="35">
        <f>SUMIFS('ODA by sector'!M:M,'ODA by sector'!$A:$A,'D12'!$A599,'ODA by sector'!$D:$D,'D12'!$C599)</f>
        <v>17.15645</v>
      </c>
      <c r="M599" s="35">
        <f>SUMIFS('ODA by sector'!N:N,'ODA by sector'!$A:$A,'D12'!$A599,'ODA by sector'!$D:$D,'D12'!$C599)</f>
        <v>48.074131000000001</v>
      </c>
      <c r="N599" s="35">
        <f>SUMIFS('ODA by sector'!O:O,'ODA by sector'!$A:$A,'D12'!$A599,'ODA by sector'!$D:$D,'D12'!$C599)</f>
        <v>13.237874</v>
      </c>
      <c r="O599" s="35">
        <f>SUMIFS('ODA by sector'!P:P,'ODA by sector'!$A:$A,'D12'!$A599,'ODA by sector'!$D:$D,'D12'!$C599)</f>
        <v>33.297851999999999</v>
      </c>
      <c r="P599" s="35">
        <f>SUMIFS('ODA by sector'!Q:Q,'ODA by sector'!$A:$A,'D12'!$A599,'ODA by sector'!$D:$D,'D12'!$C599)</f>
        <v>19.982164999999998</v>
      </c>
      <c r="Q599" s="35">
        <f>SUMIFS('ODA by sector'!R:R,'ODA by sector'!$A:$A,'D12'!$A599,'ODA by sector'!$D:$D,'D12'!$C599)</f>
        <v>59.136381</v>
      </c>
      <c r="R599" s="35">
        <f>SUMIFS('ODA by sector'!S:S,'ODA by sector'!$A:$A,'D12'!$A599,'ODA by sector'!$D:$D,'D12'!$C599)</f>
        <v>30.57554</v>
      </c>
    </row>
    <row r="600" spans="1:18" x14ac:dyDescent="0.25">
      <c r="A600" s="36" t="s">
        <v>98</v>
      </c>
      <c r="B600" s="36" t="e">
        <f>VLOOKUP(A600,'[1]Names&amp;ISO'!$A:$B,2,FALSE)</f>
        <v>#N/A</v>
      </c>
      <c r="C600" s="37" t="s">
        <v>170</v>
      </c>
      <c r="D600" s="35">
        <f>SUMIFS('ODA by sector'!E:E,'ODA by sector'!$A:$A,'D12'!$A600,'ODA by sector'!$D:$D,'D12'!$C600)</f>
        <v>0</v>
      </c>
      <c r="E600" s="35">
        <f>SUMIFS('ODA by sector'!F:F,'ODA by sector'!$A:$A,'D12'!$A600,'ODA by sector'!$D:$D,'D12'!$C600)</f>
        <v>0</v>
      </c>
      <c r="F600" s="35">
        <f>SUMIFS('ODA by sector'!G:G,'ODA by sector'!$A:$A,'D12'!$A600,'ODA by sector'!$D:$D,'D12'!$C600)</f>
        <v>0</v>
      </c>
      <c r="G600" s="35">
        <f>SUMIFS('ODA by sector'!H:H,'ODA by sector'!$A:$A,'D12'!$A600,'ODA by sector'!$D:$D,'D12'!$C600)</f>
        <v>0</v>
      </c>
      <c r="H600" s="35">
        <f>SUMIFS('ODA by sector'!I:I,'ODA by sector'!$A:$A,'D12'!$A600,'ODA by sector'!$D:$D,'D12'!$C600)</f>
        <v>0</v>
      </c>
      <c r="I600" s="35">
        <f>SUMIFS('ODA by sector'!J:J,'ODA by sector'!$A:$A,'D12'!$A600,'ODA by sector'!$D:$D,'D12'!$C600)</f>
        <v>0</v>
      </c>
      <c r="J600" s="35">
        <f>SUMIFS('ODA by sector'!K:K,'ODA by sector'!$A:$A,'D12'!$A600,'ODA by sector'!$D:$D,'D12'!$C600)</f>
        <v>0</v>
      </c>
      <c r="K600" s="35">
        <f>SUMIFS('ODA by sector'!L:L,'ODA by sector'!$A:$A,'D12'!$A600,'ODA by sector'!$D:$D,'D12'!$C600)</f>
        <v>44.615476000000001</v>
      </c>
      <c r="L600" s="35">
        <f>SUMIFS('ODA by sector'!M:M,'ODA by sector'!$A:$A,'D12'!$A600,'ODA by sector'!$D:$D,'D12'!$C600)</f>
        <v>580.77887199999998</v>
      </c>
      <c r="M600" s="35">
        <f>SUMIFS('ODA by sector'!N:N,'ODA by sector'!$A:$A,'D12'!$A600,'ODA by sector'!$D:$D,'D12'!$C600)</f>
        <v>582.87780299999997</v>
      </c>
      <c r="N600" s="35">
        <f>SUMIFS('ODA by sector'!O:O,'ODA by sector'!$A:$A,'D12'!$A600,'ODA by sector'!$D:$D,'D12'!$C600)</f>
        <v>566.56503599999996</v>
      </c>
      <c r="O600" s="35">
        <f>SUMIFS('ODA by sector'!P:P,'ODA by sector'!$A:$A,'D12'!$A600,'ODA by sector'!$D:$D,'D12'!$C600)</f>
        <v>773.83627199999989</v>
      </c>
      <c r="P600" s="35">
        <f>SUMIFS('ODA by sector'!Q:Q,'ODA by sector'!$A:$A,'D12'!$A600,'ODA by sector'!$D:$D,'D12'!$C600)</f>
        <v>653.25903400000004</v>
      </c>
      <c r="Q600" s="35">
        <f>SUMIFS('ODA by sector'!R:R,'ODA by sector'!$A:$A,'D12'!$A600,'ODA by sector'!$D:$D,'D12'!$C600)</f>
        <v>820.86864000000003</v>
      </c>
      <c r="R600" s="35">
        <f>SUMIFS('ODA by sector'!S:S,'ODA by sector'!$A:$A,'D12'!$A600,'ODA by sector'!$D:$D,'D12'!$C600)</f>
        <v>727.03321000000005</v>
      </c>
    </row>
    <row r="601" spans="1:18" x14ac:dyDescent="0.25">
      <c r="A601" s="36" t="s">
        <v>98</v>
      </c>
      <c r="B601" s="36" t="e">
        <f>VLOOKUP(A601,'[1]Names&amp;ISO'!$A:$B,2,FALSE)</f>
        <v>#N/A</v>
      </c>
      <c r="C601" s="37" t="s">
        <v>172</v>
      </c>
      <c r="D601" s="35">
        <f>SUMIFS('ODA by sector'!E:E,'ODA by sector'!$A:$A,'D12'!$A601,'ODA by sector'!$D:$D,'D12'!$C601)</f>
        <v>0</v>
      </c>
      <c r="E601" s="35">
        <f>SUMIFS('ODA by sector'!F:F,'ODA by sector'!$A:$A,'D12'!$A601,'ODA by sector'!$D:$D,'D12'!$C601)</f>
        <v>0</v>
      </c>
      <c r="F601" s="35">
        <f>SUMIFS('ODA by sector'!G:G,'ODA by sector'!$A:$A,'D12'!$A601,'ODA by sector'!$D:$D,'D12'!$C601)</f>
        <v>0</v>
      </c>
      <c r="G601" s="35">
        <f>SUMIFS('ODA by sector'!H:H,'ODA by sector'!$A:$A,'D12'!$A601,'ODA by sector'!$D:$D,'D12'!$C601)</f>
        <v>0</v>
      </c>
      <c r="H601" s="35">
        <f>SUMIFS('ODA by sector'!I:I,'ODA by sector'!$A:$A,'D12'!$A601,'ODA by sector'!$D:$D,'D12'!$C601)</f>
        <v>0</v>
      </c>
      <c r="I601" s="35">
        <f>SUMIFS('ODA by sector'!J:J,'ODA by sector'!$A:$A,'D12'!$A601,'ODA by sector'!$D:$D,'D12'!$C601)</f>
        <v>0</v>
      </c>
      <c r="J601" s="35">
        <f>SUMIFS('ODA by sector'!K:K,'ODA by sector'!$A:$A,'D12'!$A601,'ODA by sector'!$D:$D,'D12'!$C601)</f>
        <v>0</v>
      </c>
      <c r="K601" s="35">
        <f>SUMIFS('ODA by sector'!L:L,'ODA by sector'!$A:$A,'D12'!$A601,'ODA by sector'!$D:$D,'D12'!$C601)</f>
        <v>0</v>
      </c>
      <c r="L601" s="35">
        <f>SUMIFS('ODA by sector'!M:M,'ODA by sector'!$A:$A,'D12'!$A601,'ODA by sector'!$D:$D,'D12'!$C601)</f>
        <v>0</v>
      </c>
      <c r="M601" s="35">
        <f>SUMIFS('ODA by sector'!N:N,'ODA by sector'!$A:$A,'D12'!$A601,'ODA by sector'!$D:$D,'D12'!$C601)</f>
        <v>0</v>
      </c>
      <c r="N601" s="35">
        <f>SUMIFS('ODA by sector'!O:O,'ODA by sector'!$A:$A,'D12'!$A601,'ODA by sector'!$D:$D,'D12'!$C601)</f>
        <v>0</v>
      </c>
      <c r="O601" s="35">
        <f>SUMIFS('ODA by sector'!P:P,'ODA by sector'!$A:$A,'D12'!$A601,'ODA by sector'!$D:$D,'D12'!$C601)</f>
        <v>0</v>
      </c>
      <c r="P601" s="35">
        <f>SUMIFS('ODA by sector'!Q:Q,'ODA by sector'!$A:$A,'D12'!$A601,'ODA by sector'!$D:$D,'D12'!$C601)</f>
        <v>0</v>
      </c>
      <c r="Q601" s="35">
        <f>SUMIFS('ODA by sector'!R:R,'ODA by sector'!$A:$A,'D12'!$A601,'ODA by sector'!$D:$D,'D12'!$C601)</f>
        <v>0</v>
      </c>
      <c r="R601" s="35">
        <f>SUMIFS('ODA by sector'!S:S,'ODA by sector'!$A:$A,'D12'!$A601,'ODA by sector'!$D:$D,'D12'!$C601)</f>
        <v>0</v>
      </c>
    </row>
    <row r="602" spans="1:18" x14ac:dyDescent="0.25">
      <c r="A602" s="36" t="s">
        <v>98</v>
      </c>
      <c r="B602" s="36" t="e">
        <f>VLOOKUP(A602,'[1]Names&amp;ISO'!$A:$B,2,FALSE)</f>
        <v>#N/A</v>
      </c>
      <c r="C602" s="37" t="s">
        <v>173</v>
      </c>
      <c r="D602" s="35">
        <f>SUMIFS('ODA by sector'!E:E,'ODA by sector'!$A:$A,'D12'!$A602,'ODA by sector'!$D:$D,'D12'!$C602)</f>
        <v>0</v>
      </c>
      <c r="E602" s="35">
        <f>SUMIFS('ODA by sector'!F:F,'ODA by sector'!$A:$A,'D12'!$A602,'ODA by sector'!$D:$D,'D12'!$C602)</f>
        <v>0</v>
      </c>
      <c r="F602" s="35">
        <f>SUMIFS('ODA by sector'!G:G,'ODA by sector'!$A:$A,'D12'!$A602,'ODA by sector'!$D:$D,'D12'!$C602)</f>
        <v>0</v>
      </c>
      <c r="G602" s="35">
        <f>SUMIFS('ODA by sector'!H:H,'ODA by sector'!$A:$A,'D12'!$A602,'ODA by sector'!$D:$D,'D12'!$C602)</f>
        <v>0</v>
      </c>
      <c r="H602" s="35">
        <f>SUMIFS('ODA by sector'!I:I,'ODA by sector'!$A:$A,'D12'!$A602,'ODA by sector'!$D:$D,'D12'!$C602)</f>
        <v>0</v>
      </c>
      <c r="I602" s="35">
        <f>SUMIFS('ODA by sector'!J:J,'ODA by sector'!$A:$A,'D12'!$A602,'ODA by sector'!$D:$D,'D12'!$C602)</f>
        <v>0</v>
      </c>
      <c r="J602" s="35">
        <f>SUMIFS('ODA by sector'!K:K,'ODA by sector'!$A:$A,'D12'!$A602,'ODA by sector'!$D:$D,'D12'!$C602)</f>
        <v>0</v>
      </c>
      <c r="K602" s="35">
        <f>SUMIFS('ODA by sector'!L:L,'ODA by sector'!$A:$A,'D12'!$A602,'ODA by sector'!$D:$D,'D12'!$C602)</f>
        <v>397.78155900000002</v>
      </c>
      <c r="L602" s="35">
        <f>SUMIFS('ODA by sector'!M:M,'ODA by sector'!$A:$A,'D12'!$A602,'ODA by sector'!$D:$D,'D12'!$C602)</f>
        <v>454.56603999999999</v>
      </c>
      <c r="M602" s="35">
        <f>SUMIFS('ODA by sector'!N:N,'ODA by sector'!$A:$A,'D12'!$A602,'ODA by sector'!$D:$D,'D12'!$C602)</f>
        <v>0</v>
      </c>
      <c r="N602" s="35">
        <f>SUMIFS('ODA by sector'!O:O,'ODA by sector'!$A:$A,'D12'!$A602,'ODA by sector'!$D:$D,'D12'!$C602)</f>
        <v>0</v>
      </c>
      <c r="O602" s="35">
        <f>SUMIFS('ODA by sector'!P:P,'ODA by sector'!$A:$A,'D12'!$A602,'ODA by sector'!$D:$D,'D12'!$C602)</f>
        <v>0</v>
      </c>
      <c r="P602" s="35">
        <f>SUMIFS('ODA by sector'!Q:Q,'ODA by sector'!$A:$A,'D12'!$A602,'ODA by sector'!$D:$D,'D12'!$C602)</f>
        <v>0</v>
      </c>
      <c r="Q602" s="35">
        <f>SUMIFS('ODA by sector'!R:R,'ODA by sector'!$A:$A,'D12'!$A602,'ODA by sector'!$D:$D,'D12'!$C602)</f>
        <v>0</v>
      </c>
      <c r="R602" s="35">
        <f>SUMIFS('ODA by sector'!S:S,'ODA by sector'!$A:$A,'D12'!$A602,'ODA by sector'!$D:$D,'D12'!$C602)</f>
        <v>0</v>
      </c>
    </row>
    <row r="603" spans="1:18" x14ac:dyDescent="0.25">
      <c r="A603" s="36" t="s">
        <v>98</v>
      </c>
      <c r="B603" s="36" t="e">
        <f>VLOOKUP(A603,'[1]Names&amp;ISO'!$A:$B,2,FALSE)</f>
        <v>#N/A</v>
      </c>
      <c r="C603" s="37" t="s">
        <v>174</v>
      </c>
      <c r="D603" s="35">
        <f>SUMIFS('ODA by sector'!E:E,'ODA by sector'!$A:$A,'D12'!$A603,'ODA by sector'!$D:$D,'D12'!$C603)</f>
        <v>0</v>
      </c>
      <c r="E603" s="35">
        <f>SUMIFS('ODA by sector'!F:F,'ODA by sector'!$A:$A,'D12'!$A603,'ODA by sector'!$D:$D,'D12'!$C603)</f>
        <v>0</v>
      </c>
      <c r="F603" s="35">
        <f>SUMIFS('ODA by sector'!G:G,'ODA by sector'!$A:$A,'D12'!$A603,'ODA by sector'!$D:$D,'D12'!$C603)</f>
        <v>0</v>
      </c>
      <c r="G603" s="35">
        <f>SUMIFS('ODA by sector'!H:H,'ODA by sector'!$A:$A,'D12'!$A603,'ODA by sector'!$D:$D,'D12'!$C603)</f>
        <v>0</v>
      </c>
      <c r="H603" s="35">
        <f>SUMIFS('ODA by sector'!I:I,'ODA by sector'!$A:$A,'D12'!$A603,'ODA by sector'!$D:$D,'D12'!$C603)</f>
        <v>0</v>
      </c>
      <c r="I603" s="35">
        <f>SUMIFS('ODA by sector'!J:J,'ODA by sector'!$A:$A,'D12'!$A603,'ODA by sector'!$D:$D,'D12'!$C603)</f>
        <v>0</v>
      </c>
      <c r="J603" s="35">
        <f>SUMIFS('ODA by sector'!K:K,'ODA by sector'!$A:$A,'D12'!$A603,'ODA by sector'!$D:$D,'D12'!$C603)</f>
        <v>0</v>
      </c>
      <c r="K603" s="35">
        <f>SUMIFS('ODA by sector'!L:L,'ODA by sector'!$A:$A,'D12'!$A603,'ODA by sector'!$D:$D,'D12'!$C603)</f>
        <v>1.0791710000000001</v>
      </c>
      <c r="L603" s="35">
        <f>SUMIFS('ODA by sector'!M:M,'ODA by sector'!$A:$A,'D12'!$A603,'ODA by sector'!$D:$D,'D12'!$C603)</f>
        <v>6.2121079999999997</v>
      </c>
      <c r="M603" s="35">
        <f>SUMIFS('ODA by sector'!N:N,'ODA by sector'!$A:$A,'D12'!$A603,'ODA by sector'!$D:$D,'D12'!$C603)</f>
        <v>6.8603189999999996</v>
      </c>
      <c r="N603" s="35">
        <f>SUMIFS('ODA by sector'!O:O,'ODA by sector'!$A:$A,'D12'!$A603,'ODA by sector'!$D:$D,'D12'!$C603)</f>
        <v>13.166008</v>
      </c>
      <c r="O603" s="35">
        <f>SUMIFS('ODA by sector'!P:P,'ODA by sector'!$A:$A,'D12'!$A603,'ODA by sector'!$D:$D,'D12'!$C603)</f>
        <v>19.138529999999999</v>
      </c>
      <c r="P603" s="35">
        <f>SUMIFS('ODA by sector'!Q:Q,'ODA by sector'!$A:$A,'D12'!$A603,'ODA by sector'!$D:$D,'D12'!$C603)</f>
        <v>19.169865999999999</v>
      </c>
      <c r="Q603" s="35">
        <f>SUMIFS('ODA by sector'!R:R,'ODA by sector'!$A:$A,'D12'!$A603,'ODA by sector'!$D:$D,'D12'!$C603)</f>
        <v>149.98392699999999</v>
      </c>
      <c r="R603" s="35">
        <f>SUMIFS('ODA by sector'!S:S,'ODA by sector'!$A:$A,'D12'!$A603,'ODA by sector'!$D:$D,'D12'!$C603)</f>
        <v>105.12730000000001</v>
      </c>
    </row>
    <row r="604" spans="1:18" x14ac:dyDescent="0.25">
      <c r="A604" s="40" t="s">
        <v>97</v>
      </c>
      <c r="B604" s="36" t="e">
        <f>VLOOKUP(A604,'[1]Names&amp;ISO'!$A:$B,2,FALSE)</f>
        <v>#N/A</v>
      </c>
      <c r="C604" s="37" t="s">
        <v>162</v>
      </c>
      <c r="D604" s="35">
        <f>SUMIFS('ODA by sector'!E:E,'ODA by sector'!$A:$A,'D12'!$A604,'ODA by sector'!$D:$D,'D12'!$C604)</f>
        <v>0</v>
      </c>
      <c r="E604" s="35">
        <f>SUMIFS('ODA by sector'!F:F,'ODA by sector'!$A:$A,'D12'!$A604,'ODA by sector'!$D:$D,'D12'!$C604)</f>
        <v>0</v>
      </c>
      <c r="F604" s="35">
        <f>SUMIFS('ODA by sector'!G:G,'ODA by sector'!$A:$A,'D12'!$A604,'ODA by sector'!$D:$D,'D12'!$C604)</f>
        <v>0</v>
      </c>
      <c r="G604" s="35">
        <f>SUMIFS('ODA by sector'!H:H,'ODA by sector'!$A:$A,'D12'!$A604,'ODA by sector'!$D:$D,'D12'!$C604)</f>
        <v>0</v>
      </c>
      <c r="H604" s="35">
        <f>SUMIFS('ODA by sector'!I:I,'ODA by sector'!$A:$A,'D12'!$A604,'ODA by sector'!$D:$D,'D12'!$C604)</f>
        <v>0</v>
      </c>
      <c r="I604" s="35">
        <f>SUMIFS('ODA by sector'!J:J,'ODA by sector'!$A:$A,'D12'!$A604,'ODA by sector'!$D:$D,'D12'!$C604)</f>
        <v>0</v>
      </c>
      <c r="J604" s="35">
        <f>SUMIFS('ODA by sector'!K:K,'ODA by sector'!$A:$A,'D12'!$A604,'ODA by sector'!$D:$D,'D12'!$C604)</f>
        <v>0</v>
      </c>
      <c r="K604" s="35">
        <f>SUMIFS('ODA by sector'!L:L,'ODA by sector'!$A:$A,'D12'!$A604,'ODA by sector'!$D:$D,'D12'!$C604)</f>
        <v>0</v>
      </c>
      <c r="L604" s="35">
        <f>SUMIFS('ODA by sector'!M:M,'ODA by sector'!$A:$A,'D12'!$A604,'ODA by sector'!$D:$D,'D12'!$C604)</f>
        <v>0</v>
      </c>
      <c r="M604" s="35">
        <f>SUMIFS('ODA by sector'!N:N,'ODA by sector'!$A:$A,'D12'!$A604,'ODA by sector'!$D:$D,'D12'!$C604)</f>
        <v>0</v>
      </c>
      <c r="N604" s="35">
        <f>SUMIFS('ODA by sector'!O:O,'ODA by sector'!$A:$A,'D12'!$A604,'ODA by sector'!$D:$D,'D12'!$C604)</f>
        <v>0</v>
      </c>
      <c r="O604" s="35">
        <f>SUMIFS('ODA by sector'!P:P,'ODA by sector'!$A:$A,'D12'!$A604,'ODA by sector'!$D:$D,'D12'!$C604)</f>
        <v>0</v>
      </c>
      <c r="P604" s="35">
        <f>SUMIFS('ODA by sector'!Q:Q,'ODA by sector'!$A:$A,'D12'!$A604,'ODA by sector'!$D:$D,'D12'!$C604)</f>
        <v>0</v>
      </c>
      <c r="Q604" s="35">
        <f>SUMIFS('ODA by sector'!R:R,'ODA by sector'!$A:$A,'D12'!$A604,'ODA by sector'!$D:$D,'D12'!$C604)</f>
        <v>0</v>
      </c>
      <c r="R604" s="35">
        <f>SUMIFS('ODA by sector'!S:S,'ODA by sector'!$A:$A,'D12'!$A604,'ODA by sector'!$D:$D,'D12'!$C604)</f>
        <v>0</v>
      </c>
    </row>
    <row r="605" spans="1:18" x14ac:dyDescent="0.25">
      <c r="A605" s="41" t="s">
        <v>97</v>
      </c>
      <c r="B605" s="36" t="e">
        <f>VLOOKUP(A605,'[1]Names&amp;ISO'!$A:$B,2,FALSE)</f>
        <v>#N/A</v>
      </c>
      <c r="C605" s="37" t="s">
        <v>163</v>
      </c>
      <c r="D605" s="35">
        <f>SUMIFS('ODA by sector'!E:E,'ODA by sector'!$A:$A,'D12'!$A605,'ODA by sector'!$D:$D,'D12'!$C605)</f>
        <v>0</v>
      </c>
      <c r="E605" s="35">
        <f>SUMIFS('ODA by sector'!F:F,'ODA by sector'!$A:$A,'D12'!$A605,'ODA by sector'!$D:$D,'D12'!$C605)</f>
        <v>0</v>
      </c>
      <c r="F605" s="35">
        <f>SUMIFS('ODA by sector'!G:G,'ODA by sector'!$A:$A,'D12'!$A605,'ODA by sector'!$D:$D,'D12'!$C605)</f>
        <v>0</v>
      </c>
      <c r="G605" s="35">
        <f>SUMIFS('ODA by sector'!H:H,'ODA by sector'!$A:$A,'D12'!$A605,'ODA by sector'!$D:$D,'D12'!$C605)</f>
        <v>0</v>
      </c>
      <c r="H605" s="35">
        <f>SUMIFS('ODA by sector'!I:I,'ODA by sector'!$A:$A,'D12'!$A605,'ODA by sector'!$D:$D,'D12'!$C605)</f>
        <v>0</v>
      </c>
      <c r="I605" s="35">
        <f>SUMIFS('ODA by sector'!J:J,'ODA by sector'!$A:$A,'D12'!$A605,'ODA by sector'!$D:$D,'D12'!$C605)</f>
        <v>0</v>
      </c>
      <c r="J605" s="35">
        <f>SUMIFS('ODA by sector'!K:K,'ODA by sector'!$A:$A,'D12'!$A605,'ODA by sector'!$D:$D,'D12'!$C605)</f>
        <v>0</v>
      </c>
      <c r="K605" s="35">
        <f>SUMIFS('ODA by sector'!L:L,'ODA by sector'!$A:$A,'D12'!$A605,'ODA by sector'!$D:$D,'D12'!$C605)</f>
        <v>0</v>
      </c>
      <c r="L605" s="35">
        <f>SUMIFS('ODA by sector'!M:M,'ODA by sector'!$A:$A,'D12'!$A605,'ODA by sector'!$D:$D,'D12'!$C605)</f>
        <v>0</v>
      </c>
      <c r="M605" s="35">
        <f>SUMIFS('ODA by sector'!N:N,'ODA by sector'!$A:$A,'D12'!$A605,'ODA by sector'!$D:$D,'D12'!$C605)</f>
        <v>0</v>
      </c>
      <c r="N605" s="35">
        <f>SUMIFS('ODA by sector'!O:O,'ODA by sector'!$A:$A,'D12'!$A605,'ODA by sector'!$D:$D,'D12'!$C605)</f>
        <v>0</v>
      </c>
      <c r="O605" s="35">
        <f>SUMIFS('ODA by sector'!P:P,'ODA by sector'!$A:$A,'D12'!$A605,'ODA by sector'!$D:$D,'D12'!$C605)</f>
        <v>0</v>
      </c>
      <c r="P605" s="35">
        <f>SUMIFS('ODA by sector'!Q:Q,'ODA by sector'!$A:$A,'D12'!$A605,'ODA by sector'!$D:$D,'D12'!$C605)</f>
        <v>0</v>
      </c>
      <c r="Q605" s="35">
        <f>SUMIFS('ODA by sector'!R:R,'ODA by sector'!$A:$A,'D12'!$A605,'ODA by sector'!$D:$D,'D12'!$C605)</f>
        <v>0</v>
      </c>
      <c r="R605" s="35">
        <f>SUMIFS('ODA by sector'!S:S,'ODA by sector'!$A:$A,'D12'!$A605,'ODA by sector'!$D:$D,'D12'!$C605)</f>
        <v>0</v>
      </c>
    </row>
    <row r="606" spans="1:18" x14ac:dyDescent="0.25">
      <c r="A606" s="42" t="s">
        <v>97</v>
      </c>
      <c r="B606" s="36" t="e">
        <f>VLOOKUP(A606,'[1]Names&amp;ISO'!$A:$B,2,FALSE)</f>
        <v>#N/A</v>
      </c>
      <c r="C606" s="37" t="s">
        <v>164</v>
      </c>
      <c r="D606" s="35">
        <f>SUMIFS('ODA by sector'!E:E,'ODA by sector'!$A:$A,'D12'!$A606,'ODA by sector'!$D:$D,'D12'!$C606)</f>
        <v>0</v>
      </c>
      <c r="E606" s="35">
        <f>SUMIFS('ODA by sector'!F:F,'ODA by sector'!$A:$A,'D12'!$A606,'ODA by sector'!$D:$D,'D12'!$C606)</f>
        <v>0</v>
      </c>
      <c r="F606" s="35">
        <f>SUMIFS('ODA by sector'!G:G,'ODA by sector'!$A:$A,'D12'!$A606,'ODA by sector'!$D:$D,'D12'!$C606)</f>
        <v>0</v>
      </c>
      <c r="G606" s="35">
        <f>SUMIFS('ODA by sector'!H:H,'ODA by sector'!$A:$A,'D12'!$A606,'ODA by sector'!$D:$D,'D12'!$C606)</f>
        <v>0</v>
      </c>
      <c r="H606" s="35">
        <f>SUMIFS('ODA by sector'!I:I,'ODA by sector'!$A:$A,'D12'!$A606,'ODA by sector'!$D:$D,'D12'!$C606)</f>
        <v>0</v>
      </c>
      <c r="I606" s="35">
        <f>SUMIFS('ODA by sector'!J:J,'ODA by sector'!$A:$A,'D12'!$A606,'ODA by sector'!$D:$D,'D12'!$C606)</f>
        <v>0</v>
      </c>
      <c r="J606" s="35">
        <f>SUMIFS('ODA by sector'!K:K,'ODA by sector'!$A:$A,'D12'!$A606,'ODA by sector'!$D:$D,'D12'!$C606)</f>
        <v>0</v>
      </c>
      <c r="K606" s="35">
        <f>SUMIFS('ODA by sector'!L:L,'ODA by sector'!$A:$A,'D12'!$A606,'ODA by sector'!$D:$D,'D12'!$C606)</f>
        <v>0</v>
      </c>
      <c r="L606" s="35">
        <f>SUMIFS('ODA by sector'!M:M,'ODA by sector'!$A:$A,'D12'!$A606,'ODA by sector'!$D:$D,'D12'!$C606)</f>
        <v>0</v>
      </c>
      <c r="M606" s="35">
        <f>SUMIFS('ODA by sector'!N:N,'ODA by sector'!$A:$A,'D12'!$A606,'ODA by sector'!$D:$D,'D12'!$C606)</f>
        <v>0</v>
      </c>
      <c r="N606" s="35">
        <f>SUMIFS('ODA by sector'!O:O,'ODA by sector'!$A:$A,'D12'!$A606,'ODA by sector'!$D:$D,'D12'!$C606)</f>
        <v>0</v>
      </c>
      <c r="O606" s="35">
        <f>SUMIFS('ODA by sector'!P:P,'ODA by sector'!$A:$A,'D12'!$A606,'ODA by sector'!$D:$D,'D12'!$C606)</f>
        <v>0</v>
      </c>
      <c r="P606" s="35">
        <f>SUMIFS('ODA by sector'!Q:Q,'ODA by sector'!$A:$A,'D12'!$A606,'ODA by sector'!$D:$D,'D12'!$C606)</f>
        <v>0</v>
      </c>
      <c r="Q606" s="35">
        <f>SUMIFS('ODA by sector'!R:R,'ODA by sector'!$A:$A,'D12'!$A606,'ODA by sector'!$D:$D,'D12'!$C606)</f>
        <v>0</v>
      </c>
      <c r="R606" s="35">
        <f>SUMIFS('ODA by sector'!S:S,'ODA by sector'!$A:$A,'D12'!$A606,'ODA by sector'!$D:$D,'D12'!$C606)</f>
        <v>0</v>
      </c>
    </row>
    <row r="607" spans="1:18" x14ac:dyDescent="0.25">
      <c r="A607" s="40" t="s">
        <v>97</v>
      </c>
      <c r="B607" s="36" t="e">
        <f>VLOOKUP(A607,'[1]Names&amp;ISO'!$A:$B,2,FALSE)</f>
        <v>#N/A</v>
      </c>
      <c r="C607" s="37" t="s">
        <v>165</v>
      </c>
      <c r="D607" s="35">
        <f>SUMIFS('ODA by sector'!E:E,'ODA by sector'!$A:$A,'D12'!$A607,'ODA by sector'!$D:$D,'D12'!$C607)</f>
        <v>0</v>
      </c>
      <c r="E607" s="35">
        <f>SUMIFS('ODA by sector'!F:F,'ODA by sector'!$A:$A,'D12'!$A607,'ODA by sector'!$D:$D,'D12'!$C607)</f>
        <v>0</v>
      </c>
      <c r="F607" s="35">
        <f>SUMIFS('ODA by sector'!G:G,'ODA by sector'!$A:$A,'D12'!$A607,'ODA by sector'!$D:$D,'D12'!$C607)</f>
        <v>0</v>
      </c>
      <c r="G607" s="35">
        <f>SUMIFS('ODA by sector'!H:H,'ODA by sector'!$A:$A,'D12'!$A607,'ODA by sector'!$D:$D,'D12'!$C607)</f>
        <v>0</v>
      </c>
      <c r="H607" s="35">
        <f>SUMIFS('ODA by sector'!I:I,'ODA by sector'!$A:$A,'D12'!$A607,'ODA by sector'!$D:$D,'D12'!$C607)</f>
        <v>0</v>
      </c>
      <c r="I607" s="35">
        <f>SUMIFS('ODA by sector'!J:J,'ODA by sector'!$A:$A,'D12'!$A607,'ODA by sector'!$D:$D,'D12'!$C607)</f>
        <v>0</v>
      </c>
      <c r="J607" s="35">
        <f>SUMIFS('ODA by sector'!K:K,'ODA by sector'!$A:$A,'D12'!$A607,'ODA by sector'!$D:$D,'D12'!$C607)</f>
        <v>0</v>
      </c>
      <c r="K607" s="35">
        <f>SUMIFS('ODA by sector'!L:L,'ODA by sector'!$A:$A,'D12'!$A607,'ODA by sector'!$D:$D,'D12'!$C607)</f>
        <v>0</v>
      </c>
      <c r="L607" s="35">
        <f>SUMIFS('ODA by sector'!M:M,'ODA by sector'!$A:$A,'D12'!$A607,'ODA by sector'!$D:$D,'D12'!$C607)</f>
        <v>0</v>
      </c>
      <c r="M607" s="35">
        <f>SUMIFS('ODA by sector'!N:N,'ODA by sector'!$A:$A,'D12'!$A607,'ODA by sector'!$D:$D,'D12'!$C607)</f>
        <v>0</v>
      </c>
      <c r="N607" s="35">
        <f>SUMIFS('ODA by sector'!O:O,'ODA by sector'!$A:$A,'D12'!$A607,'ODA by sector'!$D:$D,'D12'!$C607)</f>
        <v>0</v>
      </c>
      <c r="O607" s="35">
        <f>SUMIFS('ODA by sector'!P:P,'ODA by sector'!$A:$A,'D12'!$A607,'ODA by sector'!$D:$D,'D12'!$C607)</f>
        <v>0</v>
      </c>
      <c r="P607" s="35">
        <f>SUMIFS('ODA by sector'!Q:Q,'ODA by sector'!$A:$A,'D12'!$A607,'ODA by sector'!$D:$D,'D12'!$C607)</f>
        <v>0</v>
      </c>
      <c r="Q607" s="35">
        <f>SUMIFS('ODA by sector'!R:R,'ODA by sector'!$A:$A,'D12'!$A607,'ODA by sector'!$D:$D,'D12'!$C607)</f>
        <v>0</v>
      </c>
      <c r="R607" s="35">
        <f>SUMIFS('ODA by sector'!S:S,'ODA by sector'!$A:$A,'D12'!$A607,'ODA by sector'!$D:$D,'D12'!$C607)</f>
        <v>0</v>
      </c>
    </row>
    <row r="608" spans="1:18" x14ac:dyDescent="0.25">
      <c r="A608" s="40" t="s">
        <v>97</v>
      </c>
      <c r="B608" s="36" t="e">
        <f>VLOOKUP(A608,'[1]Names&amp;ISO'!$A:$B,2,FALSE)</f>
        <v>#N/A</v>
      </c>
      <c r="C608" s="37" t="s">
        <v>161</v>
      </c>
      <c r="D608" s="35">
        <f>SUMIFS('ODA by sector'!E:E,'ODA by sector'!$A:$A,'D12'!$A608,'ODA by sector'!$D:$D,'D12'!$C608)</f>
        <v>0</v>
      </c>
      <c r="E608" s="35">
        <f>SUMIFS('ODA by sector'!F:F,'ODA by sector'!$A:$A,'D12'!$A608,'ODA by sector'!$D:$D,'D12'!$C608)</f>
        <v>0</v>
      </c>
      <c r="F608" s="35">
        <f>SUMIFS('ODA by sector'!G:G,'ODA by sector'!$A:$A,'D12'!$A608,'ODA by sector'!$D:$D,'D12'!$C608)</f>
        <v>0</v>
      </c>
      <c r="G608" s="35">
        <f>SUMIFS('ODA by sector'!H:H,'ODA by sector'!$A:$A,'D12'!$A608,'ODA by sector'!$D:$D,'D12'!$C608)</f>
        <v>0</v>
      </c>
      <c r="H608" s="35">
        <f>SUMIFS('ODA by sector'!I:I,'ODA by sector'!$A:$A,'D12'!$A608,'ODA by sector'!$D:$D,'D12'!$C608)</f>
        <v>0</v>
      </c>
      <c r="I608" s="35">
        <f>SUMIFS('ODA by sector'!J:J,'ODA by sector'!$A:$A,'D12'!$A608,'ODA by sector'!$D:$D,'D12'!$C608)</f>
        <v>0</v>
      </c>
      <c r="J608" s="35">
        <f>SUMIFS('ODA by sector'!K:K,'ODA by sector'!$A:$A,'D12'!$A608,'ODA by sector'!$D:$D,'D12'!$C608)</f>
        <v>0</v>
      </c>
      <c r="K608" s="35">
        <f>SUMIFS('ODA by sector'!L:L,'ODA by sector'!$A:$A,'D12'!$A608,'ODA by sector'!$D:$D,'D12'!$C608)</f>
        <v>0</v>
      </c>
      <c r="L608" s="35">
        <f>SUMIFS('ODA by sector'!M:M,'ODA by sector'!$A:$A,'D12'!$A608,'ODA by sector'!$D:$D,'D12'!$C608)</f>
        <v>0</v>
      </c>
      <c r="M608" s="35">
        <f>SUMIFS('ODA by sector'!N:N,'ODA by sector'!$A:$A,'D12'!$A608,'ODA by sector'!$D:$D,'D12'!$C608)</f>
        <v>0</v>
      </c>
      <c r="N608" s="35">
        <f>SUMIFS('ODA by sector'!O:O,'ODA by sector'!$A:$A,'D12'!$A608,'ODA by sector'!$D:$D,'D12'!$C608)</f>
        <v>0</v>
      </c>
      <c r="O608" s="35">
        <f>SUMIFS('ODA by sector'!P:P,'ODA by sector'!$A:$A,'D12'!$A608,'ODA by sector'!$D:$D,'D12'!$C608)</f>
        <v>0</v>
      </c>
      <c r="P608" s="35">
        <f>SUMIFS('ODA by sector'!Q:Q,'ODA by sector'!$A:$A,'D12'!$A608,'ODA by sector'!$D:$D,'D12'!$C608)</f>
        <v>0</v>
      </c>
      <c r="Q608" s="35">
        <f>SUMIFS('ODA by sector'!R:R,'ODA by sector'!$A:$A,'D12'!$A608,'ODA by sector'!$D:$D,'D12'!$C608)</f>
        <v>0</v>
      </c>
      <c r="R608" s="35">
        <f>SUMIFS('ODA by sector'!S:S,'ODA by sector'!$A:$A,'D12'!$A608,'ODA by sector'!$D:$D,'D12'!$C608)</f>
        <v>0</v>
      </c>
    </row>
    <row r="609" spans="1:18" x14ac:dyDescent="0.25">
      <c r="A609" s="40" t="s">
        <v>97</v>
      </c>
      <c r="B609" s="36" t="e">
        <f>VLOOKUP(A609,'[1]Names&amp;ISO'!$A:$B,2,FALSE)</f>
        <v>#N/A</v>
      </c>
      <c r="C609" s="37" t="s">
        <v>166</v>
      </c>
      <c r="D609" s="35">
        <f>SUMIFS('ODA by sector'!E:E,'ODA by sector'!$A:$A,'D12'!$A609,'ODA by sector'!$D:$D,'D12'!$C609)</f>
        <v>0</v>
      </c>
      <c r="E609" s="35">
        <f>SUMIFS('ODA by sector'!F:F,'ODA by sector'!$A:$A,'D12'!$A609,'ODA by sector'!$D:$D,'D12'!$C609)</f>
        <v>0</v>
      </c>
      <c r="F609" s="35">
        <f>SUMIFS('ODA by sector'!G:G,'ODA by sector'!$A:$A,'D12'!$A609,'ODA by sector'!$D:$D,'D12'!$C609)</f>
        <v>0</v>
      </c>
      <c r="G609" s="35">
        <f>SUMIFS('ODA by sector'!H:H,'ODA by sector'!$A:$A,'D12'!$A609,'ODA by sector'!$D:$D,'D12'!$C609)</f>
        <v>0</v>
      </c>
      <c r="H609" s="35">
        <f>SUMIFS('ODA by sector'!I:I,'ODA by sector'!$A:$A,'D12'!$A609,'ODA by sector'!$D:$D,'D12'!$C609)</f>
        <v>0</v>
      </c>
      <c r="I609" s="35">
        <f>SUMIFS('ODA by sector'!J:J,'ODA by sector'!$A:$A,'D12'!$A609,'ODA by sector'!$D:$D,'D12'!$C609)</f>
        <v>0</v>
      </c>
      <c r="J609" s="35">
        <f>SUMIFS('ODA by sector'!K:K,'ODA by sector'!$A:$A,'D12'!$A609,'ODA by sector'!$D:$D,'D12'!$C609)</f>
        <v>0</v>
      </c>
      <c r="K609" s="35">
        <f>SUMIFS('ODA by sector'!L:L,'ODA by sector'!$A:$A,'D12'!$A609,'ODA by sector'!$D:$D,'D12'!$C609)</f>
        <v>0</v>
      </c>
      <c r="L609" s="35">
        <f>SUMIFS('ODA by sector'!M:M,'ODA by sector'!$A:$A,'D12'!$A609,'ODA by sector'!$D:$D,'D12'!$C609)</f>
        <v>0</v>
      </c>
      <c r="M609" s="35">
        <f>SUMIFS('ODA by sector'!N:N,'ODA by sector'!$A:$A,'D12'!$A609,'ODA by sector'!$D:$D,'D12'!$C609)</f>
        <v>0</v>
      </c>
      <c r="N609" s="35">
        <f>SUMIFS('ODA by sector'!O:O,'ODA by sector'!$A:$A,'D12'!$A609,'ODA by sector'!$D:$D,'D12'!$C609)</f>
        <v>0</v>
      </c>
      <c r="O609" s="35">
        <f>SUMIFS('ODA by sector'!P:P,'ODA by sector'!$A:$A,'D12'!$A609,'ODA by sector'!$D:$D,'D12'!$C609)</f>
        <v>0</v>
      </c>
      <c r="P609" s="35">
        <f>SUMIFS('ODA by sector'!Q:Q,'ODA by sector'!$A:$A,'D12'!$A609,'ODA by sector'!$D:$D,'D12'!$C609)</f>
        <v>0</v>
      </c>
      <c r="Q609" s="35">
        <f>SUMIFS('ODA by sector'!R:R,'ODA by sector'!$A:$A,'D12'!$A609,'ODA by sector'!$D:$D,'D12'!$C609)</f>
        <v>0</v>
      </c>
      <c r="R609" s="35">
        <f>SUMIFS('ODA by sector'!S:S,'ODA by sector'!$A:$A,'D12'!$A609,'ODA by sector'!$D:$D,'D12'!$C609)</f>
        <v>0</v>
      </c>
    </row>
    <row r="610" spans="1:18" x14ac:dyDescent="0.25">
      <c r="A610" s="40" t="s">
        <v>97</v>
      </c>
      <c r="B610" s="36" t="e">
        <f>VLOOKUP(A610,'[1]Names&amp;ISO'!$A:$B,2,FALSE)</f>
        <v>#N/A</v>
      </c>
      <c r="C610" s="37" t="s">
        <v>167</v>
      </c>
      <c r="D610" s="35">
        <f>SUMIFS('ODA by sector'!E:E,'ODA by sector'!$A:$A,'D12'!$A610,'ODA by sector'!$D:$D,'D12'!$C610)</f>
        <v>0</v>
      </c>
      <c r="E610" s="35">
        <f>SUMIFS('ODA by sector'!F:F,'ODA by sector'!$A:$A,'D12'!$A610,'ODA by sector'!$D:$D,'D12'!$C610)</f>
        <v>0</v>
      </c>
      <c r="F610" s="35">
        <f>SUMIFS('ODA by sector'!G:G,'ODA by sector'!$A:$A,'D12'!$A610,'ODA by sector'!$D:$D,'D12'!$C610)</f>
        <v>0</v>
      </c>
      <c r="G610" s="35">
        <f>SUMIFS('ODA by sector'!H:H,'ODA by sector'!$A:$A,'D12'!$A610,'ODA by sector'!$D:$D,'D12'!$C610)</f>
        <v>0</v>
      </c>
      <c r="H610" s="35">
        <f>SUMIFS('ODA by sector'!I:I,'ODA by sector'!$A:$A,'D12'!$A610,'ODA by sector'!$D:$D,'D12'!$C610)</f>
        <v>0</v>
      </c>
      <c r="I610" s="35">
        <f>SUMIFS('ODA by sector'!J:J,'ODA by sector'!$A:$A,'D12'!$A610,'ODA by sector'!$D:$D,'D12'!$C610)</f>
        <v>0</v>
      </c>
      <c r="J610" s="35">
        <f>SUMIFS('ODA by sector'!K:K,'ODA by sector'!$A:$A,'D12'!$A610,'ODA by sector'!$D:$D,'D12'!$C610)</f>
        <v>0</v>
      </c>
      <c r="K610" s="35">
        <f>SUMIFS('ODA by sector'!L:L,'ODA by sector'!$A:$A,'D12'!$A610,'ODA by sector'!$D:$D,'D12'!$C610)</f>
        <v>0</v>
      </c>
      <c r="L610" s="35">
        <f>SUMIFS('ODA by sector'!M:M,'ODA by sector'!$A:$A,'D12'!$A610,'ODA by sector'!$D:$D,'D12'!$C610)</f>
        <v>0</v>
      </c>
      <c r="M610" s="35">
        <f>SUMIFS('ODA by sector'!N:N,'ODA by sector'!$A:$A,'D12'!$A610,'ODA by sector'!$D:$D,'D12'!$C610)</f>
        <v>0</v>
      </c>
      <c r="N610" s="35">
        <f>SUMIFS('ODA by sector'!O:O,'ODA by sector'!$A:$A,'D12'!$A610,'ODA by sector'!$D:$D,'D12'!$C610)</f>
        <v>0</v>
      </c>
      <c r="O610" s="35">
        <f>SUMIFS('ODA by sector'!P:P,'ODA by sector'!$A:$A,'D12'!$A610,'ODA by sector'!$D:$D,'D12'!$C610)</f>
        <v>0</v>
      </c>
      <c r="P610" s="35">
        <f>SUMIFS('ODA by sector'!Q:Q,'ODA by sector'!$A:$A,'D12'!$A610,'ODA by sector'!$D:$D,'D12'!$C610)</f>
        <v>0</v>
      </c>
      <c r="Q610" s="35">
        <f>SUMIFS('ODA by sector'!R:R,'ODA by sector'!$A:$A,'D12'!$A610,'ODA by sector'!$D:$D,'D12'!$C610)</f>
        <v>0</v>
      </c>
      <c r="R610" s="35">
        <f>SUMIFS('ODA by sector'!S:S,'ODA by sector'!$A:$A,'D12'!$A610,'ODA by sector'!$D:$D,'D12'!$C610)</f>
        <v>0</v>
      </c>
    </row>
    <row r="611" spans="1:18" x14ac:dyDescent="0.25">
      <c r="A611" s="40" t="s">
        <v>97</v>
      </c>
      <c r="B611" s="36" t="e">
        <f>VLOOKUP(A611,'[1]Names&amp;ISO'!$A:$B,2,FALSE)</f>
        <v>#N/A</v>
      </c>
      <c r="C611" s="37" t="s">
        <v>169</v>
      </c>
      <c r="D611" s="35">
        <f>SUMIFS('ODA by sector'!E:E,'ODA by sector'!$A:$A,'D12'!$A611,'ODA by sector'!$D:$D,'D12'!$C611)</f>
        <v>0</v>
      </c>
      <c r="E611" s="35">
        <f>SUMIFS('ODA by sector'!F:F,'ODA by sector'!$A:$A,'D12'!$A611,'ODA by sector'!$D:$D,'D12'!$C611)</f>
        <v>0</v>
      </c>
      <c r="F611" s="35">
        <f>SUMIFS('ODA by sector'!G:G,'ODA by sector'!$A:$A,'D12'!$A611,'ODA by sector'!$D:$D,'D12'!$C611)</f>
        <v>0</v>
      </c>
      <c r="G611" s="35">
        <f>SUMIFS('ODA by sector'!H:H,'ODA by sector'!$A:$A,'D12'!$A611,'ODA by sector'!$D:$D,'D12'!$C611)</f>
        <v>0</v>
      </c>
      <c r="H611" s="35">
        <f>SUMIFS('ODA by sector'!I:I,'ODA by sector'!$A:$A,'D12'!$A611,'ODA by sector'!$D:$D,'D12'!$C611)</f>
        <v>0</v>
      </c>
      <c r="I611" s="35">
        <f>SUMIFS('ODA by sector'!J:J,'ODA by sector'!$A:$A,'D12'!$A611,'ODA by sector'!$D:$D,'D12'!$C611)</f>
        <v>0</v>
      </c>
      <c r="J611" s="35">
        <f>SUMIFS('ODA by sector'!K:K,'ODA by sector'!$A:$A,'D12'!$A611,'ODA by sector'!$D:$D,'D12'!$C611)</f>
        <v>0</v>
      </c>
      <c r="K611" s="35">
        <f>SUMIFS('ODA by sector'!L:L,'ODA by sector'!$A:$A,'D12'!$A611,'ODA by sector'!$D:$D,'D12'!$C611)</f>
        <v>0</v>
      </c>
      <c r="L611" s="35">
        <f>SUMIFS('ODA by sector'!M:M,'ODA by sector'!$A:$A,'D12'!$A611,'ODA by sector'!$D:$D,'D12'!$C611)</f>
        <v>0</v>
      </c>
      <c r="M611" s="35">
        <f>SUMIFS('ODA by sector'!N:N,'ODA by sector'!$A:$A,'D12'!$A611,'ODA by sector'!$D:$D,'D12'!$C611)</f>
        <v>0</v>
      </c>
      <c r="N611" s="35">
        <f>SUMIFS('ODA by sector'!O:O,'ODA by sector'!$A:$A,'D12'!$A611,'ODA by sector'!$D:$D,'D12'!$C611)</f>
        <v>0</v>
      </c>
      <c r="O611" s="35">
        <f>SUMIFS('ODA by sector'!P:P,'ODA by sector'!$A:$A,'D12'!$A611,'ODA by sector'!$D:$D,'D12'!$C611)</f>
        <v>0</v>
      </c>
      <c r="P611" s="35">
        <f>SUMIFS('ODA by sector'!Q:Q,'ODA by sector'!$A:$A,'D12'!$A611,'ODA by sector'!$D:$D,'D12'!$C611)</f>
        <v>0</v>
      </c>
      <c r="Q611" s="35">
        <f>SUMIFS('ODA by sector'!R:R,'ODA by sector'!$A:$A,'D12'!$A611,'ODA by sector'!$D:$D,'D12'!$C611)</f>
        <v>0</v>
      </c>
      <c r="R611" s="35">
        <f>SUMIFS('ODA by sector'!S:S,'ODA by sector'!$A:$A,'D12'!$A611,'ODA by sector'!$D:$D,'D12'!$C611)</f>
        <v>0</v>
      </c>
    </row>
    <row r="612" spans="1:18" x14ac:dyDescent="0.25">
      <c r="A612" s="40" t="s">
        <v>97</v>
      </c>
      <c r="B612" s="36" t="e">
        <f>VLOOKUP(A612,'[1]Names&amp;ISO'!$A:$B,2,FALSE)</f>
        <v>#N/A</v>
      </c>
      <c r="C612" s="37" t="s">
        <v>168</v>
      </c>
      <c r="D612" s="35">
        <f>SUMIFS('ODA by sector'!E:E,'ODA by sector'!$A:$A,'D12'!$A612,'ODA by sector'!$D:$D,'D12'!$C612)</f>
        <v>0</v>
      </c>
      <c r="E612" s="35">
        <f>SUMIFS('ODA by sector'!F:F,'ODA by sector'!$A:$A,'D12'!$A612,'ODA by sector'!$D:$D,'D12'!$C612)</f>
        <v>0</v>
      </c>
      <c r="F612" s="35">
        <f>SUMIFS('ODA by sector'!G:G,'ODA by sector'!$A:$A,'D12'!$A612,'ODA by sector'!$D:$D,'D12'!$C612)</f>
        <v>0</v>
      </c>
      <c r="G612" s="35">
        <f>SUMIFS('ODA by sector'!H:H,'ODA by sector'!$A:$A,'D12'!$A612,'ODA by sector'!$D:$D,'D12'!$C612)</f>
        <v>0</v>
      </c>
      <c r="H612" s="35">
        <f>SUMIFS('ODA by sector'!I:I,'ODA by sector'!$A:$A,'D12'!$A612,'ODA by sector'!$D:$D,'D12'!$C612)</f>
        <v>0</v>
      </c>
      <c r="I612" s="35">
        <f>SUMIFS('ODA by sector'!J:J,'ODA by sector'!$A:$A,'D12'!$A612,'ODA by sector'!$D:$D,'D12'!$C612)</f>
        <v>0</v>
      </c>
      <c r="J612" s="35">
        <f>SUMIFS('ODA by sector'!K:K,'ODA by sector'!$A:$A,'D12'!$A612,'ODA by sector'!$D:$D,'D12'!$C612)</f>
        <v>0</v>
      </c>
      <c r="K612" s="35">
        <f>SUMIFS('ODA by sector'!L:L,'ODA by sector'!$A:$A,'D12'!$A612,'ODA by sector'!$D:$D,'D12'!$C612)</f>
        <v>0</v>
      </c>
      <c r="L612" s="35">
        <f>SUMIFS('ODA by sector'!M:M,'ODA by sector'!$A:$A,'D12'!$A612,'ODA by sector'!$D:$D,'D12'!$C612)</f>
        <v>0</v>
      </c>
      <c r="M612" s="35">
        <f>SUMIFS('ODA by sector'!N:N,'ODA by sector'!$A:$A,'D12'!$A612,'ODA by sector'!$D:$D,'D12'!$C612)</f>
        <v>0</v>
      </c>
      <c r="N612" s="35">
        <f>SUMIFS('ODA by sector'!O:O,'ODA by sector'!$A:$A,'D12'!$A612,'ODA by sector'!$D:$D,'D12'!$C612)</f>
        <v>0</v>
      </c>
      <c r="O612" s="35">
        <f>SUMIFS('ODA by sector'!P:P,'ODA by sector'!$A:$A,'D12'!$A612,'ODA by sector'!$D:$D,'D12'!$C612)</f>
        <v>0</v>
      </c>
      <c r="P612" s="35">
        <f>SUMIFS('ODA by sector'!Q:Q,'ODA by sector'!$A:$A,'D12'!$A612,'ODA by sector'!$D:$D,'D12'!$C612)</f>
        <v>0</v>
      </c>
      <c r="Q612" s="35">
        <f>SUMIFS('ODA by sector'!R:R,'ODA by sector'!$A:$A,'D12'!$A612,'ODA by sector'!$D:$D,'D12'!$C612)</f>
        <v>0</v>
      </c>
      <c r="R612" s="35">
        <f>SUMIFS('ODA by sector'!S:S,'ODA by sector'!$A:$A,'D12'!$A612,'ODA by sector'!$D:$D,'D12'!$C612)</f>
        <v>0</v>
      </c>
    </row>
    <row r="613" spans="1:18" x14ac:dyDescent="0.25">
      <c r="A613" s="40" t="s">
        <v>97</v>
      </c>
      <c r="B613" s="36" t="e">
        <f>VLOOKUP(A613,'[1]Names&amp;ISO'!$A:$B,2,FALSE)</f>
        <v>#N/A</v>
      </c>
      <c r="C613" s="37" t="s">
        <v>171</v>
      </c>
      <c r="D613" s="35">
        <f>SUMIFS('ODA by sector'!E:E,'ODA by sector'!$A:$A,'D12'!$A613,'ODA by sector'!$D:$D,'D12'!$C613)</f>
        <v>0</v>
      </c>
      <c r="E613" s="35">
        <f>SUMIFS('ODA by sector'!F:F,'ODA by sector'!$A:$A,'D12'!$A613,'ODA by sector'!$D:$D,'D12'!$C613)</f>
        <v>0</v>
      </c>
      <c r="F613" s="35">
        <f>SUMIFS('ODA by sector'!G:G,'ODA by sector'!$A:$A,'D12'!$A613,'ODA by sector'!$D:$D,'D12'!$C613)</f>
        <v>0</v>
      </c>
      <c r="G613" s="35">
        <f>SUMIFS('ODA by sector'!H:H,'ODA by sector'!$A:$A,'D12'!$A613,'ODA by sector'!$D:$D,'D12'!$C613)</f>
        <v>0</v>
      </c>
      <c r="H613" s="35">
        <f>SUMIFS('ODA by sector'!I:I,'ODA by sector'!$A:$A,'D12'!$A613,'ODA by sector'!$D:$D,'D12'!$C613)</f>
        <v>0</v>
      </c>
      <c r="I613" s="35">
        <f>SUMIFS('ODA by sector'!J:J,'ODA by sector'!$A:$A,'D12'!$A613,'ODA by sector'!$D:$D,'D12'!$C613)</f>
        <v>0</v>
      </c>
      <c r="J613" s="35">
        <f>SUMIFS('ODA by sector'!K:K,'ODA by sector'!$A:$A,'D12'!$A613,'ODA by sector'!$D:$D,'D12'!$C613)</f>
        <v>0</v>
      </c>
      <c r="K613" s="35">
        <f>SUMIFS('ODA by sector'!L:L,'ODA by sector'!$A:$A,'D12'!$A613,'ODA by sector'!$D:$D,'D12'!$C613)</f>
        <v>0</v>
      </c>
      <c r="L613" s="35">
        <f>SUMIFS('ODA by sector'!M:M,'ODA by sector'!$A:$A,'D12'!$A613,'ODA by sector'!$D:$D,'D12'!$C613)</f>
        <v>0</v>
      </c>
      <c r="M613" s="35">
        <f>SUMIFS('ODA by sector'!N:N,'ODA by sector'!$A:$A,'D12'!$A613,'ODA by sector'!$D:$D,'D12'!$C613)</f>
        <v>0</v>
      </c>
      <c r="N613" s="35">
        <f>SUMIFS('ODA by sector'!O:O,'ODA by sector'!$A:$A,'D12'!$A613,'ODA by sector'!$D:$D,'D12'!$C613)</f>
        <v>0</v>
      </c>
      <c r="O613" s="35">
        <f>SUMIFS('ODA by sector'!P:P,'ODA by sector'!$A:$A,'D12'!$A613,'ODA by sector'!$D:$D,'D12'!$C613)</f>
        <v>0</v>
      </c>
      <c r="P613" s="35">
        <f>SUMIFS('ODA by sector'!Q:Q,'ODA by sector'!$A:$A,'D12'!$A613,'ODA by sector'!$D:$D,'D12'!$C613)</f>
        <v>0</v>
      </c>
      <c r="Q613" s="35">
        <f>SUMIFS('ODA by sector'!R:R,'ODA by sector'!$A:$A,'D12'!$A613,'ODA by sector'!$D:$D,'D12'!$C613)</f>
        <v>0</v>
      </c>
      <c r="R613" s="35">
        <f>SUMIFS('ODA by sector'!S:S,'ODA by sector'!$A:$A,'D12'!$A613,'ODA by sector'!$D:$D,'D12'!$C613)</f>
        <v>0</v>
      </c>
    </row>
    <row r="614" spans="1:18" x14ac:dyDescent="0.25">
      <c r="A614" s="40" t="s">
        <v>97</v>
      </c>
      <c r="B614" s="36" t="e">
        <f>VLOOKUP(A614,'[1]Names&amp;ISO'!$A:$B,2,FALSE)</f>
        <v>#N/A</v>
      </c>
      <c r="C614" s="37" t="s">
        <v>170</v>
      </c>
      <c r="D614" s="35">
        <f>SUMIFS('ODA by sector'!E:E,'ODA by sector'!$A:$A,'D12'!$A614,'ODA by sector'!$D:$D,'D12'!$C614)</f>
        <v>0</v>
      </c>
      <c r="E614" s="35">
        <f>SUMIFS('ODA by sector'!F:F,'ODA by sector'!$A:$A,'D12'!$A614,'ODA by sector'!$D:$D,'D12'!$C614)</f>
        <v>0</v>
      </c>
      <c r="F614" s="35">
        <f>SUMIFS('ODA by sector'!G:G,'ODA by sector'!$A:$A,'D12'!$A614,'ODA by sector'!$D:$D,'D12'!$C614)</f>
        <v>0</v>
      </c>
      <c r="G614" s="35">
        <f>SUMIFS('ODA by sector'!H:H,'ODA by sector'!$A:$A,'D12'!$A614,'ODA by sector'!$D:$D,'D12'!$C614)</f>
        <v>0</v>
      </c>
      <c r="H614" s="35">
        <f>SUMIFS('ODA by sector'!I:I,'ODA by sector'!$A:$A,'D12'!$A614,'ODA by sector'!$D:$D,'D12'!$C614)</f>
        <v>0</v>
      </c>
      <c r="I614" s="35">
        <f>SUMIFS('ODA by sector'!J:J,'ODA by sector'!$A:$A,'D12'!$A614,'ODA by sector'!$D:$D,'D12'!$C614)</f>
        <v>0</v>
      </c>
      <c r="J614" s="35">
        <f>SUMIFS('ODA by sector'!K:K,'ODA by sector'!$A:$A,'D12'!$A614,'ODA by sector'!$D:$D,'D12'!$C614)</f>
        <v>0</v>
      </c>
      <c r="K614" s="35">
        <f>SUMIFS('ODA by sector'!L:L,'ODA by sector'!$A:$A,'D12'!$A614,'ODA by sector'!$D:$D,'D12'!$C614)</f>
        <v>0</v>
      </c>
      <c r="L614" s="35">
        <f>SUMIFS('ODA by sector'!M:M,'ODA by sector'!$A:$A,'D12'!$A614,'ODA by sector'!$D:$D,'D12'!$C614)</f>
        <v>0</v>
      </c>
      <c r="M614" s="35">
        <f>SUMIFS('ODA by sector'!N:N,'ODA by sector'!$A:$A,'D12'!$A614,'ODA by sector'!$D:$D,'D12'!$C614)</f>
        <v>0</v>
      </c>
      <c r="N614" s="35">
        <f>SUMIFS('ODA by sector'!O:O,'ODA by sector'!$A:$A,'D12'!$A614,'ODA by sector'!$D:$D,'D12'!$C614)</f>
        <v>0</v>
      </c>
      <c r="O614" s="35">
        <f>SUMIFS('ODA by sector'!P:P,'ODA by sector'!$A:$A,'D12'!$A614,'ODA by sector'!$D:$D,'D12'!$C614)</f>
        <v>0</v>
      </c>
      <c r="P614" s="35">
        <f>SUMIFS('ODA by sector'!Q:Q,'ODA by sector'!$A:$A,'D12'!$A614,'ODA by sector'!$D:$D,'D12'!$C614)</f>
        <v>0</v>
      </c>
      <c r="Q614" s="35">
        <f>SUMIFS('ODA by sector'!R:R,'ODA by sector'!$A:$A,'D12'!$A614,'ODA by sector'!$D:$D,'D12'!$C614)</f>
        <v>0</v>
      </c>
      <c r="R614" s="35">
        <f>SUMIFS('ODA by sector'!S:S,'ODA by sector'!$A:$A,'D12'!$A614,'ODA by sector'!$D:$D,'D12'!$C614)</f>
        <v>0</v>
      </c>
    </row>
    <row r="615" spans="1:18" x14ac:dyDescent="0.25">
      <c r="A615" s="40" t="s">
        <v>97</v>
      </c>
      <c r="B615" s="36" t="e">
        <f>VLOOKUP(A615,'[1]Names&amp;ISO'!$A:$B,2,FALSE)</f>
        <v>#N/A</v>
      </c>
      <c r="C615" s="37" t="s">
        <v>172</v>
      </c>
      <c r="D615" s="35">
        <f>SUMIFS('ODA by sector'!E:E,'ODA by sector'!$A:$A,'D12'!$A615,'ODA by sector'!$D:$D,'D12'!$C615)</f>
        <v>0</v>
      </c>
      <c r="E615" s="35">
        <f>SUMIFS('ODA by sector'!F:F,'ODA by sector'!$A:$A,'D12'!$A615,'ODA by sector'!$D:$D,'D12'!$C615)</f>
        <v>0</v>
      </c>
      <c r="F615" s="35">
        <f>SUMIFS('ODA by sector'!G:G,'ODA by sector'!$A:$A,'D12'!$A615,'ODA by sector'!$D:$D,'D12'!$C615)</f>
        <v>0</v>
      </c>
      <c r="G615" s="35">
        <f>SUMIFS('ODA by sector'!H:H,'ODA by sector'!$A:$A,'D12'!$A615,'ODA by sector'!$D:$D,'D12'!$C615)</f>
        <v>0</v>
      </c>
      <c r="H615" s="35">
        <f>SUMIFS('ODA by sector'!I:I,'ODA by sector'!$A:$A,'D12'!$A615,'ODA by sector'!$D:$D,'D12'!$C615)</f>
        <v>0</v>
      </c>
      <c r="I615" s="35">
        <f>SUMIFS('ODA by sector'!J:J,'ODA by sector'!$A:$A,'D12'!$A615,'ODA by sector'!$D:$D,'D12'!$C615)</f>
        <v>0</v>
      </c>
      <c r="J615" s="35">
        <f>SUMIFS('ODA by sector'!K:K,'ODA by sector'!$A:$A,'D12'!$A615,'ODA by sector'!$D:$D,'D12'!$C615)</f>
        <v>0</v>
      </c>
      <c r="K615" s="35">
        <f>SUMIFS('ODA by sector'!L:L,'ODA by sector'!$A:$A,'D12'!$A615,'ODA by sector'!$D:$D,'D12'!$C615)</f>
        <v>0</v>
      </c>
      <c r="L615" s="35">
        <f>SUMIFS('ODA by sector'!M:M,'ODA by sector'!$A:$A,'D12'!$A615,'ODA by sector'!$D:$D,'D12'!$C615)</f>
        <v>0</v>
      </c>
      <c r="M615" s="35">
        <f>SUMIFS('ODA by sector'!N:N,'ODA by sector'!$A:$A,'D12'!$A615,'ODA by sector'!$D:$D,'D12'!$C615)</f>
        <v>0</v>
      </c>
      <c r="N615" s="35">
        <f>SUMIFS('ODA by sector'!O:O,'ODA by sector'!$A:$A,'D12'!$A615,'ODA by sector'!$D:$D,'D12'!$C615)</f>
        <v>0</v>
      </c>
      <c r="O615" s="35">
        <f>SUMIFS('ODA by sector'!P:P,'ODA by sector'!$A:$A,'D12'!$A615,'ODA by sector'!$D:$D,'D12'!$C615)</f>
        <v>0</v>
      </c>
      <c r="P615" s="35">
        <f>SUMIFS('ODA by sector'!Q:Q,'ODA by sector'!$A:$A,'D12'!$A615,'ODA by sector'!$D:$D,'D12'!$C615)</f>
        <v>0</v>
      </c>
      <c r="Q615" s="35">
        <f>SUMIFS('ODA by sector'!R:R,'ODA by sector'!$A:$A,'D12'!$A615,'ODA by sector'!$D:$D,'D12'!$C615)</f>
        <v>0</v>
      </c>
      <c r="R615" s="35">
        <f>SUMIFS('ODA by sector'!S:S,'ODA by sector'!$A:$A,'D12'!$A615,'ODA by sector'!$D:$D,'D12'!$C615)</f>
        <v>0</v>
      </c>
    </row>
    <row r="616" spans="1:18" x14ac:dyDescent="0.25">
      <c r="A616" s="40" t="s">
        <v>97</v>
      </c>
      <c r="B616" s="36" t="e">
        <f>VLOOKUP(A616,'[1]Names&amp;ISO'!$A:$B,2,FALSE)</f>
        <v>#N/A</v>
      </c>
      <c r="C616" s="37" t="s">
        <v>173</v>
      </c>
      <c r="D616" s="35">
        <f>SUMIFS('ODA by sector'!E:E,'ODA by sector'!$A:$A,'D12'!$A616,'ODA by sector'!$D:$D,'D12'!$C616)</f>
        <v>0</v>
      </c>
      <c r="E616" s="35">
        <f>SUMIFS('ODA by sector'!F:F,'ODA by sector'!$A:$A,'D12'!$A616,'ODA by sector'!$D:$D,'D12'!$C616)</f>
        <v>0</v>
      </c>
      <c r="F616" s="35">
        <f>SUMIFS('ODA by sector'!G:G,'ODA by sector'!$A:$A,'D12'!$A616,'ODA by sector'!$D:$D,'D12'!$C616)</f>
        <v>0</v>
      </c>
      <c r="G616" s="35">
        <f>SUMIFS('ODA by sector'!H:H,'ODA by sector'!$A:$A,'D12'!$A616,'ODA by sector'!$D:$D,'D12'!$C616)</f>
        <v>0</v>
      </c>
      <c r="H616" s="35">
        <f>SUMIFS('ODA by sector'!I:I,'ODA by sector'!$A:$A,'D12'!$A616,'ODA by sector'!$D:$D,'D12'!$C616)</f>
        <v>0</v>
      </c>
      <c r="I616" s="35">
        <f>SUMIFS('ODA by sector'!J:J,'ODA by sector'!$A:$A,'D12'!$A616,'ODA by sector'!$D:$D,'D12'!$C616)</f>
        <v>0</v>
      </c>
      <c r="J616" s="35">
        <f>SUMIFS('ODA by sector'!K:K,'ODA by sector'!$A:$A,'D12'!$A616,'ODA by sector'!$D:$D,'D12'!$C616)</f>
        <v>0</v>
      </c>
      <c r="K616" s="35">
        <f>SUMIFS('ODA by sector'!L:L,'ODA by sector'!$A:$A,'D12'!$A616,'ODA by sector'!$D:$D,'D12'!$C616)</f>
        <v>0</v>
      </c>
      <c r="L616" s="35">
        <f>SUMIFS('ODA by sector'!M:M,'ODA by sector'!$A:$A,'D12'!$A616,'ODA by sector'!$D:$D,'D12'!$C616)</f>
        <v>0</v>
      </c>
      <c r="M616" s="35">
        <f>SUMIFS('ODA by sector'!N:N,'ODA by sector'!$A:$A,'D12'!$A616,'ODA by sector'!$D:$D,'D12'!$C616)</f>
        <v>0</v>
      </c>
      <c r="N616" s="35">
        <f>SUMIFS('ODA by sector'!O:O,'ODA by sector'!$A:$A,'D12'!$A616,'ODA by sector'!$D:$D,'D12'!$C616)</f>
        <v>0</v>
      </c>
      <c r="O616" s="35">
        <f>SUMIFS('ODA by sector'!P:P,'ODA by sector'!$A:$A,'D12'!$A616,'ODA by sector'!$D:$D,'D12'!$C616)</f>
        <v>0</v>
      </c>
      <c r="P616" s="35">
        <f>SUMIFS('ODA by sector'!Q:Q,'ODA by sector'!$A:$A,'D12'!$A616,'ODA by sector'!$D:$D,'D12'!$C616)</f>
        <v>0</v>
      </c>
      <c r="Q616" s="35">
        <f>SUMIFS('ODA by sector'!R:R,'ODA by sector'!$A:$A,'D12'!$A616,'ODA by sector'!$D:$D,'D12'!$C616)</f>
        <v>0</v>
      </c>
      <c r="R616" s="35">
        <f>SUMIFS('ODA by sector'!S:S,'ODA by sector'!$A:$A,'D12'!$A616,'ODA by sector'!$D:$D,'D12'!$C616)</f>
        <v>0</v>
      </c>
    </row>
    <row r="617" spans="1:18" x14ac:dyDescent="0.25">
      <c r="A617" s="40" t="s">
        <v>97</v>
      </c>
      <c r="B617" s="36" t="e">
        <f>VLOOKUP(A617,'[1]Names&amp;ISO'!$A:$B,2,FALSE)</f>
        <v>#N/A</v>
      </c>
      <c r="C617" s="37" t="s">
        <v>174</v>
      </c>
      <c r="D617" s="35">
        <f>SUMIFS('ODA by sector'!E:E,'ODA by sector'!$A:$A,'D12'!$A617,'ODA by sector'!$D:$D,'D12'!$C617)</f>
        <v>0</v>
      </c>
      <c r="E617" s="35">
        <f>SUMIFS('ODA by sector'!F:F,'ODA by sector'!$A:$A,'D12'!$A617,'ODA by sector'!$D:$D,'D12'!$C617)</f>
        <v>0</v>
      </c>
      <c r="F617" s="35">
        <f>SUMIFS('ODA by sector'!G:G,'ODA by sector'!$A:$A,'D12'!$A617,'ODA by sector'!$D:$D,'D12'!$C617)</f>
        <v>0</v>
      </c>
      <c r="G617" s="35">
        <f>SUMIFS('ODA by sector'!H:H,'ODA by sector'!$A:$A,'D12'!$A617,'ODA by sector'!$D:$D,'D12'!$C617)</f>
        <v>0</v>
      </c>
      <c r="H617" s="35">
        <f>SUMIFS('ODA by sector'!I:I,'ODA by sector'!$A:$A,'D12'!$A617,'ODA by sector'!$D:$D,'D12'!$C617)</f>
        <v>0</v>
      </c>
      <c r="I617" s="35">
        <f>SUMIFS('ODA by sector'!J:J,'ODA by sector'!$A:$A,'D12'!$A617,'ODA by sector'!$D:$D,'D12'!$C617)</f>
        <v>0</v>
      </c>
      <c r="J617" s="35">
        <f>SUMIFS('ODA by sector'!K:K,'ODA by sector'!$A:$A,'D12'!$A617,'ODA by sector'!$D:$D,'D12'!$C617)</f>
        <v>0</v>
      </c>
      <c r="K617" s="35">
        <f>SUMIFS('ODA by sector'!L:L,'ODA by sector'!$A:$A,'D12'!$A617,'ODA by sector'!$D:$D,'D12'!$C617)</f>
        <v>0</v>
      </c>
      <c r="L617" s="35">
        <f>SUMIFS('ODA by sector'!M:M,'ODA by sector'!$A:$A,'D12'!$A617,'ODA by sector'!$D:$D,'D12'!$C617)</f>
        <v>0</v>
      </c>
      <c r="M617" s="35">
        <f>SUMIFS('ODA by sector'!N:N,'ODA by sector'!$A:$A,'D12'!$A617,'ODA by sector'!$D:$D,'D12'!$C617)</f>
        <v>0</v>
      </c>
      <c r="N617" s="35">
        <f>SUMIFS('ODA by sector'!O:O,'ODA by sector'!$A:$A,'D12'!$A617,'ODA by sector'!$D:$D,'D12'!$C617)</f>
        <v>0</v>
      </c>
      <c r="O617" s="35">
        <f>SUMIFS('ODA by sector'!P:P,'ODA by sector'!$A:$A,'D12'!$A617,'ODA by sector'!$D:$D,'D12'!$C617)</f>
        <v>0</v>
      </c>
      <c r="P617" s="35">
        <f>SUMIFS('ODA by sector'!Q:Q,'ODA by sector'!$A:$A,'D12'!$A617,'ODA by sector'!$D:$D,'D12'!$C617)</f>
        <v>0</v>
      </c>
      <c r="Q617" s="35">
        <f>SUMIFS('ODA by sector'!R:R,'ODA by sector'!$A:$A,'D12'!$A617,'ODA by sector'!$D:$D,'D12'!$C617)</f>
        <v>0</v>
      </c>
      <c r="R617" s="35">
        <f>SUMIFS('ODA by sector'!S:S,'ODA by sector'!$A:$A,'D12'!$A617,'ODA by sector'!$D:$D,'D12'!$C617)</f>
        <v>0</v>
      </c>
    </row>
    <row r="618" spans="1:18" x14ac:dyDescent="0.25">
      <c r="A618" s="36" t="s">
        <v>96</v>
      </c>
      <c r="B618" s="36" t="e">
        <f>VLOOKUP(A618,'[1]Names&amp;ISO'!$A:$B,2,FALSE)</f>
        <v>#N/A</v>
      </c>
      <c r="C618" s="37" t="s">
        <v>162</v>
      </c>
      <c r="D618" s="35">
        <f>SUMIFS('ODA by sector'!E:E,'ODA by sector'!$A:$A,'D12'!$A618,'ODA by sector'!$D:$D,'D12'!$C618)</f>
        <v>0</v>
      </c>
      <c r="E618" s="35">
        <f>SUMIFS('ODA by sector'!F:F,'ODA by sector'!$A:$A,'D12'!$A618,'ODA by sector'!$D:$D,'D12'!$C618)</f>
        <v>0</v>
      </c>
      <c r="F618" s="35">
        <f>SUMIFS('ODA by sector'!G:G,'ODA by sector'!$A:$A,'D12'!$A618,'ODA by sector'!$D:$D,'D12'!$C618)</f>
        <v>0</v>
      </c>
      <c r="G618" s="35">
        <f>SUMIFS('ODA by sector'!H:H,'ODA by sector'!$A:$A,'D12'!$A618,'ODA by sector'!$D:$D,'D12'!$C618)</f>
        <v>0</v>
      </c>
      <c r="H618" s="35">
        <f>SUMIFS('ODA by sector'!I:I,'ODA by sector'!$A:$A,'D12'!$A618,'ODA by sector'!$D:$D,'D12'!$C618)</f>
        <v>0</v>
      </c>
      <c r="I618" s="35">
        <f>SUMIFS('ODA by sector'!J:J,'ODA by sector'!$A:$A,'D12'!$A618,'ODA by sector'!$D:$D,'D12'!$C618)</f>
        <v>0</v>
      </c>
      <c r="J618" s="35">
        <f>SUMIFS('ODA by sector'!K:K,'ODA by sector'!$A:$A,'D12'!$A618,'ODA by sector'!$D:$D,'D12'!$C618)</f>
        <v>0</v>
      </c>
      <c r="K618" s="35">
        <f>SUMIFS('ODA by sector'!L:L,'ODA by sector'!$A:$A,'D12'!$A618,'ODA by sector'!$D:$D,'D12'!$C618)</f>
        <v>0</v>
      </c>
      <c r="L618" s="35">
        <f>SUMIFS('ODA by sector'!M:M,'ODA by sector'!$A:$A,'D12'!$A618,'ODA by sector'!$D:$D,'D12'!$C618)</f>
        <v>0</v>
      </c>
      <c r="M618" s="35">
        <f>SUMIFS('ODA by sector'!N:N,'ODA by sector'!$A:$A,'D12'!$A618,'ODA by sector'!$D:$D,'D12'!$C618)</f>
        <v>0</v>
      </c>
      <c r="N618" s="35">
        <f>SUMIFS('ODA by sector'!O:O,'ODA by sector'!$A:$A,'D12'!$A618,'ODA by sector'!$D:$D,'D12'!$C618)</f>
        <v>0</v>
      </c>
      <c r="O618" s="35">
        <f>SUMIFS('ODA by sector'!P:P,'ODA by sector'!$A:$A,'D12'!$A618,'ODA by sector'!$D:$D,'D12'!$C618)</f>
        <v>0</v>
      </c>
      <c r="P618" s="35">
        <f>SUMIFS('ODA by sector'!Q:Q,'ODA by sector'!$A:$A,'D12'!$A618,'ODA by sector'!$D:$D,'D12'!$C618)</f>
        <v>0</v>
      </c>
      <c r="Q618" s="35">
        <f>SUMIFS('ODA by sector'!R:R,'ODA by sector'!$A:$A,'D12'!$A618,'ODA by sector'!$D:$D,'D12'!$C618)</f>
        <v>0</v>
      </c>
      <c r="R618" s="35">
        <f>SUMIFS('ODA by sector'!S:S,'ODA by sector'!$A:$A,'D12'!$A618,'ODA by sector'!$D:$D,'D12'!$C618)</f>
        <v>0</v>
      </c>
    </row>
    <row r="619" spans="1:18" x14ac:dyDescent="0.25">
      <c r="A619" s="36" t="s">
        <v>96</v>
      </c>
      <c r="B619" s="36" t="e">
        <f>VLOOKUP(A619,'[1]Names&amp;ISO'!$A:$B,2,FALSE)</f>
        <v>#N/A</v>
      </c>
      <c r="C619" s="37" t="s">
        <v>163</v>
      </c>
      <c r="D619" s="35">
        <f>SUMIFS('ODA by sector'!E:E,'ODA by sector'!$A:$A,'D12'!$A619,'ODA by sector'!$D:$D,'D12'!$C619)</f>
        <v>0</v>
      </c>
      <c r="E619" s="35">
        <f>SUMIFS('ODA by sector'!F:F,'ODA by sector'!$A:$A,'D12'!$A619,'ODA by sector'!$D:$D,'D12'!$C619)</f>
        <v>0</v>
      </c>
      <c r="F619" s="35">
        <f>SUMIFS('ODA by sector'!G:G,'ODA by sector'!$A:$A,'D12'!$A619,'ODA by sector'!$D:$D,'D12'!$C619)</f>
        <v>0</v>
      </c>
      <c r="G619" s="35">
        <f>SUMIFS('ODA by sector'!H:H,'ODA by sector'!$A:$A,'D12'!$A619,'ODA by sector'!$D:$D,'D12'!$C619)</f>
        <v>0</v>
      </c>
      <c r="H619" s="35">
        <f>SUMIFS('ODA by sector'!I:I,'ODA by sector'!$A:$A,'D12'!$A619,'ODA by sector'!$D:$D,'D12'!$C619)</f>
        <v>0</v>
      </c>
      <c r="I619" s="35">
        <f>SUMIFS('ODA by sector'!J:J,'ODA by sector'!$A:$A,'D12'!$A619,'ODA by sector'!$D:$D,'D12'!$C619)</f>
        <v>0</v>
      </c>
      <c r="J619" s="35">
        <f>SUMIFS('ODA by sector'!K:K,'ODA by sector'!$A:$A,'D12'!$A619,'ODA by sector'!$D:$D,'D12'!$C619)</f>
        <v>0</v>
      </c>
      <c r="K619" s="35">
        <f>SUMIFS('ODA by sector'!L:L,'ODA by sector'!$A:$A,'D12'!$A619,'ODA by sector'!$D:$D,'D12'!$C619)</f>
        <v>0</v>
      </c>
      <c r="L619" s="35">
        <f>SUMIFS('ODA by sector'!M:M,'ODA by sector'!$A:$A,'D12'!$A619,'ODA by sector'!$D:$D,'D12'!$C619)</f>
        <v>0</v>
      </c>
      <c r="M619" s="35">
        <f>SUMIFS('ODA by sector'!N:N,'ODA by sector'!$A:$A,'D12'!$A619,'ODA by sector'!$D:$D,'D12'!$C619)</f>
        <v>0</v>
      </c>
      <c r="N619" s="35">
        <f>SUMIFS('ODA by sector'!O:O,'ODA by sector'!$A:$A,'D12'!$A619,'ODA by sector'!$D:$D,'D12'!$C619)</f>
        <v>0</v>
      </c>
      <c r="O619" s="35">
        <f>SUMIFS('ODA by sector'!P:P,'ODA by sector'!$A:$A,'D12'!$A619,'ODA by sector'!$D:$D,'D12'!$C619)</f>
        <v>0</v>
      </c>
      <c r="P619" s="35">
        <f>SUMIFS('ODA by sector'!Q:Q,'ODA by sector'!$A:$A,'D12'!$A619,'ODA by sector'!$D:$D,'D12'!$C619)</f>
        <v>0</v>
      </c>
      <c r="Q619" s="35">
        <f>SUMIFS('ODA by sector'!R:R,'ODA by sector'!$A:$A,'D12'!$A619,'ODA by sector'!$D:$D,'D12'!$C619)</f>
        <v>0</v>
      </c>
      <c r="R619" s="35">
        <f>SUMIFS('ODA by sector'!S:S,'ODA by sector'!$A:$A,'D12'!$A619,'ODA by sector'!$D:$D,'D12'!$C619)</f>
        <v>0</v>
      </c>
    </row>
    <row r="620" spans="1:18" x14ac:dyDescent="0.25">
      <c r="A620" s="36" t="s">
        <v>96</v>
      </c>
      <c r="B620" s="36" t="e">
        <f>VLOOKUP(A620,'[1]Names&amp;ISO'!$A:$B,2,FALSE)</f>
        <v>#N/A</v>
      </c>
      <c r="C620" s="37" t="s">
        <v>164</v>
      </c>
      <c r="D620" s="35">
        <f>SUMIFS('ODA by sector'!E:E,'ODA by sector'!$A:$A,'D12'!$A620,'ODA by sector'!$D:$D,'D12'!$C620)</f>
        <v>0</v>
      </c>
      <c r="E620" s="35">
        <f>SUMIFS('ODA by sector'!F:F,'ODA by sector'!$A:$A,'D12'!$A620,'ODA by sector'!$D:$D,'D12'!$C620)</f>
        <v>0</v>
      </c>
      <c r="F620" s="35">
        <f>SUMIFS('ODA by sector'!G:G,'ODA by sector'!$A:$A,'D12'!$A620,'ODA by sector'!$D:$D,'D12'!$C620)</f>
        <v>0</v>
      </c>
      <c r="G620" s="35">
        <f>SUMIFS('ODA by sector'!H:H,'ODA by sector'!$A:$A,'D12'!$A620,'ODA by sector'!$D:$D,'D12'!$C620)</f>
        <v>0</v>
      </c>
      <c r="H620" s="35">
        <f>SUMIFS('ODA by sector'!I:I,'ODA by sector'!$A:$A,'D12'!$A620,'ODA by sector'!$D:$D,'D12'!$C620)</f>
        <v>0</v>
      </c>
      <c r="I620" s="35">
        <f>SUMIFS('ODA by sector'!J:J,'ODA by sector'!$A:$A,'D12'!$A620,'ODA by sector'!$D:$D,'D12'!$C620)</f>
        <v>0</v>
      </c>
      <c r="J620" s="35">
        <f>SUMIFS('ODA by sector'!K:K,'ODA by sector'!$A:$A,'D12'!$A620,'ODA by sector'!$D:$D,'D12'!$C620)</f>
        <v>0</v>
      </c>
      <c r="K620" s="35">
        <f>SUMIFS('ODA by sector'!L:L,'ODA by sector'!$A:$A,'D12'!$A620,'ODA by sector'!$D:$D,'D12'!$C620)</f>
        <v>0</v>
      </c>
      <c r="L620" s="35">
        <f>SUMIFS('ODA by sector'!M:M,'ODA by sector'!$A:$A,'D12'!$A620,'ODA by sector'!$D:$D,'D12'!$C620)</f>
        <v>0</v>
      </c>
      <c r="M620" s="35">
        <f>SUMIFS('ODA by sector'!N:N,'ODA by sector'!$A:$A,'D12'!$A620,'ODA by sector'!$D:$D,'D12'!$C620)</f>
        <v>0</v>
      </c>
      <c r="N620" s="35">
        <f>SUMIFS('ODA by sector'!O:O,'ODA by sector'!$A:$A,'D12'!$A620,'ODA by sector'!$D:$D,'D12'!$C620)</f>
        <v>0</v>
      </c>
      <c r="O620" s="35">
        <f>SUMIFS('ODA by sector'!P:P,'ODA by sector'!$A:$A,'D12'!$A620,'ODA by sector'!$D:$D,'D12'!$C620)</f>
        <v>0</v>
      </c>
      <c r="P620" s="35">
        <f>SUMIFS('ODA by sector'!Q:Q,'ODA by sector'!$A:$A,'D12'!$A620,'ODA by sector'!$D:$D,'D12'!$C620)</f>
        <v>0</v>
      </c>
      <c r="Q620" s="35">
        <f>SUMIFS('ODA by sector'!R:R,'ODA by sector'!$A:$A,'D12'!$A620,'ODA by sector'!$D:$D,'D12'!$C620)</f>
        <v>0</v>
      </c>
      <c r="R620" s="35">
        <f>SUMIFS('ODA by sector'!S:S,'ODA by sector'!$A:$A,'D12'!$A620,'ODA by sector'!$D:$D,'D12'!$C620)</f>
        <v>0</v>
      </c>
    </row>
    <row r="621" spans="1:18" x14ac:dyDescent="0.25">
      <c r="A621" s="36" t="s">
        <v>96</v>
      </c>
      <c r="B621" s="36" t="e">
        <f>VLOOKUP(A621,'[1]Names&amp;ISO'!$A:$B,2,FALSE)</f>
        <v>#N/A</v>
      </c>
      <c r="C621" s="37" t="s">
        <v>165</v>
      </c>
      <c r="D621" s="35">
        <f>SUMIFS('ODA by sector'!E:E,'ODA by sector'!$A:$A,'D12'!$A621,'ODA by sector'!$D:$D,'D12'!$C621)</f>
        <v>0</v>
      </c>
      <c r="E621" s="35">
        <f>SUMIFS('ODA by sector'!F:F,'ODA by sector'!$A:$A,'D12'!$A621,'ODA by sector'!$D:$D,'D12'!$C621)</f>
        <v>0</v>
      </c>
      <c r="F621" s="35">
        <f>SUMIFS('ODA by sector'!G:G,'ODA by sector'!$A:$A,'D12'!$A621,'ODA by sector'!$D:$D,'D12'!$C621)</f>
        <v>0</v>
      </c>
      <c r="G621" s="35">
        <f>SUMIFS('ODA by sector'!H:H,'ODA by sector'!$A:$A,'D12'!$A621,'ODA by sector'!$D:$D,'D12'!$C621)</f>
        <v>0</v>
      </c>
      <c r="H621" s="35">
        <f>SUMIFS('ODA by sector'!I:I,'ODA by sector'!$A:$A,'D12'!$A621,'ODA by sector'!$D:$D,'D12'!$C621)</f>
        <v>0</v>
      </c>
      <c r="I621" s="35">
        <f>SUMIFS('ODA by sector'!J:J,'ODA by sector'!$A:$A,'D12'!$A621,'ODA by sector'!$D:$D,'D12'!$C621)</f>
        <v>0</v>
      </c>
      <c r="J621" s="35">
        <f>SUMIFS('ODA by sector'!K:K,'ODA by sector'!$A:$A,'D12'!$A621,'ODA by sector'!$D:$D,'D12'!$C621)</f>
        <v>0</v>
      </c>
      <c r="K621" s="35">
        <f>SUMIFS('ODA by sector'!L:L,'ODA by sector'!$A:$A,'D12'!$A621,'ODA by sector'!$D:$D,'D12'!$C621)</f>
        <v>0</v>
      </c>
      <c r="L621" s="35">
        <f>SUMIFS('ODA by sector'!M:M,'ODA by sector'!$A:$A,'D12'!$A621,'ODA by sector'!$D:$D,'D12'!$C621)</f>
        <v>0</v>
      </c>
      <c r="M621" s="35">
        <f>SUMIFS('ODA by sector'!N:N,'ODA by sector'!$A:$A,'D12'!$A621,'ODA by sector'!$D:$D,'D12'!$C621)</f>
        <v>0</v>
      </c>
      <c r="N621" s="35">
        <f>SUMIFS('ODA by sector'!O:O,'ODA by sector'!$A:$A,'D12'!$A621,'ODA by sector'!$D:$D,'D12'!$C621)</f>
        <v>0</v>
      </c>
      <c r="O621" s="35">
        <f>SUMIFS('ODA by sector'!P:P,'ODA by sector'!$A:$A,'D12'!$A621,'ODA by sector'!$D:$D,'D12'!$C621)</f>
        <v>0</v>
      </c>
      <c r="P621" s="35">
        <f>SUMIFS('ODA by sector'!Q:Q,'ODA by sector'!$A:$A,'D12'!$A621,'ODA by sector'!$D:$D,'D12'!$C621)</f>
        <v>0</v>
      </c>
      <c r="Q621" s="35">
        <f>SUMIFS('ODA by sector'!R:R,'ODA by sector'!$A:$A,'D12'!$A621,'ODA by sector'!$D:$D,'D12'!$C621)</f>
        <v>0</v>
      </c>
      <c r="R621" s="35">
        <f>SUMIFS('ODA by sector'!S:S,'ODA by sector'!$A:$A,'D12'!$A621,'ODA by sector'!$D:$D,'D12'!$C621)</f>
        <v>0</v>
      </c>
    </row>
    <row r="622" spans="1:18" x14ac:dyDescent="0.25">
      <c r="A622" s="36" t="s">
        <v>96</v>
      </c>
      <c r="B622" s="36" t="e">
        <f>VLOOKUP(A622,'[1]Names&amp;ISO'!$A:$B,2,FALSE)</f>
        <v>#N/A</v>
      </c>
      <c r="C622" s="37" t="s">
        <v>161</v>
      </c>
      <c r="D622" s="35">
        <f>SUMIFS('ODA by sector'!E:E,'ODA by sector'!$A:$A,'D12'!$A622,'ODA by sector'!$D:$D,'D12'!$C622)</f>
        <v>0</v>
      </c>
      <c r="E622" s="35">
        <f>SUMIFS('ODA by sector'!F:F,'ODA by sector'!$A:$A,'D12'!$A622,'ODA by sector'!$D:$D,'D12'!$C622)</f>
        <v>0</v>
      </c>
      <c r="F622" s="35">
        <f>SUMIFS('ODA by sector'!G:G,'ODA by sector'!$A:$A,'D12'!$A622,'ODA by sector'!$D:$D,'D12'!$C622)</f>
        <v>0</v>
      </c>
      <c r="G622" s="35">
        <f>SUMIFS('ODA by sector'!H:H,'ODA by sector'!$A:$A,'D12'!$A622,'ODA by sector'!$D:$D,'D12'!$C622)</f>
        <v>0</v>
      </c>
      <c r="H622" s="35">
        <f>SUMIFS('ODA by sector'!I:I,'ODA by sector'!$A:$A,'D12'!$A622,'ODA by sector'!$D:$D,'D12'!$C622)</f>
        <v>0</v>
      </c>
      <c r="I622" s="35">
        <f>SUMIFS('ODA by sector'!J:J,'ODA by sector'!$A:$A,'D12'!$A622,'ODA by sector'!$D:$D,'D12'!$C622)</f>
        <v>0</v>
      </c>
      <c r="J622" s="35">
        <f>SUMIFS('ODA by sector'!K:K,'ODA by sector'!$A:$A,'D12'!$A622,'ODA by sector'!$D:$D,'D12'!$C622)</f>
        <v>0</v>
      </c>
      <c r="K622" s="35">
        <f>SUMIFS('ODA by sector'!L:L,'ODA by sector'!$A:$A,'D12'!$A622,'ODA by sector'!$D:$D,'D12'!$C622)</f>
        <v>0</v>
      </c>
      <c r="L622" s="35">
        <f>SUMIFS('ODA by sector'!M:M,'ODA by sector'!$A:$A,'D12'!$A622,'ODA by sector'!$D:$D,'D12'!$C622)</f>
        <v>0</v>
      </c>
      <c r="M622" s="35">
        <f>SUMIFS('ODA by sector'!N:N,'ODA by sector'!$A:$A,'D12'!$A622,'ODA by sector'!$D:$D,'D12'!$C622)</f>
        <v>0</v>
      </c>
      <c r="N622" s="35">
        <f>SUMIFS('ODA by sector'!O:O,'ODA by sector'!$A:$A,'D12'!$A622,'ODA by sector'!$D:$D,'D12'!$C622)</f>
        <v>0</v>
      </c>
      <c r="O622" s="35">
        <f>SUMIFS('ODA by sector'!P:P,'ODA by sector'!$A:$A,'D12'!$A622,'ODA by sector'!$D:$D,'D12'!$C622)</f>
        <v>0</v>
      </c>
      <c r="P622" s="35">
        <f>SUMIFS('ODA by sector'!Q:Q,'ODA by sector'!$A:$A,'D12'!$A622,'ODA by sector'!$D:$D,'D12'!$C622)</f>
        <v>0</v>
      </c>
      <c r="Q622" s="35">
        <f>SUMIFS('ODA by sector'!R:R,'ODA by sector'!$A:$A,'D12'!$A622,'ODA by sector'!$D:$D,'D12'!$C622)</f>
        <v>0</v>
      </c>
      <c r="R622" s="35">
        <f>SUMIFS('ODA by sector'!S:S,'ODA by sector'!$A:$A,'D12'!$A622,'ODA by sector'!$D:$D,'D12'!$C622)</f>
        <v>0</v>
      </c>
    </row>
    <row r="623" spans="1:18" x14ac:dyDescent="0.25">
      <c r="A623" s="36" t="s">
        <v>96</v>
      </c>
      <c r="B623" s="36" t="e">
        <f>VLOOKUP(A623,'[1]Names&amp;ISO'!$A:$B,2,FALSE)</f>
        <v>#N/A</v>
      </c>
      <c r="C623" s="37" t="s">
        <v>166</v>
      </c>
      <c r="D623" s="35">
        <f>SUMIFS('ODA by sector'!E:E,'ODA by sector'!$A:$A,'D12'!$A623,'ODA by sector'!$D:$D,'D12'!$C623)</f>
        <v>0</v>
      </c>
      <c r="E623" s="35">
        <f>SUMIFS('ODA by sector'!F:F,'ODA by sector'!$A:$A,'D12'!$A623,'ODA by sector'!$D:$D,'D12'!$C623)</f>
        <v>0</v>
      </c>
      <c r="F623" s="35">
        <f>SUMIFS('ODA by sector'!G:G,'ODA by sector'!$A:$A,'D12'!$A623,'ODA by sector'!$D:$D,'D12'!$C623)</f>
        <v>0</v>
      </c>
      <c r="G623" s="35">
        <f>SUMIFS('ODA by sector'!H:H,'ODA by sector'!$A:$A,'D12'!$A623,'ODA by sector'!$D:$D,'D12'!$C623)</f>
        <v>0</v>
      </c>
      <c r="H623" s="35">
        <f>SUMIFS('ODA by sector'!I:I,'ODA by sector'!$A:$A,'D12'!$A623,'ODA by sector'!$D:$D,'D12'!$C623)</f>
        <v>0</v>
      </c>
      <c r="I623" s="35">
        <f>SUMIFS('ODA by sector'!J:J,'ODA by sector'!$A:$A,'D12'!$A623,'ODA by sector'!$D:$D,'D12'!$C623)</f>
        <v>0</v>
      </c>
      <c r="J623" s="35">
        <f>SUMIFS('ODA by sector'!K:K,'ODA by sector'!$A:$A,'D12'!$A623,'ODA by sector'!$D:$D,'D12'!$C623)</f>
        <v>0</v>
      </c>
      <c r="K623" s="35">
        <f>SUMIFS('ODA by sector'!L:L,'ODA by sector'!$A:$A,'D12'!$A623,'ODA by sector'!$D:$D,'D12'!$C623)</f>
        <v>0</v>
      </c>
      <c r="L623" s="35">
        <f>SUMIFS('ODA by sector'!M:M,'ODA by sector'!$A:$A,'D12'!$A623,'ODA by sector'!$D:$D,'D12'!$C623)</f>
        <v>0</v>
      </c>
      <c r="M623" s="35">
        <f>SUMIFS('ODA by sector'!N:N,'ODA by sector'!$A:$A,'D12'!$A623,'ODA by sector'!$D:$D,'D12'!$C623)</f>
        <v>0</v>
      </c>
      <c r="N623" s="35">
        <f>SUMIFS('ODA by sector'!O:O,'ODA by sector'!$A:$A,'D12'!$A623,'ODA by sector'!$D:$D,'D12'!$C623)</f>
        <v>0</v>
      </c>
      <c r="O623" s="35">
        <f>SUMIFS('ODA by sector'!P:P,'ODA by sector'!$A:$A,'D12'!$A623,'ODA by sector'!$D:$D,'D12'!$C623)</f>
        <v>0</v>
      </c>
      <c r="P623" s="35">
        <f>SUMIFS('ODA by sector'!Q:Q,'ODA by sector'!$A:$A,'D12'!$A623,'ODA by sector'!$D:$D,'D12'!$C623)</f>
        <v>0</v>
      </c>
      <c r="Q623" s="35">
        <f>SUMIFS('ODA by sector'!R:R,'ODA by sector'!$A:$A,'D12'!$A623,'ODA by sector'!$D:$D,'D12'!$C623)</f>
        <v>0</v>
      </c>
      <c r="R623" s="35">
        <f>SUMIFS('ODA by sector'!S:S,'ODA by sector'!$A:$A,'D12'!$A623,'ODA by sector'!$D:$D,'D12'!$C623)</f>
        <v>0</v>
      </c>
    </row>
    <row r="624" spans="1:18" x14ac:dyDescent="0.25">
      <c r="A624" s="36" t="s">
        <v>96</v>
      </c>
      <c r="B624" s="36" t="e">
        <f>VLOOKUP(A624,'[1]Names&amp;ISO'!$A:$B,2,FALSE)</f>
        <v>#N/A</v>
      </c>
      <c r="C624" s="37" t="s">
        <v>167</v>
      </c>
      <c r="D624" s="35">
        <f>SUMIFS('ODA by sector'!E:E,'ODA by sector'!$A:$A,'D12'!$A624,'ODA by sector'!$D:$D,'D12'!$C624)</f>
        <v>0</v>
      </c>
      <c r="E624" s="35">
        <f>SUMIFS('ODA by sector'!F:F,'ODA by sector'!$A:$A,'D12'!$A624,'ODA by sector'!$D:$D,'D12'!$C624)</f>
        <v>0</v>
      </c>
      <c r="F624" s="35">
        <f>SUMIFS('ODA by sector'!G:G,'ODA by sector'!$A:$A,'D12'!$A624,'ODA by sector'!$D:$D,'D12'!$C624)</f>
        <v>0</v>
      </c>
      <c r="G624" s="35">
        <f>SUMIFS('ODA by sector'!H:H,'ODA by sector'!$A:$A,'D12'!$A624,'ODA by sector'!$D:$D,'D12'!$C624)</f>
        <v>0</v>
      </c>
      <c r="H624" s="35">
        <f>SUMIFS('ODA by sector'!I:I,'ODA by sector'!$A:$A,'D12'!$A624,'ODA by sector'!$D:$D,'D12'!$C624)</f>
        <v>0</v>
      </c>
      <c r="I624" s="35">
        <f>SUMIFS('ODA by sector'!J:J,'ODA by sector'!$A:$A,'D12'!$A624,'ODA by sector'!$D:$D,'D12'!$C624)</f>
        <v>0</v>
      </c>
      <c r="J624" s="35">
        <f>SUMIFS('ODA by sector'!K:K,'ODA by sector'!$A:$A,'D12'!$A624,'ODA by sector'!$D:$D,'D12'!$C624)</f>
        <v>0</v>
      </c>
      <c r="K624" s="35">
        <f>SUMIFS('ODA by sector'!L:L,'ODA by sector'!$A:$A,'D12'!$A624,'ODA by sector'!$D:$D,'D12'!$C624)</f>
        <v>0</v>
      </c>
      <c r="L624" s="35">
        <f>SUMIFS('ODA by sector'!M:M,'ODA by sector'!$A:$A,'D12'!$A624,'ODA by sector'!$D:$D,'D12'!$C624)</f>
        <v>0</v>
      </c>
      <c r="M624" s="35">
        <f>SUMIFS('ODA by sector'!N:N,'ODA by sector'!$A:$A,'D12'!$A624,'ODA by sector'!$D:$D,'D12'!$C624)</f>
        <v>0</v>
      </c>
      <c r="N624" s="35">
        <f>SUMIFS('ODA by sector'!O:O,'ODA by sector'!$A:$A,'D12'!$A624,'ODA by sector'!$D:$D,'D12'!$C624)</f>
        <v>0</v>
      </c>
      <c r="O624" s="35">
        <f>SUMIFS('ODA by sector'!P:P,'ODA by sector'!$A:$A,'D12'!$A624,'ODA by sector'!$D:$D,'D12'!$C624)</f>
        <v>0</v>
      </c>
      <c r="P624" s="35">
        <f>SUMIFS('ODA by sector'!Q:Q,'ODA by sector'!$A:$A,'D12'!$A624,'ODA by sector'!$D:$D,'D12'!$C624)</f>
        <v>0</v>
      </c>
      <c r="Q624" s="35">
        <f>SUMIFS('ODA by sector'!R:R,'ODA by sector'!$A:$A,'D12'!$A624,'ODA by sector'!$D:$D,'D12'!$C624)</f>
        <v>0</v>
      </c>
      <c r="R624" s="35">
        <f>SUMIFS('ODA by sector'!S:S,'ODA by sector'!$A:$A,'D12'!$A624,'ODA by sector'!$D:$D,'D12'!$C624)</f>
        <v>0</v>
      </c>
    </row>
    <row r="625" spans="1:18" x14ac:dyDescent="0.25">
      <c r="A625" s="36" t="s">
        <v>96</v>
      </c>
      <c r="B625" s="36" t="e">
        <f>VLOOKUP(A625,'[1]Names&amp;ISO'!$A:$B,2,FALSE)</f>
        <v>#N/A</v>
      </c>
      <c r="C625" s="37" t="s">
        <v>169</v>
      </c>
      <c r="D625" s="35">
        <f>SUMIFS('ODA by sector'!E:E,'ODA by sector'!$A:$A,'D12'!$A625,'ODA by sector'!$D:$D,'D12'!$C625)</f>
        <v>0</v>
      </c>
      <c r="E625" s="35">
        <f>SUMIFS('ODA by sector'!F:F,'ODA by sector'!$A:$A,'D12'!$A625,'ODA by sector'!$D:$D,'D12'!$C625)</f>
        <v>0</v>
      </c>
      <c r="F625" s="35">
        <f>SUMIFS('ODA by sector'!G:G,'ODA by sector'!$A:$A,'D12'!$A625,'ODA by sector'!$D:$D,'D12'!$C625)</f>
        <v>0</v>
      </c>
      <c r="G625" s="35">
        <f>SUMIFS('ODA by sector'!H:H,'ODA by sector'!$A:$A,'D12'!$A625,'ODA by sector'!$D:$D,'D12'!$C625)</f>
        <v>0</v>
      </c>
      <c r="H625" s="35">
        <f>SUMIFS('ODA by sector'!I:I,'ODA by sector'!$A:$A,'D12'!$A625,'ODA by sector'!$D:$D,'D12'!$C625)</f>
        <v>0</v>
      </c>
      <c r="I625" s="35">
        <f>SUMIFS('ODA by sector'!J:J,'ODA by sector'!$A:$A,'D12'!$A625,'ODA by sector'!$D:$D,'D12'!$C625)</f>
        <v>0</v>
      </c>
      <c r="J625" s="35">
        <f>SUMIFS('ODA by sector'!K:K,'ODA by sector'!$A:$A,'D12'!$A625,'ODA by sector'!$D:$D,'D12'!$C625)</f>
        <v>0</v>
      </c>
      <c r="K625" s="35">
        <f>SUMIFS('ODA by sector'!L:L,'ODA by sector'!$A:$A,'D12'!$A625,'ODA by sector'!$D:$D,'D12'!$C625)</f>
        <v>0</v>
      </c>
      <c r="L625" s="35">
        <f>SUMIFS('ODA by sector'!M:M,'ODA by sector'!$A:$A,'D12'!$A625,'ODA by sector'!$D:$D,'D12'!$C625)</f>
        <v>0</v>
      </c>
      <c r="M625" s="35">
        <f>SUMIFS('ODA by sector'!N:N,'ODA by sector'!$A:$A,'D12'!$A625,'ODA by sector'!$D:$D,'D12'!$C625)</f>
        <v>0</v>
      </c>
      <c r="N625" s="35">
        <f>SUMIFS('ODA by sector'!O:O,'ODA by sector'!$A:$A,'D12'!$A625,'ODA by sector'!$D:$D,'D12'!$C625)</f>
        <v>0</v>
      </c>
      <c r="O625" s="35">
        <f>SUMIFS('ODA by sector'!P:P,'ODA by sector'!$A:$A,'D12'!$A625,'ODA by sector'!$D:$D,'D12'!$C625)</f>
        <v>0</v>
      </c>
      <c r="P625" s="35">
        <f>SUMIFS('ODA by sector'!Q:Q,'ODA by sector'!$A:$A,'D12'!$A625,'ODA by sector'!$D:$D,'D12'!$C625)</f>
        <v>0</v>
      </c>
      <c r="Q625" s="35">
        <f>SUMIFS('ODA by sector'!R:R,'ODA by sector'!$A:$A,'D12'!$A625,'ODA by sector'!$D:$D,'D12'!$C625)</f>
        <v>0</v>
      </c>
      <c r="R625" s="35">
        <f>SUMIFS('ODA by sector'!S:S,'ODA by sector'!$A:$A,'D12'!$A625,'ODA by sector'!$D:$D,'D12'!$C625)</f>
        <v>0</v>
      </c>
    </row>
    <row r="626" spans="1:18" x14ac:dyDescent="0.25">
      <c r="A626" s="36" t="s">
        <v>96</v>
      </c>
      <c r="B626" s="36" t="e">
        <f>VLOOKUP(A626,'[1]Names&amp;ISO'!$A:$B,2,FALSE)</f>
        <v>#N/A</v>
      </c>
      <c r="C626" s="37" t="s">
        <v>168</v>
      </c>
      <c r="D626" s="35">
        <f>SUMIFS('ODA by sector'!E:E,'ODA by sector'!$A:$A,'D12'!$A626,'ODA by sector'!$D:$D,'D12'!$C626)</f>
        <v>0</v>
      </c>
      <c r="E626" s="35">
        <f>SUMIFS('ODA by sector'!F:F,'ODA by sector'!$A:$A,'D12'!$A626,'ODA by sector'!$D:$D,'D12'!$C626)</f>
        <v>0</v>
      </c>
      <c r="F626" s="35">
        <f>SUMIFS('ODA by sector'!G:G,'ODA by sector'!$A:$A,'D12'!$A626,'ODA by sector'!$D:$D,'D12'!$C626)</f>
        <v>0</v>
      </c>
      <c r="G626" s="35">
        <f>SUMIFS('ODA by sector'!H:H,'ODA by sector'!$A:$A,'D12'!$A626,'ODA by sector'!$D:$D,'D12'!$C626)</f>
        <v>0</v>
      </c>
      <c r="H626" s="35">
        <f>SUMIFS('ODA by sector'!I:I,'ODA by sector'!$A:$A,'D12'!$A626,'ODA by sector'!$D:$D,'D12'!$C626)</f>
        <v>0</v>
      </c>
      <c r="I626" s="35">
        <f>SUMIFS('ODA by sector'!J:J,'ODA by sector'!$A:$A,'D12'!$A626,'ODA by sector'!$D:$D,'D12'!$C626)</f>
        <v>0</v>
      </c>
      <c r="J626" s="35">
        <f>SUMIFS('ODA by sector'!K:K,'ODA by sector'!$A:$A,'D12'!$A626,'ODA by sector'!$D:$D,'D12'!$C626)</f>
        <v>0</v>
      </c>
      <c r="K626" s="35">
        <f>SUMIFS('ODA by sector'!L:L,'ODA by sector'!$A:$A,'D12'!$A626,'ODA by sector'!$D:$D,'D12'!$C626)</f>
        <v>0</v>
      </c>
      <c r="L626" s="35">
        <f>SUMIFS('ODA by sector'!M:M,'ODA by sector'!$A:$A,'D12'!$A626,'ODA by sector'!$D:$D,'D12'!$C626)</f>
        <v>0</v>
      </c>
      <c r="M626" s="35">
        <f>SUMIFS('ODA by sector'!N:N,'ODA by sector'!$A:$A,'D12'!$A626,'ODA by sector'!$D:$D,'D12'!$C626)</f>
        <v>0</v>
      </c>
      <c r="N626" s="35">
        <f>SUMIFS('ODA by sector'!O:O,'ODA by sector'!$A:$A,'D12'!$A626,'ODA by sector'!$D:$D,'D12'!$C626)</f>
        <v>0</v>
      </c>
      <c r="O626" s="35">
        <f>SUMIFS('ODA by sector'!P:P,'ODA by sector'!$A:$A,'D12'!$A626,'ODA by sector'!$D:$D,'D12'!$C626)</f>
        <v>0</v>
      </c>
      <c r="P626" s="35">
        <f>SUMIFS('ODA by sector'!Q:Q,'ODA by sector'!$A:$A,'D12'!$A626,'ODA by sector'!$D:$D,'D12'!$C626)</f>
        <v>0</v>
      </c>
      <c r="Q626" s="35">
        <f>SUMIFS('ODA by sector'!R:R,'ODA by sector'!$A:$A,'D12'!$A626,'ODA by sector'!$D:$D,'D12'!$C626)</f>
        <v>0</v>
      </c>
      <c r="R626" s="35">
        <f>SUMIFS('ODA by sector'!S:S,'ODA by sector'!$A:$A,'D12'!$A626,'ODA by sector'!$D:$D,'D12'!$C626)</f>
        <v>0</v>
      </c>
    </row>
    <row r="627" spans="1:18" x14ac:dyDescent="0.25">
      <c r="A627" s="36" t="s">
        <v>96</v>
      </c>
      <c r="B627" s="36" t="e">
        <f>VLOOKUP(A627,'[1]Names&amp;ISO'!$A:$B,2,FALSE)</f>
        <v>#N/A</v>
      </c>
      <c r="C627" s="37" t="s">
        <v>171</v>
      </c>
      <c r="D627" s="35">
        <f>SUMIFS('ODA by sector'!E:E,'ODA by sector'!$A:$A,'D12'!$A627,'ODA by sector'!$D:$D,'D12'!$C627)</f>
        <v>0</v>
      </c>
      <c r="E627" s="35">
        <f>SUMIFS('ODA by sector'!F:F,'ODA by sector'!$A:$A,'D12'!$A627,'ODA by sector'!$D:$D,'D12'!$C627)</f>
        <v>0</v>
      </c>
      <c r="F627" s="35">
        <f>SUMIFS('ODA by sector'!G:G,'ODA by sector'!$A:$A,'D12'!$A627,'ODA by sector'!$D:$D,'D12'!$C627)</f>
        <v>0</v>
      </c>
      <c r="G627" s="35">
        <f>SUMIFS('ODA by sector'!H:H,'ODA by sector'!$A:$A,'D12'!$A627,'ODA by sector'!$D:$D,'D12'!$C627)</f>
        <v>0</v>
      </c>
      <c r="H627" s="35">
        <f>SUMIFS('ODA by sector'!I:I,'ODA by sector'!$A:$A,'D12'!$A627,'ODA by sector'!$D:$D,'D12'!$C627)</f>
        <v>0</v>
      </c>
      <c r="I627" s="35">
        <f>SUMIFS('ODA by sector'!J:J,'ODA by sector'!$A:$A,'D12'!$A627,'ODA by sector'!$D:$D,'D12'!$C627)</f>
        <v>0</v>
      </c>
      <c r="J627" s="35">
        <f>SUMIFS('ODA by sector'!K:K,'ODA by sector'!$A:$A,'D12'!$A627,'ODA by sector'!$D:$D,'D12'!$C627)</f>
        <v>0</v>
      </c>
      <c r="K627" s="35">
        <f>SUMIFS('ODA by sector'!L:L,'ODA by sector'!$A:$A,'D12'!$A627,'ODA by sector'!$D:$D,'D12'!$C627)</f>
        <v>0</v>
      </c>
      <c r="L627" s="35">
        <f>SUMIFS('ODA by sector'!M:M,'ODA by sector'!$A:$A,'D12'!$A627,'ODA by sector'!$D:$D,'D12'!$C627)</f>
        <v>0</v>
      </c>
      <c r="M627" s="35">
        <f>SUMIFS('ODA by sector'!N:N,'ODA by sector'!$A:$A,'D12'!$A627,'ODA by sector'!$D:$D,'D12'!$C627)</f>
        <v>0</v>
      </c>
      <c r="N627" s="35">
        <f>SUMIFS('ODA by sector'!O:O,'ODA by sector'!$A:$A,'D12'!$A627,'ODA by sector'!$D:$D,'D12'!$C627)</f>
        <v>0</v>
      </c>
      <c r="O627" s="35">
        <f>SUMIFS('ODA by sector'!P:P,'ODA by sector'!$A:$A,'D12'!$A627,'ODA by sector'!$D:$D,'D12'!$C627)</f>
        <v>0</v>
      </c>
      <c r="P627" s="35">
        <f>SUMIFS('ODA by sector'!Q:Q,'ODA by sector'!$A:$A,'D12'!$A627,'ODA by sector'!$D:$D,'D12'!$C627)</f>
        <v>0</v>
      </c>
      <c r="Q627" s="35">
        <f>SUMIFS('ODA by sector'!R:R,'ODA by sector'!$A:$A,'D12'!$A627,'ODA by sector'!$D:$D,'D12'!$C627)</f>
        <v>0</v>
      </c>
      <c r="R627" s="35">
        <f>SUMIFS('ODA by sector'!S:S,'ODA by sector'!$A:$A,'D12'!$A627,'ODA by sector'!$D:$D,'D12'!$C627)</f>
        <v>0</v>
      </c>
    </row>
    <row r="628" spans="1:18" x14ac:dyDescent="0.25">
      <c r="A628" s="38" t="s">
        <v>96</v>
      </c>
      <c r="B628" s="36" t="e">
        <f>VLOOKUP(A628,'[1]Names&amp;ISO'!$A:$B,2,FALSE)</f>
        <v>#N/A</v>
      </c>
      <c r="C628" s="37" t="s">
        <v>170</v>
      </c>
      <c r="D628" s="35">
        <f>SUMIFS('ODA by sector'!E:E,'ODA by sector'!$A:$A,'D12'!$A628,'ODA by sector'!$D:$D,'D12'!$C628)</f>
        <v>0</v>
      </c>
      <c r="E628" s="35">
        <f>SUMIFS('ODA by sector'!F:F,'ODA by sector'!$A:$A,'D12'!$A628,'ODA by sector'!$D:$D,'D12'!$C628)</f>
        <v>0</v>
      </c>
      <c r="F628" s="35">
        <f>SUMIFS('ODA by sector'!G:G,'ODA by sector'!$A:$A,'D12'!$A628,'ODA by sector'!$D:$D,'D12'!$C628)</f>
        <v>0</v>
      </c>
      <c r="G628" s="35">
        <f>SUMIFS('ODA by sector'!H:H,'ODA by sector'!$A:$A,'D12'!$A628,'ODA by sector'!$D:$D,'D12'!$C628)</f>
        <v>0</v>
      </c>
      <c r="H628" s="35">
        <f>SUMIFS('ODA by sector'!I:I,'ODA by sector'!$A:$A,'D12'!$A628,'ODA by sector'!$D:$D,'D12'!$C628)</f>
        <v>0</v>
      </c>
      <c r="I628" s="35">
        <f>SUMIFS('ODA by sector'!J:J,'ODA by sector'!$A:$A,'D12'!$A628,'ODA by sector'!$D:$D,'D12'!$C628)</f>
        <v>0</v>
      </c>
      <c r="J628" s="35">
        <f>SUMIFS('ODA by sector'!K:K,'ODA by sector'!$A:$A,'D12'!$A628,'ODA by sector'!$D:$D,'D12'!$C628)</f>
        <v>0</v>
      </c>
      <c r="K628" s="35">
        <f>SUMIFS('ODA by sector'!L:L,'ODA by sector'!$A:$A,'D12'!$A628,'ODA by sector'!$D:$D,'D12'!$C628)</f>
        <v>0</v>
      </c>
      <c r="L628" s="35">
        <f>SUMIFS('ODA by sector'!M:M,'ODA by sector'!$A:$A,'D12'!$A628,'ODA by sector'!$D:$D,'D12'!$C628)</f>
        <v>0</v>
      </c>
      <c r="M628" s="35">
        <f>SUMIFS('ODA by sector'!N:N,'ODA by sector'!$A:$A,'D12'!$A628,'ODA by sector'!$D:$D,'D12'!$C628)</f>
        <v>0</v>
      </c>
      <c r="N628" s="35">
        <f>SUMIFS('ODA by sector'!O:O,'ODA by sector'!$A:$A,'D12'!$A628,'ODA by sector'!$D:$D,'D12'!$C628)</f>
        <v>0</v>
      </c>
      <c r="O628" s="35">
        <f>SUMIFS('ODA by sector'!P:P,'ODA by sector'!$A:$A,'D12'!$A628,'ODA by sector'!$D:$D,'D12'!$C628)</f>
        <v>0</v>
      </c>
      <c r="P628" s="35">
        <f>SUMIFS('ODA by sector'!Q:Q,'ODA by sector'!$A:$A,'D12'!$A628,'ODA by sector'!$D:$D,'D12'!$C628)</f>
        <v>0</v>
      </c>
      <c r="Q628" s="35">
        <f>SUMIFS('ODA by sector'!R:R,'ODA by sector'!$A:$A,'D12'!$A628,'ODA by sector'!$D:$D,'D12'!$C628)</f>
        <v>0</v>
      </c>
      <c r="R628" s="35">
        <f>SUMIFS('ODA by sector'!S:S,'ODA by sector'!$A:$A,'D12'!$A628,'ODA by sector'!$D:$D,'D12'!$C628)</f>
        <v>0</v>
      </c>
    </row>
    <row r="629" spans="1:18" x14ac:dyDescent="0.25">
      <c r="A629" s="39" t="s">
        <v>96</v>
      </c>
      <c r="B629" s="36" t="e">
        <f>VLOOKUP(A629,'[1]Names&amp;ISO'!$A:$B,2,FALSE)</f>
        <v>#N/A</v>
      </c>
      <c r="C629" s="37" t="s">
        <v>172</v>
      </c>
      <c r="D629" s="35">
        <f>SUMIFS('ODA by sector'!E:E,'ODA by sector'!$A:$A,'D12'!$A629,'ODA by sector'!$D:$D,'D12'!$C629)</f>
        <v>0</v>
      </c>
      <c r="E629" s="35">
        <f>SUMIFS('ODA by sector'!F:F,'ODA by sector'!$A:$A,'D12'!$A629,'ODA by sector'!$D:$D,'D12'!$C629)</f>
        <v>0</v>
      </c>
      <c r="F629" s="35">
        <f>SUMIFS('ODA by sector'!G:G,'ODA by sector'!$A:$A,'D12'!$A629,'ODA by sector'!$D:$D,'D12'!$C629)</f>
        <v>0</v>
      </c>
      <c r="G629" s="35">
        <f>SUMIFS('ODA by sector'!H:H,'ODA by sector'!$A:$A,'D12'!$A629,'ODA by sector'!$D:$D,'D12'!$C629)</f>
        <v>0</v>
      </c>
      <c r="H629" s="35">
        <f>SUMIFS('ODA by sector'!I:I,'ODA by sector'!$A:$A,'D12'!$A629,'ODA by sector'!$D:$D,'D12'!$C629)</f>
        <v>0</v>
      </c>
      <c r="I629" s="35">
        <f>SUMIFS('ODA by sector'!J:J,'ODA by sector'!$A:$A,'D12'!$A629,'ODA by sector'!$D:$D,'D12'!$C629)</f>
        <v>0</v>
      </c>
      <c r="J629" s="35">
        <f>SUMIFS('ODA by sector'!K:K,'ODA by sector'!$A:$A,'D12'!$A629,'ODA by sector'!$D:$D,'D12'!$C629)</f>
        <v>0</v>
      </c>
      <c r="K629" s="35">
        <f>SUMIFS('ODA by sector'!L:L,'ODA by sector'!$A:$A,'D12'!$A629,'ODA by sector'!$D:$D,'D12'!$C629)</f>
        <v>0</v>
      </c>
      <c r="L629" s="35">
        <f>SUMIFS('ODA by sector'!M:M,'ODA by sector'!$A:$A,'D12'!$A629,'ODA by sector'!$D:$D,'D12'!$C629)</f>
        <v>0</v>
      </c>
      <c r="M629" s="35">
        <f>SUMIFS('ODA by sector'!N:N,'ODA by sector'!$A:$A,'D12'!$A629,'ODA by sector'!$D:$D,'D12'!$C629)</f>
        <v>0</v>
      </c>
      <c r="N629" s="35">
        <f>SUMIFS('ODA by sector'!O:O,'ODA by sector'!$A:$A,'D12'!$A629,'ODA by sector'!$D:$D,'D12'!$C629)</f>
        <v>0</v>
      </c>
      <c r="O629" s="35">
        <f>SUMIFS('ODA by sector'!P:P,'ODA by sector'!$A:$A,'D12'!$A629,'ODA by sector'!$D:$D,'D12'!$C629)</f>
        <v>0</v>
      </c>
      <c r="P629" s="35">
        <f>SUMIFS('ODA by sector'!Q:Q,'ODA by sector'!$A:$A,'D12'!$A629,'ODA by sector'!$D:$D,'D12'!$C629)</f>
        <v>0</v>
      </c>
      <c r="Q629" s="35">
        <f>SUMIFS('ODA by sector'!R:R,'ODA by sector'!$A:$A,'D12'!$A629,'ODA by sector'!$D:$D,'D12'!$C629)</f>
        <v>0</v>
      </c>
      <c r="R629" s="35">
        <f>SUMIFS('ODA by sector'!S:S,'ODA by sector'!$A:$A,'D12'!$A629,'ODA by sector'!$D:$D,'D12'!$C629)</f>
        <v>0</v>
      </c>
    </row>
    <row r="630" spans="1:18" x14ac:dyDescent="0.25">
      <c r="A630" s="36" t="s">
        <v>96</v>
      </c>
      <c r="B630" s="36" t="e">
        <f>VLOOKUP(A630,'[1]Names&amp;ISO'!$A:$B,2,FALSE)</f>
        <v>#N/A</v>
      </c>
      <c r="C630" s="37" t="s">
        <v>173</v>
      </c>
      <c r="D630" s="35">
        <f>SUMIFS('ODA by sector'!E:E,'ODA by sector'!$A:$A,'D12'!$A630,'ODA by sector'!$D:$D,'D12'!$C630)</f>
        <v>0</v>
      </c>
      <c r="E630" s="35">
        <f>SUMIFS('ODA by sector'!F:F,'ODA by sector'!$A:$A,'D12'!$A630,'ODA by sector'!$D:$D,'D12'!$C630)</f>
        <v>0</v>
      </c>
      <c r="F630" s="35">
        <f>SUMIFS('ODA by sector'!G:G,'ODA by sector'!$A:$A,'D12'!$A630,'ODA by sector'!$D:$D,'D12'!$C630)</f>
        <v>0</v>
      </c>
      <c r="G630" s="35">
        <f>SUMIFS('ODA by sector'!H:H,'ODA by sector'!$A:$A,'D12'!$A630,'ODA by sector'!$D:$D,'D12'!$C630)</f>
        <v>0</v>
      </c>
      <c r="H630" s="35">
        <f>SUMIFS('ODA by sector'!I:I,'ODA by sector'!$A:$A,'D12'!$A630,'ODA by sector'!$D:$D,'D12'!$C630)</f>
        <v>0</v>
      </c>
      <c r="I630" s="35">
        <f>SUMIFS('ODA by sector'!J:J,'ODA by sector'!$A:$A,'D12'!$A630,'ODA by sector'!$D:$D,'D12'!$C630)</f>
        <v>0</v>
      </c>
      <c r="J630" s="35">
        <f>SUMIFS('ODA by sector'!K:K,'ODA by sector'!$A:$A,'D12'!$A630,'ODA by sector'!$D:$D,'D12'!$C630)</f>
        <v>0</v>
      </c>
      <c r="K630" s="35">
        <f>SUMIFS('ODA by sector'!L:L,'ODA by sector'!$A:$A,'D12'!$A630,'ODA by sector'!$D:$D,'D12'!$C630)</f>
        <v>0</v>
      </c>
      <c r="L630" s="35">
        <f>SUMIFS('ODA by sector'!M:M,'ODA by sector'!$A:$A,'D12'!$A630,'ODA by sector'!$D:$D,'D12'!$C630)</f>
        <v>0</v>
      </c>
      <c r="M630" s="35">
        <f>SUMIFS('ODA by sector'!N:N,'ODA by sector'!$A:$A,'D12'!$A630,'ODA by sector'!$D:$D,'D12'!$C630)</f>
        <v>0</v>
      </c>
      <c r="N630" s="35">
        <f>SUMIFS('ODA by sector'!O:O,'ODA by sector'!$A:$A,'D12'!$A630,'ODA by sector'!$D:$D,'D12'!$C630)</f>
        <v>0</v>
      </c>
      <c r="O630" s="35">
        <f>SUMIFS('ODA by sector'!P:P,'ODA by sector'!$A:$A,'D12'!$A630,'ODA by sector'!$D:$D,'D12'!$C630)</f>
        <v>0</v>
      </c>
      <c r="P630" s="35">
        <f>SUMIFS('ODA by sector'!Q:Q,'ODA by sector'!$A:$A,'D12'!$A630,'ODA by sector'!$D:$D,'D12'!$C630)</f>
        <v>0</v>
      </c>
      <c r="Q630" s="35">
        <f>SUMIFS('ODA by sector'!R:R,'ODA by sector'!$A:$A,'D12'!$A630,'ODA by sector'!$D:$D,'D12'!$C630)</f>
        <v>0</v>
      </c>
      <c r="R630" s="35">
        <f>SUMIFS('ODA by sector'!S:S,'ODA by sector'!$A:$A,'D12'!$A630,'ODA by sector'!$D:$D,'D12'!$C630)</f>
        <v>0</v>
      </c>
    </row>
    <row r="631" spans="1:18" x14ac:dyDescent="0.25">
      <c r="A631" s="36" t="s">
        <v>96</v>
      </c>
      <c r="B631" s="36" t="e">
        <f>VLOOKUP(A631,'[1]Names&amp;ISO'!$A:$B,2,FALSE)</f>
        <v>#N/A</v>
      </c>
      <c r="C631" s="37" t="s">
        <v>174</v>
      </c>
      <c r="D631" s="35">
        <f>SUMIFS('ODA by sector'!E:E,'ODA by sector'!$A:$A,'D12'!$A631,'ODA by sector'!$D:$D,'D12'!$C631)</f>
        <v>0</v>
      </c>
      <c r="E631" s="35">
        <f>SUMIFS('ODA by sector'!F:F,'ODA by sector'!$A:$A,'D12'!$A631,'ODA by sector'!$D:$D,'D12'!$C631)</f>
        <v>0</v>
      </c>
      <c r="F631" s="35">
        <f>SUMIFS('ODA by sector'!G:G,'ODA by sector'!$A:$A,'D12'!$A631,'ODA by sector'!$D:$D,'D12'!$C631)</f>
        <v>0</v>
      </c>
      <c r="G631" s="35">
        <f>SUMIFS('ODA by sector'!H:H,'ODA by sector'!$A:$A,'D12'!$A631,'ODA by sector'!$D:$D,'D12'!$C631)</f>
        <v>0</v>
      </c>
      <c r="H631" s="35">
        <f>SUMIFS('ODA by sector'!I:I,'ODA by sector'!$A:$A,'D12'!$A631,'ODA by sector'!$D:$D,'D12'!$C631)</f>
        <v>0</v>
      </c>
      <c r="I631" s="35">
        <f>SUMIFS('ODA by sector'!J:J,'ODA by sector'!$A:$A,'D12'!$A631,'ODA by sector'!$D:$D,'D12'!$C631)</f>
        <v>0</v>
      </c>
      <c r="J631" s="35">
        <f>SUMIFS('ODA by sector'!K:K,'ODA by sector'!$A:$A,'D12'!$A631,'ODA by sector'!$D:$D,'D12'!$C631)</f>
        <v>0</v>
      </c>
      <c r="K631" s="35">
        <f>SUMIFS('ODA by sector'!L:L,'ODA by sector'!$A:$A,'D12'!$A631,'ODA by sector'!$D:$D,'D12'!$C631)</f>
        <v>0</v>
      </c>
      <c r="L631" s="35">
        <f>SUMIFS('ODA by sector'!M:M,'ODA by sector'!$A:$A,'D12'!$A631,'ODA by sector'!$D:$D,'D12'!$C631)</f>
        <v>0</v>
      </c>
      <c r="M631" s="35">
        <f>SUMIFS('ODA by sector'!N:N,'ODA by sector'!$A:$A,'D12'!$A631,'ODA by sector'!$D:$D,'D12'!$C631)</f>
        <v>0</v>
      </c>
      <c r="N631" s="35">
        <f>SUMIFS('ODA by sector'!O:O,'ODA by sector'!$A:$A,'D12'!$A631,'ODA by sector'!$D:$D,'D12'!$C631)</f>
        <v>0</v>
      </c>
      <c r="O631" s="35">
        <f>SUMIFS('ODA by sector'!P:P,'ODA by sector'!$A:$A,'D12'!$A631,'ODA by sector'!$D:$D,'D12'!$C631)</f>
        <v>0</v>
      </c>
      <c r="P631" s="35">
        <f>SUMIFS('ODA by sector'!Q:Q,'ODA by sector'!$A:$A,'D12'!$A631,'ODA by sector'!$D:$D,'D12'!$C631)</f>
        <v>0</v>
      </c>
      <c r="Q631" s="35">
        <f>SUMIFS('ODA by sector'!R:R,'ODA by sector'!$A:$A,'D12'!$A631,'ODA by sector'!$D:$D,'D12'!$C631)</f>
        <v>0</v>
      </c>
      <c r="R631" s="35">
        <f>SUMIFS('ODA by sector'!S:S,'ODA by sector'!$A:$A,'D12'!$A631,'ODA by sector'!$D:$D,'D12'!$C631)</f>
        <v>0</v>
      </c>
    </row>
    <row r="632" spans="1:18" x14ac:dyDescent="0.25">
      <c r="A632" s="36" t="s">
        <v>95</v>
      </c>
      <c r="B632" s="36" t="e">
        <f>VLOOKUP(A632,'[1]Names&amp;ISO'!$A:$B,2,FALSE)</f>
        <v>#N/A</v>
      </c>
      <c r="C632" s="37" t="s">
        <v>162</v>
      </c>
      <c r="D632" s="35">
        <f>SUMIFS('ODA by sector'!E:E,'ODA by sector'!$A:$A,'D12'!$A632,'ODA by sector'!$D:$D,'D12'!$C632)</f>
        <v>0</v>
      </c>
      <c r="E632" s="35">
        <f>SUMIFS('ODA by sector'!F:F,'ODA by sector'!$A:$A,'D12'!$A632,'ODA by sector'!$D:$D,'D12'!$C632)</f>
        <v>0</v>
      </c>
      <c r="F632" s="35">
        <f>SUMIFS('ODA by sector'!G:G,'ODA by sector'!$A:$A,'D12'!$A632,'ODA by sector'!$D:$D,'D12'!$C632)</f>
        <v>0</v>
      </c>
      <c r="G632" s="35">
        <f>SUMIFS('ODA by sector'!H:H,'ODA by sector'!$A:$A,'D12'!$A632,'ODA by sector'!$D:$D,'D12'!$C632)</f>
        <v>0</v>
      </c>
      <c r="H632" s="35">
        <f>SUMIFS('ODA by sector'!I:I,'ODA by sector'!$A:$A,'D12'!$A632,'ODA by sector'!$D:$D,'D12'!$C632)</f>
        <v>0</v>
      </c>
      <c r="I632" s="35">
        <f>SUMIFS('ODA by sector'!J:J,'ODA by sector'!$A:$A,'D12'!$A632,'ODA by sector'!$D:$D,'D12'!$C632)</f>
        <v>0</v>
      </c>
      <c r="J632" s="35">
        <f>SUMIFS('ODA by sector'!K:K,'ODA by sector'!$A:$A,'D12'!$A632,'ODA by sector'!$D:$D,'D12'!$C632)</f>
        <v>0</v>
      </c>
      <c r="K632" s="35">
        <f>SUMIFS('ODA by sector'!L:L,'ODA by sector'!$A:$A,'D12'!$A632,'ODA by sector'!$D:$D,'D12'!$C632)</f>
        <v>20.129024999999999</v>
      </c>
      <c r="L632" s="35">
        <f>SUMIFS('ODA by sector'!M:M,'ODA by sector'!$A:$A,'D12'!$A632,'ODA by sector'!$D:$D,'D12'!$C632)</f>
        <v>35.155135000000001</v>
      </c>
      <c r="M632" s="35">
        <f>SUMIFS('ODA by sector'!N:N,'ODA by sector'!$A:$A,'D12'!$A632,'ODA by sector'!$D:$D,'D12'!$C632)</f>
        <v>47.169077999999999</v>
      </c>
      <c r="N632" s="35">
        <f>SUMIFS('ODA by sector'!O:O,'ODA by sector'!$A:$A,'D12'!$A632,'ODA by sector'!$D:$D,'D12'!$C632)</f>
        <v>35.719532999999998</v>
      </c>
      <c r="O632" s="35">
        <f>SUMIFS('ODA by sector'!P:P,'ODA by sector'!$A:$A,'D12'!$A632,'ODA by sector'!$D:$D,'D12'!$C632)</f>
        <v>37.922441999999997</v>
      </c>
      <c r="P632" s="35">
        <f>SUMIFS('ODA by sector'!Q:Q,'ODA by sector'!$A:$A,'D12'!$A632,'ODA by sector'!$D:$D,'D12'!$C632)</f>
        <v>48.364807999999996</v>
      </c>
      <c r="Q632" s="35">
        <f>SUMIFS('ODA by sector'!R:R,'ODA by sector'!$A:$A,'D12'!$A632,'ODA by sector'!$D:$D,'D12'!$C632)</f>
        <v>38.164414999999998</v>
      </c>
      <c r="R632" s="35">
        <f>SUMIFS('ODA by sector'!S:S,'ODA by sector'!$A:$A,'D12'!$A632,'ODA by sector'!$D:$D,'D12'!$C632)</f>
        <v>51.746099999999998</v>
      </c>
    </row>
    <row r="633" spans="1:18" x14ac:dyDescent="0.25">
      <c r="A633" s="36" t="s">
        <v>95</v>
      </c>
      <c r="B633" s="36" t="e">
        <f>VLOOKUP(A633,'[1]Names&amp;ISO'!$A:$B,2,FALSE)</f>
        <v>#N/A</v>
      </c>
      <c r="C633" s="37" t="s">
        <v>163</v>
      </c>
      <c r="D633" s="35">
        <f>SUMIFS('ODA by sector'!E:E,'ODA by sector'!$A:$A,'D12'!$A633,'ODA by sector'!$D:$D,'D12'!$C633)</f>
        <v>0</v>
      </c>
      <c r="E633" s="35">
        <f>SUMIFS('ODA by sector'!F:F,'ODA by sector'!$A:$A,'D12'!$A633,'ODA by sector'!$D:$D,'D12'!$C633)</f>
        <v>0</v>
      </c>
      <c r="F633" s="35">
        <f>SUMIFS('ODA by sector'!G:G,'ODA by sector'!$A:$A,'D12'!$A633,'ODA by sector'!$D:$D,'D12'!$C633)</f>
        <v>0</v>
      </c>
      <c r="G633" s="35">
        <f>SUMIFS('ODA by sector'!H:H,'ODA by sector'!$A:$A,'D12'!$A633,'ODA by sector'!$D:$D,'D12'!$C633)</f>
        <v>0</v>
      </c>
      <c r="H633" s="35">
        <f>SUMIFS('ODA by sector'!I:I,'ODA by sector'!$A:$A,'D12'!$A633,'ODA by sector'!$D:$D,'D12'!$C633)</f>
        <v>0</v>
      </c>
      <c r="I633" s="35">
        <f>SUMIFS('ODA by sector'!J:J,'ODA by sector'!$A:$A,'D12'!$A633,'ODA by sector'!$D:$D,'D12'!$C633)</f>
        <v>0</v>
      </c>
      <c r="J633" s="35">
        <f>SUMIFS('ODA by sector'!K:K,'ODA by sector'!$A:$A,'D12'!$A633,'ODA by sector'!$D:$D,'D12'!$C633)</f>
        <v>0</v>
      </c>
      <c r="K633" s="35">
        <f>SUMIFS('ODA by sector'!L:L,'ODA by sector'!$A:$A,'D12'!$A633,'ODA by sector'!$D:$D,'D12'!$C633)</f>
        <v>21.044694</v>
      </c>
      <c r="L633" s="35">
        <f>SUMIFS('ODA by sector'!M:M,'ODA by sector'!$A:$A,'D12'!$A633,'ODA by sector'!$D:$D,'D12'!$C633)</f>
        <v>23.036447000000003</v>
      </c>
      <c r="M633" s="35">
        <f>SUMIFS('ODA by sector'!N:N,'ODA by sector'!$A:$A,'D12'!$A633,'ODA by sector'!$D:$D,'D12'!$C633)</f>
        <v>66.927696999999995</v>
      </c>
      <c r="N633" s="35">
        <f>SUMIFS('ODA by sector'!O:O,'ODA by sector'!$A:$A,'D12'!$A633,'ODA by sector'!$D:$D,'D12'!$C633)</f>
        <v>25.092376000000002</v>
      </c>
      <c r="O633" s="35">
        <f>SUMIFS('ODA by sector'!P:P,'ODA by sector'!$A:$A,'D12'!$A633,'ODA by sector'!$D:$D,'D12'!$C633)</f>
        <v>33.754761999999999</v>
      </c>
      <c r="P633" s="35">
        <f>SUMIFS('ODA by sector'!Q:Q,'ODA by sector'!$A:$A,'D12'!$A633,'ODA by sector'!$D:$D,'D12'!$C633)</f>
        <v>63.595300999999999</v>
      </c>
      <c r="Q633" s="35">
        <f>SUMIFS('ODA by sector'!R:R,'ODA by sector'!$A:$A,'D12'!$A633,'ODA by sector'!$D:$D,'D12'!$C633)</f>
        <v>86.251147000000003</v>
      </c>
      <c r="R633" s="35">
        <f>SUMIFS('ODA by sector'!S:S,'ODA by sector'!$A:$A,'D12'!$A633,'ODA by sector'!$D:$D,'D12'!$C633)</f>
        <v>78.769819999999996</v>
      </c>
    </row>
    <row r="634" spans="1:18" x14ac:dyDescent="0.25">
      <c r="A634" s="36" t="s">
        <v>95</v>
      </c>
      <c r="B634" s="36" t="e">
        <f>VLOOKUP(A634,'[1]Names&amp;ISO'!$A:$B,2,FALSE)</f>
        <v>#N/A</v>
      </c>
      <c r="C634" s="37" t="s">
        <v>164</v>
      </c>
      <c r="D634" s="35">
        <f>SUMIFS('ODA by sector'!E:E,'ODA by sector'!$A:$A,'D12'!$A634,'ODA by sector'!$D:$D,'D12'!$C634)</f>
        <v>0</v>
      </c>
      <c r="E634" s="35">
        <f>SUMIFS('ODA by sector'!F:F,'ODA by sector'!$A:$A,'D12'!$A634,'ODA by sector'!$D:$D,'D12'!$C634)</f>
        <v>0</v>
      </c>
      <c r="F634" s="35">
        <f>SUMIFS('ODA by sector'!G:G,'ODA by sector'!$A:$A,'D12'!$A634,'ODA by sector'!$D:$D,'D12'!$C634)</f>
        <v>0</v>
      </c>
      <c r="G634" s="35">
        <f>SUMIFS('ODA by sector'!H:H,'ODA by sector'!$A:$A,'D12'!$A634,'ODA by sector'!$D:$D,'D12'!$C634)</f>
        <v>0</v>
      </c>
      <c r="H634" s="35">
        <f>SUMIFS('ODA by sector'!I:I,'ODA by sector'!$A:$A,'D12'!$A634,'ODA by sector'!$D:$D,'D12'!$C634)</f>
        <v>0</v>
      </c>
      <c r="I634" s="35">
        <f>SUMIFS('ODA by sector'!J:J,'ODA by sector'!$A:$A,'D12'!$A634,'ODA by sector'!$D:$D,'D12'!$C634)</f>
        <v>0</v>
      </c>
      <c r="J634" s="35">
        <f>SUMIFS('ODA by sector'!K:K,'ODA by sector'!$A:$A,'D12'!$A634,'ODA by sector'!$D:$D,'D12'!$C634)</f>
        <v>0</v>
      </c>
      <c r="K634" s="35">
        <f>SUMIFS('ODA by sector'!L:L,'ODA by sector'!$A:$A,'D12'!$A634,'ODA by sector'!$D:$D,'D12'!$C634)</f>
        <v>29.121569000000001</v>
      </c>
      <c r="L634" s="35">
        <f>SUMIFS('ODA by sector'!M:M,'ODA by sector'!$A:$A,'D12'!$A634,'ODA by sector'!$D:$D,'D12'!$C634)</f>
        <v>51.162098999999998</v>
      </c>
      <c r="M634" s="35">
        <f>SUMIFS('ODA by sector'!N:N,'ODA by sector'!$A:$A,'D12'!$A634,'ODA by sector'!$D:$D,'D12'!$C634)</f>
        <v>48.530571999999999</v>
      </c>
      <c r="N634" s="35">
        <f>SUMIFS('ODA by sector'!O:O,'ODA by sector'!$A:$A,'D12'!$A634,'ODA by sector'!$D:$D,'D12'!$C634)</f>
        <v>138.232595</v>
      </c>
      <c r="O634" s="35">
        <f>SUMIFS('ODA by sector'!P:P,'ODA by sector'!$A:$A,'D12'!$A634,'ODA by sector'!$D:$D,'D12'!$C634)</f>
        <v>59.139020000000002</v>
      </c>
      <c r="P634" s="35">
        <f>SUMIFS('ODA by sector'!Q:Q,'ODA by sector'!$A:$A,'D12'!$A634,'ODA by sector'!$D:$D,'D12'!$C634)</f>
        <v>70.547389999999993</v>
      </c>
      <c r="Q634" s="35">
        <f>SUMIFS('ODA by sector'!R:R,'ODA by sector'!$A:$A,'D12'!$A634,'ODA by sector'!$D:$D,'D12'!$C634)</f>
        <v>44.371428999999999</v>
      </c>
      <c r="R634" s="35">
        <f>SUMIFS('ODA by sector'!S:S,'ODA by sector'!$A:$A,'D12'!$A634,'ODA by sector'!$D:$D,'D12'!$C634)</f>
        <v>136.39063999999999</v>
      </c>
    </row>
    <row r="635" spans="1:18" x14ac:dyDescent="0.25">
      <c r="A635" s="36" t="s">
        <v>95</v>
      </c>
      <c r="B635" s="36" t="e">
        <f>VLOOKUP(A635,'[1]Names&amp;ISO'!$A:$B,2,FALSE)</f>
        <v>#N/A</v>
      </c>
      <c r="C635" s="37" t="s">
        <v>165</v>
      </c>
      <c r="D635" s="35">
        <f>SUMIFS('ODA by sector'!E:E,'ODA by sector'!$A:$A,'D12'!$A635,'ODA by sector'!$D:$D,'D12'!$C635)</f>
        <v>0</v>
      </c>
      <c r="E635" s="35">
        <f>SUMIFS('ODA by sector'!F:F,'ODA by sector'!$A:$A,'D12'!$A635,'ODA by sector'!$D:$D,'D12'!$C635)</f>
        <v>0</v>
      </c>
      <c r="F635" s="35">
        <f>SUMIFS('ODA by sector'!G:G,'ODA by sector'!$A:$A,'D12'!$A635,'ODA by sector'!$D:$D,'D12'!$C635)</f>
        <v>0</v>
      </c>
      <c r="G635" s="35">
        <f>SUMIFS('ODA by sector'!H:H,'ODA by sector'!$A:$A,'D12'!$A635,'ODA by sector'!$D:$D,'D12'!$C635)</f>
        <v>0</v>
      </c>
      <c r="H635" s="35">
        <f>SUMIFS('ODA by sector'!I:I,'ODA by sector'!$A:$A,'D12'!$A635,'ODA by sector'!$D:$D,'D12'!$C635)</f>
        <v>0</v>
      </c>
      <c r="I635" s="35">
        <f>SUMIFS('ODA by sector'!J:J,'ODA by sector'!$A:$A,'D12'!$A635,'ODA by sector'!$D:$D,'D12'!$C635)</f>
        <v>0</v>
      </c>
      <c r="J635" s="35">
        <f>SUMIFS('ODA by sector'!K:K,'ODA by sector'!$A:$A,'D12'!$A635,'ODA by sector'!$D:$D,'D12'!$C635)</f>
        <v>0</v>
      </c>
      <c r="K635" s="35">
        <f>SUMIFS('ODA by sector'!L:L,'ODA by sector'!$A:$A,'D12'!$A635,'ODA by sector'!$D:$D,'D12'!$C635)</f>
        <v>112.567666</v>
      </c>
      <c r="L635" s="35">
        <f>SUMIFS('ODA by sector'!M:M,'ODA by sector'!$A:$A,'D12'!$A635,'ODA by sector'!$D:$D,'D12'!$C635)</f>
        <v>223.82619</v>
      </c>
      <c r="M635" s="35">
        <f>SUMIFS('ODA by sector'!N:N,'ODA by sector'!$A:$A,'D12'!$A635,'ODA by sector'!$D:$D,'D12'!$C635)</f>
        <v>145.536508</v>
      </c>
      <c r="N635" s="35">
        <f>SUMIFS('ODA by sector'!O:O,'ODA by sector'!$A:$A,'D12'!$A635,'ODA by sector'!$D:$D,'D12'!$C635)</f>
        <v>70.845185000000001</v>
      </c>
      <c r="O635" s="35">
        <f>SUMIFS('ODA by sector'!P:P,'ODA by sector'!$A:$A,'D12'!$A635,'ODA by sector'!$D:$D,'D12'!$C635)</f>
        <v>352.08716299999998</v>
      </c>
      <c r="P635" s="35">
        <f>SUMIFS('ODA by sector'!Q:Q,'ODA by sector'!$A:$A,'D12'!$A635,'ODA by sector'!$D:$D,'D12'!$C635)</f>
        <v>43.066598999999997</v>
      </c>
      <c r="Q635" s="35">
        <f>SUMIFS('ODA by sector'!R:R,'ODA by sector'!$A:$A,'D12'!$A635,'ODA by sector'!$D:$D,'D12'!$C635)</f>
        <v>115.060749</v>
      </c>
      <c r="R635" s="35">
        <f>SUMIFS('ODA by sector'!S:S,'ODA by sector'!$A:$A,'D12'!$A635,'ODA by sector'!$D:$D,'D12'!$C635)</f>
        <v>75.5505</v>
      </c>
    </row>
    <row r="636" spans="1:18" x14ac:dyDescent="0.25">
      <c r="A636" s="36" t="s">
        <v>95</v>
      </c>
      <c r="B636" s="36" t="e">
        <f>VLOOKUP(A636,'[1]Names&amp;ISO'!$A:$B,2,FALSE)</f>
        <v>#N/A</v>
      </c>
      <c r="C636" s="37" t="s">
        <v>161</v>
      </c>
      <c r="D636" s="35">
        <f>SUMIFS('ODA by sector'!E:E,'ODA by sector'!$A:$A,'D12'!$A636,'ODA by sector'!$D:$D,'D12'!$C636)</f>
        <v>0</v>
      </c>
      <c r="E636" s="35">
        <f>SUMIFS('ODA by sector'!F:F,'ODA by sector'!$A:$A,'D12'!$A636,'ODA by sector'!$D:$D,'D12'!$C636)</f>
        <v>0</v>
      </c>
      <c r="F636" s="35">
        <f>SUMIFS('ODA by sector'!G:G,'ODA by sector'!$A:$A,'D12'!$A636,'ODA by sector'!$D:$D,'D12'!$C636)</f>
        <v>0</v>
      </c>
      <c r="G636" s="35">
        <f>SUMIFS('ODA by sector'!H:H,'ODA by sector'!$A:$A,'D12'!$A636,'ODA by sector'!$D:$D,'D12'!$C636)</f>
        <v>0</v>
      </c>
      <c r="H636" s="35">
        <f>SUMIFS('ODA by sector'!I:I,'ODA by sector'!$A:$A,'D12'!$A636,'ODA by sector'!$D:$D,'D12'!$C636)</f>
        <v>0</v>
      </c>
      <c r="I636" s="35">
        <f>SUMIFS('ODA by sector'!J:J,'ODA by sector'!$A:$A,'D12'!$A636,'ODA by sector'!$D:$D,'D12'!$C636)</f>
        <v>0</v>
      </c>
      <c r="J636" s="35">
        <f>SUMIFS('ODA by sector'!K:K,'ODA by sector'!$A:$A,'D12'!$A636,'ODA by sector'!$D:$D,'D12'!$C636)</f>
        <v>0</v>
      </c>
      <c r="K636" s="35">
        <f>SUMIFS('ODA by sector'!L:L,'ODA by sector'!$A:$A,'D12'!$A636,'ODA by sector'!$D:$D,'D12'!$C636)</f>
        <v>101.12258</v>
      </c>
      <c r="L636" s="35">
        <f>SUMIFS('ODA by sector'!M:M,'ODA by sector'!$A:$A,'D12'!$A636,'ODA by sector'!$D:$D,'D12'!$C636)</f>
        <v>93.683728000000002</v>
      </c>
      <c r="M636" s="35">
        <f>SUMIFS('ODA by sector'!N:N,'ODA by sector'!$A:$A,'D12'!$A636,'ODA by sector'!$D:$D,'D12'!$C636)</f>
        <v>132.788569</v>
      </c>
      <c r="N636" s="35">
        <f>SUMIFS('ODA by sector'!O:O,'ODA by sector'!$A:$A,'D12'!$A636,'ODA by sector'!$D:$D,'D12'!$C636)</f>
        <v>135.829013</v>
      </c>
      <c r="O636" s="35">
        <f>SUMIFS('ODA by sector'!P:P,'ODA by sector'!$A:$A,'D12'!$A636,'ODA by sector'!$D:$D,'D12'!$C636)</f>
        <v>149.79510099999999</v>
      </c>
      <c r="P636" s="35">
        <f>SUMIFS('ODA by sector'!Q:Q,'ODA by sector'!$A:$A,'D12'!$A636,'ODA by sector'!$D:$D,'D12'!$C636)</f>
        <v>124.563669</v>
      </c>
      <c r="Q636" s="35">
        <f>SUMIFS('ODA by sector'!R:R,'ODA by sector'!$A:$A,'D12'!$A636,'ODA by sector'!$D:$D,'D12'!$C636)</f>
        <v>290.31969299999997</v>
      </c>
      <c r="R636" s="35">
        <f>SUMIFS('ODA by sector'!S:S,'ODA by sector'!$A:$A,'D12'!$A636,'ODA by sector'!$D:$D,'D12'!$C636)</f>
        <v>100.6605</v>
      </c>
    </row>
    <row r="637" spans="1:18" x14ac:dyDescent="0.25">
      <c r="A637" s="36" t="s">
        <v>95</v>
      </c>
      <c r="B637" s="36" t="e">
        <f>VLOOKUP(A637,'[1]Names&amp;ISO'!$A:$B,2,FALSE)</f>
        <v>#N/A</v>
      </c>
      <c r="C637" s="37" t="s">
        <v>166</v>
      </c>
      <c r="D637" s="35">
        <f>SUMIFS('ODA by sector'!E:E,'ODA by sector'!$A:$A,'D12'!$A637,'ODA by sector'!$D:$D,'D12'!$C637)</f>
        <v>0</v>
      </c>
      <c r="E637" s="35">
        <f>SUMIFS('ODA by sector'!F:F,'ODA by sector'!$A:$A,'D12'!$A637,'ODA by sector'!$D:$D,'D12'!$C637)</f>
        <v>0</v>
      </c>
      <c r="F637" s="35">
        <f>SUMIFS('ODA by sector'!G:G,'ODA by sector'!$A:$A,'D12'!$A637,'ODA by sector'!$D:$D,'D12'!$C637)</f>
        <v>0</v>
      </c>
      <c r="G637" s="35">
        <f>SUMIFS('ODA by sector'!H:H,'ODA by sector'!$A:$A,'D12'!$A637,'ODA by sector'!$D:$D,'D12'!$C637)</f>
        <v>0</v>
      </c>
      <c r="H637" s="35">
        <f>SUMIFS('ODA by sector'!I:I,'ODA by sector'!$A:$A,'D12'!$A637,'ODA by sector'!$D:$D,'D12'!$C637)</f>
        <v>0</v>
      </c>
      <c r="I637" s="35">
        <f>SUMIFS('ODA by sector'!J:J,'ODA by sector'!$A:$A,'D12'!$A637,'ODA by sector'!$D:$D,'D12'!$C637)</f>
        <v>0</v>
      </c>
      <c r="J637" s="35">
        <f>SUMIFS('ODA by sector'!K:K,'ODA by sector'!$A:$A,'D12'!$A637,'ODA by sector'!$D:$D,'D12'!$C637)</f>
        <v>0</v>
      </c>
      <c r="K637" s="35">
        <f>SUMIFS('ODA by sector'!L:L,'ODA by sector'!$A:$A,'D12'!$A637,'ODA by sector'!$D:$D,'D12'!$C637)</f>
        <v>156.328292</v>
      </c>
      <c r="L637" s="35">
        <f>SUMIFS('ODA by sector'!M:M,'ODA by sector'!$A:$A,'D12'!$A637,'ODA by sector'!$D:$D,'D12'!$C637)</f>
        <v>216.31735700000002</v>
      </c>
      <c r="M637" s="35">
        <f>SUMIFS('ODA by sector'!N:N,'ODA by sector'!$A:$A,'D12'!$A637,'ODA by sector'!$D:$D,'D12'!$C637)</f>
        <v>250.97437300000001</v>
      </c>
      <c r="N637" s="35">
        <f>SUMIFS('ODA by sector'!O:O,'ODA by sector'!$A:$A,'D12'!$A637,'ODA by sector'!$D:$D,'D12'!$C637)</f>
        <v>276.20744400000001</v>
      </c>
      <c r="O637" s="35">
        <f>SUMIFS('ODA by sector'!P:P,'ODA by sector'!$A:$A,'D12'!$A637,'ODA by sector'!$D:$D,'D12'!$C637)</f>
        <v>339.97137399999997</v>
      </c>
      <c r="P637" s="35">
        <f>SUMIFS('ODA by sector'!Q:Q,'ODA by sector'!$A:$A,'D12'!$A637,'ODA by sector'!$D:$D,'D12'!$C637)</f>
        <v>498.178133</v>
      </c>
      <c r="Q637" s="35">
        <f>SUMIFS('ODA by sector'!R:R,'ODA by sector'!$A:$A,'D12'!$A637,'ODA by sector'!$D:$D,'D12'!$C637)</f>
        <v>395.35025700000006</v>
      </c>
      <c r="R637" s="35">
        <f>SUMIFS('ODA by sector'!S:S,'ODA by sector'!$A:$A,'D12'!$A637,'ODA by sector'!$D:$D,'D12'!$C637)</f>
        <v>249.42243000000002</v>
      </c>
    </row>
    <row r="638" spans="1:18" x14ac:dyDescent="0.25">
      <c r="A638" s="36" t="s">
        <v>95</v>
      </c>
      <c r="B638" s="36" t="e">
        <f>VLOOKUP(A638,'[1]Names&amp;ISO'!$A:$B,2,FALSE)</f>
        <v>#N/A</v>
      </c>
      <c r="C638" s="37" t="s">
        <v>167</v>
      </c>
      <c r="D638" s="35">
        <f>SUMIFS('ODA by sector'!E:E,'ODA by sector'!$A:$A,'D12'!$A638,'ODA by sector'!$D:$D,'D12'!$C638)</f>
        <v>0</v>
      </c>
      <c r="E638" s="35">
        <f>SUMIFS('ODA by sector'!F:F,'ODA by sector'!$A:$A,'D12'!$A638,'ODA by sector'!$D:$D,'D12'!$C638)</f>
        <v>0</v>
      </c>
      <c r="F638" s="35">
        <f>SUMIFS('ODA by sector'!G:G,'ODA by sector'!$A:$A,'D12'!$A638,'ODA by sector'!$D:$D,'D12'!$C638)</f>
        <v>0</v>
      </c>
      <c r="G638" s="35">
        <f>SUMIFS('ODA by sector'!H:H,'ODA by sector'!$A:$A,'D12'!$A638,'ODA by sector'!$D:$D,'D12'!$C638)</f>
        <v>0</v>
      </c>
      <c r="H638" s="35">
        <f>SUMIFS('ODA by sector'!I:I,'ODA by sector'!$A:$A,'D12'!$A638,'ODA by sector'!$D:$D,'D12'!$C638)</f>
        <v>0</v>
      </c>
      <c r="I638" s="35">
        <f>SUMIFS('ODA by sector'!J:J,'ODA by sector'!$A:$A,'D12'!$A638,'ODA by sector'!$D:$D,'D12'!$C638)</f>
        <v>0</v>
      </c>
      <c r="J638" s="35">
        <f>SUMIFS('ODA by sector'!K:K,'ODA by sector'!$A:$A,'D12'!$A638,'ODA by sector'!$D:$D,'D12'!$C638)</f>
        <v>0</v>
      </c>
      <c r="K638" s="35">
        <f>SUMIFS('ODA by sector'!L:L,'ODA by sector'!$A:$A,'D12'!$A638,'ODA by sector'!$D:$D,'D12'!$C638)</f>
        <v>21.260908999999998</v>
      </c>
      <c r="L638" s="35">
        <f>SUMIFS('ODA by sector'!M:M,'ODA by sector'!$A:$A,'D12'!$A638,'ODA by sector'!$D:$D,'D12'!$C638)</f>
        <v>86.107003999999989</v>
      </c>
      <c r="M638" s="35">
        <f>SUMIFS('ODA by sector'!N:N,'ODA by sector'!$A:$A,'D12'!$A638,'ODA by sector'!$D:$D,'D12'!$C638)</f>
        <v>78.023641999999995</v>
      </c>
      <c r="N638" s="35">
        <f>SUMIFS('ODA by sector'!O:O,'ODA by sector'!$A:$A,'D12'!$A638,'ODA by sector'!$D:$D,'D12'!$C638)</f>
        <v>75.560381000000007</v>
      </c>
      <c r="O638" s="35">
        <f>SUMIFS('ODA by sector'!P:P,'ODA by sector'!$A:$A,'D12'!$A638,'ODA by sector'!$D:$D,'D12'!$C638)</f>
        <v>42.766832000000001</v>
      </c>
      <c r="P638" s="35">
        <f>SUMIFS('ODA by sector'!Q:Q,'ODA by sector'!$A:$A,'D12'!$A638,'ODA by sector'!$D:$D,'D12'!$C638)</f>
        <v>104.243979</v>
      </c>
      <c r="Q638" s="35">
        <f>SUMIFS('ODA by sector'!R:R,'ODA by sector'!$A:$A,'D12'!$A638,'ODA by sector'!$D:$D,'D12'!$C638)</f>
        <v>28.301940000000002</v>
      </c>
      <c r="R638" s="35">
        <f>SUMIFS('ODA by sector'!S:S,'ODA by sector'!$A:$A,'D12'!$A638,'ODA by sector'!$D:$D,'D12'!$C638)</f>
        <v>32.706609999999998</v>
      </c>
    </row>
    <row r="639" spans="1:18" x14ac:dyDescent="0.25">
      <c r="A639" s="36" t="s">
        <v>95</v>
      </c>
      <c r="B639" s="36" t="e">
        <f>VLOOKUP(A639,'[1]Names&amp;ISO'!$A:$B,2,FALSE)</f>
        <v>#N/A</v>
      </c>
      <c r="C639" s="37" t="s">
        <v>169</v>
      </c>
      <c r="D639" s="35">
        <f>SUMIFS('ODA by sector'!E:E,'ODA by sector'!$A:$A,'D12'!$A639,'ODA by sector'!$D:$D,'D12'!$C639)</f>
        <v>0</v>
      </c>
      <c r="E639" s="35">
        <f>SUMIFS('ODA by sector'!F:F,'ODA by sector'!$A:$A,'D12'!$A639,'ODA by sector'!$D:$D,'D12'!$C639)</f>
        <v>0</v>
      </c>
      <c r="F639" s="35">
        <f>SUMIFS('ODA by sector'!G:G,'ODA by sector'!$A:$A,'D12'!$A639,'ODA by sector'!$D:$D,'D12'!$C639)</f>
        <v>0</v>
      </c>
      <c r="G639" s="35">
        <f>SUMIFS('ODA by sector'!H:H,'ODA by sector'!$A:$A,'D12'!$A639,'ODA by sector'!$D:$D,'D12'!$C639)</f>
        <v>0</v>
      </c>
      <c r="H639" s="35">
        <f>SUMIFS('ODA by sector'!I:I,'ODA by sector'!$A:$A,'D12'!$A639,'ODA by sector'!$D:$D,'D12'!$C639)</f>
        <v>0</v>
      </c>
      <c r="I639" s="35">
        <f>SUMIFS('ODA by sector'!J:J,'ODA by sector'!$A:$A,'D12'!$A639,'ODA by sector'!$D:$D,'D12'!$C639)</f>
        <v>0</v>
      </c>
      <c r="J639" s="35">
        <f>SUMIFS('ODA by sector'!K:K,'ODA by sector'!$A:$A,'D12'!$A639,'ODA by sector'!$D:$D,'D12'!$C639)</f>
        <v>0</v>
      </c>
      <c r="K639" s="35">
        <f>SUMIFS('ODA by sector'!L:L,'ODA by sector'!$A:$A,'D12'!$A639,'ODA by sector'!$D:$D,'D12'!$C639)</f>
        <v>29.645098999999998</v>
      </c>
      <c r="L639" s="35">
        <f>SUMIFS('ODA by sector'!M:M,'ODA by sector'!$A:$A,'D12'!$A639,'ODA by sector'!$D:$D,'D12'!$C639)</f>
        <v>30.188064000000001</v>
      </c>
      <c r="M639" s="35">
        <f>SUMIFS('ODA by sector'!N:N,'ODA by sector'!$A:$A,'D12'!$A639,'ODA by sector'!$D:$D,'D12'!$C639)</f>
        <v>41.264018999999998</v>
      </c>
      <c r="N639" s="35">
        <f>SUMIFS('ODA by sector'!O:O,'ODA by sector'!$A:$A,'D12'!$A639,'ODA by sector'!$D:$D,'D12'!$C639)</f>
        <v>60.740502999999997</v>
      </c>
      <c r="O639" s="35">
        <f>SUMIFS('ODA by sector'!P:P,'ODA by sector'!$A:$A,'D12'!$A639,'ODA by sector'!$D:$D,'D12'!$C639)</f>
        <v>69.102146000000005</v>
      </c>
      <c r="P639" s="35">
        <f>SUMIFS('ODA by sector'!Q:Q,'ODA by sector'!$A:$A,'D12'!$A639,'ODA by sector'!$D:$D,'D12'!$C639)</f>
        <v>53.519168999999998</v>
      </c>
      <c r="Q639" s="35">
        <f>SUMIFS('ODA by sector'!R:R,'ODA by sector'!$A:$A,'D12'!$A639,'ODA by sector'!$D:$D,'D12'!$C639)</f>
        <v>38.797606999999999</v>
      </c>
      <c r="R639" s="35">
        <f>SUMIFS('ODA by sector'!S:S,'ODA by sector'!$A:$A,'D12'!$A639,'ODA by sector'!$D:$D,'D12'!$C639)</f>
        <v>47.261240000000001</v>
      </c>
    </row>
    <row r="640" spans="1:18" x14ac:dyDescent="0.25">
      <c r="A640" s="36" t="s">
        <v>95</v>
      </c>
      <c r="B640" s="36" t="e">
        <f>VLOOKUP(A640,'[1]Names&amp;ISO'!$A:$B,2,FALSE)</f>
        <v>#N/A</v>
      </c>
      <c r="C640" s="37" t="s">
        <v>168</v>
      </c>
      <c r="D640" s="35">
        <f>SUMIFS('ODA by sector'!E:E,'ODA by sector'!$A:$A,'D12'!$A640,'ODA by sector'!$D:$D,'D12'!$C640)</f>
        <v>0</v>
      </c>
      <c r="E640" s="35">
        <f>SUMIFS('ODA by sector'!F:F,'ODA by sector'!$A:$A,'D12'!$A640,'ODA by sector'!$D:$D,'D12'!$C640)</f>
        <v>0</v>
      </c>
      <c r="F640" s="35">
        <f>SUMIFS('ODA by sector'!G:G,'ODA by sector'!$A:$A,'D12'!$A640,'ODA by sector'!$D:$D,'D12'!$C640)</f>
        <v>0</v>
      </c>
      <c r="G640" s="35">
        <f>SUMIFS('ODA by sector'!H:H,'ODA by sector'!$A:$A,'D12'!$A640,'ODA by sector'!$D:$D,'D12'!$C640)</f>
        <v>0</v>
      </c>
      <c r="H640" s="35">
        <f>SUMIFS('ODA by sector'!I:I,'ODA by sector'!$A:$A,'D12'!$A640,'ODA by sector'!$D:$D,'D12'!$C640)</f>
        <v>0</v>
      </c>
      <c r="I640" s="35">
        <f>SUMIFS('ODA by sector'!J:J,'ODA by sector'!$A:$A,'D12'!$A640,'ODA by sector'!$D:$D,'D12'!$C640)</f>
        <v>0</v>
      </c>
      <c r="J640" s="35">
        <f>SUMIFS('ODA by sector'!K:K,'ODA by sector'!$A:$A,'D12'!$A640,'ODA by sector'!$D:$D,'D12'!$C640)</f>
        <v>0</v>
      </c>
      <c r="K640" s="35">
        <f>SUMIFS('ODA by sector'!L:L,'ODA by sector'!$A:$A,'D12'!$A640,'ODA by sector'!$D:$D,'D12'!$C640)</f>
        <v>24.589230000000001</v>
      </c>
      <c r="L640" s="35">
        <f>SUMIFS('ODA by sector'!M:M,'ODA by sector'!$A:$A,'D12'!$A640,'ODA by sector'!$D:$D,'D12'!$C640)</f>
        <v>53.341212999999996</v>
      </c>
      <c r="M640" s="35">
        <f>SUMIFS('ODA by sector'!N:N,'ODA by sector'!$A:$A,'D12'!$A640,'ODA by sector'!$D:$D,'D12'!$C640)</f>
        <v>58.670142000000006</v>
      </c>
      <c r="N640" s="35">
        <f>SUMIFS('ODA by sector'!O:O,'ODA by sector'!$A:$A,'D12'!$A640,'ODA by sector'!$D:$D,'D12'!$C640)</f>
        <v>56.469933999999995</v>
      </c>
      <c r="O640" s="35">
        <f>SUMIFS('ODA by sector'!P:P,'ODA by sector'!$A:$A,'D12'!$A640,'ODA by sector'!$D:$D,'D12'!$C640)</f>
        <v>44.105126999999996</v>
      </c>
      <c r="P640" s="35">
        <f>SUMIFS('ODA by sector'!Q:Q,'ODA by sector'!$A:$A,'D12'!$A640,'ODA by sector'!$D:$D,'D12'!$C640)</f>
        <v>41.452162000000001</v>
      </c>
      <c r="Q640" s="35">
        <f>SUMIFS('ODA by sector'!R:R,'ODA by sector'!$A:$A,'D12'!$A640,'ODA by sector'!$D:$D,'D12'!$C640)</f>
        <v>50.05012</v>
      </c>
      <c r="R640" s="35">
        <f>SUMIFS('ODA by sector'!S:S,'ODA by sector'!$A:$A,'D12'!$A640,'ODA by sector'!$D:$D,'D12'!$C640)</f>
        <v>37.837829999999997</v>
      </c>
    </row>
    <row r="641" spans="1:18" x14ac:dyDescent="0.25">
      <c r="A641" s="36" t="s">
        <v>95</v>
      </c>
      <c r="B641" s="36" t="e">
        <f>VLOOKUP(A641,'[1]Names&amp;ISO'!$A:$B,2,FALSE)</f>
        <v>#N/A</v>
      </c>
      <c r="C641" s="37" t="s">
        <v>171</v>
      </c>
      <c r="D641" s="35">
        <f>SUMIFS('ODA by sector'!E:E,'ODA by sector'!$A:$A,'D12'!$A641,'ODA by sector'!$D:$D,'D12'!$C641)</f>
        <v>0</v>
      </c>
      <c r="E641" s="35">
        <f>SUMIFS('ODA by sector'!F:F,'ODA by sector'!$A:$A,'D12'!$A641,'ODA by sector'!$D:$D,'D12'!$C641)</f>
        <v>0</v>
      </c>
      <c r="F641" s="35">
        <f>SUMIFS('ODA by sector'!G:G,'ODA by sector'!$A:$A,'D12'!$A641,'ODA by sector'!$D:$D,'D12'!$C641)</f>
        <v>0</v>
      </c>
      <c r="G641" s="35">
        <f>SUMIFS('ODA by sector'!H:H,'ODA by sector'!$A:$A,'D12'!$A641,'ODA by sector'!$D:$D,'D12'!$C641)</f>
        <v>0</v>
      </c>
      <c r="H641" s="35">
        <f>SUMIFS('ODA by sector'!I:I,'ODA by sector'!$A:$A,'D12'!$A641,'ODA by sector'!$D:$D,'D12'!$C641)</f>
        <v>0</v>
      </c>
      <c r="I641" s="35">
        <f>SUMIFS('ODA by sector'!J:J,'ODA by sector'!$A:$A,'D12'!$A641,'ODA by sector'!$D:$D,'D12'!$C641)</f>
        <v>0</v>
      </c>
      <c r="J641" s="35">
        <f>SUMIFS('ODA by sector'!K:K,'ODA by sector'!$A:$A,'D12'!$A641,'ODA by sector'!$D:$D,'D12'!$C641)</f>
        <v>0</v>
      </c>
      <c r="K641" s="35">
        <f>SUMIFS('ODA by sector'!L:L,'ODA by sector'!$A:$A,'D12'!$A641,'ODA by sector'!$D:$D,'D12'!$C641)</f>
        <v>11.446998000000001</v>
      </c>
      <c r="L641" s="35">
        <f>SUMIFS('ODA by sector'!M:M,'ODA by sector'!$A:$A,'D12'!$A641,'ODA by sector'!$D:$D,'D12'!$C641)</f>
        <v>17.15645</v>
      </c>
      <c r="M641" s="35">
        <f>SUMIFS('ODA by sector'!N:N,'ODA by sector'!$A:$A,'D12'!$A641,'ODA by sector'!$D:$D,'D12'!$C641)</f>
        <v>48.074131000000001</v>
      </c>
      <c r="N641" s="35">
        <f>SUMIFS('ODA by sector'!O:O,'ODA by sector'!$A:$A,'D12'!$A641,'ODA by sector'!$D:$D,'D12'!$C641)</f>
        <v>13.237874</v>
      </c>
      <c r="O641" s="35">
        <f>SUMIFS('ODA by sector'!P:P,'ODA by sector'!$A:$A,'D12'!$A641,'ODA by sector'!$D:$D,'D12'!$C641)</f>
        <v>33.297851999999999</v>
      </c>
      <c r="P641" s="35">
        <f>SUMIFS('ODA by sector'!Q:Q,'ODA by sector'!$A:$A,'D12'!$A641,'ODA by sector'!$D:$D,'D12'!$C641)</f>
        <v>19.982164999999998</v>
      </c>
      <c r="Q641" s="35">
        <f>SUMIFS('ODA by sector'!R:R,'ODA by sector'!$A:$A,'D12'!$A641,'ODA by sector'!$D:$D,'D12'!$C641)</f>
        <v>59.136381</v>
      </c>
      <c r="R641" s="35">
        <f>SUMIFS('ODA by sector'!S:S,'ODA by sector'!$A:$A,'D12'!$A641,'ODA by sector'!$D:$D,'D12'!$C641)</f>
        <v>30.57554</v>
      </c>
    </row>
    <row r="642" spans="1:18" x14ac:dyDescent="0.25">
      <c r="A642" s="36" t="s">
        <v>95</v>
      </c>
      <c r="B642" s="36" t="e">
        <f>VLOOKUP(A642,'[1]Names&amp;ISO'!$A:$B,2,FALSE)</f>
        <v>#N/A</v>
      </c>
      <c r="C642" s="37" t="s">
        <v>170</v>
      </c>
      <c r="D642" s="35">
        <f>SUMIFS('ODA by sector'!E:E,'ODA by sector'!$A:$A,'D12'!$A642,'ODA by sector'!$D:$D,'D12'!$C642)</f>
        <v>0</v>
      </c>
      <c r="E642" s="35">
        <f>SUMIFS('ODA by sector'!F:F,'ODA by sector'!$A:$A,'D12'!$A642,'ODA by sector'!$D:$D,'D12'!$C642)</f>
        <v>0</v>
      </c>
      <c r="F642" s="35">
        <f>SUMIFS('ODA by sector'!G:G,'ODA by sector'!$A:$A,'D12'!$A642,'ODA by sector'!$D:$D,'D12'!$C642)</f>
        <v>0</v>
      </c>
      <c r="G642" s="35">
        <f>SUMIFS('ODA by sector'!H:H,'ODA by sector'!$A:$A,'D12'!$A642,'ODA by sector'!$D:$D,'D12'!$C642)</f>
        <v>0</v>
      </c>
      <c r="H642" s="35">
        <f>SUMIFS('ODA by sector'!I:I,'ODA by sector'!$A:$A,'D12'!$A642,'ODA by sector'!$D:$D,'D12'!$C642)</f>
        <v>0</v>
      </c>
      <c r="I642" s="35">
        <f>SUMIFS('ODA by sector'!J:J,'ODA by sector'!$A:$A,'D12'!$A642,'ODA by sector'!$D:$D,'D12'!$C642)</f>
        <v>0</v>
      </c>
      <c r="J642" s="35">
        <f>SUMIFS('ODA by sector'!K:K,'ODA by sector'!$A:$A,'D12'!$A642,'ODA by sector'!$D:$D,'D12'!$C642)</f>
        <v>0</v>
      </c>
      <c r="K642" s="35">
        <f>SUMIFS('ODA by sector'!L:L,'ODA by sector'!$A:$A,'D12'!$A642,'ODA by sector'!$D:$D,'D12'!$C642)</f>
        <v>44.615476000000001</v>
      </c>
      <c r="L642" s="35">
        <f>SUMIFS('ODA by sector'!M:M,'ODA by sector'!$A:$A,'D12'!$A642,'ODA by sector'!$D:$D,'D12'!$C642)</f>
        <v>580.77887199999998</v>
      </c>
      <c r="M642" s="35">
        <f>SUMIFS('ODA by sector'!N:N,'ODA by sector'!$A:$A,'D12'!$A642,'ODA by sector'!$D:$D,'D12'!$C642)</f>
        <v>582.87780299999997</v>
      </c>
      <c r="N642" s="35">
        <f>SUMIFS('ODA by sector'!O:O,'ODA by sector'!$A:$A,'D12'!$A642,'ODA by sector'!$D:$D,'D12'!$C642)</f>
        <v>566.56503599999996</v>
      </c>
      <c r="O642" s="35">
        <f>SUMIFS('ODA by sector'!P:P,'ODA by sector'!$A:$A,'D12'!$A642,'ODA by sector'!$D:$D,'D12'!$C642)</f>
        <v>773.83627199999989</v>
      </c>
      <c r="P642" s="35">
        <f>SUMIFS('ODA by sector'!Q:Q,'ODA by sector'!$A:$A,'D12'!$A642,'ODA by sector'!$D:$D,'D12'!$C642)</f>
        <v>653.25903400000004</v>
      </c>
      <c r="Q642" s="35">
        <f>SUMIFS('ODA by sector'!R:R,'ODA by sector'!$A:$A,'D12'!$A642,'ODA by sector'!$D:$D,'D12'!$C642)</f>
        <v>820.86864000000003</v>
      </c>
      <c r="R642" s="35">
        <f>SUMIFS('ODA by sector'!S:S,'ODA by sector'!$A:$A,'D12'!$A642,'ODA by sector'!$D:$D,'D12'!$C642)</f>
        <v>727.03321000000005</v>
      </c>
    </row>
    <row r="643" spans="1:18" x14ac:dyDescent="0.25">
      <c r="A643" s="36" t="s">
        <v>95</v>
      </c>
      <c r="B643" s="36" t="e">
        <f>VLOOKUP(A643,'[1]Names&amp;ISO'!$A:$B,2,FALSE)</f>
        <v>#N/A</v>
      </c>
      <c r="C643" s="37" t="s">
        <v>172</v>
      </c>
      <c r="D643" s="35">
        <f>SUMIFS('ODA by sector'!E:E,'ODA by sector'!$A:$A,'D12'!$A643,'ODA by sector'!$D:$D,'D12'!$C643)</f>
        <v>0</v>
      </c>
      <c r="E643" s="35">
        <f>SUMIFS('ODA by sector'!F:F,'ODA by sector'!$A:$A,'D12'!$A643,'ODA by sector'!$D:$D,'D12'!$C643)</f>
        <v>0</v>
      </c>
      <c r="F643" s="35">
        <f>SUMIFS('ODA by sector'!G:G,'ODA by sector'!$A:$A,'D12'!$A643,'ODA by sector'!$D:$D,'D12'!$C643)</f>
        <v>0</v>
      </c>
      <c r="G643" s="35">
        <f>SUMIFS('ODA by sector'!H:H,'ODA by sector'!$A:$A,'D12'!$A643,'ODA by sector'!$D:$D,'D12'!$C643)</f>
        <v>0</v>
      </c>
      <c r="H643" s="35">
        <f>SUMIFS('ODA by sector'!I:I,'ODA by sector'!$A:$A,'D12'!$A643,'ODA by sector'!$D:$D,'D12'!$C643)</f>
        <v>0</v>
      </c>
      <c r="I643" s="35">
        <f>SUMIFS('ODA by sector'!J:J,'ODA by sector'!$A:$A,'D12'!$A643,'ODA by sector'!$D:$D,'D12'!$C643)</f>
        <v>0</v>
      </c>
      <c r="J643" s="35">
        <f>SUMIFS('ODA by sector'!K:K,'ODA by sector'!$A:$A,'D12'!$A643,'ODA by sector'!$D:$D,'D12'!$C643)</f>
        <v>0</v>
      </c>
      <c r="K643" s="35">
        <f>SUMIFS('ODA by sector'!L:L,'ODA by sector'!$A:$A,'D12'!$A643,'ODA by sector'!$D:$D,'D12'!$C643)</f>
        <v>0</v>
      </c>
      <c r="L643" s="35">
        <f>SUMIFS('ODA by sector'!M:M,'ODA by sector'!$A:$A,'D12'!$A643,'ODA by sector'!$D:$D,'D12'!$C643)</f>
        <v>0</v>
      </c>
      <c r="M643" s="35">
        <f>SUMIFS('ODA by sector'!N:N,'ODA by sector'!$A:$A,'D12'!$A643,'ODA by sector'!$D:$D,'D12'!$C643)</f>
        <v>0</v>
      </c>
      <c r="N643" s="35">
        <f>SUMIFS('ODA by sector'!O:O,'ODA by sector'!$A:$A,'D12'!$A643,'ODA by sector'!$D:$D,'D12'!$C643)</f>
        <v>0</v>
      </c>
      <c r="O643" s="35">
        <f>SUMIFS('ODA by sector'!P:P,'ODA by sector'!$A:$A,'D12'!$A643,'ODA by sector'!$D:$D,'D12'!$C643)</f>
        <v>0</v>
      </c>
      <c r="P643" s="35">
        <f>SUMIFS('ODA by sector'!Q:Q,'ODA by sector'!$A:$A,'D12'!$A643,'ODA by sector'!$D:$D,'D12'!$C643)</f>
        <v>0</v>
      </c>
      <c r="Q643" s="35">
        <f>SUMIFS('ODA by sector'!R:R,'ODA by sector'!$A:$A,'D12'!$A643,'ODA by sector'!$D:$D,'D12'!$C643)</f>
        <v>0</v>
      </c>
      <c r="R643" s="35">
        <f>SUMIFS('ODA by sector'!S:S,'ODA by sector'!$A:$A,'D12'!$A643,'ODA by sector'!$D:$D,'D12'!$C643)</f>
        <v>0</v>
      </c>
    </row>
    <row r="644" spans="1:18" x14ac:dyDescent="0.25">
      <c r="A644" s="36" t="s">
        <v>95</v>
      </c>
      <c r="B644" s="36" t="e">
        <f>VLOOKUP(A644,'[1]Names&amp;ISO'!$A:$B,2,FALSE)</f>
        <v>#N/A</v>
      </c>
      <c r="C644" s="37" t="s">
        <v>173</v>
      </c>
      <c r="D644" s="35">
        <f>SUMIFS('ODA by sector'!E:E,'ODA by sector'!$A:$A,'D12'!$A644,'ODA by sector'!$D:$D,'D12'!$C644)</f>
        <v>0</v>
      </c>
      <c r="E644" s="35">
        <f>SUMIFS('ODA by sector'!F:F,'ODA by sector'!$A:$A,'D12'!$A644,'ODA by sector'!$D:$D,'D12'!$C644)</f>
        <v>0</v>
      </c>
      <c r="F644" s="35">
        <f>SUMIFS('ODA by sector'!G:G,'ODA by sector'!$A:$A,'D12'!$A644,'ODA by sector'!$D:$D,'D12'!$C644)</f>
        <v>0</v>
      </c>
      <c r="G644" s="35">
        <f>SUMIFS('ODA by sector'!H:H,'ODA by sector'!$A:$A,'D12'!$A644,'ODA by sector'!$D:$D,'D12'!$C644)</f>
        <v>0</v>
      </c>
      <c r="H644" s="35">
        <f>SUMIFS('ODA by sector'!I:I,'ODA by sector'!$A:$A,'D12'!$A644,'ODA by sector'!$D:$D,'D12'!$C644)</f>
        <v>0</v>
      </c>
      <c r="I644" s="35">
        <f>SUMIFS('ODA by sector'!J:J,'ODA by sector'!$A:$A,'D12'!$A644,'ODA by sector'!$D:$D,'D12'!$C644)</f>
        <v>0</v>
      </c>
      <c r="J644" s="35">
        <f>SUMIFS('ODA by sector'!K:K,'ODA by sector'!$A:$A,'D12'!$A644,'ODA by sector'!$D:$D,'D12'!$C644)</f>
        <v>0</v>
      </c>
      <c r="K644" s="35">
        <f>SUMIFS('ODA by sector'!L:L,'ODA by sector'!$A:$A,'D12'!$A644,'ODA by sector'!$D:$D,'D12'!$C644)</f>
        <v>397.78155900000002</v>
      </c>
      <c r="L644" s="35">
        <f>SUMIFS('ODA by sector'!M:M,'ODA by sector'!$A:$A,'D12'!$A644,'ODA by sector'!$D:$D,'D12'!$C644)</f>
        <v>454.56603999999999</v>
      </c>
      <c r="M644" s="35">
        <f>SUMIFS('ODA by sector'!N:N,'ODA by sector'!$A:$A,'D12'!$A644,'ODA by sector'!$D:$D,'D12'!$C644)</f>
        <v>0</v>
      </c>
      <c r="N644" s="35">
        <f>SUMIFS('ODA by sector'!O:O,'ODA by sector'!$A:$A,'D12'!$A644,'ODA by sector'!$D:$D,'D12'!$C644)</f>
        <v>0</v>
      </c>
      <c r="O644" s="35">
        <f>SUMIFS('ODA by sector'!P:P,'ODA by sector'!$A:$A,'D12'!$A644,'ODA by sector'!$D:$D,'D12'!$C644)</f>
        <v>0</v>
      </c>
      <c r="P644" s="35">
        <f>SUMIFS('ODA by sector'!Q:Q,'ODA by sector'!$A:$A,'D12'!$A644,'ODA by sector'!$D:$D,'D12'!$C644)</f>
        <v>0</v>
      </c>
      <c r="Q644" s="35">
        <f>SUMIFS('ODA by sector'!R:R,'ODA by sector'!$A:$A,'D12'!$A644,'ODA by sector'!$D:$D,'D12'!$C644)</f>
        <v>0</v>
      </c>
      <c r="R644" s="35">
        <f>SUMIFS('ODA by sector'!S:S,'ODA by sector'!$A:$A,'D12'!$A644,'ODA by sector'!$D:$D,'D12'!$C644)</f>
        <v>0</v>
      </c>
    </row>
    <row r="645" spans="1:18" x14ac:dyDescent="0.25">
      <c r="A645" s="36" t="s">
        <v>95</v>
      </c>
      <c r="B645" s="36" t="e">
        <f>VLOOKUP(A645,'[1]Names&amp;ISO'!$A:$B,2,FALSE)</f>
        <v>#N/A</v>
      </c>
      <c r="C645" s="37" t="s">
        <v>174</v>
      </c>
      <c r="D645" s="35">
        <f>SUMIFS('ODA by sector'!E:E,'ODA by sector'!$A:$A,'D12'!$A645,'ODA by sector'!$D:$D,'D12'!$C645)</f>
        <v>0</v>
      </c>
      <c r="E645" s="35">
        <f>SUMIFS('ODA by sector'!F:F,'ODA by sector'!$A:$A,'D12'!$A645,'ODA by sector'!$D:$D,'D12'!$C645)</f>
        <v>0</v>
      </c>
      <c r="F645" s="35">
        <f>SUMIFS('ODA by sector'!G:G,'ODA by sector'!$A:$A,'D12'!$A645,'ODA by sector'!$D:$D,'D12'!$C645)</f>
        <v>0</v>
      </c>
      <c r="G645" s="35">
        <f>SUMIFS('ODA by sector'!H:H,'ODA by sector'!$A:$A,'D12'!$A645,'ODA by sector'!$D:$D,'D12'!$C645)</f>
        <v>0</v>
      </c>
      <c r="H645" s="35">
        <f>SUMIFS('ODA by sector'!I:I,'ODA by sector'!$A:$A,'D12'!$A645,'ODA by sector'!$D:$D,'D12'!$C645)</f>
        <v>0</v>
      </c>
      <c r="I645" s="35">
        <f>SUMIFS('ODA by sector'!J:J,'ODA by sector'!$A:$A,'D12'!$A645,'ODA by sector'!$D:$D,'D12'!$C645)</f>
        <v>0</v>
      </c>
      <c r="J645" s="35">
        <f>SUMIFS('ODA by sector'!K:K,'ODA by sector'!$A:$A,'D12'!$A645,'ODA by sector'!$D:$D,'D12'!$C645)</f>
        <v>0</v>
      </c>
      <c r="K645" s="35">
        <f>SUMIFS('ODA by sector'!L:L,'ODA by sector'!$A:$A,'D12'!$A645,'ODA by sector'!$D:$D,'D12'!$C645)</f>
        <v>1.0791710000000001</v>
      </c>
      <c r="L645" s="35">
        <f>SUMIFS('ODA by sector'!M:M,'ODA by sector'!$A:$A,'D12'!$A645,'ODA by sector'!$D:$D,'D12'!$C645)</f>
        <v>6.2121079999999997</v>
      </c>
      <c r="M645" s="35">
        <f>SUMIFS('ODA by sector'!N:N,'ODA by sector'!$A:$A,'D12'!$A645,'ODA by sector'!$D:$D,'D12'!$C645)</f>
        <v>6.8603189999999996</v>
      </c>
      <c r="N645" s="35">
        <f>SUMIFS('ODA by sector'!O:O,'ODA by sector'!$A:$A,'D12'!$A645,'ODA by sector'!$D:$D,'D12'!$C645)</f>
        <v>13.166008</v>
      </c>
      <c r="O645" s="35">
        <f>SUMIFS('ODA by sector'!P:P,'ODA by sector'!$A:$A,'D12'!$A645,'ODA by sector'!$D:$D,'D12'!$C645)</f>
        <v>19.138529999999999</v>
      </c>
      <c r="P645" s="35">
        <f>SUMIFS('ODA by sector'!Q:Q,'ODA by sector'!$A:$A,'D12'!$A645,'ODA by sector'!$D:$D,'D12'!$C645)</f>
        <v>19.169865999999999</v>
      </c>
      <c r="Q645" s="35">
        <f>SUMIFS('ODA by sector'!R:R,'ODA by sector'!$A:$A,'D12'!$A645,'ODA by sector'!$D:$D,'D12'!$C645)</f>
        <v>149.98392699999999</v>
      </c>
      <c r="R645" s="35">
        <f>SUMIFS('ODA by sector'!S:S,'ODA by sector'!$A:$A,'D12'!$A645,'ODA by sector'!$D:$D,'D12'!$C645)</f>
        <v>105.12730000000001</v>
      </c>
    </row>
    <row r="646" spans="1:18" x14ac:dyDescent="0.25">
      <c r="A646" s="36" t="s">
        <v>94</v>
      </c>
      <c r="B646" s="36" t="e">
        <f>VLOOKUP(A646,'[1]Names&amp;ISO'!$A:$B,2,FALSE)</f>
        <v>#N/A</v>
      </c>
      <c r="C646" s="37" t="s">
        <v>162</v>
      </c>
      <c r="D646" s="35">
        <f>SUMIFS('ODA by sector'!E:E,'ODA by sector'!$A:$A,'D12'!$A646,'ODA by sector'!$D:$D,'D12'!$C646)</f>
        <v>0</v>
      </c>
      <c r="E646" s="35">
        <f>SUMIFS('ODA by sector'!F:F,'ODA by sector'!$A:$A,'D12'!$A646,'ODA by sector'!$D:$D,'D12'!$C646)</f>
        <v>0</v>
      </c>
      <c r="F646" s="35">
        <f>SUMIFS('ODA by sector'!G:G,'ODA by sector'!$A:$A,'D12'!$A646,'ODA by sector'!$D:$D,'D12'!$C646)</f>
        <v>0</v>
      </c>
      <c r="G646" s="35">
        <f>SUMIFS('ODA by sector'!H:H,'ODA by sector'!$A:$A,'D12'!$A646,'ODA by sector'!$D:$D,'D12'!$C646)</f>
        <v>0</v>
      </c>
      <c r="H646" s="35">
        <f>SUMIFS('ODA by sector'!I:I,'ODA by sector'!$A:$A,'D12'!$A646,'ODA by sector'!$D:$D,'D12'!$C646)</f>
        <v>0</v>
      </c>
      <c r="I646" s="35">
        <f>SUMIFS('ODA by sector'!J:J,'ODA by sector'!$A:$A,'D12'!$A646,'ODA by sector'!$D:$D,'D12'!$C646)</f>
        <v>0</v>
      </c>
      <c r="J646" s="35">
        <f>SUMIFS('ODA by sector'!K:K,'ODA by sector'!$A:$A,'D12'!$A646,'ODA by sector'!$D:$D,'D12'!$C646)</f>
        <v>0</v>
      </c>
      <c r="K646" s="35">
        <f>SUMIFS('ODA by sector'!L:L,'ODA by sector'!$A:$A,'D12'!$A646,'ODA by sector'!$D:$D,'D12'!$C646)</f>
        <v>0</v>
      </c>
      <c r="L646" s="35">
        <f>SUMIFS('ODA by sector'!M:M,'ODA by sector'!$A:$A,'D12'!$A646,'ODA by sector'!$D:$D,'D12'!$C646)</f>
        <v>0</v>
      </c>
      <c r="M646" s="35">
        <f>SUMIFS('ODA by sector'!N:N,'ODA by sector'!$A:$A,'D12'!$A646,'ODA by sector'!$D:$D,'D12'!$C646)</f>
        <v>0</v>
      </c>
      <c r="N646" s="35">
        <f>SUMIFS('ODA by sector'!O:O,'ODA by sector'!$A:$A,'D12'!$A646,'ODA by sector'!$D:$D,'D12'!$C646)</f>
        <v>0</v>
      </c>
      <c r="O646" s="35">
        <f>SUMIFS('ODA by sector'!P:P,'ODA by sector'!$A:$A,'D12'!$A646,'ODA by sector'!$D:$D,'D12'!$C646)</f>
        <v>0</v>
      </c>
      <c r="P646" s="35">
        <f>SUMIFS('ODA by sector'!Q:Q,'ODA by sector'!$A:$A,'D12'!$A646,'ODA by sector'!$D:$D,'D12'!$C646)</f>
        <v>0</v>
      </c>
      <c r="Q646" s="35">
        <f>SUMIFS('ODA by sector'!R:R,'ODA by sector'!$A:$A,'D12'!$A646,'ODA by sector'!$D:$D,'D12'!$C646)</f>
        <v>0</v>
      </c>
      <c r="R646" s="35">
        <f>SUMIFS('ODA by sector'!S:S,'ODA by sector'!$A:$A,'D12'!$A646,'ODA by sector'!$D:$D,'D12'!$C646)</f>
        <v>0</v>
      </c>
    </row>
    <row r="647" spans="1:18" x14ac:dyDescent="0.25">
      <c r="A647" s="36" t="s">
        <v>94</v>
      </c>
      <c r="B647" s="36" t="e">
        <f>VLOOKUP(A647,'[1]Names&amp;ISO'!$A:$B,2,FALSE)</f>
        <v>#N/A</v>
      </c>
      <c r="C647" s="37" t="s">
        <v>163</v>
      </c>
      <c r="D647" s="35">
        <f>SUMIFS('ODA by sector'!E:E,'ODA by sector'!$A:$A,'D12'!$A647,'ODA by sector'!$D:$D,'D12'!$C647)</f>
        <v>0</v>
      </c>
      <c r="E647" s="35">
        <f>SUMIFS('ODA by sector'!F:F,'ODA by sector'!$A:$A,'D12'!$A647,'ODA by sector'!$D:$D,'D12'!$C647)</f>
        <v>0</v>
      </c>
      <c r="F647" s="35">
        <f>SUMIFS('ODA by sector'!G:G,'ODA by sector'!$A:$A,'D12'!$A647,'ODA by sector'!$D:$D,'D12'!$C647)</f>
        <v>0</v>
      </c>
      <c r="G647" s="35">
        <f>SUMIFS('ODA by sector'!H:H,'ODA by sector'!$A:$A,'D12'!$A647,'ODA by sector'!$D:$D,'D12'!$C647)</f>
        <v>0</v>
      </c>
      <c r="H647" s="35">
        <f>SUMIFS('ODA by sector'!I:I,'ODA by sector'!$A:$A,'D12'!$A647,'ODA by sector'!$D:$D,'D12'!$C647)</f>
        <v>0</v>
      </c>
      <c r="I647" s="35">
        <f>SUMIFS('ODA by sector'!J:J,'ODA by sector'!$A:$A,'D12'!$A647,'ODA by sector'!$D:$D,'D12'!$C647)</f>
        <v>0</v>
      </c>
      <c r="J647" s="35">
        <f>SUMIFS('ODA by sector'!K:K,'ODA by sector'!$A:$A,'D12'!$A647,'ODA by sector'!$D:$D,'D12'!$C647)</f>
        <v>0</v>
      </c>
      <c r="K647" s="35">
        <f>SUMIFS('ODA by sector'!L:L,'ODA by sector'!$A:$A,'D12'!$A647,'ODA by sector'!$D:$D,'D12'!$C647)</f>
        <v>0</v>
      </c>
      <c r="L647" s="35">
        <f>SUMIFS('ODA by sector'!M:M,'ODA by sector'!$A:$A,'D12'!$A647,'ODA by sector'!$D:$D,'D12'!$C647)</f>
        <v>0</v>
      </c>
      <c r="M647" s="35">
        <f>SUMIFS('ODA by sector'!N:N,'ODA by sector'!$A:$A,'D12'!$A647,'ODA by sector'!$D:$D,'D12'!$C647)</f>
        <v>0</v>
      </c>
      <c r="N647" s="35">
        <f>SUMIFS('ODA by sector'!O:O,'ODA by sector'!$A:$A,'D12'!$A647,'ODA by sector'!$D:$D,'D12'!$C647)</f>
        <v>0</v>
      </c>
      <c r="O647" s="35">
        <f>SUMIFS('ODA by sector'!P:P,'ODA by sector'!$A:$A,'D12'!$A647,'ODA by sector'!$D:$D,'D12'!$C647)</f>
        <v>0</v>
      </c>
      <c r="P647" s="35">
        <f>SUMIFS('ODA by sector'!Q:Q,'ODA by sector'!$A:$A,'D12'!$A647,'ODA by sector'!$D:$D,'D12'!$C647)</f>
        <v>0</v>
      </c>
      <c r="Q647" s="35">
        <f>SUMIFS('ODA by sector'!R:R,'ODA by sector'!$A:$A,'D12'!$A647,'ODA by sector'!$D:$D,'D12'!$C647)</f>
        <v>0</v>
      </c>
      <c r="R647" s="35">
        <f>SUMIFS('ODA by sector'!S:S,'ODA by sector'!$A:$A,'D12'!$A647,'ODA by sector'!$D:$D,'D12'!$C647)</f>
        <v>0</v>
      </c>
    </row>
    <row r="648" spans="1:18" x14ac:dyDescent="0.25">
      <c r="A648" s="36" t="s">
        <v>94</v>
      </c>
      <c r="B648" s="36" t="e">
        <f>VLOOKUP(A648,'[1]Names&amp;ISO'!$A:$B,2,FALSE)</f>
        <v>#N/A</v>
      </c>
      <c r="C648" s="37" t="s">
        <v>164</v>
      </c>
      <c r="D648" s="35">
        <f>SUMIFS('ODA by sector'!E:E,'ODA by sector'!$A:$A,'D12'!$A648,'ODA by sector'!$D:$D,'D12'!$C648)</f>
        <v>0</v>
      </c>
      <c r="E648" s="35">
        <f>SUMIFS('ODA by sector'!F:F,'ODA by sector'!$A:$A,'D12'!$A648,'ODA by sector'!$D:$D,'D12'!$C648)</f>
        <v>0</v>
      </c>
      <c r="F648" s="35">
        <f>SUMIFS('ODA by sector'!G:G,'ODA by sector'!$A:$A,'D12'!$A648,'ODA by sector'!$D:$D,'D12'!$C648)</f>
        <v>0</v>
      </c>
      <c r="G648" s="35">
        <f>SUMIFS('ODA by sector'!H:H,'ODA by sector'!$A:$A,'D12'!$A648,'ODA by sector'!$D:$D,'D12'!$C648)</f>
        <v>0</v>
      </c>
      <c r="H648" s="35">
        <f>SUMIFS('ODA by sector'!I:I,'ODA by sector'!$A:$A,'D12'!$A648,'ODA by sector'!$D:$D,'D12'!$C648)</f>
        <v>0</v>
      </c>
      <c r="I648" s="35">
        <f>SUMIFS('ODA by sector'!J:J,'ODA by sector'!$A:$A,'D12'!$A648,'ODA by sector'!$D:$D,'D12'!$C648)</f>
        <v>0</v>
      </c>
      <c r="J648" s="35">
        <f>SUMIFS('ODA by sector'!K:K,'ODA by sector'!$A:$A,'D12'!$A648,'ODA by sector'!$D:$D,'D12'!$C648)</f>
        <v>0</v>
      </c>
      <c r="K648" s="35">
        <f>SUMIFS('ODA by sector'!L:L,'ODA by sector'!$A:$A,'D12'!$A648,'ODA by sector'!$D:$D,'D12'!$C648)</f>
        <v>0</v>
      </c>
      <c r="L648" s="35">
        <f>SUMIFS('ODA by sector'!M:M,'ODA by sector'!$A:$A,'D12'!$A648,'ODA by sector'!$D:$D,'D12'!$C648)</f>
        <v>0</v>
      </c>
      <c r="M648" s="35">
        <f>SUMIFS('ODA by sector'!N:N,'ODA by sector'!$A:$A,'D12'!$A648,'ODA by sector'!$D:$D,'D12'!$C648)</f>
        <v>0</v>
      </c>
      <c r="N648" s="35">
        <f>SUMIFS('ODA by sector'!O:O,'ODA by sector'!$A:$A,'D12'!$A648,'ODA by sector'!$D:$D,'D12'!$C648)</f>
        <v>0</v>
      </c>
      <c r="O648" s="35">
        <f>SUMIFS('ODA by sector'!P:P,'ODA by sector'!$A:$A,'D12'!$A648,'ODA by sector'!$D:$D,'D12'!$C648)</f>
        <v>0</v>
      </c>
      <c r="P648" s="35">
        <f>SUMIFS('ODA by sector'!Q:Q,'ODA by sector'!$A:$A,'D12'!$A648,'ODA by sector'!$D:$D,'D12'!$C648)</f>
        <v>0</v>
      </c>
      <c r="Q648" s="35">
        <f>SUMIFS('ODA by sector'!R:R,'ODA by sector'!$A:$A,'D12'!$A648,'ODA by sector'!$D:$D,'D12'!$C648)</f>
        <v>0</v>
      </c>
      <c r="R648" s="35">
        <f>SUMIFS('ODA by sector'!S:S,'ODA by sector'!$A:$A,'D12'!$A648,'ODA by sector'!$D:$D,'D12'!$C648)</f>
        <v>0</v>
      </c>
    </row>
    <row r="649" spans="1:18" x14ac:dyDescent="0.25">
      <c r="A649" s="36" t="s">
        <v>94</v>
      </c>
      <c r="B649" s="36" t="e">
        <f>VLOOKUP(A649,'[1]Names&amp;ISO'!$A:$B,2,FALSE)</f>
        <v>#N/A</v>
      </c>
      <c r="C649" s="37" t="s">
        <v>165</v>
      </c>
      <c r="D649" s="35">
        <f>SUMIFS('ODA by sector'!E:E,'ODA by sector'!$A:$A,'D12'!$A649,'ODA by sector'!$D:$D,'D12'!$C649)</f>
        <v>0</v>
      </c>
      <c r="E649" s="35">
        <f>SUMIFS('ODA by sector'!F:F,'ODA by sector'!$A:$A,'D12'!$A649,'ODA by sector'!$D:$D,'D12'!$C649)</f>
        <v>0</v>
      </c>
      <c r="F649" s="35">
        <f>SUMIFS('ODA by sector'!G:G,'ODA by sector'!$A:$A,'D12'!$A649,'ODA by sector'!$D:$D,'D12'!$C649)</f>
        <v>0</v>
      </c>
      <c r="G649" s="35">
        <f>SUMIFS('ODA by sector'!H:H,'ODA by sector'!$A:$A,'D12'!$A649,'ODA by sector'!$D:$D,'D12'!$C649)</f>
        <v>0</v>
      </c>
      <c r="H649" s="35">
        <f>SUMIFS('ODA by sector'!I:I,'ODA by sector'!$A:$A,'D12'!$A649,'ODA by sector'!$D:$D,'D12'!$C649)</f>
        <v>0</v>
      </c>
      <c r="I649" s="35">
        <f>SUMIFS('ODA by sector'!J:J,'ODA by sector'!$A:$A,'D12'!$A649,'ODA by sector'!$D:$D,'D12'!$C649)</f>
        <v>0</v>
      </c>
      <c r="J649" s="35">
        <f>SUMIFS('ODA by sector'!K:K,'ODA by sector'!$A:$A,'D12'!$A649,'ODA by sector'!$D:$D,'D12'!$C649)</f>
        <v>0</v>
      </c>
      <c r="K649" s="35">
        <f>SUMIFS('ODA by sector'!L:L,'ODA by sector'!$A:$A,'D12'!$A649,'ODA by sector'!$D:$D,'D12'!$C649)</f>
        <v>0</v>
      </c>
      <c r="L649" s="35">
        <f>SUMIFS('ODA by sector'!M:M,'ODA by sector'!$A:$A,'D12'!$A649,'ODA by sector'!$D:$D,'D12'!$C649)</f>
        <v>0</v>
      </c>
      <c r="M649" s="35">
        <f>SUMIFS('ODA by sector'!N:N,'ODA by sector'!$A:$A,'D12'!$A649,'ODA by sector'!$D:$D,'D12'!$C649)</f>
        <v>0</v>
      </c>
      <c r="N649" s="35">
        <f>SUMIFS('ODA by sector'!O:O,'ODA by sector'!$A:$A,'D12'!$A649,'ODA by sector'!$D:$D,'D12'!$C649)</f>
        <v>0</v>
      </c>
      <c r="O649" s="35">
        <f>SUMIFS('ODA by sector'!P:P,'ODA by sector'!$A:$A,'D12'!$A649,'ODA by sector'!$D:$D,'D12'!$C649)</f>
        <v>0</v>
      </c>
      <c r="P649" s="35">
        <f>SUMIFS('ODA by sector'!Q:Q,'ODA by sector'!$A:$A,'D12'!$A649,'ODA by sector'!$D:$D,'D12'!$C649)</f>
        <v>0</v>
      </c>
      <c r="Q649" s="35">
        <f>SUMIFS('ODA by sector'!R:R,'ODA by sector'!$A:$A,'D12'!$A649,'ODA by sector'!$D:$D,'D12'!$C649)</f>
        <v>0</v>
      </c>
      <c r="R649" s="35">
        <f>SUMIFS('ODA by sector'!S:S,'ODA by sector'!$A:$A,'D12'!$A649,'ODA by sector'!$D:$D,'D12'!$C649)</f>
        <v>0</v>
      </c>
    </row>
    <row r="650" spans="1:18" x14ac:dyDescent="0.25">
      <c r="A650" s="38" t="s">
        <v>94</v>
      </c>
      <c r="B650" s="36" t="e">
        <f>VLOOKUP(A650,'[1]Names&amp;ISO'!$A:$B,2,FALSE)</f>
        <v>#N/A</v>
      </c>
      <c r="C650" s="37" t="s">
        <v>161</v>
      </c>
      <c r="D650" s="35">
        <f>SUMIFS('ODA by sector'!E:E,'ODA by sector'!$A:$A,'D12'!$A650,'ODA by sector'!$D:$D,'D12'!$C650)</f>
        <v>0</v>
      </c>
      <c r="E650" s="35">
        <f>SUMIFS('ODA by sector'!F:F,'ODA by sector'!$A:$A,'D12'!$A650,'ODA by sector'!$D:$D,'D12'!$C650)</f>
        <v>0</v>
      </c>
      <c r="F650" s="35">
        <f>SUMIFS('ODA by sector'!G:G,'ODA by sector'!$A:$A,'D12'!$A650,'ODA by sector'!$D:$D,'D12'!$C650)</f>
        <v>0</v>
      </c>
      <c r="G650" s="35">
        <f>SUMIFS('ODA by sector'!H:H,'ODA by sector'!$A:$A,'D12'!$A650,'ODA by sector'!$D:$D,'D12'!$C650)</f>
        <v>0</v>
      </c>
      <c r="H650" s="35">
        <f>SUMIFS('ODA by sector'!I:I,'ODA by sector'!$A:$A,'D12'!$A650,'ODA by sector'!$D:$D,'D12'!$C650)</f>
        <v>0</v>
      </c>
      <c r="I650" s="35">
        <f>SUMIFS('ODA by sector'!J:J,'ODA by sector'!$A:$A,'D12'!$A650,'ODA by sector'!$D:$D,'D12'!$C650)</f>
        <v>0</v>
      </c>
      <c r="J650" s="35">
        <f>SUMIFS('ODA by sector'!K:K,'ODA by sector'!$A:$A,'D12'!$A650,'ODA by sector'!$D:$D,'D12'!$C650)</f>
        <v>0</v>
      </c>
      <c r="K650" s="35">
        <f>SUMIFS('ODA by sector'!L:L,'ODA by sector'!$A:$A,'D12'!$A650,'ODA by sector'!$D:$D,'D12'!$C650)</f>
        <v>0</v>
      </c>
      <c r="L650" s="35">
        <f>SUMIFS('ODA by sector'!M:M,'ODA by sector'!$A:$A,'D12'!$A650,'ODA by sector'!$D:$D,'D12'!$C650)</f>
        <v>0</v>
      </c>
      <c r="M650" s="35">
        <f>SUMIFS('ODA by sector'!N:N,'ODA by sector'!$A:$A,'D12'!$A650,'ODA by sector'!$D:$D,'D12'!$C650)</f>
        <v>0</v>
      </c>
      <c r="N650" s="35">
        <f>SUMIFS('ODA by sector'!O:O,'ODA by sector'!$A:$A,'D12'!$A650,'ODA by sector'!$D:$D,'D12'!$C650)</f>
        <v>0</v>
      </c>
      <c r="O650" s="35">
        <f>SUMIFS('ODA by sector'!P:P,'ODA by sector'!$A:$A,'D12'!$A650,'ODA by sector'!$D:$D,'D12'!$C650)</f>
        <v>0</v>
      </c>
      <c r="P650" s="35">
        <f>SUMIFS('ODA by sector'!Q:Q,'ODA by sector'!$A:$A,'D12'!$A650,'ODA by sector'!$D:$D,'D12'!$C650)</f>
        <v>0</v>
      </c>
      <c r="Q650" s="35">
        <f>SUMIFS('ODA by sector'!R:R,'ODA by sector'!$A:$A,'D12'!$A650,'ODA by sector'!$D:$D,'D12'!$C650)</f>
        <v>0</v>
      </c>
      <c r="R650" s="35">
        <f>SUMIFS('ODA by sector'!S:S,'ODA by sector'!$A:$A,'D12'!$A650,'ODA by sector'!$D:$D,'D12'!$C650)</f>
        <v>0</v>
      </c>
    </row>
    <row r="651" spans="1:18" x14ac:dyDescent="0.25">
      <c r="A651" s="39" t="s">
        <v>94</v>
      </c>
      <c r="B651" s="36" t="e">
        <f>VLOOKUP(A651,'[1]Names&amp;ISO'!$A:$B,2,FALSE)</f>
        <v>#N/A</v>
      </c>
      <c r="C651" s="37" t="s">
        <v>166</v>
      </c>
      <c r="D651" s="35">
        <f>SUMIFS('ODA by sector'!E:E,'ODA by sector'!$A:$A,'D12'!$A651,'ODA by sector'!$D:$D,'D12'!$C651)</f>
        <v>0</v>
      </c>
      <c r="E651" s="35">
        <f>SUMIFS('ODA by sector'!F:F,'ODA by sector'!$A:$A,'D12'!$A651,'ODA by sector'!$D:$D,'D12'!$C651)</f>
        <v>0</v>
      </c>
      <c r="F651" s="35">
        <f>SUMIFS('ODA by sector'!G:G,'ODA by sector'!$A:$A,'D12'!$A651,'ODA by sector'!$D:$D,'D12'!$C651)</f>
        <v>0</v>
      </c>
      <c r="G651" s="35">
        <f>SUMIFS('ODA by sector'!H:H,'ODA by sector'!$A:$A,'D12'!$A651,'ODA by sector'!$D:$D,'D12'!$C651)</f>
        <v>0</v>
      </c>
      <c r="H651" s="35">
        <f>SUMIFS('ODA by sector'!I:I,'ODA by sector'!$A:$A,'D12'!$A651,'ODA by sector'!$D:$D,'D12'!$C651)</f>
        <v>0</v>
      </c>
      <c r="I651" s="35">
        <f>SUMIFS('ODA by sector'!J:J,'ODA by sector'!$A:$A,'D12'!$A651,'ODA by sector'!$D:$D,'D12'!$C651)</f>
        <v>0</v>
      </c>
      <c r="J651" s="35">
        <f>SUMIFS('ODA by sector'!K:K,'ODA by sector'!$A:$A,'D12'!$A651,'ODA by sector'!$D:$D,'D12'!$C651)</f>
        <v>0</v>
      </c>
      <c r="K651" s="35">
        <f>SUMIFS('ODA by sector'!L:L,'ODA by sector'!$A:$A,'D12'!$A651,'ODA by sector'!$D:$D,'D12'!$C651)</f>
        <v>0</v>
      </c>
      <c r="L651" s="35">
        <f>SUMIFS('ODA by sector'!M:M,'ODA by sector'!$A:$A,'D12'!$A651,'ODA by sector'!$D:$D,'D12'!$C651)</f>
        <v>0</v>
      </c>
      <c r="M651" s="35">
        <f>SUMIFS('ODA by sector'!N:N,'ODA by sector'!$A:$A,'D12'!$A651,'ODA by sector'!$D:$D,'D12'!$C651)</f>
        <v>0</v>
      </c>
      <c r="N651" s="35">
        <f>SUMIFS('ODA by sector'!O:O,'ODA by sector'!$A:$A,'D12'!$A651,'ODA by sector'!$D:$D,'D12'!$C651)</f>
        <v>0</v>
      </c>
      <c r="O651" s="35">
        <f>SUMIFS('ODA by sector'!P:P,'ODA by sector'!$A:$A,'D12'!$A651,'ODA by sector'!$D:$D,'D12'!$C651)</f>
        <v>0</v>
      </c>
      <c r="P651" s="35">
        <f>SUMIFS('ODA by sector'!Q:Q,'ODA by sector'!$A:$A,'D12'!$A651,'ODA by sector'!$D:$D,'D12'!$C651)</f>
        <v>0</v>
      </c>
      <c r="Q651" s="35">
        <f>SUMIFS('ODA by sector'!R:R,'ODA by sector'!$A:$A,'D12'!$A651,'ODA by sector'!$D:$D,'D12'!$C651)</f>
        <v>0</v>
      </c>
      <c r="R651" s="35">
        <f>SUMIFS('ODA by sector'!S:S,'ODA by sector'!$A:$A,'D12'!$A651,'ODA by sector'!$D:$D,'D12'!$C651)</f>
        <v>0</v>
      </c>
    </row>
    <row r="652" spans="1:18" x14ac:dyDescent="0.25">
      <c r="A652" s="36" t="s">
        <v>94</v>
      </c>
      <c r="B652" s="36" t="e">
        <f>VLOOKUP(A652,'[1]Names&amp;ISO'!$A:$B,2,FALSE)</f>
        <v>#N/A</v>
      </c>
      <c r="C652" s="37" t="s">
        <v>167</v>
      </c>
      <c r="D652" s="35">
        <f>SUMIFS('ODA by sector'!E:E,'ODA by sector'!$A:$A,'D12'!$A652,'ODA by sector'!$D:$D,'D12'!$C652)</f>
        <v>0</v>
      </c>
      <c r="E652" s="35">
        <f>SUMIFS('ODA by sector'!F:F,'ODA by sector'!$A:$A,'D12'!$A652,'ODA by sector'!$D:$D,'D12'!$C652)</f>
        <v>0</v>
      </c>
      <c r="F652" s="35">
        <f>SUMIFS('ODA by sector'!G:G,'ODA by sector'!$A:$A,'D12'!$A652,'ODA by sector'!$D:$D,'D12'!$C652)</f>
        <v>0</v>
      </c>
      <c r="G652" s="35">
        <f>SUMIFS('ODA by sector'!H:H,'ODA by sector'!$A:$A,'D12'!$A652,'ODA by sector'!$D:$D,'D12'!$C652)</f>
        <v>0</v>
      </c>
      <c r="H652" s="35">
        <f>SUMIFS('ODA by sector'!I:I,'ODA by sector'!$A:$A,'D12'!$A652,'ODA by sector'!$D:$D,'D12'!$C652)</f>
        <v>0</v>
      </c>
      <c r="I652" s="35">
        <f>SUMIFS('ODA by sector'!J:J,'ODA by sector'!$A:$A,'D12'!$A652,'ODA by sector'!$D:$D,'D12'!$C652)</f>
        <v>0</v>
      </c>
      <c r="J652" s="35">
        <f>SUMIFS('ODA by sector'!K:K,'ODA by sector'!$A:$A,'D12'!$A652,'ODA by sector'!$D:$D,'D12'!$C652)</f>
        <v>0</v>
      </c>
      <c r="K652" s="35">
        <f>SUMIFS('ODA by sector'!L:L,'ODA by sector'!$A:$A,'D12'!$A652,'ODA by sector'!$D:$D,'D12'!$C652)</f>
        <v>0</v>
      </c>
      <c r="L652" s="35">
        <f>SUMIFS('ODA by sector'!M:M,'ODA by sector'!$A:$A,'D12'!$A652,'ODA by sector'!$D:$D,'D12'!$C652)</f>
        <v>0</v>
      </c>
      <c r="M652" s="35">
        <f>SUMIFS('ODA by sector'!N:N,'ODA by sector'!$A:$A,'D12'!$A652,'ODA by sector'!$D:$D,'D12'!$C652)</f>
        <v>0</v>
      </c>
      <c r="N652" s="35">
        <f>SUMIFS('ODA by sector'!O:O,'ODA by sector'!$A:$A,'D12'!$A652,'ODA by sector'!$D:$D,'D12'!$C652)</f>
        <v>0</v>
      </c>
      <c r="O652" s="35">
        <f>SUMIFS('ODA by sector'!P:P,'ODA by sector'!$A:$A,'D12'!$A652,'ODA by sector'!$D:$D,'D12'!$C652)</f>
        <v>0</v>
      </c>
      <c r="P652" s="35">
        <f>SUMIFS('ODA by sector'!Q:Q,'ODA by sector'!$A:$A,'D12'!$A652,'ODA by sector'!$D:$D,'D12'!$C652)</f>
        <v>0</v>
      </c>
      <c r="Q652" s="35">
        <f>SUMIFS('ODA by sector'!R:R,'ODA by sector'!$A:$A,'D12'!$A652,'ODA by sector'!$D:$D,'D12'!$C652)</f>
        <v>0</v>
      </c>
      <c r="R652" s="35">
        <f>SUMIFS('ODA by sector'!S:S,'ODA by sector'!$A:$A,'D12'!$A652,'ODA by sector'!$D:$D,'D12'!$C652)</f>
        <v>0</v>
      </c>
    </row>
    <row r="653" spans="1:18" x14ac:dyDescent="0.25">
      <c r="A653" s="36" t="s">
        <v>94</v>
      </c>
      <c r="B653" s="36" t="e">
        <f>VLOOKUP(A653,'[1]Names&amp;ISO'!$A:$B,2,FALSE)</f>
        <v>#N/A</v>
      </c>
      <c r="C653" s="37" t="s">
        <v>169</v>
      </c>
      <c r="D653" s="35">
        <f>SUMIFS('ODA by sector'!E:E,'ODA by sector'!$A:$A,'D12'!$A653,'ODA by sector'!$D:$D,'D12'!$C653)</f>
        <v>0</v>
      </c>
      <c r="E653" s="35">
        <f>SUMIFS('ODA by sector'!F:F,'ODA by sector'!$A:$A,'D12'!$A653,'ODA by sector'!$D:$D,'D12'!$C653)</f>
        <v>0</v>
      </c>
      <c r="F653" s="35">
        <f>SUMIFS('ODA by sector'!G:G,'ODA by sector'!$A:$A,'D12'!$A653,'ODA by sector'!$D:$D,'D12'!$C653)</f>
        <v>0</v>
      </c>
      <c r="G653" s="35">
        <f>SUMIFS('ODA by sector'!H:H,'ODA by sector'!$A:$A,'D12'!$A653,'ODA by sector'!$D:$D,'D12'!$C653)</f>
        <v>0</v>
      </c>
      <c r="H653" s="35">
        <f>SUMIFS('ODA by sector'!I:I,'ODA by sector'!$A:$A,'D12'!$A653,'ODA by sector'!$D:$D,'D12'!$C653)</f>
        <v>0</v>
      </c>
      <c r="I653" s="35">
        <f>SUMIFS('ODA by sector'!J:J,'ODA by sector'!$A:$A,'D12'!$A653,'ODA by sector'!$D:$D,'D12'!$C653)</f>
        <v>0</v>
      </c>
      <c r="J653" s="35">
        <f>SUMIFS('ODA by sector'!K:K,'ODA by sector'!$A:$A,'D12'!$A653,'ODA by sector'!$D:$D,'D12'!$C653)</f>
        <v>0</v>
      </c>
      <c r="K653" s="35">
        <f>SUMIFS('ODA by sector'!L:L,'ODA by sector'!$A:$A,'D12'!$A653,'ODA by sector'!$D:$D,'D12'!$C653)</f>
        <v>0</v>
      </c>
      <c r="L653" s="35">
        <f>SUMIFS('ODA by sector'!M:M,'ODA by sector'!$A:$A,'D12'!$A653,'ODA by sector'!$D:$D,'D12'!$C653)</f>
        <v>0</v>
      </c>
      <c r="M653" s="35">
        <f>SUMIFS('ODA by sector'!N:N,'ODA by sector'!$A:$A,'D12'!$A653,'ODA by sector'!$D:$D,'D12'!$C653)</f>
        <v>0</v>
      </c>
      <c r="N653" s="35">
        <f>SUMIFS('ODA by sector'!O:O,'ODA by sector'!$A:$A,'D12'!$A653,'ODA by sector'!$D:$D,'D12'!$C653)</f>
        <v>0</v>
      </c>
      <c r="O653" s="35">
        <f>SUMIFS('ODA by sector'!P:P,'ODA by sector'!$A:$A,'D12'!$A653,'ODA by sector'!$D:$D,'D12'!$C653)</f>
        <v>0</v>
      </c>
      <c r="P653" s="35">
        <f>SUMIFS('ODA by sector'!Q:Q,'ODA by sector'!$A:$A,'D12'!$A653,'ODA by sector'!$D:$D,'D12'!$C653)</f>
        <v>0</v>
      </c>
      <c r="Q653" s="35">
        <f>SUMIFS('ODA by sector'!R:R,'ODA by sector'!$A:$A,'D12'!$A653,'ODA by sector'!$D:$D,'D12'!$C653)</f>
        <v>0</v>
      </c>
      <c r="R653" s="35">
        <f>SUMIFS('ODA by sector'!S:S,'ODA by sector'!$A:$A,'D12'!$A653,'ODA by sector'!$D:$D,'D12'!$C653)</f>
        <v>0</v>
      </c>
    </row>
    <row r="654" spans="1:18" x14ac:dyDescent="0.25">
      <c r="A654" s="36" t="s">
        <v>94</v>
      </c>
      <c r="B654" s="36" t="e">
        <f>VLOOKUP(A654,'[1]Names&amp;ISO'!$A:$B,2,FALSE)</f>
        <v>#N/A</v>
      </c>
      <c r="C654" s="37" t="s">
        <v>168</v>
      </c>
      <c r="D654" s="35">
        <f>SUMIFS('ODA by sector'!E:E,'ODA by sector'!$A:$A,'D12'!$A654,'ODA by sector'!$D:$D,'D12'!$C654)</f>
        <v>0</v>
      </c>
      <c r="E654" s="35">
        <f>SUMIFS('ODA by sector'!F:F,'ODA by sector'!$A:$A,'D12'!$A654,'ODA by sector'!$D:$D,'D12'!$C654)</f>
        <v>0</v>
      </c>
      <c r="F654" s="35">
        <f>SUMIFS('ODA by sector'!G:G,'ODA by sector'!$A:$A,'D12'!$A654,'ODA by sector'!$D:$D,'D12'!$C654)</f>
        <v>0</v>
      </c>
      <c r="G654" s="35">
        <f>SUMIFS('ODA by sector'!H:H,'ODA by sector'!$A:$A,'D12'!$A654,'ODA by sector'!$D:$D,'D12'!$C654)</f>
        <v>0</v>
      </c>
      <c r="H654" s="35">
        <f>SUMIFS('ODA by sector'!I:I,'ODA by sector'!$A:$A,'D12'!$A654,'ODA by sector'!$D:$D,'D12'!$C654)</f>
        <v>0</v>
      </c>
      <c r="I654" s="35">
        <f>SUMIFS('ODA by sector'!J:J,'ODA by sector'!$A:$A,'D12'!$A654,'ODA by sector'!$D:$D,'D12'!$C654)</f>
        <v>0</v>
      </c>
      <c r="J654" s="35">
        <f>SUMIFS('ODA by sector'!K:K,'ODA by sector'!$A:$A,'D12'!$A654,'ODA by sector'!$D:$D,'D12'!$C654)</f>
        <v>0</v>
      </c>
      <c r="K654" s="35">
        <f>SUMIFS('ODA by sector'!L:L,'ODA by sector'!$A:$A,'D12'!$A654,'ODA by sector'!$D:$D,'D12'!$C654)</f>
        <v>0</v>
      </c>
      <c r="L654" s="35">
        <f>SUMIFS('ODA by sector'!M:M,'ODA by sector'!$A:$A,'D12'!$A654,'ODA by sector'!$D:$D,'D12'!$C654)</f>
        <v>0</v>
      </c>
      <c r="M654" s="35">
        <f>SUMIFS('ODA by sector'!N:N,'ODA by sector'!$A:$A,'D12'!$A654,'ODA by sector'!$D:$D,'D12'!$C654)</f>
        <v>0</v>
      </c>
      <c r="N654" s="35">
        <f>SUMIFS('ODA by sector'!O:O,'ODA by sector'!$A:$A,'D12'!$A654,'ODA by sector'!$D:$D,'D12'!$C654)</f>
        <v>0</v>
      </c>
      <c r="O654" s="35">
        <f>SUMIFS('ODA by sector'!P:P,'ODA by sector'!$A:$A,'D12'!$A654,'ODA by sector'!$D:$D,'D12'!$C654)</f>
        <v>0</v>
      </c>
      <c r="P654" s="35">
        <f>SUMIFS('ODA by sector'!Q:Q,'ODA by sector'!$A:$A,'D12'!$A654,'ODA by sector'!$D:$D,'D12'!$C654)</f>
        <v>0</v>
      </c>
      <c r="Q654" s="35">
        <f>SUMIFS('ODA by sector'!R:R,'ODA by sector'!$A:$A,'D12'!$A654,'ODA by sector'!$D:$D,'D12'!$C654)</f>
        <v>0</v>
      </c>
      <c r="R654" s="35">
        <f>SUMIFS('ODA by sector'!S:S,'ODA by sector'!$A:$A,'D12'!$A654,'ODA by sector'!$D:$D,'D12'!$C654)</f>
        <v>0</v>
      </c>
    </row>
    <row r="655" spans="1:18" x14ac:dyDescent="0.25">
      <c r="A655" s="36" t="s">
        <v>94</v>
      </c>
      <c r="B655" s="36" t="e">
        <f>VLOOKUP(A655,'[1]Names&amp;ISO'!$A:$B,2,FALSE)</f>
        <v>#N/A</v>
      </c>
      <c r="C655" s="37" t="s">
        <v>171</v>
      </c>
      <c r="D655" s="35">
        <f>SUMIFS('ODA by sector'!E:E,'ODA by sector'!$A:$A,'D12'!$A655,'ODA by sector'!$D:$D,'D12'!$C655)</f>
        <v>0</v>
      </c>
      <c r="E655" s="35">
        <f>SUMIFS('ODA by sector'!F:F,'ODA by sector'!$A:$A,'D12'!$A655,'ODA by sector'!$D:$D,'D12'!$C655)</f>
        <v>0</v>
      </c>
      <c r="F655" s="35">
        <f>SUMIFS('ODA by sector'!G:G,'ODA by sector'!$A:$A,'D12'!$A655,'ODA by sector'!$D:$D,'D12'!$C655)</f>
        <v>0</v>
      </c>
      <c r="G655" s="35">
        <f>SUMIFS('ODA by sector'!H:H,'ODA by sector'!$A:$A,'D12'!$A655,'ODA by sector'!$D:$D,'D12'!$C655)</f>
        <v>0</v>
      </c>
      <c r="H655" s="35">
        <f>SUMIFS('ODA by sector'!I:I,'ODA by sector'!$A:$A,'D12'!$A655,'ODA by sector'!$D:$D,'D12'!$C655)</f>
        <v>0</v>
      </c>
      <c r="I655" s="35">
        <f>SUMIFS('ODA by sector'!J:J,'ODA by sector'!$A:$A,'D12'!$A655,'ODA by sector'!$D:$D,'D12'!$C655)</f>
        <v>0</v>
      </c>
      <c r="J655" s="35">
        <f>SUMIFS('ODA by sector'!K:K,'ODA by sector'!$A:$A,'D12'!$A655,'ODA by sector'!$D:$D,'D12'!$C655)</f>
        <v>0</v>
      </c>
      <c r="K655" s="35">
        <f>SUMIFS('ODA by sector'!L:L,'ODA by sector'!$A:$A,'D12'!$A655,'ODA by sector'!$D:$D,'D12'!$C655)</f>
        <v>0</v>
      </c>
      <c r="L655" s="35">
        <f>SUMIFS('ODA by sector'!M:M,'ODA by sector'!$A:$A,'D12'!$A655,'ODA by sector'!$D:$D,'D12'!$C655)</f>
        <v>0</v>
      </c>
      <c r="M655" s="35">
        <f>SUMIFS('ODA by sector'!N:N,'ODA by sector'!$A:$A,'D12'!$A655,'ODA by sector'!$D:$D,'D12'!$C655)</f>
        <v>0</v>
      </c>
      <c r="N655" s="35">
        <f>SUMIFS('ODA by sector'!O:O,'ODA by sector'!$A:$A,'D12'!$A655,'ODA by sector'!$D:$D,'D12'!$C655)</f>
        <v>0</v>
      </c>
      <c r="O655" s="35">
        <f>SUMIFS('ODA by sector'!P:P,'ODA by sector'!$A:$A,'D12'!$A655,'ODA by sector'!$D:$D,'D12'!$C655)</f>
        <v>0</v>
      </c>
      <c r="P655" s="35">
        <f>SUMIFS('ODA by sector'!Q:Q,'ODA by sector'!$A:$A,'D12'!$A655,'ODA by sector'!$D:$D,'D12'!$C655)</f>
        <v>0</v>
      </c>
      <c r="Q655" s="35">
        <f>SUMIFS('ODA by sector'!R:R,'ODA by sector'!$A:$A,'D12'!$A655,'ODA by sector'!$D:$D,'D12'!$C655)</f>
        <v>0</v>
      </c>
      <c r="R655" s="35">
        <f>SUMIFS('ODA by sector'!S:S,'ODA by sector'!$A:$A,'D12'!$A655,'ODA by sector'!$D:$D,'D12'!$C655)</f>
        <v>0</v>
      </c>
    </row>
    <row r="656" spans="1:18" x14ac:dyDescent="0.25">
      <c r="A656" s="36" t="s">
        <v>94</v>
      </c>
      <c r="B656" s="36" t="e">
        <f>VLOOKUP(A656,'[1]Names&amp;ISO'!$A:$B,2,FALSE)</f>
        <v>#N/A</v>
      </c>
      <c r="C656" s="37" t="s">
        <v>170</v>
      </c>
      <c r="D656" s="35">
        <f>SUMIFS('ODA by sector'!E:E,'ODA by sector'!$A:$A,'D12'!$A656,'ODA by sector'!$D:$D,'D12'!$C656)</f>
        <v>0</v>
      </c>
      <c r="E656" s="35">
        <f>SUMIFS('ODA by sector'!F:F,'ODA by sector'!$A:$A,'D12'!$A656,'ODA by sector'!$D:$D,'D12'!$C656)</f>
        <v>0</v>
      </c>
      <c r="F656" s="35">
        <f>SUMIFS('ODA by sector'!G:G,'ODA by sector'!$A:$A,'D12'!$A656,'ODA by sector'!$D:$D,'D12'!$C656)</f>
        <v>0</v>
      </c>
      <c r="G656" s="35">
        <f>SUMIFS('ODA by sector'!H:H,'ODA by sector'!$A:$A,'D12'!$A656,'ODA by sector'!$D:$D,'D12'!$C656)</f>
        <v>0</v>
      </c>
      <c r="H656" s="35">
        <f>SUMIFS('ODA by sector'!I:I,'ODA by sector'!$A:$A,'D12'!$A656,'ODA by sector'!$D:$D,'D12'!$C656)</f>
        <v>0</v>
      </c>
      <c r="I656" s="35">
        <f>SUMIFS('ODA by sector'!J:J,'ODA by sector'!$A:$A,'D12'!$A656,'ODA by sector'!$D:$D,'D12'!$C656)</f>
        <v>0</v>
      </c>
      <c r="J656" s="35">
        <f>SUMIFS('ODA by sector'!K:K,'ODA by sector'!$A:$A,'D12'!$A656,'ODA by sector'!$D:$D,'D12'!$C656)</f>
        <v>0</v>
      </c>
      <c r="K656" s="35">
        <f>SUMIFS('ODA by sector'!L:L,'ODA by sector'!$A:$A,'D12'!$A656,'ODA by sector'!$D:$D,'D12'!$C656)</f>
        <v>0</v>
      </c>
      <c r="L656" s="35">
        <f>SUMIFS('ODA by sector'!M:M,'ODA by sector'!$A:$A,'D12'!$A656,'ODA by sector'!$D:$D,'D12'!$C656)</f>
        <v>0</v>
      </c>
      <c r="M656" s="35">
        <f>SUMIFS('ODA by sector'!N:N,'ODA by sector'!$A:$A,'D12'!$A656,'ODA by sector'!$D:$D,'D12'!$C656)</f>
        <v>0</v>
      </c>
      <c r="N656" s="35">
        <f>SUMIFS('ODA by sector'!O:O,'ODA by sector'!$A:$A,'D12'!$A656,'ODA by sector'!$D:$D,'D12'!$C656)</f>
        <v>0</v>
      </c>
      <c r="O656" s="35">
        <f>SUMIFS('ODA by sector'!P:P,'ODA by sector'!$A:$A,'D12'!$A656,'ODA by sector'!$D:$D,'D12'!$C656)</f>
        <v>0</v>
      </c>
      <c r="P656" s="35">
        <f>SUMIFS('ODA by sector'!Q:Q,'ODA by sector'!$A:$A,'D12'!$A656,'ODA by sector'!$D:$D,'D12'!$C656)</f>
        <v>0</v>
      </c>
      <c r="Q656" s="35">
        <f>SUMIFS('ODA by sector'!R:R,'ODA by sector'!$A:$A,'D12'!$A656,'ODA by sector'!$D:$D,'D12'!$C656)</f>
        <v>56.897984000000001</v>
      </c>
      <c r="R656" s="35">
        <f>SUMIFS('ODA by sector'!S:S,'ODA by sector'!$A:$A,'D12'!$A656,'ODA by sector'!$D:$D,'D12'!$C656)</f>
        <v>33.781500000000001</v>
      </c>
    </row>
    <row r="657" spans="1:18" x14ac:dyDescent="0.25">
      <c r="A657" s="36" t="s">
        <v>94</v>
      </c>
      <c r="B657" s="36" t="e">
        <f>VLOOKUP(A657,'[1]Names&amp;ISO'!$A:$B,2,FALSE)</f>
        <v>#N/A</v>
      </c>
      <c r="C657" s="37" t="s">
        <v>172</v>
      </c>
      <c r="D657" s="35">
        <f>SUMIFS('ODA by sector'!E:E,'ODA by sector'!$A:$A,'D12'!$A657,'ODA by sector'!$D:$D,'D12'!$C657)</f>
        <v>0</v>
      </c>
      <c r="E657" s="35">
        <f>SUMIFS('ODA by sector'!F:F,'ODA by sector'!$A:$A,'D12'!$A657,'ODA by sector'!$D:$D,'D12'!$C657)</f>
        <v>0</v>
      </c>
      <c r="F657" s="35">
        <f>SUMIFS('ODA by sector'!G:G,'ODA by sector'!$A:$A,'D12'!$A657,'ODA by sector'!$D:$D,'D12'!$C657)</f>
        <v>0</v>
      </c>
      <c r="G657" s="35">
        <f>SUMIFS('ODA by sector'!H:H,'ODA by sector'!$A:$A,'D12'!$A657,'ODA by sector'!$D:$D,'D12'!$C657)</f>
        <v>0</v>
      </c>
      <c r="H657" s="35">
        <f>SUMIFS('ODA by sector'!I:I,'ODA by sector'!$A:$A,'D12'!$A657,'ODA by sector'!$D:$D,'D12'!$C657)</f>
        <v>0</v>
      </c>
      <c r="I657" s="35">
        <f>SUMIFS('ODA by sector'!J:J,'ODA by sector'!$A:$A,'D12'!$A657,'ODA by sector'!$D:$D,'D12'!$C657)</f>
        <v>0</v>
      </c>
      <c r="J657" s="35">
        <f>SUMIFS('ODA by sector'!K:K,'ODA by sector'!$A:$A,'D12'!$A657,'ODA by sector'!$D:$D,'D12'!$C657)</f>
        <v>0</v>
      </c>
      <c r="K657" s="35">
        <f>SUMIFS('ODA by sector'!L:L,'ODA by sector'!$A:$A,'D12'!$A657,'ODA by sector'!$D:$D,'D12'!$C657)</f>
        <v>0</v>
      </c>
      <c r="L657" s="35">
        <f>SUMIFS('ODA by sector'!M:M,'ODA by sector'!$A:$A,'D12'!$A657,'ODA by sector'!$D:$D,'D12'!$C657)</f>
        <v>0</v>
      </c>
      <c r="M657" s="35">
        <f>SUMIFS('ODA by sector'!N:N,'ODA by sector'!$A:$A,'D12'!$A657,'ODA by sector'!$D:$D,'D12'!$C657)</f>
        <v>0</v>
      </c>
      <c r="N657" s="35">
        <f>SUMIFS('ODA by sector'!O:O,'ODA by sector'!$A:$A,'D12'!$A657,'ODA by sector'!$D:$D,'D12'!$C657)</f>
        <v>0</v>
      </c>
      <c r="O657" s="35">
        <f>SUMIFS('ODA by sector'!P:P,'ODA by sector'!$A:$A,'D12'!$A657,'ODA by sector'!$D:$D,'D12'!$C657)</f>
        <v>0</v>
      </c>
      <c r="P657" s="35">
        <f>SUMIFS('ODA by sector'!Q:Q,'ODA by sector'!$A:$A,'D12'!$A657,'ODA by sector'!$D:$D,'D12'!$C657)</f>
        <v>0</v>
      </c>
      <c r="Q657" s="35">
        <f>SUMIFS('ODA by sector'!R:R,'ODA by sector'!$A:$A,'D12'!$A657,'ODA by sector'!$D:$D,'D12'!$C657)</f>
        <v>0</v>
      </c>
      <c r="R657" s="35">
        <f>SUMIFS('ODA by sector'!S:S,'ODA by sector'!$A:$A,'D12'!$A657,'ODA by sector'!$D:$D,'D12'!$C657)</f>
        <v>0</v>
      </c>
    </row>
    <row r="658" spans="1:18" x14ac:dyDescent="0.25">
      <c r="A658" s="36" t="s">
        <v>94</v>
      </c>
      <c r="B658" s="36" t="e">
        <f>VLOOKUP(A658,'[1]Names&amp;ISO'!$A:$B,2,FALSE)</f>
        <v>#N/A</v>
      </c>
      <c r="C658" s="37" t="s">
        <v>173</v>
      </c>
      <c r="D658" s="35">
        <f>SUMIFS('ODA by sector'!E:E,'ODA by sector'!$A:$A,'D12'!$A658,'ODA by sector'!$D:$D,'D12'!$C658)</f>
        <v>0</v>
      </c>
      <c r="E658" s="35">
        <f>SUMIFS('ODA by sector'!F:F,'ODA by sector'!$A:$A,'D12'!$A658,'ODA by sector'!$D:$D,'D12'!$C658)</f>
        <v>0</v>
      </c>
      <c r="F658" s="35">
        <f>SUMIFS('ODA by sector'!G:G,'ODA by sector'!$A:$A,'D12'!$A658,'ODA by sector'!$D:$D,'D12'!$C658)</f>
        <v>0</v>
      </c>
      <c r="G658" s="35">
        <f>SUMIFS('ODA by sector'!H:H,'ODA by sector'!$A:$A,'D12'!$A658,'ODA by sector'!$D:$D,'D12'!$C658)</f>
        <v>0</v>
      </c>
      <c r="H658" s="35">
        <f>SUMIFS('ODA by sector'!I:I,'ODA by sector'!$A:$A,'D12'!$A658,'ODA by sector'!$D:$D,'D12'!$C658)</f>
        <v>0</v>
      </c>
      <c r="I658" s="35">
        <f>SUMIFS('ODA by sector'!J:J,'ODA by sector'!$A:$A,'D12'!$A658,'ODA by sector'!$D:$D,'D12'!$C658)</f>
        <v>0</v>
      </c>
      <c r="J658" s="35">
        <f>SUMIFS('ODA by sector'!K:K,'ODA by sector'!$A:$A,'D12'!$A658,'ODA by sector'!$D:$D,'D12'!$C658)</f>
        <v>0</v>
      </c>
      <c r="K658" s="35">
        <f>SUMIFS('ODA by sector'!L:L,'ODA by sector'!$A:$A,'D12'!$A658,'ODA by sector'!$D:$D,'D12'!$C658)</f>
        <v>0</v>
      </c>
      <c r="L658" s="35">
        <f>SUMIFS('ODA by sector'!M:M,'ODA by sector'!$A:$A,'D12'!$A658,'ODA by sector'!$D:$D,'D12'!$C658)</f>
        <v>0</v>
      </c>
      <c r="M658" s="35">
        <f>SUMIFS('ODA by sector'!N:N,'ODA by sector'!$A:$A,'D12'!$A658,'ODA by sector'!$D:$D,'D12'!$C658)</f>
        <v>0</v>
      </c>
      <c r="N658" s="35">
        <f>SUMIFS('ODA by sector'!O:O,'ODA by sector'!$A:$A,'D12'!$A658,'ODA by sector'!$D:$D,'D12'!$C658)</f>
        <v>0</v>
      </c>
      <c r="O658" s="35">
        <f>SUMIFS('ODA by sector'!P:P,'ODA by sector'!$A:$A,'D12'!$A658,'ODA by sector'!$D:$D,'D12'!$C658)</f>
        <v>0</v>
      </c>
      <c r="P658" s="35">
        <f>SUMIFS('ODA by sector'!Q:Q,'ODA by sector'!$A:$A,'D12'!$A658,'ODA by sector'!$D:$D,'D12'!$C658)</f>
        <v>0</v>
      </c>
      <c r="Q658" s="35">
        <f>SUMIFS('ODA by sector'!R:R,'ODA by sector'!$A:$A,'D12'!$A658,'ODA by sector'!$D:$D,'D12'!$C658)</f>
        <v>0</v>
      </c>
      <c r="R658" s="35">
        <f>SUMIFS('ODA by sector'!S:S,'ODA by sector'!$A:$A,'D12'!$A658,'ODA by sector'!$D:$D,'D12'!$C658)</f>
        <v>0</v>
      </c>
    </row>
    <row r="659" spans="1:18" x14ac:dyDescent="0.25">
      <c r="A659" s="36" t="s">
        <v>94</v>
      </c>
      <c r="B659" s="36" t="e">
        <f>VLOOKUP(A659,'[1]Names&amp;ISO'!$A:$B,2,FALSE)</f>
        <v>#N/A</v>
      </c>
      <c r="C659" s="37" t="s">
        <v>174</v>
      </c>
      <c r="D659" s="35">
        <f>SUMIFS('ODA by sector'!E:E,'ODA by sector'!$A:$A,'D12'!$A659,'ODA by sector'!$D:$D,'D12'!$C659)</f>
        <v>0</v>
      </c>
      <c r="E659" s="35">
        <f>SUMIFS('ODA by sector'!F:F,'ODA by sector'!$A:$A,'D12'!$A659,'ODA by sector'!$D:$D,'D12'!$C659)</f>
        <v>0</v>
      </c>
      <c r="F659" s="35">
        <f>SUMIFS('ODA by sector'!G:G,'ODA by sector'!$A:$A,'D12'!$A659,'ODA by sector'!$D:$D,'D12'!$C659)</f>
        <v>0</v>
      </c>
      <c r="G659" s="35">
        <f>SUMIFS('ODA by sector'!H:H,'ODA by sector'!$A:$A,'D12'!$A659,'ODA by sector'!$D:$D,'D12'!$C659)</f>
        <v>0</v>
      </c>
      <c r="H659" s="35">
        <f>SUMIFS('ODA by sector'!I:I,'ODA by sector'!$A:$A,'D12'!$A659,'ODA by sector'!$D:$D,'D12'!$C659)</f>
        <v>0</v>
      </c>
      <c r="I659" s="35">
        <f>SUMIFS('ODA by sector'!J:J,'ODA by sector'!$A:$A,'D12'!$A659,'ODA by sector'!$D:$D,'D12'!$C659)</f>
        <v>0</v>
      </c>
      <c r="J659" s="35">
        <f>SUMIFS('ODA by sector'!K:K,'ODA by sector'!$A:$A,'D12'!$A659,'ODA by sector'!$D:$D,'D12'!$C659)</f>
        <v>0</v>
      </c>
      <c r="K659" s="35">
        <f>SUMIFS('ODA by sector'!L:L,'ODA by sector'!$A:$A,'D12'!$A659,'ODA by sector'!$D:$D,'D12'!$C659)</f>
        <v>0</v>
      </c>
      <c r="L659" s="35">
        <f>SUMIFS('ODA by sector'!M:M,'ODA by sector'!$A:$A,'D12'!$A659,'ODA by sector'!$D:$D,'D12'!$C659)</f>
        <v>0</v>
      </c>
      <c r="M659" s="35">
        <f>SUMIFS('ODA by sector'!N:N,'ODA by sector'!$A:$A,'D12'!$A659,'ODA by sector'!$D:$D,'D12'!$C659)</f>
        <v>0</v>
      </c>
      <c r="N659" s="35">
        <f>SUMIFS('ODA by sector'!O:O,'ODA by sector'!$A:$A,'D12'!$A659,'ODA by sector'!$D:$D,'D12'!$C659)</f>
        <v>0</v>
      </c>
      <c r="O659" s="35">
        <f>SUMIFS('ODA by sector'!P:P,'ODA by sector'!$A:$A,'D12'!$A659,'ODA by sector'!$D:$D,'D12'!$C659)</f>
        <v>0</v>
      </c>
      <c r="P659" s="35">
        <f>SUMIFS('ODA by sector'!Q:Q,'ODA by sector'!$A:$A,'D12'!$A659,'ODA by sector'!$D:$D,'D12'!$C659)</f>
        <v>0</v>
      </c>
      <c r="Q659" s="35">
        <f>SUMIFS('ODA by sector'!R:R,'ODA by sector'!$A:$A,'D12'!$A659,'ODA by sector'!$D:$D,'D12'!$C659)</f>
        <v>0</v>
      </c>
      <c r="R659" s="35">
        <f>SUMIFS('ODA by sector'!S:S,'ODA by sector'!$A:$A,'D12'!$A659,'ODA by sector'!$D:$D,'D12'!$C659)</f>
        <v>0</v>
      </c>
    </row>
    <row r="660" spans="1:18" x14ac:dyDescent="0.25">
      <c r="A660" s="40" t="s">
        <v>93</v>
      </c>
      <c r="B660" s="36" t="e">
        <f>VLOOKUP(A660,'[1]Names&amp;ISO'!$A:$B,2,FALSE)</f>
        <v>#N/A</v>
      </c>
      <c r="C660" s="37" t="s">
        <v>162</v>
      </c>
      <c r="D660" s="35">
        <f>SUMIFS('ODA by sector'!E:E,'ODA by sector'!$A:$A,'D12'!$A660,'ODA by sector'!$D:$D,'D12'!$C660)</f>
        <v>0</v>
      </c>
      <c r="E660" s="35">
        <f>SUMIFS('ODA by sector'!F:F,'ODA by sector'!$A:$A,'D12'!$A660,'ODA by sector'!$D:$D,'D12'!$C660)</f>
        <v>0</v>
      </c>
      <c r="F660" s="35">
        <f>SUMIFS('ODA by sector'!G:G,'ODA by sector'!$A:$A,'D12'!$A660,'ODA by sector'!$D:$D,'D12'!$C660)</f>
        <v>0</v>
      </c>
      <c r="G660" s="35">
        <f>SUMIFS('ODA by sector'!H:H,'ODA by sector'!$A:$A,'D12'!$A660,'ODA by sector'!$D:$D,'D12'!$C660)</f>
        <v>0</v>
      </c>
      <c r="H660" s="35">
        <f>SUMIFS('ODA by sector'!I:I,'ODA by sector'!$A:$A,'D12'!$A660,'ODA by sector'!$D:$D,'D12'!$C660)</f>
        <v>0</v>
      </c>
      <c r="I660" s="35">
        <f>SUMIFS('ODA by sector'!J:J,'ODA by sector'!$A:$A,'D12'!$A660,'ODA by sector'!$D:$D,'D12'!$C660)</f>
        <v>0</v>
      </c>
      <c r="J660" s="35">
        <f>SUMIFS('ODA by sector'!K:K,'ODA by sector'!$A:$A,'D12'!$A660,'ODA by sector'!$D:$D,'D12'!$C660)</f>
        <v>0</v>
      </c>
      <c r="K660" s="35">
        <f>SUMIFS('ODA by sector'!L:L,'ODA by sector'!$A:$A,'D12'!$A660,'ODA by sector'!$D:$D,'D12'!$C660)</f>
        <v>0</v>
      </c>
      <c r="L660" s="35">
        <f>SUMIFS('ODA by sector'!M:M,'ODA by sector'!$A:$A,'D12'!$A660,'ODA by sector'!$D:$D,'D12'!$C660)</f>
        <v>6.2603090000000003</v>
      </c>
      <c r="M660" s="35">
        <f>SUMIFS('ODA by sector'!N:N,'ODA by sector'!$A:$A,'D12'!$A660,'ODA by sector'!$D:$D,'D12'!$C660)</f>
        <v>1.4202950000000001</v>
      </c>
      <c r="N660" s="35">
        <f>SUMIFS('ODA by sector'!O:O,'ODA by sector'!$A:$A,'D12'!$A660,'ODA by sector'!$D:$D,'D12'!$C660)</f>
        <v>5.3591249999999997</v>
      </c>
      <c r="O660" s="35">
        <f>SUMIFS('ODA by sector'!P:P,'ODA by sector'!$A:$A,'D12'!$A660,'ODA by sector'!$D:$D,'D12'!$C660)</f>
        <v>0</v>
      </c>
      <c r="P660" s="35">
        <f>SUMIFS('ODA by sector'!Q:Q,'ODA by sector'!$A:$A,'D12'!$A660,'ODA by sector'!$D:$D,'D12'!$C660)</f>
        <v>0</v>
      </c>
      <c r="Q660" s="35">
        <f>SUMIFS('ODA by sector'!R:R,'ODA by sector'!$A:$A,'D12'!$A660,'ODA by sector'!$D:$D,'D12'!$C660)</f>
        <v>0</v>
      </c>
      <c r="R660" s="35">
        <f>SUMIFS('ODA by sector'!S:S,'ODA by sector'!$A:$A,'D12'!$A660,'ODA by sector'!$D:$D,'D12'!$C660)</f>
        <v>0</v>
      </c>
    </row>
    <row r="661" spans="1:18" x14ac:dyDescent="0.25">
      <c r="A661" s="40" t="s">
        <v>93</v>
      </c>
      <c r="B661" s="36" t="e">
        <f>VLOOKUP(A661,'[1]Names&amp;ISO'!$A:$B,2,FALSE)</f>
        <v>#N/A</v>
      </c>
      <c r="C661" s="37" t="s">
        <v>163</v>
      </c>
      <c r="D661" s="35">
        <f>SUMIFS('ODA by sector'!E:E,'ODA by sector'!$A:$A,'D12'!$A661,'ODA by sector'!$D:$D,'D12'!$C661)</f>
        <v>0</v>
      </c>
      <c r="E661" s="35">
        <f>SUMIFS('ODA by sector'!F:F,'ODA by sector'!$A:$A,'D12'!$A661,'ODA by sector'!$D:$D,'D12'!$C661)</f>
        <v>0</v>
      </c>
      <c r="F661" s="35">
        <f>SUMIFS('ODA by sector'!G:G,'ODA by sector'!$A:$A,'D12'!$A661,'ODA by sector'!$D:$D,'D12'!$C661)</f>
        <v>0</v>
      </c>
      <c r="G661" s="35">
        <f>SUMIFS('ODA by sector'!H:H,'ODA by sector'!$A:$A,'D12'!$A661,'ODA by sector'!$D:$D,'D12'!$C661)</f>
        <v>0</v>
      </c>
      <c r="H661" s="35">
        <f>SUMIFS('ODA by sector'!I:I,'ODA by sector'!$A:$A,'D12'!$A661,'ODA by sector'!$D:$D,'D12'!$C661)</f>
        <v>0</v>
      </c>
      <c r="I661" s="35">
        <f>SUMIFS('ODA by sector'!J:J,'ODA by sector'!$A:$A,'D12'!$A661,'ODA by sector'!$D:$D,'D12'!$C661)</f>
        <v>0</v>
      </c>
      <c r="J661" s="35">
        <f>SUMIFS('ODA by sector'!K:K,'ODA by sector'!$A:$A,'D12'!$A661,'ODA by sector'!$D:$D,'D12'!$C661)</f>
        <v>0</v>
      </c>
      <c r="K661" s="35">
        <f>SUMIFS('ODA by sector'!L:L,'ODA by sector'!$A:$A,'D12'!$A661,'ODA by sector'!$D:$D,'D12'!$C661)</f>
        <v>0</v>
      </c>
      <c r="L661" s="35">
        <f>SUMIFS('ODA by sector'!M:M,'ODA by sector'!$A:$A,'D12'!$A661,'ODA by sector'!$D:$D,'D12'!$C661)</f>
        <v>2.5175000000000001</v>
      </c>
      <c r="M661" s="35">
        <f>SUMIFS('ODA by sector'!N:N,'ODA by sector'!$A:$A,'D12'!$A661,'ODA by sector'!$D:$D,'D12'!$C661)</f>
        <v>3.1913559999999999</v>
      </c>
      <c r="N661" s="35">
        <f>SUMIFS('ODA by sector'!O:O,'ODA by sector'!$A:$A,'D12'!$A661,'ODA by sector'!$D:$D,'D12'!$C661)</f>
        <v>5.6643619999999997</v>
      </c>
      <c r="O661" s="35">
        <f>SUMIFS('ODA by sector'!P:P,'ODA by sector'!$A:$A,'D12'!$A661,'ODA by sector'!$D:$D,'D12'!$C661)</f>
        <v>7.8072480000000004</v>
      </c>
      <c r="P661" s="35">
        <f>SUMIFS('ODA by sector'!Q:Q,'ODA by sector'!$A:$A,'D12'!$A661,'ODA by sector'!$D:$D,'D12'!$C661)</f>
        <v>7.2648080000000004</v>
      </c>
      <c r="Q661" s="35">
        <f>SUMIFS('ODA by sector'!R:R,'ODA by sector'!$A:$A,'D12'!$A661,'ODA by sector'!$D:$D,'D12'!$C661)</f>
        <v>1.2700940000000001</v>
      </c>
      <c r="R661" s="35">
        <f>SUMIFS('ODA by sector'!S:S,'ODA by sector'!$A:$A,'D12'!$A661,'ODA by sector'!$D:$D,'D12'!$C661)</f>
        <v>2.8751519999999999</v>
      </c>
    </row>
    <row r="662" spans="1:18" x14ac:dyDescent="0.25">
      <c r="A662" s="40" t="s">
        <v>93</v>
      </c>
      <c r="B662" s="36" t="e">
        <f>VLOOKUP(A662,'[1]Names&amp;ISO'!$A:$B,2,FALSE)</f>
        <v>#N/A</v>
      </c>
      <c r="C662" s="37" t="s">
        <v>164</v>
      </c>
      <c r="D662" s="35">
        <f>SUMIFS('ODA by sector'!E:E,'ODA by sector'!$A:$A,'D12'!$A662,'ODA by sector'!$D:$D,'D12'!$C662)</f>
        <v>0</v>
      </c>
      <c r="E662" s="35">
        <f>SUMIFS('ODA by sector'!F:F,'ODA by sector'!$A:$A,'D12'!$A662,'ODA by sector'!$D:$D,'D12'!$C662)</f>
        <v>0</v>
      </c>
      <c r="F662" s="35">
        <f>SUMIFS('ODA by sector'!G:G,'ODA by sector'!$A:$A,'D12'!$A662,'ODA by sector'!$D:$D,'D12'!$C662)</f>
        <v>0</v>
      </c>
      <c r="G662" s="35">
        <f>SUMIFS('ODA by sector'!H:H,'ODA by sector'!$A:$A,'D12'!$A662,'ODA by sector'!$D:$D,'D12'!$C662)</f>
        <v>0</v>
      </c>
      <c r="H662" s="35">
        <f>SUMIFS('ODA by sector'!I:I,'ODA by sector'!$A:$A,'D12'!$A662,'ODA by sector'!$D:$D,'D12'!$C662)</f>
        <v>0</v>
      </c>
      <c r="I662" s="35">
        <f>SUMIFS('ODA by sector'!J:J,'ODA by sector'!$A:$A,'D12'!$A662,'ODA by sector'!$D:$D,'D12'!$C662)</f>
        <v>0</v>
      </c>
      <c r="J662" s="35">
        <f>SUMIFS('ODA by sector'!K:K,'ODA by sector'!$A:$A,'D12'!$A662,'ODA by sector'!$D:$D,'D12'!$C662)</f>
        <v>0</v>
      </c>
      <c r="K662" s="35">
        <f>SUMIFS('ODA by sector'!L:L,'ODA by sector'!$A:$A,'D12'!$A662,'ODA by sector'!$D:$D,'D12'!$C662)</f>
        <v>0</v>
      </c>
      <c r="L662" s="35">
        <f>SUMIFS('ODA by sector'!M:M,'ODA by sector'!$A:$A,'D12'!$A662,'ODA by sector'!$D:$D,'D12'!$C662)</f>
        <v>0</v>
      </c>
      <c r="M662" s="35">
        <f>SUMIFS('ODA by sector'!N:N,'ODA by sector'!$A:$A,'D12'!$A662,'ODA by sector'!$D:$D,'D12'!$C662)</f>
        <v>0</v>
      </c>
      <c r="N662" s="35">
        <f>SUMIFS('ODA by sector'!O:O,'ODA by sector'!$A:$A,'D12'!$A662,'ODA by sector'!$D:$D,'D12'!$C662)</f>
        <v>0</v>
      </c>
      <c r="O662" s="35">
        <f>SUMIFS('ODA by sector'!P:P,'ODA by sector'!$A:$A,'D12'!$A662,'ODA by sector'!$D:$D,'D12'!$C662)</f>
        <v>0</v>
      </c>
      <c r="P662" s="35">
        <f>SUMIFS('ODA by sector'!Q:Q,'ODA by sector'!$A:$A,'D12'!$A662,'ODA by sector'!$D:$D,'D12'!$C662)</f>
        <v>0</v>
      </c>
      <c r="Q662" s="35">
        <f>SUMIFS('ODA by sector'!R:R,'ODA by sector'!$A:$A,'D12'!$A662,'ODA by sector'!$D:$D,'D12'!$C662)</f>
        <v>0</v>
      </c>
      <c r="R662" s="35">
        <f>SUMIFS('ODA by sector'!S:S,'ODA by sector'!$A:$A,'D12'!$A662,'ODA by sector'!$D:$D,'D12'!$C662)</f>
        <v>0</v>
      </c>
    </row>
    <row r="663" spans="1:18" x14ac:dyDescent="0.25">
      <c r="A663" s="40" t="s">
        <v>93</v>
      </c>
      <c r="B663" s="36" t="e">
        <f>VLOOKUP(A663,'[1]Names&amp;ISO'!$A:$B,2,FALSE)</f>
        <v>#N/A</v>
      </c>
      <c r="C663" s="37" t="s">
        <v>165</v>
      </c>
      <c r="D663" s="35">
        <f>SUMIFS('ODA by sector'!E:E,'ODA by sector'!$A:$A,'D12'!$A663,'ODA by sector'!$D:$D,'D12'!$C663)</f>
        <v>0</v>
      </c>
      <c r="E663" s="35">
        <f>SUMIFS('ODA by sector'!F:F,'ODA by sector'!$A:$A,'D12'!$A663,'ODA by sector'!$D:$D,'D12'!$C663)</f>
        <v>0</v>
      </c>
      <c r="F663" s="35">
        <f>SUMIFS('ODA by sector'!G:G,'ODA by sector'!$A:$A,'D12'!$A663,'ODA by sector'!$D:$D,'D12'!$C663)</f>
        <v>0</v>
      </c>
      <c r="G663" s="35">
        <f>SUMIFS('ODA by sector'!H:H,'ODA by sector'!$A:$A,'D12'!$A663,'ODA by sector'!$D:$D,'D12'!$C663)</f>
        <v>0</v>
      </c>
      <c r="H663" s="35">
        <f>SUMIFS('ODA by sector'!I:I,'ODA by sector'!$A:$A,'D12'!$A663,'ODA by sector'!$D:$D,'D12'!$C663)</f>
        <v>0</v>
      </c>
      <c r="I663" s="35">
        <f>SUMIFS('ODA by sector'!J:J,'ODA by sector'!$A:$A,'D12'!$A663,'ODA by sector'!$D:$D,'D12'!$C663)</f>
        <v>0</v>
      </c>
      <c r="J663" s="35">
        <f>SUMIFS('ODA by sector'!K:K,'ODA by sector'!$A:$A,'D12'!$A663,'ODA by sector'!$D:$D,'D12'!$C663)</f>
        <v>0</v>
      </c>
      <c r="K663" s="35">
        <f>SUMIFS('ODA by sector'!L:L,'ODA by sector'!$A:$A,'D12'!$A663,'ODA by sector'!$D:$D,'D12'!$C663)</f>
        <v>0</v>
      </c>
      <c r="L663" s="35">
        <f>SUMIFS('ODA by sector'!M:M,'ODA by sector'!$A:$A,'D12'!$A663,'ODA by sector'!$D:$D,'D12'!$C663)</f>
        <v>0</v>
      </c>
      <c r="M663" s="35">
        <f>SUMIFS('ODA by sector'!N:N,'ODA by sector'!$A:$A,'D12'!$A663,'ODA by sector'!$D:$D,'D12'!$C663)</f>
        <v>0</v>
      </c>
      <c r="N663" s="35">
        <f>SUMIFS('ODA by sector'!O:O,'ODA by sector'!$A:$A,'D12'!$A663,'ODA by sector'!$D:$D,'D12'!$C663)</f>
        <v>0</v>
      </c>
      <c r="O663" s="35">
        <f>SUMIFS('ODA by sector'!P:P,'ODA by sector'!$A:$A,'D12'!$A663,'ODA by sector'!$D:$D,'D12'!$C663)</f>
        <v>0</v>
      </c>
      <c r="P663" s="35">
        <f>SUMIFS('ODA by sector'!Q:Q,'ODA by sector'!$A:$A,'D12'!$A663,'ODA by sector'!$D:$D,'D12'!$C663)</f>
        <v>10.725465</v>
      </c>
      <c r="Q663" s="35">
        <f>SUMIFS('ODA by sector'!R:R,'ODA by sector'!$A:$A,'D12'!$A663,'ODA by sector'!$D:$D,'D12'!$C663)</f>
        <v>9.8294000000000006E-2</v>
      </c>
      <c r="R663" s="35">
        <f>SUMIFS('ODA by sector'!S:S,'ODA by sector'!$A:$A,'D12'!$A663,'ODA by sector'!$D:$D,'D12'!$C663)</f>
        <v>0.33000800000000002</v>
      </c>
    </row>
    <row r="664" spans="1:18" x14ac:dyDescent="0.25">
      <c r="A664" s="40" t="s">
        <v>93</v>
      </c>
      <c r="B664" s="36" t="e">
        <f>VLOOKUP(A664,'[1]Names&amp;ISO'!$A:$B,2,FALSE)</f>
        <v>#N/A</v>
      </c>
      <c r="C664" s="37" t="s">
        <v>161</v>
      </c>
      <c r="D664" s="35">
        <f>SUMIFS('ODA by sector'!E:E,'ODA by sector'!$A:$A,'D12'!$A664,'ODA by sector'!$D:$D,'D12'!$C664)</f>
        <v>0</v>
      </c>
      <c r="E664" s="35">
        <f>SUMIFS('ODA by sector'!F:F,'ODA by sector'!$A:$A,'D12'!$A664,'ODA by sector'!$D:$D,'D12'!$C664)</f>
        <v>0</v>
      </c>
      <c r="F664" s="35">
        <f>SUMIFS('ODA by sector'!G:G,'ODA by sector'!$A:$A,'D12'!$A664,'ODA by sector'!$D:$D,'D12'!$C664)</f>
        <v>0</v>
      </c>
      <c r="G664" s="35">
        <f>SUMIFS('ODA by sector'!H:H,'ODA by sector'!$A:$A,'D12'!$A664,'ODA by sector'!$D:$D,'D12'!$C664)</f>
        <v>0</v>
      </c>
      <c r="H664" s="35">
        <f>SUMIFS('ODA by sector'!I:I,'ODA by sector'!$A:$A,'D12'!$A664,'ODA by sector'!$D:$D,'D12'!$C664)</f>
        <v>0</v>
      </c>
      <c r="I664" s="35">
        <f>SUMIFS('ODA by sector'!J:J,'ODA by sector'!$A:$A,'D12'!$A664,'ODA by sector'!$D:$D,'D12'!$C664)</f>
        <v>0</v>
      </c>
      <c r="J664" s="35">
        <f>SUMIFS('ODA by sector'!K:K,'ODA by sector'!$A:$A,'D12'!$A664,'ODA by sector'!$D:$D,'D12'!$C664)</f>
        <v>0</v>
      </c>
      <c r="K664" s="35">
        <f>SUMIFS('ODA by sector'!L:L,'ODA by sector'!$A:$A,'D12'!$A664,'ODA by sector'!$D:$D,'D12'!$C664)</f>
        <v>0</v>
      </c>
      <c r="L664" s="35">
        <f>SUMIFS('ODA by sector'!M:M,'ODA by sector'!$A:$A,'D12'!$A664,'ODA by sector'!$D:$D,'D12'!$C664)</f>
        <v>11.317576000000001</v>
      </c>
      <c r="M664" s="35">
        <f>SUMIFS('ODA by sector'!N:N,'ODA by sector'!$A:$A,'D12'!$A664,'ODA by sector'!$D:$D,'D12'!$C664)</f>
        <v>4.2174519999999998</v>
      </c>
      <c r="N664" s="35">
        <f>SUMIFS('ODA by sector'!O:O,'ODA by sector'!$A:$A,'D12'!$A664,'ODA by sector'!$D:$D,'D12'!$C664)</f>
        <v>1.371901</v>
      </c>
      <c r="O664" s="35">
        <f>SUMIFS('ODA by sector'!P:P,'ODA by sector'!$A:$A,'D12'!$A664,'ODA by sector'!$D:$D,'D12'!$C664)</f>
        <v>3.274241</v>
      </c>
      <c r="P664" s="35">
        <f>SUMIFS('ODA by sector'!Q:Q,'ODA by sector'!$A:$A,'D12'!$A664,'ODA by sector'!$D:$D,'D12'!$C664)</f>
        <v>3.6521020000000002</v>
      </c>
      <c r="Q664" s="35">
        <f>SUMIFS('ODA by sector'!R:R,'ODA by sector'!$A:$A,'D12'!$A664,'ODA by sector'!$D:$D,'D12'!$C664)</f>
        <v>12.777148</v>
      </c>
      <c r="R664" s="35">
        <f>SUMIFS('ODA by sector'!S:S,'ODA by sector'!$A:$A,'D12'!$A664,'ODA by sector'!$D:$D,'D12'!$C664)</f>
        <v>4.5433089999999998</v>
      </c>
    </row>
    <row r="665" spans="1:18" x14ac:dyDescent="0.25">
      <c r="A665" s="40" t="s">
        <v>93</v>
      </c>
      <c r="B665" s="36" t="e">
        <f>VLOOKUP(A665,'[1]Names&amp;ISO'!$A:$B,2,FALSE)</f>
        <v>#N/A</v>
      </c>
      <c r="C665" s="37" t="s">
        <v>166</v>
      </c>
      <c r="D665" s="35">
        <f>SUMIFS('ODA by sector'!E:E,'ODA by sector'!$A:$A,'D12'!$A665,'ODA by sector'!$D:$D,'D12'!$C665)</f>
        <v>0</v>
      </c>
      <c r="E665" s="35">
        <f>SUMIFS('ODA by sector'!F:F,'ODA by sector'!$A:$A,'D12'!$A665,'ODA by sector'!$D:$D,'D12'!$C665)</f>
        <v>0</v>
      </c>
      <c r="F665" s="35">
        <f>SUMIFS('ODA by sector'!G:G,'ODA by sector'!$A:$A,'D12'!$A665,'ODA by sector'!$D:$D,'D12'!$C665)</f>
        <v>0</v>
      </c>
      <c r="G665" s="35">
        <f>SUMIFS('ODA by sector'!H:H,'ODA by sector'!$A:$A,'D12'!$A665,'ODA by sector'!$D:$D,'D12'!$C665)</f>
        <v>0</v>
      </c>
      <c r="H665" s="35">
        <f>SUMIFS('ODA by sector'!I:I,'ODA by sector'!$A:$A,'D12'!$A665,'ODA by sector'!$D:$D,'D12'!$C665)</f>
        <v>0</v>
      </c>
      <c r="I665" s="35">
        <f>SUMIFS('ODA by sector'!J:J,'ODA by sector'!$A:$A,'D12'!$A665,'ODA by sector'!$D:$D,'D12'!$C665)</f>
        <v>0</v>
      </c>
      <c r="J665" s="35">
        <f>SUMIFS('ODA by sector'!K:K,'ODA by sector'!$A:$A,'D12'!$A665,'ODA by sector'!$D:$D,'D12'!$C665)</f>
        <v>0</v>
      </c>
      <c r="K665" s="35">
        <f>SUMIFS('ODA by sector'!L:L,'ODA by sector'!$A:$A,'D12'!$A665,'ODA by sector'!$D:$D,'D12'!$C665)</f>
        <v>0</v>
      </c>
      <c r="L665" s="35">
        <f>SUMIFS('ODA by sector'!M:M,'ODA by sector'!$A:$A,'D12'!$A665,'ODA by sector'!$D:$D,'D12'!$C665)</f>
        <v>17.404941999999998</v>
      </c>
      <c r="M665" s="35">
        <f>SUMIFS('ODA by sector'!N:N,'ODA by sector'!$A:$A,'D12'!$A665,'ODA by sector'!$D:$D,'D12'!$C665)</f>
        <v>19.692132999999998</v>
      </c>
      <c r="N665" s="35">
        <f>SUMIFS('ODA by sector'!O:O,'ODA by sector'!$A:$A,'D12'!$A665,'ODA by sector'!$D:$D,'D12'!$C665)</f>
        <v>2.9125679999999998</v>
      </c>
      <c r="O665" s="35">
        <f>SUMIFS('ODA by sector'!P:P,'ODA by sector'!$A:$A,'D12'!$A665,'ODA by sector'!$D:$D,'D12'!$C665)</f>
        <v>2.9913650000000001</v>
      </c>
      <c r="P665" s="35">
        <f>SUMIFS('ODA by sector'!Q:Q,'ODA by sector'!$A:$A,'D12'!$A665,'ODA by sector'!$D:$D,'D12'!$C665)</f>
        <v>0</v>
      </c>
      <c r="Q665" s="35">
        <f>SUMIFS('ODA by sector'!R:R,'ODA by sector'!$A:$A,'D12'!$A665,'ODA by sector'!$D:$D,'D12'!$C665)</f>
        <v>0</v>
      </c>
      <c r="R665" s="35">
        <f>SUMIFS('ODA by sector'!S:S,'ODA by sector'!$A:$A,'D12'!$A665,'ODA by sector'!$D:$D,'D12'!$C665)</f>
        <v>0</v>
      </c>
    </row>
    <row r="666" spans="1:18" x14ac:dyDescent="0.25">
      <c r="A666" s="40" t="s">
        <v>93</v>
      </c>
      <c r="B666" s="36" t="e">
        <f>VLOOKUP(A666,'[1]Names&amp;ISO'!$A:$B,2,FALSE)</f>
        <v>#N/A</v>
      </c>
      <c r="C666" s="37" t="s">
        <v>167</v>
      </c>
      <c r="D666" s="35">
        <f>SUMIFS('ODA by sector'!E:E,'ODA by sector'!$A:$A,'D12'!$A666,'ODA by sector'!$D:$D,'D12'!$C666)</f>
        <v>0</v>
      </c>
      <c r="E666" s="35">
        <f>SUMIFS('ODA by sector'!F:F,'ODA by sector'!$A:$A,'D12'!$A666,'ODA by sector'!$D:$D,'D12'!$C666)</f>
        <v>0</v>
      </c>
      <c r="F666" s="35">
        <f>SUMIFS('ODA by sector'!G:G,'ODA by sector'!$A:$A,'D12'!$A666,'ODA by sector'!$D:$D,'D12'!$C666)</f>
        <v>0</v>
      </c>
      <c r="G666" s="35">
        <f>SUMIFS('ODA by sector'!H:H,'ODA by sector'!$A:$A,'D12'!$A666,'ODA by sector'!$D:$D,'D12'!$C666)</f>
        <v>0</v>
      </c>
      <c r="H666" s="35">
        <f>SUMIFS('ODA by sector'!I:I,'ODA by sector'!$A:$A,'D12'!$A666,'ODA by sector'!$D:$D,'D12'!$C666)</f>
        <v>0</v>
      </c>
      <c r="I666" s="35">
        <f>SUMIFS('ODA by sector'!J:J,'ODA by sector'!$A:$A,'D12'!$A666,'ODA by sector'!$D:$D,'D12'!$C666)</f>
        <v>0</v>
      </c>
      <c r="J666" s="35">
        <f>SUMIFS('ODA by sector'!K:K,'ODA by sector'!$A:$A,'D12'!$A666,'ODA by sector'!$D:$D,'D12'!$C666)</f>
        <v>0</v>
      </c>
      <c r="K666" s="35">
        <f>SUMIFS('ODA by sector'!L:L,'ODA by sector'!$A:$A,'D12'!$A666,'ODA by sector'!$D:$D,'D12'!$C666)</f>
        <v>0</v>
      </c>
      <c r="L666" s="35">
        <f>SUMIFS('ODA by sector'!M:M,'ODA by sector'!$A:$A,'D12'!$A666,'ODA by sector'!$D:$D,'D12'!$C666)</f>
        <v>0</v>
      </c>
      <c r="M666" s="35">
        <f>SUMIFS('ODA by sector'!N:N,'ODA by sector'!$A:$A,'D12'!$A666,'ODA by sector'!$D:$D,'D12'!$C666)</f>
        <v>0</v>
      </c>
      <c r="N666" s="35">
        <f>SUMIFS('ODA by sector'!O:O,'ODA by sector'!$A:$A,'D12'!$A666,'ODA by sector'!$D:$D,'D12'!$C666)</f>
        <v>0</v>
      </c>
      <c r="O666" s="35">
        <f>SUMIFS('ODA by sector'!P:P,'ODA by sector'!$A:$A,'D12'!$A666,'ODA by sector'!$D:$D,'D12'!$C666)</f>
        <v>0</v>
      </c>
      <c r="P666" s="35">
        <f>SUMIFS('ODA by sector'!Q:Q,'ODA by sector'!$A:$A,'D12'!$A666,'ODA by sector'!$D:$D,'D12'!$C666)</f>
        <v>0</v>
      </c>
      <c r="Q666" s="35">
        <f>SUMIFS('ODA by sector'!R:R,'ODA by sector'!$A:$A,'D12'!$A666,'ODA by sector'!$D:$D,'D12'!$C666)</f>
        <v>0</v>
      </c>
      <c r="R666" s="35">
        <f>SUMIFS('ODA by sector'!S:S,'ODA by sector'!$A:$A,'D12'!$A666,'ODA by sector'!$D:$D,'D12'!$C666)</f>
        <v>0</v>
      </c>
    </row>
    <row r="667" spans="1:18" x14ac:dyDescent="0.25">
      <c r="A667" s="40" t="s">
        <v>93</v>
      </c>
      <c r="B667" s="36" t="e">
        <f>VLOOKUP(A667,'[1]Names&amp;ISO'!$A:$B,2,FALSE)</f>
        <v>#N/A</v>
      </c>
      <c r="C667" s="37" t="s">
        <v>169</v>
      </c>
      <c r="D667" s="35">
        <f>SUMIFS('ODA by sector'!E:E,'ODA by sector'!$A:$A,'D12'!$A667,'ODA by sector'!$D:$D,'D12'!$C667)</f>
        <v>0</v>
      </c>
      <c r="E667" s="35">
        <f>SUMIFS('ODA by sector'!F:F,'ODA by sector'!$A:$A,'D12'!$A667,'ODA by sector'!$D:$D,'D12'!$C667)</f>
        <v>0</v>
      </c>
      <c r="F667" s="35">
        <f>SUMIFS('ODA by sector'!G:G,'ODA by sector'!$A:$A,'D12'!$A667,'ODA by sector'!$D:$D,'D12'!$C667)</f>
        <v>0</v>
      </c>
      <c r="G667" s="35">
        <f>SUMIFS('ODA by sector'!H:H,'ODA by sector'!$A:$A,'D12'!$A667,'ODA by sector'!$D:$D,'D12'!$C667)</f>
        <v>0</v>
      </c>
      <c r="H667" s="35">
        <f>SUMIFS('ODA by sector'!I:I,'ODA by sector'!$A:$A,'D12'!$A667,'ODA by sector'!$D:$D,'D12'!$C667)</f>
        <v>0</v>
      </c>
      <c r="I667" s="35">
        <f>SUMIFS('ODA by sector'!J:J,'ODA by sector'!$A:$A,'D12'!$A667,'ODA by sector'!$D:$D,'D12'!$C667)</f>
        <v>0</v>
      </c>
      <c r="J667" s="35">
        <f>SUMIFS('ODA by sector'!K:K,'ODA by sector'!$A:$A,'D12'!$A667,'ODA by sector'!$D:$D,'D12'!$C667)</f>
        <v>0</v>
      </c>
      <c r="K667" s="35">
        <f>SUMIFS('ODA by sector'!L:L,'ODA by sector'!$A:$A,'D12'!$A667,'ODA by sector'!$D:$D,'D12'!$C667)</f>
        <v>0</v>
      </c>
      <c r="L667" s="35">
        <f>SUMIFS('ODA by sector'!M:M,'ODA by sector'!$A:$A,'D12'!$A667,'ODA by sector'!$D:$D,'D12'!$C667)</f>
        <v>0</v>
      </c>
      <c r="M667" s="35">
        <f>SUMIFS('ODA by sector'!N:N,'ODA by sector'!$A:$A,'D12'!$A667,'ODA by sector'!$D:$D,'D12'!$C667)</f>
        <v>0</v>
      </c>
      <c r="N667" s="35">
        <f>SUMIFS('ODA by sector'!O:O,'ODA by sector'!$A:$A,'D12'!$A667,'ODA by sector'!$D:$D,'D12'!$C667)</f>
        <v>0</v>
      </c>
      <c r="O667" s="35">
        <f>SUMIFS('ODA by sector'!P:P,'ODA by sector'!$A:$A,'D12'!$A667,'ODA by sector'!$D:$D,'D12'!$C667)</f>
        <v>0</v>
      </c>
      <c r="P667" s="35">
        <f>SUMIFS('ODA by sector'!Q:Q,'ODA by sector'!$A:$A,'D12'!$A667,'ODA by sector'!$D:$D,'D12'!$C667)</f>
        <v>0</v>
      </c>
      <c r="Q667" s="35">
        <f>SUMIFS('ODA by sector'!R:R,'ODA by sector'!$A:$A,'D12'!$A667,'ODA by sector'!$D:$D,'D12'!$C667)</f>
        <v>0</v>
      </c>
      <c r="R667" s="35">
        <f>SUMIFS('ODA by sector'!S:S,'ODA by sector'!$A:$A,'D12'!$A667,'ODA by sector'!$D:$D,'D12'!$C667)</f>
        <v>0</v>
      </c>
    </row>
    <row r="668" spans="1:18" x14ac:dyDescent="0.25">
      <c r="A668" s="40" t="s">
        <v>93</v>
      </c>
      <c r="B668" s="36" t="e">
        <f>VLOOKUP(A668,'[1]Names&amp;ISO'!$A:$B,2,FALSE)</f>
        <v>#N/A</v>
      </c>
      <c r="C668" s="37" t="s">
        <v>168</v>
      </c>
      <c r="D668" s="35">
        <f>SUMIFS('ODA by sector'!E:E,'ODA by sector'!$A:$A,'D12'!$A668,'ODA by sector'!$D:$D,'D12'!$C668)</f>
        <v>0</v>
      </c>
      <c r="E668" s="35">
        <f>SUMIFS('ODA by sector'!F:F,'ODA by sector'!$A:$A,'D12'!$A668,'ODA by sector'!$D:$D,'D12'!$C668)</f>
        <v>0</v>
      </c>
      <c r="F668" s="35">
        <f>SUMIFS('ODA by sector'!G:G,'ODA by sector'!$A:$A,'D12'!$A668,'ODA by sector'!$D:$D,'D12'!$C668)</f>
        <v>0</v>
      </c>
      <c r="G668" s="35">
        <f>SUMIFS('ODA by sector'!H:H,'ODA by sector'!$A:$A,'D12'!$A668,'ODA by sector'!$D:$D,'D12'!$C668)</f>
        <v>0</v>
      </c>
      <c r="H668" s="35">
        <f>SUMIFS('ODA by sector'!I:I,'ODA by sector'!$A:$A,'D12'!$A668,'ODA by sector'!$D:$D,'D12'!$C668)</f>
        <v>0</v>
      </c>
      <c r="I668" s="35">
        <f>SUMIFS('ODA by sector'!J:J,'ODA by sector'!$A:$A,'D12'!$A668,'ODA by sector'!$D:$D,'D12'!$C668)</f>
        <v>0</v>
      </c>
      <c r="J668" s="35">
        <f>SUMIFS('ODA by sector'!K:K,'ODA by sector'!$A:$A,'D12'!$A668,'ODA by sector'!$D:$D,'D12'!$C668)</f>
        <v>0</v>
      </c>
      <c r="K668" s="35">
        <f>SUMIFS('ODA by sector'!L:L,'ODA by sector'!$A:$A,'D12'!$A668,'ODA by sector'!$D:$D,'D12'!$C668)</f>
        <v>0</v>
      </c>
      <c r="L668" s="35">
        <f>SUMIFS('ODA by sector'!M:M,'ODA by sector'!$A:$A,'D12'!$A668,'ODA by sector'!$D:$D,'D12'!$C668)</f>
        <v>0</v>
      </c>
      <c r="M668" s="35">
        <f>SUMIFS('ODA by sector'!N:N,'ODA by sector'!$A:$A,'D12'!$A668,'ODA by sector'!$D:$D,'D12'!$C668)</f>
        <v>0</v>
      </c>
      <c r="N668" s="35">
        <f>SUMIFS('ODA by sector'!O:O,'ODA by sector'!$A:$A,'D12'!$A668,'ODA by sector'!$D:$D,'D12'!$C668)</f>
        <v>0</v>
      </c>
      <c r="O668" s="35">
        <f>SUMIFS('ODA by sector'!P:P,'ODA by sector'!$A:$A,'D12'!$A668,'ODA by sector'!$D:$D,'D12'!$C668)</f>
        <v>0</v>
      </c>
      <c r="P668" s="35">
        <f>SUMIFS('ODA by sector'!Q:Q,'ODA by sector'!$A:$A,'D12'!$A668,'ODA by sector'!$D:$D,'D12'!$C668)</f>
        <v>0</v>
      </c>
      <c r="Q668" s="35">
        <f>SUMIFS('ODA by sector'!R:R,'ODA by sector'!$A:$A,'D12'!$A668,'ODA by sector'!$D:$D,'D12'!$C668)</f>
        <v>1.3805369999999999</v>
      </c>
      <c r="R668" s="35">
        <f>SUMIFS('ODA by sector'!S:S,'ODA by sector'!$A:$A,'D12'!$A668,'ODA by sector'!$D:$D,'D12'!$C668)</f>
        <v>1.382285</v>
      </c>
    </row>
    <row r="669" spans="1:18" x14ac:dyDescent="0.25">
      <c r="A669" s="40" t="s">
        <v>93</v>
      </c>
      <c r="B669" s="36" t="e">
        <f>VLOOKUP(A669,'[1]Names&amp;ISO'!$A:$B,2,FALSE)</f>
        <v>#N/A</v>
      </c>
      <c r="C669" s="37" t="s">
        <v>171</v>
      </c>
      <c r="D669" s="35">
        <f>SUMIFS('ODA by sector'!E:E,'ODA by sector'!$A:$A,'D12'!$A669,'ODA by sector'!$D:$D,'D12'!$C669)</f>
        <v>0</v>
      </c>
      <c r="E669" s="35">
        <f>SUMIFS('ODA by sector'!F:F,'ODA by sector'!$A:$A,'D12'!$A669,'ODA by sector'!$D:$D,'D12'!$C669)</f>
        <v>0</v>
      </c>
      <c r="F669" s="35">
        <f>SUMIFS('ODA by sector'!G:G,'ODA by sector'!$A:$A,'D12'!$A669,'ODA by sector'!$D:$D,'D12'!$C669)</f>
        <v>0</v>
      </c>
      <c r="G669" s="35">
        <f>SUMIFS('ODA by sector'!H:H,'ODA by sector'!$A:$A,'D12'!$A669,'ODA by sector'!$D:$D,'D12'!$C669)</f>
        <v>0</v>
      </c>
      <c r="H669" s="35">
        <f>SUMIFS('ODA by sector'!I:I,'ODA by sector'!$A:$A,'D12'!$A669,'ODA by sector'!$D:$D,'D12'!$C669)</f>
        <v>0</v>
      </c>
      <c r="I669" s="35">
        <f>SUMIFS('ODA by sector'!J:J,'ODA by sector'!$A:$A,'D12'!$A669,'ODA by sector'!$D:$D,'D12'!$C669)</f>
        <v>0</v>
      </c>
      <c r="J669" s="35">
        <f>SUMIFS('ODA by sector'!K:K,'ODA by sector'!$A:$A,'D12'!$A669,'ODA by sector'!$D:$D,'D12'!$C669)</f>
        <v>0</v>
      </c>
      <c r="K669" s="35">
        <f>SUMIFS('ODA by sector'!L:L,'ODA by sector'!$A:$A,'D12'!$A669,'ODA by sector'!$D:$D,'D12'!$C669)</f>
        <v>0</v>
      </c>
      <c r="L669" s="35">
        <f>SUMIFS('ODA by sector'!M:M,'ODA by sector'!$A:$A,'D12'!$A669,'ODA by sector'!$D:$D,'D12'!$C669)</f>
        <v>0</v>
      </c>
      <c r="M669" s="35">
        <f>SUMIFS('ODA by sector'!N:N,'ODA by sector'!$A:$A,'D12'!$A669,'ODA by sector'!$D:$D,'D12'!$C669)</f>
        <v>0</v>
      </c>
      <c r="N669" s="35">
        <f>SUMIFS('ODA by sector'!O:O,'ODA by sector'!$A:$A,'D12'!$A669,'ODA by sector'!$D:$D,'D12'!$C669)</f>
        <v>0</v>
      </c>
      <c r="O669" s="35">
        <f>SUMIFS('ODA by sector'!P:P,'ODA by sector'!$A:$A,'D12'!$A669,'ODA by sector'!$D:$D,'D12'!$C669)</f>
        <v>0</v>
      </c>
      <c r="P669" s="35">
        <f>SUMIFS('ODA by sector'!Q:Q,'ODA by sector'!$A:$A,'D12'!$A669,'ODA by sector'!$D:$D,'D12'!$C669)</f>
        <v>0</v>
      </c>
      <c r="Q669" s="35">
        <f>SUMIFS('ODA by sector'!R:R,'ODA by sector'!$A:$A,'D12'!$A669,'ODA by sector'!$D:$D,'D12'!$C669)</f>
        <v>0</v>
      </c>
      <c r="R669" s="35">
        <f>SUMIFS('ODA by sector'!S:S,'ODA by sector'!$A:$A,'D12'!$A669,'ODA by sector'!$D:$D,'D12'!$C669)</f>
        <v>0</v>
      </c>
    </row>
    <row r="670" spans="1:18" x14ac:dyDescent="0.25">
      <c r="A670" s="40" t="s">
        <v>93</v>
      </c>
      <c r="B670" s="36" t="e">
        <f>VLOOKUP(A670,'[1]Names&amp;ISO'!$A:$B,2,FALSE)</f>
        <v>#N/A</v>
      </c>
      <c r="C670" s="37" t="s">
        <v>170</v>
      </c>
      <c r="D670" s="35">
        <f>SUMIFS('ODA by sector'!E:E,'ODA by sector'!$A:$A,'D12'!$A670,'ODA by sector'!$D:$D,'D12'!$C670)</f>
        <v>0</v>
      </c>
      <c r="E670" s="35">
        <f>SUMIFS('ODA by sector'!F:F,'ODA by sector'!$A:$A,'D12'!$A670,'ODA by sector'!$D:$D,'D12'!$C670)</f>
        <v>0</v>
      </c>
      <c r="F670" s="35">
        <f>SUMIFS('ODA by sector'!G:G,'ODA by sector'!$A:$A,'D12'!$A670,'ODA by sector'!$D:$D,'D12'!$C670)</f>
        <v>0</v>
      </c>
      <c r="G670" s="35">
        <f>SUMIFS('ODA by sector'!H:H,'ODA by sector'!$A:$A,'D12'!$A670,'ODA by sector'!$D:$D,'D12'!$C670)</f>
        <v>0</v>
      </c>
      <c r="H670" s="35">
        <f>SUMIFS('ODA by sector'!I:I,'ODA by sector'!$A:$A,'D12'!$A670,'ODA by sector'!$D:$D,'D12'!$C670)</f>
        <v>0</v>
      </c>
      <c r="I670" s="35">
        <f>SUMIFS('ODA by sector'!J:J,'ODA by sector'!$A:$A,'D12'!$A670,'ODA by sector'!$D:$D,'D12'!$C670)</f>
        <v>0</v>
      </c>
      <c r="J670" s="35">
        <f>SUMIFS('ODA by sector'!K:K,'ODA by sector'!$A:$A,'D12'!$A670,'ODA by sector'!$D:$D,'D12'!$C670)</f>
        <v>0</v>
      </c>
      <c r="K670" s="35">
        <f>SUMIFS('ODA by sector'!L:L,'ODA by sector'!$A:$A,'D12'!$A670,'ODA by sector'!$D:$D,'D12'!$C670)</f>
        <v>0</v>
      </c>
      <c r="L670" s="35">
        <f>SUMIFS('ODA by sector'!M:M,'ODA by sector'!$A:$A,'D12'!$A670,'ODA by sector'!$D:$D,'D12'!$C670)</f>
        <v>1.491852</v>
      </c>
      <c r="M670" s="35">
        <f>SUMIFS('ODA by sector'!N:N,'ODA by sector'!$A:$A,'D12'!$A670,'ODA by sector'!$D:$D,'D12'!$C670)</f>
        <v>2.6461299999999999</v>
      </c>
      <c r="N670" s="35">
        <f>SUMIFS('ODA by sector'!O:O,'ODA by sector'!$A:$A,'D12'!$A670,'ODA by sector'!$D:$D,'D12'!$C670)</f>
        <v>0.17475399999999999</v>
      </c>
      <c r="O670" s="35">
        <f>SUMIFS('ODA by sector'!P:P,'ODA by sector'!$A:$A,'D12'!$A670,'ODA by sector'!$D:$D,'D12'!$C670)</f>
        <v>0</v>
      </c>
      <c r="P670" s="35">
        <f>SUMIFS('ODA by sector'!Q:Q,'ODA by sector'!$A:$A,'D12'!$A670,'ODA by sector'!$D:$D,'D12'!$C670)</f>
        <v>0</v>
      </c>
      <c r="Q670" s="35">
        <f>SUMIFS('ODA by sector'!R:R,'ODA by sector'!$A:$A,'D12'!$A670,'ODA by sector'!$D:$D,'D12'!$C670)</f>
        <v>0.220886</v>
      </c>
      <c r="R670" s="35">
        <f>SUMIFS('ODA by sector'!S:S,'ODA by sector'!$A:$A,'D12'!$A670,'ODA by sector'!$D:$D,'D12'!$C670)</f>
        <v>0</v>
      </c>
    </row>
    <row r="671" spans="1:18" x14ac:dyDescent="0.25">
      <c r="A671" s="40" t="s">
        <v>93</v>
      </c>
      <c r="B671" s="36" t="e">
        <f>VLOOKUP(A671,'[1]Names&amp;ISO'!$A:$B,2,FALSE)</f>
        <v>#N/A</v>
      </c>
      <c r="C671" s="37" t="s">
        <v>172</v>
      </c>
      <c r="D671" s="35">
        <f>SUMIFS('ODA by sector'!E:E,'ODA by sector'!$A:$A,'D12'!$A671,'ODA by sector'!$D:$D,'D12'!$C671)</f>
        <v>0</v>
      </c>
      <c r="E671" s="35">
        <f>SUMIFS('ODA by sector'!F:F,'ODA by sector'!$A:$A,'D12'!$A671,'ODA by sector'!$D:$D,'D12'!$C671)</f>
        <v>0</v>
      </c>
      <c r="F671" s="35">
        <f>SUMIFS('ODA by sector'!G:G,'ODA by sector'!$A:$A,'D12'!$A671,'ODA by sector'!$D:$D,'D12'!$C671)</f>
        <v>0</v>
      </c>
      <c r="G671" s="35">
        <f>SUMIFS('ODA by sector'!H:H,'ODA by sector'!$A:$A,'D12'!$A671,'ODA by sector'!$D:$D,'D12'!$C671)</f>
        <v>0</v>
      </c>
      <c r="H671" s="35">
        <f>SUMIFS('ODA by sector'!I:I,'ODA by sector'!$A:$A,'D12'!$A671,'ODA by sector'!$D:$D,'D12'!$C671)</f>
        <v>0</v>
      </c>
      <c r="I671" s="35">
        <f>SUMIFS('ODA by sector'!J:J,'ODA by sector'!$A:$A,'D12'!$A671,'ODA by sector'!$D:$D,'D12'!$C671)</f>
        <v>0</v>
      </c>
      <c r="J671" s="35">
        <f>SUMIFS('ODA by sector'!K:K,'ODA by sector'!$A:$A,'D12'!$A671,'ODA by sector'!$D:$D,'D12'!$C671)</f>
        <v>0</v>
      </c>
      <c r="K671" s="35">
        <f>SUMIFS('ODA by sector'!L:L,'ODA by sector'!$A:$A,'D12'!$A671,'ODA by sector'!$D:$D,'D12'!$C671)</f>
        <v>0</v>
      </c>
      <c r="L671" s="35">
        <f>SUMIFS('ODA by sector'!M:M,'ODA by sector'!$A:$A,'D12'!$A671,'ODA by sector'!$D:$D,'D12'!$C671)</f>
        <v>0</v>
      </c>
      <c r="M671" s="35">
        <f>SUMIFS('ODA by sector'!N:N,'ODA by sector'!$A:$A,'D12'!$A671,'ODA by sector'!$D:$D,'D12'!$C671)</f>
        <v>0</v>
      </c>
      <c r="N671" s="35">
        <f>SUMIFS('ODA by sector'!O:O,'ODA by sector'!$A:$A,'D12'!$A671,'ODA by sector'!$D:$D,'D12'!$C671)</f>
        <v>0</v>
      </c>
      <c r="O671" s="35">
        <f>SUMIFS('ODA by sector'!P:P,'ODA by sector'!$A:$A,'D12'!$A671,'ODA by sector'!$D:$D,'D12'!$C671)</f>
        <v>0</v>
      </c>
      <c r="P671" s="35">
        <f>SUMIFS('ODA by sector'!Q:Q,'ODA by sector'!$A:$A,'D12'!$A671,'ODA by sector'!$D:$D,'D12'!$C671)</f>
        <v>0</v>
      </c>
      <c r="Q671" s="35">
        <f>SUMIFS('ODA by sector'!R:R,'ODA by sector'!$A:$A,'D12'!$A671,'ODA by sector'!$D:$D,'D12'!$C671)</f>
        <v>0</v>
      </c>
      <c r="R671" s="35">
        <f>SUMIFS('ODA by sector'!S:S,'ODA by sector'!$A:$A,'D12'!$A671,'ODA by sector'!$D:$D,'D12'!$C671)</f>
        <v>0</v>
      </c>
    </row>
    <row r="672" spans="1:18" x14ac:dyDescent="0.25">
      <c r="A672" s="40" t="s">
        <v>93</v>
      </c>
      <c r="B672" s="36" t="e">
        <f>VLOOKUP(A672,'[1]Names&amp;ISO'!$A:$B,2,FALSE)</f>
        <v>#N/A</v>
      </c>
      <c r="C672" s="37" t="s">
        <v>173</v>
      </c>
      <c r="D672" s="35">
        <f>SUMIFS('ODA by sector'!E:E,'ODA by sector'!$A:$A,'D12'!$A672,'ODA by sector'!$D:$D,'D12'!$C672)</f>
        <v>0</v>
      </c>
      <c r="E672" s="35">
        <f>SUMIFS('ODA by sector'!F:F,'ODA by sector'!$A:$A,'D12'!$A672,'ODA by sector'!$D:$D,'D12'!$C672)</f>
        <v>0</v>
      </c>
      <c r="F672" s="35">
        <f>SUMIFS('ODA by sector'!G:G,'ODA by sector'!$A:$A,'D12'!$A672,'ODA by sector'!$D:$D,'D12'!$C672)</f>
        <v>0</v>
      </c>
      <c r="G672" s="35">
        <f>SUMIFS('ODA by sector'!H:H,'ODA by sector'!$A:$A,'D12'!$A672,'ODA by sector'!$D:$D,'D12'!$C672)</f>
        <v>0</v>
      </c>
      <c r="H672" s="35">
        <f>SUMIFS('ODA by sector'!I:I,'ODA by sector'!$A:$A,'D12'!$A672,'ODA by sector'!$D:$D,'D12'!$C672)</f>
        <v>0</v>
      </c>
      <c r="I672" s="35">
        <f>SUMIFS('ODA by sector'!J:J,'ODA by sector'!$A:$A,'D12'!$A672,'ODA by sector'!$D:$D,'D12'!$C672)</f>
        <v>0</v>
      </c>
      <c r="J672" s="35">
        <f>SUMIFS('ODA by sector'!K:K,'ODA by sector'!$A:$A,'D12'!$A672,'ODA by sector'!$D:$D,'D12'!$C672)</f>
        <v>0</v>
      </c>
      <c r="K672" s="35">
        <f>SUMIFS('ODA by sector'!L:L,'ODA by sector'!$A:$A,'D12'!$A672,'ODA by sector'!$D:$D,'D12'!$C672)</f>
        <v>0</v>
      </c>
      <c r="L672" s="35">
        <f>SUMIFS('ODA by sector'!M:M,'ODA by sector'!$A:$A,'D12'!$A672,'ODA by sector'!$D:$D,'D12'!$C672)</f>
        <v>0</v>
      </c>
      <c r="M672" s="35">
        <f>SUMIFS('ODA by sector'!N:N,'ODA by sector'!$A:$A,'D12'!$A672,'ODA by sector'!$D:$D,'D12'!$C672)</f>
        <v>0</v>
      </c>
      <c r="N672" s="35">
        <f>SUMIFS('ODA by sector'!O:O,'ODA by sector'!$A:$A,'D12'!$A672,'ODA by sector'!$D:$D,'D12'!$C672)</f>
        <v>0</v>
      </c>
      <c r="O672" s="35">
        <f>SUMIFS('ODA by sector'!P:P,'ODA by sector'!$A:$A,'D12'!$A672,'ODA by sector'!$D:$D,'D12'!$C672)</f>
        <v>0</v>
      </c>
      <c r="P672" s="35">
        <f>SUMIFS('ODA by sector'!Q:Q,'ODA by sector'!$A:$A,'D12'!$A672,'ODA by sector'!$D:$D,'D12'!$C672)</f>
        <v>0</v>
      </c>
      <c r="Q672" s="35">
        <f>SUMIFS('ODA by sector'!R:R,'ODA by sector'!$A:$A,'D12'!$A672,'ODA by sector'!$D:$D,'D12'!$C672)</f>
        <v>0</v>
      </c>
      <c r="R672" s="35">
        <f>SUMIFS('ODA by sector'!S:S,'ODA by sector'!$A:$A,'D12'!$A672,'ODA by sector'!$D:$D,'D12'!$C672)</f>
        <v>0</v>
      </c>
    </row>
    <row r="673" spans="1:18" x14ac:dyDescent="0.25">
      <c r="A673" s="41" t="s">
        <v>93</v>
      </c>
      <c r="B673" s="36" t="e">
        <f>VLOOKUP(A673,'[1]Names&amp;ISO'!$A:$B,2,FALSE)</f>
        <v>#N/A</v>
      </c>
      <c r="C673" s="37" t="s">
        <v>174</v>
      </c>
      <c r="D673" s="35">
        <f>SUMIFS('ODA by sector'!E:E,'ODA by sector'!$A:$A,'D12'!$A673,'ODA by sector'!$D:$D,'D12'!$C673)</f>
        <v>0</v>
      </c>
      <c r="E673" s="35">
        <f>SUMIFS('ODA by sector'!F:F,'ODA by sector'!$A:$A,'D12'!$A673,'ODA by sector'!$D:$D,'D12'!$C673)</f>
        <v>0</v>
      </c>
      <c r="F673" s="35">
        <f>SUMIFS('ODA by sector'!G:G,'ODA by sector'!$A:$A,'D12'!$A673,'ODA by sector'!$D:$D,'D12'!$C673)</f>
        <v>0</v>
      </c>
      <c r="G673" s="35">
        <f>SUMIFS('ODA by sector'!H:H,'ODA by sector'!$A:$A,'D12'!$A673,'ODA by sector'!$D:$D,'D12'!$C673)</f>
        <v>0</v>
      </c>
      <c r="H673" s="35">
        <f>SUMIFS('ODA by sector'!I:I,'ODA by sector'!$A:$A,'D12'!$A673,'ODA by sector'!$D:$D,'D12'!$C673)</f>
        <v>0</v>
      </c>
      <c r="I673" s="35">
        <f>SUMIFS('ODA by sector'!J:J,'ODA by sector'!$A:$A,'D12'!$A673,'ODA by sector'!$D:$D,'D12'!$C673)</f>
        <v>0</v>
      </c>
      <c r="J673" s="35">
        <f>SUMIFS('ODA by sector'!K:K,'ODA by sector'!$A:$A,'D12'!$A673,'ODA by sector'!$D:$D,'D12'!$C673)</f>
        <v>0</v>
      </c>
      <c r="K673" s="35">
        <f>SUMIFS('ODA by sector'!L:L,'ODA by sector'!$A:$A,'D12'!$A673,'ODA by sector'!$D:$D,'D12'!$C673)</f>
        <v>0</v>
      </c>
      <c r="L673" s="35">
        <f>SUMIFS('ODA by sector'!M:M,'ODA by sector'!$A:$A,'D12'!$A673,'ODA by sector'!$D:$D,'D12'!$C673)</f>
        <v>0</v>
      </c>
      <c r="M673" s="35">
        <f>SUMIFS('ODA by sector'!N:N,'ODA by sector'!$A:$A,'D12'!$A673,'ODA by sector'!$D:$D,'D12'!$C673)</f>
        <v>86.153084000000007</v>
      </c>
      <c r="N673" s="35">
        <f>SUMIFS('ODA by sector'!O:O,'ODA by sector'!$A:$A,'D12'!$A673,'ODA by sector'!$D:$D,'D12'!$C673)</f>
        <v>70.894228999999996</v>
      </c>
      <c r="O673" s="35">
        <f>SUMIFS('ODA by sector'!P:P,'ODA by sector'!$A:$A,'D12'!$A673,'ODA by sector'!$D:$D,'D12'!$C673)</f>
        <v>95.723688999999993</v>
      </c>
      <c r="P673" s="35">
        <f>SUMIFS('ODA by sector'!Q:Q,'ODA by sector'!$A:$A,'D12'!$A673,'ODA by sector'!$D:$D,'D12'!$C673)</f>
        <v>47.638086999999999</v>
      </c>
      <c r="Q673" s="35">
        <f>SUMIFS('ODA by sector'!R:R,'ODA by sector'!$A:$A,'D12'!$A673,'ODA by sector'!$D:$D,'D12'!$C673)</f>
        <v>38.158048000000001</v>
      </c>
      <c r="R673" s="35">
        <f>SUMIFS('ODA by sector'!S:S,'ODA by sector'!$A:$A,'D12'!$A673,'ODA by sector'!$D:$D,'D12'!$C673)</f>
        <v>90.885800000000003</v>
      </c>
    </row>
    <row r="674" spans="1:18" x14ac:dyDescent="0.25">
      <c r="A674" s="36" t="s">
        <v>92</v>
      </c>
      <c r="B674" s="36" t="e">
        <f>VLOOKUP(A674,'[1]Names&amp;ISO'!$A:$B,2,FALSE)</f>
        <v>#N/A</v>
      </c>
      <c r="C674" s="37" t="s">
        <v>162</v>
      </c>
      <c r="D674" s="35">
        <f>SUMIFS('ODA by sector'!E:E,'ODA by sector'!$A:$A,'D12'!$A674,'ODA by sector'!$D:$D,'D12'!$C674)</f>
        <v>0</v>
      </c>
      <c r="E674" s="35">
        <f>SUMIFS('ODA by sector'!F:F,'ODA by sector'!$A:$A,'D12'!$A674,'ODA by sector'!$D:$D,'D12'!$C674)</f>
        <v>0</v>
      </c>
      <c r="F674" s="35">
        <f>SUMIFS('ODA by sector'!G:G,'ODA by sector'!$A:$A,'D12'!$A674,'ODA by sector'!$D:$D,'D12'!$C674)</f>
        <v>0</v>
      </c>
      <c r="G674" s="35">
        <f>SUMIFS('ODA by sector'!H:H,'ODA by sector'!$A:$A,'D12'!$A674,'ODA by sector'!$D:$D,'D12'!$C674)</f>
        <v>0</v>
      </c>
      <c r="H674" s="35">
        <f>SUMIFS('ODA by sector'!I:I,'ODA by sector'!$A:$A,'D12'!$A674,'ODA by sector'!$D:$D,'D12'!$C674)</f>
        <v>0</v>
      </c>
      <c r="I674" s="35">
        <f>SUMIFS('ODA by sector'!J:J,'ODA by sector'!$A:$A,'D12'!$A674,'ODA by sector'!$D:$D,'D12'!$C674)</f>
        <v>0</v>
      </c>
      <c r="J674" s="35">
        <f>SUMIFS('ODA by sector'!K:K,'ODA by sector'!$A:$A,'D12'!$A674,'ODA by sector'!$D:$D,'D12'!$C674)</f>
        <v>0</v>
      </c>
      <c r="K674" s="35">
        <f>SUMIFS('ODA by sector'!L:L,'ODA by sector'!$A:$A,'D12'!$A674,'ODA by sector'!$D:$D,'D12'!$C674)</f>
        <v>0</v>
      </c>
      <c r="L674" s="35">
        <f>SUMIFS('ODA by sector'!M:M,'ODA by sector'!$A:$A,'D12'!$A674,'ODA by sector'!$D:$D,'D12'!$C674)</f>
        <v>0</v>
      </c>
      <c r="M674" s="35">
        <f>SUMIFS('ODA by sector'!N:N,'ODA by sector'!$A:$A,'D12'!$A674,'ODA by sector'!$D:$D,'D12'!$C674)</f>
        <v>0</v>
      </c>
      <c r="N674" s="35">
        <f>SUMIFS('ODA by sector'!O:O,'ODA by sector'!$A:$A,'D12'!$A674,'ODA by sector'!$D:$D,'D12'!$C674)</f>
        <v>0</v>
      </c>
      <c r="O674" s="35">
        <f>SUMIFS('ODA by sector'!P:P,'ODA by sector'!$A:$A,'D12'!$A674,'ODA by sector'!$D:$D,'D12'!$C674)</f>
        <v>0</v>
      </c>
      <c r="P674" s="35">
        <f>SUMIFS('ODA by sector'!Q:Q,'ODA by sector'!$A:$A,'D12'!$A674,'ODA by sector'!$D:$D,'D12'!$C674)</f>
        <v>0</v>
      </c>
      <c r="Q674" s="35">
        <f>SUMIFS('ODA by sector'!R:R,'ODA by sector'!$A:$A,'D12'!$A674,'ODA by sector'!$D:$D,'D12'!$C674)</f>
        <v>0</v>
      </c>
      <c r="R674" s="35">
        <f>SUMIFS('ODA by sector'!S:S,'ODA by sector'!$A:$A,'D12'!$A674,'ODA by sector'!$D:$D,'D12'!$C674)</f>
        <v>0</v>
      </c>
    </row>
    <row r="675" spans="1:18" x14ac:dyDescent="0.25">
      <c r="A675" s="36" t="s">
        <v>92</v>
      </c>
      <c r="B675" s="36" t="e">
        <f>VLOOKUP(A675,'[1]Names&amp;ISO'!$A:$B,2,FALSE)</f>
        <v>#N/A</v>
      </c>
      <c r="C675" s="37" t="s">
        <v>163</v>
      </c>
      <c r="D675" s="35">
        <f>SUMIFS('ODA by sector'!E:E,'ODA by sector'!$A:$A,'D12'!$A675,'ODA by sector'!$D:$D,'D12'!$C675)</f>
        <v>0</v>
      </c>
      <c r="E675" s="35">
        <f>SUMIFS('ODA by sector'!F:F,'ODA by sector'!$A:$A,'D12'!$A675,'ODA by sector'!$D:$D,'D12'!$C675)</f>
        <v>0</v>
      </c>
      <c r="F675" s="35">
        <f>SUMIFS('ODA by sector'!G:G,'ODA by sector'!$A:$A,'D12'!$A675,'ODA by sector'!$D:$D,'D12'!$C675)</f>
        <v>0</v>
      </c>
      <c r="G675" s="35">
        <f>SUMIFS('ODA by sector'!H:H,'ODA by sector'!$A:$A,'D12'!$A675,'ODA by sector'!$D:$D,'D12'!$C675)</f>
        <v>0</v>
      </c>
      <c r="H675" s="35">
        <f>SUMIFS('ODA by sector'!I:I,'ODA by sector'!$A:$A,'D12'!$A675,'ODA by sector'!$D:$D,'D12'!$C675)</f>
        <v>0</v>
      </c>
      <c r="I675" s="35">
        <f>SUMIFS('ODA by sector'!J:J,'ODA by sector'!$A:$A,'D12'!$A675,'ODA by sector'!$D:$D,'D12'!$C675)</f>
        <v>0</v>
      </c>
      <c r="J675" s="35">
        <f>SUMIFS('ODA by sector'!K:K,'ODA by sector'!$A:$A,'D12'!$A675,'ODA by sector'!$D:$D,'D12'!$C675)</f>
        <v>0</v>
      </c>
      <c r="K675" s="35">
        <f>SUMIFS('ODA by sector'!L:L,'ODA by sector'!$A:$A,'D12'!$A675,'ODA by sector'!$D:$D,'D12'!$C675)</f>
        <v>0</v>
      </c>
      <c r="L675" s="35">
        <f>SUMIFS('ODA by sector'!M:M,'ODA by sector'!$A:$A,'D12'!$A675,'ODA by sector'!$D:$D,'D12'!$C675)</f>
        <v>0</v>
      </c>
      <c r="M675" s="35">
        <f>SUMIFS('ODA by sector'!N:N,'ODA by sector'!$A:$A,'D12'!$A675,'ODA by sector'!$D:$D,'D12'!$C675)</f>
        <v>0</v>
      </c>
      <c r="N675" s="35">
        <f>SUMIFS('ODA by sector'!O:O,'ODA by sector'!$A:$A,'D12'!$A675,'ODA by sector'!$D:$D,'D12'!$C675)</f>
        <v>0</v>
      </c>
      <c r="O675" s="35">
        <f>SUMIFS('ODA by sector'!P:P,'ODA by sector'!$A:$A,'D12'!$A675,'ODA by sector'!$D:$D,'D12'!$C675)</f>
        <v>0</v>
      </c>
      <c r="P675" s="35">
        <f>SUMIFS('ODA by sector'!Q:Q,'ODA by sector'!$A:$A,'D12'!$A675,'ODA by sector'!$D:$D,'D12'!$C675)</f>
        <v>0</v>
      </c>
      <c r="Q675" s="35">
        <f>SUMIFS('ODA by sector'!R:R,'ODA by sector'!$A:$A,'D12'!$A675,'ODA by sector'!$D:$D,'D12'!$C675)</f>
        <v>0</v>
      </c>
      <c r="R675" s="35">
        <f>SUMIFS('ODA by sector'!S:S,'ODA by sector'!$A:$A,'D12'!$A675,'ODA by sector'!$D:$D,'D12'!$C675)</f>
        <v>0</v>
      </c>
    </row>
    <row r="676" spans="1:18" x14ac:dyDescent="0.25">
      <c r="A676" s="36" t="s">
        <v>92</v>
      </c>
      <c r="B676" s="36" t="e">
        <f>VLOOKUP(A676,'[1]Names&amp;ISO'!$A:$B,2,FALSE)</f>
        <v>#N/A</v>
      </c>
      <c r="C676" s="37" t="s">
        <v>164</v>
      </c>
      <c r="D676" s="35">
        <f>SUMIFS('ODA by sector'!E:E,'ODA by sector'!$A:$A,'D12'!$A676,'ODA by sector'!$D:$D,'D12'!$C676)</f>
        <v>0</v>
      </c>
      <c r="E676" s="35">
        <f>SUMIFS('ODA by sector'!F:F,'ODA by sector'!$A:$A,'D12'!$A676,'ODA by sector'!$D:$D,'D12'!$C676)</f>
        <v>0</v>
      </c>
      <c r="F676" s="35">
        <f>SUMIFS('ODA by sector'!G:G,'ODA by sector'!$A:$A,'D12'!$A676,'ODA by sector'!$D:$D,'D12'!$C676)</f>
        <v>0</v>
      </c>
      <c r="G676" s="35">
        <f>SUMIFS('ODA by sector'!H:H,'ODA by sector'!$A:$A,'D12'!$A676,'ODA by sector'!$D:$D,'D12'!$C676)</f>
        <v>0</v>
      </c>
      <c r="H676" s="35">
        <f>SUMIFS('ODA by sector'!I:I,'ODA by sector'!$A:$A,'D12'!$A676,'ODA by sector'!$D:$D,'D12'!$C676)</f>
        <v>0</v>
      </c>
      <c r="I676" s="35">
        <f>SUMIFS('ODA by sector'!J:J,'ODA by sector'!$A:$A,'D12'!$A676,'ODA by sector'!$D:$D,'D12'!$C676)</f>
        <v>0</v>
      </c>
      <c r="J676" s="35">
        <f>SUMIFS('ODA by sector'!K:K,'ODA by sector'!$A:$A,'D12'!$A676,'ODA by sector'!$D:$D,'D12'!$C676)</f>
        <v>0</v>
      </c>
      <c r="K676" s="35">
        <f>SUMIFS('ODA by sector'!L:L,'ODA by sector'!$A:$A,'D12'!$A676,'ODA by sector'!$D:$D,'D12'!$C676)</f>
        <v>0</v>
      </c>
      <c r="L676" s="35">
        <f>SUMIFS('ODA by sector'!M:M,'ODA by sector'!$A:$A,'D12'!$A676,'ODA by sector'!$D:$D,'D12'!$C676)</f>
        <v>0</v>
      </c>
      <c r="M676" s="35">
        <f>SUMIFS('ODA by sector'!N:N,'ODA by sector'!$A:$A,'D12'!$A676,'ODA by sector'!$D:$D,'D12'!$C676)</f>
        <v>0</v>
      </c>
      <c r="N676" s="35">
        <f>SUMIFS('ODA by sector'!O:O,'ODA by sector'!$A:$A,'D12'!$A676,'ODA by sector'!$D:$D,'D12'!$C676)</f>
        <v>0</v>
      </c>
      <c r="O676" s="35">
        <f>SUMIFS('ODA by sector'!P:P,'ODA by sector'!$A:$A,'D12'!$A676,'ODA by sector'!$D:$D,'D12'!$C676)</f>
        <v>0</v>
      </c>
      <c r="P676" s="35">
        <f>SUMIFS('ODA by sector'!Q:Q,'ODA by sector'!$A:$A,'D12'!$A676,'ODA by sector'!$D:$D,'D12'!$C676)</f>
        <v>0</v>
      </c>
      <c r="Q676" s="35">
        <f>SUMIFS('ODA by sector'!R:R,'ODA by sector'!$A:$A,'D12'!$A676,'ODA by sector'!$D:$D,'D12'!$C676)</f>
        <v>0</v>
      </c>
      <c r="R676" s="35">
        <f>SUMIFS('ODA by sector'!S:S,'ODA by sector'!$A:$A,'D12'!$A676,'ODA by sector'!$D:$D,'D12'!$C676)</f>
        <v>0</v>
      </c>
    </row>
    <row r="677" spans="1:18" x14ac:dyDescent="0.25">
      <c r="A677" s="36" t="s">
        <v>92</v>
      </c>
      <c r="B677" s="36" t="e">
        <f>VLOOKUP(A677,'[1]Names&amp;ISO'!$A:$B,2,FALSE)</f>
        <v>#N/A</v>
      </c>
      <c r="C677" s="37" t="s">
        <v>165</v>
      </c>
      <c r="D677" s="35">
        <f>SUMIFS('ODA by sector'!E:E,'ODA by sector'!$A:$A,'D12'!$A677,'ODA by sector'!$D:$D,'D12'!$C677)</f>
        <v>0</v>
      </c>
      <c r="E677" s="35">
        <f>SUMIFS('ODA by sector'!F:F,'ODA by sector'!$A:$A,'D12'!$A677,'ODA by sector'!$D:$D,'D12'!$C677)</f>
        <v>0</v>
      </c>
      <c r="F677" s="35">
        <f>SUMIFS('ODA by sector'!G:G,'ODA by sector'!$A:$A,'D12'!$A677,'ODA by sector'!$D:$D,'D12'!$C677)</f>
        <v>0</v>
      </c>
      <c r="G677" s="35">
        <f>SUMIFS('ODA by sector'!H:H,'ODA by sector'!$A:$A,'D12'!$A677,'ODA by sector'!$D:$D,'D12'!$C677)</f>
        <v>0</v>
      </c>
      <c r="H677" s="35">
        <f>SUMIFS('ODA by sector'!I:I,'ODA by sector'!$A:$A,'D12'!$A677,'ODA by sector'!$D:$D,'D12'!$C677)</f>
        <v>0</v>
      </c>
      <c r="I677" s="35">
        <f>SUMIFS('ODA by sector'!J:J,'ODA by sector'!$A:$A,'D12'!$A677,'ODA by sector'!$D:$D,'D12'!$C677)</f>
        <v>0</v>
      </c>
      <c r="J677" s="35">
        <f>SUMIFS('ODA by sector'!K:K,'ODA by sector'!$A:$A,'D12'!$A677,'ODA by sector'!$D:$D,'D12'!$C677)</f>
        <v>0</v>
      </c>
      <c r="K677" s="35">
        <f>SUMIFS('ODA by sector'!L:L,'ODA by sector'!$A:$A,'D12'!$A677,'ODA by sector'!$D:$D,'D12'!$C677)</f>
        <v>0</v>
      </c>
      <c r="L677" s="35">
        <f>SUMIFS('ODA by sector'!M:M,'ODA by sector'!$A:$A,'D12'!$A677,'ODA by sector'!$D:$D,'D12'!$C677)</f>
        <v>0</v>
      </c>
      <c r="M677" s="35">
        <f>SUMIFS('ODA by sector'!N:N,'ODA by sector'!$A:$A,'D12'!$A677,'ODA by sector'!$D:$D,'D12'!$C677)</f>
        <v>0</v>
      </c>
      <c r="N677" s="35">
        <f>SUMIFS('ODA by sector'!O:O,'ODA by sector'!$A:$A,'D12'!$A677,'ODA by sector'!$D:$D,'D12'!$C677)</f>
        <v>0</v>
      </c>
      <c r="O677" s="35">
        <f>SUMIFS('ODA by sector'!P:P,'ODA by sector'!$A:$A,'D12'!$A677,'ODA by sector'!$D:$D,'D12'!$C677)</f>
        <v>0</v>
      </c>
      <c r="P677" s="35">
        <f>SUMIFS('ODA by sector'!Q:Q,'ODA by sector'!$A:$A,'D12'!$A677,'ODA by sector'!$D:$D,'D12'!$C677)</f>
        <v>0</v>
      </c>
      <c r="Q677" s="35">
        <f>SUMIFS('ODA by sector'!R:R,'ODA by sector'!$A:$A,'D12'!$A677,'ODA by sector'!$D:$D,'D12'!$C677)</f>
        <v>0</v>
      </c>
      <c r="R677" s="35">
        <f>SUMIFS('ODA by sector'!S:S,'ODA by sector'!$A:$A,'D12'!$A677,'ODA by sector'!$D:$D,'D12'!$C677)</f>
        <v>0</v>
      </c>
    </row>
    <row r="678" spans="1:18" x14ac:dyDescent="0.25">
      <c r="A678" s="36" t="s">
        <v>92</v>
      </c>
      <c r="B678" s="36" t="e">
        <f>VLOOKUP(A678,'[1]Names&amp;ISO'!$A:$B,2,FALSE)</f>
        <v>#N/A</v>
      </c>
      <c r="C678" s="37" t="s">
        <v>161</v>
      </c>
      <c r="D678" s="35">
        <f>SUMIFS('ODA by sector'!E:E,'ODA by sector'!$A:$A,'D12'!$A678,'ODA by sector'!$D:$D,'D12'!$C678)</f>
        <v>0</v>
      </c>
      <c r="E678" s="35">
        <f>SUMIFS('ODA by sector'!F:F,'ODA by sector'!$A:$A,'D12'!$A678,'ODA by sector'!$D:$D,'D12'!$C678)</f>
        <v>0</v>
      </c>
      <c r="F678" s="35">
        <f>SUMIFS('ODA by sector'!G:G,'ODA by sector'!$A:$A,'D12'!$A678,'ODA by sector'!$D:$D,'D12'!$C678)</f>
        <v>0</v>
      </c>
      <c r="G678" s="35">
        <f>SUMIFS('ODA by sector'!H:H,'ODA by sector'!$A:$A,'D12'!$A678,'ODA by sector'!$D:$D,'D12'!$C678)</f>
        <v>0</v>
      </c>
      <c r="H678" s="35">
        <f>SUMIFS('ODA by sector'!I:I,'ODA by sector'!$A:$A,'D12'!$A678,'ODA by sector'!$D:$D,'D12'!$C678)</f>
        <v>0</v>
      </c>
      <c r="I678" s="35">
        <f>SUMIFS('ODA by sector'!J:J,'ODA by sector'!$A:$A,'D12'!$A678,'ODA by sector'!$D:$D,'D12'!$C678)</f>
        <v>0</v>
      </c>
      <c r="J678" s="35">
        <f>SUMIFS('ODA by sector'!K:K,'ODA by sector'!$A:$A,'D12'!$A678,'ODA by sector'!$D:$D,'D12'!$C678)</f>
        <v>0</v>
      </c>
      <c r="K678" s="35">
        <f>SUMIFS('ODA by sector'!L:L,'ODA by sector'!$A:$A,'D12'!$A678,'ODA by sector'!$D:$D,'D12'!$C678)</f>
        <v>0</v>
      </c>
      <c r="L678" s="35">
        <f>SUMIFS('ODA by sector'!M:M,'ODA by sector'!$A:$A,'D12'!$A678,'ODA by sector'!$D:$D,'D12'!$C678)</f>
        <v>0</v>
      </c>
      <c r="M678" s="35">
        <f>SUMIFS('ODA by sector'!N:N,'ODA by sector'!$A:$A,'D12'!$A678,'ODA by sector'!$D:$D,'D12'!$C678)</f>
        <v>0</v>
      </c>
      <c r="N678" s="35">
        <f>SUMIFS('ODA by sector'!O:O,'ODA by sector'!$A:$A,'D12'!$A678,'ODA by sector'!$D:$D,'D12'!$C678)</f>
        <v>0</v>
      </c>
      <c r="O678" s="35">
        <f>SUMIFS('ODA by sector'!P:P,'ODA by sector'!$A:$A,'D12'!$A678,'ODA by sector'!$D:$D,'D12'!$C678)</f>
        <v>0</v>
      </c>
      <c r="P678" s="35">
        <f>SUMIFS('ODA by sector'!Q:Q,'ODA by sector'!$A:$A,'D12'!$A678,'ODA by sector'!$D:$D,'D12'!$C678)</f>
        <v>0</v>
      </c>
      <c r="Q678" s="35">
        <f>SUMIFS('ODA by sector'!R:R,'ODA by sector'!$A:$A,'D12'!$A678,'ODA by sector'!$D:$D,'D12'!$C678)</f>
        <v>0</v>
      </c>
      <c r="R678" s="35">
        <f>SUMIFS('ODA by sector'!S:S,'ODA by sector'!$A:$A,'D12'!$A678,'ODA by sector'!$D:$D,'D12'!$C678)</f>
        <v>0</v>
      </c>
    </row>
    <row r="679" spans="1:18" x14ac:dyDescent="0.25">
      <c r="A679" s="36" t="s">
        <v>92</v>
      </c>
      <c r="B679" s="36" t="e">
        <f>VLOOKUP(A679,'[1]Names&amp;ISO'!$A:$B,2,FALSE)</f>
        <v>#N/A</v>
      </c>
      <c r="C679" s="37" t="s">
        <v>166</v>
      </c>
      <c r="D679" s="35">
        <f>SUMIFS('ODA by sector'!E:E,'ODA by sector'!$A:$A,'D12'!$A679,'ODA by sector'!$D:$D,'D12'!$C679)</f>
        <v>0</v>
      </c>
      <c r="E679" s="35">
        <f>SUMIFS('ODA by sector'!F:F,'ODA by sector'!$A:$A,'D12'!$A679,'ODA by sector'!$D:$D,'D12'!$C679)</f>
        <v>0</v>
      </c>
      <c r="F679" s="35">
        <f>SUMIFS('ODA by sector'!G:G,'ODA by sector'!$A:$A,'D12'!$A679,'ODA by sector'!$D:$D,'D12'!$C679)</f>
        <v>0</v>
      </c>
      <c r="G679" s="35">
        <f>SUMIFS('ODA by sector'!H:H,'ODA by sector'!$A:$A,'D12'!$A679,'ODA by sector'!$D:$D,'D12'!$C679)</f>
        <v>0</v>
      </c>
      <c r="H679" s="35">
        <f>SUMIFS('ODA by sector'!I:I,'ODA by sector'!$A:$A,'D12'!$A679,'ODA by sector'!$D:$D,'D12'!$C679)</f>
        <v>0</v>
      </c>
      <c r="I679" s="35">
        <f>SUMIFS('ODA by sector'!J:J,'ODA by sector'!$A:$A,'D12'!$A679,'ODA by sector'!$D:$D,'D12'!$C679)</f>
        <v>0</v>
      </c>
      <c r="J679" s="35">
        <f>SUMIFS('ODA by sector'!K:K,'ODA by sector'!$A:$A,'D12'!$A679,'ODA by sector'!$D:$D,'D12'!$C679)</f>
        <v>0</v>
      </c>
      <c r="K679" s="35">
        <f>SUMIFS('ODA by sector'!L:L,'ODA by sector'!$A:$A,'D12'!$A679,'ODA by sector'!$D:$D,'D12'!$C679)</f>
        <v>0</v>
      </c>
      <c r="L679" s="35">
        <f>SUMIFS('ODA by sector'!M:M,'ODA by sector'!$A:$A,'D12'!$A679,'ODA by sector'!$D:$D,'D12'!$C679)</f>
        <v>0</v>
      </c>
      <c r="M679" s="35">
        <f>SUMIFS('ODA by sector'!N:N,'ODA by sector'!$A:$A,'D12'!$A679,'ODA by sector'!$D:$D,'D12'!$C679)</f>
        <v>0</v>
      </c>
      <c r="N679" s="35">
        <f>SUMIFS('ODA by sector'!O:O,'ODA by sector'!$A:$A,'D12'!$A679,'ODA by sector'!$D:$D,'D12'!$C679)</f>
        <v>0</v>
      </c>
      <c r="O679" s="35">
        <f>SUMIFS('ODA by sector'!P:P,'ODA by sector'!$A:$A,'D12'!$A679,'ODA by sector'!$D:$D,'D12'!$C679)</f>
        <v>0</v>
      </c>
      <c r="P679" s="35">
        <f>SUMIFS('ODA by sector'!Q:Q,'ODA by sector'!$A:$A,'D12'!$A679,'ODA by sector'!$D:$D,'D12'!$C679)</f>
        <v>0</v>
      </c>
      <c r="Q679" s="35">
        <f>SUMIFS('ODA by sector'!R:R,'ODA by sector'!$A:$A,'D12'!$A679,'ODA by sector'!$D:$D,'D12'!$C679)</f>
        <v>0</v>
      </c>
      <c r="R679" s="35">
        <f>SUMIFS('ODA by sector'!S:S,'ODA by sector'!$A:$A,'D12'!$A679,'ODA by sector'!$D:$D,'D12'!$C679)</f>
        <v>0</v>
      </c>
    </row>
    <row r="680" spans="1:18" x14ac:dyDescent="0.25">
      <c r="A680" s="36" t="s">
        <v>92</v>
      </c>
      <c r="B680" s="36" t="e">
        <f>VLOOKUP(A680,'[1]Names&amp;ISO'!$A:$B,2,FALSE)</f>
        <v>#N/A</v>
      </c>
      <c r="C680" s="37" t="s">
        <v>167</v>
      </c>
      <c r="D680" s="35">
        <f>SUMIFS('ODA by sector'!E:E,'ODA by sector'!$A:$A,'D12'!$A680,'ODA by sector'!$D:$D,'D12'!$C680)</f>
        <v>0</v>
      </c>
      <c r="E680" s="35">
        <f>SUMIFS('ODA by sector'!F:F,'ODA by sector'!$A:$A,'D12'!$A680,'ODA by sector'!$D:$D,'D12'!$C680)</f>
        <v>0</v>
      </c>
      <c r="F680" s="35">
        <f>SUMIFS('ODA by sector'!G:G,'ODA by sector'!$A:$A,'D12'!$A680,'ODA by sector'!$D:$D,'D12'!$C680)</f>
        <v>0</v>
      </c>
      <c r="G680" s="35">
        <f>SUMIFS('ODA by sector'!H:H,'ODA by sector'!$A:$A,'D12'!$A680,'ODA by sector'!$D:$D,'D12'!$C680)</f>
        <v>0</v>
      </c>
      <c r="H680" s="35">
        <f>SUMIFS('ODA by sector'!I:I,'ODA by sector'!$A:$A,'D12'!$A680,'ODA by sector'!$D:$D,'D12'!$C680)</f>
        <v>0</v>
      </c>
      <c r="I680" s="35">
        <f>SUMIFS('ODA by sector'!J:J,'ODA by sector'!$A:$A,'D12'!$A680,'ODA by sector'!$D:$D,'D12'!$C680)</f>
        <v>0</v>
      </c>
      <c r="J680" s="35">
        <f>SUMIFS('ODA by sector'!K:K,'ODA by sector'!$A:$A,'D12'!$A680,'ODA by sector'!$D:$D,'D12'!$C680)</f>
        <v>0</v>
      </c>
      <c r="K680" s="35">
        <f>SUMIFS('ODA by sector'!L:L,'ODA by sector'!$A:$A,'D12'!$A680,'ODA by sector'!$D:$D,'D12'!$C680)</f>
        <v>0</v>
      </c>
      <c r="L680" s="35">
        <f>SUMIFS('ODA by sector'!M:M,'ODA by sector'!$A:$A,'D12'!$A680,'ODA by sector'!$D:$D,'D12'!$C680)</f>
        <v>0</v>
      </c>
      <c r="M680" s="35">
        <f>SUMIFS('ODA by sector'!N:N,'ODA by sector'!$A:$A,'D12'!$A680,'ODA by sector'!$D:$D,'D12'!$C680)</f>
        <v>0</v>
      </c>
      <c r="N680" s="35">
        <f>SUMIFS('ODA by sector'!O:O,'ODA by sector'!$A:$A,'D12'!$A680,'ODA by sector'!$D:$D,'D12'!$C680)</f>
        <v>0</v>
      </c>
      <c r="O680" s="35">
        <f>SUMIFS('ODA by sector'!P:P,'ODA by sector'!$A:$A,'D12'!$A680,'ODA by sector'!$D:$D,'D12'!$C680)</f>
        <v>0</v>
      </c>
      <c r="P680" s="35">
        <f>SUMIFS('ODA by sector'!Q:Q,'ODA by sector'!$A:$A,'D12'!$A680,'ODA by sector'!$D:$D,'D12'!$C680)</f>
        <v>0</v>
      </c>
      <c r="Q680" s="35">
        <f>SUMIFS('ODA by sector'!R:R,'ODA by sector'!$A:$A,'D12'!$A680,'ODA by sector'!$D:$D,'D12'!$C680)</f>
        <v>0</v>
      </c>
      <c r="R680" s="35">
        <f>SUMIFS('ODA by sector'!S:S,'ODA by sector'!$A:$A,'D12'!$A680,'ODA by sector'!$D:$D,'D12'!$C680)</f>
        <v>0</v>
      </c>
    </row>
    <row r="681" spans="1:18" x14ac:dyDescent="0.25">
      <c r="A681" s="36" t="s">
        <v>92</v>
      </c>
      <c r="B681" s="36" t="e">
        <f>VLOOKUP(A681,'[1]Names&amp;ISO'!$A:$B,2,FALSE)</f>
        <v>#N/A</v>
      </c>
      <c r="C681" s="37" t="s">
        <v>169</v>
      </c>
      <c r="D681" s="35">
        <f>SUMIFS('ODA by sector'!E:E,'ODA by sector'!$A:$A,'D12'!$A681,'ODA by sector'!$D:$D,'D12'!$C681)</f>
        <v>0</v>
      </c>
      <c r="E681" s="35">
        <f>SUMIFS('ODA by sector'!F:F,'ODA by sector'!$A:$A,'D12'!$A681,'ODA by sector'!$D:$D,'D12'!$C681)</f>
        <v>0</v>
      </c>
      <c r="F681" s="35">
        <f>SUMIFS('ODA by sector'!G:G,'ODA by sector'!$A:$A,'D12'!$A681,'ODA by sector'!$D:$D,'D12'!$C681)</f>
        <v>0</v>
      </c>
      <c r="G681" s="35">
        <f>SUMIFS('ODA by sector'!H:H,'ODA by sector'!$A:$A,'D12'!$A681,'ODA by sector'!$D:$D,'D12'!$C681)</f>
        <v>0</v>
      </c>
      <c r="H681" s="35">
        <f>SUMIFS('ODA by sector'!I:I,'ODA by sector'!$A:$A,'D12'!$A681,'ODA by sector'!$D:$D,'D12'!$C681)</f>
        <v>0</v>
      </c>
      <c r="I681" s="35">
        <f>SUMIFS('ODA by sector'!J:J,'ODA by sector'!$A:$A,'D12'!$A681,'ODA by sector'!$D:$D,'D12'!$C681)</f>
        <v>0</v>
      </c>
      <c r="J681" s="35">
        <f>SUMIFS('ODA by sector'!K:K,'ODA by sector'!$A:$A,'D12'!$A681,'ODA by sector'!$D:$D,'D12'!$C681)</f>
        <v>0</v>
      </c>
      <c r="K681" s="35">
        <f>SUMIFS('ODA by sector'!L:L,'ODA by sector'!$A:$A,'D12'!$A681,'ODA by sector'!$D:$D,'D12'!$C681)</f>
        <v>0</v>
      </c>
      <c r="L681" s="35">
        <f>SUMIFS('ODA by sector'!M:M,'ODA by sector'!$A:$A,'D12'!$A681,'ODA by sector'!$D:$D,'D12'!$C681)</f>
        <v>0</v>
      </c>
      <c r="M681" s="35">
        <f>SUMIFS('ODA by sector'!N:N,'ODA by sector'!$A:$A,'D12'!$A681,'ODA by sector'!$D:$D,'D12'!$C681)</f>
        <v>0</v>
      </c>
      <c r="N681" s="35">
        <f>SUMIFS('ODA by sector'!O:O,'ODA by sector'!$A:$A,'D12'!$A681,'ODA by sector'!$D:$D,'D12'!$C681)</f>
        <v>0</v>
      </c>
      <c r="O681" s="35">
        <f>SUMIFS('ODA by sector'!P:P,'ODA by sector'!$A:$A,'D12'!$A681,'ODA by sector'!$D:$D,'D12'!$C681)</f>
        <v>0</v>
      </c>
      <c r="P681" s="35">
        <f>SUMIFS('ODA by sector'!Q:Q,'ODA by sector'!$A:$A,'D12'!$A681,'ODA by sector'!$D:$D,'D12'!$C681)</f>
        <v>0</v>
      </c>
      <c r="Q681" s="35">
        <f>SUMIFS('ODA by sector'!R:R,'ODA by sector'!$A:$A,'D12'!$A681,'ODA by sector'!$D:$D,'D12'!$C681)</f>
        <v>0</v>
      </c>
      <c r="R681" s="35">
        <f>SUMIFS('ODA by sector'!S:S,'ODA by sector'!$A:$A,'D12'!$A681,'ODA by sector'!$D:$D,'D12'!$C681)</f>
        <v>0</v>
      </c>
    </row>
    <row r="682" spans="1:18" x14ac:dyDescent="0.25">
      <c r="A682" s="36" t="s">
        <v>92</v>
      </c>
      <c r="B682" s="36" t="e">
        <f>VLOOKUP(A682,'[1]Names&amp;ISO'!$A:$B,2,FALSE)</f>
        <v>#N/A</v>
      </c>
      <c r="C682" s="37" t="s">
        <v>168</v>
      </c>
      <c r="D682" s="35">
        <f>SUMIFS('ODA by sector'!E:E,'ODA by sector'!$A:$A,'D12'!$A682,'ODA by sector'!$D:$D,'D12'!$C682)</f>
        <v>0</v>
      </c>
      <c r="E682" s="35">
        <f>SUMIFS('ODA by sector'!F:F,'ODA by sector'!$A:$A,'D12'!$A682,'ODA by sector'!$D:$D,'D12'!$C682)</f>
        <v>0</v>
      </c>
      <c r="F682" s="35">
        <f>SUMIFS('ODA by sector'!G:G,'ODA by sector'!$A:$A,'D12'!$A682,'ODA by sector'!$D:$D,'D12'!$C682)</f>
        <v>0</v>
      </c>
      <c r="G682" s="35">
        <f>SUMIFS('ODA by sector'!H:H,'ODA by sector'!$A:$A,'D12'!$A682,'ODA by sector'!$D:$D,'D12'!$C682)</f>
        <v>0</v>
      </c>
      <c r="H682" s="35">
        <f>SUMIFS('ODA by sector'!I:I,'ODA by sector'!$A:$A,'D12'!$A682,'ODA by sector'!$D:$D,'D12'!$C682)</f>
        <v>0</v>
      </c>
      <c r="I682" s="35">
        <f>SUMIFS('ODA by sector'!J:J,'ODA by sector'!$A:$A,'D12'!$A682,'ODA by sector'!$D:$D,'D12'!$C682)</f>
        <v>0</v>
      </c>
      <c r="J682" s="35">
        <f>SUMIFS('ODA by sector'!K:K,'ODA by sector'!$A:$A,'D12'!$A682,'ODA by sector'!$D:$D,'D12'!$C682)</f>
        <v>0</v>
      </c>
      <c r="K682" s="35">
        <f>SUMIFS('ODA by sector'!L:L,'ODA by sector'!$A:$A,'D12'!$A682,'ODA by sector'!$D:$D,'D12'!$C682)</f>
        <v>0</v>
      </c>
      <c r="L682" s="35">
        <f>SUMIFS('ODA by sector'!M:M,'ODA by sector'!$A:$A,'D12'!$A682,'ODA by sector'!$D:$D,'D12'!$C682)</f>
        <v>0</v>
      </c>
      <c r="M682" s="35">
        <f>SUMIFS('ODA by sector'!N:N,'ODA by sector'!$A:$A,'D12'!$A682,'ODA by sector'!$D:$D,'D12'!$C682)</f>
        <v>0</v>
      </c>
      <c r="N682" s="35">
        <f>SUMIFS('ODA by sector'!O:O,'ODA by sector'!$A:$A,'D12'!$A682,'ODA by sector'!$D:$D,'D12'!$C682)</f>
        <v>0</v>
      </c>
      <c r="O682" s="35">
        <f>SUMIFS('ODA by sector'!P:P,'ODA by sector'!$A:$A,'D12'!$A682,'ODA by sector'!$D:$D,'D12'!$C682)</f>
        <v>0</v>
      </c>
      <c r="P682" s="35">
        <f>SUMIFS('ODA by sector'!Q:Q,'ODA by sector'!$A:$A,'D12'!$A682,'ODA by sector'!$D:$D,'D12'!$C682)</f>
        <v>0</v>
      </c>
      <c r="Q682" s="35">
        <f>SUMIFS('ODA by sector'!R:R,'ODA by sector'!$A:$A,'D12'!$A682,'ODA by sector'!$D:$D,'D12'!$C682)</f>
        <v>0</v>
      </c>
      <c r="R682" s="35">
        <f>SUMIFS('ODA by sector'!S:S,'ODA by sector'!$A:$A,'D12'!$A682,'ODA by sector'!$D:$D,'D12'!$C682)</f>
        <v>0</v>
      </c>
    </row>
    <row r="683" spans="1:18" x14ac:dyDescent="0.25">
      <c r="A683" s="36" t="s">
        <v>92</v>
      </c>
      <c r="B683" s="36" t="e">
        <f>VLOOKUP(A683,'[1]Names&amp;ISO'!$A:$B,2,FALSE)</f>
        <v>#N/A</v>
      </c>
      <c r="C683" s="37" t="s">
        <v>171</v>
      </c>
      <c r="D683" s="35">
        <f>SUMIFS('ODA by sector'!E:E,'ODA by sector'!$A:$A,'D12'!$A683,'ODA by sector'!$D:$D,'D12'!$C683)</f>
        <v>0</v>
      </c>
      <c r="E683" s="35">
        <f>SUMIFS('ODA by sector'!F:F,'ODA by sector'!$A:$A,'D12'!$A683,'ODA by sector'!$D:$D,'D12'!$C683)</f>
        <v>0</v>
      </c>
      <c r="F683" s="35">
        <f>SUMIFS('ODA by sector'!G:G,'ODA by sector'!$A:$A,'D12'!$A683,'ODA by sector'!$D:$D,'D12'!$C683)</f>
        <v>0</v>
      </c>
      <c r="G683" s="35">
        <f>SUMIFS('ODA by sector'!H:H,'ODA by sector'!$A:$A,'D12'!$A683,'ODA by sector'!$D:$D,'D12'!$C683)</f>
        <v>0</v>
      </c>
      <c r="H683" s="35">
        <f>SUMIFS('ODA by sector'!I:I,'ODA by sector'!$A:$A,'D12'!$A683,'ODA by sector'!$D:$D,'D12'!$C683)</f>
        <v>0</v>
      </c>
      <c r="I683" s="35">
        <f>SUMIFS('ODA by sector'!J:J,'ODA by sector'!$A:$A,'D12'!$A683,'ODA by sector'!$D:$D,'D12'!$C683)</f>
        <v>0</v>
      </c>
      <c r="J683" s="35">
        <f>SUMIFS('ODA by sector'!K:K,'ODA by sector'!$A:$A,'D12'!$A683,'ODA by sector'!$D:$D,'D12'!$C683)</f>
        <v>0</v>
      </c>
      <c r="K683" s="35">
        <f>SUMIFS('ODA by sector'!L:L,'ODA by sector'!$A:$A,'D12'!$A683,'ODA by sector'!$D:$D,'D12'!$C683)</f>
        <v>0</v>
      </c>
      <c r="L683" s="35">
        <f>SUMIFS('ODA by sector'!M:M,'ODA by sector'!$A:$A,'D12'!$A683,'ODA by sector'!$D:$D,'D12'!$C683)</f>
        <v>0</v>
      </c>
      <c r="M683" s="35">
        <f>SUMIFS('ODA by sector'!N:N,'ODA by sector'!$A:$A,'D12'!$A683,'ODA by sector'!$D:$D,'D12'!$C683)</f>
        <v>0</v>
      </c>
      <c r="N683" s="35">
        <f>SUMIFS('ODA by sector'!O:O,'ODA by sector'!$A:$A,'D12'!$A683,'ODA by sector'!$D:$D,'D12'!$C683)</f>
        <v>0</v>
      </c>
      <c r="O683" s="35">
        <f>SUMIFS('ODA by sector'!P:P,'ODA by sector'!$A:$A,'D12'!$A683,'ODA by sector'!$D:$D,'D12'!$C683)</f>
        <v>0</v>
      </c>
      <c r="P683" s="35">
        <f>SUMIFS('ODA by sector'!Q:Q,'ODA by sector'!$A:$A,'D12'!$A683,'ODA by sector'!$D:$D,'D12'!$C683)</f>
        <v>0</v>
      </c>
      <c r="Q683" s="35">
        <f>SUMIFS('ODA by sector'!R:R,'ODA by sector'!$A:$A,'D12'!$A683,'ODA by sector'!$D:$D,'D12'!$C683)</f>
        <v>0</v>
      </c>
      <c r="R683" s="35">
        <f>SUMIFS('ODA by sector'!S:S,'ODA by sector'!$A:$A,'D12'!$A683,'ODA by sector'!$D:$D,'D12'!$C683)</f>
        <v>0</v>
      </c>
    </row>
    <row r="684" spans="1:18" x14ac:dyDescent="0.25">
      <c r="A684" s="36" t="s">
        <v>92</v>
      </c>
      <c r="B684" s="36" t="e">
        <f>VLOOKUP(A684,'[1]Names&amp;ISO'!$A:$B,2,FALSE)</f>
        <v>#N/A</v>
      </c>
      <c r="C684" s="37" t="s">
        <v>170</v>
      </c>
      <c r="D684" s="35">
        <f>SUMIFS('ODA by sector'!E:E,'ODA by sector'!$A:$A,'D12'!$A684,'ODA by sector'!$D:$D,'D12'!$C684)</f>
        <v>0</v>
      </c>
      <c r="E684" s="35">
        <f>SUMIFS('ODA by sector'!F:F,'ODA by sector'!$A:$A,'D12'!$A684,'ODA by sector'!$D:$D,'D12'!$C684)</f>
        <v>0</v>
      </c>
      <c r="F684" s="35">
        <f>SUMIFS('ODA by sector'!G:G,'ODA by sector'!$A:$A,'D12'!$A684,'ODA by sector'!$D:$D,'D12'!$C684)</f>
        <v>0</v>
      </c>
      <c r="G684" s="35">
        <f>SUMIFS('ODA by sector'!H:H,'ODA by sector'!$A:$A,'D12'!$A684,'ODA by sector'!$D:$D,'D12'!$C684)</f>
        <v>0</v>
      </c>
      <c r="H684" s="35">
        <f>SUMIFS('ODA by sector'!I:I,'ODA by sector'!$A:$A,'D12'!$A684,'ODA by sector'!$D:$D,'D12'!$C684)</f>
        <v>0</v>
      </c>
      <c r="I684" s="35">
        <f>SUMIFS('ODA by sector'!J:J,'ODA by sector'!$A:$A,'D12'!$A684,'ODA by sector'!$D:$D,'D12'!$C684)</f>
        <v>0</v>
      </c>
      <c r="J684" s="35">
        <f>SUMIFS('ODA by sector'!K:K,'ODA by sector'!$A:$A,'D12'!$A684,'ODA by sector'!$D:$D,'D12'!$C684)</f>
        <v>0</v>
      </c>
      <c r="K684" s="35">
        <f>SUMIFS('ODA by sector'!L:L,'ODA by sector'!$A:$A,'D12'!$A684,'ODA by sector'!$D:$D,'D12'!$C684)</f>
        <v>0</v>
      </c>
      <c r="L684" s="35">
        <f>SUMIFS('ODA by sector'!M:M,'ODA by sector'!$A:$A,'D12'!$A684,'ODA by sector'!$D:$D,'D12'!$C684)</f>
        <v>0</v>
      </c>
      <c r="M684" s="35">
        <f>SUMIFS('ODA by sector'!N:N,'ODA by sector'!$A:$A,'D12'!$A684,'ODA by sector'!$D:$D,'D12'!$C684)</f>
        <v>0</v>
      </c>
      <c r="N684" s="35">
        <f>SUMIFS('ODA by sector'!O:O,'ODA by sector'!$A:$A,'D12'!$A684,'ODA by sector'!$D:$D,'D12'!$C684)</f>
        <v>0</v>
      </c>
      <c r="O684" s="35">
        <f>SUMIFS('ODA by sector'!P:P,'ODA by sector'!$A:$A,'D12'!$A684,'ODA by sector'!$D:$D,'D12'!$C684)</f>
        <v>0</v>
      </c>
      <c r="P684" s="35">
        <f>SUMIFS('ODA by sector'!Q:Q,'ODA by sector'!$A:$A,'D12'!$A684,'ODA by sector'!$D:$D,'D12'!$C684)</f>
        <v>0</v>
      </c>
      <c r="Q684" s="35">
        <f>SUMIFS('ODA by sector'!R:R,'ODA by sector'!$A:$A,'D12'!$A684,'ODA by sector'!$D:$D,'D12'!$C684)</f>
        <v>0</v>
      </c>
      <c r="R684" s="35">
        <f>SUMIFS('ODA by sector'!S:S,'ODA by sector'!$A:$A,'D12'!$A684,'ODA by sector'!$D:$D,'D12'!$C684)</f>
        <v>0</v>
      </c>
    </row>
    <row r="685" spans="1:18" x14ac:dyDescent="0.25">
      <c r="A685" s="36" t="s">
        <v>92</v>
      </c>
      <c r="B685" s="36" t="e">
        <f>VLOOKUP(A685,'[1]Names&amp;ISO'!$A:$B,2,FALSE)</f>
        <v>#N/A</v>
      </c>
      <c r="C685" s="37" t="s">
        <v>172</v>
      </c>
      <c r="D685" s="35">
        <f>SUMIFS('ODA by sector'!E:E,'ODA by sector'!$A:$A,'D12'!$A685,'ODA by sector'!$D:$D,'D12'!$C685)</f>
        <v>0</v>
      </c>
      <c r="E685" s="35">
        <f>SUMIFS('ODA by sector'!F:F,'ODA by sector'!$A:$A,'D12'!$A685,'ODA by sector'!$D:$D,'D12'!$C685)</f>
        <v>0</v>
      </c>
      <c r="F685" s="35">
        <f>SUMIFS('ODA by sector'!G:G,'ODA by sector'!$A:$A,'D12'!$A685,'ODA by sector'!$D:$D,'D12'!$C685)</f>
        <v>0</v>
      </c>
      <c r="G685" s="35">
        <f>SUMIFS('ODA by sector'!H:H,'ODA by sector'!$A:$A,'D12'!$A685,'ODA by sector'!$D:$D,'D12'!$C685)</f>
        <v>0</v>
      </c>
      <c r="H685" s="35">
        <f>SUMIFS('ODA by sector'!I:I,'ODA by sector'!$A:$A,'D12'!$A685,'ODA by sector'!$D:$D,'D12'!$C685)</f>
        <v>0</v>
      </c>
      <c r="I685" s="35">
        <f>SUMIFS('ODA by sector'!J:J,'ODA by sector'!$A:$A,'D12'!$A685,'ODA by sector'!$D:$D,'D12'!$C685)</f>
        <v>0</v>
      </c>
      <c r="J685" s="35">
        <f>SUMIFS('ODA by sector'!K:K,'ODA by sector'!$A:$A,'D12'!$A685,'ODA by sector'!$D:$D,'D12'!$C685)</f>
        <v>0</v>
      </c>
      <c r="K685" s="35">
        <f>SUMIFS('ODA by sector'!L:L,'ODA by sector'!$A:$A,'D12'!$A685,'ODA by sector'!$D:$D,'D12'!$C685)</f>
        <v>0</v>
      </c>
      <c r="L685" s="35">
        <f>SUMIFS('ODA by sector'!M:M,'ODA by sector'!$A:$A,'D12'!$A685,'ODA by sector'!$D:$D,'D12'!$C685)</f>
        <v>0</v>
      </c>
      <c r="M685" s="35">
        <f>SUMIFS('ODA by sector'!N:N,'ODA by sector'!$A:$A,'D12'!$A685,'ODA by sector'!$D:$D,'D12'!$C685)</f>
        <v>0</v>
      </c>
      <c r="N685" s="35">
        <f>SUMIFS('ODA by sector'!O:O,'ODA by sector'!$A:$A,'D12'!$A685,'ODA by sector'!$D:$D,'D12'!$C685)</f>
        <v>0</v>
      </c>
      <c r="O685" s="35">
        <f>SUMIFS('ODA by sector'!P:P,'ODA by sector'!$A:$A,'D12'!$A685,'ODA by sector'!$D:$D,'D12'!$C685)</f>
        <v>0</v>
      </c>
      <c r="P685" s="35">
        <f>SUMIFS('ODA by sector'!Q:Q,'ODA by sector'!$A:$A,'D12'!$A685,'ODA by sector'!$D:$D,'D12'!$C685)</f>
        <v>0</v>
      </c>
      <c r="Q685" s="35">
        <f>SUMIFS('ODA by sector'!R:R,'ODA by sector'!$A:$A,'D12'!$A685,'ODA by sector'!$D:$D,'D12'!$C685)</f>
        <v>0</v>
      </c>
      <c r="R685" s="35">
        <f>SUMIFS('ODA by sector'!S:S,'ODA by sector'!$A:$A,'D12'!$A685,'ODA by sector'!$D:$D,'D12'!$C685)</f>
        <v>0</v>
      </c>
    </row>
    <row r="686" spans="1:18" x14ac:dyDescent="0.25">
      <c r="A686" s="36" t="s">
        <v>92</v>
      </c>
      <c r="B686" s="36" t="e">
        <f>VLOOKUP(A686,'[1]Names&amp;ISO'!$A:$B,2,FALSE)</f>
        <v>#N/A</v>
      </c>
      <c r="C686" s="37" t="s">
        <v>173</v>
      </c>
      <c r="D686" s="35">
        <f>SUMIFS('ODA by sector'!E:E,'ODA by sector'!$A:$A,'D12'!$A686,'ODA by sector'!$D:$D,'D12'!$C686)</f>
        <v>0</v>
      </c>
      <c r="E686" s="35">
        <f>SUMIFS('ODA by sector'!F:F,'ODA by sector'!$A:$A,'D12'!$A686,'ODA by sector'!$D:$D,'D12'!$C686)</f>
        <v>0</v>
      </c>
      <c r="F686" s="35">
        <f>SUMIFS('ODA by sector'!G:G,'ODA by sector'!$A:$A,'D12'!$A686,'ODA by sector'!$D:$D,'D12'!$C686)</f>
        <v>0</v>
      </c>
      <c r="G686" s="35">
        <f>SUMIFS('ODA by sector'!H:H,'ODA by sector'!$A:$A,'D12'!$A686,'ODA by sector'!$D:$D,'D12'!$C686)</f>
        <v>0</v>
      </c>
      <c r="H686" s="35">
        <f>SUMIFS('ODA by sector'!I:I,'ODA by sector'!$A:$A,'D12'!$A686,'ODA by sector'!$D:$D,'D12'!$C686)</f>
        <v>0</v>
      </c>
      <c r="I686" s="35">
        <f>SUMIFS('ODA by sector'!J:J,'ODA by sector'!$A:$A,'D12'!$A686,'ODA by sector'!$D:$D,'D12'!$C686)</f>
        <v>0</v>
      </c>
      <c r="J686" s="35">
        <f>SUMIFS('ODA by sector'!K:K,'ODA by sector'!$A:$A,'D12'!$A686,'ODA by sector'!$D:$D,'D12'!$C686)</f>
        <v>0</v>
      </c>
      <c r="K686" s="35">
        <f>SUMIFS('ODA by sector'!L:L,'ODA by sector'!$A:$A,'D12'!$A686,'ODA by sector'!$D:$D,'D12'!$C686)</f>
        <v>0</v>
      </c>
      <c r="L686" s="35">
        <f>SUMIFS('ODA by sector'!M:M,'ODA by sector'!$A:$A,'D12'!$A686,'ODA by sector'!$D:$D,'D12'!$C686)</f>
        <v>0</v>
      </c>
      <c r="M686" s="35">
        <f>SUMIFS('ODA by sector'!N:N,'ODA by sector'!$A:$A,'D12'!$A686,'ODA by sector'!$D:$D,'D12'!$C686)</f>
        <v>0</v>
      </c>
      <c r="N686" s="35">
        <f>SUMIFS('ODA by sector'!O:O,'ODA by sector'!$A:$A,'D12'!$A686,'ODA by sector'!$D:$D,'D12'!$C686)</f>
        <v>0</v>
      </c>
      <c r="O686" s="35">
        <f>SUMIFS('ODA by sector'!P:P,'ODA by sector'!$A:$A,'D12'!$A686,'ODA by sector'!$D:$D,'D12'!$C686)</f>
        <v>0</v>
      </c>
      <c r="P686" s="35">
        <f>SUMIFS('ODA by sector'!Q:Q,'ODA by sector'!$A:$A,'D12'!$A686,'ODA by sector'!$D:$D,'D12'!$C686)</f>
        <v>0</v>
      </c>
      <c r="Q686" s="35">
        <f>SUMIFS('ODA by sector'!R:R,'ODA by sector'!$A:$A,'D12'!$A686,'ODA by sector'!$D:$D,'D12'!$C686)</f>
        <v>0</v>
      </c>
      <c r="R686" s="35">
        <f>SUMIFS('ODA by sector'!S:S,'ODA by sector'!$A:$A,'D12'!$A686,'ODA by sector'!$D:$D,'D12'!$C686)</f>
        <v>0</v>
      </c>
    </row>
    <row r="687" spans="1:18" x14ac:dyDescent="0.25">
      <c r="A687" s="36" t="s">
        <v>92</v>
      </c>
      <c r="B687" s="36" t="e">
        <f>VLOOKUP(A687,'[1]Names&amp;ISO'!$A:$B,2,FALSE)</f>
        <v>#N/A</v>
      </c>
      <c r="C687" s="37" t="s">
        <v>174</v>
      </c>
      <c r="D687" s="35">
        <f>SUMIFS('ODA by sector'!E:E,'ODA by sector'!$A:$A,'D12'!$A687,'ODA by sector'!$D:$D,'D12'!$C687)</f>
        <v>0</v>
      </c>
      <c r="E687" s="35">
        <f>SUMIFS('ODA by sector'!F:F,'ODA by sector'!$A:$A,'D12'!$A687,'ODA by sector'!$D:$D,'D12'!$C687)</f>
        <v>0</v>
      </c>
      <c r="F687" s="35">
        <f>SUMIFS('ODA by sector'!G:G,'ODA by sector'!$A:$A,'D12'!$A687,'ODA by sector'!$D:$D,'D12'!$C687)</f>
        <v>0</v>
      </c>
      <c r="G687" s="35">
        <f>SUMIFS('ODA by sector'!H:H,'ODA by sector'!$A:$A,'D12'!$A687,'ODA by sector'!$D:$D,'D12'!$C687)</f>
        <v>0</v>
      </c>
      <c r="H687" s="35">
        <f>SUMIFS('ODA by sector'!I:I,'ODA by sector'!$A:$A,'D12'!$A687,'ODA by sector'!$D:$D,'D12'!$C687)</f>
        <v>0</v>
      </c>
      <c r="I687" s="35">
        <f>SUMIFS('ODA by sector'!J:J,'ODA by sector'!$A:$A,'D12'!$A687,'ODA by sector'!$D:$D,'D12'!$C687)</f>
        <v>0</v>
      </c>
      <c r="J687" s="35">
        <f>SUMIFS('ODA by sector'!K:K,'ODA by sector'!$A:$A,'D12'!$A687,'ODA by sector'!$D:$D,'D12'!$C687)</f>
        <v>0</v>
      </c>
      <c r="K687" s="35">
        <f>SUMIFS('ODA by sector'!L:L,'ODA by sector'!$A:$A,'D12'!$A687,'ODA by sector'!$D:$D,'D12'!$C687)</f>
        <v>0</v>
      </c>
      <c r="L687" s="35">
        <f>SUMIFS('ODA by sector'!M:M,'ODA by sector'!$A:$A,'D12'!$A687,'ODA by sector'!$D:$D,'D12'!$C687)</f>
        <v>0</v>
      </c>
      <c r="M687" s="35">
        <f>SUMIFS('ODA by sector'!N:N,'ODA by sector'!$A:$A,'D12'!$A687,'ODA by sector'!$D:$D,'D12'!$C687)</f>
        <v>0</v>
      </c>
      <c r="N687" s="35">
        <f>SUMIFS('ODA by sector'!O:O,'ODA by sector'!$A:$A,'D12'!$A687,'ODA by sector'!$D:$D,'D12'!$C687)</f>
        <v>0</v>
      </c>
      <c r="O687" s="35">
        <f>SUMIFS('ODA by sector'!P:P,'ODA by sector'!$A:$A,'D12'!$A687,'ODA by sector'!$D:$D,'D12'!$C687)</f>
        <v>0</v>
      </c>
      <c r="P687" s="35">
        <f>SUMIFS('ODA by sector'!Q:Q,'ODA by sector'!$A:$A,'D12'!$A687,'ODA by sector'!$D:$D,'D12'!$C687)</f>
        <v>0</v>
      </c>
      <c r="Q687" s="35">
        <f>SUMIFS('ODA by sector'!R:R,'ODA by sector'!$A:$A,'D12'!$A687,'ODA by sector'!$D:$D,'D12'!$C687)</f>
        <v>0</v>
      </c>
      <c r="R687" s="35">
        <f>SUMIFS('ODA by sector'!S:S,'ODA by sector'!$A:$A,'D12'!$A687,'ODA by sector'!$D:$D,'D12'!$C687)</f>
        <v>0</v>
      </c>
    </row>
    <row r="688" spans="1:18" x14ac:dyDescent="0.25">
      <c r="A688" s="40" t="s">
        <v>91</v>
      </c>
      <c r="B688" s="36" t="e">
        <f>VLOOKUP(A688,'[1]Names&amp;ISO'!$A:$B,2,FALSE)</f>
        <v>#N/A</v>
      </c>
      <c r="C688" s="37" t="s">
        <v>162</v>
      </c>
      <c r="D688" s="35">
        <f>SUMIFS('ODA by sector'!E:E,'ODA by sector'!$A:$A,'D12'!$A688,'ODA by sector'!$D:$D,'D12'!$C688)</f>
        <v>0</v>
      </c>
      <c r="E688" s="35">
        <f>SUMIFS('ODA by sector'!F:F,'ODA by sector'!$A:$A,'D12'!$A688,'ODA by sector'!$D:$D,'D12'!$C688)</f>
        <v>0</v>
      </c>
      <c r="F688" s="35">
        <f>SUMIFS('ODA by sector'!G:G,'ODA by sector'!$A:$A,'D12'!$A688,'ODA by sector'!$D:$D,'D12'!$C688)</f>
        <v>0</v>
      </c>
      <c r="G688" s="35">
        <f>SUMIFS('ODA by sector'!H:H,'ODA by sector'!$A:$A,'D12'!$A688,'ODA by sector'!$D:$D,'D12'!$C688)</f>
        <v>0</v>
      </c>
      <c r="H688" s="35">
        <f>SUMIFS('ODA by sector'!I:I,'ODA by sector'!$A:$A,'D12'!$A688,'ODA by sector'!$D:$D,'D12'!$C688)</f>
        <v>0</v>
      </c>
      <c r="I688" s="35">
        <f>SUMIFS('ODA by sector'!J:J,'ODA by sector'!$A:$A,'D12'!$A688,'ODA by sector'!$D:$D,'D12'!$C688)</f>
        <v>0</v>
      </c>
      <c r="J688" s="35">
        <f>SUMIFS('ODA by sector'!K:K,'ODA by sector'!$A:$A,'D12'!$A688,'ODA by sector'!$D:$D,'D12'!$C688)</f>
        <v>0</v>
      </c>
      <c r="K688" s="35">
        <f>SUMIFS('ODA by sector'!L:L,'ODA by sector'!$A:$A,'D12'!$A688,'ODA by sector'!$D:$D,'D12'!$C688)</f>
        <v>0</v>
      </c>
      <c r="L688" s="35">
        <f>SUMIFS('ODA by sector'!M:M,'ODA by sector'!$A:$A,'D12'!$A688,'ODA by sector'!$D:$D,'D12'!$C688)</f>
        <v>0</v>
      </c>
      <c r="M688" s="35">
        <f>SUMIFS('ODA by sector'!N:N,'ODA by sector'!$A:$A,'D12'!$A688,'ODA by sector'!$D:$D,'D12'!$C688)</f>
        <v>0</v>
      </c>
      <c r="N688" s="35">
        <f>SUMIFS('ODA by sector'!O:O,'ODA by sector'!$A:$A,'D12'!$A688,'ODA by sector'!$D:$D,'D12'!$C688)</f>
        <v>0</v>
      </c>
      <c r="O688" s="35">
        <f>SUMIFS('ODA by sector'!P:P,'ODA by sector'!$A:$A,'D12'!$A688,'ODA by sector'!$D:$D,'D12'!$C688)</f>
        <v>0</v>
      </c>
      <c r="P688" s="35">
        <f>SUMIFS('ODA by sector'!Q:Q,'ODA by sector'!$A:$A,'D12'!$A688,'ODA by sector'!$D:$D,'D12'!$C688)</f>
        <v>0</v>
      </c>
      <c r="Q688" s="35">
        <f>SUMIFS('ODA by sector'!R:R,'ODA by sector'!$A:$A,'D12'!$A688,'ODA by sector'!$D:$D,'D12'!$C688)</f>
        <v>0</v>
      </c>
      <c r="R688" s="35">
        <f>SUMIFS('ODA by sector'!S:S,'ODA by sector'!$A:$A,'D12'!$A688,'ODA by sector'!$D:$D,'D12'!$C688)</f>
        <v>0</v>
      </c>
    </row>
    <row r="689" spans="1:18" x14ac:dyDescent="0.25">
      <c r="A689" s="40" t="s">
        <v>91</v>
      </c>
      <c r="B689" s="36" t="e">
        <f>VLOOKUP(A689,'[1]Names&amp;ISO'!$A:$B,2,FALSE)</f>
        <v>#N/A</v>
      </c>
      <c r="C689" s="37" t="s">
        <v>163</v>
      </c>
      <c r="D689" s="35">
        <f>SUMIFS('ODA by sector'!E:E,'ODA by sector'!$A:$A,'D12'!$A689,'ODA by sector'!$D:$D,'D12'!$C689)</f>
        <v>0</v>
      </c>
      <c r="E689" s="35">
        <f>SUMIFS('ODA by sector'!F:F,'ODA by sector'!$A:$A,'D12'!$A689,'ODA by sector'!$D:$D,'D12'!$C689)</f>
        <v>0</v>
      </c>
      <c r="F689" s="35">
        <f>SUMIFS('ODA by sector'!G:G,'ODA by sector'!$A:$A,'D12'!$A689,'ODA by sector'!$D:$D,'D12'!$C689)</f>
        <v>0</v>
      </c>
      <c r="G689" s="35">
        <f>SUMIFS('ODA by sector'!H:H,'ODA by sector'!$A:$A,'D12'!$A689,'ODA by sector'!$D:$D,'D12'!$C689)</f>
        <v>0</v>
      </c>
      <c r="H689" s="35">
        <f>SUMIFS('ODA by sector'!I:I,'ODA by sector'!$A:$A,'D12'!$A689,'ODA by sector'!$D:$D,'D12'!$C689)</f>
        <v>0</v>
      </c>
      <c r="I689" s="35">
        <f>SUMIFS('ODA by sector'!J:J,'ODA by sector'!$A:$A,'D12'!$A689,'ODA by sector'!$D:$D,'D12'!$C689)</f>
        <v>0</v>
      </c>
      <c r="J689" s="35">
        <f>SUMIFS('ODA by sector'!K:K,'ODA by sector'!$A:$A,'D12'!$A689,'ODA by sector'!$D:$D,'D12'!$C689)</f>
        <v>0</v>
      </c>
      <c r="K689" s="35">
        <f>SUMIFS('ODA by sector'!L:L,'ODA by sector'!$A:$A,'D12'!$A689,'ODA by sector'!$D:$D,'D12'!$C689)</f>
        <v>0</v>
      </c>
      <c r="L689" s="35">
        <f>SUMIFS('ODA by sector'!M:M,'ODA by sector'!$A:$A,'D12'!$A689,'ODA by sector'!$D:$D,'D12'!$C689)</f>
        <v>0</v>
      </c>
      <c r="M689" s="35">
        <f>SUMIFS('ODA by sector'!N:N,'ODA by sector'!$A:$A,'D12'!$A689,'ODA by sector'!$D:$D,'D12'!$C689)</f>
        <v>0</v>
      </c>
      <c r="N689" s="35">
        <f>SUMIFS('ODA by sector'!O:O,'ODA by sector'!$A:$A,'D12'!$A689,'ODA by sector'!$D:$D,'D12'!$C689)</f>
        <v>0</v>
      </c>
      <c r="O689" s="35">
        <f>SUMIFS('ODA by sector'!P:P,'ODA by sector'!$A:$A,'D12'!$A689,'ODA by sector'!$D:$D,'D12'!$C689)</f>
        <v>0</v>
      </c>
      <c r="P689" s="35">
        <f>SUMIFS('ODA by sector'!Q:Q,'ODA by sector'!$A:$A,'D12'!$A689,'ODA by sector'!$D:$D,'D12'!$C689)</f>
        <v>0</v>
      </c>
      <c r="Q689" s="35">
        <f>SUMIFS('ODA by sector'!R:R,'ODA by sector'!$A:$A,'D12'!$A689,'ODA by sector'!$D:$D,'D12'!$C689)</f>
        <v>0</v>
      </c>
      <c r="R689" s="35">
        <f>SUMIFS('ODA by sector'!S:S,'ODA by sector'!$A:$A,'D12'!$A689,'ODA by sector'!$D:$D,'D12'!$C689)</f>
        <v>0</v>
      </c>
    </row>
    <row r="690" spans="1:18" x14ac:dyDescent="0.25">
      <c r="A690" s="40" t="s">
        <v>91</v>
      </c>
      <c r="B690" s="36" t="e">
        <f>VLOOKUP(A690,'[1]Names&amp;ISO'!$A:$B,2,FALSE)</f>
        <v>#N/A</v>
      </c>
      <c r="C690" s="37" t="s">
        <v>164</v>
      </c>
      <c r="D690" s="35">
        <f>SUMIFS('ODA by sector'!E:E,'ODA by sector'!$A:$A,'D12'!$A690,'ODA by sector'!$D:$D,'D12'!$C690)</f>
        <v>0</v>
      </c>
      <c r="E690" s="35">
        <f>SUMIFS('ODA by sector'!F:F,'ODA by sector'!$A:$A,'D12'!$A690,'ODA by sector'!$D:$D,'D12'!$C690)</f>
        <v>0</v>
      </c>
      <c r="F690" s="35">
        <f>SUMIFS('ODA by sector'!G:G,'ODA by sector'!$A:$A,'D12'!$A690,'ODA by sector'!$D:$D,'D12'!$C690)</f>
        <v>0</v>
      </c>
      <c r="G690" s="35">
        <f>SUMIFS('ODA by sector'!H:H,'ODA by sector'!$A:$A,'D12'!$A690,'ODA by sector'!$D:$D,'D12'!$C690)</f>
        <v>0</v>
      </c>
      <c r="H690" s="35">
        <f>SUMIFS('ODA by sector'!I:I,'ODA by sector'!$A:$A,'D12'!$A690,'ODA by sector'!$D:$D,'D12'!$C690)</f>
        <v>0</v>
      </c>
      <c r="I690" s="35">
        <f>SUMIFS('ODA by sector'!J:J,'ODA by sector'!$A:$A,'D12'!$A690,'ODA by sector'!$D:$D,'D12'!$C690)</f>
        <v>0</v>
      </c>
      <c r="J690" s="35">
        <f>SUMIFS('ODA by sector'!K:K,'ODA by sector'!$A:$A,'D12'!$A690,'ODA by sector'!$D:$D,'D12'!$C690)</f>
        <v>0</v>
      </c>
      <c r="K690" s="35">
        <f>SUMIFS('ODA by sector'!L:L,'ODA by sector'!$A:$A,'D12'!$A690,'ODA by sector'!$D:$D,'D12'!$C690)</f>
        <v>0</v>
      </c>
      <c r="L690" s="35">
        <f>SUMIFS('ODA by sector'!M:M,'ODA by sector'!$A:$A,'D12'!$A690,'ODA by sector'!$D:$D,'D12'!$C690)</f>
        <v>0</v>
      </c>
      <c r="M690" s="35">
        <f>SUMIFS('ODA by sector'!N:N,'ODA by sector'!$A:$A,'D12'!$A690,'ODA by sector'!$D:$D,'D12'!$C690)</f>
        <v>0</v>
      </c>
      <c r="N690" s="35">
        <f>SUMIFS('ODA by sector'!O:O,'ODA by sector'!$A:$A,'D12'!$A690,'ODA by sector'!$D:$D,'D12'!$C690)</f>
        <v>0</v>
      </c>
      <c r="O690" s="35">
        <f>SUMIFS('ODA by sector'!P:P,'ODA by sector'!$A:$A,'D12'!$A690,'ODA by sector'!$D:$D,'D12'!$C690)</f>
        <v>0</v>
      </c>
      <c r="P690" s="35">
        <f>SUMIFS('ODA by sector'!Q:Q,'ODA by sector'!$A:$A,'D12'!$A690,'ODA by sector'!$D:$D,'D12'!$C690)</f>
        <v>0</v>
      </c>
      <c r="Q690" s="35">
        <f>SUMIFS('ODA by sector'!R:R,'ODA by sector'!$A:$A,'D12'!$A690,'ODA by sector'!$D:$D,'D12'!$C690)</f>
        <v>0</v>
      </c>
      <c r="R690" s="35">
        <f>SUMIFS('ODA by sector'!S:S,'ODA by sector'!$A:$A,'D12'!$A690,'ODA by sector'!$D:$D,'D12'!$C690)</f>
        <v>0</v>
      </c>
    </row>
    <row r="691" spans="1:18" x14ac:dyDescent="0.25">
      <c r="A691" s="40" t="s">
        <v>91</v>
      </c>
      <c r="B691" s="36" t="e">
        <f>VLOOKUP(A691,'[1]Names&amp;ISO'!$A:$B,2,FALSE)</f>
        <v>#N/A</v>
      </c>
      <c r="C691" s="37" t="s">
        <v>165</v>
      </c>
      <c r="D691" s="35">
        <f>SUMIFS('ODA by sector'!E:E,'ODA by sector'!$A:$A,'D12'!$A691,'ODA by sector'!$D:$D,'D12'!$C691)</f>
        <v>0</v>
      </c>
      <c r="E691" s="35">
        <f>SUMIFS('ODA by sector'!F:F,'ODA by sector'!$A:$A,'D12'!$A691,'ODA by sector'!$D:$D,'D12'!$C691)</f>
        <v>0</v>
      </c>
      <c r="F691" s="35">
        <f>SUMIFS('ODA by sector'!G:G,'ODA by sector'!$A:$A,'D12'!$A691,'ODA by sector'!$D:$D,'D12'!$C691)</f>
        <v>0</v>
      </c>
      <c r="G691" s="35">
        <f>SUMIFS('ODA by sector'!H:H,'ODA by sector'!$A:$A,'D12'!$A691,'ODA by sector'!$D:$D,'D12'!$C691)</f>
        <v>0</v>
      </c>
      <c r="H691" s="35">
        <f>SUMIFS('ODA by sector'!I:I,'ODA by sector'!$A:$A,'D12'!$A691,'ODA by sector'!$D:$D,'D12'!$C691)</f>
        <v>0</v>
      </c>
      <c r="I691" s="35">
        <f>SUMIFS('ODA by sector'!J:J,'ODA by sector'!$A:$A,'D12'!$A691,'ODA by sector'!$D:$D,'D12'!$C691)</f>
        <v>0</v>
      </c>
      <c r="J691" s="35">
        <f>SUMIFS('ODA by sector'!K:K,'ODA by sector'!$A:$A,'D12'!$A691,'ODA by sector'!$D:$D,'D12'!$C691)</f>
        <v>0</v>
      </c>
      <c r="K691" s="35">
        <f>SUMIFS('ODA by sector'!L:L,'ODA by sector'!$A:$A,'D12'!$A691,'ODA by sector'!$D:$D,'D12'!$C691)</f>
        <v>0</v>
      </c>
      <c r="L691" s="35">
        <f>SUMIFS('ODA by sector'!M:M,'ODA by sector'!$A:$A,'D12'!$A691,'ODA by sector'!$D:$D,'D12'!$C691)</f>
        <v>0</v>
      </c>
      <c r="M691" s="35">
        <f>SUMIFS('ODA by sector'!N:N,'ODA by sector'!$A:$A,'D12'!$A691,'ODA by sector'!$D:$D,'D12'!$C691)</f>
        <v>0</v>
      </c>
      <c r="N691" s="35">
        <f>SUMIFS('ODA by sector'!O:O,'ODA by sector'!$A:$A,'D12'!$A691,'ODA by sector'!$D:$D,'D12'!$C691)</f>
        <v>0</v>
      </c>
      <c r="O691" s="35">
        <f>SUMIFS('ODA by sector'!P:P,'ODA by sector'!$A:$A,'D12'!$A691,'ODA by sector'!$D:$D,'D12'!$C691)</f>
        <v>0</v>
      </c>
      <c r="P691" s="35">
        <f>SUMIFS('ODA by sector'!Q:Q,'ODA by sector'!$A:$A,'D12'!$A691,'ODA by sector'!$D:$D,'D12'!$C691)</f>
        <v>0</v>
      </c>
      <c r="Q691" s="35">
        <f>SUMIFS('ODA by sector'!R:R,'ODA by sector'!$A:$A,'D12'!$A691,'ODA by sector'!$D:$D,'D12'!$C691)</f>
        <v>0</v>
      </c>
      <c r="R691" s="35">
        <f>SUMIFS('ODA by sector'!S:S,'ODA by sector'!$A:$A,'D12'!$A691,'ODA by sector'!$D:$D,'D12'!$C691)</f>
        <v>0</v>
      </c>
    </row>
    <row r="692" spans="1:18" x14ac:dyDescent="0.25">
      <c r="A692" s="40" t="s">
        <v>91</v>
      </c>
      <c r="B692" s="36" t="e">
        <f>VLOOKUP(A692,'[1]Names&amp;ISO'!$A:$B,2,FALSE)</f>
        <v>#N/A</v>
      </c>
      <c r="C692" s="37" t="s">
        <v>161</v>
      </c>
      <c r="D692" s="35">
        <f>SUMIFS('ODA by sector'!E:E,'ODA by sector'!$A:$A,'D12'!$A692,'ODA by sector'!$D:$D,'D12'!$C692)</f>
        <v>0</v>
      </c>
      <c r="E692" s="35">
        <f>SUMIFS('ODA by sector'!F:F,'ODA by sector'!$A:$A,'D12'!$A692,'ODA by sector'!$D:$D,'D12'!$C692)</f>
        <v>0</v>
      </c>
      <c r="F692" s="35">
        <f>SUMIFS('ODA by sector'!G:G,'ODA by sector'!$A:$A,'D12'!$A692,'ODA by sector'!$D:$D,'D12'!$C692)</f>
        <v>0</v>
      </c>
      <c r="G692" s="35">
        <f>SUMIFS('ODA by sector'!H:H,'ODA by sector'!$A:$A,'D12'!$A692,'ODA by sector'!$D:$D,'D12'!$C692)</f>
        <v>0</v>
      </c>
      <c r="H692" s="35">
        <f>SUMIFS('ODA by sector'!I:I,'ODA by sector'!$A:$A,'D12'!$A692,'ODA by sector'!$D:$D,'D12'!$C692)</f>
        <v>0</v>
      </c>
      <c r="I692" s="35">
        <f>SUMIFS('ODA by sector'!J:J,'ODA by sector'!$A:$A,'D12'!$A692,'ODA by sector'!$D:$D,'D12'!$C692)</f>
        <v>0</v>
      </c>
      <c r="J692" s="35">
        <f>SUMIFS('ODA by sector'!K:K,'ODA by sector'!$A:$A,'D12'!$A692,'ODA by sector'!$D:$D,'D12'!$C692)</f>
        <v>0</v>
      </c>
      <c r="K692" s="35">
        <f>SUMIFS('ODA by sector'!L:L,'ODA by sector'!$A:$A,'D12'!$A692,'ODA by sector'!$D:$D,'D12'!$C692)</f>
        <v>0</v>
      </c>
      <c r="L692" s="35">
        <f>SUMIFS('ODA by sector'!M:M,'ODA by sector'!$A:$A,'D12'!$A692,'ODA by sector'!$D:$D,'D12'!$C692)</f>
        <v>0</v>
      </c>
      <c r="M692" s="35">
        <f>SUMIFS('ODA by sector'!N:N,'ODA by sector'!$A:$A,'D12'!$A692,'ODA by sector'!$D:$D,'D12'!$C692)</f>
        <v>0</v>
      </c>
      <c r="N692" s="35">
        <f>SUMIFS('ODA by sector'!O:O,'ODA by sector'!$A:$A,'D12'!$A692,'ODA by sector'!$D:$D,'D12'!$C692)</f>
        <v>0</v>
      </c>
      <c r="O692" s="35">
        <f>SUMIFS('ODA by sector'!P:P,'ODA by sector'!$A:$A,'D12'!$A692,'ODA by sector'!$D:$D,'D12'!$C692)</f>
        <v>0</v>
      </c>
      <c r="P692" s="35">
        <f>SUMIFS('ODA by sector'!Q:Q,'ODA by sector'!$A:$A,'D12'!$A692,'ODA by sector'!$D:$D,'D12'!$C692)</f>
        <v>0</v>
      </c>
      <c r="Q692" s="35">
        <f>SUMIFS('ODA by sector'!R:R,'ODA by sector'!$A:$A,'D12'!$A692,'ODA by sector'!$D:$D,'D12'!$C692)</f>
        <v>0</v>
      </c>
      <c r="R692" s="35">
        <f>SUMIFS('ODA by sector'!S:S,'ODA by sector'!$A:$A,'D12'!$A692,'ODA by sector'!$D:$D,'D12'!$C692)</f>
        <v>0</v>
      </c>
    </row>
    <row r="693" spans="1:18" x14ac:dyDescent="0.25">
      <c r="A693" s="40" t="s">
        <v>91</v>
      </c>
      <c r="B693" s="36" t="e">
        <f>VLOOKUP(A693,'[1]Names&amp;ISO'!$A:$B,2,FALSE)</f>
        <v>#N/A</v>
      </c>
      <c r="C693" s="37" t="s">
        <v>166</v>
      </c>
      <c r="D693" s="35">
        <f>SUMIFS('ODA by sector'!E:E,'ODA by sector'!$A:$A,'D12'!$A693,'ODA by sector'!$D:$D,'D12'!$C693)</f>
        <v>0</v>
      </c>
      <c r="E693" s="35">
        <f>SUMIFS('ODA by sector'!F:F,'ODA by sector'!$A:$A,'D12'!$A693,'ODA by sector'!$D:$D,'D12'!$C693)</f>
        <v>0</v>
      </c>
      <c r="F693" s="35">
        <f>SUMIFS('ODA by sector'!G:G,'ODA by sector'!$A:$A,'D12'!$A693,'ODA by sector'!$D:$D,'D12'!$C693)</f>
        <v>0</v>
      </c>
      <c r="G693" s="35">
        <f>SUMIFS('ODA by sector'!H:H,'ODA by sector'!$A:$A,'D12'!$A693,'ODA by sector'!$D:$D,'D12'!$C693)</f>
        <v>0</v>
      </c>
      <c r="H693" s="35">
        <f>SUMIFS('ODA by sector'!I:I,'ODA by sector'!$A:$A,'D12'!$A693,'ODA by sector'!$D:$D,'D12'!$C693)</f>
        <v>0</v>
      </c>
      <c r="I693" s="35">
        <f>SUMIFS('ODA by sector'!J:J,'ODA by sector'!$A:$A,'D12'!$A693,'ODA by sector'!$D:$D,'D12'!$C693)</f>
        <v>0</v>
      </c>
      <c r="J693" s="35">
        <f>SUMIFS('ODA by sector'!K:K,'ODA by sector'!$A:$A,'D12'!$A693,'ODA by sector'!$D:$D,'D12'!$C693)</f>
        <v>0</v>
      </c>
      <c r="K693" s="35">
        <f>SUMIFS('ODA by sector'!L:L,'ODA by sector'!$A:$A,'D12'!$A693,'ODA by sector'!$D:$D,'D12'!$C693)</f>
        <v>0</v>
      </c>
      <c r="L693" s="35">
        <f>SUMIFS('ODA by sector'!M:M,'ODA by sector'!$A:$A,'D12'!$A693,'ODA by sector'!$D:$D,'D12'!$C693)</f>
        <v>0</v>
      </c>
      <c r="M693" s="35">
        <f>SUMIFS('ODA by sector'!N:N,'ODA by sector'!$A:$A,'D12'!$A693,'ODA by sector'!$D:$D,'D12'!$C693)</f>
        <v>0</v>
      </c>
      <c r="N693" s="35">
        <f>SUMIFS('ODA by sector'!O:O,'ODA by sector'!$A:$A,'D12'!$A693,'ODA by sector'!$D:$D,'D12'!$C693)</f>
        <v>0</v>
      </c>
      <c r="O693" s="35">
        <f>SUMIFS('ODA by sector'!P:P,'ODA by sector'!$A:$A,'D12'!$A693,'ODA by sector'!$D:$D,'D12'!$C693)</f>
        <v>0</v>
      </c>
      <c r="P693" s="35">
        <f>SUMIFS('ODA by sector'!Q:Q,'ODA by sector'!$A:$A,'D12'!$A693,'ODA by sector'!$D:$D,'D12'!$C693)</f>
        <v>0</v>
      </c>
      <c r="Q693" s="35">
        <f>SUMIFS('ODA by sector'!R:R,'ODA by sector'!$A:$A,'D12'!$A693,'ODA by sector'!$D:$D,'D12'!$C693)</f>
        <v>0</v>
      </c>
      <c r="R693" s="35">
        <f>SUMIFS('ODA by sector'!S:S,'ODA by sector'!$A:$A,'D12'!$A693,'ODA by sector'!$D:$D,'D12'!$C693)</f>
        <v>0</v>
      </c>
    </row>
    <row r="694" spans="1:18" x14ac:dyDescent="0.25">
      <c r="A694" s="40" t="s">
        <v>91</v>
      </c>
      <c r="B694" s="36" t="e">
        <f>VLOOKUP(A694,'[1]Names&amp;ISO'!$A:$B,2,FALSE)</f>
        <v>#N/A</v>
      </c>
      <c r="C694" s="37" t="s">
        <v>167</v>
      </c>
      <c r="D694" s="35">
        <f>SUMIFS('ODA by sector'!E:E,'ODA by sector'!$A:$A,'D12'!$A694,'ODA by sector'!$D:$D,'D12'!$C694)</f>
        <v>0</v>
      </c>
      <c r="E694" s="35">
        <f>SUMIFS('ODA by sector'!F:F,'ODA by sector'!$A:$A,'D12'!$A694,'ODA by sector'!$D:$D,'D12'!$C694)</f>
        <v>0</v>
      </c>
      <c r="F694" s="35">
        <f>SUMIFS('ODA by sector'!G:G,'ODA by sector'!$A:$A,'D12'!$A694,'ODA by sector'!$D:$D,'D12'!$C694)</f>
        <v>0</v>
      </c>
      <c r="G694" s="35">
        <f>SUMIFS('ODA by sector'!H:H,'ODA by sector'!$A:$A,'D12'!$A694,'ODA by sector'!$D:$D,'D12'!$C694)</f>
        <v>0</v>
      </c>
      <c r="H694" s="35">
        <f>SUMIFS('ODA by sector'!I:I,'ODA by sector'!$A:$A,'D12'!$A694,'ODA by sector'!$D:$D,'D12'!$C694)</f>
        <v>0</v>
      </c>
      <c r="I694" s="35">
        <f>SUMIFS('ODA by sector'!J:J,'ODA by sector'!$A:$A,'D12'!$A694,'ODA by sector'!$D:$D,'D12'!$C694)</f>
        <v>0</v>
      </c>
      <c r="J694" s="35">
        <f>SUMIFS('ODA by sector'!K:K,'ODA by sector'!$A:$A,'D12'!$A694,'ODA by sector'!$D:$D,'D12'!$C694)</f>
        <v>0</v>
      </c>
      <c r="K694" s="35">
        <f>SUMIFS('ODA by sector'!L:L,'ODA by sector'!$A:$A,'D12'!$A694,'ODA by sector'!$D:$D,'D12'!$C694)</f>
        <v>0</v>
      </c>
      <c r="L694" s="35">
        <f>SUMIFS('ODA by sector'!M:M,'ODA by sector'!$A:$A,'D12'!$A694,'ODA by sector'!$D:$D,'D12'!$C694)</f>
        <v>0</v>
      </c>
      <c r="M694" s="35">
        <f>SUMIFS('ODA by sector'!N:N,'ODA by sector'!$A:$A,'D12'!$A694,'ODA by sector'!$D:$D,'D12'!$C694)</f>
        <v>0</v>
      </c>
      <c r="N694" s="35">
        <f>SUMIFS('ODA by sector'!O:O,'ODA by sector'!$A:$A,'D12'!$A694,'ODA by sector'!$D:$D,'D12'!$C694)</f>
        <v>0</v>
      </c>
      <c r="O694" s="35">
        <f>SUMIFS('ODA by sector'!P:P,'ODA by sector'!$A:$A,'D12'!$A694,'ODA by sector'!$D:$D,'D12'!$C694)</f>
        <v>0</v>
      </c>
      <c r="P694" s="35">
        <f>SUMIFS('ODA by sector'!Q:Q,'ODA by sector'!$A:$A,'D12'!$A694,'ODA by sector'!$D:$D,'D12'!$C694)</f>
        <v>0</v>
      </c>
      <c r="Q694" s="35">
        <f>SUMIFS('ODA by sector'!R:R,'ODA by sector'!$A:$A,'D12'!$A694,'ODA by sector'!$D:$D,'D12'!$C694)</f>
        <v>0</v>
      </c>
      <c r="R694" s="35">
        <f>SUMIFS('ODA by sector'!S:S,'ODA by sector'!$A:$A,'D12'!$A694,'ODA by sector'!$D:$D,'D12'!$C694)</f>
        <v>0</v>
      </c>
    </row>
    <row r="695" spans="1:18" x14ac:dyDescent="0.25">
      <c r="A695" s="41" t="s">
        <v>91</v>
      </c>
      <c r="B695" s="36" t="e">
        <f>VLOOKUP(A695,'[1]Names&amp;ISO'!$A:$B,2,FALSE)</f>
        <v>#N/A</v>
      </c>
      <c r="C695" s="37" t="s">
        <v>169</v>
      </c>
      <c r="D695" s="35">
        <f>SUMIFS('ODA by sector'!E:E,'ODA by sector'!$A:$A,'D12'!$A695,'ODA by sector'!$D:$D,'D12'!$C695)</f>
        <v>0</v>
      </c>
      <c r="E695" s="35">
        <f>SUMIFS('ODA by sector'!F:F,'ODA by sector'!$A:$A,'D12'!$A695,'ODA by sector'!$D:$D,'D12'!$C695)</f>
        <v>0</v>
      </c>
      <c r="F695" s="35">
        <f>SUMIFS('ODA by sector'!G:G,'ODA by sector'!$A:$A,'D12'!$A695,'ODA by sector'!$D:$D,'D12'!$C695)</f>
        <v>0</v>
      </c>
      <c r="G695" s="35">
        <f>SUMIFS('ODA by sector'!H:H,'ODA by sector'!$A:$A,'D12'!$A695,'ODA by sector'!$D:$D,'D12'!$C695)</f>
        <v>0</v>
      </c>
      <c r="H695" s="35">
        <f>SUMIFS('ODA by sector'!I:I,'ODA by sector'!$A:$A,'D12'!$A695,'ODA by sector'!$D:$D,'D12'!$C695)</f>
        <v>0</v>
      </c>
      <c r="I695" s="35">
        <f>SUMIFS('ODA by sector'!J:J,'ODA by sector'!$A:$A,'D12'!$A695,'ODA by sector'!$D:$D,'D12'!$C695)</f>
        <v>0</v>
      </c>
      <c r="J695" s="35">
        <f>SUMIFS('ODA by sector'!K:K,'ODA by sector'!$A:$A,'D12'!$A695,'ODA by sector'!$D:$D,'D12'!$C695)</f>
        <v>0</v>
      </c>
      <c r="K695" s="35">
        <f>SUMIFS('ODA by sector'!L:L,'ODA by sector'!$A:$A,'D12'!$A695,'ODA by sector'!$D:$D,'D12'!$C695)</f>
        <v>0</v>
      </c>
      <c r="L695" s="35">
        <f>SUMIFS('ODA by sector'!M:M,'ODA by sector'!$A:$A,'D12'!$A695,'ODA by sector'!$D:$D,'D12'!$C695)</f>
        <v>0</v>
      </c>
      <c r="M695" s="35">
        <f>SUMIFS('ODA by sector'!N:N,'ODA by sector'!$A:$A,'D12'!$A695,'ODA by sector'!$D:$D,'D12'!$C695)</f>
        <v>0</v>
      </c>
      <c r="N695" s="35">
        <f>SUMIFS('ODA by sector'!O:O,'ODA by sector'!$A:$A,'D12'!$A695,'ODA by sector'!$D:$D,'D12'!$C695)</f>
        <v>0</v>
      </c>
      <c r="O695" s="35">
        <f>SUMIFS('ODA by sector'!P:P,'ODA by sector'!$A:$A,'D12'!$A695,'ODA by sector'!$D:$D,'D12'!$C695)</f>
        <v>0</v>
      </c>
      <c r="P695" s="35">
        <f>SUMIFS('ODA by sector'!Q:Q,'ODA by sector'!$A:$A,'D12'!$A695,'ODA by sector'!$D:$D,'D12'!$C695)</f>
        <v>0</v>
      </c>
      <c r="Q695" s="35">
        <f>SUMIFS('ODA by sector'!R:R,'ODA by sector'!$A:$A,'D12'!$A695,'ODA by sector'!$D:$D,'D12'!$C695)</f>
        <v>0</v>
      </c>
      <c r="R695" s="35">
        <f>SUMIFS('ODA by sector'!S:S,'ODA by sector'!$A:$A,'D12'!$A695,'ODA by sector'!$D:$D,'D12'!$C695)</f>
        <v>0</v>
      </c>
    </row>
    <row r="696" spans="1:18" x14ac:dyDescent="0.25">
      <c r="A696" s="42" t="s">
        <v>91</v>
      </c>
      <c r="B696" s="36" t="e">
        <f>VLOOKUP(A696,'[1]Names&amp;ISO'!$A:$B,2,FALSE)</f>
        <v>#N/A</v>
      </c>
      <c r="C696" s="37" t="s">
        <v>168</v>
      </c>
      <c r="D696" s="35">
        <f>SUMIFS('ODA by sector'!E:E,'ODA by sector'!$A:$A,'D12'!$A696,'ODA by sector'!$D:$D,'D12'!$C696)</f>
        <v>0</v>
      </c>
      <c r="E696" s="35">
        <f>SUMIFS('ODA by sector'!F:F,'ODA by sector'!$A:$A,'D12'!$A696,'ODA by sector'!$D:$D,'D12'!$C696)</f>
        <v>0</v>
      </c>
      <c r="F696" s="35">
        <f>SUMIFS('ODA by sector'!G:G,'ODA by sector'!$A:$A,'D12'!$A696,'ODA by sector'!$D:$D,'D12'!$C696)</f>
        <v>0</v>
      </c>
      <c r="G696" s="35">
        <f>SUMIFS('ODA by sector'!H:H,'ODA by sector'!$A:$A,'D12'!$A696,'ODA by sector'!$D:$D,'D12'!$C696)</f>
        <v>0</v>
      </c>
      <c r="H696" s="35">
        <f>SUMIFS('ODA by sector'!I:I,'ODA by sector'!$A:$A,'D12'!$A696,'ODA by sector'!$D:$D,'D12'!$C696)</f>
        <v>0</v>
      </c>
      <c r="I696" s="35">
        <f>SUMIFS('ODA by sector'!J:J,'ODA by sector'!$A:$A,'D12'!$A696,'ODA by sector'!$D:$D,'D12'!$C696)</f>
        <v>0</v>
      </c>
      <c r="J696" s="35">
        <f>SUMIFS('ODA by sector'!K:K,'ODA by sector'!$A:$A,'D12'!$A696,'ODA by sector'!$D:$D,'D12'!$C696)</f>
        <v>0</v>
      </c>
      <c r="K696" s="35">
        <f>SUMIFS('ODA by sector'!L:L,'ODA by sector'!$A:$A,'D12'!$A696,'ODA by sector'!$D:$D,'D12'!$C696)</f>
        <v>0</v>
      </c>
      <c r="L696" s="35">
        <f>SUMIFS('ODA by sector'!M:M,'ODA by sector'!$A:$A,'D12'!$A696,'ODA by sector'!$D:$D,'D12'!$C696)</f>
        <v>0</v>
      </c>
      <c r="M696" s="35">
        <f>SUMIFS('ODA by sector'!N:N,'ODA by sector'!$A:$A,'D12'!$A696,'ODA by sector'!$D:$D,'D12'!$C696)</f>
        <v>0</v>
      </c>
      <c r="N696" s="35">
        <f>SUMIFS('ODA by sector'!O:O,'ODA by sector'!$A:$A,'D12'!$A696,'ODA by sector'!$D:$D,'D12'!$C696)</f>
        <v>0</v>
      </c>
      <c r="O696" s="35">
        <f>SUMIFS('ODA by sector'!P:P,'ODA by sector'!$A:$A,'D12'!$A696,'ODA by sector'!$D:$D,'D12'!$C696)</f>
        <v>0</v>
      </c>
      <c r="P696" s="35">
        <f>SUMIFS('ODA by sector'!Q:Q,'ODA by sector'!$A:$A,'D12'!$A696,'ODA by sector'!$D:$D,'D12'!$C696)</f>
        <v>0</v>
      </c>
      <c r="Q696" s="35">
        <f>SUMIFS('ODA by sector'!R:R,'ODA by sector'!$A:$A,'D12'!$A696,'ODA by sector'!$D:$D,'D12'!$C696)</f>
        <v>0</v>
      </c>
      <c r="R696" s="35">
        <f>SUMIFS('ODA by sector'!S:S,'ODA by sector'!$A:$A,'D12'!$A696,'ODA by sector'!$D:$D,'D12'!$C696)</f>
        <v>0</v>
      </c>
    </row>
    <row r="697" spans="1:18" x14ac:dyDescent="0.25">
      <c r="A697" s="40" t="s">
        <v>91</v>
      </c>
      <c r="B697" s="36" t="e">
        <f>VLOOKUP(A697,'[1]Names&amp;ISO'!$A:$B,2,FALSE)</f>
        <v>#N/A</v>
      </c>
      <c r="C697" s="37" t="s">
        <v>171</v>
      </c>
      <c r="D697" s="35">
        <f>SUMIFS('ODA by sector'!E:E,'ODA by sector'!$A:$A,'D12'!$A697,'ODA by sector'!$D:$D,'D12'!$C697)</f>
        <v>0</v>
      </c>
      <c r="E697" s="35">
        <f>SUMIFS('ODA by sector'!F:F,'ODA by sector'!$A:$A,'D12'!$A697,'ODA by sector'!$D:$D,'D12'!$C697)</f>
        <v>0</v>
      </c>
      <c r="F697" s="35">
        <f>SUMIFS('ODA by sector'!G:G,'ODA by sector'!$A:$A,'D12'!$A697,'ODA by sector'!$D:$D,'D12'!$C697)</f>
        <v>0</v>
      </c>
      <c r="G697" s="35">
        <f>SUMIFS('ODA by sector'!H:H,'ODA by sector'!$A:$A,'D12'!$A697,'ODA by sector'!$D:$D,'D12'!$C697)</f>
        <v>0</v>
      </c>
      <c r="H697" s="35">
        <f>SUMIFS('ODA by sector'!I:I,'ODA by sector'!$A:$A,'D12'!$A697,'ODA by sector'!$D:$D,'D12'!$C697)</f>
        <v>0</v>
      </c>
      <c r="I697" s="35">
        <f>SUMIFS('ODA by sector'!J:J,'ODA by sector'!$A:$A,'D12'!$A697,'ODA by sector'!$D:$D,'D12'!$C697)</f>
        <v>0</v>
      </c>
      <c r="J697" s="35">
        <f>SUMIFS('ODA by sector'!K:K,'ODA by sector'!$A:$A,'D12'!$A697,'ODA by sector'!$D:$D,'D12'!$C697)</f>
        <v>0</v>
      </c>
      <c r="K697" s="35">
        <f>SUMIFS('ODA by sector'!L:L,'ODA by sector'!$A:$A,'D12'!$A697,'ODA by sector'!$D:$D,'D12'!$C697)</f>
        <v>0</v>
      </c>
      <c r="L697" s="35">
        <f>SUMIFS('ODA by sector'!M:M,'ODA by sector'!$A:$A,'D12'!$A697,'ODA by sector'!$D:$D,'D12'!$C697)</f>
        <v>0</v>
      </c>
      <c r="M697" s="35">
        <f>SUMIFS('ODA by sector'!N:N,'ODA by sector'!$A:$A,'D12'!$A697,'ODA by sector'!$D:$D,'D12'!$C697)</f>
        <v>0</v>
      </c>
      <c r="N697" s="35">
        <f>SUMIFS('ODA by sector'!O:O,'ODA by sector'!$A:$A,'D12'!$A697,'ODA by sector'!$D:$D,'D12'!$C697)</f>
        <v>0</v>
      </c>
      <c r="O697" s="35">
        <f>SUMIFS('ODA by sector'!P:P,'ODA by sector'!$A:$A,'D12'!$A697,'ODA by sector'!$D:$D,'D12'!$C697)</f>
        <v>0</v>
      </c>
      <c r="P697" s="35">
        <f>SUMIFS('ODA by sector'!Q:Q,'ODA by sector'!$A:$A,'D12'!$A697,'ODA by sector'!$D:$D,'D12'!$C697)</f>
        <v>0</v>
      </c>
      <c r="Q697" s="35">
        <f>SUMIFS('ODA by sector'!R:R,'ODA by sector'!$A:$A,'D12'!$A697,'ODA by sector'!$D:$D,'D12'!$C697)</f>
        <v>0</v>
      </c>
      <c r="R697" s="35">
        <f>SUMIFS('ODA by sector'!S:S,'ODA by sector'!$A:$A,'D12'!$A697,'ODA by sector'!$D:$D,'D12'!$C697)</f>
        <v>0</v>
      </c>
    </row>
    <row r="698" spans="1:18" x14ac:dyDescent="0.25">
      <c r="A698" s="40" t="s">
        <v>91</v>
      </c>
      <c r="B698" s="36" t="e">
        <f>VLOOKUP(A698,'[1]Names&amp;ISO'!$A:$B,2,FALSE)</f>
        <v>#N/A</v>
      </c>
      <c r="C698" s="37" t="s">
        <v>170</v>
      </c>
      <c r="D698" s="35">
        <f>SUMIFS('ODA by sector'!E:E,'ODA by sector'!$A:$A,'D12'!$A698,'ODA by sector'!$D:$D,'D12'!$C698)</f>
        <v>0</v>
      </c>
      <c r="E698" s="35">
        <f>SUMIFS('ODA by sector'!F:F,'ODA by sector'!$A:$A,'D12'!$A698,'ODA by sector'!$D:$D,'D12'!$C698)</f>
        <v>0</v>
      </c>
      <c r="F698" s="35">
        <f>SUMIFS('ODA by sector'!G:G,'ODA by sector'!$A:$A,'D12'!$A698,'ODA by sector'!$D:$D,'D12'!$C698)</f>
        <v>0</v>
      </c>
      <c r="G698" s="35">
        <f>SUMIFS('ODA by sector'!H:H,'ODA by sector'!$A:$A,'D12'!$A698,'ODA by sector'!$D:$D,'D12'!$C698)</f>
        <v>0</v>
      </c>
      <c r="H698" s="35">
        <f>SUMIFS('ODA by sector'!I:I,'ODA by sector'!$A:$A,'D12'!$A698,'ODA by sector'!$D:$D,'D12'!$C698)</f>
        <v>0</v>
      </c>
      <c r="I698" s="35">
        <f>SUMIFS('ODA by sector'!J:J,'ODA by sector'!$A:$A,'D12'!$A698,'ODA by sector'!$D:$D,'D12'!$C698)</f>
        <v>0</v>
      </c>
      <c r="J698" s="35">
        <f>SUMIFS('ODA by sector'!K:K,'ODA by sector'!$A:$A,'D12'!$A698,'ODA by sector'!$D:$D,'D12'!$C698)</f>
        <v>0</v>
      </c>
      <c r="K698" s="35">
        <f>SUMIFS('ODA by sector'!L:L,'ODA by sector'!$A:$A,'D12'!$A698,'ODA by sector'!$D:$D,'D12'!$C698)</f>
        <v>0</v>
      </c>
      <c r="L698" s="35">
        <f>SUMIFS('ODA by sector'!M:M,'ODA by sector'!$A:$A,'D12'!$A698,'ODA by sector'!$D:$D,'D12'!$C698)</f>
        <v>0</v>
      </c>
      <c r="M698" s="35">
        <f>SUMIFS('ODA by sector'!N:N,'ODA by sector'!$A:$A,'D12'!$A698,'ODA by sector'!$D:$D,'D12'!$C698)</f>
        <v>0</v>
      </c>
      <c r="N698" s="35">
        <f>SUMIFS('ODA by sector'!O:O,'ODA by sector'!$A:$A,'D12'!$A698,'ODA by sector'!$D:$D,'D12'!$C698)</f>
        <v>253.443714</v>
      </c>
      <c r="O698" s="35">
        <f>SUMIFS('ODA by sector'!P:P,'ODA by sector'!$A:$A,'D12'!$A698,'ODA by sector'!$D:$D,'D12'!$C698)</f>
        <v>213.50349800000001</v>
      </c>
      <c r="P698" s="35">
        <f>SUMIFS('ODA by sector'!Q:Q,'ODA by sector'!$A:$A,'D12'!$A698,'ODA by sector'!$D:$D,'D12'!$C698)</f>
        <v>220.72704899999999</v>
      </c>
      <c r="Q698" s="35">
        <f>SUMIFS('ODA by sector'!R:R,'ODA by sector'!$A:$A,'D12'!$A698,'ODA by sector'!$D:$D,'D12'!$C698)</f>
        <v>194.00825399999999</v>
      </c>
      <c r="R698" s="35">
        <f>SUMIFS('ODA by sector'!S:S,'ODA by sector'!$A:$A,'D12'!$A698,'ODA by sector'!$D:$D,'D12'!$C698)</f>
        <v>347.54827</v>
      </c>
    </row>
    <row r="699" spans="1:18" x14ac:dyDescent="0.25">
      <c r="A699" s="40" t="s">
        <v>91</v>
      </c>
      <c r="B699" s="36" t="e">
        <f>VLOOKUP(A699,'[1]Names&amp;ISO'!$A:$B,2,FALSE)</f>
        <v>#N/A</v>
      </c>
      <c r="C699" s="37" t="s">
        <v>172</v>
      </c>
      <c r="D699" s="35">
        <f>SUMIFS('ODA by sector'!E:E,'ODA by sector'!$A:$A,'D12'!$A699,'ODA by sector'!$D:$D,'D12'!$C699)</f>
        <v>0</v>
      </c>
      <c r="E699" s="35">
        <f>SUMIFS('ODA by sector'!F:F,'ODA by sector'!$A:$A,'D12'!$A699,'ODA by sector'!$D:$D,'D12'!$C699)</f>
        <v>0</v>
      </c>
      <c r="F699" s="35">
        <f>SUMIFS('ODA by sector'!G:G,'ODA by sector'!$A:$A,'D12'!$A699,'ODA by sector'!$D:$D,'D12'!$C699)</f>
        <v>0</v>
      </c>
      <c r="G699" s="35">
        <f>SUMIFS('ODA by sector'!H:H,'ODA by sector'!$A:$A,'D12'!$A699,'ODA by sector'!$D:$D,'D12'!$C699)</f>
        <v>0</v>
      </c>
      <c r="H699" s="35">
        <f>SUMIFS('ODA by sector'!I:I,'ODA by sector'!$A:$A,'D12'!$A699,'ODA by sector'!$D:$D,'D12'!$C699)</f>
        <v>0</v>
      </c>
      <c r="I699" s="35">
        <f>SUMIFS('ODA by sector'!J:J,'ODA by sector'!$A:$A,'D12'!$A699,'ODA by sector'!$D:$D,'D12'!$C699)</f>
        <v>0</v>
      </c>
      <c r="J699" s="35">
        <f>SUMIFS('ODA by sector'!K:K,'ODA by sector'!$A:$A,'D12'!$A699,'ODA by sector'!$D:$D,'D12'!$C699)</f>
        <v>0</v>
      </c>
      <c r="K699" s="35">
        <f>SUMIFS('ODA by sector'!L:L,'ODA by sector'!$A:$A,'D12'!$A699,'ODA by sector'!$D:$D,'D12'!$C699)</f>
        <v>0</v>
      </c>
      <c r="L699" s="35">
        <f>SUMIFS('ODA by sector'!M:M,'ODA by sector'!$A:$A,'D12'!$A699,'ODA by sector'!$D:$D,'D12'!$C699)</f>
        <v>0</v>
      </c>
      <c r="M699" s="35">
        <f>SUMIFS('ODA by sector'!N:N,'ODA by sector'!$A:$A,'D12'!$A699,'ODA by sector'!$D:$D,'D12'!$C699)</f>
        <v>0</v>
      </c>
      <c r="N699" s="35">
        <f>SUMIFS('ODA by sector'!O:O,'ODA by sector'!$A:$A,'D12'!$A699,'ODA by sector'!$D:$D,'D12'!$C699)</f>
        <v>0</v>
      </c>
      <c r="O699" s="35">
        <f>SUMIFS('ODA by sector'!P:P,'ODA by sector'!$A:$A,'D12'!$A699,'ODA by sector'!$D:$D,'D12'!$C699)</f>
        <v>0</v>
      </c>
      <c r="P699" s="35">
        <f>SUMIFS('ODA by sector'!Q:Q,'ODA by sector'!$A:$A,'D12'!$A699,'ODA by sector'!$D:$D,'D12'!$C699)</f>
        <v>0</v>
      </c>
      <c r="Q699" s="35">
        <f>SUMIFS('ODA by sector'!R:R,'ODA by sector'!$A:$A,'D12'!$A699,'ODA by sector'!$D:$D,'D12'!$C699)</f>
        <v>0</v>
      </c>
      <c r="R699" s="35">
        <f>SUMIFS('ODA by sector'!S:S,'ODA by sector'!$A:$A,'D12'!$A699,'ODA by sector'!$D:$D,'D12'!$C699)</f>
        <v>0</v>
      </c>
    </row>
    <row r="700" spans="1:18" x14ac:dyDescent="0.25">
      <c r="A700" s="40" t="s">
        <v>91</v>
      </c>
      <c r="B700" s="36" t="e">
        <f>VLOOKUP(A700,'[1]Names&amp;ISO'!$A:$B,2,FALSE)</f>
        <v>#N/A</v>
      </c>
      <c r="C700" s="37" t="s">
        <v>173</v>
      </c>
      <c r="D700" s="35">
        <f>SUMIFS('ODA by sector'!E:E,'ODA by sector'!$A:$A,'D12'!$A700,'ODA by sector'!$D:$D,'D12'!$C700)</f>
        <v>0</v>
      </c>
      <c r="E700" s="35">
        <f>SUMIFS('ODA by sector'!F:F,'ODA by sector'!$A:$A,'D12'!$A700,'ODA by sector'!$D:$D,'D12'!$C700)</f>
        <v>0</v>
      </c>
      <c r="F700" s="35">
        <f>SUMIFS('ODA by sector'!G:G,'ODA by sector'!$A:$A,'D12'!$A700,'ODA by sector'!$D:$D,'D12'!$C700)</f>
        <v>0</v>
      </c>
      <c r="G700" s="35">
        <f>SUMIFS('ODA by sector'!H:H,'ODA by sector'!$A:$A,'D12'!$A700,'ODA by sector'!$D:$D,'D12'!$C700)</f>
        <v>0</v>
      </c>
      <c r="H700" s="35">
        <f>SUMIFS('ODA by sector'!I:I,'ODA by sector'!$A:$A,'D12'!$A700,'ODA by sector'!$D:$D,'D12'!$C700)</f>
        <v>0</v>
      </c>
      <c r="I700" s="35">
        <f>SUMIFS('ODA by sector'!J:J,'ODA by sector'!$A:$A,'D12'!$A700,'ODA by sector'!$D:$D,'D12'!$C700)</f>
        <v>0</v>
      </c>
      <c r="J700" s="35">
        <f>SUMIFS('ODA by sector'!K:K,'ODA by sector'!$A:$A,'D12'!$A700,'ODA by sector'!$D:$D,'D12'!$C700)</f>
        <v>0</v>
      </c>
      <c r="K700" s="35">
        <f>SUMIFS('ODA by sector'!L:L,'ODA by sector'!$A:$A,'D12'!$A700,'ODA by sector'!$D:$D,'D12'!$C700)</f>
        <v>0</v>
      </c>
      <c r="L700" s="35">
        <f>SUMIFS('ODA by sector'!M:M,'ODA by sector'!$A:$A,'D12'!$A700,'ODA by sector'!$D:$D,'D12'!$C700)</f>
        <v>0</v>
      </c>
      <c r="M700" s="35">
        <f>SUMIFS('ODA by sector'!N:N,'ODA by sector'!$A:$A,'D12'!$A700,'ODA by sector'!$D:$D,'D12'!$C700)</f>
        <v>0</v>
      </c>
      <c r="N700" s="35">
        <f>SUMIFS('ODA by sector'!O:O,'ODA by sector'!$A:$A,'D12'!$A700,'ODA by sector'!$D:$D,'D12'!$C700)</f>
        <v>0</v>
      </c>
      <c r="O700" s="35">
        <f>SUMIFS('ODA by sector'!P:P,'ODA by sector'!$A:$A,'D12'!$A700,'ODA by sector'!$D:$D,'D12'!$C700)</f>
        <v>0</v>
      </c>
      <c r="P700" s="35">
        <f>SUMIFS('ODA by sector'!Q:Q,'ODA by sector'!$A:$A,'D12'!$A700,'ODA by sector'!$D:$D,'D12'!$C700)</f>
        <v>0</v>
      </c>
      <c r="Q700" s="35">
        <f>SUMIFS('ODA by sector'!R:R,'ODA by sector'!$A:$A,'D12'!$A700,'ODA by sector'!$D:$D,'D12'!$C700)</f>
        <v>0</v>
      </c>
      <c r="R700" s="35">
        <f>SUMIFS('ODA by sector'!S:S,'ODA by sector'!$A:$A,'D12'!$A700,'ODA by sector'!$D:$D,'D12'!$C700)</f>
        <v>0</v>
      </c>
    </row>
    <row r="701" spans="1:18" x14ac:dyDescent="0.25">
      <c r="A701" s="40" t="s">
        <v>91</v>
      </c>
      <c r="B701" s="36" t="e">
        <f>VLOOKUP(A701,'[1]Names&amp;ISO'!$A:$B,2,FALSE)</f>
        <v>#N/A</v>
      </c>
      <c r="C701" s="37" t="s">
        <v>174</v>
      </c>
      <c r="D701" s="35">
        <f>SUMIFS('ODA by sector'!E:E,'ODA by sector'!$A:$A,'D12'!$A701,'ODA by sector'!$D:$D,'D12'!$C701)</f>
        <v>0</v>
      </c>
      <c r="E701" s="35">
        <f>SUMIFS('ODA by sector'!F:F,'ODA by sector'!$A:$A,'D12'!$A701,'ODA by sector'!$D:$D,'D12'!$C701)</f>
        <v>0</v>
      </c>
      <c r="F701" s="35">
        <f>SUMIFS('ODA by sector'!G:G,'ODA by sector'!$A:$A,'D12'!$A701,'ODA by sector'!$D:$D,'D12'!$C701)</f>
        <v>0</v>
      </c>
      <c r="G701" s="35">
        <f>SUMIFS('ODA by sector'!H:H,'ODA by sector'!$A:$A,'D12'!$A701,'ODA by sector'!$D:$D,'D12'!$C701)</f>
        <v>0</v>
      </c>
      <c r="H701" s="35">
        <f>SUMIFS('ODA by sector'!I:I,'ODA by sector'!$A:$A,'D12'!$A701,'ODA by sector'!$D:$D,'D12'!$C701)</f>
        <v>0</v>
      </c>
      <c r="I701" s="35">
        <f>SUMIFS('ODA by sector'!J:J,'ODA by sector'!$A:$A,'D12'!$A701,'ODA by sector'!$D:$D,'D12'!$C701)</f>
        <v>0</v>
      </c>
      <c r="J701" s="35">
        <f>SUMIFS('ODA by sector'!K:K,'ODA by sector'!$A:$A,'D12'!$A701,'ODA by sector'!$D:$D,'D12'!$C701)</f>
        <v>0</v>
      </c>
      <c r="K701" s="35">
        <f>SUMIFS('ODA by sector'!L:L,'ODA by sector'!$A:$A,'D12'!$A701,'ODA by sector'!$D:$D,'D12'!$C701)</f>
        <v>0</v>
      </c>
      <c r="L701" s="35">
        <f>SUMIFS('ODA by sector'!M:M,'ODA by sector'!$A:$A,'D12'!$A701,'ODA by sector'!$D:$D,'D12'!$C701)</f>
        <v>0</v>
      </c>
      <c r="M701" s="35">
        <f>SUMIFS('ODA by sector'!N:N,'ODA by sector'!$A:$A,'D12'!$A701,'ODA by sector'!$D:$D,'D12'!$C701)</f>
        <v>0</v>
      </c>
      <c r="N701" s="35">
        <f>SUMIFS('ODA by sector'!O:O,'ODA by sector'!$A:$A,'D12'!$A701,'ODA by sector'!$D:$D,'D12'!$C701)</f>
        <v>0</v>
      </c>
      <c r="O701" s="35">
        <f>SUMIFS('ODA by sector'!P:P,'ODA by sector'!$A:$A,'D12'!$A701,'ODA by sector'!$D:$D,'D12'!$C701)</f>
        <v>0</v>
      </c>
      <c r="P701" s="35">
        <f>SUMIFS('ODA by sector'!Q:Q,'ODA by sector'!$A:$A,'D12'!$A701,'ODA by sector'!$D:$D,'D12'!$C701)</f>
        <v>0</v>
      </c>
      <c r="Q701" s="35">
        <f>SUMIFS('ODA by sector'!R:R,'ODA by sector'!$A:$A,'D12'!$A701,'ODA by sector'!$D:$D,'D12'!$C701)</f>
        <v>0</v>
      </c>
      <c r="R701" s="35">
        <f>SUMIFS('ODA by sector'!S:S,'ODA by sector'!$A:$A,'D12'!$A701,'ODA by sector'!$D:$D,'D12'!$C701)</f>
        <v>0</v>
      </c>
    </row>
    <row r="702" spans="1:18" x14ac:dyDescent="0.25">
      <c r="A702" s="36" t="s">
        <v>90</v>
      </c>
      <c r="B702" s="36" t="e">
        <f>VLOOKUP(A702,'[1]Names&amp;ISO'!$A:$B,2,FALSE)</f>
        <v>#N/A</v>
      </c>
      <c r="C702" s="37" t="s">
        <v>162</v>
      </c>
      <c r="D702" s="35">
        <f>SUMIFS('ODA by sector'!E:E,'ODA by sector'!$A:$A,'D12'!$A702,'ODA by sector'!$D:$D,'D12'!$C702)</f>
        <v>64.732432000000003</v>
      </c>
      <c r="E702" s="35">
        <f>SUMIFS('ODA by sector'!F:F,'ODA by sector'!$A:$A,'D12'!$A702,'ODA by sector'!$D:$D,'D12'!$C702)</f>
        <v>69.093495000000004</v>
      </c>
      <c r="F702" s="35">
        <f>SUMIFS('ODA by sector'!G:G,'ODA by sector'!$A:$A,'D12'!$A702,'ODA by sector'!$D:$D,'D12'!$C702)</f>
        <v>66.348215999999994</v>
      </c>
      <c r="G702" s="35">
        <f>SUMIFS('ODA by sector'!H:H,'ODA by sector'!$A:$A,'D12'!$A702,'ODA by sector'!$D:$D,'D12'!$C702)</f>
        <v>310.52831500000002</v>
      </c>
      <c r="H702" s="35">
        <f>SUMIFS('ODA by sector'!I:I,'ODA by sector'!$A:$A,'D12'!$A702,'ODA by sector'!$D:$D,'D12'!$C702)</f>
        <v>297.48720600000001</v>
      </c>
      <c r="I702" s="35">
        <f>SUMIFS('ODA by sector'!J:J,'ODA by sector'!$A:$A,'D12'!$A702,'ODA by sector'!$D:$D,'D12'!$C702)</f>
        <v>298.857257</v>
      </c>
      <c r="J702" s="35">
        <f>SUMIFS('ODA by sector'!K:K,'ODA by sector'!$A:$A,'D12'!$A702,'ODA by sector'!$D:$D,'D12'!$C702)</f>
        <v>342.24359099999998</v>
      </c>
      <c r="K702" s="35">
        <f>SUMIFS('ODA by sector'!L:L,'ODA by sector'!$A:$A,'D12'!$A702,'ODA by sector'!$D:$D,'D12'!$C702)</f>
        <v>385.05148100000002</v>
      </c>
      <c r="L702" s="35">
        <f>SUMIFS('ODA by sector'!M:M,'ODA by sector'!$A:$A,'D12'!$A702,'ODA by sector'!$D:$D,'D12'!$C702)</f>
        <v>432.50291700000002</v>
      </c>
      <c r="M702" s="35">
        <f>SUMIFS('ODA by sector'!N:N,'ODA by sector'!$A:$A,'D12'!$A702,'ODA by sector'!$D:$D,'D12'!$C702)</f>
        <v>427.46302500000002</v>
      </c>
      <c r="N702" s="35">
        <f>SUMIFS('ODA by sector'!O:O,'ODA by sector'!$A:$A,'D12'!$A702,'ODA by sector'!$D:$D,'D12'!$C702)</f>
        <v>456.20918</v>
      </c>
      <c r="O702" s="35">
        <f>SUMIFS('ODA by sector'!P:P,'ODA by sector'!$A:$A,'D12'!$A702,'ODA by sector'!$D:$D,'D12'!$C702)</f>
        <v>426.95169600000003</v>
      </c>
      <c r="P702" s="35">
        <f>SUMIFS('ODA by sector'!Q:Q,'ODA by sector'!$A:$A,'D12'!$A702,'ODA by sector'!$D:$D,'D12'!$C702)</f>
        <v>460.31019300000003</v>
      </c>
      <c r="Q702" s="35">
        <f>SUMIFS('ODA by sector'!R:R,'ODA by sector'!$A:$A,'D12'!$A702,'ODA by sector'!$D:$D,'D12'!$C702)</f>
        <v>537.25657899999999</v>
      </c>
      <c r="R702" s="35">
        <f>SUMIFS('ODA by sector'!S:S,'ODA by sector'!$A:$A,'D12'!$A702,'ODA by sector'!$D:$D,'D12'!$C702)</f>
        <v>574.21851900000001</v>
      </c>
    </row>
    <row r="703" spans="1:18" x14ac:dyDescent="0.25">
      <c r="A703" s="36" t="s">
        <v>90</v>
      </c>
      <c r="B703" s="36" t="e">
        <f>VLOOKUP(A703,'[1]Names&amp;ISO'!$A:$B,2,FALSE)</f>
        <v>#N/A</v>
      </c>
      <c r="C703" s="37" t="s">
        <v>163</v>
      </c>
      <c r="D703" s="35">
        <f>SUMIFS('ODA by sector'!E:E,'ODA by sector'!$A:$A,'D12'!$A703,'ODA by sector'!$D:$D,'D12'!$C703)</f>
        <v>604.71069399999999</v>
      </c>
      <c r="E703" s="35">
        <f>SUMIFS('ODA by sector'!F:F,'ODA by sector'!$A:$A,'D12'!$A703,'ODA by sector'!$D:$D,'D12'!$C703)</f>
        <v>741.98350200000004</v>
      </c>
      <c r="F703" s="35">
        <f>SUMIFS('ODA by sector'!G:G,'ODA by sector'!$A:$A,'D12'!$A703,'ODA by sector'!$D:$D,'D12'!$C703)</f>
        <v>540.87980600000003</v>
      </c>
      <c r="G703" s="35">
        <f>SUMIFS('ODA by sector'!H:H,'ODA by sector'!$A:$A,'D12'!$A703,'ODA by sector'!$D:$D,'D12'!$C703)</f>
        <v>627.23937799999999</v>
      </c>
      <c r="H703" s="35">
        <f>SUMIFS('ODA by sector'!I:I,'ODA by sector'!$A:$A,'D12'!$A703,'ODA by sector'!$D:$D,'D12'!$C703)</f>
        <v>648.31603400000006</v>
      </c>
      <c r="I703" s="35">
        <f>SUMIFS('ODA by sector'!J:J,'ODA by sector'!$A:$A,'D12'!$A703,'ODA by sector'!$D:$D,'D12'!$C703)</f>
        <v>564.37454100000002</v>
      </c>
      <c r="J703" s="35">
        <f>SUMIFS('ODA by sector'!K:K,'ODA by sector'!$A:$A,'D12'!$A703,'ODA by sector'!$D:$D,'D12'!$C703)</f>
        <v>596.12187100000006</v>
      </c>
      <c r="K703" s="35">
        <f>SUMIFS('ODA by sector'!L:L,'ODA by sector'!$A:$A,'D12'!$A703,'ODA by sector'!$D:$D,'D12'!$C703)</f>
        <v>1216.398899</v>
      </c>
      <c r="L703" s="35">
        <f>SUMIFS('ODA by sector'!M:M,'ODA by sector'!$A:$A,'D12'!$A703,'ODA by sector'!$D:$D,'D12'!$C703)</f>
        <v>1104.1590409999999</v>
      </c>
      <c r="M703" s="35">
        <f>SUMIFS('ODA by sector'!N:N,'ODA by sector'!$A:$A,'D12'!$A703,'ODA by sector'!$D:$D,'D12'!$C703)</f>
        <v>1132.4372969999999</v>
      </c>
      <c r="N703" s="35">
        <f>SUMIFS('ODA by sector'!O:O,'ODA by sector'!$A:$A,'D12'!$A703,'ODA by sector'!$D:$D,'D12'!$C703)</f>
        <v>1109.2468469999999</v>
      </c>
      <c r="O703" s="35">
        <f>SUMIFS('ODA by sector'!P:P,'ODA by sector'!$A:$A,'D12'!$A703,'ODA by sector'!$D:$D,'D12'!$C703)</f>
        <v>1181.6367679999998</v>
      </c>
      <c r="P703" s="35">
        <f>SUMIFS('ODA by sector'!Q:Q,'ODA by sector'!$A:$A,'D12'!$A703,'ODA by sector'!$D:$D,'D12'!$C703)</f>
        <v>1118.663397</v>
      </c>
      <c r="Q703" s="35">
        <f>SUMIFS('ODA by sector'!R:R,'ODA by sector'!$A:$A,'D12'!$A703,'ODA by sector'!$D:$D,'D12'!$C703)</f>
        <v>1315.483843</v>
      </c>
      <c r="R703" s="35">
        <f>SUMIFS('ODA by sector'!S:S,'ODA by sector'!$A:$A,'D12'!$A703,'ODA by sector'!$D:$D,'D12'!$C703)</f>
        <v>1164.8705930000001</v>
      </c>
    </row>
    <row r="704" spans="1:18" x14ac:dyDescent="0.25">
      <c r="A704" s="36" t="s">
        <v>90</v>
      </c>
      <c r="B704" s="36" t="e">
        <f>VLOOKUP(A704,'[1]Names&amp;ISO'!$A:$B,2,FALSE)</f>
        <v>#N/A</v>
      </c>
      <c r="C704" s="37" t="s">
        <v>164</v>
      </c>
      <c r="D704" s="35">
        <f>SUMIFS('ODA by sector'!E:E,'ODA by sector'!$A:$A,'D12'!$A704,'ODA by sector'!$D:$D,'D12'!$C704)</f>
        <v>27.198253000000001</v>
      </c>
      <c r="E704" s="35">
        <f>SUMIFS('ODA by sector'!F:F,'ODA by sector'!$A:$A,'D12'!$A704,'ODA by sector'!$D:$D,'D12'!$C704)</f>
        <v>23.009622</v>
      </c>
      <c r="F704" s="35">
        <f>SUMIFS('ODA by sector'!G:G,'ODA by sector'!$A:$A,'D12'!$A704,'ODA by sector'!$D:$D,'D12'!$C704)</f>
        <v>19.121196999999999</v>
      </c>
      <c r="G704" s="35">
        <f>SUMIFS('ODA by sector'!H:H,'ODA by sector'!$A:$A,'D12'!$A704,'ODA by sector'!$D:$D,'D12'!$C704)</f>
        <v>20.843941000000001</v>
      </c>
      <c r="H704" s="35">
        <f>SUMIFS('ODA by sector'!I:I,'ODA by sector'!$A:$A,'D12'!$A704,'ODA by sector'!$D:$D,'D12'!$C704)</f>
        <v>29.142669000000001</v>
      </c>
      <c r="I704" s="35">
        <f>SUMIFS('ODA by sector'!J:J,'ODA by sector'!$A:$A,'D12'!$A704,'ODA by sector'!$D:$D,'D12'!$C704)</f>
        <v>42.212726000000004</v>
      </c>
      <c r="J704" s="35">
        <f>SUMIFS('ODA by sector'!K:K,'ODA by sector'!$A:$A,'D12'!$A704,'ODA by sector'!$D:$D,'D12'!$C704)</f>
        <v>40.913280999999998</v>
      </c>
      <c r="K704" s="35">
        <f>SUMIFS('ODA by sector'!L:L,'ODA by sector'!$A:$A,'D12'!$A704,'ODA by sector'!$D:$D,'D12'!$C704)</f>
        <v>51.166615999999998</v>
      </c>
      <c r="L704" s="35">
        <f>SUMIFS('ODA by sector'!M:M,'ODA by sector'!$A:$A,'D12'!$A704,'ODA by sector'!$D:$D,'D12'!$C704)</f>
        <v>50.674174999999998</v>
      </c>
      <c r="M704" s="35">
        <f>SUMIFS('ODA by sector'!N:N,'ODA by sector'!$A:$A,'D12'!$A704,'ODA by sector'!$D:$D,'D12'!$C704)</f>
        <v>25.624300000000002</v>
      </c>
      <c r="N704" s="35">
        <f>SUMIFS('ODA by sector'!O:O,'ODA by sector'!$A:$A,'D12'!$A704,'ODA by sector'!$D:$D,'D12'!$C704)</f>
        <v>23.587775000000001</v>
      </c>
      <c r="O704" s="35">
        <f>SUMIFS('ODA by sector'!P:P,'ODA by sector'!$A:$A,'D12'!$A704,'ODA by sector'!$D:$D,'D12'!$C704)</f>
        <v>26.157755000000002</v>
      </c>
      <c r="P704" s="35">
        <f>SUMIFS('ODA by sector'!Q:Q,'ODA by sector'!$A:$A,'D12'!$A704,'ODA by sector'!$D:$D,'D12'!$C704)</f>
        <v>53.996416000000004</v>
      </c>
      <c r="Q704" s="35">
        <f>SUMIFS('ODA by sector'!R:R,'ODA by sector'!$A:$A,'D12'!$A704,'ODA by sector'!$D:$D,'D12'!$C704)</f>
        <v>61.054943999999999</v>
      </c>
      <c r="R704" s="35">
        <f>SUMIFS('ODA by sector'!S:S,'ODA by sector'!$A:$A,'D12'!$A704,'ODA by sector'!$D:$D,'D12'!$C704)</f>
        <v>53.152729000000001</v>
      </c>
    </row>
    <row r="705" spans="1:18" x14ac:dyDescent="0.25">
      <c r="A705" s="36" t="s">
        <v>90</v>
      </c>
      <c r="B705" s="36" t="e">
        <f>VLOOKUP(A705,'[1]Names&amp;ISO'!$A:$B,2,FALSE)</f>
        <v>#N/A</v>
      </c>
      <c r="C705" s="37" t="s">
        <v>165</v>
      </c>
      <c r="D705" s="35">
        <f>SUMIFS('ODA by sector'!E:E,'ODA by sector'!$A:$A,'D12'!$A705,'ODA by sector'!$D:$D,'D12'!$C705)</f>
        <v>33.230854999999998</v>
      </c>
      <c r="E705" s="35">
        <f>SUMIFS('ODA by sector'!F:F,'ODA by sector'!$A:$A,'D12'!$A705,'ODA by sector'!$D:$D,'D12'!$C705)</f>
        <v>31.581116999999999</v>
      </c>
      <c r="F705" s="35">
        <f>SUMIFS('ODA by sector'!G:G,'ODA by sector'!$A:$A,'D12'!$A705,'ODA by sector'!$D:$D,'D12'!$C705)</f>
        <v>205.50932</v>
      </c>
      <c r="G705" s="35">
        <f>SUMIFS('ODA by sector'!H:H,'ODA by sector'!$A:$A,'D12'!$A705,'ODA by sector'!$D:$D,'D12'!$C705)</f>
        <v>247.13765100000001</v>
      </c>
      <c r="H705" s="35">
        <f>SUMIFS('ODA by sector'!I:I,'ODA by sector'!$A:$A,'D12'!$A705,'ODA by sector'!$D:$D,'D12'!$C705)</f>
        <v>279.58133099999998</v>
      </c>
      <c r="I705" s="35">
        <f>SUMIFS('ODA by sector'!J:J,'ODA by sector'!$A:$A,'D12'!$A705,'ODA by sector'!$D:$D,'D12'!$C705)</f>
        <v>298.693915</v>
      </c>
      <c r="J705" s="35">
        <f>SUMIFS('ODA by sector'!K:K,'ODA by sector'!$A:$A,'D12'!$A705,'ODA by sector'!$D:$D,'D12'!$C705)</f>
        <v>279.71559400000001</v>
      </c>
      <c r="K705" s="35">
        <f>SUMIFS('ODA by sector'!L:L,'ODA by sector'!$A:$A,'D12'!$A705,'ODA by sector'!$D:$D,'D12'!$C705)</f>
        <v>377.563354</v>
      </c>
      <c r="L705" s="35">
        <f>SUMIFS('ODA by sector'!M:M,'ODA by sector'!$A:$A,'D12'!$A705,'ODA by sector'!$D:$D,'D12'!$C705)</f>
        <v>367.08798999999999</v>
      </c>
      <c r="M705" s="35">
        <f>SUMIFS('ODA by sector'!N:N,'ODA by sector'!$A:$A,'D12'!$A705,'ODA by sector'!$D:$D,'D12'!$C705)</f>
        <v>318.65944100000002</v>
      </c>
      <c r="N705" s="35">
        <f>SUMIFS('ODA by sector'!O:O,'ODA by sector'!$A:$A,'D12'!$A705,'ODA by sector'!$D:$D,'D12'!$C705)</f>
        <v>356.95386000000002</v>
      </c>
      <c r="O705" s="35">
        <f>SUMIFS('ODA by sector'!P:P,'ODA by sector'!$A:$A,'D12'!$A705,'ODA by sector'!$D:$D,'D12'!$C705)</f>
        <v>365.58201400000002</v>
      </c>
      <c r="P705" s="35">
        <f>SUMIFS('ODA by sector'!Q:Q,'ODA by sector'!$A:$A,'D12'!$A705,'ODA by sector'!$D:$D,'D12'!$C705)</f>
        <v>460.37621000000001</v>
      </c>
      <c r="Q705" s="35">
        <f>SUMIFS('ODA by sector'!R:R,'ODA by sector'!$A:$A,'D12'!$A705,'ODA by sector'!$D:$D,'D12'!$C705)</f>
        <v>397.32239700000002</v>
      </c>
      <c r="R705" s="35">
        <f>SUMIFS('ODA by sector'!S:S,'ODA by sector'!$A:$A,'D12'!$A705,'ODA by sector'!$D:$D,'D12'!$C705)</f>
        <v>361.76081499999998</v>
      </c>
    </row>
    <row r="706" spans="1:18" x14ac:dyDescent="0.25">
      <c r="A706" s="36" t="s">
        <v>90</v>
      </c>
      <c r="B706" s="36" t="e">
        <f>VLOOKUP(A706,'[1]Names&amp;ISO'!$A:$B,2,FALSE)</f>
        <v>#N/A</v>
      </c>
      <c r="C706" s="37" t="s">
        <v>161</v>
      </c>
      <c r="D706" s="35">
        <f>SUMIFS('ODA by sector'!E:E,'ODA by sector'!$A:$A,'D12'!$A706,'ODA by sector'!$D:$D,'D12'!$C706)</f>
        <v>158.8845</v>
      </c>
      <c r="E706" s="35">
        <f>SUMIFS('ODA by sector'!F:F,'ODA by sector'!$A:$A,'D12'!$A706,'ODA by sector'!$D:$D,'D12'!$C706)</f>
        <v>162.302457</v>
      </c>
      <c r="F706" s="35">
        <f>SUMIFS('ODA by sector'!G:G,'ODA by sector'!$A:$A,'D12'!$A706,'ODA by sector'!$D:$D,'D12'!$C706)</f>
        <v>148.28749500000001</v>
      </c>
      <c r="G706" s="35">
        <f>SUMIFS('ODA by sector'!H:H,'ODA by sector'!$A:$A,'D12'!$A706,'ODA by sector'!$D:$D,'D12'!$C706)</f>
        <v>196.909774</v>
      </c>
      <c r="H706" s="35">
        <f>SUMIFS('ODA by sector'!I:I,'ODA by sector'!$A:$A,'D12'!$A706,'ODA by sector'!$D:$D,'D12'!$C706)</f>
        <v>53.739193</v>
      </c>
      <c r="I706" s="35">
        <f>SUMIFS('ODA by sector'!J:J,'ODA by sector'!$A:$A,'D12'!$A706,'ODA by sector'!$D:$D,'D12'!$C706)</f>
        <v>163.073903</v>
      </c>
      <c r="J706" s="35">
        <f>SUMIFS('ODA by sector'!K:K,'ODA by sector'!$A:$A,'D12'!$A706,'ODA by sector'!$D:$D,'D12'!$C706)</f>
        <v>167.15953200000001</v>
      </c>
      <c r="K706" s="35">
        <f>SUMIFS('ODA by sector'!L:L,'ODA by sector'!$A:$A,'D12'!$A706,'ODA by sector'!$D:$D,'D12'!$C706)</f>
        <v>142.168598</v>
      </c>
      <c r="L706" s="35">
        <f>SUMIFS('ODA by sector'!M:M,'ODA by sector'!$A:$A,'D12'!$A706,'ODA by sector'!$D:$D,'D12'!$C706)</f>
        <v>148.451697</v>
      </c>
      <c r="M706" s="35">
        <f>SUMIFS('ODA by sector'!N:N,'ODA by sector'!$A:$A,'D12'!$A706,'ODA by sector'!$D:$D,'D12'!$C706)</f>
        <v>183.73136600000001</v>
      </c>
      <c r="N706" s="35">
        <f>SUMIFS('ODA by sector'!O:O,'ODA by sector'!$A:$A,'D12'!$A706,'ODA by sector'!$D:$D,'D12'!$C706)</f>
        <v>294.70192700000001</v>
      </c>
      <c r="O706" s="35">
        <f>SUMIFS('ODA by sector'!P:P,'ODA by sector'!$A:$A,'D12'!$A706,'ODA by sector'!$D:$D,'D12'!$C706)</f>
        <v>343.06454000000002</v>
      </c>
      <c r="P706" s="35">
        <f>SUMIFS('ODA by sector'!Q:Q,'ODA by sector'!$A:$A,'D12'!$A706,'ODA by sector'!$D:$D,'D12'!$C706)</f>
        <v>253.122084</v>
      </c>
      <c r="Q706" s="35">
        <f>SUMIFS('ODA by sector'!R:R,'ODA by sector'!$A:$A,'D12'!$A706,'ODA by sector'!$D:$D,'D12'!$C706)</f>
        <v>449.59612700000002</v>
      </c>
      <c r="R706" s="35">
        <f>SUMIFS('ODA by sector'!S:S,'ODA by sector'!$A:$A,'D12'!$A706,'ODA by sector'!$D:$D,'D12'!$C706)</f>
        <v>361.94393000000002</v>
      </c>
    </row>
    <row r="707" spans="1:18" x14ac:dyDescent="0.25">
      <c r="A707" s="36" t="s">
        <v>90</v>
      </c>
      <c r="B707" s="36" t="e">
        <f>VLOOKUP(A707,'[1]Names&amp;ISO'!$A:$B,2,FALSE)</f>
        <v>#N/A</v>
      </c>
      <c r="C707" s="37" t="s">
        <v>166</v>
      </c>
      <c r="D707" s="35">
        <f>SUMIFS('ODA by sector'!E:E,'ODA by sector'!$A:$A,'D12'!$A707,'ODA by sector'!$D:$D,'D12'!$C707)</f>
        <v>0</v>
      </c>
      <c r="E707" s="35">
        <f>SUMIFS('ODA by sector'!F:F,'ODA by sector'!$A:$A,'D12'!$A707,'ODA by sector'!$D:$D,'D12'!$C707)</f>
        <v>0</v>
      </c>
      <c r="F707" s="35">
        <f>SUMIFS('ODA by sector'!G:G,'ODA by sector'!$A:$A,'D12'!$A707,'ODA by sector'!$D:$D,'D12'!$C707)</f>
        <v>7.9018269999999999</v>
      </c>
      <c r="G707" s="35">
        <f>SUMIFS('ODA by sector'!H:H,'ODA by sector'!$A:$A,'D12'!$A707,'ODA by sector'!$D:$D,'D12'!$C707)</f>
        <v>4.6476440000000006</v>
      </c>
      <c r="H707" s="35">
        <f>SUMIFS('ODA by sector'!I:I,'ODA by sector'!$A:$A,'D12'!$A707,'ODA by sector'!$D:$D,'D12'!$C707)</f>
        <v>5.7800560000000001</v>
      </c>
      <c r="I707" s="35">
        <f>SUMIFS('ODA by sector'!J:J,'ODA by sector'!$A:$A,'D12'!$A707,'ODA by sector'!$D:$D,'D12'!$C707)</f>
        <v>5.909135</v>
      </c>
      <c r="J707" s="35">
        <f>SUMIFS('ODA by sector'!K:K,'ODA by sector'!$A:$A,'D12'!$A707,'ODA by sector'!$D:$D,'D12'!$C707)</f>
        <v>9.6713950000000004</v>
      </c>
      <c r="K707" s="35">
        <f>SUMIFS('ODA by sector'!L:L,'ODA by sector'!$A:$A,'D12'!$A707,'ODA by sector'!$D:$D,'D12'!$C707)</f>
        <v>19.371737</v>
      </c>
      <c r="L707" s="35">
        <f>SUMIFS('ODA by sector'!M:M,'ODA by sector'!$A:$A,'D12'!$A707,'ODA by sector'!$D:$D,'D12'!$C707)</f>
        <v>11.813142000000001</v>
      </c>
      <c r="M707" s="35">
        <f>SUMIFS('ODA by sector'!N:N,'ODA by sector'!$A:$A,'D12'!$A707,'ODA by sector'!$D:$D,'D12'!$C707)</f>
        <v>13.981591999999999</v>
      </c>
      <c r="N707" s="35">
        <f>SUMIFS('ODA by sector'!O:O,'ODA by sector'!$A:$A,'D12'!$A707,'ODA by sector'!$D:$D,'D12'!$C707)</f>
        <v>16.659794000000002</v>
      </c>
      <c r="O707" s="35">
        <f>SUMIFS('ODA by sector'!P:P,'ODA by sector'!$A:$A,'D12'!$A707,'ODA by sector'!$D:$D,'D12'!$C707)</f>
        <v>16.551328000000002</v>
      </c>
      <c r="P707" s="35">
        <f>SUMIFS('ODA by sector'!Q:Q,'ODA by sector'!$A:$A,'D12'!$A707,'ODA by sector'!$D:$D,'D12'!$C707)</f>
        <v>42.966875999999999</v>
      </c>
      <c r="Q707" s="35">
        <f>SUMIFS('ODA by sector'!R:R,'ODA by sector'!$A:$A,'D12'!$A707,'ODA by sector'!$D:$D,'D12'!$C707)</f>
        <v>53.749584999999996</v>
      </c>
      <c r="R707" s="35">
        <f>SUMIFS('ODA by sector'!S:S,'ODA by sector'!$A:$A,'D12'!$A707,'ODA by sector'!$D:$D,'D12'!$C707)</f>
        <v>51.191696</v>
      </c>
    </row>
    <row r="708" spans="1:18" x14ac:dyDescent="0.25">
      <c r="A708" s="36" t="s">
        <v>90</v>
      </c>
      <c r="B708" s="36" t="e">
        <f>VLOOKUP(A708,'[1]Names&amp;ISO'!$A:$B,2,FALSE)</f>
        <v>#N/A</v>
      </c>
      <c r="C708" s="37" t="s">
        <v>167</v>
      </c>
      <c r="D708" s="35">
        <f>SUMIFS('ODA by sector'!E:E,'ODA by sector'!$A:$A,'D12'!$A708,'ODA by sector'!$D:$D,'D12'!$C708)</f>
        <v>0</v>
      </c>
      <c r="E708" s="35">
        <f>SUMIFS('ODA by sector'!F:F,'ODA by sector'!$A:$A,'D12'!$A708,'ODA by sector'!$D:$D,'D12'!$C708)</f>
        <v>0</v>
      </c>
      <c r="F708" s="35">
        <f>SUMIFS('ODA by sector'!G:G,'ODA by sector'!$A:$A,'D12'!$A708,'ODA by sector'!$D:$D,'D12'!$C708)</f>
        <v>6.1867190000000001</v>
      </c>
      <c r="G708" s="35">
        <f>SUMIFS('ODA by sector'!H:H,'ODA by sector'!$A:$A,'D12'!$A708,'ODA by sector'!$D:$D,'D12'!$C708)</f>
        <v>8.2663010000000003</v>
      </c>
      <c r="H708" s="35">
        <f>SUMIFS('ODA by sector'!I:I,'ODA by sector'!$A:$A,'D12'!$A708,'ODA by sector'!$D:$D,'D12'!$C708)</f>
        <v>11.453150000000001</v>
      </c>
      <c r="I708" s="35">
        <f>SUMIFS('ODA by sector'!J:J,'ODA by sector'!$A:$A,'D12'!$A708,'ODA by sector'!$D:$D,'D12'!$C708)</f>
        <v>10.668279</v>
      </c>
      <c r="J708" s="35">
        <f>SUMIFS('ODA by sector'!K:K,'ODA by sector'!$A:$A,'D12'!$A708,'ODA by sector'!$D:$D,'D12'!$C708)</f>
        <v>13.918538999999999</v>
      </c>
      <c r="K708" s="35">
        <f>SUMIFS('ODA by sector'!L:L,'ODA by sector'!$A:$A,'D12'!$A708,'ODA by sector'!$D:$D,'D12'!$C708)</f>
        <v>14.846830000000001</v>
      </c>
      <c r="L708" s="35">
        <f>SUMIFS('ODA by sector'!M:M,'ODA by sector'!$A:$A,'D12'!$A708,'ODA by sector'!$D:$D,'D12'!$C708)</f>
        <v>10.738810000000001</v>
      </c>
      <c r="M708" s="35">
        <f>SUMIFS('ODA by sector'!N:N,'ODA by sector'!$A:$A,'D12'!$A708,'ODA by sector'!$D:$D,'D12'!$C708)</f>
        <v>9.7431540000000005</v>
      </c>
      <c r="N708" s="35">
        <f>SUMIFS('ODA by sector'!O:O,'ODA by sector'!$A:$A,'D12'!$A708,'ODA by sector'!$D:$D,'D12'!$C708)</f>
        <v>20.288337000000002</v>
      </c>
      <c r="O708" s="35">
        <f>SUMIFS('ODA by sector'!P:P,'ODA by sector'!$A:$A,'D12'!$A708,'ODA by sector'!$D:$D,'D12'!$C708)</f>
        <v>28.908800999999997</v>
      </c>
      <c r="P708" s="35">
        <f>SUMIFS('ODA by sector'!Q:Q,'ODA by sector'!$A:$A,'D12'!$A708,'ODA by sector'!$D:$D,'D12'!$C708)</f>
        <v>21.974881</v>
      </c>
      <c r="Q708" s="35">
        <f>SUMIFS('ODA by sector'!R:R,'ODA by sector'!$A:$A,'D12'!$A708,'ODA by sector'!$D:$D,'D12'!$C708)</f>
        <v>21.265381999999999</v>
      </c>
      <c r="R708" s="35">
        <f>SUMIFS('ODA by sector'!S:S,'ODA by sector'!$A:$A,'D12'!$A708,'ODA by sector'!$D:$D,'D12'!$C708)</f>
        <v>14.268107000000001</v>
      </c>
    </row>
    <row r="709" spans="1:18" x14ac:dyDescent="0.25">
      <c r="A709" s="36" t="s">
        <v>90</v>
      </c>
      <c r="B709" s="36" t="e">
        <f>VLOOKUP(A709,'[1]Names&amp;ISO'!$A:$B,2,FALSE)</f>
        <v>#N/A</v>
      </c>
      <c r="C709" s="37" t="s">
        <v>169</v>
      </c>
      <c r="D709" s="35">
        <f>SUMIFS('ODA by sector'!E:E,'ODA by sector'!$A:$A,'D12'!$A709,'ODA by sector'!$D:$D,'D12'!$C709)</f>
        <v>0</v>
      </c>
      <c r="E709" s="35">
        <f>SUMIFS('ODA by sector'!F:F,'ODA by sector'!$A:$A,'D12'!$A709,'ODA by sector'!$D:$D,'D12'!$C709)</f>
        <v>0</v>
      </c>
      <c r="F709" s="35">
        <f>SUMIFS('ODA by sector'!G:G,'ODA by sector'!$A:$A,'D12'!$A709,'ODA by sector'!$D:$D,'D12'!$C709)</f>
        <v>11.332822</v>
      </c>
      <c r="G709" s="35">
        <f>SUMIFS('ODA by sector'!H:H,'ODA by sector'!$A:$A,'D12'!$A709,'ODA by sector'!$D:$D,'D12'!$C709)</f>
        <v>6.4275630000000001</v>
      </c>
      <c r="H709" s="35">
        <f>SUMIFS('ODA by sector'!I:I,'ODA by sector'!$A:$A,'D12'!$A709,'ODA by sector'!$D:$D,'D12'!$C709)</f>
        <v>2.9829639999999999</v>
      </c>
      <c r="I709" s="35">
        <f>SUMIFS('ODA by sector'!J:J,'ODA by sector'!$A:$A,'D12'!$A709,'ODA by sector'!$D:$D,'D12'!$C709)</f>
        <v>1.1294110000000002</v>
      </c>
      <c r="J709" s="35">
        <f>SUMIFS('ODA by sector'!K:K,'ODA by sector'!$A:$A,'D12'!$A709,'ODA by sector'!$D:$D,'D12'!$C709)</f>
        <v>246.94038799999998</v>
      </c>
      <c r="K709" s="35">
        <f>SUMIFS('ODA by sector'!L:L,'ODA by sector'!$A:$A,'D12'!$A709,'ODA by sector'!$D:$D,'D12'!$C709)</f>
        <v>77.991075999999993</v>
      </c>
      <c r="L709" s="35">
        <f>SUMIFS('ODA by sector'!M:M,'ODA by sector'!$A:$A,'D12'!$A709,'ODA by sector'!$D:$D,'D12'!$C709)</f>
        <v>19.930923</v>
      </c>
      <c r="M709" s="35">
        <f>SUMIFS('ODA by sector'!N:N,'ODA by sector'!$A:$A,'D12'!$A709,'ODA by sector'!$D:$D,'D12'!$C709)</f>
        <v>18.727252</v>
      </c>
      <c r="N709" s="35">
        <f>SUMIFS('ODA by sector'!O:O,'ODA by sector'!$A:$A,'D12'!$A709,'ODA by sector'!$D:$D,'D12'!$C709)</f>
        <v>43.417089000000004</v>
      </c>
      <c r="O709" s="35">
        <f>SUMIFS('ODA by sector'!P:P,'ODA by sector'!$A:$A,'D12'!$A709,'ODA by sector'!$D:$D,'D12'!$C709)</f>
        <v>353.06181799999996</v>
      </c>
      <c r="P709" s="35">
        <f>SUMIFS('ODA by sector'!Q:Q,'ODA by sector'!$A:$A,'D12'!$A709,'ODA by sector'!$D:$D,'D12'!$C709)</f>
        <v>23.317098000000001</v>
      </c>
      <c r="Q709" s="35">
        <f>SUMIFS('ODA by sector'!R:R,'ODA by sector'!$A:$A,'D12'!$A709,'ODA by sector'!$D:$D,'D12'!$C709)</f>
        <v>19.945982000000001</v>
      </c>
      <c r="R709" s="35">
        <f>SUMIFS('ODA by sector'!S:S,'ODA by sector'!$A:$A,'D12'!$A709,'ODA by sector'!$D:$D,'D12'!$C709)</f>
        <v>22.358596000000002</v>
      </c>
    </row>
    <row r="710" spans="1:18" x14ac:dyDescent="0.25">
      <c r="A710" s="36" t="s">
        <v>90</v>
      </c>
      <c r="B710" s="36" t="e">
        <f>VLOOKUP(A710,'[1]Names&amp;ISO'!$A:$B,2,FALSE)</f>
        <v>#N/A</v>
      </c>
      <c r="C710" s="37" t="s">
        <v>168</v>
      </c>
      <c r="D710" s="35">
        <f>SUMIFS('ODA by sector'!E:E,'ODA by sector'!$A:$A,'D12'!$A710,'ODA by sector'!$D:$D,'D12'!$C710)</f>
        <v>0</v>
      </c>
      <c r="E710" s="35">
        <f>SUMIFS('ODA by sector'!F:F,'ODA by sector'!$A:$A,'D12'!$A710,'ODA by sector'!$D:$D,'D12'!$C710)</f>
        <v>0</v>
      </c>
      <c r="F710" s="35">
        <f>SUMIFS('ODA by sector'!G:G,'ODA by sector'!$A:$A,'D12'!$A710,'ODA by sector'!$D:$D,'D12'!$C710)</f>
        <v>3.6743509999999997</v>
      </c>
      <c r="G710" s="35">
        <f>SUMIFS('ODA by sector'!H:H,'ODA by sector'!$A:$A,'D12'!$A710,'ODA by sector'!$D:$D,'D12'!$C710)</f>
        <v>5.9747339999999998</v>
      </c>
      <c r="H710" s="35">
        <f>SUMIFS('ODA by sector'!I:I,'ODA by sector'!$A:$A,'D12'!$A710,'ODA by sector'!$D:$D,'D12'!$C710)</f>
        <v>4.2182139999999997</v>
      </c>
      <c r="I710" s="35">
        <f>SUMIFS('ODA by sector'!J:J,'ODA by sector'!$A:$A,'D12'!$A710,'ODA by sector'!$D:$D,'D12'!$C710)</f>
        <v>4.3208159999999998</v>
      </c>
      <c r="J710" s="35">
        <f>SUMIFS('ODA by sector'!K:K,'ODA by sector'!$A:$A,'D12'!$A710,'ODA by sector'!$D:$D,'D12'!$C710)</f>
        <v>7.2249829999999999</v>
      </c>
      <c r="K710" s="35">
        <f>SUMIFS('ODA by sector'!L:L,'ODA by sector'!$A:$A,'D12'!$A710,'ODA by sector'!$D:$D,'D12'!$C710)</f>
        <v>9.0180730000000011</v>
      </c>
      <c r="L710" s="35">
        <f>SUMIFS('ODA by sector'!M:M,'ODA by sector'!$A:$A,'D12'!$A710,'ODA by sector'!$D:$D,'D12'!$C710)</f>
        <v>6.121435</v>
      </c>
      <c r="M710" s="35">
        <f>SUMIFS('ODA by sector'!N:N,'ODA by sector'!$A:$A,'D12'!$A710,'ODA by sector'!$D:$D,'D12'!$C710)</f>
        <v>4.883756</v>
      </c>
      <c r="N710" s="35">
        <f>SUMIFS('ODA by sector'!O:O,'ODA by sector'!$A:$A,'D12'!$A710,'ODA by sector'!$D:$D,'D12'!$C710)</f>
        <v>5.7310209999999993</v>
      </c>
      <c r="O710" s="35">
        <f>SUMIFS('ODA by sector'!P:P,'ODA by sector'!$A:$A,'D12'!$A710,'ODA by sector'!$D:$D,'D12'!$C710)</f>
        <v>10.866626</v>
      </c>
      <c r="P710" s="35">
        <f>SUMIFS('ODA by sector'!Q:Q,'ODA by sector'!$A:$A,'D12'!$A710,'ODA by sector'!$D:$D,'D12'!$C710)</f>
        <v>4.6080860000000001</v>
      </c>
      <c r="Q710" s="35">
        <f>SUMIFS('ODA by sector'!R:R,'ODA by sector'!$A:$A,'D12'!$A710,'ODA by sector'!$D:$D,'D12'!$C710)</f>
        <v>3.1614779999999998</v>
      </c>
      <c r="R710" s="35">
        <f>SUMIFS('ODA by sector'!S:S,'ODA by sector'!$A:$A,'D12'!$A710,'ODA by sector'!$D:$D,'D12'!$C710)</f>
        <v>13.60577</v>
      </c>
    </row>
    <row r="711" spans="1:18" x14ac:dyDescent="0.25">
      <c r="A711" s="36" t="s">
        <v>90</v>
      </c>
      <c r="B711" s="36" t="e">
        <f>VLOOKUP(A711,'[1]Names&amp;ISO'!$A:$B,2,FALSE)</f>
        <v>#N/A</v>
      </c>
      <c r="C711" s="37" t="s">
        <v>171</v>
      </c>
      <c r="D711" s="35">
        <f>SUMIFS('ODA by sector'!E:E,'ODA by sector'!$A:$A,'D12'!$A711,'ODA by sector'!$D:$D,'D12'!$C711)</f>
        <v>6.7455170000000004</v>
      </c>
      <c r="E711" s="35">
        <f>SUMIFS('ODA by sector'!F:F,'ODA by sector'!$A:$A,'D12'!$A711,'ODA by sector'!$D:$D,'D12'!$C711)</f>
        <v>7.1948109999999996</v>
      </c>
      <c r="F711" s="35">
        <f>SUMIFS('ODA by sector'!G:G,'ODA by sector'!$A:$A,'D12'!$A711,'ODA by sector'!$D:$D,'D12'!$C711)</f>
        <v>32.745401000000001</v>
      </c>
      <c r="G711" s="35">
        <f>SUMIFS('ODA by sector'!H:H,'ODA by sector'!$A:$A,'D12'!$A711,'ODA by sector'!$D:$D,'D12'!$C711)</f>
        <v>33.194879999999998</v>
      </c>
      <c r="H711" s="35">
        <f>SUMIFS('ODA by sector'!I:I,'ODA by sector'!$A:$A,'D12'!$A711,'ODA by sector'!$D:$D,'D12'!$C711)</f>
        <v>27.485844</v>
      </c>
      <c r="I711" s="35">
        <f>SUMIFS('ODA by sector'!J:J,'ODA by sector'!$A:$A,'D12'!$A711,'ODA by sector'!$D:$D,'D12'!$C711)</f>
        <v>22.501401999999999</v>
      </c>
      <c r="J711" s="35">
        <f>SUMIFS('ODA by sector'!K:K,'ODA by sector'!$A:$A,'D12'!$A711,'ODA by sector'!$D:$D,'D12'!$C711)</f>
        <v>21.949261</v>
      </c>
      <c r="K711" s="35">
        <f>SUMIFS('ODA by sector'!L:L,'ODA by sector'!$A:$A,'D12'!$A711,'ODA by sector'!$D:$D,'D12'!$C711)</f>
        <v>34.411183000000001</v>
      </c>
      <c r="L711" s="35">
        <f>SUMIFS('ODA by sector'!M:M,'ODA by sector'!$A:$A,'D12'!$A711,'ODA by sector'!$D:$D,'D12'!$C711)</f>
        <v>40.887149999999998</v>
      </c>
      <c r="M711" s="35">
        <f>SUMIFS('ODA by sector'!N:N,'ODA by sector'!$A:$A,'D12'!$A711,'ODA by sector'!$D:$D,'D12'!$C711)</f>
        <v>37.951155999999997</v>
      </c>
      <c r="N711" s="35">
        <f>SUMIFS('ODA by sector'!O:O,'ODA by sector'!$A:$A,'D12'!$A711,'ODA by sector'!$D:$D,'D12'!$C711)</f>
        <v>43.981586</v>
      </c>
      <c r="O711" s="35">
        <f>SUMIFS('ODA by sector'!P:P,'ODA by sector'!$A:$A,'D12'!$A711,'ODA by sector'!$D:$D,'D12'!$C711)</f>
        <v>64.104284000000007</v>
      </c>
      <c r="P711" s="35">
        <f>SUMIFS('ODA by sector'!Q:Q,'ODA by sector'!$A:$A,'D12'!$A711,'ODA by sector'!$D:$D,'D12'!$C711)</f>
        <v>40.430396000000002</v>
      </c>
      <c r="Q711" s="35">
        <f>SUMIFS('ODA by sector'!R:R,'ODA by sector'!$A:$A,'D12'!$A711,'ODA by sector'!$D:$D,'D12'!$C711)</f>
        <v>142.51209499999999</v>
      </c>
      <c r="R711" s="35">
        <f>SUMIFS('ODA by sector'!S:S,'ODA by sector'!$A:$A,'D12'!$A711,'ODA by sector'!$D:$D,'D12'!$C711)</f>
        <v>99.114076999999995</v>
      </c>
    </row>
    <row r="712" spans="1:18" x14ac:dyDescent="0.25">
      <c r="A712" s="36" t="s">
        <v>90</v>
      </c>
      <c r="B712" s="36" t="e">
        <f>VLOOKUP(A712,'[1]Names&amp;ISO'!$A:$B,2,FALSE)</f>
        <v>#N/A</v>
      </c>
      <c r="C712" s="37" t="s">
        <v>170</v>
      </c>
      <c r="D712" s="35">
        <f>SUMIFS('ODA by sector'!E:E,'ODA by sector'!$A:$A,'D12'!$A712,'ODA by sector'!$D:$D,'D12'!$C712)</f>
        <v>302.17782099999999</v>
      </c>
      <c r="E712" s="35">
        <f>SUMIFS('ODA by sector'!F:F,'ODA by sector'!$A:$A,'D12'!$A712,'ODA by sector'!$D:$D,'D12'!$C712)</f>
        <v>300.69357100000002</v>
      </c>
      <c r="F712" s="35">
        <f>SUMIFS('ODA by sector'!G:G,'ODA by sector'!$A:$A,'D12'!$A712,'ODA by sector'!$D:$D,'D12'!$C712)</f>
        <v>450.84238500000004</v>
      </c>
      <c r="G712" s="35">
        <f>SUMIFS('ODA by sector'!H:H,'ODA by sector'!$A:$A,'D12'!$A712,'ODA by sector'!$D:$D,'D12'!$C712)</f>
        <v>464.57243999999997</v>
      </c>
      <c r="H712" s="35">
        <f>SUMIFS('ODA by sector'!I:I,'ODA by sector'!$A:$A,'D12'!$A712,'ODA by sector'!$D:$D,'D12'!$C712)</f>
        <v>616.97693000000004</v>
      </c>
      <c r="I712" s="35">
        <f>SUMIFS('ODA by sector'!J:J,'ODA by sector'!$A:$A,'D12'!$A712,'ODA by sector'!$D:$D,'D12'!$C712)</f>
        <v>637.45881000000008</v>
      </c>
      <c r="J712" s="35">
        <f>SUMIFS('ODA by sector'!K:K,'ODA by sector'!$A:$A,'D12'!$A712,'ODA by sector'!$D:$D,'D12'!$C712)</f>
        <v>702.90608499999996</v>
      </c>
      <c r="K712" s="35">
        <f>SUMIFS('ODA by sector'!L:L,'ODA by sector'!$A:$A,'D12'!$A712,'ODA by sector'!$D:$D,'D12'!$C712)</f>
        <v>835.085151</v>
      </c>
      <c r="L712" s="35">
        <f>SUMIFS('ODA by sector'!M:M,'ODA by sector'!$A:$A,'D12'!$A712,'ODA by sector'!$D:$D,'D12'!$C712)</f>
        <v>802.865723</v>
      </c>
      <c r="M712" s="35">
        <f>SUMIFS('ODA by sector'!N:N,'ODA by sector'!$A:$A,'D12'!$A712,'ODA by sector'!$D:$D,'D12'!$C712)</f>
        <v>810.96664200000009</v>
      </c>
      <c r="N712" s="35">
        <f>SUMIFS('ODA by sector'!O:O,'ODA by sector'!$A:$A,'D12'!$A712,'ODA by sector'!$D:$D,'D12'!$C712)</f>
        <v>1001.2194939999999</v>
      </c>
      <c r="O712" s="35">
        <f>SUMIFS('ODA by sector'!P:P,'ODA by sector'!$A:$A,'D12'!$A712,'ODA by sector'!$D:$D,'D12'!$C712)</f>
        <v>1001.292795</v>
      </c>
      <c r="P712" s="35">
        <f>SUMIFS('ODA by sector'!Q:Q,'ODA by sector'!$A:$A,'D12'!$A712,'ODA by sector'!$D:$D,'D12'!$C712)</f>
        <v>1011.5046089999998</v>
      </c>
      <c r="Q712" s="35">
        <f>SUMIFS('ODA by sector'!R:R,'ODA by sector'!$A:$A,'D12'!$A712,'ODA by sector'!$D:$D,'D12'!$C712)</f>
        <v>1713.0244389999998</v>
      </c>
      <c r="R712" s="35">
        <f>SUMIFS('ODA by sector'!S:S,'ODA by sector'!$A:$A,'D12'!$A712,'ODA by sector'!$D:$D,'D12'!$C712)</f>
        <v>1717.0445599999998</v>
      </c>
    </row>
    <row r="713" spans="1:18" x14ac:dyDescent="0.25">
      <c r="A713" s="36" t="s">
        <v>90</v>
      </c>
      <c r="B713" s="36" t="e">
        <f>VLOOKUP(A713,'[1]Names&amp;ISO'!$A:$B,2,FALSE)</f>
        <v>#N/A</v>
      </c>
      <c r="C713" s="37" t="s">
        <v>172</v>
      </c>
      <c r="D713" s="35">
        <f>SUMIFS('ODA by sector'!E:E,'ODA by sector'!$A:$A,'D12'!$A713,'ODA by sector'!$D:$D,'D12'!$C713)</f>
        <v>0</v>
      </c>
      <c r="E713" s="35">
        <f>SUMIFS('ODA by sector'!F:F,'ODA by sector'!$A:$A,'D12'!$A713,'ODA by sector'!$D:$D,'D12'!$C713)</f>
        <v>0</v>
      </c>
      <c r="F713" s="35">
        <f>SUMIFS('ODA by sector'!G:G,'ODA by sector'!$A:$A,'D12'!$A713,'ODA by sector'!$D:$D,'D12'!$C713)</f>
        <v>0</v>
      </c>
      <c r="G713" s="35">
        <f>SUMIFS('ODA by sector'!H:H,'ODA by sector'!$A:$A,'D12'!$A713,'ODA by sector'!$D:$D,'D12'!$C713)</f>
        <v>0</v>
      </c>
      <c r="H713" s="35">
        <f>SUMIFS('ODA by sector'!I:I,'ODA by sector'!$A:$A,'D12'!$A713,'ODA by sector'!$D:$D,'D12'!$C713)</f>
        <v>4.5248999999999998E-2</v>
      </c>
      <c r="I713" s="35">
        <f>SUMIFS('ODA by sector'!J:J,'ODA by sector'!$A:$A,'D12'!$A713,'ODA by sector'!$D:$D,'D12'!$C713)</f>
        <v>0</v>
      </c>
      <c r="J713" s="35">
        <f>SUMIFS('ODA by sector'!K:K,'ODA by sector'!$A:$A,'D12'!$A713,'ODA by sector'!$D:$D,'D12'!$C713)</f>
        <v>6.4099999999999997E-4</v>
      </c>
      <c r="K713" s="35">
        <f>SUMIFS('ODA by sector'!L:L,'ODA by sector'!$A:$A,'D12'!$A713,'ODA by sector'!$D:$D,'D12'!$C713)</f>
        <v>0</v>
      </c>
      <c r="L713" s="35">
        <f>SUMIFS('ODA by sector'!M:M,'ODA by sector'!$A:$A,'D12'!$A713,'ODA by sector'!$D:$D,'D12'!$C713)</f>
        <v>0</v>
      </c>
      <c r="M713" s="35">
        <f>SUMIFS('ODA by sector'!N:N,'ODA by sector'!$A:$A,'D12'!$A713,'ODA by sector'!$D:$D,'D12'!$C713)</f>
        <v>0</v>
      </c>
      <c r="N713" s="35">
        <f>SUMIFS('ODA by sector'!O:O,'ODA by sector'!$A:$A,'D12'!$A713,'ODA by sector'!$D:$D,'D12'!$C713)</f>
        <v>0</v>
      </c>
      <c r="O713" s="35">
        <f>SUMIFS('ODA by sector'!P:P,'ODA by sector'!$A:$A,'D12'!$A713,'ODA by sector'!$D:$D,'D12'!$C713)</f>
        <v>0</v>
      </c>
      <c r="P713" s="35">
        <f>SUMIFS('ODA by sector'!Q:Q,'ODA by sector'!$A:$A,'D12'!$A713,'ODA by sector'!$D:$D,'D12'!$C713)</f>
        <v>0</v>
      </c>
      <c r="Q713" s="35">
        <f>SUMIFS('ODA by sector'!R:R,'ODA by sector'!$A:$A,'D12'!$A713,'ODA by sector'!$D:$D,'D12'!$C713)</f>
        <v>0.13819300000000001</v>
      </c>
      <c r="R713" s="35">
        <f>SUMIFS('ODA by sector'!S:S,'ODA by sector'!$A:$A,'D12'!$A713,'ODA by sector'!$D:$D,'D12'!$C713)</f>
        <v>9.4377829999999996</v>
      </c>
    </row>
    <row r="714" spans="1:18" x14ac:dyDescent="0.25">
      <c r="A714" s="36" t="s">
        <v>90</v>
      </c>
      <c r="B714" s="36" t="e">
        <f>VLOOKUP(A714,'[1]Names&amp;ISO'!$A:$B,2,FALSE)</f>
        <v>#N/A</v>
      </c>
      <c r="C714" s="37" t="s">
        <v>173</v>
      </c>
      <c r="D714" s="35">
        <f>SUMIFS('ODA by sector'!E:E,'ODA by sector'!$A:$A,'D12'!$A714,'ODA by sector'!$D:$D,'D12'!$C714)</f>
        <v>0</v>
      </c>
      <c r="E714" s="35">
        <f>SUMIFS('ODA by sector'!F:F,'ODA by sector'!$A:$A,'D12'!$A714,'ODA by sector'!$D:$D,'D12'!$C714)</f>
        <v>0</v>
      </c>
      <c r="F714" s="35">
        <f>SUMIFS('ODA by sector'!G:G,'ODA by sector'!$A:$A,'D12'!$A714,'ODA by sector'!$D:$D,'D12'!$C714)</f>
        <v>0</v>
      </c>
      <c r="G714" s="35">
        <f>SUMIFS('ODA by sector'!H:H,'ODA by sector'!$A:$A,'D12'!$A714,'ODA by sector'!$D:$D,'D12'!$C714)</f>
        <v>0</v>
      </c>
      <c r="H714" s="35">
        <f>SUMIFS('ODA by sector'!I:I,'ODA by sector'!$A:$A,'D12'!$A714,'ODA by sector'!$D:$D,'D12'!$C714)</f>
        <v>0</v>
      </c>
      <c r="I714" s="35">
        <f>SUMIFS('ODA by sector'!J:J,'ODA by sector'!$A:$A,'D12'!$A714,'ODA by sector'!$D:$D,'D12'!$C714)</f>
        <v>0</v>
      </c>
      <c r="J714" s="35">
        <f>SUMIFS('ODA by sector'!K:K,'ODA by sector'!$A:$A,'D12'!$A714,'ODA by sector'!$D:$D,'D12'!$C714)</f>
        <v>0</v>
      </c>
      <c r="K714" s="35">
        <f>SUMIFS('ODA by sector'!L:L,'ODA by sector'!$A:$A,'D12'!$A714,'ODA by sector'!$D:$D,'D12'!$C714)</f>
        <v>0</v>
      </c>
      <c r="L714" s="35">
        <f>SUMIFS('ODA by sector'!M:M,'ODA by sector'!$A:$A,'D12'!$A714,'ODA by sector'!$D:$D,'D12'!$C714)</f>
        <v>0</v>
      </c>
      <c r="M714" s="35">
        <f>SUMIFS('ODA by sector'!N:N,'ODA by sector'!$A:$A,'D12'!$A714,'ODA by sector'!$D:$D,'D12'!$C714)</f>
        <v>0</v>
      </c>
      <c r="N714" s="35">
        <f>SUMIFS('ODA by sector'!O:O,'ODA by sector'!$A:$A,'D12'!$A714,'ODA by sector'!$D:$D,'D12'!$C714)</f>
        <v>0</v>
      </c>
      <c r="O714" s="35">
        <f>SUMIFS('ODA by sector'!P:P,'ODA by sector'!$A:$A,'D12'!$A714,'ODA by sector'!$D:$D,'D12'!$C714)</f>
        <v>0</v>
      </c>
      <c r="P714" s="35">
        <f>SUMIFS('ODA by sector'!Q:Q,'ODA by sector'!$A:$A,'D12'!$A714,'ODA by sector'!$D:$D,'D12'!$C714)</f>
        <v>0</v>
      </c>
      <c r="Q714" s="35">
        <f>SUMIFS('ODA by sector'!R:R,'ODA by sector'!$A:$A,'D12'!$A714,'ODA by sector'!$D:$D,'D12'!$C714)</f>
        <v>21.305931999999999</v>
      </c>
      <c r="R714" s="35">
        <f>SUMIFS('ODA by sector'!S:S,'ODA by sector'!$A:$A,'D12'!$A714,'ODA by sector'!$D:$D,'D12'!$C714)</f>
        <v>18.127303999999999</v>
      </c>
    </row>
    <row r="715" spans="1:18" x14ac:dyDescent="0.25">
      <c r="A715" s="36" t="s">
        <v>90</v>
      </c>
      <c r="B715" s="36" t="e">
        <f>VLOOKUP(A715,'[1]Names&amp;ISO'!$A:$B,2,FALSE)</f>
        <v>#N/A</v>
      </c>
      <c r="C715" s="37" t="s">
        <v>174</v>
      </c>
      <c r="D715" s="35">
        <f>SUMIFS('ODA by sector'!E:E,'ODA by sector'!$A:$A,'D12'!$A715,'ODA by sector'!$D:$D,'D12'!$C715)</f>
        <v>0.49133399999999999</v>
      </c>
      <c r="E715" s="35">
        <f>SUMIFS('ODA by sector'!F:F,'ODA by sector'!$A:$A,'D12'!$A715,'ODA by sector'!$D:$D,'D12'!$C715)</f>
        <v>1.8979999999999999E-3</v>
      </c>
      <c r="F715" s="35">
        <f>SUMIFS('ODA by sector'!G:G,'ODA by sector'!$A:$A,'D12'!$A715,'ODA by sector'!$D:$D,'D12'!$C715)</f>
        <v>17.562290999999998</v>
      </c>
      <c r="G715" s="35">
        <f>SUMIFS('ODA by sector'!H:H,'ODA by sector'!$A:$A,'D12'!$A715,'ODA by sector'!$D:$D,'D12'!$C715)</f>
        <v>41.694426999999997</v>
      </c>
      <c r="H715" s="35">
        <f>SUMIFS('ODA by sector'!I:I,'ODA by sector'!$A:$A,'D12'!$A715,'ODA by sector'!$D:$D,'D12'!$C715)</f>
        <v>50.040649999999999</v>
      </c>
      <c r="I715" s="35">
        <f>SUMIFS('ODA by sector'!J:J,'ODA by sector'!$A:$A,'D12'!$A715,'ODA by sector'!$D:$D,'D12'!$C715)</f>
        <v>101.564921</v>
      </c>
      <c r="J715" s="35">
        <f>SUMIFS('ODA by sector'!K:K,'ODA by sector'!$A:$A,'D12'!$A715,'ODA by sector'!$D:$D,'D12'!$C715)</f>
        <v>136.51099199999999</v>
      </c>
      <c r="K715" s="35">
        <f>SUMIFS('ODA by sector'!L:L,'ODA by sector'!$A:$A,'D12'!$A715,'ODA by sector'!$D:$D,'D12'!$C715)</f>
        <v>231.61103299999999</v>
      </c>
      <c r="L715" s="35">
        <f>SUMIFS('ODA by sector'!M:M,'ODA by sector'!$A:$A,'D12'!$A715,'ODA by sector'!$D:$D,'D12'!$C715)</f>
        <v>236.093726</v>
      </c>
      <c r="M715" s="35">
        <f>SUMIFS('ODA by sector'!N:N,'ODA by sector'!$A:$A,'D12'!$A715,'ODA by sector'!$D:$D,'D12'!$C715)</f>
        <v>645.43782199999998</v>
      </c>
      <c r="N715" s="35">
        <f>SUMIFS('ODA by sector'!O:O,'ODA by sector'!$A:$A,'D12'!$A715,'ODA by sector'!$D:$D,'D12'!$C715)</f>
        <v>607.16355899999996</v>
      </c>
      <c r="O715" s="35">
        <f>SUMIFS('ODA by sector'!P:P,'ODA by sector'!$A:$A,'D12'!$A715,'ODA by sector'!$D:$D,'D12'!$C715)</f>
        <v>627.35599300000001</v>
      </c>
      <c r="P715" s="35">
        <f>SUMIFS('ODA by sector'!Q:Q,'ODA by sector'!$A:$A,'D12'!$A715,'ODA by sector'!$D:$D,'D12'!$C715)</f>
        <v>661.37491</v>
      </c>
      <c r="Q715" s="35">
        <f>SUMIFS('ODA by sector'!R:R,'ODA by sector'!$A:$A,'D12'!$A715,'ODA by sector'!$D:$D,'D12'!$C715)</f>
        <v>905.18032300000004</v>
      </c>
      <c r="R715" s="35">
        <f>SUMIFS('ODA by sector'!S:S,'ODA by sector'!$A:$A,'D12'!$A715,'ODA by sector'!$D:$D,'D12'!$C715)</f>
        <v>942.98519399999998</v>
      </c>
    </row>
    <row r="716" spans="1:18" x14ac:dyDescent="0.25">
      <c r="A716" s="40" t="s">
        <v>89</v>
      </c>
      <c r="B716" s="36" t="e">
        <f>VLOOKUP(A716,'[1]Names&amp;ISO'!$A:$B,2,FALSE)</f>
        <v>#N/A</v>
      </c>
      <c r="C716" s="37" t="s">
        <v>162</v>
      </c>
      <c r="D716" s="35">
        <f>SUMIFS('ODA by sector'!E:E,'ODA by sector'!$A:$A,'D12'!$A716,'ODA by sector'!$D:$D,'D12'!$C716)</f>
        <v>0</v>
      </c>
      <c r="E716" s="35">
        <f>SUMIFS('ODA by sector'!F:F,'ODA by sector'!$A:$A,'D12'!$A716,'ODA by sector'!$D:$D,'D12'!$C716)</f>
        <v>0</v>
      </c>
      <c r="F716" s="35">
        <f>SUMIFS('ODA by sector'!G:G,'ODA by sector'!$A:$A,'D12'!$A716,'ODA by sector'!$D:$D,'D12'!$C716)</f>
        <v>0</v>
      </c>
      <c r="G716" s="35">
        <f>SUMIFS('ODA by sector'!H:H,'ODA by sector'!$A:$A,'D12'!$A716,'ODA by sector'!$D:$D,'D12'!$C716)</f>
        <v>0</v>
      </c>
      <c r="H716" s="35">
        <f>SUMIFS('ODA by sector'!I:I,'ODA by sector'!$A:$A,'D12'!$A716,'ODA by sector'!$D:$D,'D12'!$C716)</f>
        <v>0</v>
      </c>
      <c r="I716" s="35">
        <f>SUMIFS('ODA by sector'!J:J,'ODA by sector'!$A:$A,'D12'!$A716,'ODA by sector'!$D:$D,'D12'!$C716)</f>
        <v>0</v>
      </c>
      <c r="J716" s="35">
        <f>SUMIFS('ODA by sector'!K:K,'ODA by sector'!$A:$A,'D12'!$A716,'ODA by sector'!$D:$D,'D12'!$C716)</f>
        <v>0</v>
      </c>
      <c r="K716" s="35">
        <f>SUMIFS('ODA by sector'!L:L,'ODA by sector'!$A:$A,'D12'!$A716,'ODA by sector'!$D:$D,'D12'!$C716)</f>
        <v>0</v>
      </c>
      <c r="L716" s="35">
        <f>SUMIFS('ODA by sector'!M:M,'ODA by sector'!$A:$A,'D12'!$A716,'ODA by sector'!$D:$D,'D12'!$C716)</f>
        <v>0</v>
      </c>
      <c r="M716" s="35">
        <f>SUMIFS('ODA by sector'!N:N,'ODA by sector'!$A:$A,'D12'!$A716,'ODA by sector'!$D:$D,'D12'!$C716)</f>
        <v>0</v>
      </c>
      <c r="N716" s="35">
        <f>SUMIFS('ODA by sector'!O:O,'ODA by sector'!$A:$A,'D12'!$A716,'ODA by sector'!$D:$D,'D12'!$C716)</f>
        <v>0</v>
      </c>
      <c r="O716" s="35">
        <f>SUMIFS('ODA by sector'!P:P,'ODA by sector'!$A:$A,'D12'!$A716,'ODA by sector'!$D:$D,'D12'!$C716)</f>
        <v>0</v>
      </c>
      <c r="P716" s="35">
        <f>SUMIFS('ODA by sector'!Q:Q,'ODA by sector'!$A:$A,'D12'!$A716,'ODA by sector'!$D:$D,'D12'!$C716)</f>
        <v>0</v>
      </c>
      <c r="Q716" s="35">
        <f>SUMIFS('ODA by sector'!R:R,'ODA by sector'!$A:$A,'D12'!$A716,'ODA by sector'!$D:$D,'D12'!$C716)</f>
        <v>0</v>
      </c>
      <c r="R716" s="35">
        <f>SUMIFS('ODA by sector'!S:S,'ODA by sector'!$A:$A,'D12'!$A716,'ODA by sector'!$D:$D,'D12'!$C716)</f>
        <v>0</v>
      </c>
    </row>
    <row r="717" spans="1:18" x14ac:dyDescent="0.25">
      <c r="A717" s="41" t="s">
        <v>89</v>
      </c>
      <c r="B717" s="36" t="e">
        <f>VLOOKUP(A717,'[1]Names&amp;ISO'!$A:$B,2,FALSE)</f>
        <v>#N/A</v>
      </c>
      <c r="C717" s="37" t="s">
        <v>163</v>
      </c>
      <c r="D717" s="35">
        <f>SUMIFS('ODA by sector'!E:E,'ODA by sector'!$A:$A,'D12'!$A717,'ODA by sector'!$D:$D,'D12'!$C717)</f>
        <v>0</v>
      </c>
      <c r="E717" s="35">
        <f>SUMIFS('ODA by sector'!F:F,'ODA by sector'!$A:$A,'D12'!$A717,'ODA by sector'!$D:$D,'D12'!$C717)</f>
        <v>0</v>
      </c>
      <c r="F717" s="35">
        <f>SUMIFS('ODA by sector'!G:G,'ODA by sector'!$A:$A,'D12'!$A717,'ODA by sector'!$D:$D,'D12'!$C717)</f>
        <v>0</v>
      </c>
      <c r="G717" s="35">
        <f>SUMIFS('ODA by sector'!H:H,'ODA by sector'!$A:$A,'D12'!$A717,'ODA by sector'!$D:$D,'D12'!$C717)</f>
        <v>0</v>
      </c>
      <c r="H717" s="35">
        <f>SUMIFS('ODA by sector'!I:I,'ODA by sector'!$A:$A,'D12'!$A717,'ODA by sector'!$D:$D,'D12'!$C717)</f>
        <v>0</v>
      </c>
      <c r="I717" s="35">
        <f>SUMIFS('ODA by sector'!J:J,'ODA by sector'!$A:$A,'D12'!$A717,'ODA by sector'!$D:$D,'D12'!$C717)</f>
        <v>0</v>
      </c>
      <c r="J717" s="35">
        <f>SUMIFS('ODA by sector'!K:K,'ODA by sector'!$A:$A,'D12'!$A717,'ODA by sector'!$D:$D,'D12'!$C717)</f>
        <v>0</v>
      </c>
      <c r="K717" s="35">
        <f>SUMIFS('ODA by sector'!L:L,'ODA by sector'!$A:$A,'D12'!$A717,'ODA by sector'!$D:$D,'D12'!$C717)</f>
        <v>0</v>
      </c>
      <c r="L717" s="35">
        <f>SUMIFS('ODA by sector'!M:M,'ODA by sector'!$A:$A,'D12'!$A717,'ODA by sector'!$D:$D,'D12'!$C717)</f>
        <v>0</v>
      </c>
      <c r="M717" s="35">
        <f>SUMIFS('ODA by sector'!N:N,'ODA by sector'!$A:$A,'D12'!$A717,'ODA by sector'!$D:$D,'D12'!$C717)</f>
        <v>0</v>
      </c>
      <c r="N717" s="35">
        <f>SUMIFS('ODA by sector'!O:O,'ODA by sector'!$A:$A,'D12'!$A717,'ODA by sector'!$D:$D,'D12'!$C717)</f>
        <v>0</v>
      </c>
      <c r="O717" s="35">
        <f>SUMIFS('ODA by sector'!P:P,'ODA by sector'!$A:$A,'D12'!$A717,'ODA by sector'!$D:$D,'D12'!$C717)</f>
        <v>20.720257</v>
      </c>
      <c r="P717" s="35">
        <f>SUMIFS('ODA by sector'!Q:Q,'ODA by sector'!$A:$A,'D12'!$A717,'ODA by sector'!$D:$D,'D12'!$C717)</f>
        <v>0</v>
      </c>
      <c r="Q717" s="35">
        <f>SUMIFS('ODA by sector'!R:R,'ODA by sector'!$A:$A,'D12'!$A717,'ODA by sector'!$D:$D,'D12'!$C717)</f>
        <v>0</v>
      </c>
      <c r="R717" s="35">
        <f>SUMIFS('ODA by sector'!S:S,'ODA by sector'!$A:$A,'D12'!$A717,'ODA by sector'!$D:$D,'D12'!$C717)</f>
        <v>0</v>
      </c>
    </row>
    <row r="718" spans="1:18" x14ac:dyDescent="0.25">
      <c r="A718" s="42" t="s">
        <v>89</v>
      </c>
      <c r="B718" s="36" t="e">
        <f>VLOOKUP(A718,'[1]Names&amp;ISO'!$A:$B,2,FALSE)</f>
        <v>#N/A</v>
      </c>
      <c r="C718" s="37" t="s">
        <v>164</v>
      </c>
      <c r="D718" s="35">
        <f>SUMIFS('ODA by sector'!E:E,'ODA by sector'!$A:$A,'D12'!$A718,'ODA by sector'!$D:$D,'D12'!$C718)</f>
        <v>0</v>
      </c>
      <c r="E718" s="35">
        <f>SUMIFS('ODA by sector'!F:F,'ODA by sector'!$A:$A,'D12'!$A718,'ODA by sector'!$D:$D,'D12'!$C718)</f>
        <v>0</v>
      </c>
      <c r="F718" s="35">
        <f>SUMIFS('ODA by sector'!G:G,'ODA by sector'!$A:$A,'D12'!$A718,'ODA by sector'!$D:$D,'D12'!$C718)</f>
        <v>0</v>
      </c>
      <c r="G718" s="35">
        <f>SUMIFS('ODA by sector'!H:H,'ODA by sector'!$A:$A,'D12'!$A718,'ODA by sector'!$D:$D,'D12'!$C718)</f>
        <v>0</v>
      </c>
      <c r="H718" s="35">
        <f>SUMIFS('ODA by sector'!I:I,'ODA by sector'!$A:$A,'D12'!$A718,'ODA by sector'!$D:$D,'D12'!$C718)</f>
        <v>0</v>
      </c>
      <c r="I718" s="35">
        <f>SUMIFS('ODA by sector'!J:J,'ODA by sector'!$A:$A,'D12'!$A718,'ODA by sector'!$D:$D,'D12'!$C718)</f>
        <v>0</v>
      </c>
      <c r="J718" s="35">
        <f>SUMIFS('ODA by sector'!K:K,'ODA by sector'!$A:$A,'D12'!$A718,'ODA by sector'!$D:$D,'D12'!$C718)</f>
        <v>0</v>
      </c>
      <c r="K718" s="35">
        <f>SUMIFS('ODA by sector'!L:L,'ODA by sector'!$A:$A,'D12'!$A718,'ODA by sector'!$D:$D,'D12'!$C718)</f>
        <v>0</v>
      </c>
      <c r="L718" s="35">
        <f>SUMIFS('ODA by sector'!M:M,'ODA by sector'!$A:$A,'D12'!$A718,'ODA by sector'!$D:$D,'D12'!$C718)</f>
        <v>0</v>
      </c>
      <c r="M718" s="35">
        <f>SUMIFS('ODA by sector'!N:N,'ODA by sector'!$A:$A,'D12'!$A718,'ODA by sector'!$D:$D,'D12'!$C718)</f>
        <v>0</v>
      </c>
      <c r="N718" s="35">
        <f>SUMIFS('ODA by sector'!O:O,'ODA by sector'!$A:$A,'D12'!$A718,'ODA by sector'!$D:$D,'D12'!$C718)</f>
        <v>0</v>
      </c>
      <c r="O718" s="35">
        <f>SUMIFS('ODA by sector'!P:P,'ODA by sector'!$A:$A,'D12'!$A718,'ODA by sector'!$D:$D,'D12'!$C718)</f>
        <v>0</v>
      </c>
      <c r="P718" s="35">
        <f>SUMIFS('ODA by sector'!Q:Q,'ODA by sector'!$A:$A,'D12'!$A718,'ODA by sector'!$D:$D,'D12'!$C718)</f>
        <v>0</v>
      </c>
      <c r="Q718" s="35">
        <f>SUMIFS('ODA by sector'!R:R,'ODA by sector'!$A:$A,'D12'!$A718,'ODA by sector'!$D:$D,'D12'!$C718)</f>
        <v>0</v>
      </c>
      <c r="R718" s="35">
        <f>SUMIFS('ODA by sector'!S:S,'ODA by sector'!$A:$A,'D12'!$A718,'ODA by sector'!$D:$D,'D12'!$C718)</f>
        <v>0</v>
      </c>
    </row>
    <row r="719" spans="1:18" x14ac:dyDescent="0.25">
      <c r="A719" s="40" t="s">
        <v>89</v>
      </c>
      <c r="B719" s="36" t="e">
        <f>VLOOKUP(A719,'[1]Names&amp;ISO'!$A:$B,2,FALSE)</f>
        <v>#N/A</v>
      </c>
      <c r="C719" s="37" t="s">
        <v>165</v>
      </c>
      <c r="D719" s="35">
        <f>SUMIFS('ODA by sector'!E:E,'ODA by sector'!$A:$A,'D12'!$A719,'ODA by sector'!$D:$D,'D12'!$C719)</f>
        <v>0</v>
      </c>
      <c r="E719" s="35">
        <f>SUMIFS('ODA by sector'!F:F,'ODA by sector'!$A:$A,'D12'!$A719,'ODA by sector'!$D:$D,'D12'!$C719)</f>
        <v>0</v>
      </c>
      <c r="F719" s="35">
        <f>SUMIFS('ODA by sector'!G:G,'ODA by sector'!$A:$A,'D12'!$A719,'ODA by sector'!$D:$D,'D12'!$C719)</f>
        <v>0</v>
      </c>
      <c r="G719" s="35">
        <f>SUMIFS('ODA by sector'!H:H,'ODA by sector'!$A:$A,'D12'!$A719,'ODA by sector'!$D:$D,'D12'!$C719)</f>
        <v>0</v>
      </c>
      <c r="H719" s="35">
        <f>SUMIFS('ODA by sector'!I:I,'ODA by sector'!$A:$A,'D12'!$A719,'ODA by sector'!$D:$D,'D12'!$C719)</f>
        <v>0</v>
      </c>
      <c r="I719" s="35">
        <f>SUMIFS('ODA by sector'!J:J,'ODA by sector'!$A:$A,'D12'!$A719,'ODA by sector'!$D:$D,'D12'!$C719)</f>
        <v>0</v>
      </c>
      <c r="J719" s="35">
        <f>SUMIFS('ODA by sector'!K:K,'ODA by sector'!$A:$A,'D12'!$A719,'ODA by sector'!$D:$D,'D12'!$C719)</f>
        <v>0</v>
      </c>
      <c r="K719" s="35">
        <f>SUMIFS('ODA by sector'!L:L,'ODA by sector'!$A:$A,'D12'!$A719,'ODA by sector'!$D:$D,'D12'!$C719)</f>
        <v>0</v>
      </c>
      <c r="L719" s="35">
        <f>SUMIFS('ODA by sector'!M:M,'ODA by sector'!$A:$A,'D12'!$A719,'ODA by sector'!$D:$D,'D12'!$C719)</f>
        <v>0</v>
      </c>
      <c r="M719" s="35">
        <f>SUMIFS('ODA by sector'!N:N,'ODA by sector'!$A:$A,'D12'!$A719,'ODA by sector'!$D:$D,'D12'!$C719)</f>
        <v>0</v>
      </c>
      <c r="N719" s="35">
        <f>SUMIFS('ODA by sector'!O:O,'ODA by sector'!$A:$A,'D12'!$A719,'ODA by sector'!$D:$D,'D12'!$C719)</f>
        <v>0</v>
      </c>
      <c r="O719" s="35">
        <f>SUMIFS('ODA by sector'!P:P,'ODA by sector'!$A:$A,'D12'!$A719,'ODA by sector'!$D:$D,'D12'!$C719)</f>
        <v>9.2286590000000004</v>
      </c>
      <c r="P719" s="35">
        <f>SUMIFS('ODA by sector'!Q:Q,'ODA by sector'!$A:$A,'D12'!$A719,'ODA by sector'!$D:$D,'D12'!$C719)</f>
        <v>0</v>
      </c>
      <c r="Q719" s="35">
        <f>SUMIFS('ODA by sector'!R:R,'ODA by sector'!$A:$A,'D12'!$A719,'ODA by sector'!$D:$D,'D12'!$C719)</f>
        <v>0</v>
      </c>
      <c r="R719" s="35">
        <f>SUMIFS('ODA by sector'!S:S,'ODA by sector'!$A:$A,'D12'!$A719,'ODA by sector'!$D:$D,'D12'!$C719)</f>
        <v>0</v>
      </c>
    </row>
    <row r="720" spans="1:18" x14ac:dyDescent="0.25">
      <c r="A720" s="40" t="s">
        <v>89</v>
      </c>
      <c r="B720" s="36" t="e">
        <f>VLOOKUP(A720,'[1]Names&amp;ISO'!$A:$B,2,FALSE)</f>
        <v>#N/A</v>
      </c>
      <c r="C720" s="37" t="s">
        <v>161</v>
      </c>
      <c r="D720" s="35">
        <f>SUMIFS('ODA by sector'!E:E,'ODA by sector'!$A:$A,'D12'!$A720,'ODA by sector'!$D:$D,'D12'!$C720)</f>
        <v>0</v>
      </c>
      <c r="E720" s="35">
        <f>SUMIFS('ODA by sector'!F:F,'ODA by sector'!$A:$A,'D12'!$A720,'ODA by sector'!$D:$D,'D12'!$C720)</f>
        <v>0</v>
      </c>
      <c r="F720" s="35">
        <f>SUMIFS('ODA by sector'!G:G,'ODA by sector'!$A:$A,'D12'!$A720,'ODA by sector'!$D:$D,'D12'!$C720)</f>
        <v>0</v>
      </c>
      <c r="G720" s="35">
        <f>SUMIFS('ODA by sector'!H:H,'ODA by sector'!$A:$A,'D12'!$A720,'ODA by sector'!$D:$D,'D12'!$C720)</f>
        <v>0</v>
      </c>
      <c r="H720" s="35">
        <f>SUMIFS('ODA by sector'!I:I,'ODA by sector'!$A:$A,'D12'!$A720,'ODA by sector'!$D:$D,'D12'!$C720)</f>
        <v>0</v>
      </c>
      <c r="I720" s="35">
        <f>SUMIFS('ODA by sector'!J:J,'ODA by sector'!$A:$A,'D12'!$A720,'ODA by sector'!$D:$D,'D12'!$C720)</f>
        <v>0</v>
      </c>
      <c r="J720" s="35">
        <f>SUMIFS('ODA by sector'!K:K,'ODA by sector'!$A:$A,'D12'!$A720,'ODA by sector'!$D:$D,'D12'!$C720)</f>
        <v>0</v>
      </c>
      <c r="K720" s="35">
        <f>SUMIFS('ODA by sector'!L:L,'ODA by sector'!$A:$A,'D12'!$A720,'ODA by sector'!$D:$D,'D12'!$C720)</f>
        <v>0</v>
      </c>
      <c r="L720" s="35">
        <f>SUMIFS('ODA by sector'!M:M,'ODA by sector'!$A:$A,'D12'!$A720,'ODA by sector'!$D:$D,'D12'!$C720)</f>
        <v>0</v>
      </c>
      <c r="M720" s="35">
        <f>SUMIFS('ODA by sector'!N:N,'ODA by sector'!$A:$A,'D12'!$A720,'ODA by sector'!$D:$D,'D12'!$C720)</f>
        <v>0</v>
      </c>
      <c r="N720" s="35">
        <f>SUMIFS('ODA by sector'!O:O,'ODA by sector'!$A:$A,'D12'!$A720,'ODA by sector'!$D:$D,'D12'!$C720)</f>
        <v>0</v>
      </c>
      <c r="O720" s="35">
        <f>SUMIFS('ODA by sector'!P:P,'ODA by sector'!$A:$A,'D12'!$A720,'ODA by sector'!$D:$D,'D12'!$C720)</f>
        <v>0</v>
      </c>
      <c r="P720" s="35">
        <f>SUMIFS('ODA by sector'!Q:Q,'ODA by sector'!$A:$A,'D12'!$A720,'ODA by sector'!$D:$D,'D12'!$C720)</f>
        <v>0</v>
      </c>
      <c r="Q720" s="35">
        <f>SUMIFS('ODA by sector'!R:R,'ODA by sector'!$A:$A,'D12'!$A720,'ODA by sector'!$D:$D,'D12'!$C720)</f>
        <v>0</v>
      </c>
      <c r="R720" s="35">
        <f>SUMIFS('ODA by sector'!S:S,'ODA by sector'!$A:$A,'D12'!$A720,'ODA by sector'!$D:$D,'D12'!$C720)</f>
        <v>0</v>
      </c>
    </row>
    <row r="721" spans="1:18" x14ac:dyDescent="0.25">
      <c r="A721" s="40" t="s">
        <v>89</v>
      </c>
      <c r="B721" s="36" t="e">
        <f>VLOOKUP(A721,'[1]Names&amp;ISO'!$A:$B,2,FALSE)</f>
        <v>#N/A</v>
      </c>
      <c r="C721" s="37" t="s">
        <v>166</v>
      </c>
      <c r="D721" s="35">
        <f>SUMIFS('ODA by sector'!E:E,'ODA by sector'!$A:$A,'D12'!$A721,'ODA by sector'!$D:$D,'D12'!$C721)</f>
        <v>0</v>
      </c>
      <c r="E721" s="35">
        <f>SUMIFS('ODA by sector'!F:F,'ODA by sector'!$A:$A,'D12'!$A721,'ODA by sector'!$D:$D,'D12'!$C721)</f>
        <v>0</v>
      </c>
      <c r="F721" s="35">
        <f>SUMIFS('ODA by sector'!G:G,'ODA by sector'!$A:$A,'D12'!$A721,'ODA by sector'!$D:$D,'D12'!$C721)</f>
        <v>0</v>
      </c>
      <c r="G721" s="35">
        <f>SUMIFS('ODA by sector'!H:H,'ODA by sector'!$A:$A,'D12'!$A721,'ODA by sector'!$D:$D,'D12'!$C721)</f>
        <v>0</v>
      </c>
      <c r="H721" s="35">
        <f>SUMIFS('ODA by sector'!I:I,'ODA by sector'!$A:$A,'D12'!$A721,'ODA by sector'!$D:$D,'D12'!$C721)</f>
        <v>0</v>
      </c>
      <c r="I721" s="35">
        <f>SUMIFS('ODA by sector'!J:J,'ODA by sector'!$A:$A,'D12'!$A721,'ODA by sector'!$D:$D,'D12'!$C721)</f>
        <v>0</v>
      </c>
      <c r="J721" s="35">
        <f>SUMIFS('ODA by sector'!K:K,'ODA by sector'!$A:$A,'D12'!$A721,'ODA by sector'!$D:$D,'D12'!$C721)</f>
        <v>0</v>
      </c>
      <c r="K721" s="35">
        <f>SUMIFS('ODA by sector'!L:L,'ODA by sector'!$A:$A,'D12'!$A721,'ODA by sector'!$D:$D,'D12'!$C721)</f>
        <v>0</v>
      </c>
      <c r="L721" s="35">
        <f>SUMIFS('ODA by sector'!M:M,'ODA by sector'!$A:$A,'D12'!$A721,'ODA by sector'!$D:$D,'D12'!$C721)</f>
        <v>0</v>
      </c>
      <c r="M721" s="35">
        <f>SUMIFS('ODA by sector'!N:N,'ODA by sector'!$A:$A,'D12'!$A721,'ODA by sector'!$D:$D,'D12'!$C721)</f>
        <v>0</v>
      </c>
      <c r="N721" s="35">
        <f>SUMIFS('ODA by sector'!O:O,'ODA by sector'!$A:$A,'D12'!$A721,'ODA by sector'!$D:$D,'D12'!$C721)</f>
        <v>0</v>
      </c>
      <c r="O721" s="35">
        <f>SUMIFS('ODA by sector'!P:P,'ODA by sector'!$A:$A,'D12'!$A721,'ODA by sector'!$D:$D,'D12'!$C721)</f>
        <v>0</v>
      </c>
      <c r="P721" s="35">
        <f>SUMIFS('ODA by sector'!Q:Q,'ODA by sector'!$A:$A,'D12'!$A721,'ODA by sector'!$D:$D,'D12'!$C721)</f>
        <v>0</v>
      </c>
      <c r="Q721" s="35">
        <f>SUMIFS('ODA by sector'!R:R,'ODA by sector'!$A:$A,'D12'!$A721,'ODA by sector'!$D:$D,'D12'!$C721)</f>
        <v>0</v>
      </c>
      <c r="R721" s="35">
        <f>SUMIFS('ODA by sector'!S:S,'ODA by sector'!$A:$A,'D12'!$A721,'ODA by sector'!$D:$D,'D12'!$C721)</f>
        <v>0</v>
      </c>
    </row>
    <row r="722" spans="1:18" x14ac:dyDescent="0.25">
      <c r="A722" s="40" t="s">
        <v>89</v>
      </c>
      <c r="B722" s="36" t="e">
        <f>VLOOKUP(A722,'[1]Names&amp;ISO'!$A:$B,2,FALSE)</f>
        <v>#N/A</v>
      </c>
      <c r="C722" s="37" t="s">
        <v>167</v>
      </c>
      <c r="D722" s="35">
        <f>SUMIFS('ODA by sector'!E:E,'ODA by sector'!$A:$A,'D12'!$A722,'ODA by sector'!$D:$D,'D12'!$C722)</f>
        <v>0</v>
      </c>
      <c r="E722" s="35">
        <f>SUMIFS('ODA by sector'!F:F,'ODA by sector'!$A:$A,'D12'!$A722,'ODA by sector'!$D:$D,'D12'!$C722)</f>
        <v>0</v>
      </c>
      <c r="F722" s="35">
        <f>SUMIFS('ODA by sector'!G:G,'ODA by sector'!$A:$A,'D12'!$A722,'ODA by sector'!$D:$D,'D12'!$C722)</f>
        <v>0</v>
      </c>
      <c r="G722" s="35">
        <f>SUMIFS('ODA by sector'!H:H,'ODA by sector'!$A:$A,'D12'!$A722,'ODA by sector'!$D:$D,'D12'!$C722)</f>
        <v>0</v>
      </c>
      <c r="H722" s="35">
        <f>SUMIFS('ODA by sector'!I:I,'ODA by sector'!$A:$A,'D12'!$A722,'ODA by sector'!$D:$D,'D12'!$C722)</f>
        <v>0</v>
      </c>
      <c r="I722" s="35">
        <f>SUMIFS('ODA by sector'!J:J,'ODA by sector'!$A:$A,'D12'!$A722,'ODA by sector'!$D:$D,'D12'!$C722)</f>
        <v>0</v>
      </c>
      <c r="J722" s="35">
        <f>SUMIFS('ODA by sector'!K:K,'ODA by sector'!$A:$A,'D12'!$A722,'ODA by sector'!$D:$D,'D12'!$C722)</f>
        <v>0</v>
      </c>
      <c r="K722" s="35">
        <f>SUMIFS('ODA by sector'!L:L,'ODA by sector'!$A:$A,'D12'!$A722,'ODA by sector'!$D:$D,'D12'!$C722)</f>
        <v>0</v>
      </c>
      <c r="L722" s="35">
        <f>SUMIFS('ODA by sector'!M:M,'ODA by sector'!$A:$A,'D12'!$A722,'ODA by sector'!$D:$D,'D12'!$C722)</f>
        <v>0</v>
      </c>
      <c r="M722" s="35">
        <f>SUMIFS('ODA by sector'!N:N,'ODA by sector'!$A:$A,'D12'!$A722,'ODA by sector'!$D:$D,'D12'!$C722)</f>
        <v>0</v>
      </c>
      <c r="N722" s="35">
        <f>SUMIFS('ODA by sector'!O:O,'ODA by sector'!$A:$A,'D12'!$A722,'ODA by sector'!$D:$D,'D12'!$C722)</f>
        <v>0</v>
      </c>
      <c r="O722" s="35">
        <f>SUMIFS('ODA by sector'!P:P,'ODA by sector'!$A:$A,'D12'!$A722,'ODA by sector'!$D:$D,'D12'!$C722)</f>
        <v>0</v>
      </c>
      <c r="P722" s="35">
        <f>SUMIFS('ODA by sector'!Q:Q,'ODA by sector'!$A:$A,'D12'!$A722,'ODA by sector'!$D:$D,'D12'!$C722)</f>
        <v>0</v>
      </c>
      <c r="Q722" s="35">
        <f>SUMIFS('ODA by sector'!R:R,'ODA by sector'!$A:$A,'D12'!$A722,'ODA by sector'!$D:$D,'D12'!$C722)</f>
        <v>0</v>
      </c>
      <c r="R722" s="35">
        <f>SUMIFS('ODA by sector'!S:S,'ODA by sector'!$A:$A,'D12'!$A722,'ODA by sector'!$D:$D,'D12'!$C722)</f>
        <v>0</v>
      </c>
    </row>
    <row r="723" spans="1:18" x14ac:dyDescent="0.25">
      <c r="A723" s="40" t="s">
        <v>89</v>
      </c>
      <c r="B723" s="36" t="e">
        <f>VLOOKUP(A723,'[1]Names&amp;ISO'!$A:$B,2,FALSE)</f>
        <v>#N/A</v>
      </c>
      <c r="C723" s="37" t="s">
        <v>169</v>
      </c>
      <c r="D723" s="35">
        <f>SUMIFS('ODA by sector'!E:E,'ODA by sector'!$A:$A,'D12'!$A723,'ODA by sector'!$D:$D,'D12'!$C723)</f>
        <v>0</v>
      </c>
      <c r="E723" s="35">
        <f>SUMIFS('ODA by sector'!F:F,'ODA by sector'!$A:$A,'D12'!$A723,'ODA by sector'!$D:$D,'D12'!$C723)</f>
        <v>0</v>
      </c>
      <c r="F723" s="35">
        <f>SUMIFS('ODA by sector'!G:G,'ODA by sector'!$A:$A,'D12'!$A723,'ODA by sector'!$D:$D,'D12'!$C723)</f>
        <v>0</v>
      </c>
      <c r="G723" s="35">
        <f>SUMIFS('ODA by sector'!H:H,'ODA by sector'!$A:$A,'D12'!$A723,'ODA by sector'!$D:$D,'D12'!$C723)</f>
        <v>0</v>
      </c>
      <c r="H723" s="35">
        <f>SUMIFS('ODA by sector'!I:I,'ODA by sector'!$A:$A,'D12'!$A723,'ODA by sector'!$D:$D,'D12'!$C723)</f>
        <v>0</v>
      </c>
      <c r="I723" s="35">
        <f>SUMIFS('ODA by sector'!J:J,'ODA by sector'!$A:$A,'D12'!$A723,'ODA by sector'!$D:$D,'D12'!$C723)</f>
        <v>0</v>
      </c>
      <c r="J723" s="35">
        <f>SUMIFS('ODA by sector'!K:K,'ODA by sector'!$A:$A,'D12'!$A723,'ODA by sector'!$D:$D,'D12'!$C723)</f>
        <v>0</v>
      </c>
      <c r="K723" s="35">
        <f>SUMIFS('ODA by sector'!L:L,'ODA by sector'!$A:$A,'D12'!$A723,'ODA by sector'!$D:$D,'D12'!$C723)</f>
        <v>0</v>
      </c>
      <c r="L723" s="35">
        <f>SUMIFS('ODA by sector'!M:M,'ODA by sector'!$A:$A,'D12'!$A723,'ODA by sector'!$D:$D,'D12'!$C723)</f>
        <v>0</v>
      </c>
      <c r="M723" s="35">
        <f>SUMIFS('ODA by sector'!N:N,'ODA by sector'!$A:$A,'D12'!$A723,'ODA by sector'!$D:$D,'D12'!$C723)</f>
        <v>0</v>
      </c>
      <c r="N723" s="35">
        <f>SUMIFS('ODA by sector'!O:O,'ODA by sector'!$A:$A,'D12'!$A723,'ODA by sector'!$D:$D,'D12'!$C723)</f>
        <v>0</v>
      </c>
      <c r="O723" s="35">
        <f>SUMIFS('ODA by sector'!P:P,'ODA by sector'!$A:$A,'D12'!$A723,'ODA by sector'!$D:$D,'D12'!$C723)</f>
        <v>336.24696299999999</v>
      </c>
      <c r="P723" s="35">
        <f>SUMIFS('ODA by sector'!Q:Q,'ODA by sector'!$A:$A,'D12'!$A723,'ODA by sector'!$D:$D,'D12'!$C723)</f>
        <v>0</v>
      </c>
      <c r="Q723" s="35">
        <f>SUMIFS('ODA by sector'!R:R,'ODA by sector'!$A:$A,'D12'!$A723,'ODA by sector'!$D:$D,'D12'!$C723)</f>
        <v>0</v>
      </c>
      <c r="R723" s="35">
        <f>SUMIFS('ODA by sector'!S:S,'ODA by sector'!$A:$A,'D12'!$A723,'ODA by sector'!$D:$D,'D12'!$C723)</f>
        <v>0</v>
      </c>
    </row>
    <row r="724" spans="1:18" x14ac:dyDescent="0.25">
      <c r="A724" s="40" t="s">
        <v>89</v>
      </c>
      <c r="B724" s="36" t="e">
        <f>VLOOKUP(A724,'[1]Names&amp;ISO'!$A:$B,2,FALSE)</f>
        <v>#N/A</v>
      </c>
      <c r="C724" s="37" t="s">
        <v>168</v>
      </c>
      <c r="D724" s="35">
        <f>SUMIFS('ODA by sector'!E:E,'ODA by sector'!$A:$A,'D12'!$A724,'ODA by sector'!$D:$D,'D12'!$C724)</f>
        <v>0</v>
      </c>
      <c r="E724" s="35">
        <f>SUMIFS('ODA by sector'!F:F,'ODA by sector'!$A:$A,'D12'!$A724,'ODA by sector'!$D:$D,'D12'!$C724)</f>
        <v>0</v>
      </c>
      <c r="F724" s="35">
        <f>SUMIFS('ODA by sector'!G:G,'ODA by sector'!$A:$A,'D12'!$A724,'ODA by sector'!$D:$D,'D12'!$C724)</f>
        <v>0</v>
      </c>
      <c r="G724" s="35">
        <f>SUMIFS('ODA by sector'!H:H,'ODA by sector'!$A:$A,'D12'!$A724,'ODA by sector'!$D:$D,'D12'!$C724)</f>
        <v>0</v>
      </c>
      <c r="H724" s="35">
        <f>SUMIFS('ODA by sector'!I:I,'ODA by sector'!$A:$A,'D12'!$A724,'ODA by sector'!$D:$D,'D12'!$C724)</f>
        <v>0</v>
      </c>
      <c r="I724" s="35">
        <f>SUMIFS('ODA by sector'!J:J,'ODA by sector'!$A:$A,'D12'!$A724,'ODA by sector'!$D:$D,'D12'!$C724)</f>
        <v>0</v>
      </c>
      <c r="J724" s="35">
        <f>SUMIFS('ODA by sector'!K:K,'ODA by sector'!$A:$A,'D12'!$A724,'ODA by sector'!$D:$D,'D12'!$C724)</f>
        <v>0</v>
      </c>
      <c r="K724" s="35">
        <f>SUMIFS('ODA by sector'!L:L,'ODA by sector'!$A:$A,'D12'!$A724,'ODA by sector'!$D:$D,'D12'!$C724)</f>
        <v>0</v>
      </c>
      <c r="L724" s="35">
        <f>SUMIFS('ODA by sector'!M:M,'ODA by sector'!$A:$A,'D12'!$A724,'ODA by sector'!$D:$D,'D12'!$C724)</f>
        <v>0</v>
      </c>
      <c r="M724" s="35">
        <f>SUMIFS('ODA by sector'!N:N,'ODA by sector'!$A:$A,'D12'!$A724,'ODA by sector'!$D:$D,'D12'!$C724)</f>
        <v>0</v>
      </c>
      <c r="N724" s="35">
        <f>SUMIFS('ODA by sector'!O:O,'ODA by sector'!$A:$A,'D12'!$A724,'ODA by sector'!$D:$D,'D12'!$C724)</f>
        <v>0</v>
      </c>
      <c r="O724" s="35">
        <f>SUMIFS('ODA by sector'!P:P,'ODA by sector'!$A:$A,'D12'!$A724,'ODA by sector'!$D:$D,'D12'!$C724)</f>
        <v>4.7953789999999996</v>
      </c>
      <c r="P724" s="35">
        <f>SUMIFS('ODA by sector'!Q:Q,'ODA by sector'!$A:$A,'D12'!$A724,'ODA by sector'!$D:$D,'D12'!$C724)</f>
        <v>0</v>
      </c>
      <c r="Q724" s="35">
        <f>SUMIFS('ODA by sector'!R:R,'ODA by sector'!$A:$A,'D12'!$A724,'ODA by sector'!$D:$D,'D12'!$C724)</f>
        <v>0</v>
      </c>
      <c r="R724" s="35">
        <f>SUMIFS('ODA by sector'!S:S,'ODA by sector'!$A:$A,'D12'!$A724,'ODA by sector'!$D:$D,'D12'!$C724)</f>
        <v>0</v>
      </c>
    </row>
    <row r="725" spans="1:18" x14ac:dyDescent="0.25">
      <c r="A725" s="40" t="s">
        <v>89</v>
      </c>
      <c r="B725" s="36" t="e">
        <f>VLOOKUP(A725,'[1]Names&amp;ISO'!$A:$B,2,FALSE)</f>
        <v>#N/A</v>
      </c>
      <c r="C725" s="37" t="s">
        <v>171</v>
      </c>
      <c r="D725" s="35">
        <f>SUMIFS('ODA by sector'!E:E,'ODA by sector'!$A:$A,'D12'!$A725,'ODA by sector'!$D:$D,'D12'!$C725)</f>
        <v>0</v>
      </c>
      <c r="E725" s="35">
        <f>SUMIFS('ODA by sector'!F:F,'ODA by sector'!$A:$A,'D12'!$A725,'ODA by sector'!$D:$D,'D12'!$C725)</f>
        <v>0</v>
      </c>
      <c r="F725" s="35">
        <f>SUMIFS('ODA by sector'!G:G,'ODA by sector'!$A:$A,'D12'!$A725,'ODA by sector'!$D:$D,'D12'!$C725)</f>
        <v>0</v>
      </c>
      <c r="G725" s="35">
        <f>SUMIFS('ODA by sector'!H:H,'ODA by sector'!$A:$A,'D12'!$A725,'ODA by sector'!$D:$D,'D12'!$C725)</f>
        <v>0</v>
      </c>
      <c r="H725" s="35">
        <f>SUMIFS('ODA by sector'!I:I,'ODA by sector'!$A:$A,'D12'!$A725,'ODA by sector'!$D:$D,'D12'!$C725)</f>
        <v>0</v>
      </c>
      <c r="I725" s="35">
        <f>SUMIFS('ODA by sector'!J:J,'ODA by sector'!$A:$A,'D12'!$A725,'ODA by sector'!$D:$D,'D12'!$C725)</f>
        <v>0</v>
      </c>
      <c r="J725" s="35">
        <f>SUMIFS('ODA by sector'!K:K,'ODA by sector'!$A:$A,'D12'!$A725,'ODA by sector'!$D:$D,'D12'!$C725)</f>
        <v>0</v>
      </c>
      <c r="K725" s="35">
        <f>SUMIFS('ODA by sector'!L:L,'ODA by sector'!$A:$A,'D12'!$A725,'ODA by sector'!$D:$D,'D12'!$C725)</f>
        <v>0</v>
      </c>
      <c r="L725" s="35">
        <f>SUMIFS('ODA by sector'!M:M,'ODA by sector'!$A:$A,'D12'!$A725,'ODA by sector'!$D:$D,'D12'!$C725)</f>
        <v>0</v>
      </c>
      <c r="M725" s="35">
        <f>SUMIFS('ODA by sector'!N:N,'ODA by sector'!$A:$A,'D12'!$A725,'ODA by sector'!$D:$D,'D12'!$C725)</f>
        <v>0</v>
      </c>
      <c r="N725" s="35">
        <f>SUMIFS('ODA by sector'!O:O,'ODA by sector'!$A:$A,'D12'!$A725,'ODA by sector'!$D:$D,'D12'!$C725)</f>
        <v>0</v>
      </c>
      <c r="O725" s="35">
        <f>SUMIFS('ODA by sector'!P:P,'ODA by sector'!$A:$A,'D12'!$A725,'ODA by sector'!$D:$D,'D12'!$C725)</f>
        <v>23.439088999999999</v>
      </c>
      <c r="P725" s="35">
        <f>SUMIFS('ODA by sector'!Q:Q,'ODA by sector'!$A:$A,'D12'!$A725,'ODA by sector'!$D:$D,'D12'!$C725)</f>
        <v>0</v>
      </c>
      <c r="Q725" s="35">
        <f>SUMIFS('ODA by sector'!R:R,'ODA by sector'!$A:$A,'D12'!$A725,'ODA by sector'!$D:$D,'D12'!$C725)</f>
        <v>0</v>
      </c>
      <c r="R725" s="35">
        <f>SUMIFS('ODA by sector'!S:S,'ODA by sector'!$A:$A,'D12'!$A725,'ODA by sector'!$D:$D,'D12'!$C725)</f>
        <v>0</v>
      </c>
    </row>
    <row r="726" spans="1:18" x14ac:dyDescent="0.25">
      <c r="A726" s="40" t="s">
        <v>89</v>
      </c>
      <c r="B726" s="36" t="e">
        <f>VLOOKUP(A726,'[1]Names&amp;ISO'!$A:$B,2,FALSE)</f>
        <v>#N/A</v>
      </c>
      <c r="C726" s="37" t="s">
        <v>170</v>
      </c>
      <c r="D726" s="35">
        <f>SUMIFS('ODA by sector'!E:E,'ODA by sector'!$A:$A,'D12'!$A726,'ODA by sector'!$D:$D,'D12'!$C726)</f>
        <v>0</v>
      </c>
      <c r="E726" s="35">
        <f>SUMIFS('ODA by sector'!F:F,'ODA by sector'!$A:$A,'D12'!$A726,'ODA by sector'!$D:$D,'D12'!$C726)</f>
        <v>0</v>
      </c>
      <c r="F726" s="35">
        <f>SUMIFS('ODA by sector'!G:G,'ODA by sector'!$A:$A,'D12'!$A726,'ODA by sector'!$D:$D,'D12'!$C726)</f>
        <v>0</v>
      </c>
      <c r="G726" s="35">
        <f>SUMIFS('ODA by sector'!H:H,'ODA by sector'!$A:$A,'D12'!$A726,'ODA by sector'!$D:$D,'D12'!$C726)</f>
        <v>0</v>
      </c>
      <c r="H726" s="35">
        <f>SUMIFS('ODA by sector'!I:I,'ODA by sector'!$A:$A,'D12'!$A726,'ODA by sector'!$D:$D,'D12'!$C726)</f>
        <v>0</v>
      </c>
      <c r="I726" s="35">
        <f>SUMIFS('ODA by sector'!J:J,'ODA by sector'!$A:$A,'D12'!$A726,'ODA by sector'!$D:$D,'D12'!$C726)</f>
        <v>0</v>
      </c>
      <c r="J726" s="35">
        <f>SUMIFS('ODA by sector'!K:K,'ODA by sector'!$A:$A,'D12'!$A726,'ODA by sector'!$D:$D,'D12'!$C726)</f>
        <v>0</v>
      </c>
      <c r="K726" s="35">
        <f>SUMIFS('ODA by sector'!L:L,'ODA by sector'!$A:$A,'D12'!$A726,'ODA by sector'!$D:$D,'D12'!$C726)</f>
        <v>0</v>
      </c>
      <c r="L726" s="35">
        <f>SUMIFS('ODA by sector'!M:M,'ODA by sector'!$A:$A,'D12'!$A726,'ODA by sector'!$D:$D,'D12'!$C726)</f>
        <v>0</v>
      </c>
      <c r="M726" s="35">
        <f>SUMIFS('ODA by sector'!N:N,'ODA by sector'!$A:$A,'D12'!$A726,'ODA by sector'!$D:$D,'D12'!$C726)</f>
        <v>0</v>
      </c>
      <c r="N726" s="35">
        <f>SUMIFS('ODA by sector'!O:O,'ODA by sector'!$A:$A,'D12'!$A726,'ODA by sector'!$D:$D,'D12'!$C726)</f>
        <v>0</v>
      </c>
      <c r="O726" s="35">
        <f>SUMIFS('ODA by sector'!P:P,'ODA by sector'!$A:$A,'D12'!$A726,'ODA by sector'!$D:$D,'D12'!$C726)</f>
        <v>7.1681210000000002</v>
      </c>
      <c r="P726" s="35">
        <f>SUMIFS('ODA by sector'!Q:Q,'ODA by sector'!$A:$A,'D12'!$A726,'ODA by sector'!$D:$D,'D12'!$C726)</f>
        <v>0</v>
      </c>
      <c r="Q726" s="35">
        <f>SUMIFS('ODA by sector'!R:R,'ODA by sector'!$A:$A,'D12'!$A726,'ODA by sector'!$D:$D,'D12'!$C726)</f>
        <v>0</v>
      </c>
      <c r="R726" s="35">
        <f>SUMIFS('ODA by sector'!S:S,'ODA by sector'!$A:$A,'D12'!$A726,'ODA by sector'!$D:$D,'D12'!$C726)</f>
        <v>0</v>
      </c>
    </row>
    <row r="727" spans="1:18" x14ac:dyDescent="0.25">
      <c r="A727" s="40" t="s">
        <v>89</v>
      </c>
      <c r="B727" s="36" t="e">
        <f>VLOOKUP(A727,'[1]Names&amp;ISO'!$A:$B,2,FALSE)</f>
        <v>#N/A</v>
      </c>
      <c r="C727" s="37" t="s">
        <v>172</v>
      </c>
      <c r="D727" s="35">
        <f>SUMIFS('ODA by sector'!E:E,'ODA by sector'!$A:$A,'D12'!$A727,'ODA by sector'!$D:$D,'D12'!$C727)</f>
        <v>0</v>
      </c>
      <c r="E727" s="35">
        <f>SUMIFS('ODA by sector'!F:F,'ODA by sector'!$A:$A,'D12'!$A727,'ODA by sector'!$D:$D,'D12'!$C727)</f>
        <v>0</v>
      </c>
      <c r="F727" s="35">
        <f>SUMIFS('ODA by sector'!G:G,'ODA by sector'!$A:$A,'D12'!$A727,'ODA by sector'!$D:$D,'D12'!$C727)</f>
        <v>0</v>
      </c>
      <c r="G727" s="35">
        <f>SUMIFS('ODA by sector'!H:H,'ODA by sector'!$A:$A,'D12'!$A727,'ODA by sector'!$D:$D,'D12'!$C727)</f>
        <v>0</v>
      </c>
      <c r="H727" s="35">
        <f>SUMIFS('ODA by sector'!I:I,'ODA by sector'!$A:$A,'D12'!$A727,'ODA by sector'!$D:$D,'D12'!$C727)</f>
        <v>0</v>
      </c>
      <c r="I727" s="35">
        <f>SUMIFS('ODA by sector'!J:J,'ODA by sector'!$A:$A,'D12'!$A727,'ODA by sector'!$D:$D,'D12'!$C727)</f>
        <v>0</v>
      </c>
      <c r="J727" s="35">
        <f>SUMIFS('ODA by sector'!K:K,'ODA by sector'!$A:$A,'D12'!$A727,'ODA by sector'!$D:$D,'D12'!$C727)</f>
        <v>0</v>
      </c>
      <c r="K727" s="35">
        <f>SUMIFS('ODA by sector'!L:L,'ODA by sector'!$A:$A,'D12'!$A727,'ODA by sector'!$D:$D,'D12'!$C727)</f>
        <v>0</v>
      </c>
      <c r="L727" s="35">
        <f>SUMIFS('ODA by sector'!M:M,'ODA by sector'!$A:$A,'D12'!$A727,'ODA by sector'!$D:$D,'D12'!$C727)</f>
        <v>0</v>
      </c>
      <c r="M727" s="35">
        <f>SUMIFS('ODA by sector'!N:N,'ODA by sector'!$A:$A,'D12'!$A727,'ODA by sector'!$D:$D,'D12'!$C727)</f>
        <v>0</v>
      </c>
      <c r="N727" s="35">
        <f>SUMIFS('ODA by sector'!O:O,'ODA by sector'!$A:$A,'D12'!$A727,'ODA by sector'!$D:$D,'D12'!$C727)</f>
        <v>0</v>
      </c>
      <c r="O727" s="35">
        <f>SUMIFS('ODA by sector'!P:P,'ODA by sector'!$A:$A,'D12'!$A727,'ODA by sector'!$D:$D,'D12'!$C727)</f>
        <v>0</v>
      </c>
      <c r="P727" s="35">
        <f>SUMIFS('ODA by sector'!Q:Q,'ODA by sector'!$A:$A,'D12'!$A727,'ODA by sector'!$D:$D,'D12'!$C727)</f>
        <v>0</v>
      </c>
      <c r="Q727" s="35">
        <f>SUMIFS('ODA by sector'!R:R,'ODA by sector'!$A:$A,'D12'!$A727,'ODA by sector'!$D:$D,'D12'!$C727)</f>
        <v>0</v>
      </c>
      <c r="R727" s="35">
        <f>SUMIFS('ODA by sector'!S:S,'ODA by sector'!$A:$A,'D12'!$A727,'ODA by sector'!$D:$D,'D12'!$C727)</f>
        <v>0</v>
      </c>
    </row>
    <row r="728" spans="1:18" x14ac:dyDescent="0.25">
      <c r="A728" s="40" t="s">
        <v>89</v>
      </c>
      <c r="B728" s="36" t="e">
        <f>VLOOKUP(A728,'[1]Names&amp;ISO'!$A:$B,2,FALSE)</f>
        <v>#N/A</v>
      </c>
      <c r="C728" s="37" t="s">
        <v>173</v>
      </c>
      <c r="D728" s="35">
        <f>SUMIFS('ODA by sector'!E:E,'ODA by sector'!$A:$A,'D12'!$A728,'ODA by sector'!$D:$D,'D12'!$C728)</f>
        <v>0</v>
      </c>
      <c r="E728" s="35">
        <f>SUMIFS('ODA by sector'!F:F,'ODA by sector'!$A:$A,'D12'!$A728,'ODA by sector'!$D:$D,'D12'!$C728)</f>
        <v>0</v>
      </c>
      <c r="F728" s="35">
        <f>SUMIFS('ODA by sector'!G:G,'ODA by sector'!$A:$A,'D12'!$A728,'ODA by sector'!$D:$D,'D12'!$C728)</f>
        <v>0</v>
      </c>
      <c r="G728" s="35">
        <f>SUMIFS('ODA by sector'!H:H,'ODA by sector'!$A:$A,'D12'!$A728,'ODA by sector'!$D:$D,'D12'!$C728)</f>
        <v>0</v>
      </c>
      <c r="H728" s="35">
        <f>SUMIFS('ODA by sector'!I:I,'ODA by sector'!$A:$A,'D12'!$A728,'ODA by sector'!$D:$D,'D12'!$C728)</f>
        <v>0</v>
      </c>
      <c r="I728" s="35">
        <f>SUMIFS('ODA by sector'!J:J,'ODA by sector'!$A:$A,'D12'!$A728,'ODA by sector'!$D:$D,'D12'!$C728)</f>
        <v>0</v>
      </c>
      <c r="J728" s="35">
        <f>SUMIFS('ODA by sector'!K:K,'ODA by sector'!$A:$A,'D12'!$A728,'ODA by sector'!$D:$D,'D12'!$C728)</f>
        <v>0</v>
      </c>
      <c r="K728" s="35">
        <f>SUMIFS('ODA by sector'!L:L,'ODA by sector'!$A:$A,'D12'!$A728,'ODA by sector'!$D:$D,'D12'!$C728)</f>
        <v>0</v>
      </c>
      <c r="L728" s="35">
        <f>SUMIFS('ODA by sector'!M:M,'ODA by sector'!$A:$A,'D12'!$A728,'ODA by sector'!$D:$D,'D12'!$C728)</f>
        <v>0</v>
      </c>
      <c r="M728" s="35">
        <f>SUMIFS('ODA by sector'!N:N,'ODA by sector'!$A:$A,'D12'!$A728,'ODA by sector'!$D:$D,'D12'!$C728)</f>
        <v>0</v>
      </c>
      <c r="N728" s="35">
        <f>SUMIFS('ODA by sector'!O:O,'ODA by sector'!$A:$A,'D12'!$A728,'ODA by sector'!$D:$D,'D12'!$C728)</f>
        <v>0</v>
      </c>
      <c r="O728" s="35">
        <f>SUMIFS('ODA by sector'!P:P,'ODA by sector'!$A:$A,'D12'!$A728,'ODA by sector'!$D:$D,'D12'!$C728)</f>
        <v>0</v>
      </c>
      <c r="P728" s="35">
        <f>SUMIFS('ODA by sector'!Q:Q,'ODA by sector'!$A:$A,'D12'!$A728,'ODA by sector'!$D:$D,'D12'!$C728)</f>
        <v>0</v>
      </c>
      <c r="Q728" s="35">
        <f>SUMIFS('ODA by sector'!R:R,'ODA by sector'!$A:$A,'D12'!$A728,'ODA by sector'!$D:$D,'D12'!$C728)</f>
        <v>0</v>
      </c>
      <c r="R728" s="35">
        <f>SUMIFS('ODA by sector'!S:S,'ODA by sector'!$A:$A,'D12'!$A728,'ODA by sector'!$D:$D,'D12'!$C728)</f>
        <v>0</v>
      </c>
    </row>
    <row r="729" spans="1:18" x14ac:dyDescent="0.25">
      <c r="A729" s="40" t="s">
        <v>89</v>
      </c>
      <c r="B729" s="36" t="e">
        <f>VLOOKUP(A729,'[1]Names&amp;ISO'!$A:$B,2,FALSE)</f>
        <v>#N/A</v>
      </c>
      <c r="C729" s="37" t="s">
        <v>174</v>
      </c>
      <c r="D729" s="35">
        <f>SUMIFS('ODA by sector'!E:E,'ODA by sector'!$A:$A,'D12'!$A729,'ODA by sector'!$D:$D,'D12'!$C729)</f>
        <v>0</v>
      </c>
      <c r="E729" s="35">
        <f>SUMIFS('ODA by sector'!F:F,'ODA by sector'!$A:$A,'D12'!$A729,'ODA by sector'!$D:$D,'D12'!$C729)</f>
        <v>0</v>
      </c>
      <c r="F729" s="35">
        <f>SUMIFS('ODA by sector'!G:G,'ODA by sector'!$A:$A,'D12'!$A729,'ODA by sector'!$D:$D,'D12'!$C729)</f>
        <v>0</v>
      </c>
      <c r="G729" s="35">
        <f>SUMIFS('ODA by sector'!H:H,'ODA by sector'!$A:$A,'D12'!$A729,'ODA by sector'!$D:$D,'D12'!$C729)</f>
        <v>0</v>
      </c>
      <c r="H729" s="35">
        <f>SUMIFS('ODA by sector'!I:I,'ODA by sector'!$A:$A,'D12'!$A729,'ODA by sector'!$D:$D,'D12'!$C729)</f>
        <v>0</v>
      </c>
      <c r="I729" s="35">
        <f>SUMIFS('ODA by sector'!J:J,'ODA by sector'!$A:$A,'D12'!$A729,'ODA by sector'!$D:$D,'D12'!$C729)</f>
        <v>0</v>
      </c>
      <c r="J729" s="35">
        <f>SUMIFS('ODA by sector'!K:K,'ODA by sector'!$A:$A,'D12'!$A729,'ODA by sector'!$D:$D,'D12'!$C729)</f>
        <v>0</v>
      </c>
      <c r="K729" s="35">
        <f>SUMIFS('ODA by sector'!L:L,'ODA by sector'!$A:$A,'D12'!$A729,'ODA by sector'!$D:$D,'D12'!$C729)</f>
        <v>0</v>
      </c>
      <c r="L729" s="35">
        <f>SUMIFS('ODA by sector'!M:M,'ODA by sector'!$A:$A,'D12'!$A729,'ODA by sector'!$D:$D,'D12'!$C729)</f>
        <v>0</v>
      </c>
      <c r="M729" s="35">
        <f>SUMIFS('ODA by sector'!N:N,'ODA by sector'!$A:$A,'D12'!$A729,'ODA by sector'!$D:$D,'D12'!$C729)</f>
        <v>0</v>
      </c>
      <c r="N729" s="35">
        <f>SUMIFS('ODA by sector'!O:O,'ODA by sector'!$A:$A,'D12'!$A729,'ODA by sector'!$D:$D,'D12'!$C729)</f>
        <v>0</v>
      </c>
      <c r="O729" s="35">
        <f>SUMIFS('ODA by sector'!P:P,'ODA by sector'!$A:$A,'D12'!$A729,'ODA by sector'!$D:$D,'D12'!$C729)</f>
        <v>5.5412699999999999</v>
      </c>
      <c r="P729" s="35">
        <f>SUMIFS('ODA by sector'!Q:Q,'ODA by sector'!$A:$A,'D12'!$A729,'ODA by sector'!$D:$D,'D12'!$C729)</f>
        <v>0</v>
      </c>
      <c r="Q729" s="35">
        <f>SUMIFS('ODA by sector'!R:R,'ODA by sector'!$A:$A,'D12'!$A729,'ODA by sector'!$D:$D,'D12'!$C729)</f>
        <v>0</v>
      </c>
      <c r="R729" s="35">
        <f>SUMIFS('ODA by sector'!S:S,'ODA by sector'!$A:$A,'D12'!$A729,'ODA by sector'!$D:$D,'D12'!$C729)</f>
        <v>0</v>
      </c>
    </row>
    <row r="730" spans="1:18" x14ac:dyDescent="0.25">
      <c r="A730" s="36" t="s">
        <v>88</v>
      </c>
      <c r="B730" s="36" t="e">
        <f>VLOOKUP(A730,'[1]Names&amp;ISO'!$A:$B,2,FALSE)</f>
        <v>#N/A</v>
      </c>
      <c r="C730" s="37" t="s">
        <v>162</v>
      </c>
      <c r="D730" s="35">
        <f>SUMIFS('ODA by sector'!E:E,'ODA by sector'!$A:$A,'D12'!$A730,'ODA by sector'!$D:$D,'D12'!$C730)</f>
        <v>0</v>
      </c>
      <c r="E730" s="35">
        <f>SUMIFS('ODA by sector'!F:F,'ODA by sector'!$A:$A,'D12'!$A730,'ODA by sector'!$D:$D,'D12'!$C730)</f>
        <v>0</v>
      </c>
      <c r="F730" s="35">
        <f>SUMIFS('ODA by sector'!G:G,'ODA by sector'!$A:$A,'D12'!$A730,'ODA by sector'!$D:$D,'D12'!$C730)</f>
        <v>0</v>
      </c>
      <c r="G730" s="35">
        <f>SUMIFS('ODA by sector'!H:H,'ODA by sector'!$A:$A,'D12'!$A730,'ODA by sector'!$D:$D,'D12'!$C730)</f>
        <v>0</v>
      </c>
      <c r="H730" s="35">
        <f>SUMIFS('ODA by sector'!I:I,'ODA by sector'!$A:$A,'D12'!$A730,'ODA by sector'!$D:$D,'D12'!$C730)</f>
        <v>0</v>
      </c>
      <c r="I730" s="35">
        <f>SUMIFS('ODA by sector'!J:J,'ODA by sector'!$A:$A,'D12'!$A730,'ODA by sector'!$D:$D,'D12'!$C730)</f>
        <v>0</v>
      </c>
      <c r="J730" s="35">
        <f>SUMIFS('ODA by sector'!K:K,'ODA by sector'!$A:$A,'D12'!$A730,'ODA by sector'!$D:$D,'D12'!$C730)</f>
        <v>0</v>
      </c>
      <c r="K730" s="35">
        <f>SUMIFS('ODA by sector'!L:L,'ODA by sector'!$A:$A,'D12'!$A730,'ODA by sector'!$D:$D,'D12'!$C730)</f>
        <v>0</v>
      </c>
      <c r="L730" s="35">
        <f>SUMIFS('ODA by sector'!M:M,'ODA by sector'!$A:$A,'D12'!$A730,'ODA by sector'!$D:$D,'D12'!$C730)</f>
        <v>0</v>
      </c>
      <c r="M730" s="35">
        <f>SUMIFS('ODA by sector'!N:N,'ODA by sector'!$A:$A,'D12'!$A730,'ODA by sector'!$D:$D,'D12'!$C730)</f>
        <v>0</v>
      </c>
      <c r="N730" s="35">
        <f>SUMIFS('ODA by sector'!O:O,'ODA by sector'!$A:$A,'D12'!$A730,'ODA by sector'!$D:$D,'D12'!$C730)</f>
        <v>0</v>
      </c>
      <c r="O730" s="35">
        <f>SUMIFS('ODA by sector'!P:P,'ODA by sector'!$A:$A,'D12'!$A730,'ODA by sector'!$D:$D,'D12'!$C730)</f>
        <v>0</v>
      </c>
      <c r="P730" s="35">
        <f>SUMIFS('ODA by sector'!Q:Q,'ODA by sector'!$A:$A,'D12'!$A730,'ODA by sector'!$D:$D,'D12'!$C730)</f>
        <v>0</v>
      </c>
      <c r="Q730" s="35">
        <f>SUMIFS('ODA by sector'!R:R,'ODA by sector'!$A:$A,'D12'!$A730,'ODA by sector'!$D:$D,'D12'!$C730)</f>
        <v>0</v>
      </c>
      <c r="R730" s="35">
        <f>SUMIFS('ODA by sector'!S:S,'ODA by sector'!$A:$A,'D12'!$A730,'ODA by sector'!$D:$D,'D12'!$C730)</f>
        <v>0</v>
      </c>
    </row>
    <row r="731" spans="1:18" x14ac:dyDescent="0.25">
      <c r="A731" s="36" t="s">
        <v>88</v>
      </c>
      <c r="B731" s="36" t="e">
        <f>VLOOKUP(A731,'[1]Names&amp;ISO'!$A:$B,2,FALSE)</f>
        <v>#N/A</v>
      </c>
      <c r="C731" s="37" t="s">
        <v>163</v>
      </c>
      <c r="D731" s="35">
        <f>SUMIFS('ODA by sector'!E:E,'ODA by sector'!$A:$A,'D12'!$A731,'ODA by sector'!$D:$D,'D12'!$C731)</f>
        <v>0</v>
      </c>
      <c r="E731" s="35">
        <f>SUMIFS('ODA by sector'!F:F,'ODA by sector'!$A:$A,'D12'!$A731,'ODA by sector'!$D:$D,'D12'!$C731)</f>
        <v>0</v>
      </c>
      <c r="F731" s="35">
        <f>SUMIFS('ODA by sector'!G:G,'ODA by sector'!$A:$A,'D12'!$A731,'ODA by sector'!$D:$D,'D12'!$C731)</f>
        <v>0</v>
      </c>
      <c r="G731" s="35">
        <f>SUMIFS('ODA by sector'!H:H,'ODA by sector'!$A:$A,'D12'!$A731,'ODA by sector'!$D:$D,'D12'!$C731)</f>
        <v>0</v>
      </c>
      <c r="H731" s="35">
        <f>SUMIFS('ODA by sector'!I:I,'ODA by sector'!$A:$A,'D12'!$A731,'ODA by sector'!$D:$D,'D12'!$C731)</f>
        <v>0</v>
      </c>
      <c r="I731" s="35">
        <f>SUMIFS('ODA by sector'!J:J,'ODA by sector'!$A:$A,'D12'!$A731,'ODA by sector'!$D:$D,'D12'!$C731)</f>
        <v>0</v>
      </c>
      <c r="J731" s="35">
        <f>SUMIFS('ODA by sector'!K:K,'ODA by sector'!$A:$A,'D12'!$A731,'ODA by sector'!$D:$D,'D12'!$C731)</f>
        <v>0</v>
      </c>
      <c r="K731" s="35">
        <f>SUMIFS('ODA by sector'!L:L,'ODA by sector'!$A:$A,'D12'!$A731,'ODA by sector'!$D:$D,'D12'!$C731)</f>
        <v>0</v>
      </c>
      <c r="L731" s="35">
        <f>SUMIFS('ODA by sector'!M:M,'ODA by sector'!$A:$A,'D12'!$A731,'ODA by sector'!$D:$D,'D12'!$C731)</f>
        <v>0</v>
      </c>
      <c r="M731" s="35">
        <f>SUMIFS('ODA by sector'!N:N,'ODA by sector'!$A:$A,'D12'!$A731,'ODA by sector'!$D:$D,'D12'!$C731)</f>
        <v>0</v>
      </c>
      <c r="N731" s="35">
        <f>SUMIFS('ODA by sector'!O:O,'ODA by sector'!$A:$A,'D12'!$A731,'ODA by sector'!$D:$D,'D12'!$C731)</f>
        <v>0</v>
      </c>
      <c r="O731" s="35">
        <f>SUMIFS('ODA by sector'!P:P,'ODA by sector'!$A:$A,'D12'!$A731,'ODA by sector'!$D:$D,'D12'!$C731)</f>
        <v>0</v>
      </c>
      <c r="P731" s="35">
        <f>SUMIFS('ODA by sector'!Q:Q,'ODA by sector'!$A:$A,'D12'!$A731,'ODA by sector'!$D:$D,'D12'!$C731)</f>
        <v>0</v>
      </c>
      <c r="Q731" s="35">
        <f>SUMIFS('ODA by sector'!R:R,'ODA by sector'!$A:$A,'D12'!$A731,'ODA by sector'!$D:$D,'D12'!$C731)</f>
        <v>0</v>
      </c>
      <c r="R731" s="35">
        <f>SUMIFS('ODA by sector'!S:S,'ODA by sector'!$A:$A,'D12'!$A731,'ODA by sector'!$D:$D,'D12'!$C731)</f>
        <v>0</v>
      </c>
    </row>
    <row r="732" spans="1:18" x14ac:dyDescent="0.25">
      <c r="A732" s="36" t="s">
        <v>88</v>
      </c>
      <c r="B732" s="36" t="e">
        <f>VLOOKUP(A732,'[1]Names&amp;ISO'!$A:$B,2,FALSE)</f>
        <v>#N/A</v>
      </c>
      <c r="C732" s="37" t="s">
        <v>164</v>
      </c>
      <c r="D732" s="35">
        <f>SUMIFS('ODA by sector'!E:E,'ODA by sector'!$A:$A,'D12'!$A732,'ODA by sector'!$D:$D,'D12'!$C732)</f>
        <v>0</v>
      </c>
      <c r="E732" s="35">
        <f>SUMIFS('ODA by sector'!F:F,'ODA by sector'!$A:$A,'D12'!$A732,'ODA by sector'!$D:$D,'D12'!$C732)</f>
        <v>0</v>
      </c>
      <c r="F732" s="35">
        <f>SUMIFS('ODA by sector'!G:G,'ODA by sector'!$A:$A,'D12'!$A732,'ODA by sector'!$D:$D,'D12'!$C732)</f>
        <v>0</v>
      </c>
      <c r="G732" s="35">
        <f>SUMIFS('ODA by sector'!H:H,'ODA by sector'!$A:$A,'D12'!$A732,'ODA by sector'!$D:$D,'D12'!$C732)</f>
        <v>0</v>
      </c>
      <c r="H732" s="35">
        <f>SUMIFS('ODA by sector'!I:I,'ODA by sector'!$A:$A,'D12'!$A732,'ODA by sector'!$D:$D,'D12'!$C732)</f>
        <v>0</v>
      </c>
      <c r="I732" s="35">
        <f>SUMIFS('ODA by sector'!J:J,'ODA by sector'!$A:$A,'D12'!$A732,'ODA by sector'!$D:$D,'D12'!$C732)</f>
        <v>0</v>
      </c>
      <c r="J732" s="35">
        <f>SUMIFS('ODA by sector'!K:K,'ODA by sector'!$A:$A,'D12'!$A732,'ODA by sector'!$D:$D,'D12'!$C732)</f>
        <v>0</v>
      </c>
      <c r="K732" s="35">
        <f>SUMIFS('ODA by sector'!L:L,'ODA by sector'!$A:$A,'D12'!$A732,'ODA by sector'!$D:$D,'D12'!$C732)</f>
        <v>0</v>
      </c>
      <c r="L732" s="35">
        <f>SUMIFS('ODA by sector'!M:M,'ODA by sector'!$A:$A,'D12'!$A732,'ODA by sector'!$D:$D,'D12'!$C732)</f>
        <v>0</v>
      </c>
      <c r="M732" s="35">
        <f>SUMIFS('ODA by sector'!N:N,'ODA by sector'!$A:$A,'D12'!$A732,'ODA by sector'!$D:$D,'D12'!$C732)</f>
        <v>0</v>
      </c>
      <c r="N732" s="35">
        <f>SUMIFS('ODA by sector'!O:O,'ODA by sector'!$A:$A,'D12'!$A732,'ODA by sector'!$D:$D,'D12'!$C732)</f>
        <v>0</v>
      </c>
      <c r="O732" s="35">
        <f>SUMIFS('ODA by sector'!P:P,'ODA by sector'!$A:$A,'D12'!$A732,'ODA by sector'!$D:$D,'D12'!$C732)</f>
        <v>0</v>
      </c>
      <c r="P732" s="35">
        <f>SUMIFS('ODA by sector'!Q:Q,'ODA by sector'!$A:$A,'D12'!$A732,'ODA by sector'!$D:$D,'D12'!$C732)</f>
        <v>0</v>
      </c>
      <c r="Q732" s="35">
        <f>SUMIFS('ODA by sector'!R:R,'ODA by sector'!$A:$A,'D12'!$A732,'ODA by sector'!$D:$D,'D12'!$C732)</f>
        <v>0</v>
      </c>
      <c r="R732" s="35">
        <f>SUMIFS('ODA by sector'!S:S,'ODA by sector'!$A:$A,'D12'!$A732,'ODA by sector'!$D:$D,'D12'!$C732)</f>
        <v>0</v>
      </c>
    </row>
    <row r="733" spans="1:18" x14ac:dyDescent="0.25">
      <c r="A733" s="36" t="s">
        <v>88</v>
      </c>
      <c r="B733" s="36" t="e">
        <f>VLOOKUP(A733,'[1]Names&amp;ISO'!$A:$B,2,FALSE)</f>
        <v>#N/A</v>
      </c>
      <c r="C733" s="37" t="s">
        <v>165</v>
      </c>
      <c r="D733" s="35">
        <f>SUMIFS('ODA by sector'!E:E,'ODA by sector'!$A:$A,'D12'!$A733,'ODA by sector'!$D:$D,'D12'!$C733)</f>
        <v>0</v>
      </c>
      <c r="E733" s="35">
        <f>SUMIFS('ODA by sector'!F:F,'ODA by sector'!$A:$A,'D12'!$A733,'ODA by sector'!$D:$D,'D12'!$C733)</f>
        <v>0</v>
      </c>
      <c r="F733" s="35">
        <f>SUMIFS('ODA by sector'!G:G,'ODA by sector'!$A:$A,'D12'!$A733,'ODA by sector'!$D:$D,'D12'!$C733)</f>
        <v>0</v>
      </c>
      <c r="G733" s="35">
        <f>SUMIFS('ODA by sector'!H:H,'ODA by sector'!$A:$A,'D12'!$A733,'ODA by sector'!$D:$D,'D12'!$C733)</f>
        <v>0</v>
      </c>
      <c r="H733" s="35">
        <f>SUMIFS('ODA by sector'!I:I,'ODA by sector'!$A:$A,'D12'!$A733,'ODA by sector'!$D:$D,'D12'!$C733)</f>
        <v>0</v>
      </c>
      <c r="I733" s="35">
        <f>SUMIFS('ODA by sector'!J:J,'ODA by sector'!$A:$A,'D12'!$A733,'ODA by sector'!$D:$D,'D12'!$C733)</f>
        <v>0</v>
      </c>
      <c r="J733" s="35">
        <f>SUMIFS('ODA by sector'!K:K,'ODA by sector'!$A:$A,'D12'!$A733,'ODA by sector'!$D:$D,'D12'!$C733)</f>
        <v>0</v>
      </c>
      <c r="K733" s="35">
        <f>SUMIFS('ODA by sector'!L:L,'ODA by sector'!$A:$A,'D12'!$A733,'ODA by sector'!$D:$D,'D12'!$C733)</f>
        <v>0</v>
      </c>
      <c r="L733" s="35">
        <f>SUMIFS('ODA by sector'!M:M,'ODA by sector'!$A:$A,'D12'!$A733,'ODA by sector'!$D:$D,'D12'!$C733)</f>
        <v>0</v>
      </c>
      <c r="M733" s="35">
        <f>SUMIFS('ODA by sector'!N:N,'ODA by sector'!$A:$A,'D12'!$A733,'ODA by sector'!$D:$D,'D12'!$C733)</f>
        <v>0</v>
      </c>
      <c r="N733" s="35">
        <f>SUMIFS('ODA by sector'!O:O,'ODA by sector'!$A:$A,'D12'!$A733,'ODA by sector'!$D:$D,'D12'!$C733)</f>
        <v>0</v>
      </c>
      <c r="O733" s="35">
        <f>SUMIFS('ODA by sector'!P:P,'ODA by sector'!$A:$A,'D12'!$A733,'ODA by sector'!$D:$D,'D12'!$C733)</f>
        <v>0</v>
      </c>
      <c r="P733" s="35">
        <f>SUMIFS('ODA by sector'!Q:Q,'ODA by sector'!$A:$A,'D12'!$A733,'ODA by sector'!$D:$D,'D12'!$C733)</f>
        <v>0</v>
      </c>
      <c r="Q733" s="35">
        <f>SUMIFS('ODA by sector'!R:R,'ODA by sector'!$A:$A,'D12'!$A733,'ODA by sector'!$D:$D,'D12'!$C733)</f>
        <v>0</v>
      </c>
      <c r="R733" s="35">
        <f>SUMIFS('ODA by sector'!S:S,'ODA by sector'!$A:$A,'D12'!$A733,'ODA by sector'!$D:$D,'D12'!$C733)</f>
        <v>0</v>
      </c>
    </row>
    <row r="734" spans="1:18" x14ac:dyDescent="0.25">
      <c r="A734" s="36" t="s">
        <v>88</v>
      </c>
      <c r="B734" s="36" t="e">
        <f>VLOOKUP(A734,'[1]Names&amp;ISO'!$A:$B,2,FALSE)</f>
        <v>#N/A</v>
      </c>
      <c r="C734" s="37" t="s">
        <v>161</v>
      </c>
      <c r="D734" s="35">
        <f>SUMIFS('ODA by sector'!E:E,'ODA by sector'!$A:$A,'D12'!$A734,'ODA by sector'!$D:$D,'D12'!$C734)</f>
        <v>0</v>
      </c>
      <c r="E734" s="35">
        <f>SUMIFS('ODA by sector'!F:F,'ODA by sector'!$A:$A,'D12'!$A734,'ODA by sector'!$D:$D,'D12'!$C734)</f>
        <v>0</v>
      </c>
      <c r="F734" s="35">
        <f>SUMIFS('ODA by sector'!G:G,'ODA by sector'!$A:$A,'D12'!$A734,'ODA by sector'!$D:$D,'D12'!$C734)</f>
        <v>0</v>
      </c>
      <c r="G734" s="35">
        <f>SUMIFS('ODA by sector'!H:H,'ODA by sector'!$A:$A,'D12'!$A734,'ODA by sector'!$D:$D,'D12'!$C734)</f>
        <v>0</v>
      </c>
      <c r="H734" s="35">
        <f>SUMIFS('ODA by sector'!I:I,'ODA by sector'!$A:$A,'D12'!$A734,'ODA by sector'!$D:$D,'D12'!$C734)</f>
        <v>0</v>
      </c>
      <c r="I734" s="35">
        <f>SUMIFS('ODA by sector'!J:J,'ODA by sector'!$A:$A,'D12'!$A734,'ODA by sector'!$D:$D,'D12'!$C734)</f>
        <v>0</v>
      </c>
      <c r="J734" s="35">
        <f>SUMIFS('ODA by sector'!K:K,'ODA by sector'!$A:$A,'D12'!$A734,'ODA by sector'!$D:$D,'D12'!$C734)</f>
        <v>0</v>
      </c>
      <c r="K734" s="35">
        <f>SUMIFS('ODA by sector'!L:L,'ODA by sector'!$A:$A,'D12'!$A734,'ODA by sector'!$D:$D,'D12'!$C734)</f>
        <v>0</v>
      </c>
      <c r="L734" s="35">
        <f>SUMIFS('ODA by sector'!M:M,'ODA by sector'!$A:$A,'D12'!$A734,'ODA by sector'!$D:$D,'D12'!$C734)</f>
        <v>0</v>
      </c>
      <c r="M734" s="35">
        <f>SUMIFS('ODA by sector'!N:N,'ODA by sector'!$A:$A,'D12'!$A734,'ODA by sector'!$D:$D,'D12'!$C734)</f>
        <v>0</v>
      </c>
      <c r="N734" s="35">
        <f>SUMIFS('ODA by sector'!O:O,'ODA by sector'!$A:$A,'D12'!$A734,'ODA by sector'!$D:$D,'D12'!$C734)</f>
        <v>0</v>
      </c>
      <c r="O734" s="35">
        <f>SUMIFS('ODA by sector'!P:P,'ODA by sector'!$A:$A,'D12'!$A734,'ODA by sector'!$D:$D,'D12'!$C734)</f>
        <v>0</v>
      </c>
      <c r="P734" s="35">
        <f>SUMIFS('ODA by sector'!Q:Q,'ODA by sector'!$A:$A,'D12'!$A734,'ODA by sector'!$D:$D,'D12'!$C734)</f>
        <v>0</v>
      </c>
      <c r="Q734" s="35">
        <f>SUMIFS('ODA by sector'!R:R,'ODA by sector'!$A:$A,'D12'!$A734,'ODA by sector'!$D:$D,'D12'!$C734)</f>
        <v>0</v>
      </c>
      <c r="R734" s="35">
        <f>SUMIFS('ODA by sector'!S:S,'ODA by sector'!$A:$A,'D12'!$A734,'ODA by sector'!$D:$D,'D12'!$C734)</f>
        <v>0</v>
      </c>
    </row>
    <row r="735" spans="1:18" x14ac:dyDescent="0.25">
      <c r="A735" s="36" t="s">
        <v>88</v>
      </c>
      <c r="B735" s="36" t="e">
        <f>VLOOKUP(A735,'[1]Names&amp;ISO'!$A:$B,2,FALSE)</f>
        <v>#N/A</v>
      </c>
      <c r="C735" s="37" t="s">
        <v>166</v>
      </c>
      <c r="D735" s="35">
        <f>SUMIFS('ODA by sector'!E:E,'ODA by sector'!$A:$A,'D12'!$A735,'ODA by sector'!$D:$D,'D12'!$C735)</f>
        <v>0</v>
      </c>
      <c r="E735" s="35">
        <f>SUMIFS('ODA by sector'!F:F,'ODA by sector'!$A:$A,'D12'!$A735,'ODA by sector'!$D:$D,'D12'!$C735)</f>
        <v>0</v>
      </c>
      <c r="F735" s="35">
        <f>SUMIFS('ODA by sector'!G:G,'ODA by sector'!$A:$A,'D12'!$A735,'ODA by sector'!$D:$D,'D12'!$C735)</f>
        <v>0</v>
      </c>
      <c r="G735" s="35">
        <f>SUMIFS('ODA by sector'!H:H,'ODA by sector'!$A:$A,'D12'!$A735,'ODA by sector'!$D:$D,'D12'!$C735)</f>
        <v>0</v>
      </c>
      <c r="H735" s="35">
        <f>SUMIFS('ODA by sector'!I:I,'ODA by sector'!$A:$A,'D12'!$A735,'ODA by sector'!$D:$D,'D12'!$C735)</f>
        <v>0</v>
      </c>
      <c r="I735" s="35">
        <f>SUMIFS('ODA by sector'!J:J,'ODA by sector'!$A:$A,'D12'!$A735,'ODA by sector'!$D:$D,'D12'!$C735)</f>
        <v>0</v>
      </c>
      <c r="J735" s="35">
        <f>SUMIFS('ODA by sector'!K:K,'ODA by sector'!$A:$A,'D12'!$A735,'ODA by sector'!$D:$D,'D12'!$C735)</f>
        <v>0</v>
      </c>
      <c r="K735" s="35">
        <f>SUMIFS('ODA by sector'!L:L,'ODA by sector'!$A:$A,'D12'!$A735,'ODA by sector'!$D:$D,'D12'!$C735)</f>
        <v>0</v>
      </c>
      <c r="L735" s="35">
        <f>SUMIFS('ODA by sector'!M:M,'ODA by sector'!$A:$A,'D12'!$A735,'ODA by sector'!$D:$D,'D12'!$C735)</f>
        <v>0</v>
      </c>
      <c r="M735" s="35">
        <f>SUMIFS('ODA by sector'!N:N,'ODA by sector'!$A:$A,'D12'!$A735,'ODA by sector'!$D:$D,'D12'!$C735)</f>
        <v>0</v>
      </c>
      <c r="N735" s="35">
        <f>SUMIFS('ODA by sector'!O:O,'ODA by sector'!$A:$A,'D12'!$A735,'ODA by sector'!$D:$D,'D12'!$C735)</f>
        <v>0</v>
      </c>
      <c r="O735" s="35">
        <f>SUMIFS('ODA by sector'!P:P,'ODA by sector'!$A:$A,'D12'!$A735,'ODA by sector'!$D:$D,'D12'!$C735)</f>
        <v>0</v>
      </c>
      <c r="P735" s="35">
        <f>SUMIFS('ODA by sector'!Q:Q,'ODA by sector'!$A:$A,'D12'!$A735,'ODA by sector'!$D:$D,'D12'!$C735)</f>
        <v>0</v>
      </c>
      <c r="Q735" s="35">
        <f>SUMIFS('ODA by sector'!R:R,'ODA by sector'!$A:$A,'D12'!$A735,'ODA by sector'!$D:$D,'D12'!$C735)</f>
        <v>0</v>
      </c>
      <c r="R735" s="35">
        <f>SUMIFS('ODA by sector'!S:S,'ODA by sector'!$A:$A,'D12'!$A735,'ODA by sector'!$D:$D,'D12'!$C735)</f>
        <v>0</v>
      </c>
    </row>
    <row r="736" spans="1:18" x14ac:dyDescent="0.25">
      <c r="A736" s="36" t="s">
        <v>88</v>
      </c>
      <c r="B736" s="36" t="e">
        <f>VLOOKUP(A736,'[1]Names&amp;ISO'!$A:$B,2,FALSE)</f>
        <v>#N/A</v>
      </c>
      <c r="C736" s="37" t="s">
        <v>167</v>
      </c>
      <c r="D736" s="35">
        <f>SUMIFS('ODA by sector'!E:E,'ODA by sector'!$A:$A,'D12'!$A736,'ODA by sector'!$D:$D,'D12'!$C736)</f>
        <v>0</v>
      </c>
      <c r="E736" s="35">
        <f>SUMIFS('ODA by sector'!F:F,'ODA by sector'!$A:$A,'D12'!$A736,'ODA by sector'!$D:$D,'D12'!$C736)</f>
        <v>0</v>
      </c>
      <c r="F736" s="35">
        <f>SUMIFS('ODA by sector'!G:G,'ODA by sector'!$A:$A,'D12'!$A736,'ODA by sector'!$D:$D,'D12'!$C736)</f>
        <v>0</v>
      </c>
      <c r="G736" s="35">
        <f>SUMIFS('ODA by sector'!H:H,'ODA by sector'!$A:$A,'D12'!$A736,'ODA by sector'!$D:$D,'D12'!$C736)</f>
        <v>0</v>
      </c>
      <c r="H736" s="35">
        <f>SUMIFS('ODA by sector'!I:I,'ODA by sector'!$A:$A,'D12'!$A736,'ODA by sector'!$D:$D,'D12'!$C736)</f>
        <v>0</v>
      </c>
      <c r="I736" s="35">
        <f>SUMIFS('ODA by sector'!J:J,'ODA by sector'!$A:$A,'D12'!$A736,'ODA by sector'!$D:$D,'D12'!$C736)</f>
        <v>0</v>
      </c>
      <c r="J736" s="35">
        <f>SUMIFS('ODA by sector'!K:K,'ODA by sector'!$A:$A,'D12'!$A736,'ODA by sector'!$D:$D,'D12'!$C736)</f>
        <v>0</v>
      </c>
      <c r="K736" s="35">
        <f>SUMIFS('ODA by sector'!L:L,'ODA by sector'!$A:$A,'D12'!$A736,'ODA by sector'!$D:$D,'D12'!$C736)</f>
        <v>0</v>
      </c>
      <c r="L736" s="35">
        <f>SUMIFS('ODA by sector'!M:M,'ODA by sector'!$A:$A,'D12'!$A736,'ODA by sector'!$D:$D,'D12'!$C736)</f>
        <v>0</v>
      </c>
      <c r="M736" s="35">
        <f>SUMIFS('ODA by sector'!N:N,'ODA by sector'!$A:$A,'D12'!$A736,'ODA by sector'!$D:$D,'D12'!$C736)</f>
        <v>0</v>
      </c>
      <c r="N736" s="35">
        <f>SUMIFS('ODA by sector'!O:O,'ODA by sector'!$A:$A,'D12'!$A736,'ODA by sector'!$D:$D,'D12'!$C736)</f>
        <v>0</v>
      </c>
      <c r="O736" s="35">
        <f>SUMIFS('ODA by sector'!P:P,'ODA by sector'!$A:$A,'D12'!$A736,'ODA by sector'!$D:$D,'D12'!$C736)</f>
        <v>0</v>
      </c>
      <c r="P736" s="35">
        <f>SUMIFS('ODA by sector'!Q:Q,'ODA by sector'!$A:$A,'D12'!$A736,'ODA by sector'!$D:$D,'D12'!$C736)</f>
        <v>0</v>
      </c>
      <c r="Q736" s="35">
        <f>SUMIFS('ODA by sector'!R:R,'ODA by sector'!$A:$A,'D12'!$A736,'ODA by sector'!$D:$D,'D12'!$C736)</f>
        <v>0</v>
      </c>
      <c r="R736" s="35">
        <f>SUMIFS('ODA by sector'!S:S,'ODA by sector'!$A:$A,'D12'!$A736,'ODA by sector'!$D:$D,'D12'!$C736)</f>
        <v>0</v>
      </c>
    </row>
    <row r="737" spans="1:18" x14ac:dyDescent="0.25">
      <c r="A737" s="36" t="s">
        <v>88</v>
      </c>
      <c r="B737" s="36" t="e">
        <f>VLOOKUP(A737,'[1]Names&amp;ISO'!$A:$B,2,FALSE)</f>
        <v>#N/A</v>
      </c>
      <c r="C737" s="37" t="s">
        <v>169</v>
      </c>
      <c r="D737" s="35">
        <f>SUMIFS('ODA by sector'!E:E,'ODA by sector'!$A:$A,'D12'!$A737,'ODA by sector'!$D:$D,'D12'!$C737)</f>
        <v>0</v>
      </c>
      <c r="E737" s="35">
        <f>SUMIFS('ODA by sector'!F:F,'ODA by sector'!$A:$A,'D12'!$A737,'ODA by sector'!$D:$D,'D12'!$C737)</f>
        <v>0</v>
      </c>
      <c r="F737" s="35">
        <f>SUMIFS('ODA by sector'!G:G,'ODA by sector'!$A:$A,'D12'!$A737,'ODA by sector'!$D:$D,'D12'!$C737)</f>
        <v>0</v>
      </c>
      <c r="G737" s="35">
        <f>SUMIFS('ODA by sector'!H:H,'ODA by sector'!$A:$A,'D12'!$A737,'ODA by sector'!$D:$D,'D12'!$C737)</f>
        <v>0</v>
      </c>
      <c r="H737" s="35">
        <f>SUMIFS('ODA by sector'!I:I,'ODA by sector'!$A:$A,'D12'!$A737,'ODA by sector'!$D:$D,'D12'!$C737)</f>
        <v>0</v>
      </c>
      <c r="I737" s="35">
        <f>SUMIFS('ODA by sector'!J:J,'ODA by sector'!$A:$A,'D12'!$A737,'ODA by sector'!$D:$D,'D12'!$C737)</f>
        <v>0</v>
      </c>
      <c r="J737" s="35">
        <f>SUMIFS('ODA by sector'!K:K,'ODA by sector'!$A:$A,'D12'!$A737,'ODA by sector'!$D:$D,'D12'!$C737)</f>
        <v>0</v>
      </c>
      <c r="K737" s="35">
        <f>SUMIFS('ODA by sector'!L:L,'ODA by sector'!$A:$A,'D12'!$A737,'ODA by sector'!$D:$D,'D12'!$C737)</f>
        <v>0</v>
      </c>
      <c r="L737" s="35">
        <f>SUMIFS('ODA by sector'!M:M,'ODA by sector'!$A:$A,'D12'!$A737,'ODA by sector'!$D:$D,'D12'!$C737)</f>
        <v>0</v>
      </c>
      <c r="M737" s="35">
        <f>SUMIFS('ODA by sector'!N:N,'ODA by sector'!$A:$A,'D12'!$A737,'ODA by sector'!$D:$D,'D12'!$C737)</f>
        <v>0</v>
      </c>
      <c r="N737" s="35">
        <f>SUMIFS('ODA by sector'!O:O,'ODA by sector'!$A:$A,'D12'!$A737,'ODA by sector'!$D:$D,'D12'!$C737)</f>
        <v>0</v>
      </c>
      <c r="O737" s="35">
        <f>SUMIFS('ODA by sector'!P:P,'ODA by sector'!$A:$A,'D12'!$A737,'ODA by sector'!$D:$D,'D12'!$C737)</f>
        <v>0</v>
      </c>
      <c r="P737" s="35">
        <f>SUMIFS('ODA by sector'!Q:Q,'ODA by sector'!$A:$A,'D12'!$A737,'ODA by sector'!$D:$D,'D12'!$C737)</f>
        <v>0</v>
      </c>
      <c r="Q737" s="35">
        <f>SUMIFS('ODA by sector'!R:R,'ODA by sector'!$A:$A,'D12'!$A737,'ODA by sector'!$D:$D,'D12'!$C737)</f>
        <v>0</v>
      </c>
      <c r="R737" s="35">
        <f>SUMIFS('ODA by sector'!S:S,'ODA by sector'!$A:$A,'D12'!$A737,'ODA by sector'!$D:$D,'D12'!$C737)</f>
        <v>0</v>
      </c>
    </row>
    <row r="738" spans="1:18" x14ac:dyDescent="0.25">
      <c r="A738" s="36" t="s">
        <v>88</v>
      </c>
      <c r="B738" s="36" t="e">
        <f>VLOOKUP(A738,'[1]Names&amp;ISO'!$A:$B,2,FALSE)</f>
        <v>#N/A</v>
      </c>
      <c r="C738" s="37" t="s">
        <v>168</v>
      </c>
      <c r="D738" s="35">
        <f>SUMIFS('ODA by sector'!E:E,'ODA by sector'!$A:$A,'D12'!$A738,'ODA by sector'!$D:$D,'D12'!$C738)</f>
        <v>0</v>
      </c>
      <c r="E738" s="35">
        <f>SUMIFS('ODA by sector'!F:F,'ODA by sector'!$A:$A,'D12'!$A738,'ODA by sector'!$D:$D,'D12'!$C738)</f>
        <v>0</v>
      </c>
      <c r="F738" s="35">
        <f>SUMIFS('ODA by sector'!G:G,'ODA by sector'!$A:$A,'D12'!$A738,'ODA by sector'!$D:$D,'D12'!$C738)</f>
        <v>0</v>
      </c>
      <c r="G738" s="35">
        <f>SUMIFS('ODA by sector'!H:H,'ODA by sector'!$A:$A,'D12'!$A738,'ODA by sector'!$D:$D,'D12'!$C738)</f>
        <v>0</v>
      </c>
      <c r="H738" s="35">
        <f>SUMIFS('ODA by sector'!I:I,'ODA by sector'!$A:$A,'D12'!$A738,'ODA by sector'!$D:$D,'D12'!$C738)</f>
        <v>0</v>
      </c>
      <c r="I738" s="35">
        <f>SUMIFS('ODA by sector'!J:J,'ODA by sector'!$A:$A,'D12'!$A738,'ODA by sector'!$D:$D,'D12'!$C738)</f>
        <v>0</v>
      </c>
      <c r="J738" s="35">
        <f>SUMIFS('ODA by sector'!K:K,'ODA by sector'!$A:$A,'D12'!$A738,'ODA by sector'!$D:$D,'D12'!$C738)</f>
        <v>0</v>
      </c>
      <c r="K738" s="35">
        <f>SUMIFS('ODA by sector'!L:L,'ODA by sector'!$A:$A,'D12'!$A738,'ODA by sector'!$D:$D,'D12'!$C738)</f>
        <v>0</v>
      </c>
      <c r="L738" s="35">
        <f>SUMIFS('ODA by sector'!M:M,'ODA by sector'!$A:$A,'D12'!$A738,'ODA by sector'!$D:$D,'D12'!$C738)</f>
        <v>0</v>
      </c>
      <c r="M738" s="35">
        <f>SUMIFS('ODA by sector'!N:N,'ODA by sector'!$A:$A,'D12'!$A738,'ODA by sector'!$D:$D,'D12'!$C738)</f>
        <v>0</v>
      </c>
      <c r="N738" s="35">
        <f>SUMIFS('ODA by sector'!O:O,'ODA by sector'!$A:$A,'D12'!$A738,'ODA by sector'!$D:$D,'D12'!$C738)</f>
        <v>0</v>
      </c>
      <c r="O738" s="35">
        <f>SUMIFS('ODA by sector'!P:P,'ODA by sector'!$A:$A,'D12'!$A738,'ODA by sector'!$D:$D,'D12'!$C738)</f>
        <v>0</v>
      </c>
      <c r="P738" s="35">
        <f>SUMIFS('ODA by sector'!Q:Q,'ODA by sector'!$A:$A,'D12'!$A738,'ODA by sector'!$D:$D,'D12'!$C738)</f>
        <v>0</v>
      </c>
      <c r="Q738" s="35">
        <f>SUMIFS('ODA by sector'!R:R,'ODA by sector'!$A:$A,'D12'!$A738,'ODA by sector'!$D:$D,'D12'!$C738)</f>
        <v>0</v>
      </c>
      <c r="R738" s="35">
        <f>SUMIFS('ODA by sector'!S:S,'ODA by sector'!$A:$A,'D12'!$A738,'ODA by sector'!$D:$D,'D12'!$C738)</f>
        <v>0</v>
      </c>
    </row>
    <row r="739" spans="1:18" x14ac:dyDescent="0.25">
      <c r="A739" s="36" t="s">
        <v>88</v>
      </c>
      <c r="B739" s="36" t="e">
        <f>VLOOKUP(A739,'[1]Names&amp;ISO'!$A:$B,2,FALSE)</f>
        <v>#N/A</v>
      </c>
      <c r="C739" s="37" t="s">
        <v>171</v>
      </c>
      <c r="D739" s="35">
        <f>SUMIFS('ODA by sector'!E:E,'ODA by sector'!$A:$A,'D12'!$A739,'ODA by sector'!$D:$D,'D12'!$C739)</f>
        <v>0</v>
      </c>
      <c r="E739" s="35">
        <f>SUMIFS('ODA by sector'!F:F,'ODA by sector'!$A:$A,'D12'!$A739,'ODA by sector'!$D:$D,'D12'!$C739)</f>
        <v>0</v>
      </c>
      <c r="F739" s="35">
        <f>SUMIFS('ODA by sector'!G:G,'ODA by sector'!$A:$A,'D12'!$A739,'ODA by sector'!$D:$D,'D12'!$C739)</f>
        <v>0</v>
      </c>
      <c r="G739" s="35">
        <f>SUMIFS('ODA by sector'!H:H,'ODA by sector'!$A:$A,'D12'!$A739,'ODA by sector'!$D:$D,'D12'!$C739)</f>
        <v>0</v>
      </c>
      <c r="H739" s="35">
        <f>SUMIFS('ODA by sector'!I:I,'ODA by sector'!$A:$A,'D12'!$A739,'ODA by sector'!$D:$D,'D12'!$C739)</f>
        <v>0</v>
      </c>
      <c r="I739" s="35">
        <f>SUMIFS('ODA by sector'!J:J,'ODA by sector'!$A:$A,'D12'!$A739,'ODA by sector'!$D:$D,'D12'!$C739)</f>
        <v>0</v>
      </c>
      <c r="J739" s="35">
        <f>SUMIFS('ODA by sector'!K:K,'ODA by sector'!$A:$A,'D12'!$A739,'ODA by sector'!$D:$D,'D12'!$C739)</f>
        <v>0</v>
      </c>
      <c r="K739" s="35">
        <f>SUMIFS('ODA by sector'!L:L,'ODA by sector'!$A:$A,'D12'!$A739,'ODA by sector'!$D:$D,'D12'!$C739)</f>
        <v>0</v>
      </c>
      <c r="L739" s="35">
        <f>SUMIFS('ODA by sector'!M:M,'ODA by sector'!$A:$A,'D12'!$A739,'ODA by sector'!$D:$D,'D12'!$C739)</f>
        <v>0</v>
      </c>
      <c r="M739" s="35">
        <f>SUMIFS('ODA by sector'!N:N,'ODA by sector'!$A:$A,'D12'!$A739,'ODA by sector'!$D:$D,'D12'!$C739)</f>
        <v>0</v>
      </c>
      <c r="N739" s="35">
        <f>SUMIFS('ODA by sector'!O:O,'ODA by sector'!$A:$A,'D12'!$A739,'ODA by sector'!$D:$D,'D12'!$C739)</f>
        <v>0</v>
      </c>
      <c r="O739" s="35">
        <f>SUMIFS('ODA by sector'!P:P,'ODA by sector'!$A:$A,'D12'!$A739,'ODA by sector'!$D:$D,'D12'!$C739)</f>
        <v>0</v>
      </c>
      <c r="P739" s="35">
        <f>SUMIFS('ODA by sector'!Q:Q,'ODA by sector'!$A:$A,'D12'!$A739,'ODA by sector'!$D:$D,'D12'!$C739)</f>
        <v>0</v>
      </c>
      <c r="Q739" s="35">
        <f>SUMIFS('ODA by sector'!R:R,'ODA by sector'!$A:$A,'D12'!$A739,'ODA by sector'!$D:$D,'D12'!$C739)</f>
        <v>0</v>
      </c>
      <c r="R739" s="35">
        <f>SUMIFS('ODA by sector'!S:S,'ODA by sector'!$A:$A,'D12'!$A739,'ODA by sector'!$D:$D,'D12'!$C739)</f>
        <v>0</v>
      </c>
    </row>
    <row r="740" spans="1:18" x14ac:dyDescent="0.25">
      <c r="A740" s="38" t="s">
        <v>88</v>
      </c>
      <c r="B740" s="36" t="e">
        <f>VLOOKUP(A740,'[1]Names&amp;ISO'!$A:$B,2,FALSE)</f>
        <v>#N/A</v>
      </c>
      <c r="C740" s="37" t="s">
        <v>170</v>
      </c>
      <c r="D740" s="35">
        <f>SUMIFS('ODA by sector'!E:E,'ODA by sector'!$A:$A,'D12'!$A740,'ODA by sector'!$D:$D,'D12'!$C740)</f>
        <v>0</v>
      </c>
      <c r="E740" s="35">
        <f>SUMIFS('ODA by sector'!F:F,'ODA by sector'!$A:$A,'D12'!$A740,'ODA by sector'!$D:$D,'D12'!$C740)</f>
        <v>0</v>
      </c>
      <c r="F740" s="35">
        <f>SUMIFS('ODA by sector'!G:G,'ODA by sector'!$A:$A,'D12'!$A740,'ODA by sector'!$D:$D,'D12'!$C740)</f>
        <v>0</v>
      </c>
      <c r="G740" s="35">
        <f>SUMIFS('ODA by sector'!H:H,'ODA by sector'!$A:$A,'D12'!$A740,'ODA by sector'!$D:$D,'D12'!$C740)</f>
        <v>0</v>
      </c>
      <c r="H740" s="35">
        <f>SUMIFS('ODA by sector'!I:I,'ODA by sector'!$A:$A,'D12'!$A740,'ODA by sector'!$D:$D,'D12'!$C740)</f>
        <v>0</v>
      </c>
      <c r="I740" s="35">
        <f>SUMIFS('ODA by sector'!J:J,'ODA by sector'!$A:$A,'D12'!$A740,'ODA by sector'!$D:$D,'D12'!$C740)</f>
        <v>0</v>
      </c>
      <c r="J740" s="35">
        <f>SUMIFS('ODA by sector'!K:K,'ODA by sector'!$A:$A,'D12'!$A740,'ODA by sector'!$D:$D,'D12'!$C740)</f>
        <v>0</v>
      </c>
      <c r="K740" s="35">
        <f>SUMIFS('ODA by sector'!L:L,'ODA by sector'!$A:$A,'D12'!$A740,'ODA by sector'!$D:$D,'D12'!$C740)</f>
        <v>0</v>
      </c>
      <c r="L740" s="35">
        <f>SUMIFS('ODA by sector'!M:M,'ODA by sector'!$A:$A,'D12'!$A740,'ODA by sector'!$D:$D,'D12'!$C740)</f>
        <v>0</v>
      </c>
      <c r="M740" s="35">
        <f>SUMIFS('ODA by sector'!N:N,'ODA by sector'!$A:$A,'D12'!$A740,'ODA by sector'!$D:$D,'D12'!$C740)</f>
        <v>0</v>
      </c>
      <c r="N740" s="35">
        <f>SUMIFS('ODA by sector'!O:O,'ODA by sector'!$A:$A,'D12'!$A740,'ODA by sector'!$D:$D,'D12'!$C740)</f>
        <v>0</v>
      </c>
      <c r="O740" s="35">
        <f>SUMIFS('ODA by sector'!P:P,'ODA by sector'!$A:$A,'D12'!$A740,'ODA by sector'!$D:$D,'D12'!$C740)</f>
        <v>0</v>
      </c>
      <c r="P740" s="35">
        <f>SUMIFS('ODA by sector'!Q:Q,'ODA by sector'!$A:$A,'D12'!$A740,'ODA by sector'!$D:$D,'D12'!$C740)</f>
        <v>0</v>
      </c>
      <c r="Q740" s="35">
        <f>SUMIFS('ODA by sector'!R:R,'ODA by sector'!$A:$A,'D12'!$A740,'ODA by sector'!$D:$D,'D12'!$C740)</f>
        <v>63.402375999999997</v>
      </c>
      <c r="R740" s="35">
        <f>SUMIFS('ODA by sector'!S:S,'ODA by sector'!$A:$A,'D12'!$A740,'ODA by sector'!$D:$D,'D12'!$C740)</f>
        <v>71.546051000000006</v>
      </c>
    </row>
    <row r="741" spans="1:18" x14ac:dyDescent="0.25">
      <c r="A741" s="39" t="s">
        <v>88</v>
      </c>
      <c r="B741" s="36" t="e">
        <f>VLOOKUP(A741,'[1]Names&amp;ISO'!$A:$B,2,FALSE)</f>
        <v>#N/A</v>
      </c>
      <c r="C741" s="37" t="s">
        <v>172</v>
      </c>
      <c r="D741" s="35">
        <f>SUMIFS('ODA by sector'!E:E,'ODA by sector'!$A:$A,'D12'!$A741,'ODA by sector'!$D:$D,'D12'!$C741)</f>
        <v>0</v>
      </c>
      <c r="E741" s="35">
        <f>SUMIFS('ODA by sector'!F:F,'ODA by sector'!$A:$A,'D12'!$A741,'ODA by sector'!$D:$D,'D12'!$C741)</f>
        <v>0</v>
      </c>
      <c r="F741" s="35">
        <f>SUMIFS('ODA by sector'!G:G,'ODA by sector'!$A:$A,'D12'!$A741,'ODA by sector'!$D:$D,'D12'!$C741)</f>
        <v>0</v>
      </c>
      <c r="G741" s="35">
        <f>SUMIFS('ODA by sector'!H:H,'ODA by sector'!$A:$A,'D12'!$A741,'ODA by sector'!$D:$D,'D12'!$C741)</f>
        <v>0</v>
      </c>
      <c r="H741" s="35">
        <f>SUMIFS('ODA by sector'!I:I,'ODA by sector'!$A:$A,'D12'!$A741,'ODA by sector'!$D:$D,'D12'!$C741)</f>
        <v>0</v>
      </c>
      <c r="I741" s="35">
        <f>SUMIFS('ODA by sector'!J:J,'ODA by sector'!$A:$A,'D12'!$A741,'ODA by sector'!$D:$D,'D12'!$C741)</f>
        <v>0</v>
      </c>
      <c r="J741" s="35">
        <f>SUMIFS('ODA by sector'!K:K,'ODA by sector'!$A:$A,'D12'!$A741,'ODA by sector'!$D:$D,'D12'!$C741)</f>
        <v>0</v>
      </c>
      <c r="K741" s="35">
        <f>SUMIFS('ODA by sector'!L:L,'ODA by sector'!$A:$A,'D12'!$A741,'ODA by sector'!$D:$D,'D12'!$C741)</f>
        <v>0</v>
      </c>
      <c r="L741" s="35">
        <f>SUMIFS('ODA by sector'!M:M,'ODA by sector'!$A:$A,'D12'!$A741,'ODA by sector'!$D:$D,'D12'!$C741)</f>
        <v>0</v>
      </c>
      <c r="M741" s="35">
        <f>SUMIFS('ODA by sector'!N:N,'ODA by sector'!$A:$A,'D12'!$A741,'ODA by sector'!$D:$D,'D12'!$C741)</f>
        <v>0</v>
      </c>
      <c r="N741" s="35">
        <f>SUMIFS('ODA by sector'!O:O,'ODA by sector'!$A:$A,'D12'!$A741,'ODA by sector'!$D:$D,'D12'!$C741)</f>
        <v>0</v>
      </c>
      <c r="O741" s="35">
        <f>SUMIFS('ODA by sector'!P:P,'ODA by sector'!$A:$A,'D12'!$A741,'ODA by sector'!$D:$D,'D12'!$C741)</f>
        <v>0</v>
      </c>
      <c r="P741" s="35">
        <f>SUMIFS('ODA by sector'!Q:Q,'ODA by sector'!$A:$A,'D12'!$A741,'ODA by sector'!$D:$D,'D12'!$C741)</f>
        <v>0</v>
      </c>
      <c r="Q741" s="35">
        <f>SUMIFS('ODA by sector'!R:R,'ODA by sector'!$A:$A,'D12'!$A741,'ODA by sector'!$D:$D,'D12'!$C741)</f>
        <v>0</v>
      </c>
      <c r="R741" s="35">
        <f>SUMIFS('ODA by sector'!S:S,'ODA by sector'!$A:$A,'D12'!$A741,'ODA by sector'!$D:$D,'D12'!$C741)</f>
        <v>0</v>
      </c>
    </row>
    <row r="742" spans="1:18" x14ac:dyDescent="0.25">
      <c r="A742" s="36" t="s">
        <v>88</v>
      </c>
      <c r="B742" s="36" t="e">
        <f>VLOOKUP(A742,'[1]Names&amp;ISO'!$A:$B,2,FALSE)</f>
        <v>#N/A</v>
      </c>
      <c r="C742" s="37" t="s">
        <v>173</v>
      </c>
      <c r="D742" s="35">
        <f>SUMIFS('ODA by sector'!E:E,'ODA by sector'!$A:$A,'D12'!$A742,'ODA by sector'!$D:$D,'D12'!$C742)</f>
        <v>0</v>
      </c>
      <c r="E742" s="35">
        <f>SUMIFS('ODA by sector'!F:F,'ODA by sector'!$A:$A,'D12'!$A742,'ODA by sector'!$D:$D,'D12'!$C742)</f>
        <v>0</v>
      </c>
      <c r="F742" s="35">
        <f>SUMIFS('ODA by sector'!G:G,'ODA by sector'!$A:$A,'D12'!$A742,'ODA by sector'!$D:$D,'D12'!$C742)</f>
        <v>0</v>
      </c>
      <c r="G742" s="35">
        <f>SUMIFS('ODA by sector'!H:H,'ODA by sector'!$A:$A,'D12'!$A742,'ODA by sector'!$D:$D,'D12'!$C742)</f>
        <v>0</v>
      </c>
      <c r="H742" s="35">
        <f>SUMIFS('ODA by sector'!I:I,'ODA by sector'!$A:$A,'D12'!$A742,'ODA by sector'!$D:$D,'D12'!$C742)</f>
        <v>0</v>
      </c>
      <c r="I742" s="35">
        <f>SUMIFS('ODA by sector'!J:J,'ODA by sector'!$A:$A,'D12'!$A742,'ODA by sector'!$D:$D,'D12'!$C742)</f>
        <v>0</v>
      </c>
      <c r="J742" s="35">
        <f>SUMIFS('ODA by sector'!K:K,'ODA by sector'!$A:$A,'D12'!$A742,'ODA by sector'!$D:$D,'D12'!$C742)</f>
        <v>0</v>
      </c>
      <c r="K742" s="35">
        <f>SUMIFS('ODA by sector'!L:L,'ODA by sector'!$A:$A,'D12'!$A742,'ODA by sector'!$D:$D,'D12'!$C742)</f>
        <v>0</v>
      </c>
      <c r="L742" s="35">
        <f>SUMIFS('ODA by sector'!M:M,'ODA by sector'!$A:$A,'D12'!$A742,'ODA by sector'!$D:$D,'D12'!$C742)</f>
        <v>0</v>
      </c>
      <c r="M742" s="35">
        <f>SUMIFS('ODA by sector'!N:N,'ODA by sector'!$A:$A,'D12'!$A742,'ODA by sector'!$D:$D,'D12'!$C742)</f>
        <v>0</v>
      </c>
      <c r="N742" s="35">
        <f>SUMIFS('ODA by sector'!O:O,'ODA by sector'!$A:$A,'D12'!$A742,'ODA by sector'!$D:$D,'D12'!$C742)</f>
        <v>0</v>
      </c>
      <c r="O742" s="35">
        <f>SUMIFS('ODA by sector'!P:P,'ODA by sector'!$A:$A,'D12'!$A742,'ODA by sector'!$D:$D,'D12'!$C742)</f>
        <v>0</v>
      </c>
      <c r="P742" s="35">
        <f>SUMIFS('ODA by sector'!Q:Q,'ODA by sector'!$A:$A,'D12'!$A742,'ODA by sector'!$D:$D,'D12'!$C742)</f>
        <v>0</v>
      </c>
      <c r="Q742" s="35">
        <f>SUMIFS('ODA by sector'!R:R,'ODA by sector'!$A:$A,'D12'!$A742,'ODA by sector'!$D:$D,'D12'!$C742)</f>
        <v>0</v>
      </c>
      <c r="R742" s="35">
        <f>SUMIFS('ODA by sector'!S:S,'ODA by sector'!$A:$A,'D12'!$A742,'ODA by sector'!$D:$D,'D12'!$C742)</f>
        <v>0</v>
      </c>
    </row>
    <row r="743" spans="1:18" x14ac:dyDescent="0.25">
      <c r="A743" s="36" t="s">
        <v>88</v>
      </c>
      <c r="B743" s="36" t="e">
        <f>VLOOKUP(A743,'[1]Names&amp;ISO'!$A:$B,2,FALSE)</f>
        <v>#N/A</v>
      </c>
      <c r="C743" s="37" t="s">
        <v>174</v>
      </c>
      <c r="D743" s="35">
        <f>SUMIFS('ODA by sector'!E:E,'ODA by sector'!$A:$A,'D12'!$A743,'ODA by sector'!$D:$D,'D12'!$C743)</f>
        <v>0</v>
      </c>
      <c r="E743" s="35">
        <f>SUMIFS('ODA by sector'!F:F,'ODA by sector'!$A:$A,'D12'!$A743,'ODA by sector'!$D:$D,'D12'!$C743)</f>
        <v>0</v>
      </c>
      <c r="F743" s="35">
        <f>SUMIFS('ODA by sector'!G:G,'ODA by sector'!$A:$A,'D12'!$A743,'ODA by sector'!$D:$D,'D12'!$C743)</f>
        <v>0</v>
      </c>
      <c r="G743" s="35">
        <f>SUMIFS('ODA by sector'!H:H,'ODA by sector'!$A:$A,'D12'!$A743,'ODA by sector'!$D:$D,'D12'!$C743)</f>
        <v>0</v>
      </c>
      <c r="H743" s="35">
        <f>SUMIFS('ODA by sector'!I:I,'ODA by sector'!$A:$A,'D12'!$A743,'ODA by sector'!$D:$D,'D12'!$C743)</f>
        <v>0</v>
      </c>
      <c r="I743" s="35">
        <f>SUMIFS('ODA by sector'!J:J,'ODA by sector'!$A:$A,'D12'!$A743,'ODA by sector'!$D:$D,'D12'!$C743)</f>
        <v>0</v>
      </c>
      <c r="J743" s="35">
        <f>SUMIFS('ODA by sector'!K:K,'ODA by sector'!$A:$A,'D12'!$A743,'ODA by sector'!$D:$D,'D12'!$C743)</f>
        <v>0</v>
      </c>
      <c r="K743" s="35">
        <f>SUMIFS('ODA by sector'!L:L,'ODA by sector'!$A:$A,'D12'!$A743,'ODA by sector'!$D:$D,'D12'!$C743)</f>
        <v>0</v>
      </c>
      <c r="L743" s="35">
        <f>SUMIFS('ODA by sector'!M:M,'ODA by sector'!$A:$A,'D12'!$A743,'ODA by sector'!$D:$D,'D12'!$C743)</f>
        <v>0</v>
      </c>
      <c r="M743" s="35">
        <f>SUMIFS('ODA by sector'!N:N,'ODA by sector'!$A:$A,'D12'!$A743,'ODA by sector'!$D:$D,'D12'!$C743)</f>
        <v>0</v>
      </c>
      <c r="N743" s="35">
        <f>SUMIFS('ODA by sector'!O:O,'ODA by sector'!$A:$A,'D12'!$A743,'ODA by sector'!$D:$D,'D12'!$C743)</f>
        <v>0</v>
      </c>
      <c r="O743" s="35">
        <f>SUMIFS('ODA by sector'!P:P,'ODA by sector'!$A:$A,'D12'!$A743,'ODA by sector'!$D:$D,'D12'!$C743)</f>
        <v>0</v>
      </c>
      <c r="P743" s="35">
        <f>SUMIFS('ODA by sector'!Q:Q,'ODA by sector'!$A:$A,'D12'!$A743,'ODA by sector'!$D:$D,'D12'!$C743)</f>
        <v>0</v>
      </c>
      <c r="Q743" s="35">
        <f>SUMIFS('ODA by sector'!R:R,'ODA by sector'!$A:$A,'D12'!$A743,'ODA by sector'!$D:$D,'D12'!$C743)</f>
        <v>0</v>
      </c>
      <c r="R743" s="35">
        <f>SUMIFS('ODA by sector'!S:S,'ODA by sector'!$A:$A,'D12'!$A743,'ODA by sector'!$D:$D,'D12'!$C743)</f>
        <v>0</v>
      </c>
    </row>
    <row r="744" spans="1:18" x14ac:dyDescent="0.25">
      <c r="A744" s="36" t="s">
        <v>87</v>
      </c>
      <c r="B744" s="36" t="e">
        <f>VLOOKUP(A744,'[1]Names&amp;ISO'!$A:$B,2,FALSE)</f>
        <v>#N/A</v>
      </c>
      <c r="C744" s="37" t="s">
        <v>162</v>
      </c>
      <c r="D744" s="35">
        <f>SUMIFS('ODA by sector'!E:E,'ODA by sector'!$A:$A,'D12'!$A744,'ODA by sector'!$D:$D,'D12'!$C744)</f>
        <v>0</v>
      </c>
      <c r="E744" s="35">
        <f>SUMIFS('ODA by sector'!F:F,'ODA by sector'!$A:$A,'D12'!$A744,'ODA by sector'!$D:$D,'D12'!$C744)</f>
        <v>0</v>
      </c>
      <c r="F744" s="35">
        <f>SUMIFS('ODA by sector'!G:G,'ODA by sector'!$A:$A,'D12'!$A744,'ODA by sector'!$D:$D,'D12'!$C744)</f>
        <v>0</v>
      </c>
      <c r="G744" s="35">
        <f>SUMIFS('ODA by sector'!H:H,'ODA by sector'!$A:$A,'D12'!$A744,'ODA by sector'!$D:$D,'D12'!$C744)</f>
        <v>0</v>
      </c>
      <c r="H744" s="35">
        <f>SUMIFS('ODA by sector'!I:I,'ODA by sector'!$A:$A,'D12'!$A744,'ODA by sector'!$D:$D,'D12'!$C744)</f>
        <v>0</v>
      </c>
      <c r="I744" s="35">
        <f>SUMIFS('ODA by sector'!J:J,'ODA by sector'!$A:$A,'D12'!$A744,'ODA by sector'!$D:$D,'D12'!$C744)</f>
        <v>0</v>
      </c>
      <c r="J744" s="35">
        <f>SUMIFS('ODA by sector'!K:K,'ODA by sector'!$A:$A,'D12'!$A744,'ODA by sector'!$D:$D,'D12'!$C744)</f>
        <v>0</v>
      </c>
      <c r="K744" s="35">
        <f>SUMIFS('ODA by sector'!L:L,'ODA by sector'!$A:$A,'D12'!$A744,'ODA by sector'!$D:$D,'D12'!$C744)</f>
        <v>0</v>
      </c>
      <c r="L744" s="35">
        <f>SUMIFS('ODA by sector'!M:M,'ODA by sector'!$A:$A,'D12'!$A744,'ODA by sector'!$D:$D,'D12'!$C744)</f>
        <v>0</v>
      </c>
      <c r="M744" s="35">
        <f>SUMIFS('ODA by sector'!N:N,'ODA by sector'!$A:$A,'D12'!$A744,'ODA by sector'!$D:$D,'D12'!$C744)</f>
        <v>0</v>
      </c>
      <c r="N744" s="35">
        <f>SUMIFS('ODA by sector'!O:O,'ODA by sector'!$A:$A,'D12'!$A744,'ODA by sector'!$D:$D,'D12'!$C744)</f>
        <v>0</v>
      </c>
      <c r="O744" s="35">
        <f>SUMIFS('ODA by sector'!P:P,'ODA by sector'!$A:$A,'D12'!$A744,'ODA by sector'!$D:$D,'D12'!$C744)</f>
        <v>0</v>
      </c>
      <c r="P744" s="35">
        <f>SUMIFS('ODA by sector'!Q:Q,'ODA by sector'!$A:$A,'D12'!$A744,'ODA by sector'!$D:$D,'D12'!$C744)</f>
        <v>0</v>
      </c>
      <c r="Q744" s="35">
        <f>SUMIFS('ODA by sector'!R:R,'ODA by sector'!$A:$A,'D12'!$A744,'ODA by sector'!$D:$D,'D12'!$C744)</f>
        <v>0</v>
      </c>
      <c r="R744" s="35">
        <f>SUMIFS('ODA by sector'!S:S,'ODA by sector'!$A:$A,'D12'!$A744,'ODA by sector'!$D:$D,'D12'!$C744)</f>
        <v>0</v>
      </c>
    </row>
    <row r="745" spans="1:18" x14ac:dyDescent="0.25">
      <c r="A745" s="36" t="s">
        <v>87</v>
      </c>
      <c r="B745" s="36" t="e">
        <f>VLOOKUP(A745,'[1]Names&amp;ISO'!$A:$B,2,FALSE)</f>
        <v>#N/A</v>
      </c>
      <c r="C745" s="37" t="s">
        <v>163</v>
      </c>
      <c r="D745" s="35">
        <f>SUMIFS('ODA by sector'!E:E,'ODA by sector'!$A:$A,'D12'!$A745,'ODA by sector'!$D:$D,'D12'!$C745)</f>
        <v>0</v>
      </c>
      <c r="E745" s="35">
        <f>SUMIFS('ODA by sector'!F:F,'ODA by sector'!$A:$A,'D12'!$A745,'ODA by sector'!$D:$D,'D12'!$C745)</f>
        <v>0</v>
      </c>
      <c r="F745" s="35">
        <f>SUMIFS('ODA by sector'!G:G,'ODA by sector'!$A:$A,'D12'!$A745,'ODA by sector'!$D:$D,'D12'!$C745)</f>
        <v>0</v>
      </c>
      <c r="G745" s="35">
        <f>SUMIFS('ODA by sector'!H:H,'ODA by sector'!$A:$A,'D12'!$A745,'ODA by sector'!$D:$D,'D12'!$C745)</f>
        <v>0</v>
      </c>
      <c r="H745" s="35">
        <f>SUMIFS('ODA by sector'!I:I,'ODA by sector'!$A:$A,'D12'!$A745,'ODA by sector'!$D:$D,'D12'!$C745)</f>
        <v>0</v>
      </c>
      <c r="I745" s="35">
        <f>SUMIFS('ODA by sector'!J:J,'ODA by sector'!$A:$A,'D12'!$A745,'ODA by sector'!$D:$D,'D12'!$C745)</f>
        <v>0</v>
      </c>
      <c r="J745" s="35">
        <f>SUMIFS('ODA by sector'!K:K,'ODA by sector'!$A:$A,'D12'!$A745,'ODA by sector'!$D:$D,'D12'!$C745)</f>
        <v>0</v>
      </c>
      <c r="K745" s="35">
        <f>SUMIFS('ODA by sector'!L:L,'ODA by sector'!$A:$A,'D12'!$A745,'ODA by sector'!$D:$D,'D12'!$C745)</f>
        <v>0</v>
      </c>
      <c r="L745" s="35">
        <f>SUMIFS('ODA by sector'!M:M,'ODA by sector'!$A:$A,'D12'!$A745,'ODA by sector'!$D:$D,'D12'!$C745)</f>
        <v>0</v>
      </c>
      <c r="M745" s="35">
        <f>SUMIFS('ODA by sector'!N:N,'ODA by sector'!$A:$A,'D12'!$A745,'ODA by sector'!$D:$D,'D12'!$C745)</f>
        <v>0</v>
      </c>
      <c r="N745" s="35">
        <f>SUMIFS('ODA by sector'!O:O,'ODA by sector'!$A:$A,'D12'!$A745,'ODA by sector'!$D:$D,'D12'!$C745)</f>
        <v>0</v>
      </c>
      <c r="O745" s="35">
        <f>SUMIFS('ODA by sector'!P:P,'ODA by sector'!$A:$A,'D12'!$A745,'ODA by sector'!$D:$D,'D12'!$C745)</f>
        <v>0</v>
      </c>
      <c r="P745" s="35">
        <f>SUMIFS('ODA by sector'!Q:Q,'ODA by sector'!$A:$A,'D12'!$A745,'ODA by sector'!$D:$D,'D12'!$C745)</f>
        <v>0</v>
      </c>
      <c r="Q745" s="35">
        <f>SUMIFS('ODA by sector'!R:R,'ODA by sector'!$A:$A,'D12'!$A745,'ODA by sector'!$D:$D,'D12'!$C745)</f>
        <v>0</v>
      </c>
      <c r="R745" s="35">
        <f>SUMIFS('ODA by sector'!S:S,'ODA by sector'!$A:$A,'D12'!$A745,'ODA by sector'!$D:$D,'D12'!$C745)</f>
        <v>0</v>
      </c>
    </row>
    <row r="746" spans="1:18" x14ac:dyDescent="0.25">
      <c r="A746" s="36" t="s">
        <v>87</v>
      </c>
      <c r="B746" s="36" t="e">
        <f>VLOOKUP(A746,'[1]Names&amp;ISO'!$A:$B,2,FALSE)</f>
        <v>#N/A</v>
      </c>
      <c r="C746" s="37" t="s">
        <v>164</v>
      </c>
      <c r="D746" s="35">
        <f>SUMIFS('ODA by sector'!E:E,'ODA by sector'!$A:$A,'D12'!$A746,'ODA by sector'!$D:$D,'D12'!$C746)</f>
        <v>0</v>
      </c>
      <c r="E746" s="35">
        <f>SUMIFS('ODA by sector'!F:F,'ODA by sector'!$A:$A,'D12'!$A746,'ODA by sector'!$D:$D,'D12'!$C746)</f>
        <v>0</v>
      </c>
      <c r="F746" s="35">
        <f>SUMIFS('ODA by sector'!G:G,'ODA by sector'!$A:$A,'D12'!$A746,'ODA by sector'!$D:$D,'D12'!$C746)</f>
        <v>0</v>
      </c>
      <c r="G746" s="35">
        <f>SUMIFS('ODA by sector'!H:H,'ODA by sector'!$A:$A,'D12'!$A746,'ODA by sector'!$D:$D,'D12'!$C746)</f>
        <v>0</v>
      </c>
      <c r="H746" s="35">
        <f>SUMIFS('ODA by sector'!I:I,'ODA by sector'!$A:$A,'D12'!$A746,'ODA by sector'!$D:$D,'D12'!$C746)</f>
        <v>0</v>
      </c>
      <c r="I746" s="35">
        <f>SUMIFS('ODA by sector'!J:J,'ODA by sector'!$A:$A,'D12'!$A746,'ODA by sector'!$D:$D,'D12'!$C746)</f>
        <v>0</v>
      </c>
      <c r="J746" s="35">
        <f>SUMIFS('ODA by sector'!K:K,'ODA by sector'!$A:$A,'D12'!$A746,'ODA by sector'!$D:$D,'D12'!$C746)</f>
        <v>0</v>
      </c>
      <c r="K746" s="35">
        <f>SUMIFS('ODA by sector'!L:L,'ODA by sector'!$A:$A,'D12'!$A746,'ODA by sector'!$D:$D,'D12'!$C746)</f>
        <v>0</v>
      </c>
      <c r="L746" s="35">
        <f>SUMIFS('ODA by sector'!M:M,'ODA by sector'!$A:$A,'D12'!$A746,'ODA by sector'!$D:$D,'D12'!$C746)</f>
        <v>0</v>
      </c>
      <c r="M746" s="35">
        <f>SUMIFS('ODA by sector'!N:N,'ODA by sector'!$A:$A,'D12'!$A746,'ODA by sector'!$D:$D,'D12'!$C746)</f>
        <v>0</v>
      </c>
      <c r="N746" s="35">
        <f>SUMIFS('ODA by sector'!O:O,'ODA by sector'!$A:$A,'D12'!$A746,'ODA by sector'!$D:$D,'D12'!$C746)</f>
        <v>0</v>
      </c>
      <c r="O746" s="35">
        <f>SUMIFS('ODA by sector'!P:P,'ODA by sector'!$A:$A,'D12'!$A746,'ODA by sector'!$D:$D,'D12'!$C746)</f>
        <v>0</v>
      </c>
      <c r="P746" s="35">
        <f>SUMIFS('ODA by sector'!Q:Q,'ODA by sector'!$A:$A,'D12'!$A746,'ODA by sector'!$D:$D,'D12'!$C746)</f>
        <v>0</v>
      </c>
      <c r="Q746" s="35">
        <f>SUMIFS('ODA by sector'!R:R,'ODA by sector'!$A:$A,'D12'!$A746,'ODA by sector'!$D:$D,'D12'!$C746)</f>
        <v>0</v>
      </c>
      <c r="R746" s="35">
        <f>SUMIFS('ODA by sector'!S:S,'ODA by sector'!$A:$A,'D12'!$A746,'ODA by sector'!$D:$D,'D12'!$C746)</f>
        <v>0</v>
      </c>
    </row>
    <row r="747" spans="1:18" x14ac:dyDescent="0.25">
      <c r="A747" s="36" t="s">
        <v>87</v>
      </c>
      <c r="B747" s="36" t="e">
        <f>VLOOKUP(A747,'[1]Names&amp;ISO'!$A:$B,2,FALSE)</f>
        <v>#N/A</v>
      </c>
      <c r="C747" s="37" t="s">
        <v>165</v>
      </c>
      <c r="D747" s="35">
        <f>SUMIFS('ODA by sector'!E:E,'ODA by sector'!$A:$A,'D12'!$A747,'ODA by sector'!$D:$D,'D12'!$C747)</f>
        <v>0</v>
      </c>
      <c r="E747" s="35">
        <f>SUMIFS('ODA by sector'!F:F,'ODA by sector'!$A:$A,'D12'!$A747,'ODA by sector'!$D:$D,'D12'!$C747)</f>
        <v>0</v>
      </c>
      <c r="F747" s="35">
        <f>SUMIFS('ODA by sector'!G:G,'ODA by sector'!$A:$A,'D12'!$A747,'ODA by sector'!$D:$D,'D12'!$C747)</f>
        <v>0</v>
      </c>
      <c r="G747" s="35">
        <f>SUMIFS('ODA by sector'!H:H,'ODA by sector'!$A:$A,'D12'!$A747,'ODA by sector'!$D:$D,'D12'!$C747)</f>
        <v>0</v>
      </c>
      <c r="H747" s="35">
        <f>SUMIFS('ODA by sector'!I:I,'ODA by sector'!$A:$A,'D12'!$A747,'ODA by sector'!$D:$D,'D12'!$C747)</f>
        <v>0</v>
      </c>
      <c r="I747" s="35">
        <f>SUMIFS('ODA by sector'!J:J,'ODA by sector'!$A:$A,'D12'!$A747,'ODA by sector'!$D:$D,'D12'!$C747)</f>
        <v>0</v>
      </c>
      <c r="J747" s="35">
        <f>SUMIFS('ODA by sector'!K:K,'ODA by sector'!$A:$A,'D12'!$A747,'ODA by sector'!$D:$D,'D12'!$C747)</f>
        <v>0</v>
      </c>
      <c r="K747" s="35">
        <f>SUMIFS('ODA by sector'!L:L,'ODA by sector'!$A:$A,'D12'!$A747,'ODA by sector'!$D:$D,'D12'!$C747)</f>
        <v>0</v>
      </c>
      <c r="L747" s="35">
        <f>SUMIFS('ODA by sector'!M:M,'ODA by sector'!$A:$A,'D12'!$A747,'ODA by sector'!$D:$D,'D12'!$C747)</f>
        <v>0</v>
      </c>
      <c r="M747" s="35">
        <f>SUMIFS('ODA by sector'!N:N,'ODA by sector'!$A:$A,'D12'!$A747,'ODA by sector'!$D:$D,'D12'!$C747)</f>
        <v>0</v>
      </c>
      <c r="N747" s="35">
        <f>SUMIFS('ODA by sector'!O:O,'ODA by sector'!$A:$A,'D12'!$A747,'ODA by sector'!$D:$D,'D12'!$C747)</f>
        <v>0</v>
      </c>
      <c r="O747" s="35">
        <f>SUMIFS('ODA by sector'!P:P,'ODA by sector'!$A:$A,'D12'!$A747,'ODA by sector'!$D:$D,'D12'!$C747)</f>
        <v>0</v>
      </c>
      <c r="P747" s="35">
        <f>SUMIFS('ODA by sector'!Q:Q,'ODA by sector'!$A:$A,'D12'!$A747,'ODA by sector'!$D:$D,'D12'!$C747)</f>
        <v>0</v>
      </c>
      <c r="Q747" s="35">
        <f>SUMIFS('ODA by sector'!R:R,'ODA by sector'!$A:$A,'D12'!$A747,'ODA by sector'!$D:$D,'D12'!$C747)</f>
        <v>0</v>
      </c>
      <c r="R747" s="35">
        <f>SUMIFS('ODA by sector'!S:S,'ODA by sector'!$A:$A,'D12'!$A747,'ODA by sector'!$D:$D,'D12'!$C747)</f>
        <v>0</v>
      </c>
    </row>
    <row r="748" spans="1:18" x14ac:dyDescent="0.25">
      <c r="A748" s="36" t="s">
        <v>87</v>
      </c>
      <c r="B748" s="36" t="e">
        <f>VLOOKUP(A748,'[1]Names&amp;ISO'!$A:$B,2,FALSE)</f>
        <v>#N/A</v>
      </c>
      <c r="C748" s="37" t="s">
        <v>161</v>
      </c>
      <c r="D748" s="35">
        <f>SUMIFS('ODA by sector'!E:E,'ODA by sector'!$A:$A,'D12'!$A748,'ODA by sector'!$D:$D,'D12'!$C748)</f>
        <v>0</v>
      </c>
      <c r="E748" s="35">
        <f>SUMIFS('ODA by sector'!F:F,'ODA by sector'!$A:$A,'D12'!$A748,'ODA by sector'!$D:$D,'D12'!$C748)</f>
        <v>0</v>
      </c>
      <c r="F748" s="35">
        <f>SUMIFS('ODA by sector'!G:G,'ODA by sector'!$A:$A,'D12'!$A748,'ODA by sector'!$D:$D,'D12'!$C748)</f>
        <v>0</v>
      </c>
      <c r="G748" s="35">
        <f>SUMIFS('ODA by sector'!H:H,'ODA by sector'!$A:$A,'D12'!$A748,'ODA by sector'!$D:$D,'D12'!$C748)</f>
        <v>0</v>
      </c>
      <c r="H748" s="35">
        <f>SUMIFS('ODA by sector'!I:I,'ODA by sector'!$A:$A,'D12'!$A748,'ODA by sector'!$D:$D,'D12'!$C748)</f>
        <v>0</v>
      </c>
      <c r="I748" s="35">
        <f>SUMIFS('ODA by sector'!J:J,'ODA by sector'!$A:$A,'D12'!$A748,'ODA by sector'!$D:$D,'D12'!$C748)</f>
        <v>0</v>
      </c>
      <c r="J748" s="35">
        <f>SUMIFS('ODA by sector'!K:K,'ODA by sector'!$A:$A,'D12'!$A748,'ODA by sector'!$D:$D,'D12'!$C748)</f>
        <v>0</v>
      </c>
      <c r="K748" s="35">
        <f>SUMIFS('ODA by sector'!L:L,'ODA by sector'!$A:$A,'D12'!$A748,'ODA by sector'!$D:$D,'D12'!$C748)</f>
        <v>0</v>
      </c>
      <c r="L748" s="35">
        <f>SUMIFS('ODA by sector'!M:M,'ODA by sector'!$A:$A,'D12'!$A748,'ODA by sector'!$D:$D,'D12'!$C748)</f>
        <v>0</v>
      </c>
      <c r="M748" s="35">
        <f>SUMIFS('ODA by sector'!N:N,'ODA by sector'!$A:$A,'D12'!$A748,'ODA by sector'!$D:$D,'D12'!$C748)</f>
        <v>0</v>
      </c>
      <c r="N748" s="35">
        <f>SUMIFS('ODA by sector'!O:O,'ODA by sector'!$A:$A,'D12'!$A748,'ODA by sector'!$D:$D,'D12'!$C748)</f>
        <v>0</v>
      </c>
      <c r="O748" s="35">
        <f>SUMIFS('ODA by sector'!P:P,'ODA by sector'!$A:$A,'D12'!$A748,'ODA by sector'!$D:$D,'D12'!$C748)</f>
        <v>0</v>
      </c>
      <c r="P748" s="35">
        <f>SUMIFS('ODA by sector'!Q:Q,'ODA by sector'!$A:$A,'D12'!$A748,'ODA by sector'!$D:$D,'D12'!$C748)</f>
        <v>0</v>
      </c>
      <c r="Q748" s="35">
        <f>SUMIFS('ODA by sector'!R:R,'ODA by sector'!$A:$A,'D12'!$A748,'ODA by sector'!$D:$D,'D12'!$C748)</f>
        <v>0</v>
      </c>
      <c r="R748" s="35">
        <f>SUMIFS('ODA by sector'!S:S,'ODA by sector'!$A:$A,'D12'!$A748,'ODA by sector'!$D:$D,'D12'!$C748)</f>
        <v>0</v>
      </c>
    </row>
    <row r="749" spans="1:18" x14ac:dyDescent="0.25">
      <c r="A749" s="36" t="s">
        <v>87</v>
      </c>
      <c r="B749" s="36" t="e">
        <f>VLOOKUP(A749,'[1]Names&amp;ISO'!$A:$B,2,FALSE)</f>
        <v>#N/A</v>
      </c>
      <c r="C749" s="37" t="s">
        <v>166</v>
      </c>
      <c r="D749" s="35">
        <f>SUMIFS('ODA by sector'!E:E,'ODA by sector'!$A:$A,'D12'!$A749,'ODA by sector'!$D:$D,'D12'!$C749)</f>
        <v>0</v>
      </c>
      <c r="E749" s="35">
        <f>SUMIFS('ODA by sector'!F:F,'ODA by sector'!$A:$A,'D12'!$A749,'ODA by sector'!$D:$D,'D12'!$C749)</f>
        <v>0</v>
      </c>
      <c r="F749" s="35">
        <f>SUMIFS('ODA by sector'!G:G,'ODA by sector'!$A:$A,'D12'!$A749,'ODA by sector'!$D:$D,'D12'!$C749)</f>
        <v>0</v>
      </c>
      <c r="G749" s="35">
        <f>SUMIFS('ODA by sector'!H:H,'ODA by sector'!$A:$A,'D12'!$A749,'ODA by sector'!$D:$D,'D12'!$C749)</f>
        <v>0</v>
      </c>
      <c r="H749" s="35">
        <f>SUMIFS('ODA by sector'!I:I,'ODA by sector'!$A:$A,'D12'!$A749,'ODA by sector'!$D:$D,'D12'!$C749)</f>
        <v>0</v>
      </c>
      <c r="I749" s="35">
        <f>SUMIFS('ODA by sector'!J:J,'ODA by sector'!$A:$A,'D12'!$A749,'ODA by sector'!$D:$D,'D12'!$C749)</f>
        <v>0</v>
      </c>
      <c r="J749" s="35">
        <f>SUMIFS('ODA by sector'!K:K,'ODA by sector'!$A:$A,'D12'!$A749,'ODA by sector'!$D:$D,'D12'!$C749)</f>
        <v>0</v>
      </c>
      <c r="K749" s="35">
        <f>SUMIFS('ODA by sector'!L:L,'ODA by sector'!$A:$A,'D12'!$A749,'ODA by sector'!$D:$D,'D12'!$C749)</f>
        <v>0</v>
      </c>
      <c r="L749" s="35">
        <f>SUMIFS('ODA by sector'!M:M,'ODA by sector'!$A:$A,'D12'!$A749,'ODA by sector'!$D:$D,'D12'!$C749)</f>
        <v>0</v>
      </c>
      <c r="M749" s="35">
        <f>SUMIFS('ODA by sector'!N:N,'ODA by sector'!$A:$A,'D12'!$A749,'ODA by sector'!$D:$D,'D12'!$C749)</f>
        <v>0</v>
      </c>
      <c r="N749" s="35">
        <f>SUMIFS('ODA by sector'!O:O,'ODA by sector'!$A:$A,'D12'!$A749,'ODA by sector'!$D:$D,'D12'!$C749)</f>
        <v>0</v>
      </c>
      <c r="O749" s="35">
        <f>SUMIFS('ODA by sector'!P:P,'ODA by sector'!$A:$A,'D12'!$A749,'ODA by sector'!$D:$D,'D12'!$C749)</f>
        <v>0</v>
      </c>
      <c r="P749" s="35">
        <f>SUMIFS('ODA by sector'!Q:Q,'ODA by sector'!$A:$A,'D12'!$A749,'ODA by sector'!$D:$D,'D12'!$C749)</f>
        <v>0</v>
      </c>
      <c r="Q749" s="35">
        <f>SUMIFS('ODA by sector'!R:R,'ODA by sector'!$A:$A,'D12'!$A749,'ODA by sector'!$D:$D,'D12'!$C749)</f>
        <v>0</v>
      </c>
      <c r="R749" s="35">
        <f>SUMIFS('ODA by sector'!S:S,'ODA by sector'!$A:$A,'D12'!$A749,'ODA by sector'!$D:$D,'D12'!$C749)</f>
        <v>0</v>
      </c>
    </row>
    <row r="750" spans="1:18" x14ac:dyDescent="0.25">
      <c r="A750" s="36" t="s">
        <v>87</v>
      </c>
      <c r="B750" s="36" t="e">
        <f>VLOOKUP(A750,'[1]Names&amp;ISO'!$A:$B,2,FALSE)</f>
        <v>#N/A</v>
      </c>
      <c r="C750" s="37" t="s">
        <v>167</v>
      </c>
      <c r="D750" s="35">
        <f>SUMIFS('ODA by sector'!E:E,'ODA by sector'!$A:$A,'D12'!$A750,'ODA by sector'!$D:$D,'D12'!$C750)</f>
        <v>0</v>
      </c>
      <c r="E750" s="35">
        <f>SUMIFS('ODA by sector'!F:F,'ODA by sector'!$A:$A,'D12'!$A750,'ODA by sector'!$D:$D,'D12'!$C750)</f>
        <v>0</v>
      </c>
      <c r="F750" s="35">
        <f>SUMIFS('ODA by sector'!G:G,'ODA by sector'!$A:$A,'D12'!$A750,'ODA by sector'!$D:$D,'D12'!$C750)</f>
        <v>0</v>
      </c>
      <c r="G750" s="35">
        <f>SUMIFS('ODA by sector'!H:H,'ODA by sector'!$A:$A,'D12'!$A750,'ODA by sector'!$D:$D,'D12'!$C750)</f>
        <v>0</v>
      </c>
      <c r="H750" s="35">
        <f>SUMIFS('ODA by sector'!I:I,'ODA by sector'!$A:$A,'D12'!$A750,'ODA by sector'!$D:$D,'D12'!$C750)</f>
        <v>0</v>
      </c>
      <c r="I750" s="35">
        <f>SUMIFS('ODA by sector'!J:J,'ODA by sector'!$A:$A,'D12'!$A750,'ODA by sector'!$D:$D,'D12'!$C750)</f>
        <v>0</v>
      </c>
      <c r="J750" s="35">
        <f>SUMIFS('ODA by sector'!K:K,'ODA by sector'!$A:$A,'D12'!$A750,'ODA by sector'!$D:$D,'D12'!$C750)</f>
        <v>0</v>
      </c>
      <c r="K750" s="35">
        <f>SUMIFS('ODA by sector'!L:L,'ODA by sector'!$A:$A,'D12'!$A750,'ODA by sector'!$D:$D,'D12'!$C750)</f>
        <v>0</v>
      </c>
      <c r="L750" s="35">
        <f>SUMIFS('ODA by sector'!M:M,'ODA by sector'!$A:$A,'D12'!$A750,'ODA by sector'!$D:$D,'D12'!$C750)</f>
        <v>0</v>
      </c>
      <c r="M750" s="35">
        <f>SUMIFS('ODA by sector'!N:N,'ODA by sector'!$A:$A,'D12'!$A750,'ODA by sector'!$D:$D,'D12'!$C750)</f>
        <v>0</v>
      </c>
      <c r="N750" s="35">
        <f>SUMIFS('ODA by sector'!O:O,'ODA by sector'!$A:$A,'D12'!$A750,'ODA by sector'!$D:$D,'D12'!$C750)</f>
        <v>0</v>
      </c>
      <c r="O750" s="35">
        <f>SUMIFS('ODA by sector'!P:P,'ODA by sector'!$A:$A,'D12'!$A750,'ODA by sector'!$D:$D,'D12'!$C750)</f>
        <v>0</v>
      </c>
      <c r="P750" s="35">
        <f>SUMIFS('ODA by sector'!Q:Q,'ODA by sector'!$A:$A,'D12'!$A750,'ODA by sector'!$D:$D,'D12'!$C750)</f>
        <v>0</v>
      </c>
      <c r="Q750" s="35">
        <f>SUMIFS('ODA by sector'!R:R,'ODA by sector'!$A:$A,'D12'!$A750,'ODA by sector'!$D:$D,'D12'!$C750)</f>
        <v>0</v>
      </c>
      <c r="R750" s="35">
        <f>SUMIFS('ODA by sector'!S:S,'ODA by sector'!$A:$A,'D12'!$A750,'ODA by sector'!$D:$D,'D12'!$C750)</f>
        <v>0</v>
      </c>
    </row>
    <row r="751" spans="1:18" x14ac:dyDescent="0.25">
      <c r="A751" s="36" t="s">
        <v>87</v>
      </c>
      <c r="B751" s="36" t="e">
        <f>VLOOKUP(A751,'[1]Names&amp;ISO'!$A:$B,2,FALSE)</f>
        <v>#N/A</v>
      </c>
      <c r="C751" s="37" t="s">
        <v>169</v>
      </c>
      <c r="D751" s="35">
        <f>SUMIFS('ODA by sector'!E:E,'ODA by sector'!$A:$A,'D12'!$A751,'ODA by sector'!$D:$D,'D12'!$C751)</f>
        <v>0</v>
      </c>
      <c r="E751" s="35">
        <f>SUMIFS('ODA by sector'!F:F,'ODA by sector'!$A:$A,'D12'!$A751,'ODA by sector'!$D:$D,'D12'!$C751)</f>
        <v>0</v>
      </c>
      <c r="F751" s="35">
        <f>SUMIFS('ODA by sector'!G:G,'ODA by sector'!$A:$A,'D12'!$A751,'ODA by sector'!$D:$D,'D12'!$C751)</f>
        <v>0</v>
      </c>
      <c r="G751" s="35">
        <f>SUMIFS('ODA by sector'!H:H,'ODA by sector'!$A:$A,'D12'!$A751,'ODA by sector'!$D:$D,'D12'!$C751)</f>
        <v>0</v>
      </c>
      <c r="H751" s="35">
        <f>SUMIFS('ODA by sector'!I:I,'ODA by sector'!$A:$A,'D12'!$A751,'ODA by sector'!$D:$D,'D12'!$C751)</f>
        <v>0</v>
      </c>
      <c r="I751" s="35">
        <f>SUMIFS('ODA by sector'!J:J,'ODA by sector'!$A:$A,'D12'!$A751,'ODA by sector'!$D:$D,'D12'!$C751)</f>
        <v>0</v>
      </c>
      <c r="J751" s="35">
        <f>SUMIFS('ODA by sector'!K:K,'ODA by sector'!$A:$A,'D12'!$A751,'ODA by sector'!$D:$D,'D12'!$C751)</f>
        <v>0</v>
      </c>
      <c r="K751" s="35">
        <f>SUMIFS('ODA by sector'!L:L,'ODA by sector'!$A:$A,'D12'!$A751,'ODA by sector'!$D:$D,'D12'!$C751)</f>
        <v>0</v>
      </c>
      <c r="L751" s="35">
        <f>SUMIFS('ODA by sector'!M:M,'ODA by sector'!$A:$A,'D12'!$A751,'ODA by sector'!$D:$D,'D12'!$C751)</f>
        <v>0</v>
      </c>
      <c r="M751" s="35">
        <f>SUMIFS('ODA by sector'!N:N,'ODA by sector'!$A:$A,'D12'!$A751,'ODA by sector'!$D:$D,'D12'!$C751)</f>
        <v>0</v>
      </c>
      <c r="N751" s="35">
        <f>SUMIFS('ODA by sector'!O:O,'ODA by sector'!$A:$A,'D12'!$A751,'ODA by sector'!$D:$D,'D12'!$C751)</f>
        <v>0</v>
      </c>
      <c r="O751" s="35">
        <f>SUMIFS('ODA by sector'!P:P,'ODA by sector'!$A:$A,'D12'!$A751,'ODA by sector'!$D:$D,'D12'!$C751)</f>
        <v>0</v>
      </c>
      <c r="P751" s="35">
        <f>SUMIFS('ODA by sector'!Q:Q,'ODA by sector'!$A:$A,'D12'!$A751,'ODA by sector'!$D:$D,'D12'!$C751)</f>
        <v>0</v>
      </c>
      <c r="Q751" s="35">
        <f>SUMIFS('ODA by sector'!R:R,'ODA by sector'!$A:$A,'D12'!$A751,'ODA by sector'!$D:$D,'D12'!$C751)</f>
        <v>0</v>
      </c>
      <c r="R751" s="35">
        <f>SUMIFS('ODA by sector'!S:S,'ODA by sector'!$A:$A,'D12'!$A751,'ODA by sector'!$D:$D,'D12'!$C751)</f>
        <v>0</v>
      </c>
    </row>
    <row r="752" spans="1:18" x14ac:dyDescent="0.25">
      <c r="A752" s="36" t="s">
        <v>87</v>
      </c>
      <c r="B752" s="36" t="e">
        <f>VLOOKUP(A752,'[1]Names&amp;ISO'!$A:$B,2,FALSE)</f>
        <v>#N/A</v>
      </c>
      <c r="C752" s="37" t="s">
        <v>168</v>
      </c>
      <c r="D752" s="35">
        <f>SUMIFS('ODA by sector'!E:E,'ODA by sector'!$A:$A,'D12'!$A752,'ODA by sector'!$D:$D,'D12'!$C752)</f>
        <v>0</v>
      </c>
      <c r="E752" s="35">
        <f>SUMIFS('ODA by sector'!F:F,'ODA by sector'!$A:$A,'D12'!$A752,'ODA by sector'!$D:$D,'D12'!$C752)</f>
        <v>0</v>
      </c>
      <c r="F752" s="35">
        <f>SUMIFS('ODA by sector'!G:G,'ODA by sector'!$A:$A,'D12'!$A752,'ODA by sector'!$D:$D,'D12'!$C752)</f>
        <v>0</v>
      </c>
      <c r="G752" s="35">
        <f>SUMIFS('ODA by sector'!H:H,'ODA by sector'!$A:$A,'D12'!$A752,'ODA by sector'!$D:$D,'D12'!$C752)</f>
        <v>0</v>
      </c>
      <c r="H752" s="35">
        <f>SUMIFS('ODA by sector'!I:I,'ODA by sector'!$A:$A,'D12'!$A752,'ODA by sector'!$D:$D,'D12'!$C752)</f>
        <v>0</v>
      </c>
      <c r="I752" s="35">
        <f>SUMIFS('ODA by sector'!J:J,'ODA by sector'!$A:$A,'D12'!$A752,'ODA by sector'!$D:$D,'D12'!$C752)</f>
        <v>0</v>
      </c>
      <c r="J752" s="35">
        <f>SUMIFS('ODA by sector'!K:K,'ODA by sector'!$A:$A,'D12'!$A752,'ODA by sector'!$D:$D,'D12'!$C752)</f>
        <v>0</v>
      </c>
      <c r="K752" s="35">
        <f>SUMIFS('ODA by sector'!L:L,'ODA by sector'!$A:$A,'D12'!$A752,'ODA by sector'!$D:$D,'D12'!$C752)</f>
        <v>0</v>
      </c>
      <c r="L752" s="35">
        <f>SUMIFS('ODA by sector'!M:M,'ODA by sector'!$A:$A,'D12'!$A752,'ODA by sector'!$D:$D,'D12'!$C752)</f>
        <v>0</v>
      </c>
      <c r="M752" s="35">
        <f>SUMIFS('ODA by sector'!N:N,'ODA by sector'!$A:$A,'D12'!$A752,'ODA by sector'!$D:$D,'D12'!$C752)</f>
        <v>0</v>
      </c>
      <c r="N752" s="35">
        <f>SUMIFS('ODA by sector'!O:O,'ODA by sector'!$A:$A,'D12'!$A752,'ODA by sector'!$D:$D,'D12'!$C752)</f>
        <v>0</v>
      </c>
      <c r="O752" s="35">
        <f>SUMIFS('ODA by sector'!P:P,'ODA by sector'!$A:$A,'D12'!$A752,'ODA by sector'!$D:$D,'D12'!$C752)</f>
        <v>0</v>
      </c>
      <c r="P752" s="35">
        <f>SUMIFS('ODA by sector'!Q:Q,'ODA by sector'!$A:$A,'D12'!$A752,'ODA by sector'!$D:$D,'D12'!$C752)</f>
        <v>0</v>
      </c>
      <c r="Q752" s="35">
        <f>SUMIFS('ODA by sector'!R:R,'ODA by sector'!$A:$A,'D12'!$A752,'ODA by sector'!$D:$D,'D12'!$C752)</f>
        <v>0</v>
      </c>
      <c r="R752" s="35">
        <f>SUMIFS('ODA by sector'!S:S,'ODA by sector'!$A:$A,'D12'!$A752,'ODA by sector'!$D:$D,'D12'!$C752)</f>
        <v>0</v>
      </c>
    </row>
    <row r="753" spans="1:18" x14ac:dyDescent="0.25">
      <c r="A753" s="36" t="s">
        <v>87</v>
      </c>
      <c r="B753" s="36" t="e">
        <f>VLOOKUP(A753,'[1]Names&amp;ISO'!$A:$B,2,FALSE)</f>
        <v>#N/A</v>
      </c>
      <c r="C753" s="37" t="s">
        <v>171</v>
      </c>
      <c r="D753" s="35">
        <f>SUMIFS('ODA by sector'!E:E,'ODA by sector'!$A:$A,'D12'!$A753,'ODA by sector'!$D:$D,'D12'!$C753)</f>
        <v>0</v>
      </c>
      <c r="E753" s="35">
        <f>SUMIFS('ODA by sector'!F:F,'ODA by sector'!$A:$A,'D12'!$A753,'ODA by sector'!$D:$D,'D12'!$C753)</f>
        <v>0</v>
      </c>
      <c r="F753" s="35">
        <f>SUMIFS('ODA by sector'!G:G,'ODA by sector'!$A:$A,'D12'!$A753,'ODA by sector'!$D:$D,'D12'!$C753)</f>
        <v>0</v>
      </c>
      <c r="G753" s="35">
        <f>SUMIFS('ODA by sector'!H:H,'ODA by sector'!$A:$A,'D12'!$A753,'ODA by sector'!$D:$D,'D12'!$C753)</f>
        <v>0</v>
      </c>
      <c r="H753" s="35">
        <f>SUMIFS('ODA by sector'!I:I,'ODA by sector'!$A:$A,'D12'!$A753,'ODA by sector'!$D:$D,'D12'!$C753)</f>
        <v>0</v>
      </c>
      <c r="I753" s="35">
        <f>SUMIFS('ODA by sector'!J:J,'ODA by sector'!$A:$A,'D12'!$A753,'ODA by sector'!$D:$D,'D12'!$C753)</f>
        <v>0</v>
      </c>
      <c r="J753" s="35">
        <f>SUMIFS('ODA by sector'!K:K,'ODA by sector'!$A:$A,'D12'!$A753,'ODA by sector'!$D:$D,'D12'!$C753)</f>
        <v>0</v>
      </c>
      <c r="K753" s="35">
        <f>SUMIFS('ODA by sector'!L:L,'ODA by sector'!$A:$A,'D12'!$A753,'ODA by sector'!$D:$D,'D12'!$C753)</f>
        <v>0</v>
      </c>
      <c r="L753" s="35">
        <f>SUMIFS('ODA by sector'!M:M,'ODA by sector'!$A:$A,'D12'!$A753,'ODA by sector'!$D:$D,'D12'!$C753)</f>
        <v>0</v>
      </c>
      <c r="M753" s="35">
        <f>SUMIFS('ODA by sector'!N:N,'ODA by sector'!$A:$A,'D12'!$A753,'ODA by sector'!$D:$D,'D12'!$C753)</f>
        <v>0</v>
      </c>
      <c r="N753" s="35">
        <f>SUMIFS('ODA by sector'!O:O,'ODA by sector'!$A:$A,'D12'!$A753,'ODA by sector'!$D:$D,'D12'!$C753)</f>
        <v>0</v>
      </c>
      <c r="O753" s="35">
        <f>SUMIFS('ODA by sector'!P:P,'ODA by sector'!$A:$A,'D12'!$A753,'ODA by sector'!$D:$D,'D12'!$C753)</f>
        <v>0</v>
      </c>
      <c r="P753" s="35">
        <f>SUMIFS('ODA by sector'!Q:Q,'ODA by sector'!$A:$A,'D12'!$A753,'ODA by sector'!$D:$D,'D12'!$C753)</f>
        <v>0</v>
      </c>
      <c r="Q753" s="35">
        <f>SUMIFS('ODA by sector'!R:R,'ODA by sector'!$A:$A,'D12'!$A753,'ODA by sector'!$D:$D,'D12'!$C753)</f>
        <v>0</v>
      </c>
      <c r="R753" s="35">
        <f>SUMIFS('ODA by sector'!S:S,'ODA by sector'!$A:$A,'D12'!$A753,'ODA by sector'!$D:$D,'D12'!$C753)</f>
        <v>0</v>
      </c>
    </row>
    <row r="754" spans="1:18" x14ac:dyDescent="0.25">
      <c r="A754" s="36" t="s">
        <v>87</v>
      </c>
      <c r="B754" s="36" t="e">
        <f>VLOOKUP(A754,'[1]Names&amp;ISO'!$A:$B,2,FALSE)</f>
        <v>#N/A</v>
      </c>
      <c r="C754" s="37" t="s">
        <v>170</v>
      </c>
      <c r="D754" s="35">
        <f>SUMIFS('ODA by sector'!E:E,'ODA by sector'!$A:$A,'D12'!$A754,'ODA by sector'!$D:$D,'D12'!$C754)</f>
        <v>0</v>
      </c>
      <c r="E754" s="35">
        <f>SUMIFS('ODA by sector'!F:F,'ODA by sector'!$A:$A,'D12'!$A754,'ODA by sector'!$D:$D,'D12'!$C754)</f>
        <v>0</v>
      </c>
      <c r="F754" s="35">
        <f>SUMIFS('ODA by sector'!G:G,'ODA by sector'!$A:$A,'D12'!$A754,'ODA by sector'!$D:$D,'D12'!$C754)</f>
        <v>0</v>
      </c>
      <c r="G754" s="35">
        <f>SUMIFS('ODA by sector'!H:H,'ODA by sector'!$A:$A,'D12'!$A754,'ODA by sector'!$D:$D,'D12'!$C754)</f>
        <v>0</v>
      </c>
      <c r="H754" s="35">
        <f>SUMIFS('ODA by sector'!I:I,'ODA by sector'!$A:$A,'D12'!$A754,'ODA by sector'!$D:$D,'D12'!$C754)</f>
        <v>0</v>
      </c>
      <c r="I754" s="35">
        <f>SUMIFS('ODA by sector'!J:J,'ODA by sector'!$A:$A,'D12'!$A754,'ODA by sector'!$D:$D,'D12'!$C754)</f>
        <v>0</v>
      </c>
      <c r="J754" s="35">
        <f>SUMIFS('ODA by sector'!K:K,'ODA by sector'!$A:$A,'D12'!$A754,'ODA by sector'!$D:$D,'D12'!$C754)</f>
        <v>0</v>
      </c>
      <c r="K754" s="35">
        <f>SUMIFS('ODA by sector'!L:L,'ODA by sector'!$A:$A,'D12'!$A754,'ODA by sector'!$D:$D,'D12'!$C754)</f>
        <v>0</v>
      </c>
      <c r="L754" s="35">
        <f>SUMIFS('ODA by sector'!M:M,'ODA by sector'!$A:$A,'D12'!$A754,'ODA by sector'!$D:$D,'D12'!$C754)</f>
        <v>0</v>
      </c>
      <c r="M754" s="35">
        <f>SUMIFS('ODA by sector'!N:N,'ODA by sector'!$A:$A,'D12'!$A754,'ODA by sector'!$D:$D,'D12'!$C754)</f>
        <v>0</v>
      </c>
      <c r="N754" s="35">
        <f>SUMIFS('ODA by sector'!O:O,'ODA by sector'!$A:$A,'D12'!$A754,'ODA by sector'!$D:$D,'D12'!$C754)</f>
        <v>0</v>
      </c>
      <c r="O754" s="35">
        <f>SUMIFS('ODA by sector'!P:P,'ODA by sector'!$A:$A,'D12'!$A754,'ODA by sector'!$D:$D,'D12'!$C754)</f>
        <v>0</v>
      </c>
      <c r="P754" s="35">
        <f>SUMIFS('ODA by sector'!Q:Q,'ODA by sector'!$A:$A,'D12'!$A754,'ODA by sector'!$D:$D,'D12'!$C754)</f>
        <v>0</v>
      </c>
      <c r="Q754" s="35">
        <f>SUMIFS('ODA by sector'!R:R,'ODA by sector'!$A:$A,'D12'!$A754,'ODA by sector'!$D:$D,'D12'!$C754)</f>
        <v>522.39245200000005</v>
      </c>
      <c r="R754" s="35">
        <f>SUMIFS('ODA by sector'!S:S,'ODA by sector'!$A:$A,'D12'!$A754,'ODA by sector'!$D:$D,'D12'!$C754)</f>
        <v>580.84923800000001</v>
      </c>
    </row>
    <row r="755" spans="1:18" x14ac:dyDescent="0.25">
      <c r="A755" s="36" t="s">
        <v>87</v>
      </c>
      <c r="B755" s="36" t="e">
        <f>VLOOKUP(A755,'[1]Names&amp;ISO'!$A:$B,2,FALSE)</f>
        <v>#N/A</v>
      </c>
      <c r="C755" s="37" t="s">
        <v>172</v>
      </c>
      <c r="D755" s="35">
        <f>SUMIFS('ODA by sector'!E:E,'ODA by sector'!$A:$A,'D12'!$A755,'ODA by sector'!$D:$D,'D12'!$C755)</f>
        <v>0</v>
      </c>
      <c r="E755" s="35">
        <f>SUMIFS('ODA by sector'!F:F,'ODA by sector'!$A:$A,'D12'!$A755,'ODA by sector'!$D:$D,'D12'!$C755)</f>
        <v>0</v>
      </c>
      <c r="F755" s="35">
        <f>SUMIFS('ODA by sector'!G:G,'ODA by sector'!$A:$A,'D12'!$A755,'ODA by sector'!$D:$D,'D12'!$C755)</f>
        <v>0</v>
      </c>
      <c r="G755" s="35">
        <f>SUMIFS('ODA by sector'!H:H,'ODA by sector'!$A:$A,'D12'!$A755,'ODA by sector'!$D:$D,'D12'!$C755)</f>
        <v>0</v>
      </c>
      <c r="H755" s="35">
        <f>SUMIFS('ODA by sector'!I:I,'ODA by sector'!$A:$A,'D12'!$A755,'ODA by sector'!$D:$D,'D12'!$C755)</f>
        <v>0</v>
      </c>
      <c r="I755" s="35">
        <f>SUMIFS('ODA by sector'!J:J,'ODA by sector'!$A:$A,'D12'!$A755,'ODA by sector'!$D:$D,'D12'!$C755)</f>
        <v>0</v>
      </c>
      <c r="J755" s="35">
        <f>SUMIFS('ODA by sector'!K:K,'ODA by sector'!$A:$A,'D12'!$A755,'ODA by sector'!$D:$D,'D12'!$C755)</f>
        <v>0</v>
      </c>
      <c r="K755" s="35">
        <f>SUMIFS('ODA by sector'!L:L,'ODA by sector'!$A:$A,'D12'!$A755,'ODA by sector'!$D:$D,'D12'!$C755)</f>
        <v>0</v>
      </c>
      <c r="L755" s="35">
        <f>SUMIFS('ODA by sector'!M:M,'ODA by sector'!$A:$A,'D12'!$A755,'ODA by sector'!$D:$D,'D12'!$C755)</f>
        <v>0</v>
      </c>
      <c r="M755" s="35">
        <f>SUMIFS('ODA by sector'!N:N,'ODA by sector'!$A:$A,'D12'!$A755,'ODA by sector'!$D:$D,'D12'!$C755)</f>
        <v>0</v>
      </c>
      <c r="N755" s="35">
        <f>SUMIFS('ODA by sector'!O:O,'ODA by sector'!$A:$A,'D12'!$A755,'ODA by sector'!$D:$D,'D12'!$C755)</f>
        <v>0</v>
      </c>
      <c r="O755" s="35">
        <f>SUMIFS('ODA by sector'!P:P,'ODA by sector'!$A:$A,'D12'!$A755,'ODA by sector'!$D:$D,'D12'!$C755)</f>
        <v>0</v>
      </c>
      <c r="P755" s="35">
        <f>SUMIFS('ODA by sector'!Q:Q,'ODA by sector'!$A:$A,'D12'!$A755,'ODA by sector'!$D:$D,'D12'!$C755)</f>
        <v>0</v>
      </c>
      <c r="Q755" s="35">
        <f>SUMIFS('ODA by sector'!R:R,'ODA by sector'!$A:$A,'D12'!$A755,'ODA by sector'!$D:$D,'D12'!$C755)</f>
        <v>0</v>
      </c>
      <c r="R755" s="35">
        <f>SUMIFS('ODA by sector'!S:S,'ODA by sector'!$A:$A,'D12'!$A755,'ODA by sector'!$D:$D,'D12'!$C755)</f>
        <v>0</v>
      </c>
    </row>
    <row r="756" spans="1:18" x14ac:dyDescent="0.25">
      <c r="A756" s="36" t="s">
        <v>87</v>
      </c>
      <c r="B756" s="36" t="e">
        <f>VLOOKUP(A756,'[1]Names&amp;ISO'!$A:$B,2,FALSE)</f>
        <v>#N/A</v>
      </c>
      <c r="C756" s="37" t="s">
        <v>173</v>
      </c>
      <c r="D756" s="35">
        <f>SUMIFS('ODA by sector'!E:E,'ODA by sector'!$A:$A,'D12'!$A756,'ODA by sector'!$D:$D,'D12'!$C756)</f>
        <v>0</v>
      </c>
      <c r="E756" s="35">
        <f>SUMIFS('ODA by sector'!F:F,'ODA by sector'!$A:$A,'D12'!$A756,'ODA by sector'!$D:$D,'D12'!$C756)</f>
        <v>0</v>
      </c>
      <c r="F756" s="35">
        <f>SUMIFS('ODA by sector'!G:G,'ODA by sector'!$A:$A,'D12'!$A756,'ODA by sector'!$D:$D,'D12'!$C756)</f>
        <v>0</v>
      </c>
      <c r="G756" s="35">
        <f>SUMIFS('ODA by sector'!H:H,'ODA by sector'!$A:$A,'D12'!$A756,'ODA by sector'!$D:$D,'D12'!$C756)</f>
        <v>0</v>
      </c>
      <c r="H756" s="35">
        <f>SUMIFS('ODA by sector'!I:I,'ODA by sector'!$A:$A,'D12'!$A756,'ODA by sector'!$D:$D,'D12'!$C756)</f>
        <v>0</v>
      </c>
      <c r="I756" s="35">
        <f>SUMIFS('ODA by sector'!J:J,'ODA by sector'!$A:$A,'D12'!$A756,'ODA by sector'!$D:$D,'D12'!$C756)</f>
        <v>0</v>
      </c>
      <c r="J756" s="35">
        <f>SUMIFS('ODA by sector'!K:K,'ODA by sector'!$A:$A,'D12'!$A756,'ODA by sector'!$D:$D,'D12'!$C756)</f>
        <v>0</v>
      </c>
      <c r="K756" s="35">
        <f>SUMIFS('ODA by sector'!L:L,'ODA by sector'!$A:$A,'D12'!$A756,'ODA by sector'!$D:$D,'D12'!$C756)</f>
        <v>0</v>
      </c>
      <c r="L756" s="35">
        <f>SUMIFS('ODA by sector'!M:M,'ODA by sector'!$A:$A,'D12'!$A756,'ODA by sector'!$D:$D,'D12'!$C756)</f>
        <v>0</v>
      </c>
      <c r="M756" s="35">
        <f>SUMIFS('ODA by sector'!N:N,'ODA by sector'!$A:$A,'D12'!$A756,'ODA by sector'!$D:$D,'D12'!$C756)</f>
        <v>0</v>
      </c>
      <c r="N756" s="35">
        <f>SUMIFS('ODA by sector'!O:O,'ODA by sector'!$A:$A,'D12'!$A756,'ODA by sector'!$D:$D,'D12'!$C756)</f>
        <v>0</v>
      </c>
      <c r="O756" s="35">
        <f>SUMIFS('ODA by sector'!P:P,'ODA by sector'!$A:$A,'D12'!$A756,'ODA by sector'!$D:$D,'D12'!$C756)</f>
        <v>0</v>
      </c>
      <c r="P756" s="35">
        <f>SUMIFS('ODA by sector'!Q:Q,'ODA by sector'!$A:$A,'D12'!$A756,'ODA by sector'!$D:$D,'D12'!$C756)</f>
        <v>0</v>
      </c>
      <c r="Q756" s="35">
        <f>SUMIFS('ODA by sector'!R:R,'ODA by sector'!$A:$A,'D12'!$A756,'ODA by sector'!$D:$D,'D12'!$C756)</f>
        <v>21.305931999999999</v>
      </c>
      <c r="R756" s="35">
        <f>SUMIFS('ODA by sector'!S:S,'ODA by sector'!$A:$A,'D12'!$A756,'ODA by sector'!$D:$D,'D12'!$C756)</f>
        <v>18.127303999999999</v>
      </c>
    </row>
    <row r="757" spans="1:18" x14ac:dyDescent="0.25">
      <c r="A757" s="36" t="s">
        <v>87</v>
      </c>
      <c r="B757" s="36" t="e">
        <f>VLOOKUP(A757,'[1]Names&amp;ISO'!$A:$B,2,FALSE)</f>
        <v>#N/A</v>
      </c>
      <c r="C757" s="37" t="s">
        <v>174</v>
      </c>
      <c r="D757" s="35">
        <f>SUMIFS('ODA by sector'!E:E,'ODA by sector'!$A:$A,'D12'!$A757,'ODA by sector'!$D:$D,'D12'!$C757)</f>
        <v>0</v>
      </c>
      <c r="E757" s="35">
        <f>SUMIFS('ODA by sector'!F:F,'ODA by sector'!$A:$A,'D12'!$A757,'ODA by sector'!$D:$D,'D12'!$C757)</f>
        <v>0</v>
      </c>
      <c r="F757" s="35">
        <f>SUMIFS('ODA by sector'!G:G,'ODA by sector'!$A:$A,'D12'!$A757,'ODA by sector'!$D:$D,'D12'!$C757)</f>
        <v>0</v>
      </c>
      <c r="G757" s="35">
        <f>SUMIFS('ODA by sector'!H:H,'ODA by sector'!$A:$A,'D12'!$A757,'ODA by sector'!$D:$D,'D12'!$C757)</f>
        <v>0</v>
      </c>
      <c r="H757" s="35">
        <f>SUMIFS('ODA by sector'!I:I,'ODA by sector'!$A:$A,'D12'!$A757,'ODA by sector'!$D:$D,'D12'!$C757)</f>
        <v>0</v>
      </c>
      <c r="I757" s="35">
        <f>SUMIFS('ODA by sector'!J:J,'ODA by sector'!$A:$A,'D12'!$A757,'ODA by sector'!$D:$D,'D12'!$C757)</f>
        <v>0</v>
      </c>
      <c r="J757" s="35">
        <f>SUMIFS('ODA by sector'!K:K,'ODA by sector'!$A:$A,'D12'!$A757,'ODA by sector'!$D:$D,'D12'!$C757)</f>
        <v>0</v>
      </c>
      <c r="K757" s="35">
        <f>SUMIFS('ODA by sector'!L:L,'ODA by sector'!$A:$A,'D12'!$A757,'ODA by sector'!$D:$D,'D12'!$C757)</f>
        <v>0</v>
      </c>
      <c r="L757" s="35">
        <f>SUMIFS('ODA by sector'!M:M,'ODA by sector'!$A:$A,'D12'!$A757,'ODA by sector'!$D:$D,'D12'!$C757)</f>
        <v>0</v>
      </c>
      <c r="M757" s="35">
        <f>SUMIFS('ODA by sector'!N:N,'ODA by sector'!$A:$A,'D12'!$A757,'ODA by sector'!$D:$D,'D12'!$C757)</f>
        <v>0</v>
      </c>
      <c r="N757" s="35">
        <f>SUMIFS('ODA by sector'!O:O,'ODA by sector'!$A:$A,'D12'!$A757,'ODA by sector'!$D:$D,'D12'!$C757)</f>
        <v>0</v>
      </c>
      <c r="O757" s="35">
        <f>SUMIFS('ODA by sector'!P:P,'ODA by sector'!$A:$A,'D12'!$A757,'ODA by sector'!$D:$D,'D12'!$C757)</f>
        <v>0</v>
      </c>
      <c r="P757" s="35">
        <f>SUMIFS('ODA by sector'!Q:Q,'ODA by sector'!$A:$A,'D12'!$A757,'ODA by sector'!$D:$D,'D12'!$C757)</f>
        <v>0</v>
      </c>
      <c r="Q757" s="35">
        <f>SUMIFS('ODA by sector'!R:R,'ODA by sector'!$A:$A,'D12'!$A757,'ODA by sector'!$D:$D,'D12'!$C757)</f>
        <v>0</v>
      </c>
      <c r="R757" s="35">
        <f>SUMIFS('ODA by sector'!S:S,'ODA by sector'!$A:$A,'D12'!$A757,'ODA by sector'!$D:$D,'D12'!$C757)</f>
        <v>0</v>
      </c>
    </row>
    <row r="758" spans="1:18" x14ac:dyDescent="0.25">
      <c r="A758" s="36" t="s">
        <v>86</v>
      </c>
      <c r="B758" s="36" t="e">
        <f>VLOOKUP(A758,'[1]Names&amp;ISO'!$A:$B,2,FALSE)</f>
        <v>#N/A</v>
      </c>
      <c r="C758" s="37" t="s">
        <v>162</v>
      </c>
      <c r="D758" s="35">
        <f>SUMIFS('ODA by sector'!E:E,'ODA by sector'!$A:$A,'D12'!$A758,'ODA by sector'!$D:$D,'D12'!$C758)</f>
        <v>0</v>
      </c>
      <c r="E758" s="35">
        <f>SUMIFS('ODA by sector'!F:F,'ODA by sector'!$A:$A,'D12'!$A758,'ODA by sector'!$D:$D,'D12'!$C758)</f>
        <v>0</v>
      </c>
      <c r="F758" s="35">
        <f>SUMIFS('ODA by sector'!G:G,'ODA by sector'!$A:$A,'D12'!$A758,'ODA by sector'!$D:$D,'D12'!$C758)</f>
        <v>0</v>
      </c>
      <c r="G758" s="35">
        <f>SUMIFS('ODA by sector'!H:H,'ODA by sector'!$A:$A,'D12'!$A758,'ODA by sector'!$D:$D,'D12'!$C758)</f>
        <v>0</v>
      </c>
      <c r="H758" s="35">
        <f>SUMIFS('ODA by sector'!I:I,'ODA by sector'!$A:$A,'D12'!$A758,'ODA by sector'!$D:$D,'D12'!$C758)</f>
        <v>0</v>
      </c>
      <c r="I758" s="35">
        <f>SUMIFS('ODA by sector'!J:J,'ODA by sector'!$A:$A,'D12'!$A758,'ODA by sector'!$D:$D,'D12'!$C758)</f>
        <v>0</v>
      </c>
      <c r="J758" s="35">
        <f>SUMIFS('ODA by sector'!K:K,'ODA by sector'!$A:$A,'D12'!$A758,'ODA by sector'!$D:$D,'D12'!$C758)</f>
        <v>0</v>
      </c>
      <c r="K758" s="35">
        <f>SUMIFS('ODA by sector'!L:L,'ODA by sector'!$A:$A,'D12'!$A758,'ODA by sector'!$D:$D,'D12'!$C758)</f>
        <v>0</v>
      </c>
      <c r="L758" s="35">
        <f>SUMIFS('ODA by sector'!M:M,'ODA by sector'!$A:$A,'D12'!$A758,'ODA by sector'!$D:$D,'D12'!$C758)</f>
        <v>0</v>
      </c>
      <c r="M758" s="35">
        <f>SUMIFS('ODA by sector'!N:N,'ODA by sector'!$A:$A,'D12'!$A758,'ODA by sector'!$D:$D,'D12'!$C758)</f>
        <v>0</v>
      </c>
      <c r="N758" s="35">
        <f>SUMIFS('ODA by sector'!O:O,'ODA by sector'!$A:$A,'D12'!$A758,'ODA by sector'!$D:$D,'D12'!$C758)</f>
        <v>5.2922729999999998</v>
      </c>
      <c r="O758" s="35">
        <f>SUMIFS('ODA by sector'!P:P,'ODA by sector'!$A:$A,'D12'!$A758,'ODA by sector'!$D:$D,'D12'!$C758)</f>
        <v>6.9194269999999998</v>
      </c>
      <c r="P758" s="35">
        <f>SUMIFS('ODA by sector'!Q:Q,'ODA by sector'!$A:$A,'D12'!$A758,'ODA by sector'!$D:$D,'D12'!$C758)</f>
        <v>3.3648389999999999</v>
      </c>
      <c r="Q758" s="35">
        <f>SUMIFS('ODA by sector'!R:R,'ODA by sector'!$A:$A,'D12'!$A758,'ODA by sector'!$D:$D,'D12'!$C758)</f>
        <v>4.8379320000000003</v>
      </c>
      <c r="R758" s="35">
        <f>SUMIFS('ODA by sector'!S:S,'ODA by sector'!$A:$A,'D12'!$A758,'ODA by sector'!$D:$D,'D12'!$C758)</f>
        <v>6.0604800000000001</v>
      </c>
    </row>
    <row r="759" spans="1:18" x14ac:dyDescent="0.25">
      <c r="A759" s="36" t="s">
        <v>86</v>
      </c>
      <c r="B759" s="36" t="e">
        <f>VLOOKUP(A759,'[1]Names&amp;ISO'!$A:$B,2,FALSE)</f>
        <v>#N/A</v>
      </c>
      <c r="C759" s="37" t="s">
        <v>163</v>
      </c>
      <c r="D759" s="35">
        <f>SUMIFS('ODA by sector'!E:E,'ODA by sector'!$A:$A,'D12'!$A759,'ODA by sector'!$D:$D,'D12'!$C759)</f>
        <v>0</v>
      </c>
      <c r="E759" s="35">
        <f>SUMIFS('ODA by sector'!F:F,'ODA by sector'!$A:$A,'D12'!$A759,'ODA by sector'!$D:$D,'D12'!$C759)</f>
        <v>0</v>
      </c>
      <c r="F759" s="35">
        <f>SUMIFS('ODA by sector'!G:G,'ODA by sector'!$A:$A,'D12'!$A759,'ODA by sector'!$D:$D,'D12'!$C759)</f>
        <v>0</v>
      </c>
      <c r="G759" s="35">
        <f>SUMIFS('ODA by sector'!H:H,'ODA by sector'!$A:$A,'D12'!$A759,'ODA by sector'!$D:$D,'D12'!$C759)</f>
        <v>0</v>
      </c>
      <c r="H759" s="35">
        <f>SUMIFS('ODA by sector'!I:I,'ODA by sector'!$A:$A,'D12'!$A759,'ODA by sector'!$D:$D,'D12'!$C759)</f>
        <v>0</v>
      </c>
      <c r="I759" s="35">
        <f>SUMIFS('ODA by sector'!J:J,'ODA by sector'!$A:$A,'D12'!$A759,'ODA by sector'!$D:$D,'D12'!$C759)</f>
        <v>0</v>
      </c>
      <c r="J759" s="35">
        <f>SUMIFS('ODA by sector'!K:K,'ODA by sector'!$A:$A,'D12'!$A759,'ODA by sector'!$D:$D,'D12'!$C759)</f>
        <v>0</v>
      </c>
      <c r="K759" s="35">
        <f>SUMIFS('ODA by sector'!L:L,'ODA by sector'!$A:$A,'D12'!$A759,'ODA by sector'!$D:$D,'D12'!$C759)</f>
        <v>0</v>
      </c>
      <c r="L759" s="35">
        <f>SUMIFS('ODA by sector'!M:M,'ODA by sector'!$A:$A,'D12'!$A759,'ODA by sector'!$D:$D,'D12'!$C759)</f>
        <v>0</v>
      </c>
      <c r="M759" s="35">
        <f>SUMIFS('ODA by sector'!N:N,'ODA by sector'!$A:$A,'D12'!$A759,'ODA by sector'!$D:$D,'D12'!$C759)</f>
        <v>0</v>
      </c>
      <c r="N759" s="35">
        <f>SUMIFS('ODA by sector'!O:O,'ODA by sector'!$A:$A,'D12'!$A759,'ODA by sector'!$D:$D,'D12'!$C759)</f>
        <v>0</v>
      </c>
      <c r="O759" s="35">
        <f>SUMIFS('ODA by sector'!P:P,'ODA by sector'!$A:$A,'D12'!$A759,'ODA by sector'!$D:$D,'D12'!$C759)</f>
        <v>0</v>
      </c>
      <c r="P759" s="35">
        <f>SUMIFS('ODA by sector'!Q:Q,'ODA by sector'!$A:$A,'D12'!$A759,'ODA by sector'!$D:$D,'D12'!$C759)</f>
        <v>0</v>
      </c>
      <c r="Q759" s="35">
        <f>SUMIFS('ODA by sector'!R:R,'ODA by sector'!$A:$A,'D12'!$A759,'ODA by sector'!$D:$D,'D12'!$C759)</f>
        <v>0</v>
      </c>
      <c r="R759" s="35">
        <f>SUMIFS('ODA by sector'!S:S,'ODA by sector'!$A:$A,'D12'!$A759,'ODA by sector'!$D:$D,'D12'!$C759)</f>
        <v>0</v>
      </c>
    </row>
    <row r="760" spans="1:18" x14ac:dyDescent="0.25">
      <c r="A760" s="36" t="s">
        <v>86</v>
      </c>
      <c r="B760" s="36" t="e">
        <f>VLOOKUP(A760,'[1]Names&amp;ISO'!$A:$B,2,FALSE)</f>
        <v>#N/A</v>
      </c>
      <c r="C760" s="37" t="s">
        <v>164</v>
      </c>
      <c r="D760" s="35">
        <f>SUMIFS('ODA by sector'!E:E,'ODA by sector'!$A:$A,'D12'!$A760,'ODA by sector'!$D:$D,'D12'!$C760)</f>
        <v>0</v>
      </c>
      <c r="E760" s="35">
        <f>SUMIFS('ODA by sector'!F:F,'ODA by sector'!$A:$A,'D12'!$A760,'ODA by sector'!$D:$D,'D12'!$C760)</f>
        <v>0</v>
      </c>
      <c r="F760" s="35">
        <f>SUMIFS('ODA by sector'!G:G,'ODA by sector'!$A:$A,'D12'!$A760,'ODA by sector'!$D:$D,'D12'!$C760)</f>
        <v>0</v>
      </c>
      <c r="G760" s="35">
        <f>SUMIFS('ODA by sector'!H:H,'ODA by sector'!$A:$A,'D12'!$A760,'ODA by sector'!$D:$D,'D12'!$C760)</f>
        <v>0</v>
      </c>
      <c r="H760" s="35">
        <f>SUMIFS('ODA by sector'!I:I,'ODA by sector'!$A:$A,'D12'!$A760,'ODA by sector'!$D:$D,'D12'!$C760)</f>
        <v>0</v>
      </c>
      <c r="I760" s="35">
        <f>SUMIFS('ODA by sector'!J:J,'ODA by sector'!$A:$A,'D12'!$A760,'ODA by sector'!$D:$D,'D12'!$C760)</f>
        <v>0</v>
      </c>
      <c r="J760" s="35">
        <f>SUMIFS('ODA by sector'!K:K,'ODA by sector'!$A:$A,'D12'!$A760,'ODA by sector'!$D:$D,'D12'!$C760)</f>
        <v>0</v>
      </c>
      <c r="K760" s="35">
        <f>SUMIFS('ODA by sector'!L:L,'ODA by sector'!$A:$A,'D12'!$A760,'ODA by sector'!$D:$D,'D12'!$C760)</f>
        <v>0</v>
      </c>
      <c r="L760" s="35">
        <f>SUMIFS('ODA by sector'!M:M,'ODA by sector'!$A:$A,'D12'!$A760,'ODA by sector'!$D:$D,'D12'!$C760)</f>
        <v>0</v>
      </c>
      <c r="M760" s="35">
        <f>SUMIFS('ODA by sector'!N:N,'ODA by sector'!$A:$A,'D12'!$A760,'ODA by sector'!$D:$D,'D12'!$C760)</f>
        <v>0</v>
      </c>
      <c r="N760" s="35">
        <f>SUMIFS('ODA by sector'!O:O,'ODA by sector'!$A:$A,'D12'!$A760,'ODA by sector'!$D:$D,'D12'!$C760)</f>
        <v>0</v>
      </c>
      <c r="O760" s="35">
        <f>SUMIFS('ODA by sector'!P:P,'ODA by sector'!$A:$A,'D12'!$A760,'ODA by sector'!$D:$D,'D12'!$C760)</f>
        <v>0</v>
      </c>
      <c r="P760" s="35">
        <f>SUMIFS('ODA by sector'!Q:Q,'ODA by sector'!$A:$A,'D12'!$A760,'ODA by sector'!$D:$D,'D12'!$C760)</f>
        <v>0</v>
      </c>
      <c r="Q760" s="35">
        <f>SUMIFS('ODA by sector'!R:R,'ODA by sector'!$A:$A,'D12'!$A760,'ODA by sector'!$D:$D,'D12'!$C760)</f>
        <v>0</v>
      </c>
      <c r="R760" s="35">
        <f>SUMIFS('ODA by sector'!S:S,'ODA by sector'!$A:$A,'D12'!$A760,'ODA by sector'!$D:$D,'D12'!$C760)</f>
        <v>0</v>
      </c>
    </row>
    <row r="761" spans="1:18" x14ac:dyDescent="0.25">
      <c r="A761" s="36" t="s">
        <v>86</v>
      </c>
      <c r="B761" s="36" t="e">
        <f>VLOOKUP(A761,'[1]Names&amp;ISO'!$A:$B,2,FALSE)</f>
        <v>#N/A</v>
      </c>
      <c r="C761" s="37" t="s">
        <v>165</v>
      </c>
      <c r="D761" s="35">
        <f>SUMIFS('ODA by sector'!E:E,'ODA by sector'!$A:$A,'D12'!$A761,'ODA by sector'!$D:$D,'D12'!$C761)</f>
        <v>0</v>
      </c>
      <c r="E761" s="35">
        <f>SUMIFS('ODA by sector'!F:F,'ODA by sector'!$A:$A,'D12'!$A761,'ODA by sector'!$D:$D,'D12'!$C761)</f>
        <v>0</v>
      </c>
      <c r="F761" s="35">
        <f>SUMIFS('ODA by sector'!G:G,'ODA by sector'!$A:$A,'D12'!$A761,'ODA by sector'!$D:$D,'D12'!$C761)</f>
        <v>0</v>
      </c>
      <c r="G761" s="35">
        <f>SUMIFS('ODA by sector'!H:H,'ODA by sector'!$A:$A,'D12'!$A761,'ODA by sector'!$D:$D,'D12'!$C761)</f>
        <v>0</v>
      </c>
      <c r="H761" s="35">
        <f>SUMIFS('ODA by sector'!I:I,'ODA by sector'!$A:$A,'D12'!$A761,'ODA by sector'!$D:$D,'D12'!$C761)</f>
        <v>0</v>
      </c>
      <c r="I761" s="35">
        <f>SUMIFS('ODA by sector'!J:J,'ODA by sector'!$A:$A,'D12'!$A761,'ODA by sector'!$D:$D,'D12'!$C761)</f>
        <v>0</v>
      </c>
      <c r="J761" s="35">
        <f>SUMIFS('ODA by sector'!K:K,'ODA by sector'!$A:$A,'D12'!$A761,'ODA by sector'!$D:$D,'D12'!$C761)</f>
        <v>0</v>
      </c>
      <c r="K761" s="35">
        <f>SUMIFS('ODA by sector'!L:L,'ODA by sector'!$A:$A,'D12'!$A761,'ODA by sector'!$D:$D,'D12'!$C761)</f>
        <v>0</v>
      </c>
      <c r="L761" s="35">
        <f>SUMIFS('ODA by sector'!M:M,'ODA by sector'!$A:$A,'D12'!$A761,'ODA by sector'!$D:$D,'D12'!$C761)</f>
        <v>0</v>
      </c>
      <c r="M761" s="35">
        <f>SUMIFS('ODA by sector'!N:N,'ODA by sector'!$A:$A,'D12'!$A761,'ODA by sector'!$D:$D,'D12'!$C761)</f>
        <v>0</v>
      </c>
      <c r="N761" s="35">
        <f>SUMIFS('ODA by sector'!O:O,'ODA by sector'!$A:$A,'D12'!$A761,'ODA by sector'!$D:$D,'D12'!$C761)</f>
        <v>32.535294999999998</v>
      </c>
      <c r="O761" s="35">
        <f>SUMIFS('ODA by sector'!P:P,'ODA by sector'!$A:$A,'D12'!$A761,'ODA by sector'!$D:$D,'D12'!$C761)</f>
        <v>38.472504000000001</v>
      </c>
      <c r="P761" s="35">
        <f>SUMIFS('ODA by sector'!Q:Q,'ODA by sector'!$A:$A,'D12'!$A761,'ODA by sector'!$D:$D,'D12'!$C761)</f>
        <v>24.662506</v>
      </c>
      <c r="Q761" s="35">
        <f>SUMIFS('ODA by sector'!R:R,'ODA by sector'!$A:$A,'D12'!$A761,'ODA by sector'!$D:$D,'D12'!$C761)</f>
        <v>36.098118999999997</v>
      </c>
      <c r="R761" s="35">
        <f>SUMIFS('ODA by sector'!S:S,'ODA by sector'!$A:$A,'D12'!$A761,'ODA by sector'!$D:$D,'D12'!$C761)</f>
        <v>30.787050000000001</v>
      </c>
    </row>
    <row r="762" spans="1:18" x14ac:dyDescent="0.25">
      <c r="A762" s="38" t="s">
        <v>86</v>
      </c>
      <c r="B762" s="36" t="e">
        <f>VLOOKUP(A762,'[1]Names&amp;ISO'!$A:$B,2,FALSE)</f>
        <v>#N/A</v>
      </c>
      <c r="C762" s="37" t="s">
        <v>161</v>
      </c>
      <c r="D762" s="35">
        <f>SUMIFS('ODA by sector'!E:E,'ODA by sector'!$A:$A,'D12'!$A762,'ODA by sector'!$D:$D,'D12'!$C762)</f>
        <v>0</v>
      </c>
      <c r="E762" s="35">
        <f>SUMIFS('ODA by sector'!F:F,'ODA by sector'!$A:$A,'D12'!$A762,'ODA by sector'!$D:$D,'D12'!$C762)</f>
        <v>0</v>
      </c>
      <c r="F762" s="35">
        <f>SUMIFS('ODA by sector'!G:G,'ODA by sector'!$A:$A,'D12'!$A762,'ODA by sector'!$D:$D,'D12'!$C762)</f>
        <v>0</v>
      </c>
      <c r="G762" s="35">
        <f>SUMIFS('ODA by sector'!H:H,'ODA by sector'!$A:$A,'D12'!$A762,'ODA by sector'!$D:$D,'D12'!$C762)</f>
        <v>0</v>
      </c>
      <c r="H762" s="35">
        <f>SUMIFS('ODA by sector'!I:I,'ODA by sector'!$A:$A,'D12'!$A762,'ODA by sector'!$D:$D,'D12'!$C762)</f>
        <v>0</v>
      </c>
      <c r="I762" s="35">
        <f>SUMIFS('ODA by sector'!J:J,'ODA by sector'!$A:$A,'D12'!$A762,'ODA by sector'!$D:$D,'D12'!$C762)</f>
        <v>0</v>
      </c>
      <c r="J762" s="35">
        <f>SUMIFS('ODA by sector'!K:K,'ODA by sector'!$A:$A,'D12'!$A762,'ODA by sector'!$D:$D,'D12'!$C762)</f>
        <v>0</v>
      </c>
      <c r="K762" s="35">
        <f>SUMIFS('ODA by sector'!L:L,'ODA by sector'!$A:$A,'D12'!$A762,'ODA by sector'!$D:$D,'D12'!$C762)</f>
        <v>0</v>
      </c>
      <c r="L762" s="35">
        <f>SUMIFS('ODA by sector'!M:M,'ODA by sector'!$A:$A,'D12'!$A762,'ODA by sector'!$D:$D,'D12'!$C762)</f>
        <v>0</v>
      </c>
      <c r="M762" s="35">
        <f>SUMIFS('ODA by sector'!N:N,'ODA by sector'!$A:$A,'D12'!$A762,'ODA by sector'!$D:$D,'D12'!$C762)</f>
        <v>0</v>
      </c>
      <c r="N762" s="35">
        <f>SUMIFS('ODA by sector'!O:O,'ODA by sector'!$A:$A,'D12'!$A762,'ODA by sector'!$D:$D,'D12'!$C762)</f>
        <v>135.575739</v>
      </c>
      <c r="O762" s="35">
        <f>SUMIFS('ODA by sector'!P:P,'ODA by sector'!$A:$A,'D12'!$A762,'ODA by sector'!$D:$D,'D12'!$C762)</f>
        <v>167.32222100000001</v>
      </c>
      <c r="P762" s="35">
        <f>SUMIFS('ODA by sector'!Q:Q,'ODA by sector'!$A:$A,'D12'!$A762,'ODA by sector'!$D:$D,'D12'!$C762)</f>
        <v>135.18205599999999</v>
      </c>
      <c r="Q762" s="35">
        <f>SUMIFS('ODA by sector'!R:R,'ODA by sector'!$A:$A,'D12'!$A762,'ODA by sector'!$D:$D,'D12'!$C762)</f>
        <v>188.10913600000001</v>
      </c>
      <c r="R762" s="35">
        <f>SUMIFS('ODA by sector'!S:S,'ODA by sector'!$A:$A,'D12'!$A762,'ODA by sector'!$D:$D,'D12'!$C762)</f>
        <v>157.25524999999999</v>
      </c>
    </row>
    <row r="763" spans="1:18" x14ac:dyDescent="0.25">
      <c r="A763" s="39" t="s">
        <v>86</v>
      </c>
      <c r="B763" s="36" t="e">
        <f>VLOOKUP(A763,'[1]Names&amp;ISO'!$A:$B,2,FALSE)</f>
        <v>#N/A</v>
      </c>
      <c r="C763" s="37" t="s">
        <v>166</v>
      </c>
      <c r="D763" s="35">
        <f>SUMIFS('ODA by sector'!E:E,'ODA by sector'!$A:$A,'D12'!$A763,'ODA by sector'!$D:$D,'D12'!$C763)</f>
        <v>0</v>
      </c>
      <c r="E763" s="35">
        <f>SUMIFS('ODA by sector'!F:F,'ODA by sector'!$A:$A,'D12'!$A763,'ODA by sector'!$D:$D,'D12'!$C763)</f>
        <v>0</v>
      </c>
      <c r="F763" s="35">
        <f>SUMIFS('ODA by sector'!G:G,'ODA by sector'!$A:$A,'D12'!$A763,'ODA by sector'!$D:$D,'D12'!$C763)</f>
        <v>0</v>
      </c>
      <c r="G763" s="35">
        <f>SUMIFS('ODA by sector'!H:H,'ODA by sector'!$A:$A,'D12'!$A763,'ODA by sector'!$D:$D,'D12'!$C763)</f>
        <v>0</v>
      </c>
      <c r="H763" s="35">
        <f>SUMIFS('ODA by sector'!I:I,'ODA by sector'!$A:$A,'D12'!$A763,'ODA by sector'!$D:$D,'D12'!$C763)</f>
        <v>0</v>
      </c>
      <c r="I763" s="35">
        <f>SUMIFS('ODA by sector'!J:J,'ODA by sector'!$A:$A,'D12'!$A763,'ODA by sector'!$D:$D,'D12'!$C763)</f>
        <v>0</v>
      </c>
      <c r="J763" s="35">
        <f>SUMIFS('ODA by sector'!K:K,'ODA by sector'!$A:$A,'D12'!$A763,'ODA by sector'!$D:$D,'D12'!$C763)</f>
        <v>0</v>
      </c>
      <c r="K763" s="35">
        <f>SUMIFS('ODA by sector'!L:L,'ODA by sector'!$A:$A,'D12'!$A763,'ODA by sector'!$D:$D,'D12'!$C763)</f>
        <v>0</v>
      </c>
      <c r="L763" s="35">
        <f>SUMIFS('ODA by sector'!M:M,'ODA by sector'!$A:$A,'D12'!$A763,'ODA by sector'!$D:$D,'D12'!$C763)</f>
        <v>0</v>
      </c>
      <c r="M763" s="35">
        <f>SUMIFS('ODA by sector'!N:N,'ODA by sector'!$A:$A,'D12'!$A763,'ODA by sector'!$D:$D,'D12'!$C763)</f>
        <v>0</v>
      </c>
      <c r="N763" s="35">
        <f>SUMIFS('ODA by sector'!O:O,'ODA by sector'!$A:$A,'D12'!$A763,'ODA by sector'!$D:$D,'D12'!$C763)</f>
        <v>0.119588</v>
      </c>
      <c r="O763" s="35">
        <f>SUMIFS('ODA by sector'!P:P,'ODA by sector'!$A:$A,'D12'!$A763,'ODA by sector'!$D:$D,'D12'!$C763)</f>
        <v>0.14064599999999999</v>
      </c>
      <c r="P763" s="35">
        <f>SUMIFS('ODA by sector'!Q:Q,'ODA by sector'!$A:$A,'D12'!$A763,'ODA by sector'!$D:$D,'D12'!$C763)</f>
        <v>0</v>
      </c>
      <c r="Q763" s="35">
        <f>SUMIFS('ODA by sector'!R:R,'ODA by sector'!$A:$A,'D12'!$A763,'ODA by sector'!$D:$D,'D12'!$C763)</f>
        <v>0</v>
      </c>
      <c r="R763" s="35">
        <f>SUMIFS('ODA by sector'!S:S,'ODA by sector'!$A:$A,'D12'!$A763,'ODA by sector'!$D:$D,'D12'!$C763)</f>
        <v>0</v>
      </c>
    </row>
    <row r="764" spans="1:18" x14ac:dyDescent="0.25">
      <c r="A764" s="36" t="s">
        <v>86</v>
      </c>
      <c r="B764" s="36" t="e">
        <f>VLOOKUP(A764,'[1]Names&amp;ISO'!$A:$B,2,FALSE)</f>
        <v>#N/A</v>
      </c>
      <c r="C764" s="37" t="s">
        <v>167</v>
      </c>
      <c r="D764" s="35">
        <f>SUMIFS('ODA by sector'!E:E,'ODA by sector'!$A:$A,'D12'!$A764,'ODA by sector'!$D:$D,'D12'!$C764)</f>
        <v>0</v>
      </c>
      <c r="E764" s="35">
        <f>SUMIFS('ODA by sector'!F:F,'ODA by sector'!$A:$A,'D12'!$A764,'ODA by sector'!$D:$D,'D12'!$C764)</f>
        <v>0</v>
      </c>
      <c r="F764" s="35">
        <f>SUMIFS('ODA by sector'!G:G,'ODA by sector'!$A:$A,'D12'!$A764,'ODA by sector'!$D:$D,'D12'!$C764)</f>
        <v>0</v>
      </c>
      <c r="G764" s="35">
        <f>SUMIFS('ODA by sector'!H:H,'ODA by sector'!$A:$A,'D12'!$A764,'ODA by sector'!$D:$D,'D12'!$C764)</f>
        <v>0</v>
      </c>
      <c r="H764" s="35">
        <f>SUMIFS('ODA by sector'!I:I,'ODA by sector'!$A:$A,'D12'!$A764,'ODA by sector'!$D:$D,'D12'!$C764)</f>
        <v>0</v>
      </c>
      <c r="I764" s="35">
        <f>SUMIFS('ODA by sector'!J:J,'ODA by sector'!$A:$A,'D12'!$A764,'ODA by sector'!$D:$D,'D12'!$C764)</f>
        <v>0</v>
      </c>
      <c r="J764" s="35">
        <f>SUMIFS('ODA by sector'!K:K,'ODA by sector'!$A:$A,'D12'!$A764,'ODA by sector'!$D:$D,'D12'!$C764)</f>
        <v>0</v>
      </c>
      <c r="K764" s="35">
        <f>SUMIFS('ODA by sector'!L:L,'ODA by sector'!$A:$A,'D12'!$A764,'ODA by sector'!$D:$D,'D12'!$C764)</f>
        <v>0</v>
      </c>
      <c r="L764" s="35">
        <f>SUMIFS('ODA by sector'!M:M,'ODA by sector'!$A:$A,'D12'!$A764,'ODA by sector'!$D:$D,'D12'!$C764)</f>
        <v>0</v>
      </c>
      <c r="M764" s="35">
        <f>SUMIFS('ODA by sector'!N:N,'ODA by sector'!$A:$A,'D12'!$A764,'ODA by sector'!$D:$D,'D12'!$C764)</f>
        <v>0</v>
      </c>
      <c r="N764" s="35">
        <f>SUMIFS('ODA by sector'!O:O,'ODA by sector'!$A:$A,'D12'!$A764,'ODA by sector'!$D:$D,'D12'!$C764)</f>
        <v>10.789774999999999</v>
      </c>
      <c r="O764" s="35">
        <f>SUMIFS('ODA by sector'!P:P,'ODA by sector'!$A:$A,'D12'!$A764,'ODA by sector'!$D:$D,'D12'!$C764)</f>
        <v>15.424913</v>
      </c>
      <c r="P764" s="35">
        <f>SUMIFS('ODA by sector'!Q:Q,'ODA by sector'!$A:$A,'D12'!$A764,'ODA by sector'!$D:$D,'D12'!$C764)</f>
        <v>10.862105999999999</v>
      </c>
      <c r="Q764" s="35">
        <f>SUMIFS('ODA by sector'!R:R,'ODA by sector'!$A:$A,'D12'!$A764,'ODA by sector'!$D:$D,'D12'!$C764)</f>
        <v>14.692432</v>
      </c>
      <c r="R764" s="35">
        <f>SUMIFS('ODA by sector'!S:S,'ODA by sector'!$A:$A,'D12'!$A764,'ODA by sector'!$D:$D,'D12'!$C764)</f>
        <v>13.98725</v>
      </c>
    </row>
    <row r="765" spans="1:18" x14ac:dyDescent="0.25">
      <c r="A765" s="36" t="s">
        <v>86</v>
      </c>
      <c r="B765" s="36" t="e">
        <f>VLOOKUP(A765,'[1]Names&amp;ISO'!$A:$B,2,FALSE)</f>
        <v>#N/A</v>
      </c>
      <c r="C765" s="37" t="s">
        <v>169</v>
      </c>
      <c r="D765" s="35">
        <f>SUMIFS('ODA by sector'!E:E,'ODA by sector'!$A:$A,'D12'!$A765,'ODA by sector'!$D:$D,'D12'!$C765)</f>
        <v>0</v>
      </c>
      <c r="E765" s="35">
        <f>SUMIFS('ODA by sector'!F:F,'ODA by sector'!$A:$A,'D12'!$A765,'ODA by sector'!$D:$D,'D12'!$C765)</f>
        <v>0</v>
      </c>
      <c r="F765" s="35">
        <f>SUMIFS('ODA by sector'!G:G,'ODA by sector'!$A:$A,'D12'!$A765,'ODA by sector'!$D:$D,'D12'!$C765)</f>
        <v>0</v>
      </c>
      <c r="G765" s="35">
        <f>SUMIFS('ODA by sector'!H:H,'ODA by sector'!$A:$A,'D12'!$A765,'ODA by sector'!$D:$D,'D12'!$C765)</f>
        <v>0</v>
      </c>
      <c r="H765" s="35">
        <f>SUMIFS('ODA by sector'!I:I,'ODA by sector'!$A:$A,'D12'!$A765,'ODA by sector'!$D:$D,'D12'!$C765)</f>
        <v>0</v>
      </c>
      <c r="I765" s="35">
        <f>SUMIFS('ODA by sector'!J:J,'ODA by sector'!$A:$A,'D12'!$A765,'ODA by sector'!$D:$D,'D12'!$C765)</f>
        <v>0</v>
      </c>
      <c r="J765" s="35">
        <f>SUMIFS('ODA by sector'!K:K,'ODA by sector'!$A:$A,'D12'!$A765,'ODA by sector'!$D:$D,'D12'!$C765)</f>
        <v>0</v>
      </c>
      <c r="K765" s="35">
        <f>SUMIFS('ODA by sector'!L:L,'ODA by sector'!$A:$A,'D12'!$A765,'ODA by sector'!$D:$D,'D12'!$C765)</f>
        <v>0</v>
      </c>
      <c r="L765" s="35">
        <f>SUMIFS('ODA by sector'!M:M,'ODA by sector'!$A:$A,'D12'!$A765,'ODA by sector'!$D:$D,'D12'!$C765)</f>
        <v>0</v>
      </c>
      <c r="M765" s="35">
        <f>SUMIFS('ODA by sector'!N:N,'ODA by sector'!$A:$A,'D12'!$A765,'ODA by sector'!$D:$D,'D12'!$C765)</f>
        <v>0</v>
      </c>
      <c r="N765" s="35">
        <f>SUMIFS('ODA by sector'!O:O,'ODA by sector'!$A:$A,'D12'!$A765,'ODA by sector'!$D:$D,'D12'!$C765)</f>
        <v>0.184389</v>
      </c>
      <c r="O765" s="35">
        <f>SUMIFS('ODA by sector'!P:P,'ODA by sector'!$A:$A,'D12'!$A765,'ODA by sector'!$D:$D,'D12'!$C765)</f>
        <v>0.27154800000000001</v>
      </c>
      <c r="P765" s="35">
        <f>SUMIFS('ODA by sector'!Q:Q,'ODA by sector'!$A:$A,'D12'!$A765,'ODA by sector'!$D:$D,'D12'!$C765)</f>
        <v>0</v>
      </c>
      <c r="Q765" s="35">
        <f>SUMIFS('ODA by sector'!R:R,'ODA by sector'!$A:$A,'D12'!$A765,'ODA by sector'!$D:$D,'D12'!$C765)</f>
        <v>0.13339599999999999</v>
      </c>
      <c r="R765" s="35">
        <f>SUMIFS('ODA by sector'!S:S,'ODA by sector'!$A:$A,'D12'!$A765,'ODA by sector'!$D:$D,'D12'!$C765)</f>
        <v>0</v>
      </c>
    </row>
    <row r="766" spans="1:18" x14ac:dyDescent="0.25">
      <c r="A766" s="36" t="s">
        <v>86</v>
      </c>
      <c r="B766" s="36" t="e">
        <f>VLOOKUP(A766,'[1]Names&amp;ISO'!$A:$B,2,FALSE)</f>
        <v>#N/A</v>
      </c>
      <c r="C766" s="37" t="s">
        <v>168</v>
      </c>
      <c r="D766" s="35">
        <f>SUMIFS('ODA by sector'!E:E,'ODA by sector'!$A:$A,'D12'!$A766,'ODA by sector'!$D:$D,'D12'!$C766)</f>
        <v>0</v>
      </c>
      <c r="E766" s="35">
        <f>SUMIFS('ODA by sector'!F:F,'ODA by sector'!$A:$A,'D12'!$A766,'ODA by sector'!$D:$D,'D12'!$C766)</f>
        <v>0</v>
      </c>
      <c r="F766" s="35">
        <f>SUMIFS('ODA by sector'!G:G,'ODA by sector'!$A:$A,'D12'!$A766,'ODA by sector'!$D:$D,'D12'!$C766)</f>
        <v>0</v>
      </c>
      <c r="G766" s="35">
        <f>SUMIFS('ODA by sector'!H:H,'ODA by sector'!$A:$A,'D12'!$A766,'ODA by sector'!$D:$D,'D12'!$C766)</f>
        <v>0</v>
      </c>
      <c r="H766" s="35">
        <f>SUMIFS('ODA by sector'!I:I,'ODA by sector'!$A:$A,'D12'!$A766,'ODA by sector'!$D:$D,'D12'!$C766)</f>
        <v>0</v>
      </c>
      <c r="I766" s="35">
        <f>SUMIFS('ODA by sector'!J:J,'ODA by sector'!$A:$A,'D12'!$A766,'ODA by sector'!$D:$D,'D12'!$C766)</f>
        <v>0</v>
      </c>
      <c r="J766" s="35">
        <f>SUMIFS('ODA by sector'!K:K,'ODA by sector'!$A:$A,'D12'!$A766,'ODA by sector'!$D:$D,'D12'!$C766)</f>
        <v>0</v>
      </c>
      <c r="K766" s="35">
        <f>SUMIFS('ODA by sector'!L:L,'ODA by sector'!$A:$A,'D12'!$A766,'ODA by sector'!$D:$D,'D12'!$C766)</f>
        <v>0</v>
      </c>
      <c r="L766" s="35">
        <f>SUMIFS('ODA by sector'!M:M,'ODA by sector'!$A:$A,'D12'!$A766,'ODA by sector'!$D:$D,'D12'!$C766)</f>
        <v>0</v>
      </c>
      <c r="M766" s="35">
        <f>SUMIFS('ODA by sector'!N:N,'ODA by sector'!$A:$A,'D12'!$A766,'ODA by sector'!$D:$D,'D12'!$C766)</f>
        <v>0</v>
      </c>
      <c r="N766" s="35">
        <f>SUMIFS('ODA by sector'!O:O,'ODA by sector'!$A:$A,'D12'!$A766,'ODA by sector'!$D:$D,'D12'!$C766)</f>
        <v>9.4600999999999991E-2</v>
      </c>
      <c r="O766" s="35">
        <f>SUMIFS('ODA by sector'!P:P,'ODA by sector'!$A:$A,'D12'!$A766,'ODA by sector'!$D:$D,'D12'!$C766)</f>
        <v>0.37026199999999998</v>
      </c>
      <c r="P766" s="35">
        <f>SUMIFS('ODA by sector'!Q:Q,'ODA by sector'!$A:$A,'D12'!$A766,'ODA by sector'!$D:$D,'D12'!$C766)</f>
        <v>0</v>
      </c>
      <c r="Q766" s="35">
        <f>SUMIFS('ODA by sector'!R:R,'ODA by sector'!$A:$A,'D12'!$A766,'ODA by sector'!$D:$D,'D12'!$C766)</f>
        <v>5.4870000000000002E-2</v>
      </c>
      <c r="R766" s="35">
        <f>SUMIFS('ODA by sector'!S:S,'ODA by sector'!$A:$A,'D12'!$A766,'ODA by sector'!$D:$D,'D12'!$C766)</f>
        <v>0</v>
      </c>
    </row>
    <row r="767" spans="1:18" x14ac:dyDescent="0.25">
      <c r="A767" s="36" t="s">
        <v>86</v>
      </c>
      <c r="B767" s="36" t="e">
        <f>VLOOKUP(A767,'[1]Names&amp;ISO'!$A:$B,2,FALSE)</f>
        <v>#N/A</v>
      </c>
      <c r="C767" s="37" t="s">
        <v>171</v>
      </c>
      <c r="D767" s="35">
        <f>SUMIFS('ODA by sector'!E:E,'ODA by sector'!$A:$A,'D12'!$A767,'ODA by sector'!$D:$D,'D12'!$C767)</f>
        <v>0</v>
      </c>
      <c r="E767" s="35">
        <f>SUMIFS('ODA by sector'!F:F,'ODA by sector'!$A:$A,'D12'!$A767,'ODA by sector'!$D:$D,'D12'!$C767)</f>
        <v>0</v>
      </c>
      <c r="F767" s="35">
        <f>SUMIFS('ODA by sector'!G:G,'ODA by sector'!$A:$A,'D12'!$A767,'ODA by sector'!$D:$D,'D12'!$C767)</f>
        <v>0</v>
      </c>
      <c r="G767" s="35">
        <f>SUMIFS('ODA by sector'!H:H,'ODA by sector'!$A:$A,'D12'!$A767,'ODA by sector'!$D:$D,'D12'!$C767)</f>
        <v>0</v>
      </c>
      <c r="H767" s="35">
        <f>SUMIFS('ODA by sector'!I:I,'ODA by sector'!$A:$A,'D12'!$A767,'ODA by sector'!$D:$D,'D12'!$C767)</f>
        <v>0</v>
      </c>
      <c r="I767" s="35">
        <f>SUMIFS('ODA by sector'!J:J,'ODA by sector'!$A:$A,'D12'!$A767,'ODA by sector'!$D:$D,'D12'!$C767)</f>
        <v>0</v>
      </c>
      <c r="J767" s="35">
        <f>SUMIFS('ODA by sector'!K:K,'ODA by sector'!$A:$A,'D12'!$A767,'ODA by sector'!$D:$D,'D12'!$C767)</f>
        <v>0</v>
      </c>
      <c r="K767" s="35">
        <f>SUMIFS('ODA by sector'!L:L,'ODA by sector'!$A:$A,'D12'!$A767,'ODA by sector'!$D:$D,'D12'!$C767)</f>
        <v>0</v>
      </c>
      <c r="L767" s="35">
        <f>SUMIFS('ODA by sector'!M:M,'ODA by sector'!$A:$A,'D12'!$A767,'ODA by sector'!$D:$D,'D12'!$C767)</f>
        <v>0</v>
      </c>
      <c r="M767" s="35">
        <f>SUMIFS('ODA by sector'!N:N,'ODA by sector'!$A:$A,'D12'!$A767,'ODA by sector'!$D:$D,'D12'!$C767)</f>
        <v>0</v>
      </c>
      <c r="N767" s="35">
        <f>SUMIFS('ODA by sector'!O:O,'ODA by sector'!$A:$A,'D12'!$A767,'ODA by sector'!$D:$D,'D12'!$C767)</f>
        <v>0</v>
      </c>
      <c r="O767" s="35">
        <f>SUMIFS('ODA by sector'!P:P,'ODA by sector'!$A:$A,'D12'!$A767,'ODA by sector'!$D:$D,'D12'!$C767)</f>
        <v>0</v>
      </c>
      <c r="P767" s="35">
        <f>SUMIFS('ODA by sector'!Q:Q,'ODA by sector'!$A:$A,'D12'!$A767,'ODA by sector'!$D:$D,'D12'!$C767)</f>
        <v>0</v>
      </c>
      <c r="Q767" s="35">
        <f>SUMIFS('ODA by sector'!R:R,'ODA by sector'!$A:$A,'D12'!$A767,'ODA by sector'!$D:$D,'D12'!$C767)</f>
        <v>0</v>
      </c>
      <c r="R767" s="35">
        <f>SUMIFS('ODA by sector'!S:S,'ODA by sector'!$A:$A,'D12'!$A767,'ODA by sector'!$D:$D,'D12'!$C767)</f>
        <v>0</v>
      </c>
    </row>
    <row r="768" spans="1:18" x14ac:dyDescent="0.25">
      <c r="A768" s="36" t="s">
        <v>86</v>
      </c>
      <c r="B768" s="36" t="e">
        <f>VLOOKUP(A768,'[1]Names&amp;ISO'!$A:$B,2,FALSE)</f>
        <v>#N/A</v>
      </c>
      <c r="C768" s="37" t="s">
        <v>170</v>
      </c>
      <c r="D768" s="35">
        <f>SUMIFS('ODA by sector'!E:E,'ODA by sector'!$A:$A,'D12'!$A768,'ODA by sector'!$D:$D,'D12'!$C768)</f>
        <v>0</v>
      </c>
      <c r="E768" s="35">
        <f>SUMIFS('ODA by sector'!F:F,'ODA by sector'!$A:$A,'D12'!$A768,'ODA by sector'!$D:$D,'D12'!$C768)</f>
        <v>0</v>
      </c>
      <c r="F768" s="35">
        <f>SUMIFS('ODA by sector'!G:G,'ODA by sector'!$A:$A,'D12'!$A768,'ODA by sector'!$D:$D,'D12'!$C768)</f>
        <v>0</v>
      </c>
      <c r="G768" s="35">
        <f>SUMIFS('ODA by sector'!H:H,'ODA by sector'!$A:$A,'D12'!$A768,'ODA by sector'!$D:$D,'D12'!$C768)</f>
        <v>0</v>
      </c>
      <c r="H768" s="35">
        <f>SUMIFS('ODA by sector'!I:I,'ODA by sector'!$A:$A,'D12'!$A768,'ODA by sector'!$D:$D,'D12'!$C768)</f>
        <v>0</v>
      </c>
      <c r="I768" s="35">
        <f>SUMIFS('ODA by sector'!J:J,'ODA by sector'!$A:$A,'D12'!$A768,'ODA by sector'!$D:$D,'D12'!$C768)</f>
        <v>0</v>
      </c>
      <c r="J768" s="35">
        <f>SUMIFS('ODA by sector'!K:K,'ODA by sector'!$A:$A,'D12'!$A768,'ODA by sector'!$D:$D,'D12'!$C768)</f>
        <v>0</v>
      </c>
      <c r="K768" s="35">
        <f>SUMIFS('ODA by sector'!L:L,'ODA by sector'!$A:$A,'D12'!$A768,'ODA by sector'!$D:$D,'D12'!$C768)</f>
        <v>0</v>
      </c>
      <c r="L768" s="35">
        <f>SUMIFS('ODA by sector'!M:M,'ODA by sector'!$A:$A,'D12'!$A768,'ODA by sector'!$D:$D,'D12'!$C768)</f>
        <v>0</v>
      </c>
      <c r="M768" s="35">
        <f>SUMIFS('ODA by sector'!N:N,'ODA by sector'!$A:$A,'D12'!$A768,'ODA by sector'!$D:$D,'D12'!$C768)</f>
        <v>0</v>
      </c>
      <c r="N768" s="35">
        <f>SUMIFS('ODA by sector'!O:O,'ODA by sector'!$A:$A,'D12'!$A768,'ODA by sector'!$D:$D,'D12'!$C768)</f>
        <v>30.220348999999999</v>
      </c>
      <c r="O768" s="35">
        <f>SUMIFS('ODA by sector'!P:P,'ODA by sector'!$A:$A,'D12'!$A768,'ODA by sector'!$D:$D,'D12'!$C768)</f>
        <v>39.025995000000002</v>
      </c>
      <c r="P768" s="35">
        <f>SUMIFS('ODA by sector'!Q:Q,'ODA by sector'!$A:$A,'D12'!$A768,'ODA by sector'!$D:$D,'D12'!$C768)</f>
        <v>25.970203000000001</v>
      </c>
      <c r="Q768" s="35">
        <f>SUMIFS('ODA by sector'!R:R,'ODA by sector'!$A:$A,'D12'!$A768,'ODA by sector'!$D:$D,'D12'!$C768)</f>
        <v>40.564673999999997</v>
      </c>
      <c r="R768" s="35">
        <f>SUMIFS('ODA by sector'!S:S,'ODA by sector'!$A:$A,'D12'!$A768,'ODA by sector'!$D:$D,'D12'!$C768)</f>
        <v>31.544090000000001</v>
      </c>
    </row>
    <row r="769" spans="1:18" x14ac:dyDescent="0.25">
      <c r="A769" s="36" t="s">
        <v>86</v>
      </c>
      <c r="B769" s="36" t="e">
        <f>VLOOKUP(A769,'[1]Names&amp;ISO'!$A:$B,2,FALSE)</f>
        <v>#N/A</v>
      </c>
      <c r="C769" s="37" t="s">
        <v>172</v>
      </c>
      <c r="D769" s="35">
        <f>SUMIFS('ODA by sector'!E:E,'ODA by sector'!$A:$A,'D12'!$A769,'ODA by sector'!$D:$D,'D12'!$C769)</f>
        <v>0</v>
      </c>
      <c r="E769" s="35">
        <f>SUMIFS('ODA by sector'!F:F,'ODA by sector'!$A:$A,'D12'!$A769,'ODA by sector'!$D:$D,'D12'!$C769)</f>
        <v>0</v>
      </c>
      <c r="F769" s="35">
        <f>SUMIFS('ODA by sector'!G:G,'ODA by sector'!$A:$A,'D12'!$A769,'ODA by sector'!$D:$D,'D12'!$C769)</f>
        <v>0</v>
      </c>
      <c r="G769" s="35">
        <f>SUMIFS('ODA by sector'!H:H,'ODA by sector'!$A:$A,'D12'!$A769,'ODA by sector'!$D:$D,'D12'!$C769)</f>
        <v>0</v>
      </c>
      <c r="H769" s="35">
        <f>SUMIFS('ODA by sector'!I:I,'ODA by sector'!$A:$A,'D12'!$A769,'ODA by sector'!$D:$D,'D12'!$C769)</f>
        <v>0</v>
      </c>
      <c r="I769" s="35">
        <f>SUMIFS('ODA by sector'!J:J,'ODA by sector'!$A:$A,'D12'!$A769,'ODA by sector'!$D:$D,'D12'!$C769)</f>
        <v>0</v>
      </c>
      <c r="J769" s="35">
        <f>SUMIFS('ODA by sector'!K:K,'ODA by sector'!$A:$A,'D12'!$A769,'ODA by sector'!$D:$D,'D12'!$C769)</f>
        <v>0</v>
      </c>
      <c r="K769" s="35">
        <f>SUMIFS('ODA by sector'!L:L,'ODA by sector'!$A:$A,'D12'!$A769,'ODA by sector'!$D:$D,'D12'!$C769)</f>
        <v>0</v>
      </c>
      <c r="L769" s="35">
        <f>SUMIFS('ODA by sector'!M:M,'ODA by sector'!$A:$A,'D12'!$A769,'ODA by sector'!$D:$D,'D12'!$C769)</f>
        <v>0</v>
      </c>
      <c r="M769" s="35">
        <f>SUMIFS('ODA by sector'!N:N,'ODA by sector'!$A:$A,'D12'!$A769,'ODA by sector'!$D:$D,'D12'!$C769)</f>
        <v>0</v>
      </c>
      <c r="N769" s="35">
        <f>SUMIFS('ODA by sector'!O:O,'ODA by sector'!$A:$A,'D12'!$A769,'ODA by sector'!$D:$D,'D12'!$C769)</f>
        <v>0</v>
      </c>
      <c r="O769" s="35">
        <f>SUMIFS('ODA by sector'!P:P,'ODA by sector'!$A:$A,'D12'!$A769,'ODA by sector'!$D:$D,'D12'!$C769)</f>
        <v>0</v>
      </c>
      <c r="P769" s="35">
        <f>SUMIFS('ODA by sector'!Q:Q,'ODA by sector'!$A:$A,'D12'!$A769,'ODA by sector'!$D:$D,'D12'!$C769)</f>
        <v>0</v>
      </c>
      <c r="Q769" s="35">
        <f>SUMIFS('ODA by sector'!R:R,'ODA by sector'!$A:$A,'D12'!$A769,'ODA by sector'!$D:$D,'D12'!$C769)</f>
        <v>0</v>
      </c>
      <c r="R769" s="35">
        <f>SUMIFS('ODA by sector'!S:S,'ODA by sector'!$A:$A,'D12'!$A769,'ODA by sector'!$D:$D,'D12'!$C769)</f>
        <v>0</v>
      </c>
    </row>
    <row r="770" spans="1:18" x14ac:dyDescent="0.25">
      <c r="A770" s="36" t="s">
        <v>86</v>
      </c>
      <c r="B770" s="36" t="e">
        <f>VLOOKUP(A770,'[1]Names&amp;ISO'!$A:$B,2,FALSE)</f>
        <v>#N/A</v>
      </c>
      <c r="C770" s="37" t="s">
        <v>173</v>
      </c>
      <c r="D770" s="35">
        <f>SUMIFS('ODA by sector'!E:E,'ODA by sector'!$A:$A,'D12'!$A770,'ODA by sector'!$D:$D,'D12'!$C770)</f>
        <v>0</v>
      </c>
      <c r="E770" s="35">
        <f>SUMIFS('ODA by sector'!F:F,'ODA by sector'!$A:$A,'D12'!$A770,'ODA by sector'!$D:$D,'D12'!$C770)</f>
        <v>0</v>
      </c>
      <c r="F770" s="35">
        <f>SUMIFS('ODA by sector'!G:G,'ODA by sector'!$A:$A,'D12'!$A770,'ODA by sector'!$D:$D,'D12'!$C770)</f>
        <v>0</v>
      </c>
      <c r="G770" s="35">
        <f>SUMIFS('ODA by sector'!H:H,'ODA by sector'!$A:$A,'D12'!$A770,'ODA by sector'!$D:$D,'D12'!$C770)</f>
        <v>0</v>
      </c>
      <c r="H770" s="35">
        <f>SUMIFS('ODA by sector'!I:I,'ODA by sector'!$A:$A,'D12'!$A770,'ODA by sector'!$D:$D,'D12'!$C770)</f>
        <v>0</v>
      </c>
      <c r="I770" s="35">
        <f>SUMIFS('ODA by sector'!J:J,'ODA by sector'!$A:$A,'D12'!$A770,'ODA by sector'!$D:$D,'D12'!$C770)</f>
        <v>0</v>
      </c>
      <c r="J770" s="35">
        <f>SUMIFS('ODA by sector'!K:K,'ODA by sector'!$A:$A,'D12'!$A770,'ODA by sector'!$D:$D,'D12'!$C770)</f>
        <v>0</v>
      </c>
      <c r="K770" s="35">
        <f>SUMIFS('ODA by sector'!L:L,'ODA by sector'!$A:$A,'D12'!$A770,'ODA by sector'!$D:$D,'D12'!$C770)</f>
        <v>0</v>
      </c>
      <c r="L770" s="35">
        <f>SUMIFS('ODA by sector'!M:M,'ODA by sector'!$A:$A,'D12'!$A770,'ODA by sector'!$D:$D,'D12'!$C770)</f>
        <v>0</v>
      </c>
      <c r="M770" s="35">
        <f>SUMIFS('ODA by sector'!N:N,'ODA by sector'!$A:$A,'D12'!$A770,'ODA by sector'!$D:$D,'D12'!$C770)</f>
        <v>0</v>
      </c>
      <c r="N770" s="35">
        <f>SUMIFS('ODA by sector'!O:O,'ODA by sector'!$A:$A,'D12'!$A770,'ODA by sector'!$D:$D,'D12'!$C770)</f>
        <v>0</v>
      </c>
      <c r="O770" s="35">
        <f>SUMIFS('ODA by sector'!P:P,'ODA by sector'!$A:$A,'D12'!$A770,'ODA by sector'!$D:$D,'D12'!$C770)</f>
        <v>0</v>
      </c>
      <c r="P770" s="35">
        <f>SUMIFS('ODA by sector'!Q:Q,'ODA by sector'!$A:$A,'D12'!$A770,'ODA by sector'!$D:$D,'D12'!$C770)</f>
        <v>0</v>
      </c>
      <c r="Q770" s="35">
        <f>SUMIFS('ODA by sector'!R:R,'ODA by sector'!$A:$A,'D12'!$A770,'ODA by sector'!$D:$D,'D12'!$C770)</f>
        <v>0</v>
      </c>
      <c r="R770" s="35">
        <f>SUMIFS('ODA by sector'!S:S,'ODA by sector'!$A:$A,'D12'!$A770,'ODA by sector'!$D:$D,'D12'!$C770)</f>
        <v>0</v>
      </c>
    </row>
    <row r="771" spans="1:18" x14ac:dyDescent="0.25">
      <c r="A771" s="36" t="s">
        <v>86</v>
      </c>
      <c r="B771" s="36" t="e">
        <f>VLOOKUP(A771,'[1]Names&amp;ISO'!$A:$B,2,FALSE)</f>
        <v>#N/A</v>
      </c>
      <c r="C771" s="37" t="s">
        <v>174</v>
      </c>
      <c r="D771" s="35">
        <f>SUMIFS('ODA by sector'!E:E,'ODA by sector'!$A:$A,'D12'!$A771,'ODA by sector'!$D:$D,'D12'!$C771)</f>
        <v>0</v>
      </c>
      <c r="E771" s="35">
        <f>SUMIFS('ODA by sector'!F:F,'ODA by sector'!$A:$A,'D12'!$A771,'ODA by sector'!$D:$D,'D12'!$C771)</f>
        <v>0</v>
      </c>
      <c r="F771" s="35">
        <f>SUMIFS('ODA by sector'!G:G,'ODA by sector'!$A:$A,'D12'!$A771,'ODA by sector'!$D:$D,'D12'!$C771)</f>
        <v>0</v>
      </c>
      <c r="G771" s="35">
        <f>SUMIFS('ODA by sector'!H:H,'ODA by sector'!$A:$A,'D12'!$A771,'ODA by sector'!$D:$D,'D12'!$C771)</f>
        <v>0</v>
      </c>
      <c r="H771" s="35">
        <f>SUMIFS('ODA by sector'!I:I,'ODA by sector'!$A:$A,'D12'!$A771,'ODA by sector'!$D:$D,'D12'!$C771)</f>
        <v>0</v>
      </c>
      <c r="I771" s="35">
        <f>SUMIFS('ODA by sector'!J:J,'ODA by sector'!$A:$A,'D12'!$A771,'ODA by sector'!$D:$D,'D12'!$C771)</f>
        <v>0</v>
      </c>
      <c r="J771" s="35">
        <f>SUMIFS('ODA by sector'!K:K,'ODA by sector'!$A:$A,'D12'!$A771,'ODA by sector'!$D:$D,'D12'!$C771)</f>
        <v>0</v>
      </c>
      <c r="K771" s="35">
        <f>SUMIFS('ODA by sector'!L:L,'ODA by sector'!$A:$A,'D12'!$A771,'ODA by sector'!$D:$D,'D12'!$C771)</f>
        <v>0</v>
      </c>
      <c r="L771" s="35">
        <f>SUMIFS('ODA by sector'!M:M,'ODA by sector'!$A:$A,'D12'!$A771,'ODA by sector'!$D:$D,'D12'!$C771)</f>
        <v>0</v>
      </c>
      <c r="M771" s="35">
        <f>SUMIFS('ODA by sector'!N:N,'ODA by sector'!$A:$A,'D12'!$A771,'ODA by sector'!$D:$D,'D12'!$C771)</f>
        <v>0</v>
      </c>
      <c r="N771" s="35">
        <f>SUMIFS('ODA by sector'!O:O,'ODA by sector'!$A:$A,'D12'!$A771,'ODA by sector'!$D:$D,'D12'!$C771)</f>
        <v>0.95352599999999998</v>
      </c>
      <c r="O771" s="35">
        <f>SUMIFS('ODA by sector'!P:P,'ODA by sector'!$A:$A,'D12'!$A771,'ODA by sector'!$D:$D,'D12'!$C771)</f>
        <v>0.94942099999999996</v>
      </c>
      <c r="P771" s="35">
        <f>SUMIFS('ODA by sector'!Q:Q,'ODA by sector'!$A:$A,'D12'!$A771,'ODA by sector'!$D:$D,'D12'!$C771)</f>
        <v>0</v>
      </c>
      <c r="Q771" s="35">
        <f>SUMIFS('ODA by sector'!R:R,'ODA by sector'!$A:$A,'D12'!$A771,'ODA by sector'!$D:$D,'D12'!$C771)</f>
        <v>0</v>
      </c>
      <c r="R771" s="35">
        <f>SUMIFS('ODA by sector'!S:S,'ODA by sector'!$A:$A,'D12'!$A771,'ODA by sector'!$D:$D,'D12'!$C771)</f>
        <v>0</v>
      </c>
    </row>
    <row r="772" spans="1:18" x14ac:dyDescent="0.25">
      <c r="A772" s="40" t="s">
        <v>85</v>
      </c>
      <c r="B772" s="36" t="e">
        <f>VLOOKUP(A772,'[1]Names&amp;ISO'!$A:$B,2,FALSE)</f>
        <v>#N/A</v>
      </c>
      <c r="C772" s="37" t="s">
        <v>162</v>
      </c>
      <c r="D772" s="35">
        <f>SUMIFS('ODA by sector'!E:E,'ODA by sector'!$A:$A,'D12'!$A772,'ODA by sector'!$D:$D,'D12'!$C772)</f>
        <v>0</v>
      </c>
      <c r="E772" s="35">
        <f>SUMIFS('ODA by sector'!F:F,'ODA by sector'!$A:$A,'D12'!$A772,'ODA by sector'!$D:$D,'D12'!$C772)</f>
        <v>0</v>
      </c>
      <c r="F772" s="35">
        <f>SUMIFS('ODA by sector'!G:G,'ODA by sector'!$A:$A,'D12'!$A772,'ODA by sector'!$D:$D,'D12'!$C772)</f>
        <v>0</v>
      </c>
      <c r="G772" s="35">
        <f>SUMIFS('ODA by sector'!H:H,'ODA by sector'!$A:$A,'D12'!$A772,'ODA by sector'!$D:$D,'D12'!$C772)</f>
        <v>0</v>
      </c>
      <c r="H772" s="35">
        <f>SUMIFS('ODA by sector'!I:I,'ODA by sector'!$A:$A,'D12'!$A772,'ODA by sector'!$D:$D,'D12'!$C772)</f>
        <v>0</v>
      </c>
      <c r="I772" s="35">
        <f>SUMIFS('ODA by sector'!J:J,'ODA by sector'!$A:$A,'D12'!$A772,'ODA by sector'!$D:$D,'D12'!$C772)</f>
        <v>0</v>
      </c>
      <c r="J772" s="35">
        <f>SUMIFS('ODA by sector'!K:K,'ODA by sector'!$A:$A,'D12'!$A772,'ODA by sector'!$D:$D,'D12'!$C772)</f>
        <v>0</v>
      </c>
      <c r="K772" s="35">
        <f>SUMIFS('ODA by sector'!L:L,'ODA by sector'!$A:$A,'D12'!$A772,'ODA by sector'!$D:$D,'D12'!$C772)</f>
        <v>0</v>
      </c>
      <c r="L772" s="35">
        <f>SUMIFS('ODA by sector'!M:M,'ODA by sector'!$A:$A,'D12'!$A772,'ODA by sector'!$D:$D,'D12'!$C772)</f>
        <v>0</v>
      </c>
      <c r="M772" s="35">
        <f>SUMIFS('ODA by sector'!N:N,'ODA by sector'!$A:$A,'D12'!$A772,'ODA by sector'!$D:$D,'D12'!$C772)</f>
        <v>0</v>
      </c>
      <c r="N772" s="35">
        <f>SUMIFS('ODA by sector'!O:O,'ODA by sector'!$A:$A,'D12'!$A772,'ODA by sector'!$D:$D,'D12'!$C772)</f>
        <v>0</v>
      </c>
      <c r="O772" s="35">
        <f>SUMIFS('ODA by sector'!P:P,'ODA by sector'!$A:$A,'D12'!$A772,'ODA by sector'!$D:$D,'D12'!$C772)</f>
        <v>0</v>
      </c>
      <c r="P772" s="35">
        <f>SUMIFS('ODA by sector'!Q:Q,'ODA by sector'!$A:$A,'D12'!$A772,'ODA by sector'!$D:$D,'D12'!$C772)</f>
        <v>0</v>
      </c>
      <c r="Q772" s="35">
        <f>SUMIFS('ODA by sector'!R:R,'ODA by sector'!$A:$A,'D12'!$A772,'ODA by sector'!$D:$D,'D12'!$C772)</f>
        <v>0</v>
      </c>
      <c r="R772" s="35">
        <f>SUMIFS('ODA by sector'!S:S,'ODA by sector'!$A:$A,'D12'!$A772,'ODA by sector'!$D:$D,'D12'!$C772)</f>
        <v>0</v>
      </c>
    </row>
    <row r="773" spans="1:18" x14ac:dyDescent="0.25">
      <c r="A773" s="40" t="s">
        <v>85</v>
      </c>
      <c r="B773" s="36" t="e">
        <f>VLOOKUP(A773,'[1]Names&amp;ISO'!$A:$B,2,FALSE)</f>
        <v>#N/A</v>
      </c>
      <c r="C773" s="37" t="s">
        <v>163</v>
      </c>
      <c r="D773" s="35">
        <f>SUMIFS('ODA by sector'!E:E,'ODA by sector'!$A:$A,'D12'!$A773,'ODA by sector'!$D:$D,'D12'!$C773)</f>
        <v>85.808842999999996</v>
      </c>
      <c r="E773" s="35">
        <f>SUMIFS('ODA by sector'!F:F,'ODA by sector'!$A:$A,'D12'!$A773,'ODA by sector'!$D:$D,'D12'!$C773)</f>
        <v>151.52801199999999</v>
      </c>
      <c r="F773" s="35">
        <f>SUMIFS('ODA by sector'!G:G,'ODA by sector'!$A:$A,'D12'!$A773,'ODA by sector'!$D:$D,'D12'!$C773)</f>
        <v>149.47751099999999</v>
      </c>
      <c r="G773" s="35">
        <f>SUMIFS('ODA by sector'!H:H,'ODA by sector'!$A:$A,'D12'!$A773,'ODA by sector'!$D:$D,'D12'!$C773)</f>
        <v>131.361729</v>
      </c>
      <c r="H773" s="35">
        <f>SUMIFS('ODA by sector'!I:I,'ODA by sector'!$A:$A,'D12'!$A773,'ODA by sector'!$D:$D,'D12'!$C773)</f>
        <v>187.06318200000001</v>
      </c>
      <c r="I773" s="35">
        <f>SUMIFS('ODA by sector'!J:J,'ODA by sector'!$A:$A,'D12'!$A773,'ODA by sector'!$D:$D,'D12'!$C773)</f>
        <v>127.229026</v>
      </c>
      <c r="J773" s="35">
        <f>SUMIFS('ODA by sector'!K:K,'ODA by sector'!$A:$A,'D12'!$A773,'ODA by sector'!$D:$D,'D12'!$C773)</f>
        <v>129.63683700000001</v>
      </c>
      <c r="K773" s="35">
        <f>SUMIFS('ODA by sector'!L:L,'ODA by sector'!$A:$A,'D12'!$A773,'ODA by sector'!$D:$D,'D12'!$C773)</f>
        <v>166.427741</v>
      </c>
      <c r="L773" s="35">
        <f>SUMIFS('ODA by sector'!M:M,'ODA by sector'!$A:$A,'D12'!$A773,'ODA by sector'!$D:$D,'D12'!$C773)</f>
        <v>153.929462</v>
      </c>
      <c r="M773" s="35">
        <f>SUMIFS('ODA by sector'!N:N,'ODA by sector'!$A:$A,'D12'!$A773,'ODA by sector'!$D:$D,'D12'!$C773)</f>
        <v>160.03793099999999</v>
      </c>
      <c r="N773" s="35">
        <f>SUMIFS('ODA by sector'!O:O,'ODA by sector'!$A:$A,'D12'!$A773,'ODA by sector'!$D:$D,'D12'!$C773)</f>
        <v>160.66593700000001</v>
      </c>
      <c r="O773" s="35">
        <f>SUMIFS('ODA by sector'!P:P,'ODA by sector'!$A:$A,'D12'!$A773,'ODA by sector'!$D:$D,'D12'!$C773)</f>
        <v>148.20708999999999</v>
      </c>
      <c r="P773" s="35">
        <f>SUMIFS('ODA by sector'!Q:Q,'ODA by sector'!$A:$A,'D12'!$A773,'ODA by sector'!$D:$D,'D12'!$C773)</f>
        <v>95.777214000000001</v>
      </c>
      <c r="Q773" s="35">
        <f>SUMIFS('ODA by sector'!R:R,'ODA by sector'!$A:$A,'D12'!$A773,'ODA by sector'!$D:$D,'D12'!$C773)</f>
        <v>155.64892</v>
      </c>
      <c r="R773" s="35">
        <f>SUMIFS('ODA by sector'!S:S,'ODA by sector'!$A:$A,'D12'!$A773,'ODA by sector'!$D:$D,'D12'!$C773)</f>
        <v>141.828778</v>
      </c>
    </row>
    <row r="774" spans="1:18" x14ac:dyDescent="0.25">
      <c r="A774" s="40" t="s">
        <v>85</v>
      </c>
      <c r="B774" s="36" t="e">
        <f>VLOOKUP(A774,'[1]Names&amp;ISO'!$A:$B,2,FALSE)</f>
        <v>#N/A</v>
      </c>
      <c r="C774" s="37" t="s">
        <v>164</v>
      </c>
      <c r="D774" s="35">
        <f>SUMIFS('ODA by sector'!E:E,'ODA by sector'!$A:$A,'D12'!$A774,'ODA by sector'!$D:$D,'D12'!$C774)</f>
        <v>0</v>
      </c>
      <c r="E774" s="35">
        <f>SUMIFS('ODA by sector'!F:F,'ODA by sector'!$A:$A,'D12'!$A774,'ODA by sector'!$D:$D,'D12'!$C774)</f>
        <v>0</v>
      </c>
      <c r="F774" s="35">
        <f>SUMIFS('ODA by sector'!G:G,'ODA by sector'!$A:$A,'D12'!$A774,'ODA by sector'!$D:$D,'D12'!$C774)</f>
        <v>0</v>
      </c>
      <c r="G774" s="35">
        <f>SUMIFS('ODA by sector'!H:H,'ODA by sector'!$A:$A,'D12'!$A774,'ODA by sector'!$D:$D,'D12'!$C774)</f>
        <v>0</v>
      </c>
      <c r="H774" s="35">
        <f>SUMIFS('ODA by sector'!I:I,'ODA by sector'!$A:$A,'D12'!$A774,'ODA by sector'!$D:$D,'D12'!$C774)</f>
        <v>0</v>
      </c>
      <c r="I774" s="35">
        <f>SUMIFS('ODA by sector'!J:J,'ODA by sector'!$A:$A,'D12'!$A774,'ODA by sector'!$D:$D,'D12'!$C774)</f>
        <v>0</v>
      </c>
      <c r="J774" s="35">
        <f>SUMIFS('ODA by sector'!K:K,'ODA by sector'!$A:$A,'D12'!$A774,'ODA by sector'!$D:$D,'D12'!$C774)</f>
        <v>0</v>
      </c>
      <c r="K774" s="35">
        <f>SUMIFS('ODA by sector'!L:L,'ODA by sector'!$A:$A,'D12'!$A774,'ODA by sector'!$D:$D,'D12'!$C774)</f>
        <v>0</v>
      </c>
      <c r="L774" s="35">
        <f>SUMIFS('ODA by sector'!M:M,'ODA by sector'!$A:$A,'D12'!$A774,'ODA by sector'!$D:$D,'D12'!$C774)</f>
        <v>0</v>
      </c>
      <c r="M774" s="35">
        <f>SUMIFS('ODA by sector'!N:N,'ODA by sector'!$A:$A,'D12'!$A774,'ODA by sector'!$D:$D,'D12'!$C774)</f>
        <v>0</v>
      </c>
      <c r="N774" s="35">
        <f>SUMIFS('ODA by sector'!O:O,'ODA by sector'!$A:$A,'D12'!$A774,'ODA by sector'!$D:$D,'D12'!$C774)</f>
        <v>0</v>
      </c>
      <c r="O774" s="35">
        <f>SUMIFS('ODA by sector'!P:P,'ODA by sector'!$A:$A,'D12'!$A774,'ODA by sector'!$D:$D,'D12'!$C774)</f>
        <v>0</v>
      </c>
      <c r="P774" s="35">
        <f>SUMIFS('ODA by sector'!Q:Q,'ODA by sector'!$A:$A,'D12'!$A774,'ODA by sector'!$D:$D,'D12'!$C774)</f>
        <v>0</v>
      </c>
      <c r="Q774" s="35">
        <f>SUMIFS('ODA by sector'!R:R,'ODA by sector'!$A:$A,'D12'!$A774,'ODA by sector'!$D:$D,'D12'!$C774)</f>
        <v>0</v>
      </c>
      <c r="R774" s="35">
        <f>SUMIFS('ODA by sector'!S:S,'ODA by sector'!$A:$A,'D12'!$A774,'ODA by sector'!$D:$D,'D12'!$C774)</f>
        <v>0</v>
      </c>
    </row>
    <row r="775" spans="1:18" x14ac:dyDescent="0.25">
      <c r="A775" s="40" t="s">
        <v>85</v>
      </c>
      <c r="B775" s="36" t="e">
        <f>VLOOKUP(A775,'[1]Names&amp;ISO'!$A:$B,2,FALSE)</f>
        <v>#N/A</v>
      </c>
      <c r="C775" s="37" t="s">
        <v>165</v>
      </c>
      <c r="D775" s="35">
        <f>SUMIFS('ODA by sector'!E:E,'ODA by sector'!$A:$A,'D12'!$A775,'ODA by sector'!$D:$D,'D12'!$C775)</f>
        <v>0</v>
      </c>
      <c r="E775" s="35">
        <f>SUMIFS('ODA by sector'!F:F,'ODA by sector'!$A:$A,'D12'!$A775,'ODA by sector'!$D:$D,'D12'!$C775)</f>
        <v>0</v>
      </c>
      <c r="F775" s="35">
        <f>SUMIFS('ODA by sector'!G:G,'ODA by sector'!$A:$A,'D12'!$A775,'ODA by sector'!$D:$D,'D12'!$C775)</f>
        <v>0</v>
      </c>
      <c r="G775" s="35">
        <f>SUMIFS('ODA by sector'!H:H,'ODA by sector'!$A:$A,'D12'!$A775,'ODA by sector'!$D:$D,'D12'!$C775)</f>
        <v>0</v>
      </c>
      <c r="H775" s="35">
        <f>SUMIFS('ODA by sector'!I:I,'ODA by sector'!$A:$A,'D12'!$A775,'ODA by sector'!$D:$D,'D12'!$C775)</f>
        <v>0</v>
      </c>
      <c r="I775" s="35">
        <f>SUMIFS('ODA by sector'!J:J,'ODA by sector'!$A:$A,'D12'!$A775,'ODA by sector'!$D:$D,'D12'!$C775)</f>
        <v>0</v>
      </c>
      <c r="J775" s="35">
        <f>SUMIFS('ODA by sector'!K:K,'ODA by sector'!$A:$A,'D12'!$A775,'ODA by sector'!$D:$D,'D12'!$C775)</f>
        <v>0</v>
      </c>
      <c r="K775" s="35">
        <f>SUMIFS('ODA by sector'!L:L,'ODA by sector'!$A:$A,'D12'!$A775,'ODA by sector'!$D:$D,'D12'!$C775)</f>
        <v>0</v>
      </c>
      <c r="L775" s="35">
        <f>SUMIFS('ODA by sector'!M:M,'ODA by sector'!$A:$A,'D12'!$A775,'ODA by sector'!$D:$D,'D12'!$C775)</f>
        <v>0</v>
      </c>
      <c r="M775" s="35">
        <f>SUMIFS('ODA by sector'!N:N,'ODA by sector'!$A:$A,'D12'!$A775,'ODA by sector'!$D:$D,'D12'!$C775)</f>
        <v>0</v>
      </c>
      <c r="N775" s="35">
        <f>SUMIFS('ODA by sector'!O:O,'ODA by sector'!$A:$A,'D12'!$A775,'ODA by sector'!$D:$D,'D12'!$C775)</f>
        <v>0</v>
      </c>
      <c r="O775" s="35">
        <f>SUMIFS('ODA by sector'!P:P,'ODA by sector'!$A:$A,'D12'!$A775,'ODA by sector'!$D:$D,'D12'!$C775)</f>
        <v>0</v>
      </c>
      <c r="P775" s="35">
        <f>SUMIFS('ODA by sector'!Q:Q,'ODA by sector'!$A:$A,'D12'!$A775,'ODA by sector'!$D:$D,'D12'!$C775)</f>
        <v>101.03394</v>
      </c>
      <c r="Q775" s="35">
        <f>SUMIFS('ODA by sector'!R:R,'ODA by sector'!$A:$A,'D12'!$A775,'ODA by sector'!$D:$D,'D12'!$C775)</f>
        <v>0</v>
      </c>
      <c r="R775" s="35">
        <f>SUMIFS('ODA by sector'!S:S,'ODA by sector'!$A:$A,'D12'!$A775,'ODA by sector'!$D:$D,'D12'!$C775)</f>
        <v>0</v>
      </c>
    </row>
    <row r="776" spans="1:18" x14ac:dyDescent="0.25">
      <c r="A776" s="40" t="s">
        <v>85</v>
      </c>
      <c r="B776" s="36" t="e">
        <f>VLOOKUP(A776,'[1]Names&amp;ISO'!$A:$B,2,FALSE)</f>
        <v>#N/A</v>
      </c>
      <c r="C776" s="37" t="s">
        <v>161</v>
      </c>
      <c r="D776" s="35">
        <f>SUMIFS('ODA by sector'!E:E,'ODA by sector'!$A:$A,'D12'!$A776,'ODA by sector'!$D:$D,'D12'!$C776)</f>
        <v>0</v>
      </c>
      <c r="E776" s="35">
        <f>SUMIFS('ODA by sector'!F:F,'ODA by sector'!$A:$A,'D12'!$A776,'ODA by sector'!$D:$D,'D12'!$C776)</f>
        <v>0</v>
      </c>
      <c r="F776" s="35">
        <f>SUMIFS('ODA by sector'!G:G,'ODA by sector'!$A:$A,'D12'!$A776,'ODA by sector'!$D:$D,'D12'!$C776)</f>
        <v>0</v>
      </c>
      <c r="G776" s="35">
        <f>SUMIFS('ODA by sector'!H:H,'ODA by sector'!$A:$A,'D12'!$A776,'ODA by sector'!$D:$D,'D12'!$C776)</f>
        <v>0.29611599999999999</v>
      </c>
      <c r="H776" s="35">
        <f>SUMIFS('ODA by sector'!I:I,'ODA by sector'!$A:$A,'D12'!$A776,'ODA by sector'!$D:$D,'D12'!$C776)</f>
        <v>0.40181800000000001</v>
      </c>
      <c r="I776" s="35">
        <f>SUMIFS('ODA by sector'!J:J,'ODA by sector'!$A:$A,'D12'!$A776,'ODA by sector'!$D:$D,'D12'!$C776)</f>
        <v>57.838017000000001</v>
      </c>
      <c r="J776" s="35">
        <f>SUMIFS('ODA by sector'!K:K,'ODA by sector'!$A:$A,'D12'!$A776,'ODA by sector'!$D:$D,'D12'!$C776)</f>
        <v>61.650145000000002</v>
      </c>
      <c r="K776" s="35">
        <f>SUMIFS('ODA by sector'!L:L,'ODA by sector'!$A:$A,'D12'!$A776,'ODA by sector'!$D:$D,'D12'!$C776)</f>
        <v>63.788094999999998</v>
      </c>
      <c r="L776" s="35">
        <f>SUMIFS('ODA by sector'!M:M,'ODA by sector'!$A:$A,'D12'!$A776,'ODA by sector'!$D:$D,'D12'!$C776)</f>
        <v>76.718389999999999</v>
      </c>
      <c r="M776" s="35">
        <f>SUMIFS('ODA by sector'!N:N,'ODA by sector'!$A:$A,'D12'!$A776,'ODA by sector'!$D:$D,'D12'!$C776)</f>
        <v>74.928809000000001</v>
      </c>
      <c r="N776" s="35">
        <f>SUMIFS('ODA by sector'!O:O,'ODA by sector'!$A:$A,'D12'!$A776,'ODA by sector'!$D:$D,'D12'!$C776)</f>
        <v>58.688822999999999</v>
      </c>
      <c r="O776" s="35">
        <f>SUMIFS('ODA by sector'!P:P,'ODA by sector'!$A:$A,'D12'!$A776,'ODA by sector'!$D:$D,'D12'!$C776)</f>
        <v>73.888803999999993</v>
      </c>
      <c r="P776" s="35">
        <f>SUMIFS('ODA by sector'!Q:Q,'ODA by sector'!$A:$A,'D12'!$A776,'ODA by sector'!$D:$D,'D12'!$C776)</f>
        <v>17.425787</v>
      </c>
      <c r="Q776" s="35">
        <f>SUMIFS('ODA by sector'!R:R,'ODA by sector'!$A:$A,'D12'!$A776,'ODA by sector'!$D:$D,'D12'!$C776)</f>
        <v>84.617248000000004</v>
      </c>
      <c r="R776" s="35">
        <f>SUMIFS('ODA by sector'!S:S,'ODA by sector'!$A:$A,'D12'!$A776,'ODA by sector'!$D:$D,'D12'!$C776)</f>
        <v>43.65</v>
      </c>
    </row>
    <row r="777" spans="1:18" x14ac:dyDescent="0.25">
      <c r="A777" s="40" t="s">
        <v>85</v>
      </c>
      <c r="B777" s="36" t="e">
        <f>VLOOKUP(A777,'[1]Names&amp;ISO'!$A:$B,2,FALSE)</f>
        <v>#N/A</v>
      </c>
      <c r="C777" s="37" t="s">
        <v>166</v>
      </c>
      <c r="D777" s="35">
        <f>SUMIFS('ODA by sector'!E:E,'ODA by sector'!$A:$A,'D12'!$A777,'ODA by sector'!$D:$D,'D12'!$C777)</f>
        <v>0</v>
      </c>
      <c r="E777" s="35">
        <f>SUMIFS('ODA by sector'!F:F,'ODA by sector'!$A:$A,'D12'!$A777,'ODA by sector'!$D:$D,'D12'!$C777)</f>
        <v>0</v>
      </c>
      <c r="F777" s="35">
        <f>SUMIFS('ODA by sector'!G:G,'ODA by sector'!$A:$A,'D12'!$A777,'ODA by sector'!$D:$D,'D12'!$C777)</f>
        <v>0</v>
      </c>
      <c r="G777" s="35">
        <f>SUMIFS('ODA by sector'!H:H,'ODA by sector'!$A:$A,'D12'!$A777,'ODA by sector'!$D:$D,'D12'!$C777)</f>
        <v>0</v>
      </c>
      <c r="H777" s="35">
        <f>SUMIFS('ODA by sector'!I:I,'ODA by sector'!$A:$A,'D12'!$A777,'ODA by sector'!$D:$D,'D12'!$C777)</f>
        <v>0</v>
      </c>
      <c r="I777" s="35">
        <f>SUMIFS('ODA by sector'!J:J,'ODA by sector'!$A:$A,'D12'!$A777,'ODA by sector'!$D:$D,'D12'!$C777)</f>
        <v>0</v>
      </c>
      <c r="J777" s="35">
        <f>SUMIFS('ODA by sector'!K:K,'ODA by sector'!$A:$A,'D12'!$A777,'ODA by sector'!$D:$D,'D12'!$C777)</f>
        <v>0</v>
      </c>
      <c r="K777" s="35">
        <f>SUMIFS('ODA by sector'!L:L,'ODA by sector'!$A:$A,'D12'!$A777,'ODA by sector'!$D:$D,'D12'!$C777)</f>
        <v>0</v>
      </c>
      <c r="L777" s="35">
        <f>SUMIFS('ODA by sector'!M:M,'ODA by sector'!$A:$A,'D12'!$A777,'ODA by sector'!$D:$D,'D12'!$C777)</f>
        <v>0</v>
      </c>
      <c r="M777" s="35">
        <f>SUMIFS('ODA by sector'!N:N,'ODA by sector'!$A:$A,'D12'!$A777,'ODA by sector'!$D:$D,'D12'!$C777)</f>
        <v>0</v>
      </c>
      <c r="N777" s="35">
        <f>SUMIFS('ODA by sector'!O:O,'ODA by sector'!$A:$A,'D12'!$A777,'ODA by sector'!$D:$D,'D12'!$C777)</f>
        <v>0</v>
      </c>
      <c r="O777" s="35">
        <f>SUMIFS('ODA by sector'!P:P,'ODA by sector'!$A:$A,'D12'!$A777,'ODA by sector'!$D:$D,'D12'!$C777)</f>
        <v>0</v>
      </c>
      <c r="P777" s="35">
        <f>SUMIFS('ODA by sector'!Q:Q,'ODA by sector'!$A:$A,'D12'!$A777,'ODA by sector'!$D:$D,'D12'!$C777)</f>
        <v>0</v>
      </c>
      <c r="Q777" s="35">
        <f>SUMIFS('ODA by sector'!R:R,'ODA by sector'!$A:$A,'D12'!$A777,'ODA by sector'!$D:$D,'D12'!$C777)</f>
        <v>0</v>
      </c>
      <c r="R777" s="35">
        <f>SUMIFS('ODA by sector'!S:S,'ODA by sector'!$A:$A,'D12'!$A777,'ODA by sector'!$D:$D,'D12'!$C777)</f>
        <v>0</v>
      </c>
    </row>
    <row r="778" spans="1:18" x14ac:dyDescent="0.25">
      <c r="A778" s="40" t="s">
        <v>85</v>
      </c>
      <c r="B778" s="36" t="e">
        <f>VLOOKUP(A778,'[1]Names&amp;ISO'!$A:$B,2,FALSE)</f>
        <v>#N/A</v>
      </c>
      <c r="C778" s="37" t="s">
        <v>167</v>
      </c>
      <c r="D778" s="35">
        <f>SUMIFS('ODA by sector'!E:E,'ODA by sector'!$A:$A,'D12'!$A778,'ODA by sector'!$D:$D,'D12'!$C778)</f>
        <v>0</v>
      </c>
      <c r="E778" s="35">
        <f>SUMIFS('ODA by sector'!F:F,'ODA by sector'!$A:$A,'D12'!$A778,'ODA by sector'!$D:$D,'D12'!$C778)</f>
        <v>0</v>
      </c>
      <c r="F778" s="35">
        <f>SUMIFS('ODA by sector'!G:G,'ODA by sector'!$A:$A,'D12'!$A778,'ODA by sector'!$D:$D,'D12'!$C778)</f>
        <v>0</v>
      </c>
      <c r="G778" s="35">
        <f>SUMIFS('ODA by sector'!H:H,'ODA by sector'!$A:$A,'D12'!$A778,'ODA by sector'!$D:$D,'D12'!$C778)</f>
        <v>0</v>
      </c>
      <c r="H778" s="35">
        <f>SUMIFS('ODA by sector'!I:I,'ODA by sector'!$A:$A,'D12'!$A778,'ODA by sector'!$D:$D,'D12'!$C778)</f>
        <v>0</v>
      </c>
      <c r="I778" s="35">
        <f>SUMIFS('ODA by sector'!J:J,'ODA by sector'!$A:$A,'D12'!$A778,'ODA by sector'!$D:$D,'D12'!$C778)</f>
        <v>0</v>
      </c>
      <c r="J778" s="35">
        <f>SUMIFS('ODA by sector'!K:K,'ODA by sector'!$A:$A,'D12'!$A778,'ODA by sector'!$D:$D,'D12'!$C778)</f>
        <v>0</v>
      </c>
      <c r="K778" s="35">
        <f>SUMIFS('ODA by sector'!L:L,'ODA by sector'!$A:$A,'D12'!$A778,'ODA by sector'!$D:$D,'D12'!$C778)</f>
        <v>0</v>
      </c>
      <c r="L778" s="35">
        <f>SUMIFS('ODA by sector'!M:M,'ODA by sector'!$A:$A,'D12'!$A778,'ODA by sector'!$D:$D,'D12'!$C778)</f>
        <v>0</v>
      </c>
      <c r="M778" s="35">
        <f>SUMIFS('ODA by sector'!N:N,'ODA by sector'!$A:$A,'D12'!$A778,'ODA by sector'!$D:$D,'D12'!$C778)</f>
        <v>0</v>
      </c>
      <c r="N778" s="35">
        <f>SUMIFS('ODA by sector'!O:O,'ODA by sector'!$A:$A,'D12'!$A778,'ODA by sector'!$D:$D,'D12'!$C778)</f>
        <v>0</v>
      </c>
      <c r="O778" s="35">
        <f>SUMIFS('ODA by sector'!P:P,'ODA by sector'!$A:$A,'D12'!$A778,'ODA by sector'!$D:$D,'D12'!$C778)</f>
        <v>0</v>
      </c>
      <c r="P778" s="35">
        <f>SUMIFS('ODA by sector'!Q:Q,'ODA by sector'!$A:$A,'D12'!$A778,'ODA by sector'!$D:$D,'D12'!$C778)</f>
        <v>0</v>
      </c>
      <c r="Q778" s="35">
        <f>SUMIFS('ODA by sector'!R:R,'ODA by sector'!$A:$A,'D12'!$A778,'ODA by sector'!$D:$D,'D12'!$C778)</f>
        <v>0</v>
      </c>
      <c r="R778" s="35">
        <f>SUMIFS('ODA by sector'!S:S,'ODA by sector'!$A:$A,'D12'!$A778,'ODA by sector'!$D:$D,'D12'!$C778)</f>
        <v>0</v>
      </c>
    </row>
    <row r="779" spans="1:18" x14ac:dyDescent="0.25">
      <c r="A779" s="40" t="s">
        <v>85</v>
      </c>
      <c r="B779" s="36" t="e">
        <f>VLOOKUP(A779,'[1]Names&amp;ISO'!$A:$B,2,FALSE)</f>
        <v>#N/A</v>
      </c>
      <c r="C779" s="37" t="s">
        <v>169</v>
      </c>
      <c r="D779" s="35">
        <f>SUMIFS('ODA by sector'!E:E,'ODA by sector'!$A:$A,'D12'!$A779,'ODA by sector'!$D:$D,'D12'!$C779)</f>
        <v>0</v>
      </c>
      <c r="E779" s="35">
        <f>SUMIFS('ODA by sector'!F:F,'ODA by sector'!$A:$A,'D12'!$A779,'ODA by sector'!$D:$D,'D12'!$C779)</f>
        <v>0</v>
      </c>
      <c r="F779" s="35">
        <f>SUMIFS('ODA by sector'!G:G,'ODA by sector'!$A:$A,'D12'!$A779,'ODA by sector'!$D:$D,'D12'!$C779)</f>
        <v>0</v>
      </c>
      <c r="G779" s="35">
        <f>SUMIFS('ODA by sector'!H:H,'ODA by sector'!$A:$A,'D12'!$A779,'ODA by sector'!$D:$D,'D12'!$C779)</f>
        <v>0</v>
      </c>
      <c r="H779" s="35">
        <f>SUMIFS('ODA by sector'!I:I,'ODA by sector'!$A:$A,'D12'!$A779,'ODA by sector'!$D:$D,'D12'!$C779)</f>
        <v>0</v>
      </c>
      <c r="I779" s="35">
        <f>SUMIFS('ODA by sector'!J:J,'ODA by sector'!$A:$A,'D12'!$A779,'ODA by sector'!$D:$D,'D12'!$C779)</f>
        <v>0</v>
      </c>
      <c r="J779" s="35">
        <f>SUMIFS('ODA by sector'!K:K,'ODA by sector'!$A:$A,'D12'!$A779,'ODA by sector'!$D:$D,'D12'!$C779)</f>
        <v>0</v>
      </c>
      <c r="K779" s="35">
        <f>SUMIFS('ODA by sector'!L:L,'ODA by sector'!$A:$A,'D12'!$A779,'ODA by sector'!$D:$D,'D12'!$C779)</f>
        <v>0</v>
      </c>
      <c r="L779" s="35">
        <f>SUMIFS('ODA by sector'!M:M,'ODA by sector'!$A:$A,'D12'!$A779,'ODA by sector'!$D:$D,'D12'!$C779)</f>
        <v>0</v>
      </c>
      <c r="M779" s="35">
        <f>SUMIFS('ODA by sector'!N:N,'ODA by sector'!$A:$A,'D12'!$A779,'ODA by sector'!$D:$D,'D12'!$C779)</f>
        <v>0</v>
      </c>
      <c r="N779" s="35">
        <f>SUMIFS('ODA by sector'!O:O,'ODA by sector'!$A:$A,'D12'!$A779,'ODA by sector'!$D:$D,'D12'!$C779)</f>
        <v>0</v>
      </c>
      <c r="O779" s="35">
        <f>SUMIFS('ODA by sector'!P:P,'ODA by sector'!$A:$A,'D12'!$A779,'ODA by sector'!$D:$D,'D12'!$C779)</f>
        <v>0</v>
      </c>
      <c r="P779" s="35">
        <f>SUMIFS('ODA by sector'!Q:Q,'ODA by sector'!$A:$A,'D12'!$A779,'ODA by sector'!$D:$D,'D12'!$C779)</f>
        <v>0</v>
      </c>
      <c r="Q779" s="35">
        <f>SUMIFS('ODA by sector'!R:R,'ODA by sector'!$A:$A,'D12'!$A779,'ODA by sector'!$D:$D,'D12'!$C779)</f>
        <v>0</v>
      </c>
      <c r="R779" s="35">
        <f>SUMIFS('ODA by sector'!S:S,'ODA by sector'!$A:$A,'D12'!$A779,'ODA by sector'!$D:$D,'D12'!$C779)</f>
        <v>0</v>
      </c>
    </row>
    <row r="780" spans="1:18" x14ac:dyDescent="0.25">
      <c r="A780" s="40" t="s">
        <v>85</v>
      </c>
      <c r="B780" s="36" t="e">
        <f>VLOOKUP(A780,'[1]Names&amp;ISO'!$A:$B,2,FALSE)</f>
        <v>#N/A</v>
      </c>
      <c r="C780" s="37" t="s">
        <v>168</v>
      </c>
      <c r="D780" s="35">
        <f>SUMIFS('ODA by sector'!E:E,'ODA by sector'!$A:$A,'D12'!$A780,'ODA by sector'!$D:$D,'D12'!$C780)</f>
        <v>0</v>
      </c>
      <c r="E780" s="35">
        <f>SUMIFS('ODA by sector'!F:F,'ODA by sector'!$A:$A,'D12'!$A780,'ODA by sector'!$D:$D,'D12'!$C780)</f>
        <v>0</v>
      </c>
      <c r="F780" s="35">
        <f>SUMIFS('ODA by sector'!G:G,'ODA by sector'!$A:$A,'D12'!$A780,'ODA by sector'!$D:$D,'D12'!$C780)</f>
        <v>0</v>
      </c>
      <c r="G780" s="35">
        <f>SUMIFS('ODA by sector'!H:H,'ODA by sector'!$A:$A,'D12'!$A780,'ODA by sector'!$D:$D,'D12'!$C780)</f>
        <v>0</v>
      </c>
      <c r="H780" s="35">
        <f>SUMIFS('ODA by sector'!I:I,'ODA by sector'!$A:$A,'D12'!$A780,'ODA by sector'!$D:$D,'D12'!$C780)</f>
        <v>0</v>
      </c>
      <c r="I780" s="35">
        <f>SUMIFS('ODA by sector'!J:J,'ODA by sector'!$A:$A,'D12'!$A780,'ODA by sector'!$D:$D,'D12'!$C780)</f>
        <v>0</v>
      </c>
      <c r="J780" s="35">
        <f>SUMIFS('ODA by sector'!K:K,'ODA by sector'!$A:$A,'D12'!$A780,'ODA by sector'!$D:$D,'D12'!$C780)</f>
        <v>0</v>
      </c>
      <c r="K780" s="35">
        <f>SUMIFS('ODA by sector'!L:L,'ODA by sector'!$A:$A,'D12'!$A780,'ODA by sector'!$D:$D,'D12'!$C780)</f>
        <v>0</v>
      </c>
      <c r="L780" s="35">
        <f>SUMIFS('ODA by sector'!M:M,'ODA by sector'!$A:$A,'D12'!$A780,'ODA by sector'!$D:$D,'D12'!$C780)</f>
        <v>0</v>
      </c>
      <c r="M780" s="35">
        <f>SUMIFS('ODA by sector'!N:N,'ODA by sector'!$A:$A,'D12'!$A780,'ODA by sector'!$D:$D,'D12'!$C780)</f>
        <v>0</v>
      </c>
      <c r="N780" s="35">
        <f>SUMIFS('ODA by sector'!O:O,'ODA by sector'!$A:$A,'D12'!$A780,'ODA by sector'!$D:$D,'D12'!$C780)</f>
        <v>0</v>
      </c>
      <c r="O780" s="35">
        <f>SUMIFS('ODA by sector'!P:P,'ODA by sector'!$A:$A,'D12'!$A780,'ODA by sector'!$D:$D,'D12'!$C780)</f>
        <v>0</v>
      </c>
      <c r="P780" s="35">
        <f>SUMIFS('ODA by sector'!Q:Q,'ODA by sector'!$A:$A,'D12'!$A780,'ODA by sector'!$D:$D,'D12'!$C780)</f>
        <v>0</v>
      </c>
      <c r="Q780" s="35">
        <f>SUMIFS('ODA by sector'!R:R,'ODA by sector'!$A:$A,'D12'!$A780,'ODA by sector'!$D:$D,'D12'!$C780)</f>
        <v>0</v>
      </c>
      <c r="R780" s="35">
        <f>SUMIFS('ODA by sector'!S:S,'ODA by sector'!$A:$A,'D12'!$A780,'ODA by sector'!$D:$D,'D12'!$C780)</f>
        <v>0</v>
      </c>
    </row>
    <row r="781" spans="1:18" x14ac:dyDescent="0.25">
      <c r="A781" s="40" t="s">
        <v>85</v>
      </c>
      <c r="B781" s="36" t="e">
        <f>VLOOKUP(A781,'[1]Names&amp;ISO'!$A:$B,2,FALSE)</f>
        <v>#N/A</v>
      </c>
      <c r="C781" s="37" t="s">
        <v>171</v>
      </c>
      <c r="D781" s="35">
        <f>SUMIFS('ODA by sector'!E:E,'ODA by sector'!$A:$A,'D12'!$A781,'ODA by sector'!$D:$D,'D12'!$C781)</f>
        <v>0</v>
      </c>
      <c r="E781" s="35">
        <f>SUMIFS('ODA by sector'!F:F,'ODA by sector'!$A:$A,'D12'!$A781,'ODA by sector'!$D:$D,'D12'!$C781)</f>
        <v>0</v>
      </c>
      <c r="F781" s="35">
        <f>SUMIFS('ODA by sector'!G:G,'ODA by sector'!$A:$A,'D12'!$A781,'ODA by sector'!$D:$D,'D12'!$C781)</f>
        <v>0</v>
      </c>
      <c r="G781" s="35">
        <f>SUMIFS('ODA by sector'!H:H,'ODA by sector'!$A:$A,'D12'!$A781,'ODA by sector'!$D:$D,'D12'!$C781)</f>
        <v>0</v>
      </c>
      <c r="H781" s="35">
        <f>SUMIFS('ODA by sector'!I:I,'ODA by sector'!$A:$A,'D12'!$A781,'ODA by sector'!$D:$D,'D12'!$C781)</f>
        <v>0</v>
      </c>
      <c r="I781" s="35">
        <f>SUMIFS('ODA by sector'!J:J,'ODA by sector'!$A:$A,'D12'!$A781,'ODA by sector'!$D:$D,'D12'!$C781)</f>
        <v>0</v>
      </c>
      <c r="J781" s="35">
        <f>SUMIFS('ODA by sector'!K:K,'ODA by sector'!$A:$A,'D12'!$A781,'ODA by sector'!$D:$D,'D12'!$C781)</f>
        <v>0</v>
      </c>
      <c r="K781" s="35">
        <f>SUMIFS('ODA by sector'!L:L,'ODA by sector'!$A:$A,'D12'!$A781,'ODA by sector'!$D:$D,'D12'!$C781)</f>
        <v>0</v>
      </c>
      <c r="L781" s="35">
        <f>SUMIFS('ODA by sector'!M:M,'ODA by sector'!$A:$A,'D12'!$A781,'ODA by sector'!$D:$D,'D12'!$C781)</f>
        <v>0</v>
      </c>
      <c r="M781" s="35">
        <f>SUMIFS('ODA by sector'!N:N,'ODA by sector'!$A:$A,'D12'!$A781,'ODA by sector'!$D:$D,'D12'!$C781)</f>
        <v>0</v>
      </c>
      <c r="N781" s="35">
        <f>SUMIFS('ODA by sector'!O:O,'ODA by sector'!$A:$A,'D12'!$A781,'ODA by sector'!$D:$D,'D12'!$C781)</f>
        <v>0</v>
      </c>
      <c r="O781" s="35">
        <f>SUMIFS('ODA by sector'!P:P,'ODA by sector'!$A:$A,'D12'!$A781,'ODA by sector'!$D:$D,'D12'!$C781)</f>
        <v>0</v>
      </c>
      <c r="P781" s="35">
        <f>SUMIFS('ODA by sector'!Q:Q,'ODA by sector'!$A:$A,'D12'!$A781,'ODA by sector'!$D:$D,'D12'!$C781)</f>
        <v>0</v>
      </c>
      <c r="Q781" s="35">
        <f>SUMIFS('ODA by sector'!R:R,'ODA by sector'!$A:$A,'D12'!$A781,'ODA by sector'!$D:$D,'D12'!$C781)</f>
        <v>0</v>
      </c>
      <c r="R781" s="35">
        <f>SUMIFS('ODA by sector'!S:S,'ODA by sector'!$A:$A,'D12'!$A781,'ODA by sector'!$D:$D,'D12'!$C781)</f>
        <v>0</v>
      </c>
    </row>
    <row r="782" spans="1:18" x14ac:dyDescent="0.25">
      <c r="A782" s="40" t="s">
        <v>85</v>
      </c>
      <c r="B782" s="36" t="e">
        <f>VLOOKUP(A782,'[1]Names&amp;ISO'!$A:$B,2,FALSE)</f>
        <v>#N/A</v>
      </c>
      <c r="C782" s="37" t="s">
        <v>170</v>
      </c>
      <c r="D782" s="35">
        <f>SUMIFS('ODA by sector'!E:E,'ODA by sector'!$A:$A,'D12'!$A782,'ODA by sector'!$D:$D,'D12'!$C782)</f>
        <v>0</v>
      </c>
      <c r="E782" s="35">
        <f>SUMIFS('ODA by sector'!F:F,'ODA by sector'!$A:$A,'D12'!$A782,'ODA by sector'!$D:$D,'D12'!$C782)</f>
        <v>0</v>
      </c>
      <c r="F782" s="35">
        <f>SUMIFS('ODA by sector'!G:G,'ODA by sector'!$A:$A,'D12'!$A782,'ODA by sector'!$D:$D,'D12'!$C782)</f>
        <v>0</v>
      </c>
      <c r="G782" s="35">
        <f>SUMIFS('ODA by sector'!H:H,'ODA by sector'!$A:$A,'D12'!$A782,'ODA by sector'!$D:$D,'D12'!$C782)</f>
        <v>0</v>
      </c>
      <c r="H782" s="35">
        <f>SUMIFS('ODA by sector'!I:I,'ODA by sector'!$A:$A,'D12'!$A782,'ODA by sector'!$D:$D,'D12'!$C782)</f>
        <v>0</v>
      </c>
      <c r="I782" s="35">
        <f>SUMIFS('ODA by sector'!J:J,'ODA by sector'!$A:$A,'D12'!$A782,'ODA by sector'!$D:$D,'D12'!$C782)</f>
        <v>0</v>
      </c>
      <c r="J782" s="35">
        <f>SUMIFS('ODA by sector'!K:K,'ODA by sector'!$A:$A,'D12'!$A782,'ODA by sector'!$D:$D,'D12'!$C782)</f>
        <v>0</v>
      </c>
      <c r="K782" s="35">
        <f>SUMIFS('ODA by sector'!L:L,'ODA by sector'!$A:$A,'D12'!$A782,'ODA by sector'!$D:$D,'D12'!$C782)</f>
        <v>0</v>
      </c>
      <c r="L782" s="35">
        <f>SUMIFS('ODA by sector'!M:M,'ODA by sector'!$A:$A,'D12'!$A782,'ODA by sector'!$D:$D,'D12'!$C782)</f>
        <v>0</v>
      </c>
      <c r="M782" s="35">
        <f>SUMIFS('ODA by sector'!N:N,'ODA by sector'!$A:$A,'D12'!$A782,'ODA by sector'!$D:$D,'D12'!$C782)</f>
        <v>0</v>
      </c>
      <c r="N782" s="35">
        <f>SUMIFS('ODA by sector'!O:O,'ODA by sector'!$A:$A,'D12'!$A782,'ODA by sector'!$D:$D,'D12'!$C782)</f>
        <v>0</v>
      </c>
      <c r="O782" s="35">
        <f>SUMIFS('ODA by sector'!P:P,'ODA by sector'!$A:$A,'D12'!$A782,'ODA by sector'!$D:$D,'D12'!$C782)</f>
        <v>0</v>
      </c>
      <c r="P782" s="35">
        <f>SUMIFS('ODA by sector'!Q:Q,'ODA by sector'!$A:$A,'D12'!$A782,'ODA by sector'!$D:$D,'D12'!$C782)</f>
        <v>0</v>
      </c>
      <c r="Q782" s="35">
        <f>SUMIFS('ODA by sector'!R:R,'ODA by sector'!$A:$A,'D12'!$A782,'ODA by sector'!$D:$D,'D12'!$C782)</f>
        <v>0</v>
      </c>
      <c r="R782" s="35">
        <f>SUMIFS('ODA by sector'!S:S,'ODA by sector'!$A:$A,'D12'!$A782,'ODA by sector'!$D:$D,'D12'!$C782)</f>
        <v>0</v>
      </c>
    </row>
    <row r="783" spans="1:18" x14ac:dyDescent="0.25">
      <c r="A783" s="40" t="s">
        <v>85</v>
      </c>
      <c r="B783" s="36" t="e">
        <f>VLOOKUP(A783,'[1]Names&amp;ISO'!$A:$B,2,FALSE)</f>
        <v>#N/A</v>
      </c>
      <c r="C783" s="37" t="s">
        <v>172</v>
      </c>
      <c r="D783" s="35">
        <f>SUMIFS('ODA by sector'!E:E,'ODA by sector'!$A:$A,'D12'!$A783,'ODA by sector'!$D:$D,'D12'!$C783)</f>
        <v>0</v>
      </c>
      <c r="E783" s="35">
        <f>SUMIFS('ODA by sector'!F:F,'ODA by sector'!$A:$A,'D12'!$A783,'ODA by sector'!$D:$D,'D12'!$C783)</f>
        <v>0</v>
      </c>
      <c r="F783" s="35">
        <f>SUMIFS('ODA by sector'!G:G,'ODA by sector'!$A:$A,'D12'!$A783,'ODA by sector'!$D:$D,'D12'!$C783)</f>
        <v>0</v>
      </c>
      <c r="G783" s="35">
        <f>SUMIFS('ODA by sector'!H:H,'ODA by sector'!$A:$A,'D12'!$A783,'ODA by sector'!$D:$D,'D12'!$C783)</f>
        <v>0</v>
      </c>
      <c r="H783" s="35">
        <f>SUMIFS('ODA by sector'!I:I,'ODA by sector'!$A:$A,'D12'!$A783,'ODA by sector'!$D:$D,'D12'!$C783)</f>
        <v>0</v>
      </c>
      <c r="I783" s="35">
        <f>SUMIFS('ODA by sector'!J:J,'ODA by sector'!$A:$A,'D12'!$A783,'ODA by sector'!$D:$D,'D12'!$C783)</f>
        <v>0</v>
      </c>
      <c r="J783" s="35">
        <f>SUMIFS('ODA by sector'!K:K,'ODA by sector'!$A:$A,'D12'!$A783,'ODA by sector'!$D:$D,'D12'!$C783)</f>
        <v>0</v>
      </c>
      <c r="K783" s="35">
        <f>SUMIFS('ODA by sector'!L:L,'ODA by sector'!$A:$A,'D12'!$A783,'ODA by sector'!$D:$D,'D12'!$C783)</f>
        <v>0</v>
      </c>
      <c r="L783" s="35">
        <f>SUMIFS('ODA by sector'!M:M,'ODA by sector'!$A:$A,'D12'!$A783,'ODA by sector'!$D:$D,'D12'!$C783)</f>
        <v>0</v>
      </c>
      <c r="M783" s="35">
        <f>SUMIFS('ODA by sector'!N:N,'ODA by sector'!$A:$A,'D12'!$A783,'ODA by sector'!$D:$D,'D12'!$C783)</f>
        <v>0</v>
      </c>
      <c r="N783" s="35">
        <f>SUMIFS('ODA by sector'!O:O,'ODA by sector'!$A:$A,'D12'!$A783,'ODA by sector'!$D:$D,'D12'!$C783)</f>
        <v>0</v>
      </c>
      <c r="O783" s="35">
        <f>SUMIFS('ODA by sector'!P:P,'ODA by sector'!$A:$A,'D12'!$A783,'ODA by sector'!$D:$D,'D12'!$C783)</f>
        <v>0</v>
      </c>
      <c r="P783" s="35">
        <f>SUMIFS('ODA by sector'!Q:Q,'ODA by sector'!$A:$A,'D12'!$A783,'ODA by sector'!$D:$D,'D12'!$C783)</f>
        <v>0</v>
      </c>
      <c r="Q783" s="35">
        <f>SUMIFS('ODA by sector'!R:R,'ODA by sector'!$A:$A,'D12'!$A783,'ODA by sector'!$D:$D,'D12'!$C783)</f>
        <v>0</v>
      </c>
      <c r="R783" s="35">
        <f>SUMIFS('ODA by sector'!S:S,'ODA by sector'!$A:$A,'D12'!$A783,'ODA by sector'!$D:$D,'D12'!$C783)</f>
        <v>0</v>
      </c>
    </row>
    <row r="784" spans="1:18" x14ac:dyDescent="0.25">
      <c r="A784" s="40" t="s">
        <v>85</v>
      </c>
      <c r="B784" s="36" t="e">
        <f>VLOOKUP(A784,'[1]Names&amp;ISO'!$A:$B,2,FALSE)</f>
        <v>#N/A</v>
      </c>
      <c r="C784" s="37" t="s">
        <v>173</v>
      </c>
      <c r="D784" s="35">
        <f>SUMIFS('ODA by sector'!E:E,'ODA by sector'!$A:$A,'D12'!$A784,'ODA by sector'!$D:$D,'D12'!$C784)</f>
        <v>0</v>
      </c>
      <c r="E784" s="35">
        <f>SUMIFS('ODA by sector'!F:F,'ODA by sector'!$A:$A,'D12'!$A784,'ODA by sector'!$D:$D,'D12'!$C784)</f>
        <v>0</v>
      </c>
      <c r="F784" s="35">
        <f>SUMIFS('ODA by sector'!G:G,'ODA by sector'!$A:$A,'D12'!$A784,'ODA by sector'!$D:$D,'D12'!$C784)</f>
        <v>0</v>
      </c>
      <c r="G784" s="35">
        <f>SUMIFS('ODA by sector'!H:H,'ODA by sector'!$A:$A,'D12'!$A784,'ODA by sector'!$D:$D,'D12'!$C784)</f>
        <v>0</v>
      </c>
      <c r="H784" s="35">
        <f>SUMIFS('ODA by sector'!I:I,'ODA by sector'!$A:$A,'D12'!$A784,'ODA by sector'!$D:$D,'D12'!$C784)</f>
        <v>0</v>
      </c>
      <c r="I784" s="35">
        <f>SUMIFS('ODA by sector'!J:J,'ODA by sector'!$A:$A,'D12'!$A784,'ODA by sector'!$D:$D,'D12'!$C784)</f>
        <v>0</v>
      </c>
      <c r="J784" s="35">
        <f>SUMIFS('ODA by sector'!K:K,'ODA by sector'!$A:$A,'D12'!$A784,'ODA by sector'!$D:$D,'D12'!$C784)</f>
        <v>0</v>
      </c>
      <c r="K784" s="35">
        <f>SUMIFS('ODA by sector'!L:L,'ODA by sector'!$A:$A,'D12'!$A784,'ODA by sector'!$D:$D,'D12'!$C784)</f>
        <v>0</v>
      </c>
      <c r="L784" s="35">
        <f>SUMIFS('ODA by sector'!M:M,'ODA by sector'!$A:$A,'D12'!$A784,'ODA by sector'!$D:$D,'D12'!$C784)</f>
        <v>0</v>
      </c>
      <c r="M784" s="35">
        <f>SUMIFS('ODA by sector'!N:N,'ODA by sector'!$A:$A,'D12'!$A784,'ODA by sector'!$D:$D,'D12'!$C784)</f>
        <v>0</v>
      </c>
      <c r="N784" s="35">
        <f>SUMIFS('ODA by sector'!O:O,'ODA by sector'!$A:$A,'D12'!$A784,'ODA by sector'!$D:$D,'D12'!$C784)</f>
        <v>0</v>
      </c>
      <c r="O784" s="35">
        <f>SUMIFS('ODA by sector'!P:P,'ODA by sector'!$A:$A,'D12'!$A784,'ODA by sector'!$D:$D,'D12'!$C784)</f>
        <v>0</v>
      </c>
      <c r="P784" s="35">
        <f>SUMIFS('ODA by sector'!Q:Q,'ODA by sector'!$A:$A,'D12'!$A784,'ODA by sector'!$D:$D,'D12'!$C784)</f>
        <v>0</v>
      </c>
      <c r="Q784" s="35">
        <f>SUMIFS('ODA by sector'!R:R,'ODA by sector'!$A:$A,'D12'!$A784,'ODA by sector'!$D:$D,'D12'!$C784)</f>
        <v>0</v>
      </c>
      <c r="R784" s="35">
        <f>SUMIFS('ODA by sector'!S:S,'ODA by sector'!$A:$A,'D12'!$A784,'ODA by sector'!$D:$D,'D12'!$C784)</f>
        <v>0</v>
      </c>
    </row>
    <row r="785" spans="1:18" x14ac:dyDescent="0.25">
      <c r="A785" s="41" t="s">
        <v>85</v>
      </c>
      <c r="B785" s="36" t="e">
        <f>VLOOKUP(A785,'[1]Names&amp;ISO'!$A:$B,2,FALSE)</f>
        <v>#N/A</v>
      </c>
      <c r="C785" s="37" t="s">
        <v>174</v>
      </c>
      <c r="D785" s="35">
        <f>SUMIFS('ODA by sector'!E:E,'ODA by sector'!$A:$A,'D12'!$A785,'ODA by sector'!$D:$D,'D12'!$C785)</f>
        <v>0</v>
      </c>
      <c r="E785" s="35">
        <f>SUMIFS('ODA by sector'!F:F,'ODA by sector'!$A:$A,'D12'!$A785,'ODA by sector'!$D:$D,'D12'!$C785)</f>
        <v>0</v>
      </c>
      <c r="F785" s="35">
        <f>SUMIFS('ODA by sector'!G:G,'ODA by sector'!$A:$A,'D12'!$A785,'ODA by sector'!$D:$D,'D12'!$C785)</f>
        <v>0</v>
      </c>
      <c r="G785" s="35">
        <f>SUMIFS('ODA by sector'!H:H,'ODA by sector'!$A:$A,'D12'!$A785,'ODA by sector'!$D:$D,'D12'!$C785)</f>
        <v>0</v>
      </c>
      <c r="H785" s="35">
        <f>SUMIFS('ODA by sector'!I:I,'ODA by sector'!$A:$A,'D12'!$A785,'ODA by sector'!$D:$D,'D12'!$C785)</f>
        <v>0</v>
      </c>
      <c r="I785" s="35">
        <f>SUMIFS('ODA by sector'!J:J,'ODA by sector'!$A:$A,'D12'!$A785,'ODA by sector'!$D:$D,'D12'!$C785)</f>
        <v>0</v>
      </c>
      <c r="J785" s="35">
        <f>SUMIFS('ODA by sector'!K:K,'ODA by sector'!$A:$A,'D12'!$A785,'ODA by sector'!$D:$D,'D12'!$C785)</f>
        <v>0</v>
      </c>
      <c r="K785" s="35">
        <f>SUMIFS('ODA by sector'!L:L,'ODA by sector'!$A:$A,'D12'!$A785,'ODA by sector'!$D:$D,'D12'!$C785)</f>
        <v>0</v>
      </c>
      <c r="L785" s="35">
        <f>SUMIFS('ODA by sector'!M:M,'ODA by sector'!$A:$A,'D12'!$A785,'ODA by sector'!$D:$D,'D12'!$C785)</f>
        <v>0</v>
      </c>
      <c r="M785" s="35">
        <f>SUMIFS('ODA by sector'!N:N,'ODA by sector'!$A:$A,'D12'!$A785,'ODA by sector'!$D:$D,'D12'!$C785)</f>
        <v>0</v>
      </c>
      <c r="N785" s="35">
        <f>SUMIFS('ODA by sector'!O:O,'ODA by sector'!$A:$A,'D12'!$A785,'ODA by sector'!$D:$D,'D12'!$C785)</f>
        <v>0</v>
      </c>
      <c r="O785" s="35">
        <f>SUMIFS('ODA by sector'!P:P,'ODA by sector'!$A:$A,'D12'!$A785,'ODA by sector'!$D:$D,'D12'!$C785)</f>
        <v>0</v>
      </c>
      <c r="P785" s="35">
        <f>SUMIFS('ODA by sector'!Q:Q,'ODA by sector'!$A:$A,'D12'!$A785,'ODA by sector'!$D:$D,'D12'!$C785)</f>
        <v>0</v>
      </c>
      <c r="Q785" s="35">
        <f>SUMIFS('ODA by sector'!R:R,'ODA by sector'!$A:$A,'D12'!$A785,'ODA by sector'!$D:$D,'D12'!$C785)</f>
        <v>0</v>
      </c>
      <c r="R785" s="35">
        <f>SUMIFS('ODA by sector'!S:S,'ODA by sector'!$A:$A,'D12'!$A785,'ODA by sector'!$D:$D,'D12'!$C785)</f>
        <v>0</v>
      </c>
    </row>
    <row r="786" spans="1:18" x14ac:dyDescent="0.25">
      <c r="A786" s="40" t="s">
        <v>84</v>
      </c>
      <c r="B786" s="36" t="e">
        <f>VLOOKUP(A786,'[1]Names&amp;ISO'!$A:$B,2,FALSE)</f>
        <v>#N/A</v>
      </c>
      <c r="C786" s="37" t="s">
        <v>162</v>
      </c>
      <c r="D786" s="35">
        <f>SUMIFS('ODA by sector'!E:E,'ODA by sector'!$A:$A,'D12'!$A786,'ODA by sector'!$D:$D,'D12'!$C786)</f>
        <v>0</v>
      </c>
      <c r="E786" s="35">
        <f>SUMIFS('ODA by sector'!F:F,'ODA by sector'!$A:$A,'D12'!$A786,'ODA by sector'!$D:$D,'D12'!$C786)</f>
        <v>0</v>
      </c>
      <c r="F786" s="35">
        <f>SUMIFS('ODA by sector'!G:G,'ODA by sector'!$A:$A,'D12'!$A786,'ODA by sector'!$D:$D,'D12'!$C786)</f>
        <v>2.5093399999999999</v>
      </c>
      <c r="G786" s="35">
        <f>SUMIFS('ODA by sector'!H:H,'ODA by sector'!$A:$A,'D12'!$A786,'ODA by sector'!$D:$D,'D12'!$C786)</f>
        <v>3.6449419999999999</v>
      </c>
      <c r="H786" s="35">
        <f>SUMIFS('ODA by sector'!I:I,'ODA by sector'!$A:$A,'D12'!$A786,'ODA by sector'!$D:$D,'D12'!$C786)</f>
        <v>1.3642049999999999</v>
      </c>
      <c r="I786" s="35">
        <f>SUMIFS('ODA by sector'!J:J,'ODA by sector'!$A:$A,'D12'!$A786,'ODA by sector'!$D:$D,'D12'!$C786)</f>
        <v>1.9566680000000001</v>
      </c>
      <c r="J786" s="35">
        <f>SUMIFS('ODA by sector'!K:K,'ODA by sector'!$A:$A,'D12'!$A786,'ODA by sector'!$D:$D,'D12'!$C786)</f>
        <v>2.489474</v>
      </c>
      <c r="K786" s="35">
        <f>SUMIFS('ODA by sector'!L:L,'ODA by sector'!$A:$A,'D12'!$A786,'ODA by sector'!$D:$D,'D12'!$C786)</f>
        <v>5.1755370000000003</v>
      </c>
      <c r="L786" s="35">
        <f>SUMIFS('ODA by sector'!M:M,'ODA by sector'!$A:$A,'D12'!$A786,'ODA by sector'!$D:$D,'D12'!$C786)</f>
        <v>5.3277190000000001</v>
      </c>
      <c r="M786" s="35">
        <f>SUMIFS('ODA by sector'!N:N,'ODA by sector'!$A:$A,'D12'!$A786,'ODA by sector'!$D:$D,'D12'!$C786)</f>
        <v>3.0608650000000002</v>
      </c>
      <c r="N786" s="35">
        <f>SUMIFS('ODA by sector'!O:O,'ODA by sector'!$A:$A,'D12'!$A786,'ODA by sector'!$D:$D,'D12'!$C786)</f>
        <v>2.1367929999999999</v>
      </c>
      <c r="O786" s="35">
        <f>SUMIFS('ODA by sector'!P:P,'ODA by sector'!$A:$A,'D12'!$A786,'ODA by sector'!$D:$D,'D12'!$C786)</f>
        <v>2.0550769999999998</v>
      </c>
      <c r="P786" s="35">
        <f>SUMIFS('ODA by sector'!Q:Q,'ODA by sector'!$A:$A,'D12'!$A786,'ODA by sector'!$D:$D,'D12'!$C786)</f>
        <v>1.580254</v>
      </c>
      <c r="Q786" s="35">
        <f>SUMIFS('ODA by sector'!R:R,'ODA by sector'!$A:$A,'D12'!$A786,'ODA by sector'!$D:$D,'D12'!$C786)</f>
        <v>1.2712699999999999</v>
      </c>
      <c r="R786" s="35">
        <f>SUMIFS('ODA by sector'!S:S,'ODA by sector'!$A:$A,'D12'!$A786,'ODA by sector'!$D:$D,'D12'!$C786)</f>
        <v>0</v>
      </c>
    </row>
    <row r="787" spans="1:18" x14ac:dyDescent="0.25">
      <c r="A787" s="40" t="s">
        <v>84</v>
      </c>
      <c r="B787" s="36" t="e">
        <f>VLOOKUP(A787,'[1]Names&amp;ISO'!$A:$B,2,FALSE)</f>
        <v>#N/A</v>
      </c>
      <c r="C787" s="37" t="s">
        <v>163</v>
      </c>
      <c r="D787" s="35">
        <f>SUMIFS('ODA by sector'!E:E,'ODA by sector'!$A:$A,'D12'!$A787,'ODA by sector'!$D:$D,'D12'!$C787)</f>
        <v>0</v>
      </c>
      <c r="E787" s="35">
        <f>SUMIFS('ODA by sector'!F:F,'ODA by sector'!$A:$A,'D12'!$A787,'ODA by sector'!$D:$D,'D12'!$C787)</f>
        <v>0</v>
      </c>
      <c r="F787" s="35">
        <f>SUMIFS('ODA by sector'!G:G,'ODA by sector'!$A:$A,'D12'!$A787,'ODA by sector'!$D:$D,'D12'!$C787)</f>
        <v>17.183409999999999</v>
      </c>
      <c r="G787" s="35">
        <f>SUMIFS('ODA by sector'!H:H,'ODA by sector'!$A:$A,'D12'!$A787,'ODA by sector'!$D:$D,'D12'!$C787)</f>
        <v>19.522410000000001</v>
      </c>
      <c r="H787" s="35">
        <f>SUMIFS('ODA by sector'!I:I,'ODA by sector'!$A:$A,'D12'!$A787,'ODA by sector'!$D:$D,'D12'!$C787)</f>
        <v>21.962403000000002</v>
      </c>
      <c r="I787" s="35">
        <f>SUMIFS('ODA by sector'!J:J,'ODA by sector'!$A:$A,'D12'!$A787,'ODA by sector'!$D:$D,'D12'!$C787)</f>
        <v>14.050835999999999</v>
      </c>
      <c r="J787" s="35">
        <f>SUMIFS('ODA by sector'!K:K,'ODA by sector'!$A:$A,'D12'!$A787,'ODA by sector'!$D:$D,'D12'!$C787)</f>
        <v>13.934000000000001</v>
      </c>
      <c r="K787" s="35">
        <f>SUMIFS('ODA by sector'!L:L,'ODA by sector'!$A:$A,'D12'!$A787,'ODA by sector'!$D:$D,'D12'!$C787)</f>
        <v>27.834696999999998</v>
      </c>
      <c r="L787" s="35">
        <f>SUMIFS('ODA by sector'!M:M,'ODA by sector'!$A:$A,'D12'!$A787,'ODA by sector'!$D:$D,'D12'!$C787)</f>
        <v>20.479284</v>
      </c>
      <c r="M787" s="35">
        <f>SUMIFS('ODA by sector'!N:N,'ODA by sector'!$A:$A,'D12'!$A787,'ODA by sector'!$D:$D,'D12'!$C787)</f>
        <v>13.163829</v>
      </c>
      <c r="N787" s="35">
        <f>SUMIFS('ODA by sector'!O:O,'ODA by sector'!$A:$A,'D12'!$A787,'ODA by sector'!$D:$D,'D12'!$C787)</f>
        <v>17.523389999999999</v>
      </c>
      <c r="O787" s="35">
        <f>SUMIFS('ODA by sector'!P:P,'ODA by sector'!$A:$A,'D12'!$A787,'ODA by sector'!$D:$D,'D12'!$C787)</f>
        <v>12.920754000000001</v>
      </c>
      <c r="P787" s="35">
        <f>SUMIFS('ODA by sector'!Q:Q,'ODA by sector'!$A:$A,'D12'!$A787,'ODA by sector'!$D:$D,'D12'!$C787)</f>
        <v>8.5267960000000009</v>
      </c>
      <c r="Q787" s="35">
        <f>SUMIFS('ODA by sector'!R:R,'ODA by sector'!$A:$A,'D12'!$A787,'ODA by sector'!$D:$D,'D12'!$C787)</f>
        <v>7.0818349999999999</v>
      </c>
      <c r="R787" s="35">
        <f>SUMIFS('ODA by sector'!S:S,'ODA by sector'!$A:$A,'D12'!$A787,'ODA by sector'!$D:$D,'D12'!$C787)</f>
        <v>6.7472630000000002</v>
      </c>
    </row>
    <row r="788" spans="1:18" x14ac:dyDescent="0.25">
      <c r="A788" s="40" t="s">
        <v>84</v>
      </c>
      <c r="B788" s="36" t="e">
        <f>VLOOKUP(A788,'[1]Names&amp;ISO'!$A:$B,2,FALSE)</f>
        <v>#N/A</v>
      </c>
      <c r="C788" s="37" t="s">
        <v>164</v>
      </c>
      <c r="D788" s="35">
        <f>SUMIFS('ODA by sector'!E:E,'ODA by sector'!$A:$A,'D12'!$A788,'ODA by sector'!$D:$D,'D12'!$C788)</f>
        <v>0</v>
      </c>
      <c r="E788" s="35">
        <f>SUMIFS('ODA by sector'!F:F,'ODA by sector'!$A:$A,'D12'!$A788,'ODA by sector'!$D:$D,'D12'!$C788)</f>
        <v>0</v>
      </c>
      <c r="F788" s="35">
        <f>SUMIFS('ODA by sector'!G:G,'ODA by sector'!$A:$A,'D12'!$A788,'ODA by sector'!$D:$D,'D12'!$C788)</f>
        <v>2.9585710000000001</v>
      </c>
      <c r="G788" s="35">
        <f>SUMIFS('ODA by sector'!H:H,'ODA by sector'!$A:$A,'D12'!$A788,'ODA by sector'!$D:$D,'D12'!$C788)</f>
        <v>1.980842</v>
      </c>
      <c r="H788" s="35">
        <f>SUMIFS('ODA by sector'!I:I,'ODA by sector'!$A:$A,'D12'!$A788,'ODA by sector'!$D:$D,'D12'!$C788)</f>
        <v>2.0836540000000001</v>
      </c>
      <c r="I788" s="35">
        <f>SUMIFS('ODA by sector'!J:J,'ODA by sector'!$A:$A,'D12'!$A788,'ODA by sector'!$D:$D,'D12'!$C788)</f>
        <v>0.824268</v>
      </c>
      <c r="J788" s="35">
        <f>SUMIFS('ODA by sector'!K:K,'ODA by sector'!$A:$A,'D12'!$A788,'ODA by sector'!$D:$D,'D12'!$C788)</f>
        <v>1.8863529999999999</v>
      </c>
      <c r="K788" s="35">
        <f>SUMIFS('ODA by sector'!L:L,'ODA by sector'!$A:$A,'D12'!$A788,'ODA by sector'!$D:$D,'D12'!$C788)</f>
        <v>5.9785170000000001</v>
      </c>
      <c r="L788" s="35">
        <f>SUMIFS('ODA by sector'!M:M,'ODA by sector'!$A:$A,'D12'!$A788,'ODA by sector'!$D:$D,'D12'!$C788)</f>
        <v>2.9917389999999999</v>
      </c>
      <c r="M788" s="35">
        <f>SUMIFS('ODA by sector'!N:N,'ODA by sector'!$A:$A,'D12'!$A788,'ODA by sector'!$D:$D,'D12'!$C788)</f>
        <v>2.5302899999999999</v>
      </c>
      <c r="N788" s="35">
        <f>SUMIFS('ODA by sector'!O:O,'ODA by sector'!$A:$A,'D12'!$A788,'ODA by sector'!$D:$D,'D12'!$C788)</f>
        <v>3.9710290000000001</v>
      </c>
      <c r="O788" s="35">
        <f>SUMIFS('ODA by sector'!P:P,'ODA by sector'!$A:$A,'D12'!$A788,'ODA by sector'!$D:$D,'D12'!$C788)</f>
        <v>2.6566339999999999</v>
      </c>
      <c r="P788" s="35">
        <f>SUMIFS('ODA by sector'!Q:Q,'ODA by sector'!$A:$A,'D12'!$A788,'ODA by sector'!$D:$D,'D12'!$C788)</f>
        <v>2.029042</v>
      </c>
      <c r="Q788" s="35">
        <f>SUMIFS('ODA by sector'!R:R,'ODA by sector'!$A:$A,'D12'!$A788,'ODA by sector'!$D:$D,'D12'!$C788)</f>
        <v>1.3478429999999999</v>
      </c>
      <c r="R788" s="35">
        <f>SUMIFS('ODA by sector'!S:S,'ODA by sector'!$A:$A,'D12'!$A788,'ODA by sector'!$D:$D,'D12'!$C788)</f>
        <v>0</v>
      </c>
    </row>
    <row r="789" spans="1:18" x14ac:dyDescent="0.25">
      <c r="A789" s="40" t="s">
        <v>84</v>
      </c>
      <c r="B789" s="36" t="e">
        <f>VLOOKUP(A789,'[1]Names&amp;ISO'!$A:$B,2,FALSE)</f>
        <v>#N/A</v>
      </c>
      <c r="C789" s="37" t="s">
        <v>165</v>
      </c>
      <c r="D789" s="35">
        <f>SUMIFS('ODA by sector'!E:E,'ODA by sector'!$A:$A,'D12'!$A789,'ODA by sector'!$D:$D,'D12'!$C789)</f>
        <v>0</v>
      </c>
      <c r="E789" s="35">
        <f>SUMIFS('ODA by sector'!F:F,'ODA by sector'!$A:$A,'D12'!$A789,'ODA by sector'!$D:$D,'D12'!$C789)</f>
        <v>0</v>
      </c>
      <c r="F789" s="35">
        <f>SUMIFS('ODA by sector'!G:G,'ODA by sector'!$A:$A,'D12'!$A789,'ODA by sector'!$D:$D,'D12'!$C789)</f>
        <v>169.678146</v>
      </c>
      <c r="G789" s="35">
        <f>SUMIFS('ODA by sector'!H:H,'ODA by sector'!$A:$A,'D12'!$A789,'ODA by sector'!$D:$D,'D12'!$C789)</f>
        <v>209.913185</v>
      </c>
      <c r="H789" s="35">
        <f>SUMIFS('ODA by sector'!I:I,'ODA by sector'!$A:$A,'D12'!$A789,'ODA by sector'!$D:$D,'D12'!$C789)</f>
        <v>250.90800100000001</v>
      </c>
      <c r="I789" s="35">
        <f>SUMIFS('ODA by sector'!J:J,'ODA by sector'!$A:$A,'D12'!$A789,'ODA by sector'!$D:$D,'D12'!$C789)</f>
        <v>246.71940799999999</v>
      </c>
      <c r="J789" s="35">
        <f>SUMIFS('ODA by sector'!K:K,'ODA by sector'!$A:$A,'D12'!$A789,'ODA by sector'!$D:$D,'D12'!$C789)</f>
        <v>213.70957000000001</v>
      </c>
      <c r="K789" s="35">
        <f>SUMIFS('ODA by sector'!L:L,'ODA by sector'!$A:$A,'D12'!$A789,'ODA by sector'!$D:$D,'D12'!$C789)</f>
        <v>303.148687</v>
      </c>
      <c r="L789" s="35">
        <f>SUMIFS('ODA by sector'!M:M,'ODA by sector'!$A:$A,'D12'!$A789,'ODA by sector'!$D:$D,'D12'!$C789)</f>
        <v>286.41866599999997</v>
      </c>
      <c r="M789" s="35">
        <f>SUMIFS('ODA by sector'!N:N,'ODA by sector'!$A:$A,'D12'!$A789,'ODA by sector'!$D:$D,'D12'!$C789)</f>
        <v>224.62635399999999</v>
      </c>
      <c r="N789" s="35">
        <f>SUMIFS('ODA by sector'!O:O,'ODA by sector'!$A:$A,'D12'!$A789,'ODA by sector'!$D:$D,'D12'!$C789)</f>
        <v>226.038712</v>
      </c>
      <c r="O789" s="35">
        <f>SUMIFS('ODA by sector'!P:P,'ODA by sector'!$A:$A,'D12'!$A789,'ODA by sector'!$D:$D,'D12'!$C789)</f>
        <v>224.07078300000001</v>
      </c>
      <c r="P789" s="35">
        <f>SUMIFS('ODA by sector'!Q:Q,'ODA by sector'!$A:$A,'D12'!$A789,'ODA by sector'!$D:$D,'D12'!$C789)</f>
        <v>218.209664</v>
      </c>
      <c r="Q789" s="35">
        <f>SUMIFS('ODA by sector'!R:R,'ODA by sector'!$A:$A,'D12'!$A789,'ODA by sector'!$D:$D,'D12'!$C789)</f>
        <v>206.54641100000001</v>
      </c>
      <c r="R789" s="35">
        <f>SUMIFS('ODA by sector'!S:S,'ODA by sector'!$A:$A,'D12'!$A789,'ODA by sector'!$D:$D,'D12'!$C789)</f>
        <v>156.943592</v>
      </c>
    </row>
    <row r="790" spans="1:18" x14ac:dyDescent="0.25">
      <c r="A790" s="40" t="s">
        <v>84</v>
      </c>
      <c r="B790" s="36" t="e">
        <f>VLOOKUP(A790,'[1]Names&amp;ISO'!$A:$B,2,FALSE)</f>
        <v>#N/A</v>
      </c>
      <c r="C790" s="37" t="s">
        <v>161</v>
      </c>
      <c r="D790" s="35">
        <f>SUMIFS('ODA by sector'!E:E,'ODA by sector'!$A:$A,'D12'!$A790,'ODA by sector'!$D:$D,'D12'!$C790)</f>
        <v>0</v>
      </c>
      <c r="E790" s="35">
        <f>SUMIFS('ODA by sector'!F:F,'ODA by sector'!$A:$A,'D12'!$A790,'ODA by sector'!$D:$D,'D12'!$C790)</f>
        <v>0</v>
      </c>
      <c r="F790" s="35">
        <f>SUMIFS('ODA by sector'!G:G,'ODA by sector'!$A:$A,'D12'!$A790,'ODA by sector'!$D:$D,'D12'!$C790)</f>
        <v>7.9352799999999997</v>
      </c>
      <c r="G790" s="35">
        <f>SUMIFS('ODA by sector'!H:H,'ODA by sector'!$A:$A,'D12'!$A790,'ODA by sector'!$D:$D,'D12'!$C790)</f>
        <v>7.595091</v>
      </c>
      <c r="H790" s="35">
        <f>SUMIFS('ODA by sector'!I:I,'ODA by sector'!$A:$A,'D12'!$A790,'ODA by sector'!$D:$D,'D12'!$C790)</f>
        <v>8.0114059999999991</v>
      </c>
      <c r="I790" s="35">
        <f>SUMIFS('ODA by sector'!J:J,'ODA by sector'!$A:$A,'D12'!$A790,'ODA by sector'!$D:$D,'D12'!$C790)</f>
        <v>8.3513570000000001</v>
      </c>
      <c r="J790" s="35">
        <f>SUMIFS('ODA by sector'!K:K,'ODA by sector'!$A:$A,'D12'!$A790,'ODA by sector'!$D:$D,'D12'!$C790)</f>
        <v>7.1293629999999997</v>
      </c>
      <c r="K790" s="35">
        <f>SUMIFS('ODA by sector'!L:L,'ODA by sector'!$A:$A,'D12'!$A790,'ODA by sector'!$D:$D,'D12'!$C790)</f>
        <v>19.682403000000001</v>
      </c>
      <c r="L790" s="35">
        <f>SUMIFS('ODA by sector'!M:M,'ODA by sector'!$A:$A,'D12'!$A790,'ODA by sector'!$D:$D,'D12'!$C790)</f>
        <v>15.501068999999999</v>
      </c>
      <c r="M790" s="35">
        <f>SUMIFS('ODA by sector'!N:N,'ODA by sector'!$A:$A,'D12'!$A790,'ODA by sector'!$D:$D,'D12'!$C790)</f>
        <v>11.431145000000001</v>
      </c>
      <c r="N790" s="35">
        <f>SUMIFS('ODA by sector'!O:O,'ODA by sector'!$A:$A,'D12'!$A790,'ODA by sector'!$D:$D,'D12'!$C790)</f>
        <v>15.891176</v>
      </c>
      <c r="O790" s="35">
        <f>SUMIFS('ODA by sector'!P:P,'ODA by sector'!$A:$A,'D12'!$A790,'ODA by sector'!$D:$D,'D12'!$C790)</f>
        <v>12.254189</v>
      </c>
      <c r="P790" s="35">
        <f>SUMIFS('ODA by sector'!Q:Q,'ODA by sector'!$A:$A,'D12'!$A790,'ODA by sector'!$D:$D,'D12'!$C790)</f>
        <v>11.776694000000001</v>
      </c>
      <c r="Q790" s="35">
        <f>SUMIFS('ODA by sector'!R:R,'ODA by sector'!$A:$A,'D12'!$A790,'ODA by sector'!$D:$D,'D12'!$C790)</f>
        <v>10.988398999999999</v>
      </c>
      <c r="R790" s="35">
        <f>SUMIFS('ODA by sector'!S:S,'ODA by sector'!$A:$A,'D12'!$A790,'ODA by sector'!$D:$D,'D12'!$C790)</f>
        <v>13.934741000000001</v>
      </c>
    </row>
    <row r="791" spans="1:18" x14ac:dyDescent="0.25">
      <c r="A791" s="40" t="s">
        <v>84</v>
      </c>
      <c r="B791" s="36" t="e">
        <f>VLOOKUP(A791,'[1]Names&amp;ISO'!$A:$B,2,FALSE)</f>
        <v>#N/A</v>
      </c>
      <c r="C791" s="37" t="s">
        <v>166</v>
      </c>
      <c r="D791" s="35">
        <f>SUMIFS('ODA by sector'!E:E,'ODA by sector'!$A:$A,'D12'!$A791,'ODA by sector'!$D:$D,'D12'!$C791)</f>
        <v>0</v>
      </c>
      <c r="E791" s="35">
        <f>SUMIFS('ODA by sector'!F:F,'ODA by sector'!$A:$A,'D12'!$A791,'ODA by sector'!$D:$D,'D12'!$C791)</f>
        <v>0</v>
      </c>
      <c r="F791" s="35">
        <f>SUMIFS('ODA by sector'!G:G,'ODA by sector'!$A:$A,'D12'!$A791,'ODA by sector'!$D:$D,'D12'!$C791)</f>
        <v>3.8586240000000003</v>
      </c>
      <c r="G791" s="35">
        <f>SUMIFS('ODA by sector'!H:H,'ODA by sector'!$A:$A,'D12'!$A791,'ODA by sector'!$D:$D,'D12'!$C791)</f>
        <v>4.6476440000000006</v>
      </c>
      <c r="H791" s="35">
        <f>SUMIFS('ODA by sector'!I:I,'ODA by sector'!$A:$A,'D12'!$A791,'ODA by sector'!$D:$D,'D12'!$C791)</f>
        <v>5.7800560000000001</v>
      </c>
      <c r="I791" s="35">
        <f>SUMIFS('ODA by sector'!J:J,'ODA by sector'!$A:$A,'D12'!$A791,'ODA by sector'!$D:$D,'D12'!$C791)</f>
        <v>5.909135</v>
      </c>
      <c r="J791" s="35">
        <f>SUMIFS('ODA by sector'!K:K,'ODA by sector'!$A:$A,'D12'!$A791,'ODA by sector'!$D:$D,'D12'!$C791)</f>
        <v>3.47187</v>
      </c>
      <c r="K791" s="35">
        <f>SUMIFS('ODA by sector'!L:L,'ODA by sector'!$A:$A,'D12'!$A791,'ODA by sector'!$D:$D,'D12'!$C791)</f>
        <v>10.347916999999999</v>
      </c>
      <c r="L791" s="35">
        <f>SUMIFS('ODA by sector'!M:M,'ODA by sector'!$A:$A,'D12'!$A791,'ODA by sector'!$D:$D,'D12'!$C791)</f>
        <v>8.4138960000000012</v>
      </c>
      <c r="M791" s="35">
        <f>SUMIFS('ODA by sector'!N:N,'ODA by sector'!$A:$A,'D12'!$A791,'ODA by sector'!$D:$D,'D12'!$C791)</f>
        <v>7.4180419999999998</v>
      </c>
      <c r="N791" s="35">
        <f>SUMIFS('ODA by sector'!O:O,'ODA by sector'!$A:$A,'D12'!$A791,'ODA by sector'!$D:$D,'D12'!$C791)</f>
        <v>7.4436119999999999</v>
      </c>
      <c r="O791" s="35">
        <f>SUMIFS('ODA by sector'!P:P,'ODA by sector'!$A:$A,'D12'!$A791,'ODA by sector'!$D:$D,'D12'!$C791)</f>
        <v>6.7706270000000002</v>
      </c>
      <c r="P791" s="35">
        <f>SUMIFS('ODA by sector'!Q:Q,'ODA by sector'!$A:$A,'D12'!$A791,'ODA by sector'!$D:$D,'D12'!$C791)</f>
        <v>11.710556</v>
      </c>
      <c r="Q791" s="35">
        <f>SUMIFS('ODA by sector'!R:R,'ODA by sector'!$A:$A,'D12'!$A791,'ODA by sector'!$D:$D,'D12'!$C791)</f>
        <v>15.813264999999999</v>
      </c>
      <c r="R791" s="35">
        <f>SUMIFS('ODA by sector'!S:S,'ODA by sector'!$A:$A,'D12'!$A791,'ODA by sector'!$D:$D,'D12'!$C791)</f>
        <v>6.8846619999999996</v>
      </c>
    </row>
    <row r="792" spans="1:18" x14ac:dyDescent="0.25">
      <c r="A792" s="40" t="s">
        <v>84</v>
      </c>
      <c r="B792" s="36" t="e">
        <f>VLOOKUP(A792,'[1]Names&amp;ISO'!$A:$B,2,FALSE)</f>
        <v>#N/A</v>
      </c>
      <c r="C792" s="37" t="s">
        <v>167</v>
      </c>
      <c r="D792" s="35">
        <f>SUMIFS('ODA by sector'!E:E,'ODA by sector'!$A:$A,'D12'!$A792,'ODA by sector'!$D:$D,'D12'!$C792)</f>
        <v>0</v>
      </c>
      <c r="E792" s="35">
        <f>SUMIFS('ODA by sector'!F:F,'ODA by sector'!$A:$A,'D12'!$A792,'ODA by sector'!$D:$D,'D12'!$C792)</f>
        <v>0</v>
      </c>
      <c r="F792" s="35">
        <f>SUMIFS('ODA by sector'!G:G,'ODA by sector'!$A:$A,'D12'!$A792,'ODA by sector'!$D:$D,'D12'!$C792)</f>
        <v>6.1867190000000001</v>
      </c>
      <c r="G792" s="35">
        <f>SUMIFS('ODA by sector'!H:H,'ODA by sector'!$A:$A,'D12'!$A792,'ODA by sector'!$D:$D,'D12'!$C792)</f>
        <v>8.2663010000000003</v>
      </c>
      <c r="H792" s="35">
        <f>SUMIFS('ODA by sector'!I:I,'ODA by sector'!$A:$A,'D12'!$A792,'ODA by sector'!$D:$D,'D12'!$C792)</f>
        <v>11.453150000000001</v>
      </c>
      <c r="I792" s="35">
        <f>SUMIFS('ODA by sector'!J:J,'ODA by sector'!$A:$A,'D12'!$A792,'ODA by sector'!$D:$D,'D12'!$C792)</f>
        <v>10.668279</v>
      </c>
      <c r="J792" s="35">
        <f>SUMIFS('ODA by sector'!K:K,'ODA by sector'!$A:$A,'D12'!$A792,'ODA by sector'!$D:$D,'D12'!$C792)</f>
        <v>13.829270999999999</v>
      </c>
      <c r="K792" s="35">
        <f>SUMIFS('ODA by sector'!L:L,'ODA by sector'!$A:$A,'D12'!$A792,'ODA by sector'!$D:$D,'D12'!$C792)</f>
        <v>14.532925000000001</v>
      </c>
      <c r="L792" s="35">
        <f>SUMIFS('ODA by sector'!M:M,'ODA by sector'!$A:$A,'D12'!$A792,'ODA by sector'!$D:$D,'D12'!$C792)</f>
        <v>10.328415</v>
      </c>
      <c r="M792" s="35">
        <f>SUMIFS('ODA by sector'!N:N,'ODA by sector'!$A:$A,'D12'!$A792,'ODA by sector'!$D:$D,'D12'!$C792)</f>
        <v>9.3900629999999996</v>
      </c>
      <c r="N792" s="35">
        <f>SUMIFS('ODA by sector'!O:O,'ODA by sector'!$A:$A,'D12'!$A792,'ODA by sector'!$D:$D,'D12'!$C792)</f>
        <v>8.5303729999999991</v>
      </c>
      <c r="O792" s="35">
        <f>SUMIFS('ODA by sector'!P:P,'ODA by sector'!$A:$A,'D12'!$A792,'ODA by sector'!$D:$D,'D12'!$C792)</f>
        <v>13.022093</v>
      </c>
      <c r="P792" s="35">
        <f>SUMIFS('ODA by sector'!Q:Q,'ODA by sector'!$A:$A,'D12'!$A792,'ODA by sector'!$D:$D,'D12'!$C792)</f>
        <v>10.843804</v>
      </c>
      <c r="Q792" s="35">
        <f>SUMIFS('ODA by sector'!R:R,'ODA by sector'!$A:$A,'D12'!$A792,'ODA by sector'!$D:$D,'D12'!$C792)</f>
        <v>6.0271999999999997</v>
      </c>
      <c r="R792" s="35">
        <f>SUMIFS('ODA by sector'!S:S,'ODA by sector'!$A:$A,'D12'!$A792,'ODA by sector'!$D:$D,'D12'!$C792)</f>
        <v>0</v>
      </c>
    </row>
    <row r="793" spans="1:18" x14ac:dyDescent="0.25">
      <c r="A793" s="40" t="s">
        <v>84</v>
      </c>
      <c r="B793" s="36" t="e">
        <f>VLOOKUP(A793,'[1]Names&amp;ISO'!$A:$B,2,FALSE)</f>
        <v>#N/A</v>
      </c>
      <c r="C793" s="37" t="s">
        <v>169</v>
      </c>
      <c r="D793" s="35">
        <f>SUMIFS('ODA by sector'!E:E,'ODA by sector'!$A:$A,'D12'!$A793,'ODA by sector'!$D:$D,'D12'!$C793)</f>
        <v>0</v>
      </c>
      <c r="E793" s="35">
        <f>SUMIFS('ODA by sector'!F:F,'ODA by sector'!$A:$A,'D12'!$A793,'ODA by sector'!$D:$D,'D12'!$C793)</f>
        <v>0</v>
      </c>
      <c r="F793" s="35">
        <f>SUMIFS('ODA by sector'!G:G,'ODA by sector'!$A:$A,'D12'!$A793,'ODA by sector'!$D:$D,'D12'!$C793)</f>
        <v>11.332822</v>
      </c>
      <c r="G793" s="35">
        <f>SUMIFS('ODA by sector'!H:H,'ODA by sector'!$A:$A,'D12'!$A793,'ODA by sector'!$D:$D,'D12'!$C793)</f>
        <v>6.4275630000000001</v>
      </c>
      <c r="H793" s="35">
        <f>SUMIFS('ODA by sector'!I:I,'ODA by sector'!$A:$A,'D12'!$A793,'ODA by sector'!$D:$D,'D12'!$C793)</f>
        <v>2.9829639999999999</v>
      </c>
      <c r="I793" s="35">
        <f>SUMIFS('ODA by sector'!J:J,'ODA by sector'!$A:$A,'D12'!$A793,'ODA by sector'!$D:$D,'D12'!$C793)</f>
        <v>1.008041</v>
      </c>
      <c r="J793" s="35">
        <f>SUMIFS('ODA by sector'!K:K,'ODA by sector'!$A:$A,'D12'!$A793,'ODA by sector'!$D:$D,'D12'!$C793)</f>
        <v>1.540737</v>
      </c>
      <c r="K793" s="35">
        <f>SUMIFS('ODA by sector'!L:L,'ODA by sector'!$A:$A,'D12'!$A793,'ODA by sector'!$D:$D,'D12'!$C793)</f>
        <v>6.7533919999999998</v>
      </c>
      <c r="L793" s="35">
        <f>SUMIFS('ODA by sector'!M:M,'ODA by sector'!$A:$A,'D12'!$A793,'ODA by sector'!$D:$D,'D12'!$C793)</f>
        <v>6.671869</v>
      </c>
      <c r="M793" s="35">
        <f>SUMIFS('ODA by sector'!N:N,'ODA by sector'!$A:$A,'D12'!$A793,'ODA by sector'!$D:$D,'D12'!$C793)</f>
        <v>6.7305609999999998</v>
      </c>
      <c r="N793" s="35">
        <f>SUMIFS('ODA by sector'!O:O,'ODA by sector'!$A:$A,'D12'!$A793,'ODA by sector'!$D:$D,'D12'!$C793)</f>
        <v>10.222918999999999</v>
      </c>
      <c r="O793" s="35">
        <f>SUMIFS('ODA by sector'!P:P,'ODA by sector'!$A:$A,'D12'!$A793,'ODA by sector'!$D:$D,'D12'!$C793)</f>
        <v>6.4506290000000002</v>
      </c>
      <c r="P793" s="35">
        <f>SUMIFS('ODA by sector'!Q:Q,'ODA by sector'!$A:$A,'D12'!$A793,'ODA by sector'!$D:$D,'D12'!$C793)</f>
        <v>3.954304</v>
      </c>
      <c r="Q793" s="35">
        <f>SUMIFS('ODA by sector'!R:R,'ODA by sector'!$A:$A,'D12'!$A793,'ODA by sector'!$D:$D,'D12'!$C793)</f>
        <v>1.8957120000000001</v>
      </c>
      <c r="R793" s="35">
        <f>SUMIFS('ODA by sector'!S:S,'ODA by sector'!$A:$A,'D12'!$A793,'ODA by sector'!$D:$D,'D12'!$C793)</f>
        <v>0</v>
      </c>
    </row>
    <row r="794" spans="1:18" x14ac:dyDescent="0.25">
      <c r="A794" s="40" t="s">
        <v>84</v>
      </c>
      <c r="B794" s="36" t="e">
        <f>VLOOKUP(A794,'[1]Names&amp;ISO'!$A:$B,2,FALSE)</f>
        <v>#N/A</v>
      </c>
      <c r="C794" s="37" t="s">
        <v>168</v>
      </c>
      <c r="D794" s="35">
        <f>SUMIFS('ODA by sector'!E:E,'ODA by sector'!$A:$A,'D12'!$A794,'ODA by sector'!$D:$D,'D12'!$C794)</f>
        <v>0</v>
      </c>
      <c r="E794" s="35">
        <f>SUMIFS('ODA by sector'!F:F,'ODA by sector'!$A:$A,'D12'!$A794,'ODA by sector'!$D:$D,'D12'!$C794)</f>
        <v>0</v>
      </c>
      <c r="F794" s="35">
        <f>SUMIFS('ODA by sector'!G:G,'ODA by sector'!$A:$A,'D12'!$A794,'ODA by sector'!$D:$D,'D12'!$C794)</f>
        <v>3.6743509999999997</v>
      </c>
      <c r="G794" s="35">
        <f>SUMIFS('ODA by sector'!H:H,'ODA by sector'!$A:$A,'D12'!$A794,'ODA by sector'!$D:$D,'D12'!$C794)</f>
        <v>5.9747339999999998</v>
      </c>
      <c r="H794" s="35">
        <f>SUMIFS('ODA by sector'!I:I,'ODA by sector'!$A:$A,'D12'!$A794,'ODA by sector'!$D:$D,'D12'!$C794)</f>
        <v>4.2182139999999997</v>
      </c>
      <c r="I794" s="35">
        <f>SUMIFS('ODA by sector'!J:J,'ODA by sector'!$A:$A,'D12'!$A794,'ODA by sector'!$D:$D,'D12'!$C794)</f>
        <v>4.3208159999999998</v>
      </c>
      <c r="J794" s="35">
        <f>SUMIFS('ODA by sector'!K:K,'ODA by sector'!$A:$A,'D12'!$A794,'ODA by sector'!$D:$D,'D12'!$C794)</f>
        <v>6.0399530000000006</v>
      </c>
      <c r="K794" s="35">
        <f>SUMIFS('ODA by sector'!L:L,'ODA by sector'!$A:$A,'D12'!$A794,'ODA by sector'!$D:$D,'D12'!$C794)</f>
        <v>8.718293000000001</v>
      </c>
      <c r="L794" s="35">
        <f>SUMIFS('ODA by sector'!M:M,'ODA by sector'!$A:$A,'D12'!$A794,'ODA by sector'!$D:$D,'D12'!$C794)</f>
        <v>5.1274280000000001</v>
      </c>
      <c r="M794" s="35">
        <f>SUMIFS('ODA by sector'!N:N,'ODA by sector'!$A:$A,'D12'!$A794,'ODA by sector'!$D:$D,'D12'!$C794)</f>
        <v>4.0815630000000001</v>
      </c>
      <c r="N794" s="35">
        <f>SUMIFS('ODA by sector'!O:O,'ODA by sector'!$A:$A,'D12'!$A794,'ODA by sector'!$D:$D,'D12'!$C794)</f>
        <v>3.5720239999999999</v>
      </c>
      <c r="O794" s="35">
        <f>SUMIFS('ODA by sector'!P:P,'ODA by sector'!$A:$A,'D12'!$A794,'ODA by sector'!$D:$D,'D12'!$C794)</f>
        <v>4.6106590000000001</v>
      </c>
      <c r="P794" s="35">
        <f>SUMIFS('ODA by sector'!Q:Q,'ODA by sector'!$A:$A,'D12'!$A794,'ODA by sector'!$D:$D,'D12'!$C794)</f>
        <v>3.4117290000000002</v>
      </c>
      <c r="Q794" s="35">
        <f>SUMIFS('ODA by sector'!R:R,'ODA by sector'!$A:$A,'D12'!$A794,'ODA by sector'!$D:$D,'D12'!$C794)</f>
        <v>2.084857</v>
      </c>
      <c r="R794" s="35">
        <f>SUMIFS('ODA by sector'!S:S,'ODA by sector'!$A:$A,'D12'!$A794,'ODA by sector'!$D:$D,'D12'!$C794)</f>
        <v>0</v>
      </c>
    </row>
    <row r="795" spans="1:18" x14ac:dyDescent="0.25">
      <c r="A795" s="40" t="s">
        <v>84</v>
      </c>
      <c r="B795" s="36" t="e">
        <f>VLOOKUP(A795,'[1]Names&amp;ISO'!$A:$B,2,FALSE)</f>
        <v>#N/A</v>
      </c>
      <c r="C795" s="37" t="s">
        <v>171</v>
      </c>
      <c r="D795" s="35">
        <f>SUMIFS('ODA by sector'!E:E,'ODA by sector'!$A:$A,'D12'!$A795,'ODA by sector'!$D:$D,'D12'!$C795)</f>
        <v>0</v>
      </c>
      <c r="E795" s="35">
        <f>SUMIFS('ODA by sector'!F:F,'ODA by sector'!$A:$A,'D12'!$A795,'ODA by sector'!$D:$D,'D12'!$C795)</f>
        <v>0</v>
      </c>
      <c r="F795" s="35">
        <f>SUMIFS('ODA by sector'!G:G,'ODA by sector'!$A:$A,'D12'!$A795,'ODA by sector'!$D:$D,'D12'!$C795)</f>
        <v>24.236958000000001</v>
      </c>
      <c r="G795" s="35">
        <f>SUMIFS('ODA by sector'!H:H,'ODA by sector'!$A:$A,'D12'!$A795,'ODA by sector'!$D:$D,'D12'!$C795)</f>
        <v>25.119938000000001</v>
      </c>
      <c r="H795" s="35">
        <f>SUMIFS('ODA by sector'!I:I,'ODA by sector'!$A:$A,'D12'!$A795,'ODA by sector'!$D:$D,'D12'!$C795)</f>
        <v>27.405609999999999</v>
      </c>
      <c r="I795" s="35">
        <f>SUMIFS('ODA by sector'!J:J,'ODA by sector'!$A:$A,'D12'!$A795,'ODA by sector'!$D:$D,'D12'!$C795)</f>
        <v>22.447279000000002</v>
      </c>
      <c r="J795" s="35">
        <f>SUMIFS('ODA by sector'!K:K,'ODA by sector'!$A:$A,'D12'!$A795,'ODA by sector'!$D:$D,'D12'!$C795)</f>
        <v>16.778001</v>
      </c>
      <c r="K795" s="35">
        <f>SUMIFS('ODA by sector'!L:L,'ODA by sector'!$A:$A,'D12'!$A795,'ODA by sector'!$D:$D,'D12'!$C795)</f>
        <v>28.986319000000002</v>
      </c>
      <c r="L795" s="35">
        <f>SUMIFS('ODA by sector'!M:M,'ODA by sector'!$A:$A,'D12'!$A795,'ODA by sector'!$D:$D,'D12'!$C795)</f>
        <v>35.503926999999997</v>
      </c>
      <c r="M795" s="35">
        <f>SUMIFS('ODA by sector'!N:N,'ODA by sector'!$A:$A,'D12'!$A795,'ODA by sector'!$D:$D,'D12'!$C795)</f>
        <v>33.439045999999998</v>
      </c>
      <c r="N795" s="35">
        <f>SUMIFS('ODA by sector'!O:O,'ODA by sector'!$A:$A,'D12'!$A795,'ODA by sector'!$D:$D,'D12'!$C795)</f>
        <v>38.942813000000001</v>
      </c>
      <c r="O795" s="35">
        <f>SUMIFS('ODA by sector'!P:P,'ODA by sector'!$A:$A,'D12'!$A795,'ODA by sector'!$D:$D,'D12'!$C795)</f>
        <v>36.247906999999998</v>
      </c>
      <c r="P795" s="35">
        <f>SUMIFS('ODA by sector'!Q:Q,'ODA by sector'!$A:$A,'D12'!$A795,'ODA by sector'!$D:$D,'D12'!$C795)</f>
        <v>35.251427999999997</v>
      </c>
      <c r="Q795" s="35">
        <f>SUMIFS('ODA by sector'!R:R,'ODA by sector'!$A:$A,'D12'!$A795,'ODA by sector'!$D:$D,'D12'!$C795)</f>
        <v>32.365377000000002</v>
      </c>
      <c r="R795" s="35">
        <f>SUMIFS('ODA by sector'!S:S,'ODA by sector'!$A:$A,'D12'!$A795,'ODA by sector'!$D:$D,'D12'!$C795)</f>
        <v>34.599708999999997</v>
      </c>
    </row>
    <row r="796" spans="1:18" x14ac:dyDescent="0.25">
      <c r="A796" s="40" t="s">
        <v>84</v>
      </c>
      <c r="B796" s="36" t="e">
        <f>VLOOKUP(A796,'[1]Names&amp;ISO'!$A:$B,2,FALSE)</f>
        <v>#N/A</v>
      </c>
      <c r="C796" s="37" t="s">
        <v>170</v>
      </c>
      <c r="D796" s="35">
        <f>SUMIFS('ODA by sector'!E:E,'ODA by sector'!$A:$A,'D12'!$A796,'ODA by sector'!$D:$D,'D12'!$C796)</f>
        <v>0</v>
      </c>
      <c r="E796" s="35">
        <f>SUMIFS('ODA by sector'!F:F,'ODA by sector'!$A:$A,'D12'!$A796,'ODA by sector'!$D:$D,'D12'!$C796)</f>
        <v>0</v>
      </c>
      <c r="F796" s="35">
        <f>SUMIFS('ODA by sector'!G:G,'ODA by sector'!$A:$A,'D12'!$A796,'ODA by sector'!$D:$D,'D12'!$C796)</f>
        <v>155.180654</v>
      </c>
      <c r="G796" s="35">
        <f>SUMIFS('ODA by sector'!H:H,'ODA by sector'!$A:$A,'D12'!$A796,'ODA by sector'!$D:$D,'D12'!$C796)</f>
        <v>130.880752</v>
      </c>
      <c r="H796" s="35">
        <f>SUMIFS('ODA by sector'!I:I,'ODA by sector'!$A:$A,'D12'!$A796,'ODA by sector'!$D:$D,'D12'!$C796)</f>
        <v>101.90546999999999</v>
      </c>
      <c r="I796" s="35">
        <f>SUMIFS('ODA by sector'!J:J,'ODA by sector'!$A:$A,'D12'!$A796,'ODA by sector'!$D:$D,'D12'!$C796)</f>
        <v>84.461616000000006</v>
      </c>
      <c r="J796" s="35">
        <f>SUMIFS('ODA by sector'!K:K,'ODA by sector'!$A:$A,'D12'!$A796,'ODA by sector'!$D:$D,'D12'!$C796)</f>
        <v>143.14648</v>
      </c>
      <c r="K796" s="35">
        <f>SUMIFS('ODA by sector'!L:L,'ODA by sector'!$A:$A,'D12'!$A796,'ODA by sector'!$D:$D,'D12'!$C796)</f>
        <v>113.735392</v>
      </c>
      <c r="L796" s="35">
        <f>SUMIFS('ODA by sector'!M:M,'ODA by sector'!$A:$A,'D12'!$A796,'ODA by sector'!$D:$D,'D12'!$C796)</f>
        <v>121.80516900000001</v>
      </c>
      <c r="M796" s="35">
        <f>SUMIFS('ODA by sector'!N:N,'ODA by sector'!$A:$A,'D12'!$A796,'ODA by sector'!$D:$D,'D12'!$C796)</f>
        <v>85.513766000000004</v>
      </c>
      <c r="N796" s="35">
        <f>SUMIFS('ODA by sector'!O:O,'ODA by sector'!$A:$A,'D12'!$A796,'ODA by sector'!$D:$D,'D12'!$C796)</f>
        <v>73.389474000000007</v>
      </c>
      <c r="O796" s="35">
        <f>SUMIFS('ODA by sector'!P:P,'ODA by sector'!$A:$A,'D12'!$A796,'ODA by sector'!$D:$D,'D12'!$C796)</f>
        <v>67.456884000000002</v>
      </c>
      <c r="P796" s="35">
        <f>SUMIFS('ODA by sector'!Q:Q,'ODA by sector'!$A:$A,'D12'!$A796,'ODA by sector'!$D:$D,'D12'!$C796)</f>
        <v>60.824553999999992</v>
      </c>
      <c r="Q796" s="35">
        <f>SUMIFS('ODA by sector'!R:R,'ODA by sector'!$A:$A,'D12'!$A796,'ODA by sector'!$D:$D,'D12'!$C796)</f>
        <v>85.238330999999988</v>
      </c>
      <c r="R796" s="35">
        <f>SUMIFS('ODA by sector'!S:S,'ODA by sector'!$A:$A,'D12'!$A796,'ODA by sector'!$D:$D,'D12'!$C796)</f>
        <v>97.393527000000006</v>
      </c>
    </row>
    <row r="797" spans="1:18" x14ac:dyDescent="0.25">
      <c r="A797" s="40" t="s">
        <v>84</v>
      </c>
      <c r="B797" s="36" t="e">
        <f>VLOOKUP(A797,'[1]Names&amp;ISO'!$A:$B,2,FALSE)</f>
        <v>#N/A</v>
      </c>
      <c r="C797" s="37" t="s">
        <v>172</v>
      </c>
      <c r="D797" s="35">
        <f>SUMIFS('ODA by sector'!E:E,'ODA by sector'!$A:$A,'D12'!$A797,'ODA by sector'!$D:$D,'D12'!$C797)</f>
        <v>0</v>
      </c>
      <c r="E797" s="35">
        <f>SUMIFS('ODA by sector'!F:F,'ODA by sector'!$A:$A,'D12'!$A797,'ODA by sector'!$D:$D,'D12'!$C797)</f>
        <v>0</v>
      </c>
      <c r="F797" s="35">
        <f>SUMIFS('ODA by sector'!G:G,'ODA by sector'!$A:$A,'D12'!$A797,'ODA by sector'!$D:$D,'D12'!$C797)</f>
        <v>0</v>
      </c>
      <c r="G797" s="35">
        <f>SUMIFS('ODA by sector'!H:H,'ODA by sector'!$A:$A,'D12'!$A797,'ODA by sector'!$D:$D,'D12'!$C797)</f>
        <v>0</v>
      </c>
      <c r="H797" s="35">
        <f>SUMIFS('ODA by sector'!I:I,'ODA by sector'!$A:$A,'D12'!$A797,'ODA by sector'!$D:$D,'D12'!$C797)</f>
        <v>0</v>
      </c>
      <c r="I797" s="35">
        <f>SUMIFS('ODA by sector'!J:J,'ODA by sector'!$A:$A,'D12'!$A797,'ODA by sector'!$D:$D,'D12'!$C797)</f>
        <v>0</v>
      </c>
      <c r="J797" s="35">
        <f>SUMIFS('ODA by sector'!K:K,'ODA by sector'!$A:$A,'D12'!$A797,'ODA by sector'!$D:$D,'D12'!$C797)</f>
        <v>0</v>
      </c>
      <c r="K797" s="35">
        <f>SUMIFS('ODA by sector'!L:L,'ODA by sector'!$A:$A,'D12'!$A797,'ODA by sector'!$D:$D,'D12'!$C797)</f>
        <v>0</v>
      </c>
      <c r="L797" s="35">
        <f>SUMIFS('ODA by sector'!M:M,'ODA by sector'!$A:$A,'D12'!$A797,'ODA by sector'!$D:$D,'D12'!$C797)</f>
        <v>0</v>
      </c>
      <c r="M797" s="35">
        <f>SUMIFS('ODA by sector'!N:N,'ODA by sector'!$A:$A,'D12'!$A797,'ODA by sector'!$D:$D,'D12'!$C797)</f>
        <v>0</v>
      </c>
      <c r="N797" s="35">
        <f>SUMIFS('ODA by sector'!O:O,'ODA by sector'!$A:$A,'D12'!$A797,'ODA by sector'!$D:$D,'D12'!$C797)</f>
        <v>0</v>
      </c>
      <c r="O797" s="35">
        <f>SUMIFS('ODA by sector'!P:P,'ODA by sector'!$A:$A,'D12'!$A797,'ODA by sector'!$D:$D,'D12'!$C797)</f>
        <v>0</v>
      </c>
      <c r="P797" s="35">
        <f>SUMIFS('ODA by sector'!Q:Q,'ODA by sector'!$A:$A,'D12'!$A797,'ODA by sector'!$D:$D,'D12'!$C797)</f>
        <v>0</v>
      </c>
      <c r="Q797" s="35">
        <f>SUMIFS('ODA by sector'!R:R,'ODA by sector'!$A:$A,'D12'!$A797,'ODA by sector'!$D:$D,'D12'!$C797)</f>
        <v>0</v>
      </c>
      <c r="R797" s="35">
        <f>SUMIFS('ODA by sector'!S:S,'ODA by sector'!$A:$A,'D12'!$A797,'ODA by sector'!$D:$D,'D12'!$C797)</f>
        <v>8.5909460000000006</v>
      </c>
    </row>
    <row r="798" spans="1:18" x14ac:dyDescent="0.25">
      <c r="A798" s="40" t="s">
        <v>84</v>
      </c>
      <c r="B798" s="36" t="e">
        <f>VLOOKUP(A798,'[1]Names&amp;ISO'!$A:$B,2,FALSE)</f>
        <v>#N/A</v>
      </c>
      <c r="C798" s="37" t="s">
        <v>173</v>
      </c>
      <c r="D798" s="35">
        <f>SUMIFS('ODA by sector'!E:E,'ODA by sector'!$A:$A,'D12'!$A798,'ODA by sector'!$D:$D,'D12'!$C798)</f>
        <v>0</v>
      </c>
      <c r="E798" s="35">
        <f>SUMIFS('ODA by sector'!F:F,'ODA by sector'!$A:$A,'D12'!$A798,'ODA by sector'!$D:$D,'D12'!$C798)</f>
        <v>0</v>
      </c>
      <c r="F798" s="35">
        <f>SUMIFS('ODA by sector'!G:G,'ODA by sector'!$A:$A,'D12'!$A798,'ODA by sector'!$D:$D,'D12'!$C798)</f>
        <v>0</v>
      </c>
      <c r="G798" s="35">
        <f>SUMIFS('ODA by sector'!H:H,'ODA by sector'!$A:$A,'D12'!$A798,'ODA by sector'!$D:$D,'D12'!$C798)</f>
        <v>0</v>
      </c>
      <c r="H798" s="35">
        <f>SUMIFS('ODA by sector'!I:I,'ODA by sector'!$A:$A,'D12'!$A798,'ODA by sector'!$D:$D,'D12'!$C798)</f>
        <v>0</v>
      </c>
      <c r="I798" s="35">
        <f>SUMIFS('ODA by sector'!J:J,'ODA by sector'!$A:$A,'D12'!$A798,'ODA by sector'!$D:$D,'D12'!$C798)</f>
        <v>0</v>
      </c>
      <c r="J798" s="35">
        <f>SUMIFS('ODA by sector'!K:K,'ODA by sector'!$A:$A,'D12'!$A798,'ODA by sector'!$D:$D,'D12'!$C798)</f>
        <v>0</v>
      </c>
      <c r="K798" s="35">
        <f>SUMIFS('ODA by sector'!L:L,'ODA by sector'!$A:$A,'D12'!$A798,'ODA by sector'!$D:$D,'D12'!$C798)</f>
        <v>0</v>
      </c>
      <c r="L798" s="35">
        <f>SUMIFS('ODA by sector'!M:M,'ODA by sector'!$A:$A,'D12'!$A798,'ODA by sector'!$D:$D,'D12'!$C798)</f>
        <v>0</v>
      </c>
      <c r="M798" s="35">
        <f>SUMIFS('ODA by sector'!N:N,'ODA by sector'!$A:$A,'D12'!$A798,'ODA by sector'!$D:$D,'D12'!$C798)</f>
        <v>0</v>
      </c>
      <c r="N798" s="35">
        <f>SUMIFS('ODA by sector'!O:O,'ODA by sector'!$A:$A,'D12'!$A798,'ODA by sector'!$D:$D,'D12'!$C798)</f>
        <v>0</v>
      </c>
      <c r="O798" s="35">
        <f>SUMIFS('ODA by sector'!P:P,'ODA by sector'!$A:$A,'D12'!$A798,'ODA by sector'!$D:$D,'D12'!$C798)</f>
        <v>0</v>
      </c>
      <c r="P798" s="35">
        <f>SUMIFS('ODA by sector'!Q:Q,'ODA by sector'!$A:$A,'D12'!$A798,'ODA by sector'!$D:$D,'D12'!$C798)</f>
        <v>0</v>
      </c>
      <c r="Q798" s="35">
        <f>SUMIFS('ODA by sector'!R:R,'ODA by sector'!$A:$A,'D12'!$A798,'ODA by sector'!$D:$D,'D12'!$C798)</f>
        <v>0</v>
      </c>
      <c r="R798" s="35">
        <f>SUMIFS('ODA by sector'!S:S,'ODA by sector'!$A:$A,'D12'!$A798,'ODA by sector'!$D:$D,'D12'!$C798)</f>
        <v>0</v>
      </c>
    </row>
    <row r="799" spans="1:18" x14ac:dyDescent="0.25">
      <c r="A799" s="40" t="s">
        <v>84</v>
      </c>
      <c r="B799" s="36" t="e">
        <f>VLOOKUP(A799,'[1]Names&amp;ISO'!$A:$B,2,FALSE)</f>
        <v>#N/A</v>
      </c>
      <c r="C799" s="37" t="s">
        <v>174</v>
      </c>
      <c r="D799" s="35">
        <f>SUMIFS('ODA by sector'!E:E,'ODA by sector'!$A:$A,'D12'!$A799,'ODA by sector'!$D:$D,'D12'!$C799)</f>
        <v>0</v>
      </c>
      <c r="E799" s="35">
        <f>SUMIFS('ODA by sector'!F:F,'ODA by sector'!$A:$A,'D12'!$A799,'ODA by sector'!$D:$D,'D12'!$C799)</f>
        <v>0</v>
      </c>
      <c r="F799" s="35">
        <f>SUMIFS('ODA by sector'!G:G,'ODA by sector'!$A:$A,'D12'!$A799,'ODA by sector'!$D:$D,'D12'!$C799)</f>
        <v>17.562290999999998</v>
      </c>
      <c r="G799" s="35">
        <f>SUMIFS('ODA by sector'!H:H,'ODA by sector'!$A:$A,'D12'!$A799,'ODA by sector'!$D:$D,'D12'!$C799)</f>
        <v>27.081817000000001</v>
      </c>
      <c r="H799" s="35">
        <f>SUMIFS('ODA by sector'!I:I,'ODA by sector'!$A:$A,'D12'!$A799,'ODA by sector'!$D:$D,'D12'!$C799)</f>
        <v>27.376570000000001</v>
      </c>
      <c r="I799" s="35">
        <f>SUMIFS('ODA by sector'!J:J,'ODA by sector'!$A:$A,'D12'!$A799,'ODA by sector'!$D:$D,'D12'!$C799)</f>
        <v>33.259914000000002</v>
      </c>
      <c r="J799" s="35">
        <f>SUMIFS('ODA by sector'!K:K,'ODA by sector'!$A:$A,'D12'!$A799,'ODA by sector'!$D:$D,'D12'!$C799)</f>
        <v>29.661487000000001</v>
      </c>
      <c r="K799" s="35">
        <f>SUMIFS('ODA by sector'!L:L,'ODA by sector'!$A:$A,'D12'!$A799,'ODA by sector'!$D:$D,'D12'!$C799)</f>
        <v>52.414033000000003</v>
      </c>
      <c r="L799" s="35">
        <f>SUMIFS('ODA by sector'!M:M,'ODA by sector'!$A:$A,'D12'!$A799,'ODA by sector'!$D:$D,'D12'!$C799)</f>
        <v>56.843791000000003</v>
      </c>
      <c r="M799" s="35">
        <f>SUMIFS('ODA by sector'!N:N,'ODA by sector'!$A:$A,'D12'!$A799,'ODA by sector'!$D:$D,'D12'!$C799)</f>
        <v>36.165542000000002</v>
      </c>
      <c r="N799" s="35">
        <f>SUMIFS('ODA by sector'!O:O,'ODA by sector'!$A:$A,'D12'!$A799,'ODA by sector'!$D:$D,'D12'!$C799)</f>
        <v>33.941983</v>
      </c>
      <c r="O799" s="35">
        <f>SUMIFS('ODA by sector'!P:P,'ODA by sector'!$A:$A,'D12'!$A799,'ODA by sector'!$D:$D,'D12'!$C799)</f>
        <v>33.699660000000002</v>
      </c>
      <c r="P799" s="35">
        <f>SUMIFS('ODA by sector'!Q:Q,'ODA by sector'!$A:$A,'D12'!$A799,'ODA by sector'!$D:$D,'D12'!$C799)</f>
        <v>47.451006999999997</v>
      </c>
      <c r="Q799" s="35">
        <f>SUMIFS('ODA by sector'!R:R,'ODA by sector'!$A:$A,'D12'!$A799,'ODA by sector'!$D:$D,'D12'!$C799)</f>
        <v>47.854810000000001</v>
      </c>
      <c r="R799" s="35">
        <f>SUMIFS('ODA by sector'!S:S,'ODA by sector'!$A:$A,'D12'!$A799,'ODA by sector'!$D:$D,'D12'!$C799)</f>
        <v>58.458517999999998</v>
      </c>
    </row>
    <row r="800" spans="1:18" x14ac:dyDescent="0.25">
      <c r="A800" s="40" t="s">
        <v>83</v>
      </c>
      <c r="B800" s="36" t="e">
        <f>VLOOKUP(A800,'[1]Names&amp;ISO'!$A:$B,2,FALSE)</f>
        <v>#N/A</v>
      </c>
      <c r="C800" s="37" t="s">
        <v>162</v>
      </c>
      <c r="D800" s="35">
        <f>SUMIFS('ODA by sector'!E:E,'ODA by sector'!$A:$A,'D12'!$A800,'ODA by sector'!$D:$D,'D12'!$C800)</f>
        <v>0</v>
      </c>
      <c r="E800" s="35">
        <f>SUMIFS('ODA by sector'!F:F,'ODA by sector'!$A:$A,'D12'!$A800,'ODA by sector'!$D:$D,'D12'!$C800)</f>
        <v>0</v>
      </c>
      <c r="F800" s="35">
        <f>SUMIFS('ODA by sector'!G:G,'ODA by sector'!$A:$A,'D12'!$A800,'ODA by sector'!$D:$D,'D12'!$C800)</f>
        <v>0</v>
      </c>
      <c r="G800" s="35">
        <f>SUMIFS('ODA by sector'!H:H,'ODA by sector'!$A:$A,'D12'!$A800,'ODA by sector'!$D:$D,'D12'!$C800)</f>
        <v>0</v>
      </c>
      <c r="H800" s="35">
        <f>SUMIFS('ODA by sector'!I:I,'ODA by sector'!$A:$A,'D12'!$A800,'ODA by sector'!$D:$D,'D12'!$C800)</f>
        <v>0</v>
      </c>
      <c r="I800" s="35">
        <f>SUMIFS('ODA by sector'!J:J,'ODA by sector'!$A:$A,'D12'!$A800,'ODA by sector'!$D:$D,'D12'!$C800)</f>
        <v>0</v>
      </c>
      <c r="J800" s="35">
        <f>SUMIFS('ODA by sector'!K:K,'ODA by sector'!$A:$A,'D12'!$A800,'ODA by sector'!$D:$D,'D12'!$C800)</f>
        <v>0</v>
      </c>
      <c r="K800" s="35">
        <f>SUMIFS('ODA by sector'!L:L,'ODA by sector'!$A:$A,'D12'!$A800,'ODA by sector'!$D:$D,'D12'!$C800)</f>
        <v>0</v>
      </c>
      <c r="L800" s="35">
        <f>SUMIFS('ODA by sector'!M:M,'ODA by sector'!$A:$A,'D12'!$A800,'ODA by sector'!$D:$D,'D12'!$C800)</f>
        <v>0</v>
      </c>
      <c r="M800" s="35">
        <f>SUMIFS('ODA by sector'!N:N,'ODA by sector'!$A:$A,'D12'!$A800,'ODA by sector'!$D:$D,'D12'!$C800)</f>
        <v>0</v>
      </c>
      <c r="N800" s="35">
        <f>SUMIFS('ODA by sector'!O:O,'ODA by sector'!$A:$A,'D12'!$A800,'ODA by sector'!$D:$D,'D12'!$C800)</f>
        <v>0</v>
      </c>
      <c r="O800" s="35">
        <f>SUMIFS('ODA by sector'!P:P,'ODA by sector'!$A:$A,'D12'!$A800,'ODA by sector'!$D:$D,'D12'!$C800)</f>
        <v>0</v>
      </c>
      <c r="P800" s="35">
        <f>SUMIFS('ODA by sector'!Q:Q,'ODA by sector'!$A:$A,'D12'!$A800,'ODA by sector'!$D:$D,'D12'!$C800)</f>
        <v>0</v>
      </c>
      <c r="Q800" s="35">
        <f>SUMIFS('ODA by sector'!R:R,'ODA by sector'!$A:$A,'D12'!$A800,'ODA by sector'!$D:$D,'D12'!$C800)</f>
        <v>0</v>
      </c>
      <c r="R800" s="35">
        <f>SUMIFS('ODA by sector'!S:S,'ODA by sector'!$A:$A,'D12'!$A800,'ODA by sector'!$D:$D,'D12'!$C800)</f>
        <v>0</v>
      </c>
    </row>
    <row r="801" spans="1:18" x14ac:dyDescent="0.25">
      <c r="A801" s="40" t="s">
        <v>83</v>
      </c>
      <c r="B801" s="36" t="e">
        <f>VLOOKUP(A801,'[1]Names&amp;ISO'!$A:$B,2,FALSE)</f>
        <v>#N/A</v>
      </c>
      <c r="C801" s="37" t="s">
        <v>163</v>
      </c>
      <c r="D801" s="35">
        <f>SUMIFS('ODA by sector'!E:E,'ODA by sector'!$A:$A,'D12'!$A801,'ODA by sector'!$D:$D,'D12'!$C801)</f>
        <v>0</v>
      </c>
      <c r="E801" s="35">
        <f>SUMIFS('ODA by sector'!F:F,'ODA by sector'!$A:$A,'D12'!$A801,'ODA by sector'!$D:$D,'D12'!$C801)</f>
        <v>0</v>
      </c>
      <c r="F801" s="35">
        <f>SUMIFS('ODA by sector'!G:G,'ODA by sector'!$A:$A,'D12'!$A801,'ODA by sector'!$D:$D,'D12'!$C801)</f>
        <v>0</v>
      </c>
      <c r="G801" s="35">
        <f>SUMIFS('ODA by sector'!H:H,'ODA by sector'!$A:$A,'D12'!$A801,'ODA by sector'!$D:$D,'D12'!$C801)</f>
        <v>0</v>
      </c>
      <c r="H801" s="35">
        <f>SUMIFS('ODA by sector'!I:I,'ODA by sector'!$A:$A,'D12'!$A801,'ODA by sector'!$D:$D,'D12'!$C801)</f>
        <v>0</v>
      </c>
      <c r="I801" s="35">
        <f>SUMIFS('ODA by sector'!J:J,'ODA by sector'!$A:$A,'D12'!$A801,'ODA by sector'!$D:$D,'D12'!$C801)</f>
        <v>0</v>
      </c>
      <c r="J801" s="35">
        <f>SUMIFS('ODA by sector'!K:K,'ODA by sector'!$A:$A,'D12'!$A801,'ODA by sector'!$D:$D,'D12'!$C801)</f>
        <v>0.29344100000000001</v>
      </c>
      <c r="K801" s="35">
        <f>SUMIFS('ODA by sector'!L:L,'ODA by sector'!$A:$A,'D12'!$A801,'ODA by sector'!$D:$D,'D12'!$C801)</f>
        <v>0.173739</v>
      </c>
      <c r="L801" s="35">
        <f>SUMIFS('ODA by sector'!M:M,'ODA by sector'!$A:$A,'D12'!$A801,'ODA by sector'!$D:$D,'D12'!$C801)</f>
        <v>9.9306000000000005E-2</v>
      </c>
      <c r="M801" s="35">
        <f>SUMIFS('ODA by sector'!N:N,'ODA by sector'!$A:$A,'D12'!$A801,'ODA by sector'!$D:$D,'D12'!$C801)</f>
        <v>4.6030000000000003E-3</v>
      </c>
      <c r="N801" s="35">
        <f>SUMIFS('ODA by sector'!O:O,'ODA by sector'!$A:$A,'D12'!$A801,'ODA by sector'!$D:$D,'D12'!$C801)</f>
        <v>0.31593199999999999</v>
      </c>
      <c r="O801" s="35">
        <f>SUMIFS('ODA by sector'!P:P,'ODA by sector'!$A:$A,'D12'!$A801,'ODA by sector'!$D:$D,'D12'!$C801)</f>
        <v>0.42345699999999997</v>
      </c>
      <c r="P801" s="35">
        <f>SUMIFS('ODA by sector'!Q:Q,'ODA by sector'!$A:$A,'D12'!$A801,'ODA by sector'!$D:$D,'D12'!$C801)</f>
        <v>0.26198500000000002</v>
      </c>
      <c r="Q801" s="35">
        <f>SUMIFS('ODA by sector'!R:R,'ODA by sector'!$A:$A,'D12'!$A801,'ODA by sector'!$D:$D,'D12'!$C801)</f>
        <v>0.36679499999999998</v>
      </c>
      <c r="R801" s="35">
        <f>SUMIFS('ODA by sector'!S:S,'ODA by sector'!$A:$A,'D12'!$A801,'ODA by sector'!$D:$D,'D12'!$C801)</f>
        <v>0.23</v>
      </c>
    </row>
    <row r="802" spans="1:18" x14ac:dyDescent="0.25">
      <c r="A802" s="40" t="s">
        <v>83</v>
      </c>
      <c r="B802" s="36" t="e">
        <f>VLOOKUP(A802,'[1]Names&amp;ISO'!$A:$B,2,FALSE)</f>
        <v>#N/A</v>
      </c>
      <c r="C802" s="37" t="s">
        <v>164</v>
      </c>
      <c r="D802" s="35">
        <f>SUMIFS('ODA by sector'!E:E,'ODA by sector'!$A:$A,'D12'!$A802,'ODA by sector'!$D:$D,'D12'!$C802)</f>
        <v>0</v>
      </c>
      <c r="E802" s="35">
        <f>SUMIFS('ODA by sector'!F:F,'ODA by sector'!$A:$A,'D12'!$A802,'ODA by sector'!$D:$D,'D12'!$C802)</f>
        <v>0</v>
      </c>
      <c r="F802" s="35">
        <f>SUMIFS('ODA by sector'!G:G,'ODA by sector'!$A:$A,'D12'!$A802,'ODA by sector'!$D:$D,'D12'!$C802)</f>
        <v>0</v>
      </c>
      <c r="G802" s="35">
        <f>SUMIFS('ODA by sector'!H:H,'ODA by sector'!$A:$A,'D12'!$A802,'ODA by sector'!$D:$D,'D12'!$C802)</f>
        <v>0</v>
      </c>
      <c r="H802" s="35">
        <f>SUMIFS('ODA by sector'!I:I,'ODA by sector'!$A:$A,'D12'!$A802,'ODA by sector'!$D:$D,'D12'!$C802)</f>
        <v>0</v>
      </c>
      <c r="I802" s="35">
        <f>SUMIFS('ODA by sector'!J:J,'ODA by sector'!$A:$A,'D12'!$A802,'ODA by sector'!$D:$D,'D12'!$C802)</f>
        <v>0</v>
      </c>
      <c r="J802" s="35">
        <f>SUMIFS('ODA by sector'!K:K,'ODA by sector'!$A:$A,'D12'!$A802,'ODA by sector'!$D:$D,'D12'!$C802)</f>
        <v>0.65857200000000005</v>
      </c>
      <c r="K802" s="35">
        <f>SUMIFS('ODA by sector'!L:L,'ODA by sector'!$A:$A,'D12'!$A802,'ODA by sector'!$D:$D,'D12'!$C802)</f>
        <v>1.3164960000000001</v>
      </c>
      <c r="L802" s="35">
        <f>SUMIFS('ODA by sector'!M:M,'ODA by sector'!$A:$A,'D12'!$A802,'ODA by sector'!$D:$D,'D12'!$C802)</f>
        <v>1.9165749999999999</v>
      </c>
      <c r="M802" s="35">
        <f>SUMIFS('ODA by sector'!N:N,'ODA by sector'!$A:$A,'D12'!$A802,'ODA by sector'!$D:$D,'D12'!$C802)</f>
        <v>2.485798</v>
      </c>
      <c r="N802" s="35">
        <f>SUMIFS('ODA by sector'!O:O,'ODA by sector'!$A:$A,'D12'!$A802,'ODA by sector'!$D:$D,'D12'!$C802)</f>
        <v>2.154293</v>
      </c>
      <c r="O802" s="35">
        <f>SUMIFS('ODA by sector'!P:P,'ODA by sector'!$A:$A,'D12'!$A802,'ODA by sector'!$D:$D,'D12'!$C802)</f>
        <v>3.180374</v>
      </c>
      <c r="P802" s="35">
        <f>SUMIFS('ODA by sector'!Q:Q,'ODA by sector'!$A:$A,'D12'!$A802,'ODA by sector'!$D:$D,'D12'!$C802)</f>
        <v>2.578017</v>
      </c>
      <c r="Q802" s="35">
        <f>SUMIFS('ODA by sector'!R:R,'ODA by sector'!$A:$A,'D12'!$A802,'ODA by sector'!$D:$D,'D12'!$C802)</f>
        <v>1.341629</v>
      </c>
      <c r="R802" s="35">
        <f>SUMIFS('ODA by sector'!S:S,'ODA by sector'!$A:$A,'D12'!$A802,'ODA by sector'!$D:$D,'D12'!$C802)</f>
        <v>1.1447000000000001</v>
      </c>
    </row>
    <row r="803" spans="1:18" x14ac:dyDescent="0.25">
      <c r="A803" s="40" t="s">
        <v>83</v>
      </c>
      <c r="B803" s="36" t="e">
        <f>VLOOKUP(A803,'[1]Names&amp;ISO'!$A:$B,2,FALSE)</f>
        <v>#N/A</v>
      </c>
      <c r="C803" s="37" t="s">
        <v>165</v>
      </c>
      <c r="D803" s="35">
        <f>SUMIFS('ODA by sector'!E:E,'ODA by sector'!$A:$A,'D12'!$A803,'ODA by sector'!$D:$D,'D12'!$C803)</f>
        <v>0</v>
      </c>
      <c r="E803" s="35">
        <f>SUMIFS('ODA by sector'!F:F,'ODA by sector'!$A:$A,'D12'!$A803,'ODA by sector'!$D:$D,'D12'!$C803)</f>
        <v>0</v>
      </c>
      <c r="F803" s="35">
        <f>SUMIFS('ODA by sector'!G:G,'ODA by sector'!$A:$A,'D12'!$A803,'ODA by sector'!$D:$D,'D12'!$C803)</f>
        <v>0</v>
      </c>
      <c r="G803" s="35">
        <f>SUMIFS('ODA by sector'!H:H,'ODA by sector'!$A:$A,'D12'!$A803,'ODA by sector'!$D:$D,'D12'!$C803)</f>
        <v>0</v>
      </c>
      <c r="H803" s="35">
        <f>SUMIFS('ODA by sector'!I:I,'ODA by sector'!$A:$A,'D12'!$A803,'ODA by sector'!$D:$D,'D12'!$C803)</f>
        <v>0</v>
      </c>
      <c r="I803" s="35">
        <f>SUMIFS('ODA by sector'!J:J,'ODA by sector'!$A:$A,'D12'!$A803,'ODA by sector'!$D:$D,'D12'!$C803)</f>
        <v>0</v>
      </c>
      <c r="J803" s="35">
        <f>SUMIFS('ODA by sector'!K:K,'ODA by sector'!$A:$A,'D12'!$A803,'ODA by sector'!$D:$D,'D12'!$C803)</f>
        <v>9.5493999999999996E-2</v>
      </c>
      <c r="K803" s="35">
        <f>SUMIFS('ODA by sector'!L:L,'ODA by sector'!$A:$A,'D12'!$A803,'ODA by sector'!$D:$D,'D12'!$C803)</f>
        <v>3.9125E-2</v>
      </c>
      <c r="L803" s="35">
        <f>SUMIFS('ODA by sector'!M:M,'ODA by sector'!$A:$A,'D12'!$A803,'ODA by sector'!$D:$D,'D12'!$C803)</f>
        <v>5.7260000000000002E-3</v>
      </c>
      <c r="M803" s="35">
        <f>SUMIFS('ODA by sector'!N:N,'ODA by sector'!$A:$A,'D12'!$A803,'ODA by sector'!$D:$D,'D12'!$C803)</f>
        <v>5.4525999999999998E-2</v>
      </c>
      <c r="N803" s="35">
        <f>SUMIFS('ODA by sector'!O:O,'ODA by sector'!$A:$A,'D12'!$A803,'ODA by sector'!$D:$D,'D12'!$C803)</f>
        <v>0.13927600000000001</v>
      </c>
      <c r="O803" s="35">
        <f>SUMIFS('ODA by sector'!P:P,'ODA by sector'!$A:$A,'D12'!$A803,'ODA by sector'!$D:$D,'D12'!$C803)</f>
        <v>0.39151000000000002</v>
      </c>
      <c r="P803" s="35">
        <f>SUMIFS('ODA by sector'!Q:Q,'ODA by sector'!$A:$A,'D12'!$A803,'ODA by sector'!$D:$D,'D12'!$C803)</f>
        <v>0.89847600000000005</v>
      </c>
      <c r="Q803" s="35">
        <f>SUMIFS('ODA by sector'!R:R,'ODA by sector'!$A:$A,'D12'!$A803,'ODA by sector'!$D:$D,'D12'!$C803)</f>
        <v>0.80487799999999998</v>
      </c>
      <c r="R803" s="35">
        <f>SUMIFS('ODA by sector'!S:S,'ODA by sector'!$A:$A,'D12'!$A803,'ODA by sector'!$D:$D,'D12'!$C803)</f>
        <v>0.62</v>
      </c>
    </row>
    <row r="804" spans="1:18" x14ac:dyDescent="0.25">
      <c r="A804" s="40" t="s">
        <v>83</v>
      </c>
      <c r="B804" s="36" t="e">
        <f>VLOOKUP(A804,'[1]Names&amp;ISO'!$A:$B,2,FALSE)</f>
        <v>#N/A</v>
      </c>
      <c r="C804" s="37" t="s">
        <v>161</v>
      </c>
      <c r="D804" s="35">
        <f>SUMIFS('ODA by sector'!E:E,'ODA by sector'!$A:$A,'D12'!$A804,'ODA by sector'!$D:$D,'D12'!$C804)</f>
        <v>0</v>
      </c>
      <c r="E804" s="35">
        <f>SUMIFS('ODA by sector'!F:F,'ODA by sector'!$A:$A,'D12'!$A804,'ODA by sector'!$D:$D,'D12'!$C804)</f>
        <v>0</v>
      </c>
      <c r="F804" s="35">
        <f>SUMIFS('ODA by sector'!G:G,'ODA by sector'!$A:$A,'D12'!$A804,'ODA by sector'!$D:$D,'D12'!$C804)</f>
        <v>0</v>
      </c>
      <c r="G804" s="35">
        <f>SUMIFS('ODA by sector'!H:H,'ODA by sector'!$A:$A,'D12'!$A804,'ODA by sector'!$D:$D,'D12'!$C804)</f>
        <v>0</v>
      </c>
      <c r="H804" s="35">
        <f>SUMIFS('ODA by sector'!I:I,'ODA by sector'!$A:$A,'D12'!$A804,'ODA by sector'!$D:$D,'D12'!$C804)</f>
        <v>0</v>
      </c>
      <c r="I804" s="35">
        <f>SUMIFS('ODA by sector'!J:J,'ODA by sector'!$A:$A,'D12'!$A804,'ODA by sector'!$D:$D,'D12'!$C804)</f>
        <v>0</v>
      </c>
      <c r="J804" s="35">
        <f>SUMIFS('ODA by sector'!K:K,'ODA by sector'!$A:$A,'D12'!$A804,'ODA by sector'!$D:$D,'D12'!$C804)</f>
        <v>8.6338999999999999E-2</v>
      </c>
      <c r="K804" s="35">
        <f>SUMIFS('ODA by sector'!L:L,'ODA by sector'!$A:$A,'D12'!$A804,'ODA by sector'!$D:$D,'D12'!$C804)</f>
        <v>0.31261699999999998</v>
      </c>
      <c r="L804" s="35">
        <f>SUMIFS('ODA by sector'!M:M,'ODA by sector'!$A:$A,'D12'!$A804,'ODA by sector'!$D:$D,'D12'!$C804)</f>
        <v>0.513239</v>
      </c>
      <c r="M804" s="35">
        <f>SUMIFS('ODA by sector'!N:N,'ODA by sector'!$A:$A,'D12'!$A804,'ODA by sector'!$D:$D,'D12'!$C804)</f>
        <v>0.416912</v>
      </c>
      <c r="N804" s="35">
        <f>SUMIFS('ODA by sector'!O:O,'ODA by sector'!$A:$A,'D12'!$A804,'ODA by sector'!$D:$D,'D12'!$C804)</f>
        <v>0.84045099999999995</v>
      </c>
      <c r="O804" s="35">
        <f>SUMIFS('ODA by sector'!P:P,'ODA by sector'!$A:$A,'D12'!$A804,'ODA by sector'!$D:$D,'D12'!$C804)</f>
        <v>0.39519399999999999</v>
      </c>
      <c r="P804" s="35">
        <f>SUMIFS('ODA by sector'!Q:Q,'ODA by sector'!$A:$A,'D12'!$A804,'ODA by sector'!$D:$D,'D12'!$C804)</f>
        <v>0.32020799999999999</v>
      </c>
      <c r="Q804" s="35">
        <f>SUMIFS('ODA by sector'!R:R,'ODA by sector'!$A:$A,'D12'!$A804,'ODA by sector'!$D:$D,'D12'!$C804)</f>
        <v>0.50608500000000001</v>
      </c>
      <c r="R804" s="35">
        <f>SUMIFS('ODA by sector'!S:S,'ODA by sector'!$A:$A,'D12'!$A804,'ODA by sector'!$D:$D,'D12'!$C804)</f>
        <v>0.54200000000000004</v>
      </c>
    </row>
    <row r="805" spans="1:18" x14ac:dyDescent="0.25">
      <c r="A805" s="40" t="s">
        <v>83</v>
      </c>
      <c r="B805" s="36" t="e">
        <f>VLOOKUP(A805,'[1]Names&amp;ISO'!$A:$B,2,FALSE)</f>
        <v>#N/A</v>
      </c>
      <c r="C805" s="37" t="s">
        <v>166</v>
      </c>
      <c r="D805" s="35">
        <f>SUMIFS('ODA by sector'!E:E,'ODA by sector'!$A:$A,'D12'!$A805,'ODA by sector'!$D:$D,'D12'!$C805)</f>
        <v>0</v>
      </c>
      <c r="E805" s="35">
        <f>SUMIFS('ODA by sector'!F:F,'ODA by sector'!$A:$A,'D12'!$A805,'ODA by sector'!$D:$D,'D12'!$C805)</f>
        <v>0</v>
      </c>
      <c r="F805" s="35">
        <f>SUMIFS('ODA by sector'!G:G,'ODA by sector'!$A:$A,'D12'!$A805,'ODA by sector'!$D:$D,'D12'!$C805)</f>
        <v>0</v>
      </c>
      <c r="G805" s="35">
        <f>SUMIFS('ODA by sector'!H:H,'ODA by sector'!$A:$A,'D12'!$A805,'ODA by sector'!$D:$D,'D12'!$C805)</f>
        <v>0</v>
      </c>
      <c r="H805" s="35">
        <f>SUMIFS('ODA by sector'!I:I,'ODA by sector'!$A:$A,'D12'!$A805,'ODA by sector'!$D:$D,'D12'!$C805)</f>
        <v>0</v>
      </c>
      <c r="I805" s="35">
        <f>SUMIFS('ODA by sector'!J:J,'ODA by sector'!$A:$A,'D12'!$A805,'ODA by sector'!$D:$D,'D12'!$C805)</f>
        <v>0</v>
      </c>
      <c r="J805" s="35">
        <f>SUMIFS('ODA by sector'!K:K,'ODA by sector'!$A:$A,'D12'!$A805,'ODA by sector'!$D:$D,'D12'!$C805)</f>
        <v>2.6727410000000003</v>
      </c>
      <c r="K805" s="35">
        <f>SUMIFS('ODA by sector'!L:L,'ODA by sector'!$A:$A,'D12'!$A805,'ODA by sector'!$D:$D,'D12'!$C805)</f>
        <v>4.6383850000000004</v>
      </c>
      <c r="L805" s="35">
        <f>SUMIFS('ODA by sector'!M:M,'ODA by sector'!$A:$A,'D12'!$A805,'ODA by sector'!$D:$D,'D12'!$C805)</f>
        <v>2.963892</v>
      </c>
      <c r="M805" s="35">
        <f>SUMIFS('ODA by sector'!N:N,'ODA by sector'!$A:$A,'D12'!$A805,'ODA by sector'!$D:$D,'D12'!$C805)</f>
        <v>2.299207</v>
      </c>
      <c r="N805" s="35">
        <f>SUMIFS('ODA by sector'!O:O,'ODA by sector'!$A:$A,'D12'!$A805,'ODA by sector'!$D:$D,'D12'!$C805)</f>
        <v>1.8768829999999999</v>
      </c>
      <c r="O805" s="35">
        <f>SUMIFS('ODA by sector'!P:P,'ODA by sector'!$A:$A,'D12'!$A805,'ODA by sector'!$D:$D,'D12'!$C805)</f>
        <v>1.9323809999999999</v>
      </c>
      <c r="P805" s="35">
        <f>SUMIFS('ODA by sector'!Q:Q,'ODA by sector'!$A:$A,'D12'!$A805,'ODA by sector'!$D:$D,'D12'!$C805)</f>
        <v>1.7432920000000001</v>
      </c>
      <c r="Q805" s="35">
        <f>SUMIFS('ODA by sector'!R:R,'ODA by sector'!$A:$A,'D12'!$A805,'ODA by sector'!$D:$D,'D12'!$C805)</f>
        <v>3.499288</v>
      </c>
      <c r="R805" s="35">
        <f>SUMIFS('ODA by sector'!S:S,'ODA by sector'!$A:$A,'D12'!$A805,'ODA by sector'!$D:$D,'D12'!$C805)</f>
        <v>4.3647</v>
      </c>
    </row>
    <row r="806" spans="1:18" x14ac:dyDescent="0.25">
      <c r="A806" s="40" t="s">
        <v>83</v>
      </c>
      <c r="B806" s="36" t="e">
        <f>VLOOKUP(A806,'[1]Names&amp;ISO'!$A:$B,2,FALSE)</f>
        <v>#N/A</v>
      </c>
      <c r="C806" s="37" t="s">
        <v>167</v>
      </c>
      <c r="D806" s="35">
        <f>SUMIFS('ODA by sector'!E:E,'ODA by sector'!$A:$A,'D12'!$A806,'ODA by sector'!$D:$D,'D12'!$C806)</f>
        <v>0</v>
      </c>
      <c r="E806" s="35">
        <f>SUMIFS('ODA by sector'!F:F,'ODA by sector'!$A:$A,'D12'!$A806,'ODA by sector'!$D:$D,'D12'!$C806)</f>
        <v>0</v>
      </c>
      <c r="F806" s="35">
        <f>SUMIFS('ODA by sector'!G:G,'ODA by sector'!$A:$A,'D12'!$A806,'ODA by sector'!$D:$D,'D12'!$C806)</f>
        <v>0</v>
      </c>
      <c r="G806" s="35">
        <f>SUMIFS('ODA by sector'!H:H,'ODA by sector'!$A:$A,'D12'!$A806,'ODA by sector'!$D:$D,'D12'!$C806)</f>
        <v>0</v>
      </c>
      <c r="H806" s="35">
        <f>SUMIFS('ODA by sector'!I:I,'ODA by sector'!$A:$A,'D12'!$A806,'ODA by sector'!$D:$D,'D12'!$C806)</f>
        <v>0</v>
      </c>
      <c r="I806" s="35">
        <f>SUMIFS('ODA by sector'!J:J,'ODA by sector'!$A:$A,'D12'!$A806,'ODA by sector'!$D:$D,'D12'!$C806)</f>
        <v>0</v>
      </c>
      <c r="J806" s="35">
        <f>SUMIFS('ODA by sector'!K:K,'ODA by sector'!$A:$A,'D12'!$A806,'ODA by sector'!$D:$D,'D12'!$C806)</f>
        <v>8.9268E-2</v>
      </c>
      <c r="K806" s="35">
        <f>SUMIFS('ODA by sector'!L:L,'ODA by sector'!$A:$A,'D12'!$A806,'ODA by sector'!$D:$D,'D12'!$C806)</f>
        <v>0.112542</v>
      </c>
      <c r="L806" s="35">
        <f>SUMIFS('ODA by sector'!M:M,'ODA by sector'!$A:$A,'D12'!$A806,'ODA by sector'!$D:$D,'D12'!$C806)</f>
        <v>0.29078599999999999</v>
      </c>
      <c r="M806" s="35">
        <f>SUMIFS('ODA by sector'!N:N,'ODA by sector'!$A:$A,'D12'!$A806,'ODA by sector'!$D:$D,'D12'!$C806)</f>
        <v>0.35309099999999999</v>
      </c>
      <c r="N806" s="35">
        <f>SUMIFS('ODA by sector'!O:O,'ODA by sector'!$A:$A,'D12'!$A806,'ODA by sector'!$D:$D,'D12'!$C806)</f>
        <v>0.24760799999999999</v>
      </c>
      <c r="O806" s="35">
        <f>SUMIFS('ODA by sector'!P:P,'ODA by sector'!$A:$A,'D12'!$A806,'ODA by sector'!$D:$D,'D12'!$C806)</f>
        <v>0.458928</v>
      </c>
      <c r="P806" s="35">
        <f>SUMIFS('ODA by sector'!Q:Q,'ODA by sector'!$A:$A,'D12'!$A806,'ODA by sector'!$D:$D,'D12'!$C806)</f>
        <v>0.265629</v>
      </c>
      <c r="Q806" s="35">
        <f>SUMIFS('ODA by sector'!R:R,'ODA by sector'!$A:$A,'D12'!$A806,'ODA by sector'!$D:$D,'D12'!$C806)</f>
        <v>0.54521399999999998</v>
      </c>
      <c r="R806" s="35">
        <f>SUMIFS('ODA by sector'!S:S,'ODA by sector'!$A:$A,'D12'!$A806,'ODA by sector'!$D:$D,'D12'!$C806)</f>
        <v>0.27950000000000003</v>
      </c>
    </row>
    <row r="807" spans="1:18" x14ac:dyDescent="0.25">
      <c r="A807" s="41" t="s">
        <v>83</v>
      </c>
      <c r="B807" s="36" t="e">
        <f>VLOOKUP(A807,'[1]Names&amp;ISO'!$A:$B,2,FALSE)</f>
        <v>#N/A</v>
      </c>
      <c r="C807" s="37" t="s">
        <v>169</v>
      </c>
      <c r="D807" s="35">
        <f>SUMIFS('ODA by sector'!E:E,'ODA by sector'!$A:$A,'D12'!$A807,'ODA by sector'!$D:$D,'D12'!$C807)</f>
        <v>0</v>
      </c>
      <c r="E807" s="35">
        <f>SUMIFS('ODA by sector'!F:F,'ODA by sector'!$A:$A,'D12'!$A807,'ODA by sector'!$D:$D,'D12'!$C807)</f>
        <v>0</v>
      </c>
      <c r="F807" s="35">
        <f>SUMIFS('ODA by sector'!G:G,'ODA by sector'!$A:$A,'D12'!$A807,'ODA by sector'!$D:$D,'D12'!$C807)</f>
        <v>0</v>
      </c>
      <c r="G807" s="35">
        <f>SUMIFS('ODA by sector'!H:H,'ODA by sector'!$A:$A,'D12'!$A807,'ODA by sector'!$D:$D,'D12'!$C807)</f>
        <v>0</v>
      </c>
      <c r="H807" s="35">
        <f>SUMIFS('ODA by sector'!I:I,'ODA by sector'!$A:$A,'D12'!$A807,'ODA by sector'!$D:$D,'D12'!$C807)</f>
        <v>0</v>
      </c>
      <c r="I807" s="35">
        <f>SUMIFS('ODA by sector'!J:J,'ODA by sector'!$A:$A,'D12'!$A807,'ODA by sector'!$D:$D,'D12'!$C807)</f>
        <v>0</v>
      </c>
      <c r="J807" s="35">
        <f>SUMIFS('ODA by sector'!K:K,'ODA by sector'!$A:$A,'D12'!$A807,'ODA by sector'!$D:$D,'D12'!$C807)</f>
        <v>0.12195400000000001</v>
      </c>
      <c r="K807" s="35">
        <f>SUMIFS('ODA by sector'!L:L,'ODA by sector'!$A:$A,'D12'!$A807,'ODA by sector'!$D:$D,'D12'!$C807)</f>
        <v>0.17269699999999999</v>
      </c>
      <c r="L807" s="35">
        <f>SUMIFS('ODA by sector'!M:M,'ODA by sector'!$A:$A,'D12'!$A807,'ODA by sector'!$D:$D,'D12'!$C807)</f>
        <v>0.112259</v>
      </c>
      <c r="M807" s="35">
        <f>SUMIFS('ODA by sector'!N:N,'ODA by sector'!$A:$A,'D12'!$A807,'ODA by sector'!$D:$D,'D12'!$C807)</f>
        <v>0.21465100000000001</v>
      </c>
      <c r="N807" s="35">
        <f>SUMIFS('ODA by sector'!O:O,'ODA by sector'!$A:$A,'D12'!$A807,'ODA by sector'!$D:$D,'D12'!$C807)</f>
        <v>0.197766</v>
      </c>
      <c r="O807" s="35">
        <f>SUMIFS('ODA by sector'!P:P,'ODA by sector'!$A:$A,'D12'!$A807,'ODA by sector'!$D:$D,'D12'!$C807)</f>
        <v>0.59759600000000002</v>
      </c>
      <c r="P807" s="35">
        <f>SUMIFS('ODA by sector'!Q:Q,'ODA by sector'!$A:$A,'D12'!$A807,'ODA by sector'!$D:$D,'D12'!$C807)</f>
        <v>0.43218899999999999</v>
      </c>
      <c r="Q807" s="35">
        <f>SUMIFS('ODA by sector'!R:R,'ODA by sector'!$A:$A,'D12'!$A807,'ODA by sector'!$D:$D,'D12'!$C807)</f>
        <v>0.31352799999999997</v>
      </c>
      <c r="R807" s="35">
        <f>SUMIFS('ODA by sector'!S:S,'ODA by sector'!$A:$A,'D12'!$A807,'ODA by sector'!$D:$D,'D12'!$C807)</f>
        <v>0.248</v>
      </c>
    </row>
    <row r="808" spans="1:18" x14ac:dyDescent="0.25">
      <c r="A808" s="42" t="s">
        <v>83</v>
      </c>
      <c r="B808" s="36" t="e">
        <f>VLOOKUP(A808,'[1]Names&amp;ISO'!$A:$B,2,FALSE)</f>
        <v>#N/A</v>
      </c>
      <c r="C808" s="37" t="s">
        <v>168</v>
      </c>
      <c r="D808" s="35">
        <f>SUMIFS('ODA by sector'!E:E,'ODA by sector'!$A:$A,'D12'!$A808,'ODA by sector'!$D:$D,'D12'!$C808)</f>
        <v>0</v>
      </c>
      <c r="E808" s="35">
        <f>SUMIFS('ODA by sector'!F:F,'ODA by sector'!$A:$A,'D12'!$A808,'ODA by sector'!$D:$D,'D12'!$C808)</f>
        <v>0</v>
      </c>
      <c r="F808" s="35">
        <f>SUMIFS('ODA by sector'!G:G,'ODA by sector'!$A:$A,'D12'!$A808,'ODA by sector'!$D:$D,'D12'!$C808)</f>
        <v>0</v>
      </c>
      <c r="G808" s="35">
        <f>SUMIFS('ODA by sector'!H:H,'ODA by sector'!$A:$A,'D12'!$A808,'ODA by sector'!$D:$D,'D12'!$C808)</f>
        <v>0</v>
      </c>
      <c r="H808" s="35">
        <f>SUMIFS('ODA by sector'!I:I,'ODA by sector'!$A:$A,'D12'!$A808,'ODA by sector'!$D:$D,'D12'!$C808)</f>
        <v>0</v>
      </c>
      <c r="I808" s="35">
        <f>SUMIFS('ODA by sector'!J:J,'ODA by sector'!$A:$A,'D12'!$A808,'ODA by sector'!$D:$D,'D12'!$C808)</f>
        <v>0</v>
      </c>
      <c r="J808" s="35">
        <f>SUMIFS('ODA by sector'!K:K,'ODA by sector'!$A:$A,'D12'!$A808,'ODA by sector'!$D:$D,'D12'!$C808)</f>
        <v>0.98497400000000002</v>
      </c>
      <c r="K808" s="35">
        <f>SUMIFS('ODA by sector'!L:L,'ODA by sector'!$A:$A,'D12'!$A808,'ODA by sector'!$D:$D,'D12'!$C808)</f>
        <v>9.1606999999999994E-2</v>
      </c>
      <c r="L808" s="35">
        <f>SUMIFS('ODA by sector'!M:M,'ODA by sector'!$A:$A,'D12'!$A808,'ODA by sector'!$D:$D,'D12'!$C808)</f>
        <v>0.42838799999999999</v>
      </c>
      <c r="M808" s="35">
        <f>SUMIFS('ODA by sector'!N:N,'ODA by sector'!$A:$A,'D12'!$A808,'ODA by sector'!$D:$D,'D12'!$C808)</f>
        <v>0.71609599999999995</v>
      </c>
      <c r="N808" s="35">
        <f>SUMIFS('ODA by sector'!O:O,'ODA by sector'!$A:$A,'D12'!$A808,'ODA by sector'!$D:$D,'D12'!$C808)</f>
        <v>0.33730399999999999</v>
      </c>
      <c r="O808" s="35">
        <f>SUMIFS('ODA by sector'!P:P,'ODA by sector'!$A:$A,'D12'!$A808,'ODA by sector'!$D:$D,'D12'!$C808)</f>
        <v>1.0903259999999999</v>
      </c>
      <c r="P808" s="35">
        <f>SUMIFS('ODA by sector'!Q:Q,'ODA by sector'!$A:$A,'D12'!$A808,'ODA by sector'!$D:$D,'D12'!$C808)</f>
        <v>1.142091</v>
      </c>
      <c r="Q808" s="35">
        <f>SUMIFS('ODA by sector'!R:R,'ODA by sector'!$A:$A,'D12'!$A808,'ODA by sector'!$D:$D,'D12'!$C808)</f>
        <v>0.74842500000000001</v>
      </c>
      <c r="R808" s="35">
        <f>SUMIFS('ODA by sector'!S:S,'ODA by sector'!$A:$A,'D12'!$A808,'ODA by sector'!$D:$D,'D12'!$C808)</f>
        <v>0.51180000000000003</v>
      </c>
    </row>
    <row r="809" spans="1:18" x14ac:dyDescent="0.25">
      <c r="A809" s="40" t="s">
        <v>83</v>
      </c>
      <c r="B809" s="36" t="e">
        <f>VLOOKUP(A809,'[1]Names&amp;ISO'!$A:$B,2,FALSE)</f>
        <v>#N/A</v>
      </c>
      <c r="C809" s="37" t="s">
        <v>171</v>
      </c>
      <c r="D809" s="35">
        <f>SUMIFS('ODA by sector'!E:E,'ODA by sector'!$A:$A,'D12'!$A809,'ODA by sector'!$D:$D,'D12'!$C809)</f>
        <v>0</v>
      </c>
      <c r="E809" s="35">
        <f>SUMIFS('ODA by sector'!F:F,'ODA by sector'!$A:$A,'D12'!$A809,'ODA by sector'!$D:$D,'D12'!$C809)</f>
        <v>0</v>
      </c>
      <c r="F809" s="35">
        <f>SUMIFS('ODA by sector'!G:G,'ODA by sector'!$A:$A,'D12'!$A809,'ODA by sector'!$D:$D,'D12'!$C809)</f>
        <v>0</v>
      </c>
      <c r="G809" s="35">
        <f>SUMIFS('ODA by sector'!H:H,'ODA by sector'!$A:$A,'D12'!$A809,'ODA by sector'!$D:$D,'D12'!$C809)</f>
        <v>0</v>
      </c>
      <c r="H809" s="35">
        <f>SUMIFS('ODA by sector'!I:I,'ODA by sector'!$A:$A,'D12'!$A809,'ODA by sector'!$D:$D,'D12'!$C809)</f>
        <v>0</v>
      </c>
      <c r="I809" s="35">
        <f>SUMIFS('ODA by sector'!J:J,'ODA by sector'!$A:$A,'D12'!$A809,'ODA by sector'!$D:$D,'D12'!$C809)</f>
        <v>0</v>
      </c>
      <c r="J809" s="35">
        <f>SUMIFS('ODA by sector'!K:K,'ODA by sector'!$A:$A,'D12'!$A809,'ODA by sector'!$D:$D,'D12'!$C809)</f>
        <v>4.8907189999999998</v>
      </c>
      <c r="K809" s="35">
        <f>SUMIFS('ODA by sector'!L:L,'ODA by sector'!$A:$A,'D12'!$A809,'ODA by sector'!$D:$D,'D12'!$C809)</f>
        <v>5.3399739999999998</v>
      </c>
      <c r="L809" s="35">
        <f>SUMIFS('ODA by sector'!M:M,'ODA by sector'!$A:$A,'D12'!$A809,'ODA by sector'!$D:$D,'D12'!$C809)</f>
        <v>5.1613040000000003</v>
      </c>
      <c r="M809" s="35">
        <f>SUMIFS('ODA by sector'!N:N,'ODA by sector'!$A:$A,'D12'!$A809,'ODA by sector'!$D:$D,'D12'!$C809)</f>
        <v>4.5121099999999998</v>
      </c>
      <c r="N809" s="35">
        <f>SUMIFS('ODA by sector'!O:O,'ODA by sector'!$A:$A,'D12'!$A809,'ODA by sector'!$D:$D,'D12'!$C809)</f>
        <v>5.0387729999999999</v>
      </c>
      <c r="O809" s="35">
        <f>SUMIFS('ODA by sector'!P:P,'ODA by sector'!$A:$A,'D12'!$A809,'ODA by sector'!$D:$D,'D12'!$C809)</f>
        <v>4.4172880000000001</v>
      </c>
      <c r="P809" s="35">
        <f>SUMIFS('ODA by sector'!Q:Q,'ODA by sector'!$A:$A,'D12'!$A809,'ODA by sector'!$D:$D,'D12'!$C809)</f>
        <v>4.8619430000000001</v>
      </c>
      <c r="Q809" s="35">
        <f>SUMIFS('ODA by sector'!R:R,'ODA by sector'!$A:$A,'D12'!$A809,'ODA by sector'!$D:$D,'D12'!$C809)</f>
        <v>5.510389</v>
      </c>
      <c r="R809" s="35">
        <f>SUMIFS('ODA by sector'!S:S,'ODA by sector'!$A:$A,'D12'!$A809,'ODA by sector'!$D:$D,'D12'!$C809)</f>
        <v>5.9858000000000002</v>
      </c>
    </row>
    <row r="810" spans="1:18" x14ac:dyDescent="0.25">
      <c r="A810" s="40" t="s">
        <v>83</v>
      </c>
      <c r="B810" s="36" t="e">
        <f>VLOOKUP(A810,'[1]Names&amp;ISO'!$A:$B,2,FALSE)</f>
        <v>#N/A</v>
      </c>
      <c r="C810" s="37" t="s">
        <v>170</v>
      </c>
      <c r="D810" s="35">
        <f>SUMIFS('ODA by sector'!E:E,'ODA by sector'!$A:$A,'D12'!$A810,'ODA by sector'!$D:$D,'D12'!$C810)</f>
        <v>0</v>
      </c>
      <c r="E810" s="35">
        <f>SUMIFS('ODA by sector'!F:F,'ODA by sector'!$A:$A,'D12'!$A810,'ODA by sector'!$D:$D,'D12'!$C810)</f>
        <v>0</v>
      </c>
      <c r="F810" s="35">
        <f>SUMIFS('ODA by sector'!G:G,'ODA by sector'!$A:$A,'D12'!$A810,'ODA by sector'!$D:$D,'D12'!$C810)</f>
        <v>0</v>
      </c>
      <c r="G810" s="35">
        <f>SUMIFS('ODA by sector'!H:H,'ODA by sector'!$A:$A,'D12'!$A810,'ODA by sector'!$D:$D,'D12'!$C810)</f>
        <v>0</v>
      </c>
      <c r="H810" s="35">
        <f>SUMIFS('ODA by sector'!I:I,'ODA by sector'!$A:$A,'D12'!$A810,'ODA by sector'!$D:$D,'D12'!$C810)</f>
        <v>0</v>
      </c>
      <c r="I810" s="35">
        <f>SUMIFS('ODA by sector'!J:J,'ODA by sector'!$A:$A,'D12'!$A810,'ODA by sector'!$D:$D,'D12'!$C810)</f>
        <v>0</v>
      </c>
      <c r="J810" s="35">
        <f>SUMIFS('ODA by sector'!K:K,'ODA by sector'!$A:$A,'D12'!$A810,'ODA by sector'!$D:$D,'D12'!$C810)</f>
        <v>0</v>
      </c>
      <c r="K810" s="35">
        <f>SUMIFS('ODA by sector'!L:L,'ODA by sector'!$A:$A,'D12'!$A810,'ODA by sector'!$D:$D,'D12'!$C810)</f>
        <v>0</v>
      </c>
      <c r="L810" s="35">
        <f>SUMIFS('ODA by sector'!M:M,'ODA by sector'!$A:$A,'D12'!$A810,'ODA by sector'!$D:$D,'D12'!$C810)</f>
        <v>0</v>
      </c>
      <c r="M810" s="35">
        <f>SUMIFS('ODA by sector'!N:N,'ODA by sector'!$A:$A,'D12'!$A810,'ODA by sector'!$D:$D,'D12'!$C810)</f>
        <v>0</v>
      </c>
      <c r="N810" s="35">
        <f>SUMIFS('ODA by sector'!O:O,'ODA by sector'!$A:$A,'D12'!$A810,'ODA by sector'!$D:$D,'D12'!$C810)</f>
        <v>0</v>
      </c>
      <c r="O810" s="35">
        <f>SUMIFS('ODA by sector'!P:P,'ODA by sector'!$A:$A,'D12'!$A810,'ODA by sector'!$D:$D,'D12'!$C810)</f>
        <v>0</v>
      </c>
      <c r="P810" s="35">
        <f>SUMIFS('ODA by sector'!Q:Q,'ODA by sector'!$A:$A,'D12'!$A810,'ODA by sector'!$D:$D,'D12'!$C810)</f>
        <v>7.0056999999999994E-2</v>
      </c>
      <c r="Q810" s="35">
        <f>SUMIFS('ODA by sector'!R:R,'ODA by sector'!$A:$A,'D12'!$A810,'ODA by sector'!$D:$D,'D12'!$C810)</f>
        <v>6.4319000000000001E-2</v>
      </c>
      <c r="R810" s="35">
        <f>SUMIFS('ODA by sector'!S:S,'ODA by sector'!$A:$A,'D12'!$A810,'ODA by sector'!$D:$D,'D12'!$C810)</f>
        <v>4.53E-2</v>
      </c>
    </row>
    <row r="811" spans="1:18" x14ac:dyDescent="0.25">
      <c r="A811" s="40" t="s">
        <v>83</v>
      </c>
      <c r="B811" s="36" t="e">
        <f>VLOOKUP(A811,'[1]Names&amp;ISO'!$A:$B,2,FALSE)</f>
        <v>#N/A</v>
      </c>
      <c r="C811" s="37" t="s">
        <v>172</v>
      </c>
      <c r="D811" s="35">
        <f>SUMIFS('ODA by sector'!E:E,'ODA by sector'!$A:$A,'D12'!$A811,'ODA by sector'!$D:$D,'D12'!$C811)</f>
        <v>0</v>
      </c>
      <c r="E811" s="35">
        <f>SUMIFS('ODA by sector'!F:F,'ODA by sector'!$A:$A,'D12'!$A811,'ODA by sector'!$D:$D,'D12'!$C811)</f>
        <v>0</v>
      </c>
      <c r="F811" s="35">
        <f>SUMIFS('ODA by sector'!G:G,'ODA by sector'!$A:$A,'D12'!$A811,'ODA by sector'!$D:$D,'D12'!$C811)</f>
        <v>0</v>
      </c>
      <c r="G811" s="35">
        <f>SUMIFS('ODA by sector'!H:H,'ODA by sector'!$A:$A,'D12'!$A811,'ODA by sector'!$D:$D,'D12'!$C811)</f>
        <v>0</v>
      </c>
      <c r="H811" s="35">
        <f>SUMIFS('ODA by sector'!I:I,'ODA by sector'!$A:$A,'D12'!$A811,'ODA by sector'!$D:$D,'D12'!$C811)</f>
        <v>0</v>
      </c>
      <c r="I811" s="35">
        <f>SUMIFS('ODA by sector'!J:J,'ODA by sector'!$A:$A,'D12'!$A811,'ODA by sector'!$D:$D,'D12'!$C811)</f>
        <v>0</v>
      </c>
      <c r="J811" s="35">
        <f>SUMIFS('ODA by sector'!K:K,'ODA by sector'!$A:$A,'D12'!$A811,'ODA by sector'!$D:$D,'D12'!$C811)</f>
        <v>6.4099999999999997E-4</v>
      </c>
      <c r="K811" s="35">
        <f>SUMIFS('ODA by sector'!L:L,'ODA by sector'!$A:$A,'D12'!$A811,'ODA by sector'!$D:$D,'D12'!$C811)</f>
        <v>0</v>
      </c>
      <c r="L811" s="35">
        <f>SUMIFS('ODA by sector'!M:M,'ODA by sector'!$A:$A,'D12'!$A811,'ODA by sector'!$D:$D,'D12'!$C811)</f>
        <v>0</v>
      </c>
      <c r="M811" s="35">
        <f>SUMIFS('ODA by sector'!N:N,'ODA by sector'!$A:$A,'D12'!$A811,'ODA by sector'!$D:$D,'D12'!$C811)</f>
        <v>0</v>
      </c>
      <c r="N811" s="35">
        <f>SUMIFS('ODA by sector'!O:O,'ODA by sector'!$A:$A,'D12'!$A811,'ODA by sector'!$D:$D,'D12'!$C811)</f>
        <v>0</v>
      </c>
      <c r="O811" s="35">
        <f>SUMIFS('ODA by sector'!P:P,'ODA by sector'!$A:$A,'D12'!$A811,'ODA by sector'!$D:$D,'D12'!$C811)</f>
        <v>0</v>
      </c>
      <c r="P811" s="35">
        <f>SUMIFS('ODA by sector'!Q:Q,'ODA by sector'!$A:$A,'D12'!$A811,'ODA by sector'!$D:$D,'D12'!$C811)</f>
        <v>0</v>
      </c>
      <c r="Q811" s="35">
        <f>SUMIFS('ODA by sector'!R:R,'ODA by sector'!$A:$A,'D12'!$A811,'ODA by sector'!$D:$D,'D12'!$C811)</f>
        <v>0</v>
      </c>
      <c r="R811" s="35">
        <f>SUMIFS('ODA by sector'!S:S,'ODA by sector'!$A:$A,'D12'!$A811,'ODA by sector'!$D:$D,'D12'!$C811)</f>
        <v>0</v>
      </c>
    </row>
    <row r="812" spans="1:18" x14ac:dyDescent="0.25">
      <c r="A812" s="40" t="s">
        <v>83</v>
      </c>
      <c r="B812" s="36" t="e">
        <f>VLOOKUP(A812,'[1]Names&amp;ISO'!$A:$B,2,FALSE)</f>
        <v>#N/A</v>
      </c>
      <c r="C812" s="37" t="s">
        <v>173</v>
      </c>
      <c r="D812" s="35">
        <f>SUMIFS('ODA by sector'!E:E,'ODA by sector'!$A:$A,'D12'!$A812,'ODA by sector'!$D:$D,'D12'!$C812)</f>
        <v>0</v>
      </c>
      <c r="E812" s="35">
        <f>SUMIFS('ODA by sector'!F:F,'ODA by sector'!$A:$A,'D12'!$A812,'ODA by sector'!$D:$D,'D12'!$C812)</f>
        <v>0</v>
      </c>
      <c r="F812" s="35">
        <f>SUMIFS('ODA by sector'!G:G,'ODA by sector'!$A:$A,'D12'!$A812,'ODA by sector'!$D:$D,'D12'!$C812)</f>
        <v>0</v>
      </c>
      <c r="G812" s="35">
        <f>SUMIFS('ODA by sector'!H:H,'ODA by sector'!$A:$A,'D12'!$A812,'ODA by sector'!$D:$D,'D12'!$C812)</f>
        <v>0</v>
      </c>
      <c r="H812" s="35">
        <f>SUMIFS('ODA by sector'!I:I,'ODA by sector'!$A:$A,'D12'!$A812,'ODA by sector'!$D:$D,'D12'!$C812)</f>
        <v>0</v>
      </c>
      <c r="I812" s="35">
        <f>SUMIFS('ODA by sector'!J:J,'ODA by sector'!$A:$A,'D12'!$A812,'ODA by sector'!$D:$D,'D12'!$C812)</f>
        <v>0</v>
      </c>
      <c r="J812" s="35">
        <f>SUMIFS('ODA by sector'!K:K,'ODA by sector'!$A:$A,'D12'!$A812,'ODA by sector'!$D:$D,'D12'!$C812)</f>
        <v>0</v>
      </c>
      <c r="K812" s="35">
        <f>SUMIFS('ODA by sector'!L:L,'ODA by sector'!$A:$A,'D12'!$A812,'ODA by sector'!$D:$D,'D12'!$C812)</f>
        <v>0</v>
      </c>
      <c r="L812" s="35">
        <f>SUMIFS('ODA by sector'!M:M,'ODA by sector'!$A:$A,'D12'!$A812,'ODA by sector'!$D:$D,'D12'!$C812)</f>
        <v>0</v>
      </c>
      <c r="M812" s="35">
        <f>SUMIFS('ODA by sector'!N:N,'ODA by sector'!$A:$A,'D12'!$A812,'ODA by sector'!$D:$D,'D12'!$C812)</f>
        <v>0</v>
      </c>
      <c r="N812" s="35">
        <f>SUMIFS('ODA by sector'!O:O,'ODA by sector'!$A:$A,'D12'!$A812,'ODA by sector'!$D:$D,'D12'!$C812)</f>
        <v>0</v>
      </c>
      <c r="O812" s="35">
        <f>SUMIFS('ODA by sector'!P:P,'ODA by sector'!$A:$A,'D12'!$A812,'ODA by sector'!$D:$D,'D12'!$C812)</f>
        <v>0</v>
      </c>
      <c r="P812" s="35">
        <f>SUMIFS('ODA by sector'!Q:Q,'ODA by sector'!$A:$A,'D12'!$A812,'ODA by sector'!$D:$D,'D12'!$C812)</f>
        <v>0</v>
      </c>
      <c r="Q812" s="35">
        <f>SUMIFS('ODA by sector'!R:R,'ODA by sector'!$A:$A,'D12'!$A812,'ODA by sector'!$D:$D,'D12'!$C812)</f>
        <v>0</v>
      </c>
      <c r="R812" s="35">
        <f>SUMIFS('ODA by sector'!S:S,'ODA by sector'!$A:$A,'D12'!$A812,'ODA by sector'!$D:$D,'D12'!$C812)</f>
        <v>0</v>
      </c>
    </row>
    <row r="813" spans="1:18" x14ac:dyDescent="0.25">
      <c r="A813" s="40" t="s">
        <v>83</v>
      </c>
      <c r="B813" s="36" t="e">
        <f>VLOOKUP(A813,'[1]Names&amp;ISO'!$A:$B,2,FALSE)</f>
        <v>#N/A</v>
      </c>
      <c r="C813" s="37" t="s">
        <v>174</v>
      </c>
      <c r="D813" s="35">
        <f>SUMIFS('ODA by sector'!E:E,'ODA by sector'!$A:$A,'D12'!$A813,'ODA by sector'!$D:$D,'D12'!$C813)</f>
        <v>0</v>
      </c>
      <c r="E813" s="35">
        <f>SUMIFS('ODA by sector'!F:F,'ODA by sector'!$A:$A,'D12'!$A813,'ODA by sector'!$D:$D,'D12'!$C813)</f>
        <v>0</v>
      </c>
      <c r="F813" s="35">
        <f>SUMIFS('ODA by sector'!G:G,'ODA by sector'!$A:$A,'D12'!$A813,'ODA by sector'!$D:$D,'D12'!$C813)</f>
        <v>0</v>
      </c>
      <c r="G813" s="35">
        <f>SUMIFS('ODA by sector'!H:H,'ODA by sector'!$A:$A,'D12'!$A813,'ODA by sector'!$D:$D,'D12'!$C813)</f>
        <v>0</v>
      </c>
      <c r="H813" s="35">
        <f>SUMIFS('ODA by sector'!I:I,'ODA by sector'!$A:$A,'D12'!$A813,'ODA by sector'!$D:$D,'D12'!$C813)</f>
        <v>0</v>
      </c>
      <c r="I813" s="35">
        <f>SUMIFS('ODA by sector'!J:J,'ODA by sector'!$A:$A,'D12'!$A813,'ODA by sector'!$D:$D,'D12'!$C813)</f>
        <v>0</v>
      </c>
      <c r="J813" s="35">
        <f>SUMIFS('ODA by sector'!K:K,'ODA by sector'!$A:$A,'D12'!$A813,'ODA by sector'!$D:$D,'D12'!$C813)</f>
        <v>0</v>
      </c>
      <c r="K813" s="35">
        <f>SUMIFS('ODA by sector'!L:L,'ODA by sector'!$A:$A,'D12'!$A813,'ODA by sector'!$D:$D,'D12'!$C813)</f>
        <v>0</v>
      </c>
      <c r="L813" s="35">
        <f>SUMIFS('ODA by sector'!M:M,'ODA by sector'!$A:$A,'D12'!$A813,'ODA by sector'!$D:$D,'D12'!$C813)</f>
        <v>0</v>
      </c>
      <c r="M813" s="35">
        <f>SUMIFS('ODA by sector'!N:N,'ODA by sector'!$A:$A,'D12'!$A813,'ODA by sector'!$D:$D,'D12'!$C813)</f>
        <v>0</v>
      </c>
      <c r="N813" s="35">
        <f>SUMIFS('ODA by sector'!O:O,'ODA by sector'!$A:$A,'D12'!$A813,'ODA by sector'!$D:$D,'D12'!$C813)</f>
        <v>0</v>
      </c>
      <c r="O813" s="35">
        <f>SUMIFS('ODA by sector'!P:P,'ODA by sector'!$A:$A,'D12'!$A813,'ODA by sector'!$D:$D,'D12'!$C813)</f>
        <v>0</v>
      </c>
      <c r="P813" s="35">
        <f>SUMIFS('ODA by sector'!Q:Q,'ODA by sector'!$A:$A,'D12'!$A813,'ODA by sector'!$D:$D,'D12'!$C813)</f>
        <v>0</v>
      </c>
      <c r="Q813" s="35">
        <f>SUMIFS('ODA by sector'!R:R,'ODA by sector'!$A:$A,'D12'!$A813,'ODA by sector'!$D:$D,'D12'!$C813)</f>
        <v>0</v>
      </c>
      <c r="R813" s="35">
        <f>SUMIFS('ODA by sector'!S:S,'ODA by sector'!$A:$A,'D12'!$A813,'ODA by sector'!$D:$D,'D12'!$C813)</f>
        <v>0</v>
      </c>
    </row>
    <row r="814" spans="1:18" x14ac:dyDescent="0.25">
      <c r="A814" s="40" t="s">
        <v>82</v>
      </c>
      <c r="B814" s="36" t="e">
        <f>VLOOKUP(A814,'[1]Names&amp;ISO'!$A:$B,2,FALSE)</f>
        <v>#N/A</v>
      </c>
      <c r="C814" s="37" t="s">
        <v>162</v>
      </c>
      <c r="D814" s="35">
        <f>SUMIFS('ODA by sector'!E:E,'ODA by sector'!$A:$A,'D12'!$A814,'ODA by sector'!$D:$D,'D12'!$C814)</f>
        <v>0</v>
      </c>
      <c r="E814" s="35">
        <f>SUMIFS('ODA by sector'!F:F,'ODA by sector'!$A:$A,'D12'!$A814,'ODA by sector'!$D:$D,'D12'!$C814)</f>
        <v>0</v>
      </c>
      <c r="F814" s="35">
        <f>SUMIFS('ODA by sector'!G:G,'ODA by sector'!$A:$A,'D12'!$A814,'ODA by sector'!$D:$D,'D12'!$C814)</f>
        <v>0</v>
      </c>
      <c r="G814" s="35">
        <f>SUMIFS('ODA by sector'!H:H,'ODA by sector'!$A:$A,'D12'!$A814,'ODA by sector'!$D:$D,'D12'!$C814)</f>
        <v>0</v>
      </c>
      <c r="H814" s="35">
        <f>SUMIFS('ODA by sector'!I:I,'ODA by sector'!$A:$A,'D12'!$A814,'ODA by sector'!$D:$D,'D12'!$C814)</f>
        <v>0</v>
      </c>
      <c r="I814" s="35">
        <f>SUMIFS('ODA by sector'!J:J,'ODA by sector'!$A:$A,'D12'!$A814,'ODA by sector'!$D:$D,'D12'!$C814)</f>
        <v>0</v>
      </c>
      <c r="J814" s="35">
        <f>SUMIFS('ODA by sector'!K:K,'ODA by sector'!$A:$A,'D12'!$A814,'ODA by sector'!$D:$D,'D12'!$C814)</f>
        <v>0</v>
      </c>
      <c r="K814" s="35">
        <f>SUMIFS('ODA by sector'!L:L,'ODA by sector'!$A:$A,'D12'!$A814,'ODA by sector'!$D:$D,'D12'!$C814)</f>
        <v>0</v>
      </c>
      <c r="L814" s="35">
        <f>SUMIFS('ODA by sector'!M:M,'ODA by sector'!$A:$A,'D12'!$A814,'ODA by sector'!$D:$D,'D12'!$C814)</f>
        <v>0</v>
      </c>
      <c r="M814" s="35">
        <f>SUMIFS('ODA by sector'!N:N,'ODA by sector'!$A:$A,'D12'!$A814,'ODA by sector'!$D:$D,'D12'!$C814)</f>
        <v>0</v>
      </c>
      <c r="N814" s="35">
        <f>SUMIFS('ODA by sector'!O:O,'ODA by sector'!$A:$A,'D12'!$A814,'ODA by sector'!$D:$D,'D12'!$C814)</f>
        <v>0</v>
      </c>
      <c r="O814" s="35">
        <f>SUMIFS('ODA by sector'!P:P,'ODA by sector'!$A:$A,'D12'!$A814,'ODA by sector'!$D:$D,'D12'!$C814)</f>
        <v>0</v>
      </c>
      <c r="P814" s="35">
        <f>SUMIFS('ODA by sector'!Q:Q,'ODA by sector'!$A:$A,'D12'!$A814,'ODA by sector'!$D:$D,'D12'!$C814)</f>
        <v>0</v>
      </c>
      <c r="Q814" s="35">
        <f>SUMIFS('ODA by sector'!R:R,'ODA by sector'!$A:$A,'D12'!$A814,'ODA by sector'!$D:$D,'D12'!$C814)</f>
        <v>0</v>
      </c>
      <c r="R814" s="35">
        <f>SUMIFS('ODA by sector'!S:S,'ODA by sector'!$A:$A,'D12'!$A814,'ODA by sector'!$D:$D,'D12'!$C814)</f>
        <v>0</v>
      </c>
    </row>
    <row r="815" spans="1:18" x14ac:dyDescent="0.25">
      <c r="A815" s="40" t="s">
        <v>82</v>
      </c>
      <c r="B815" s="36" t="e">
        <f>VLOOKUP(A815,'[1]Names&amp;ISO'!$A:$B,2,FALSE)</f>
        <v>#N/A</v>
      </c>
      <c r="C815" s="37" t="s">
        <v>163</v>
      </c>
      <c r="D815" s="35">
        <f>SUMIFS('ODA by sector'!E:E,'ODA by sector'!$A:$A,'D12'!$A815,'ODA by sector'!$D:$D,'D12'!$C815)</f>
        <v>0</v>
      </c>
      <c r="E815" s="35">
        <f>SUMIFS('ODA by sector'!F:F,'ODA by sector'!$A:$A,'D12'!$A815,'ODA by sector'!$D:$D,'D12'!$C815)</f>
        <v>0</v>
      </c>
      <c r="F815" s="35">
        <f>SUMIFS('ODA by sector'!G:G,'ODA by sector'!$A:$A,'D12'!$A815,'ODA by sector'!$D:$D,'D12'!$C815)</f>
        <v>0</v>
      </c>
      <c r="G815" s="35">
        <f>SUMIFS('ODA by sector'!H:H,'ODA by sector'!$A:$A,'D12'!$A815,'ODA by sector'!$D:$D,'D12'!$C815)</f>
        <v>0</v>
      </c>
      <c r="H815" s="35">
        <f>SUMIFS('ODA by sector'!I:I,'ODA by sector'!$A:$A,'D12'!$A815,'ODA by sector'!$D:$D,'D12'!$C815)</f>
        <v>0</v>
      </c>
      <c r="I815" s="35">
        <f>SUMIFS('ODA by sector'!J:J,'ODA by sector'!$A:$A,'D12'!$A815,'ODA by sector'!$D:$D,'D12'!$C815)</f>
        <v>0</v>
      </c>
      <c r="J815" s="35">
        <f>SUMIFS('ODA by sector'!K:K,'ODA by sector'!$A:$A,'D12'!$A815,'ODA by sector'!$D:$D,'D12'!$C815)</f>
        <v>0</v>
      </c>
      <c r="K815" s="35">
        <f>SUMIFS('ODA by sector'!L:L,'ODA by sector'!$A:$A,'D12'!$A815,'ODA by sector'!$D:$D,'D12'!$C815)</f>
        <v>0</v>
      </c>
      <c r="L815" s="35">
        <f>SUMIFS('ODA by sector'!M:M,'ODA by sector'!$A:$A,'D12'!$A815,'ODA by sector'!$D:$D,'D12'!$C815)</f>
        <v>0</v>
      </c>
      <c r="M815" s="35">
        <f>SUMIFS('ODA by sector'!N:N,'ODA by sector'!$A:$A,'D12'!$A815,'ODA by sector'!$D:$D,'D12'!$C815)</f>
        <v>0</v>
      </c>
      <c r="N815" s="35">
        <f>SUMIFS('ODA by sector'!O:O,'ODA by sector'!$A:$A,'D12'!$A815,'ODA by sector'!$D:$D,'D12'!$C815)</f>
        <v>0</v>
      </c>
      <c r="O815" s="35">
        <f>SUMIFS('ODA by sector'!P:P,'ODA by sector'!$A:$A,'D12'!$A815,'ODA by sector'!$D:$D,'D12'!$C815)</f>
        <v>0</v>
      </c>
      <c r="P815" s="35">
        <f>SUMIFS('ODA by sector'!Q:Q,'ODA by sector'!$A:$A,'D12'!$A815,'ODA by sector'!$D:$D,'D12'!$C815)</f>
        <v>0</v>
      </c>
      <c r="Q815" s="35">
        <f>SUMIFS('ODA by sector'!R:R,'ODA by sector'!$A:$A,'D12'!$A815,'ODA by sector'!$D:$D,'D12'!$C815)</f>
        <v>0</v>
      </c>
      <c r="R815" s="35">
        <f>SUMIFS('ODA by sector'!S:S,'ODA by sector'!$A:$A,'D12'!$A815,'ODA by sector'!$D:$D,'D12'!$C815)</f>
        <v>0</v>
      </c>
    </row>
    <row r="816" spans="1:18" x14ac:dyDescent="0.25">
      <c r="A816" s="40" t="s">
        <v>82</v>
      </c>
      <c r="B816" s="36" t="e">
        <f>VLOOKUP(A816,'[1]Names&amp;ISO'!$A:$B,2,FALSE)</f>
        <v>#N/A</v>
      </c>
      <c r="C816" s="37" t="s">
        <v>164</v>
      </c>
      <c r="D816" s="35">
        <f>SUMIFS('ODA by sector'!E:E,'ODA by sector'!$A:$A,'D12'!$A816,'ODA by sector'!$D:$D,'D12'!$C816)</f>
        <v>0</v>
      </c>
      <c r="E816" s="35">
        <f>SUMIFS('ODA by sector'!F:F,'ODA by sector'!$A:$A,'D12'!$A816,'ODA by sector'!$D:$D,'D12'!$C816)</f>
        <v>0</v>
      </c>
      <c r="F816" s="35">
        <f>SUMIFS('ODA by sector'!G:G,'ODA by sector'!$A:$A,'D12'!$A816,'ODA by sector'!$D:$D,'D12'!$C816)</f>
        <v>0</v>
      </c>
      <c r="G816" s="35">
        <f>SUMIFS('ODA by sector'!H:H,'ODA by sector'!$A:$A,'D12'!$A816,'ODA by sector'!$D:$D,'D12'!$C816)</f>
        <v>0</v>
      </c>
      <c r="H816" s="35">
        <f>SUMIFS('ODA by sector'!I:I,'ODA by sector'!$A:$A,'D12'!$A816,'ODA by sector'!$D:$D,'D12'!$C816)</f>
        <v>0</v>
      </c>
      <c r="I816" s="35">
        <f>SUMIFS('ODA by sector'!J:J,'ODA by sector'!$A:$A,'D12'!$A816,'ODA by sector'!$D:$D,'D12'!$C816)</f>
        <v>0</v>
      </c>
      <c r="J816" s="35">
        <f>SUMIFS('ODA by sector'!K:K,'ODA by sector'!$A:$A,'D12'!$A816,'ODA by sector'!$D:$D,'D12'!$C816)</f>
        <v>0</v>
      </c>
      <c r="K816" s="35">
        <f>SUMIFS('ODA by sector'!L:L,'ODA by sector'!$A:$A,'D12'!$A816,'ODA by sector'!$D:$D,'D12'!$C816)</f>
        <v>0</v>
      </c>
      <c r="L816" s="35">
        <f>SUMIFS('ODA by sector'!M:M,'ODA by sector'!$A:$A,'D12'!$A816,'ODA by sector'!$D:$D,'D12'!$C816)</f>
        <v>0</v>
      </c>
      <c r="M816" s="35">
        <f>SUMIFS('ODA by sector'!N:N,'ODA by sector'!$A:$A,'D12'!$A816,'ODA by sector'!$D:$D,'D12'!$C816)</f>
        <v>0</v>
      </c>
      <c r="N816" s="35">
        <f>SUMIFS('ODA by sector'!O:O,'ODA by sector'!$A:$A,'D12'!$A816,'ODA by sector'!$D:$D,'D12'!$C816)</f>
        <v>0</v>
      </c>
      <c r="O816" s="35">
        <f>SUMIFS('ODA by sector'!P:P,'ODA by sector'!$A:$A,'D12'!$A816,'ODA by sector'!$D:$D,'D12'!$C816)</f>
        <v>0</v>
      </c>
      <c r="P816" s="35">
        <f>SUMIFS('ODA by sector'!Q:Q,'ODA by sector'!$A:$A,'D12'!$A816,'ODA by sector'!$D:$D,'D12'!$C816)</f>
        <v>0</v>
      </c>
      <c r="Q816" s="35">
        <f>SUMIFS('ODA by sector'!R:R,'ODA by sector'!$A:$A,'D12'!$A816,'ODA by sector'!$D:$D,'D12'!$C816)</f>
        <v>0</v>
      </c>
      <c r="R816" s="35">
        <f>SUMIFS('ODA by sector'!S:S,'ODA by sector'!$A:$A,'D12'!$A816,'ODA by sector'!$D:$D,'D12'!$C816)</f>
        <v>0</v>
      </c>
    </row>
    <row r="817" spans="1:18" x14ac:dyDescent="0.25">
      <c r="A817" s="40" t="s">
        <v>82</v>
      </c>
      <c r="B817" s="36" t="e">
        <f>VLOOKUP(A817,'[1]Names&amp;ISO'!$A:$B,2,FALSE)</f>
        <v>#N/A</v>
      </c>
      <c r="C817" s="37" t="s">
        <v>165</v>
      </c>
      <c r="D817" s="35">
        <f>SUMIFS('ODA by sector'!E:E,'ODA by sector'!$A:$A,'D12'!$A817,'ODA by sector'!$D:$D,'D12'!$C817)</f>
        <v>0</v>
      </c>
      <c r="E817" s="35">
        <f>SUMIFS('ODA by sector'!F:F,'ODA by sector'!$A:$A,'D12'!$A817,'ODA by sector'!$D:$D,'D12'!$C817)</f>
        <v>0</v>
      </c>
      <c r="F817" s="35">
        <f>SUMIFS('ODA by sector'!G:G,'ODA by sector'!$A:$A,'D12'!$A817,'ODA by sector'!$D:$D,'D12'!$C817)</f>
        <v>0</v>
      </c>
      <c r="G817" s="35">
        <f>SUMIFS('ODA by sector'!H:H,'ODA by sector'!$A:$A,'D12'!$A817,'ODA by sector'!$D:$D,'D12'!$C817)</f>
        <v>0</v>
      </c>
      <c r="H817" s="35">
        <f>SUMIFS('ODA by sector'!I:I,'ODA by sector'!$A:$A,'D12'!$A817,'ODA by sector'!$D:$D,'D12'!$C817)</f>
        <v>0</v>
      </c>
      <c r="I817" s="35">
        <f>SUMIFS('ODA by sector'!J:J,'ODA by sector'!$A:$A,'D12'!$A817,'ODA by sector'!$D:$D,'D12'!$C817)</f>
        <v>0</v>
      </c>
      <c r="J817" s="35">
        <f>SUMIFS('ODA by sector'!K:K,'ODA by sector'!$A:$A,'D12'!$A817,'ODA by sector'!$D:$D,'D12'!$C817)</f>
        <v>0</v>
      </c>
      <c r="K817" s="35">
        <f>SUMIFS('ODA by sector'!L:L,'ODA by sector'!$A:$A,'D12'!$A817,'ODA by sector'!$D:$D,'D12'!$C817)</f>
        <v>0</v>
      </c>
      <c r="L817" s="35">
        <f>SUMIFS('ODA by sector'!M:M,'ODA by sector'!$A:$A,'D12'!$A817,'ODA by sector'!$D:$D,'D12'!$C817)</f>
        <v>0</v>
      </c>
      <c r="M817" s="35">
        <f>SUMIFS('ODA by sector'!N:N,'ODA by sector'!$A:$A,'D12'!$A817,'ODA by sector'!$D:$D,'D12'!$C817)</f>
        <v>0</v>
      </c>
      <c r="N817" s="35">
        <f>SUMIFS('ODA by sector'!O:O,'ODA by sector'!$A:$A,'D12'!$A817,'ODA by sector'!$D:$D,'D12'!$C817)</f>
        <v>0</v>
      </c>
      <c r="O817" s="35">
        <f>SUMIFS('ODA by sector'!P:P,'ODA by sector'!$A:$A,'D12'!$A817,'ODA by sector'!$D:$D,'D12'!$C817)</f>
        <v>0</v>
      </c>
      <c r="P817" s="35">
        <f>SUMIFS('ODA by sector'!Q:Q,'ODA by sector'!$A:$A,'D12'!$A817,'ODA by sector'!$D:$D,'D12'!$C817)</f>
        <v>0</v>
      </c>
      <c r="Q817" s="35">
        <f>SUMIFS('ODA by sector'!R:R,'ODA by sector'!$A:$A,'D12'!$A817,'ODA by sector'!$D:$D,'D12'!$C817)</f>
        <v>0</v>
      </c>
      <c r="R817" s="35">
        <f>SUMIFS('ODA by sector'!S:S,'ODA by sector'!$A:$A,'D12'!$A817,'ODA by sector'!$D:$D,'D12'!$C817)</f>
        <v>0</v>
      </c>
    </row>
    <row r="818" spans="1:18" x14ac:dyDescent="0.25">
      <c r="A818" s="40" t="s">
        <v>82</v>
      </c>
      <c r="B818" s="36" t="e">
        <f>VLOOKUP(A818,'[1]Names&amp;ISO'!$A:$B,2,FALSE)</f>
        <v>#N/A</v>
      </c>
      <c r="C818" s="37" t="s">
        <v>161</v>
      </c>
      <c r="D818" s="35">
        <f>SUMIFS('ODA by sector'!E:E,'ODA by sector'!$A:$A,'D12'!$A818,'ODA by sector'!$D:$D,'D12'!$C818)</f>
        <v>0</v>
      </c>
      <c r="E818" s="35">
        <f>SUMIFS('ODA by sector'!F:F,'ODA by sector'!$A:$A,'D12'!$A818,'ODA by sector'!$D:$D,'D12'!$C818)</f>
        <v>0</v>
      </c>
      <c r="F818" s="35">
        <f>SUMIFS('ODA by sector'!G:G,'ODA by sector'!$A:$A,'D12'!$A818,'ODA by sector'!$D:$D,'D12'!$C818)</f>
        <v>0</v>
      </c>
      <c r="G818" s="35">
        <f>SUMIFS('ODA by sector'!H:H,'ODA by sector'!$A:$A,'D12'!$A818,'ODA by sector'!$D:$D,'D12'!$C818)</f>
        <v>0</v>
      </c>
      <c r="H818" s="35">
        <f>SUMIFS('ODA by sector'!I:I,'ODA by sector'!$A:$A,'D12'!$A818,'ODA by sector'!$D:$D,'D12'!$C818)</f>
        <v>0</v>
      </c>
      <c r="I818" s="35">
        <f>SUMIFS('ODA by sector'!J:J,'ODA by sector'!$A:$A,'D12'!$A818,'ODA by sector'!$D:$D,'D12'!$C818)</f>
        <v>0</v>
      </c>
      <c r="J818" s="35">
        <f>SUMIFS('ODA by sector'!K:K,'ODA by sector'!$A:$A,'D12'!$A818,'ODA by sector'!$D:$D,'D12'!$C818)</f>
        <v>0</v>
      </c>
      <c r="K818" s="35">
        <f>SUMIFS('ODA by sector'!L:L,'ODA by sector'!$A:$A,'D12'!$A818,'ODA by sector'!$D:$D,'D12'!$C818)</f>
        <v>0</v>
      </c>
      <c r="L818" s="35">
        <f>SUMIFS('ODA by sector'!M:M,'ODA by sector'!$A:$A,'D12'!$A818,'ODA by sector'!$D:$D,'D12'!$C818)</f>
        <v>0</v>
      </c>
      <c r="M818" s="35">
        <f>SUMIFS('ODA by sector'!N:N,'ODA by sector'!$A:$A,'D12'!$A818,'ODA by sector'!$D:$D,'D12'!$C818)</f>
        <v>0</v>
      </c>
      <c r="N818" s="35">
        <f>SUMIFS('ODA by sector'!O:O,'ODA by sector'!$A:$A,'D12'!$A818,'ODA by sector'!$D:$D,'D12'!$C818)</f>
        <v>0</v>
      </c>
      <c r="O818" s="35">
        <f>SUMIFS('ODA by sector'!P:P,'ODA by sector'!$A:$A,'D12'!$A818,'ODA by sector'!$D:$D,'D12'!$C818)</f>
        <v>0</v>
      </c>
      <c r="P818" s="35">
        <f>SUMIFS('ODA by sector'!Q:Q,'ODA by sector'!$A:$A,'D12'!$A818,'ODA by sector'!$D:$D,'D12'!$C818)</f>
        <v>0</v>
      </c>
      <c r="Q818" s="35">
        <f>SUMIFS('ODA by sector'!R:R,'ODA by sector'!$A:$A,'D12'!$A818,'ODA by sector'!$D:$D,'D12'!$C818)</f>
        <v>0</v>
      </c>
      <c r="R818" s="35">
        <f>SUMIFS('ODA by sector'!S:S,'ODA by sector'!$A:$A,'D12'!$A818,'ODA by sector'!$D:$D,'D12'!$C818)</f>
        <v>0</v>
      </c>
    </row>
    <row r="819" spans="1:18" x14ac:dyDescent="0.25">
      <c r="A819" s="40" t="s">
        <v>82</v>
      </c>
      <c r="B819" s="36" t="e">
        <f>VLOOKUP(A819,'[1]Names&amp;ISO'!$A:$B,2,FALSE)</f>
        <v>#N/A</v>
      </c>
      <c r="C819" s="37" t="s">
        <v>166</v>
      </c>
      <c r="D819" s="35">
        <f>SUMIFS('ODA by sector'!E:E,'ODA by sector'!$A:$A,'D12'!$A819,'ODA by sector'!$D:$D,'D12'!$C819)</f>
        <v>0</v>
      </c>
      <c r="E819" s="35">
        <f>SUMIFS('ODA by sector'!F:F,'ODA by sector'!$A:$A,'D12'!$A819,'ODA by sector'!$D:$D,'D12'!$C819)</f>
        <v>0</v>
      </c>
      <c r="F819" s="35">
        <f>SUMIFS('ODA by sector'!G:G,'ODA by sector'!$A:$A,'D12'!$A819,'ODA by sector'!$D:$D,'D12'!$C819)</f>
        <v>0</v>
      </c>
      <c r="G819" s="35">
        <f>SUMIFS('ODA by sector'!H:H,'ODA by sector'!$A:$A,'D12'!$A819,'ODA by sector'!$D:$D,'D12'!$C819)</f>
        <v>0</v>
      </c>
      <c r="H819" s="35">
        <f>SUMIFS('ODA by sector'!I:I,'ODA by sector'!$A:$A,'D12'!$A819,'ODA by sector'!$D:$D,'D12'!$C819)</f>
        <v>0</v>
      </c>
      <c r="I819" s="35">
        <f>SUMIFS('ODA by sector'!J:J,'ODA by sector'!$A:$A,'D12'!$A819,'ODA by sector'!$D:$D,'D12'!$C819)</f>
        <v>0</v>
      </c>
      <c r="J819" s="35">
        <f>SUMIFS('ODA by sector'!K:K,'ODA by sector'!$A:$A,'D12'!$A819,'ODA by sector'!$D:$D,'D12'!$C819)</f>
        <v>0</v>
      </c>
      <c r="K819" s="35">
        <f>SUMIFS('ODA by sector'!L:L,'ODA by sector'!$A:$A,'D12'!$A819,'ODA by sector'!$D:$D,'D12'!$C819)</f>
        <v>0</v>
      </c>
      <c r="L819" s="35">
        <f>SUMIFS('ODA by sector'!M:M,'ODA by sector'!$A:$A,'D12'!$A819,'ODA by sector'!$D:$D,'D12'!$C819)</f>
        <v>0</v>
      </c>
      <c r="M819" s="35">
        <f>SUMIFS('ODA by sector'!N:N,'ODA by sector'!$A:$A,'D12'!$A819,'ODA by sector'!$D:$D,'D12'!$C819)</f>
        <v>0</v>
      </c>
      <c r="N819" s="35">
        <f>SUMIFS('ODA by sector'!O:O,'ODA by sector'!$A:$A,'D12'!$A819,'ODA by sector'!$D:$D,'D12'!$C819)</f>
        <v>0</v>
      </c>
      <c r="O819" s="35">
        <f>SUMIFS('ODA by sector'!P:P,'ODA by sector'!$A:$A,'D12'!$A819,'ODA by sector'!$D:$D,'D12'!$C819)</f>
        <v>0</v>
      </c>
      <c r="P819" s="35">
        <f>SUMIFS('ODA by sector'!Q:Q,'ODA by sector'!$A:$A,'D12'!$A819,'ODA by sector'!$D:$D,'D12'!$C819)</f>
        <v>0</v>
      </c>
      <c r="Q819" s="35">
        <f>SUMIFS('ODA by sector'!R:R,'ODA by sector'!$A:$A,'D12'!$A819,'ODA by sector'!$D:$D,'D12'!$C819)</f>
        <v>0</v>
      </c>
      <c r="R819" s="35">
        <f>SUMIFS('ODA by sector'!S:S,'ODA by sector'!$A:$A,'D12'!$A819,'ODA by sector'!$D:$D,'D12'!$C819)</f>
        <v>0</v>
      </c>
    </row>
    <row r="820" spans="1:18" x14ac:dyDescent="0.25">
      <c r="A820" s="40" t="s">
        <v>82</v>
      </c>
      <c r="B820" s="36" t="e">
        <f>VLOOKUP(A820,'[1]Names&amp;ISO'!$A:$B,2,FALSE)</f>
        <v>#N/A</v>
      </c>
      <c r="C820" s="37" t="s">
        <v>167</v>
      </c>
      <c r="D820" s="35">
        <f>SUMIFS('ODA by sector'!E:E,'ODA by sector'!$A:$A,'D12'!$A820,'ODA by sector'!$D:$D,'D12'!$C820)</f>
        <v>0</v>
      </c>
      <c r="E820" s="35">
        <f>SUMIFS('ODA by sector'!F:F,'ODA by sector'!$A:$A,'D12'!$A820,'ODA by sector'!$D:$D,'D12'!$C820)</f>
        <v>0</v>
      </c>
      <c r="F820" s="35">
        <f>SUMIFS('ODA by sector'!G:G,'ODA by sector'!$A:$A,'D12'!$A820,'ODA by sector'!$D:$D,'D12'!$C820)</f>
        <v>0</v>
      </c>
      <c r="G820" s="35">
        <f>SUMIFS('ODA by sector'!H:H,'ODA by sector'!$A:$A,'D12'!$A820,'ODA by sector'!$D:$D,'D12'!$C820)</f>
        <v>0</v>
      </c>
      <c r="H820" s="35">
        <f>SUMIFS('ODA by sector'!I:I,'ODA by sector'!$A:$A,'D12'!$A820,'ODA by sector'!$D:$D,'D12'!$C820)</f>
        <v>0</v>
      </c>
      <c r="I820" s="35">
        <f>SUMIFS('ODA by sector'!J:J,'ODA by sector'!$A:$A,'D12'!$A820,'ODA by sector'!$D:$D,'D12'!$C820)</f>
        <v>0</v>
      </c>
      <c r="J820" s="35">
        <f>SUMIFS('ODA by sector'!K:K,'ODA by sector'!$A:$A,'D12'!$A820,'ODA by sector'!$D:$D,'D12'!$C820)</f>
        <v>0</v>
      </c>
      <c r="K820" s="35">
        <f>SUMIFS('ODA by sector'!L:L,'ODA by sector'!$A:$A,'D12'!$A820,'ODA by sector'!$D:$D,'D12'!$C820)</f>
        <v>0</v>
      </c>
      <c r="L820" s="35">
        <f>SUMIFS('ODA by sector'!M:M,'ODA by sector'!$A:$A,'D12'!$A820,'ODA by sector'!$D:$D,'D12'!$C820)</f>
        <v>0</v>
      </c>
      <c r="M820" s="35">
        <f>SUMIFS('ODA by sector'!N:N,'ODA by sector'!$A:$A,'D12'!$A820,'ODA by sector'!$D:$D,'D12'!$C820)</f>
        <v>0</v>
      </c>
      <c r="N820" s="35">
        <f>SUMIFS('ODA by sector'!O:O,'ODA by sector'!$A:$A,'D12'!$A820,'ODA by sector'!$D:$D,'D12'!$C820)</f>
        <v>0</v>
      </c>
      <c r="O820" s="35">
        <f>SUMIFS('ODA by sector'!P:P,'ODA by sector'!$A:$A,'D12'!$A820,'ODA by sector'!$D:$D,'D12'!$C820)</f>
        <v>0</v>
      </c>
      <c r="P820" s="35">
        <f>SUMIFS('ODA by sector'!Q:Q,'ODA by sector'!$A:$A,'D12'!$A820,'ODA by sector'!$D:$D,'D12'!$C820)</f>
        <v>0</v>
      </c>
      <c r="Q820" s="35">
        <f>SUMIFS('ODA by sector'!R:R,'ODA by sector'!$A:$A,'D12'!$A820,'ODA by sector'!$D:$D,'D12'!$C820)</f>
        <v>0</v>
      </c>
      <c r="R820" s="35">
        <f>SUMIFS('ODA by sector'!S:S,'ODA by sector'!$A:$A,'D12'!$A820,'ODA by sector'!$D:$D,'D12'!$C820)</f>
        <v>0</v>
      </c>
    </row>
    <row r="821" spans="1:18" x14ac:dyDescent="0.25">
      <c r="A821" s="40" t="s">
        <v>82</v>
      </c>
      <c r="B821" s="36" t="e">
        <f>VLOOKUP(A821,'[1]Names&amp;ISO'!$A:$B,2,FALSE)</f>
        <v>#N/A</v>
      </c>
      <c r="C821" s="37" t="s">
        <v>169</v>
      </c>
      <c r="D821" s="35">
        <f>SUMIFS('ODA by sector'!E:E,'ODA by sector'!$A:$A,'D12'!$A821,'ODA by sector'!$D:$D,'D12'!$C821)</f>
        <v>0</v>
      </c>
      <c r="E821" s="35">
        <f>SUMIFS('ODA by sector'!F:F,'ODA by sector'!$A:$A,'D12'!$A821,'ODA by sector'!$D:$D,'D12'!$C821)</f>
        <v>0</v>
      </c>
      <c r="F821" s="35">
        <f>SUMIFS('ODA by sector'!G:G,'ODA by sector'!$A:$A,'D12'!$A821,'ODA by sector'!$D:$D,'D12'!$C821)</f>
        <v>0</v>
      </c>
      <c r="G821" s="35">
        <f>SUMIFS('ODA by sector'!H:H,'ODA by sector'!$A:$A,'D12'!$A821,'ODA by sector'!$D:$D,'D12'!$C821)</f>
        <v>0</v>
      </c>
      <c r="H821" s="35">
        <f>SUMIFS('ODA by sector'!I:I,'ODA by sector'!$A:$A,'D12'!$A821,'ODA by sector'!$D:$D,'D12'!$C821)</f>
        <v>0</v>
      </c>
      <c r="I821" s="35">
        <f>SUMIFS('ODA by sector'!J:J,'ODA by sector'!$A:$A,'D12'!$A821,'ODA by sector'!$D:$D,'D12'!$C821)</f>
        <v>0</v>
      </c>
      <c r="J821" s="35">
        <f>SUMIFS('ODA by sector'!K:K,'ODA by sector'!$A:$A,'D12'!$A821,'ODA by sector'!$D:$D,'D12'!$C821)</f>
        <v>0</v>
      </c>
      <c r="K821" s="35">
        <f>SUMIFS('ODA by sector'!L:L,'ODA by sector'!$A:$A,'D12'!$A821,'ODA by sector'!$D:$D,'D12'!$C821)</f>
        <v>0</v>
      </c>
      <c r="L821" s="35">
        <f>SUMIFS('ODA by sector'!M:M,'ODA by sector'!$A:$A,'D12'!$A821,'ODA by sector'!$D:$D,'D12'!$C821)</f>
        <v>0</v>
      </c>
      <c r="M821" s="35">
        <f>SUMIFS('ODA by sector'!N:N,'ODA by sector'!$A:$A,'D12'!$A821,'ODA by sector'!$D:$D,'D12'!$C821)</f>
        <v>0</v>
      </c>
      <c r="N821" s="35">
        <f>SUMIFS('ODA by sector'!O:O,'ODA by sector'!$A:$A,'D12'!$A821,'ODA by sector'!$D:$D,'D12'!$C821)</f>
        <v>0</v>
      </c>
      <c r="O821" s="35">
        <f>SUMIFS('ODA by sector'!P:P,'ODA by sector'!$A:$A,'D12'!$A821,'ODA by sector'!$D:$D,'D12'!$C821)</f>
        <v>0</v>
      </c>
      <c r="P821" s="35">
        <f>SUMIFS('ODA by sector'!Q:Q,'ODA by sector'!$A:$A,'D12'!$A821,'ODA by sector'!$D:$D,'D12'!$C821)</f>
        <v>0</v>
      </c>
      <c r="Q821" s="35">
        <f>SUMIFS('ODA by sector'!R:R,'ODA by sector'!$A:$A,'D12'!$A821,'ODA by sector'!$D:$D,'D12'!$C821)</f>
        <v>0</v>
      </c>
      <c r="R821" s="35">
        <f>SUMIFS('ODA by sector'!S:S,'ODA by sector'!$A:$A,'D12'!$A821,'ODA by sector'!$D:$D,'D12'!$C821)</f>
        <v>0</v>
      </c>
    </row>
    <row r="822" spans="1:18" x14ac:dyDescent="0.25">
      <c r="A822" s="40" t="s">
        <v>82</v>
      </c>
      <c r="B822" s="36" t="e">
        <f>VLOOKUP(A822,'[1]Names&amp;ISO'!$A:$B,2,FALSE)</f>
        <v>#N/A</v>
      </c>
      <c r="C822" s="37" t="s">
        <v>168</v>
      </c>
      <c r="D822" s="35">
        <f>SUMIFS('ODA by sector'!E:E,'ODA by sector'!$A:$A,'D12'!$A822,'ODA by sector'!$D:$D,'D12'!$C822)</f>
        <v>0</v>
      </c>
      <c r="E822" s="35">
        <f>SUMIFS('ODA by sector'!F:F,'ODA by sector'!$A:$A,'D12'!$A822,'ODA by sector'!$D:$D,'D12'!$C822)</f>
        <v>0</v>
      </c>
      <c r="F822" s="35">
        <f>SUMIFS('ODA by sector'!G:G,'ODA by sector'!$A:$A,'D12'!$A822,'ODA by sector'!$D:$D,'D12'!$C822)</f>
        <v>0</v>
      </c>
      <c r="G822" s="35">
        <f>SUMIFS('ODA by sector'!H:H,'ODA by sector'!$A:$A,'D12'!$A822,'ODA by sector'!$D:$D,'D12'!$C822)</f>
        <v>0</v>
      </c>
      <c r="H822" s="35">
        <f>SUMIFS('ODA by sector'!I:I,'ODA by sector'!$A:$A,'D12'!$A822,'ODA by sector'!$D:$D,'D12'!$C822)</f>
        <v>0</v>
      </c>
      <c r="I822" s="35">
        <f>SUMIFS('ODA by sector'!J:J,'ODA by sector'!$A:$A,'D12'!$A822,'ODA by sector'!$D:$D,'D12'!$C822)</f>
        <v>0</v>
      </c>
      <c r="J822" s="35">
        <f>SUMIFS('ODA by sector'!K:K,'ODA by sector'!$A:$A,'D12'!$A822,'ODA by sector'!$D:$D,'D12'!$C822)</f>
        <v>0</v>
      </c>
      <c r="K822" s="35">
        <f>SUMIFS('ODA by sector'!L:L,'ODA by sector'!$A:$A,'D12'!$A822,'ODA by sector'!$D:$D,'D12'!$C822)</f>
        <v>0</v>
      </c>
      <c r="L822" s="35">
        <f>SUMIFS('ODA by sector'!M:M,'ODA by sector'!$A:$A,'D12'!$A822,'ODA by sector'!$D:$D,'D12'!$C822)</f>
        <v>0</v>
      </c>
      <c r="M822" s="35">
        <f>SUMIFS('ODA by sector'!N:N,'ODA by sector'!$A:$A,'D12'!$A822,'ODA by sector'!$D:$D,'D12'!$C822)</f>
        <v>0</v>
      </c>
      <c r="N822" s="35">
        <f>SUMIFS('ODA by sector'!O:O,'ODA by sector'!$A:$A,'D12'!$A822,'ODA by sector'!$D:$D,'D12'!$C822)</f>
        <v>0</v>
      </c>
      <c r="O822" s="35">
        <f>SUMIFS('ODA by sector'!P:P,'ODA by sector'!$A:$A,'D12'!$A822,'ODA by sector'!$D:$D,'D12'!$C822)</f>
        <v>0</v>
      </c>
      <c r="P822" s="35">
        <f>SUMIFS('ODA by sector'!Q:Q,'ODA by sector'!$A:$A,'D12'!$A822,'ODA by sector'!$D:$D,'D12'!$C822)</f>
        <v>0</v>
      </c>
      <c r="Q822" s="35">
        <f>SUMIFS('ODA by sector'!R:R,'ODA by sector'!$A:$A,'D12'!$A822,'ODA by sector'!$D:$D,'D12'!$C822)</f>
        <v>0</v>
      </c>
      <c r="R822" s="35">
        <f>SUMIFS('ODA by sector'!S:S,'ODA by sector'!$A:$A,'D12'!$A822,'ODA by sector'!$D:$D,'D12'!$C822)</f>
        <v>0</v>
      </c>
    </row>
    <row r="823" spans="1:18" x14ac:dyDescent="0.25">
      <c r="A823" s="40" t="s">
        <v>82</v>
      </c>
      <c r="B823" s="36" t="e">
        <f>VLOOKUP(A823,'[1]Names&amp;ISO'!$A:$B,2,FALSE)</f>
        <v>#N/A</v>
      </c>
      <c r="C823" s="37" t="s">
        <v>171</v>
      </c>
      <c r="D823" s="35">
        <f>SUMIFS('ODA by sector'!E:E,'ODA by sector'!$A:$A,'D12'!$A823,'ODA by sector'!$D:$D,'D12'!$C823)</f>
        <v>0</v>
      </c>
      <c r="E823" s="35">
        <f>SUMIFS('ODA by sector'!F:F,'ODA by sector'!$A:$A,'D12'!$A823,'ODA by sector'!$D:$D,'D12'!$C823)</f>
        <v>0</v>
      </c>
      <c r="F823" s="35">
        <f>SUMIFS('ODA by sector'!G:G,'ODA by sector'!$A:$A,'D12'!$A823,'ODA by sector'!$D:$D,'D12'!$C823)</f>
        <v>0</v>
      </c>
      <c r="G823" s="35">
        <f>SUMIFS('ODA by sector'!H:H,'ODA by sector'!$A:$A,'D12'!$A823,'ODA by sector'!$D:$D,'D12'!$C823)</f>
        <v>0</v>
      </c>
      <c r="H823" s="35">
        <f>SUMIFS('ODA by sector'!I:I,'ODA by sector'!$A:$A,'D12'!$A823,'ODA by sector'!$D:$D,'D12'!$C823)</f>
        <v>0</v>
      </c>
      <c r="I823" s="35">
        <f>SUMIFS('ODA by sector'!J:J,'ODA by sector'!$A:$A,'D12'!$A823,'ODA by sector'!$D:$D,'D12'!$C823)</f>
        <v>0</v>
      </c>
      <c r="J823" s="35">
        <f>SUMIFS('ODA by sector'!K:K,'ODA by sector'!$A:$A,'D12'!$A823,'ODA by sector'!$D:$D,'D12'!$C823)</f>
        <v>0</v>
      </c>
      <c r="K823" s="35">
        <f>SUMIFS('ODA by sector'!L:L,'ODA by sector'!$A:$A,'D12'!$A823,'ODA by sector'!$D:$D,'D12'!$C823)</f>
        <v>0</v>
      </c>
      <c r="L823" s="35">
        <f>SUMIFS('ODA by sector'!M:M,'ODA by sector'!$A:$A,'D12'!$A823,'ODA by sector'!$D:$D,'D12'!$C823)</f>
        <v>0</v>
      </c>
      <c r="M823" s="35">
        <f>SUMIFS('ODA by sector'!N:N,'ODA by sector'!$A:$A,'D12'!$A823,'ODA by sector'!$D:$D,'D12'!$C823)</f>
        <v>0</v>
      </c>
      <c r="N823" s="35">
        <f>SUMIFS('ODA by sector'!O:O,'ODA by sector'!$A:$A,'D12'!$A823,'ODA by sector'!$D:$D,'D12'!$C823)</f>
        <v>0</v>
      </c>
      <c r="O823" s="35">
        <f>SUMIFS('ODA by sector'!P:P,'ODA by sector'!$A:$A,'D12'!$A823,'ODA by sector'!$D:$D,'D12'!$C823)</f>
        <v>0</v>
      </c>
      <c r="P823" s="35">
        <f>SUMIFS('ODA by sector'!Q:Q,'ODA by sector'!$A:$A,'D12'!$A823,'ODA by sector'!$D:$D,'D12'!$C823)</f>
        <v>0</v>
      </c>
      <c r="Q823" s="35">
        <f>SUMIFS('ODA by sector'!R:R,'ODA by sector'!$A:$A,'D12'!$A823,'ODA by sector'!$D:$D,'D12'!$C823)</f>
        <v>103.296633</v>
      </c>
      <c r="R823" s="35">
        <f>SUMIFS('ODA by sector'!S:S,'ODA by sector'!$A:$A,'D12'!$A823,'ODA by sector'!$D:$D,'D12'!$C823)</f>
        <v>57.198318999999998</v>
      </c>
    </row>
    <row r="824" spans="1:18" x14ac:dyDescent="0.25">
      <c r="A824" s="40" t="s">
        <v>82</v>
      </c>
      <c r="B824" s="36" t="e">
        <f>VLOOKUP(A824,'[1]Names&amp;ISO'!$A:$B,2,FALSE)</f>
        <v>#N/A</v>
      </c>
      <c r="C824" s="37" t="s">
        <v>170</v>
      </c>
      <c r="D824" s="35">
        <f>SUMIFS('ODA by sector'!E:E,'ODA by sector'!$A:$A,'D12'!$A824,'ODA by sector'!$D:$D,'D12'!$C824)</f>
        <v>0</v>
      </c>
      <c r="E824" s="35">
        <f>SUMIFS('ODA by sector'!F:F,'ODA by sector'!$A:$A,'D12'!$A824,'ODA by sector'!$D:$D,'D12'!$C824)</f>
        <v>0</v>
      </c>
      <c r="F824" s="35">
        <f>SUMIFS('ODA by sector'!G:G,'ODA by sector'!$A:$A,'D12'!$A824,'ODA by sector'!$D:$D,'D12'!$C824)</f>
        <v>0</v>
      </c>
      <c r="G824" s="35">
        <f>SUMIFS('ODA by sector'!H:H,'ODA by sector'!$A:$A,'D12'!$A824,'ODA by sector'!$D:$D,'D12'!$C824)</f>
        <v>0</v>
      </c>
      <c r="H824" s="35">
        <f>SUMIFS('ODA by sector'!I:I,'ODA by sector'!$A:$A,'D12'!$A824,'ODA by sector'!$D:$D,'D12'!$C824)</f>
        <v>0</v>
      </c>
      <c r="I824" s="35">
        <f>SUMIFS('ODA by sector'!J:J,'ODA by sector'!$A:$A,'D12'!$A824,'ODA by sector'!$D:$D,'D12'!$C824)</f>
        <v>0</v>
      </c>
      <c r="J824" s="35">
        <f>SUMIFS('ODA by sector'!K:K,'ODA by sector'!$A:$A,'D12'!$A824,'ODA by sector'!$D:$D,'D12'!$C824)</f>
        <v>0</v>
      </c>
      <c r="K824" s="35">
        <f>SUMIFS('ODA by sector'!L:L,'ODA by sector'!$A:$A,'D12'!$A824,'ODA by sector'!$D:$D,'D12'!$C824)</f>
        <v>0</v>
      </c>
      <c r="L824" s="35">
        <f>SUMIFS('ODA by sector'!M:M,'ODA by sector'!$A:$A,'D12'!$A824,'ODA by sector'!$D:$D,'D12'!$C824)</f>
        <v>0</v>
      </c>
      <c r="M824" s="35">
        <f>SUMIFS('ODA by sector'!N:N,'ODA by sector'!$A:$A,'D12'!$A824,'ODA by sector'!$D:$D,'D12'!$C824)</f>
        <v>0</v>
      </c>
      <c r="N824" s="35">
        <f>SUMIFS('ODA by sector'!O:O,'ODA by sector'!$A:$A,'D12'!$A824,'ODA by sector'!$D:$D,'D12'!$C824)</f>
        <v>0</v>
      </c>
      <c r="O824" s="35">
        <f>SUMIFS('ODA by sector'!P:P,'ODA by sector'!$A:$A,'D12'!$A824,'ODA by sector'!$D:$D,'D12'!$C824)</f>
        <v>0</v>
      </c>
      <c r="P824" s="35">
        <f>SUMIFS('ODA by sector'!Q:Q,'ODA by sector'!$A:$A,'D12'!$A824,'ODA by sector'!$D:$D,'D12'!$C824)</f>
        <v>0</v>
      </c>
      <c r="Q824" s="35">
        <f>SUMIFS('ODA by sector'!R:R,'ODA by sector'!$A:$A,'D12'!$A824,'ODA by sector'!$D:$D,'D12'!$C824)</f>
        <v>15.779634</v>
      </c>
      <c r="R824" s="35">
        <f>SUMIFS('ODA by sector'!S:S,'ODA by sector'!$A:$A,'D12'!$A824,'ODA by sector'!$D:$D,'D12'!$C824)</f>
        <v>17.465876000000002</v>
      </c>
    </row>
    <row r="825" spans="1:18" x14ac:dyDescent="0.25">
      <c r="A825" s="40" t="s">
        <v>82</v>
      </c>
      <c r="B825" s="36" t="e">
        <f>VLOOKUP(A825,'[1]Names&amp;ISO'!$A:$B,2,FALSE)</f>
        <v>#N/A</v>
      </c>
      <c r="C825" s="37" t="s">
        <v>172</v>
      </c>
      <c r="D825" s="35">
        <f>SUMIFS('ODA by sector'!E:E,'ODA by sector'!$A:$A,'D12'!$A825,'ODA by sector'!$D:$D,'D12'!$C825)</f>
        <v>0</v>
      </c>
      <c r="E825" s="35">
        <f>SUMIFS('ODA by sector'!F:F,'ODA by sector'!$A:$A,'D12'!$A825,'ODA by sector'!$D:$D,'D12'!$C825)</f>
        <v>0</v>
      </c>
      <c r="F825" s="35">
        <f>SUMIFS('ODA by sector'!G:G,'ODA by sector'!$A:$A,'D12'!$A825,'ODA by sector'!$D:$D,'D12'!$C825)</f>
        <v>0</v>
      </c>
      <c r="G825" s="35">
        <f>SUMIFS('ODA by sector'!H:H,'ODA by sector'!$A:$A,'D12'!$A825,'ODA by sector'!$D:$D,'D12'!$C825)</f>
        <v>0</v>
      </c>
      <c r="H825" s="35">
        <f>SUMIFS('ODA by sector'!I:I,'ODA by sector'!$A:$A,'D12'!$A825,'ODA by sector'!$D:$D,'D12'!$C825)</f>
        <v>0</v>
      </c>
      <c r="I825" s="35">
        <f>SUMIFS('ODA by sector'!J:J,'ODA by sector'!$A:$A,'D12'!$A825,'ODA by sector'!$D:$D,'D12'!$C825)</f>
        <v>0</v>
      </c>
      <c r="J825" s="35">
        <f>SUMIFS('ODA by sector'!K:K,'ODA by sector'!$A:$A,'D12'!$A825,'ODA by sector'!$D:$D,'D12'!$C825)</f>
        <v>0</v>
      </c>
      <c r="K825" s="35">
        <f>SUMIFS('ODA by sector'!L:L,'ODA by sector'!$A:$A,'D12'!$A825,'ODA by sector'!$D:$D,'D12'!$C825)</f>
        <v>0</v>
      </c>
      <c r="L825" s="35">
        <f>SUMIFS('ODA by sector'!M:M,'ODA by sector'!$A:$A,'D12'!$A825,'ODA by sector'!$D:$D,'D12'!$C825)</f>
        <v>0</v>
      </c>
      <c r="M825" s="35">
        <f>SUMIFS('ODA by sector'!N:N,'ODA by sector'!$A:$A,'D12'!$A825,'ODA by sector'!$D:$D,'D12'!$C825)</f>
        <v>0</v>
      </c>
      <c r="N825" s="35">
        <f>SUMIFS('ODA by sector'!O:O,'ODA by sector'!$A:$A,'D12'!$A825,'ODA by sector'!$D:$D,'D12'!$C825)</f>
        <v>0</v>
      </c>
      <c r="O825" s="35">
        <f>SUMIFS('ODA by sector'!P:P,'ODA by sector'!$A:$A,'D12'!$A825,'ODA by sector'!$D:$D,'D12'!$C825)</f>
        <v>0</v>
      </c>
      <c r="P825" s="35">
        <f>SUMIFS('ODA by sector'!Q:Q,'ODA by sector'!$A:$A,'D12'!$A825,'ODA by sector'!$D:$D,'D12'!$C825)</f>
        <v>0</v>
      </c>
      <c r="Q825" s="35">
        <f>SUMIFS('ODA by sector'!R:R,'ODA by sector'!$A:$A,'D12'!$A825,'ODA by sector'!$D:$D,'D12'!$C825)</f>
        <v>0</v>
      </c>
      <c r="R825" s="35">
        <f>SUMIFS('ODA by sector'!S:S,'ODA by sector'!$A:$A,'D12'!$A825,'ODA by sector'!$D:$D,'D12'!$C825)</f>
        <v>0</v>
      </c>
    </row>
    <row r="826" spans="1:18" x14ac:dyDescent="0.25">
      <c r="A826" s="40" t="s">
        <v>82</v>
      </c>
      <c r="B826" s="36" t="e">
        <f>VLOOKUP(A826,'[1]Names&amp;ISO'!$A:$B,2,FALSE)</f>
        <v>#N/A</v>
      </c>
      <c r="C826" s="37" t="s">
        <v>173</v>
      </c>
      <c r="D826" s="35">
        <f>SUMIFS('ODA by sector'!E:E,'ODA by sector'!$A:$A,'D12'!$A826,'ODA by sector'!$D:$D,'D12'!$C826)</f>
        <v>0</v>
      </c>
      <c r="E826" s="35">
        <f>SUMIFS('ODA by sector'!F:F,'ODA by sector'!$A:$A,'D12'!$A826,'ODA by sector'!$D:$D,'D12'!$C826)</f>
        <v>0</v>
      </c>
      <c r="F826" s="35">
        <f>SUMIFS('ODA by sector'!G:G,'ODA by sector'!$A:$A,'D12'!$A826,'ODA by sector'!$D:$D,'D12'!$C826)</f>
        <v>0</v>
      </c>
      <c r="G826" s="35">
        <f>SUMIFS('ODA by sector'!H:H,'ODA by sector'!$A:$A,'D12'!$A826,'ODA by sector'!$D:$D,'D12'!$C826)</f>
        <v>0</v>
      </c>
      <c r="H826" s="35">
        <f>SUMIFS('ODA by sector'!I:I,'ODA by sector'!$A:$A,'D12'!$A826,'ODA by sector'!$D:$D,'D12'!$C826)</f>
        <v>0</v>
      </c>
      <c r="I826" s="35">
        <f>SUMIFS('ODA by sector'!J:J,'ODA by sector'!$A:$A,'D12'!$A826,'ODA by sector'!$D:$D,'D12'!$C826)</f>
        <v>0</v>
      </c>
      <c r="J826" s="35">
        <f>SUMIFS('ODA by sector'!K:K,'ODA by sector'!$A:$A,'D12'!$A826,'ODA by sector'!$D:$D,'D12'!$C826)</f>
        <v>0</v>
      </c>
      <c r="K826" s="35">
        <f>SUMIFS('ODA by sector'!L:L,'ODA by sector'!$A:$A,'D12'!$A826,'ODA by sector'!$D:$D,'D12'!$C826)</f>
        <v>0</v>
      </c>
      <c r="L826" s="35">
        <f>SUMIFS('ODA by sector'!M:M,'ODA by sector'!$A:$A,'D12'!$A826,'ODA by sector'!$D:$D,'D12'!$C826)</f>
        <v>0</v>
      </c>
      <c r="M826" s="35">
        <f>SUMIFS('ODA by sector'!N:N,'ODA by sector'!$A:$A,'D12'!$A826,'ODA by sector'!$D:$D,'D12'!$C826)</f>
        <v>0</v>
      </c>
      <c r="N826" s="35">
        <f>SUMIFS('ODA by sector'!O:O,'ODA by sector'!$A:$A,'D12'!$A826,'ODA by sector'!$D:$D,'D12'!$C826)</f>
        <v>0</v>
      </c>
      <c r="O826" s="35">
        <f>SUMIFS('ODA by sector'!P:P,'ODA by sector'!$A:$A,'D12'!$A826,'ODA by sector'!$D:$D,'D12'!$C826)</f>
        <v>0</v>
      </c>
      <c r="P826" s="35">
        <f>SUMIFS('ODA by sector'!Q:Q,'ODA by sector'!$A:$A,'D12'!$A826,'ODA by sector'!$D:$D,'D12'!$C826)</f>
        <v>0</v>
      </c>
      <c r="Q826" s="35">
        <f>SUMIFS('ODA by sector'!R:R,'ODA by sector'!$A:$A,'D12'!$A826,'ODA by sector'!$D:$D,'D12'!$C826)</f>
        <v>0</v>
      </c>
      <c r="R826" s="35">
        <f>SUMIFS('ODA by sector'!S:S,'ODA by sector'!$A:$A,'D12'!$A826,'ODA by sector'!$D:$D,'D12'!$C826)</f>
        <v>0</v>
      </c>
    </row>
    <row r="827" spans="1:18" x14ac:dyDescent="0.25">
      <c r="A827" s="40" t="s">
        <v>82</v>
      </c>
      <c r="B827" s="36" t="e">
        <f>VLOOKUP(A827,'[1]Names&amp;ISO'!$A:$B,2,FALSE)</f>
        <v>#N/A</v>
      </c>
      <c r="C827" s="37" t="s">
        <v>174</v>
      </c>
      <c r="D827" s="35">
        <f>SUMIFS('ODA by sector'!E:E,'ODA by sector'!$A:$A,'D12'!$A827,'ODA by sector'!$D:$D,'D12'!$C827)</f>
        <v>0</v>
      </c>
      <c r="E827" s="35">
        <f>SUMIFS('ODA by sector'!F:F,'ODA by sector'!$A:$A,'D12'!$A827,'ODA by sector'!$D:$D,'D12'!$C827)</f>
        <v>0</v>
      </c>
      <c r="F827" s="35">
        <f>SUMIFS('ODA by sector'!G:G,'ODA by sector'!$A:$A,'D12'!$A827,'ODA by sector'!$D:$D,'D12'!$C827)</f>
        <v>0</v>
      </c>
      <c r="G827" s="35">
        <f>SUMIFS('ODA by sector'!H:H,'ODA by sector'!$A:$A,'D12'!$A827,'ODA by sector'!$D:$D,'D12'!$C827)</f>
        <v>0</v>
      </c>
      <c r="H827" s="35">
        <f>SUMIFS('ODA by sector'!I:I,'ODA by sector'!$A:$A,'D12'!$A827,'ODA by sector'!$D:$D,'D12'!$C827)</f>
        <v>0</v>
      </c>
      <c r="I827" s="35">
        <f>SUMIFS('ODA by sector'!J:J,'ODA by sector'!$A:$A,'D12'!$A827,'ODA by sector'!$D:$D,'D12'!$C827)</f>
        <v>0</v>
      </c>
      <c r="J827" s="35">
        <f>SUMIFS('ODA by sector'!K:K,'ODA by sector'!$A:$A,'D12'!$A827,'ODA by sector'!$D:$D,'D12'!$C827)</f>
        <v>0</v>
      </c>
      <c r="K827" s="35">
        <f>SUMIFS('ODA by sector'!L:L,'ODA by sector'!$A:$A,'D12'!$A827,'ODA by sector'!$D:$D,'D12'!$C827)</f>
        <v>0</v>
      </c>
      <c r="L827" s="35">
        <f>SUMIFS('ODA by sector'!M:M,'ODA by sector'!$A:$A,'D12'!$A827,'ODA by sector'!$D:$D,'D12'!$C827)</f>
        <v>0</v>
      </c>
      <c r="M827" s="35">
        <f>SUMIFS('ODA by sector'!N:N,'ODA by sector'!$A:$A,'D12'!$A827,'ODA by sector'!$D:$D,'D12'!$C827)</f>
        <v>0</v>
      </c>
      <c r="N827" s="35">
        <f>SUMIFS('ODA by sector'!O:O,'ODA by sector'!$A:$A,'D12'!$A827,'ODA by sector'!$D:$D,'D12'!$C827)</f>
        <v>0</v>
      </c>
      <c r="O827" s="35">
        <f>SUMIFS('ODA by sector'!P:P,'ODA by sector'!$A:$A,'D12'!$A827,'ODA by sector'!$D:$D,'D12'!$C827)</f>
        <v>0</v>
      </c>
      <c r="P827" s="35">
        <f>SUMIFS('ODA by sector'!Q:Q,'ODA by sector'!$A:$A,'D12'!$A827,'ODA by sector'!$D:$D,'D12'!$C827)</f>
        <v>0</v>
      </c>
      <c r="Q827" s="35">
        <f>SUMIFS('ODA by sector'!R:R,'ODA by sector'!$A:$A,'D12'!$A827,'ODA by sector'!$D:$D,'D12'!$C827)</f>
        <v>5.5537289999999997</v>
      </c>
      <c r="R827" s="35">
        <f>SUMIFS('ODA by sector'!S:S,'ODA by sector'!$A:$A,'D12'!$A827,'ODA by sector'!$D:$D,'D12'!$C827)</f>
        <v>4.5880739999999998</v>
      </c>
    </row>
    <row r="828" spans="1:18" x14ac:dyDescent="0.25">
      <c r="A828" s="40" t="s">
        <v>81</v>
      </c>
      <c r="B828" s="36" t="e">
        <f>VLOOKUP(A828,'[1]Names&amp;ISO'!$A:$B,2,FALSE)</f>
        <v>#N/A</v>
      </c>
      <c r="C828" s="37" t="s">
        <v>162</v>
      </c>
      <c r="D828" s="35">
        <f>SUMIFS('ODA by sector'!E:E,'ODA by sector'!$A:$A,'D12'!$A828,'ODA by sector'!$D:$D,'D12'!$C828)</f>
        <v>0</v>
      </c>
      <c r="E828" s="35">
        <f>SUMIFS('ODA by sector'!F:F,'ODA by sector'!$A:$A,'D12'!$A828,'ODA by sector'!$D:$D,'D12'!$C828)</f>
        <v>0</v>
      </c>
      <c r="F828" s="35">
        <f>SUMIFS('ODA by sector'!G:G,'ODA by sector'!$A:$A,'D12'!$A828,'ODA by sector'!$D:$D,'D12'!$C828)</f>
        <v>0</v>
      </c>
      <c r="G828" s="35">
        <f>SUMIFS('ODA by sector'!H:H,'ODA by sector'!$A:$A,'D12'!$A828,'ODA by sector'!$D:$D,'D12'!$C828)</f>
        <v>0</v>
      </c>
      <c r="H828" s="35">
        <f>SUMIFS('ODA by sector'!I:I,'ODA by sector'!$A:$A,'D12'!$A828,'ODA by sector'!$D:$D,'D12'!$C828)</f>
        <v>0</v>
      </c>
      <c r="I828" s="35">
        <f>SUMIFS('ODA by sector'!J:J,'ODA by sector'!$A:$A,'D12'!$A828,'ODA by sector'!$D:$D,'D12'!$C828)</f>
        <v>0</v>
      </c>
      <c r="J828" s="35">
        <f>SUMIFS('ODA by sector'!K:K,'ODA by sector'!$A:$A,'D12'!$A828,'ODA by sector'!$D:$D,'D12'!$C828)</f>
        <v>0</v>
      </c>
      <c r="K828" s="35">
        <f>SUMIFS('ODA by sector'!L:L,'ODA by sector'!$A:$A,'D12'!$A828,'ODA by sector'!$D:$D,'D12'!$C828)</f>
        <v>0</v>
      </c>
      <c r="L828" s="35">
        <f>SUMIFS('ODA by sector'!M:M,'ODA by sector'!$A:$A,'D12'!$A828,'ODA by sector'!$D:$D,'D12'!$C828)</f>
        <v>0</v>
      </c>
      <c r="M828" s="35">
        <f>SUMIFS('ODA by sector'!N:N,'ODA by sector'!$A:$A,'D12'!$A828,'ODA by sector'!$D:$D,'D12'!$C828)</f>
        <v>0</v>
      </c>
      <c r="N828" s="35">
        <f>SUMIFS('ODA by sector'!O:O,'ODA by sector'!$A:$A,'D12'!$A828,'ODA by sector'!$D:$D,'D12'!$C828)</f>
        <v>0</v>
      </c>
      <c r="O828" s="35">
        <f>SUMIFS('ODA by sector'!P:P,'ODA by sector'!$A:$A,'D12'!$A828,'ODA by sector'!$D:$D,'D12'!$C828)</f>
        <v>0</v>
      </c>
      <c r="P828" s="35">
        <f>SUMIFS('ODA by sector'!Q:Q,'ODA by sector'!$A:$A,'D12'!$A828,'ODA by sector'!$D:$D,'D12'!$C828)</f>
        <v>0</v>
      </c>
      <c r="Q828" s="35">
        <f>SUMIFS('ODA by sector'!R:R,'ODA by sector'!$A:$A,'D12'!$A828,'ODA by sector'!$D:$D,'D12'!$C828)</f>
        <v>14.696844</v>
      </c>
      <c r="R828" s="35">
        <f>SUMIFS('ODA by sector'!S:S,'ODA by sector'!$A:$A,'D12'!$A828,'ODA by sector'!$D:$D,'D12'!$C828)</f>
        <v>7.1457170000000003</v>
      </c>
    </row>
    <row r="829" spans="1:18" x14ac:dyDescent="0.25">
      <c r="A829" s="41" t="s">
        <v>81</v>
      </c>
      <c r="B829" s="36" t="e">
        <f>VLOOKUP(A829,'[1]Names&amp;ISO'!$A:$B,2,FALSE)</f>
        <v>#N/A</v>
      </c>
      <c r="C829" s="37" t="s">
        <v>163</v>
      </c>
      <c r="D829" s="35">
        <f>SUMIFS('ODA by sector'!E:E,'ODA by sector'!$A:$A,'D12'!$A829,'ODA by sector'!$D:$D,'D12'!$C829)</f>
        <v>349.32456500000001</v>
      </c>
      <c r="E829" s="35">
        <f>SUMIFS('ODA by sector'!F:F,'ODA by sector'!$A:$A,'D12'!$A829,'ODA by sector'!$D:$D,'D12'!$C829)</f>
        <v>431.21204299999999</v>
      </c>
      <c r="F829" s="35">
        <f>SUMIFS('ODA by sector'!G:G,'ODA by sector'!$A:$A,'D12'!$A829,'ODA by sector'!$D:$D,'D12'!$C829)</f>
        <v>215.82085900000001</v>
      </c>
      <c r="G829" s="35">
        <f>SUMIFS('ODA by sector'!H:H,'ODA by sector'!$A:$A,'D12'!$A829,'ODA by sector'!$D:$D,'D12'!$C829)</f>
        <v>218.68339399999999</v>
      </c>
      <c r="H829" s="35">
        <f>SUMIFS('ODA by sector'!I:I,'ODA by sector'!$A:$A,'D12'!$A829,'ODA by sector'!$D:$D,'D12'!$C829)</f>
        <v>221.68222299999999</v>
      </c>
      <c r="I829" s="35">
        <f>SUMIFS('ODA by sector'!J:J,'ODA by sector'!$A:$A,'D12'!$A829,'ODA by sector'!$D:$D,'D12'!$C829)</f>
        <v>208.56629100000001</v>
      </c>
      <c r="J829" s="35">
        <f>SUMIFS('ODA by sector'!K:K,'ODA by sector'!$A:$A,'D12'!$A829,'ODA by sector'!$D:$D,'D12'!$C829)</f>
        <v>251.912375</v>
      </c>
      <c r="K829" s="35">
        <f>SUMIFS('ODA by sector'!L:L,'ODA by sector'!$A:$A,'D12'!$A829,'ODA by sector'!$D:$D,'D12'!$C829)</f>
        <v>330.151162</v>
      </c>
      <c r="L829" s="35">
        <f>SUMIFS('ODA by sector'!M:M,'ODA by sector'!$A:$A,'D12'!$A829,'ODA by sector'!$D:$D,'D12'!$C829)</f>
        <v>296.18070799999998</v>
      </c>
      <c r="M829" s="35">
        <f>SUMIFS('ODA by sector'!N:N,'ODA by sector'!$A:$A,'D12'!$A829,'ODA by sector'!$D:$D,'D12'!$C829)</f>
        <v>279.11371100000002</v>
      </c>
      <c r="N829" s="35">
        <f>SUMIFS('ODA by sector'!O:O,'ODA by sector'!$A:$A,'D12'!$A829,'ODA by sector'!$D:$D,'D12'!$C829)</f>
        <v>315.98848400000003</v>
      </c>
      <c r="O829" s="35">
        <f>SUMIFS('ODA by sector'!P:P,'ODA by sector'!$A:$A,'D12'!$A829,'ODA by sector'!$D:$D,'D12'!$C829)</f>
        <v>319.74150600000002</v>
      </c>
      <c r="P829" s="35">
        <f>SUMIFS('ODA by sector'!Q:Q,'ODA by sector'!$A:$A,'D12'!$A829,'ODA by sector'!$D:$D,'D12'!$C829)</f>
        <v>305.19699800000001</v>
      </c>
      <c r="Q829" s="35">
        <f>SUMIFS('ODA by sector'!R:R,'ODA by sector'!$A:$A,'D12'!$A829,'ODA by sector'!$D:$D,'D12'!$C829)</f>
        <v>200.05669700000001</v>
      </c>
      <c r="R829" s="35">
        <f>SUMIFS('ODA by sector'!S:S,'ODA by sector'!$A:$A,'D12'!$A829,'ODA by sector'!$D:$D,'D12'!$C829)</f>
        <v>156.44944799999999</v>
      </c>
    </row>
    <row r="830" spans="1:18" x14ac:dyDescent="0.25">
      <c r="A830" s="42" t="s">
        <v>81</v>
      </c>
      <c r="B830" s="36" t="e">
        <f>VLOOKUP(A830,'[1]Names&amp;ISO'!$A:$B,2,FALSE)</f>
        <v>#N/A</v>
      </c>
      <c r="C830" s="37" t="s">
        <v>164</v>
      </c>
      <c r="D830" s="35">
        <f>SUMIFS('ODA by sector'!E:E,'ODA by sector'!$A:$A,'D12'!$A830,'ODA by sector'!$D:$D,'D12'!$C830)</f>
        <v>0</v>
      </c>
      <c r="E830" s="35">
        <f>SUMIFS('ODA by sector'!F:F,'ODA by sector'!$A:$A,'D12'!$A830,'ODA by sector'!$D:$D,'D12'!$C830)</f>
        <v>0</v>
      </c>
      <c r="F830" s="35">
        <f>SUMIFS('ODA by sector'!G:G,'ODA by sector'!$A:$A,'D12'!$A830,'ODA by sector'!$D:$D,'D12'!$C830)</f>
        <v>0</v>
      </c>
      <c r="G830" s="35">
        <f>SUMIFS('ODA by sector'!H:H,'ODA by sector'!$A:$A,'D12'!$A830,'ODA by sector'!$D:$D,'D12'!$C830)</f>
        <v>0</v>
      </c>
      <c r="H830" s="35">
        <f>SUMIFS('ODA by sector'!I:I,'ODA by sector'!$A:$A,'D12'!$A830,'ODA by sector'!$D:$D,'D12'!$C830)</f>
        <v>0</v>
      </c>
      <c r="I830" s="35">
        <f>SUMIFS('ODA by sector'!J:J,'ODA by sector'!$A:$A,'D12'!$A830,'ODA by sector'!$D:$D,'D12'!$C830)</f>
        <v>0</v>
      </c>
      <c r="J830" s="35">
        <f>SUMIFS('ODA by sector'!K:K,'ODA by sector'!$A:$A,'D12'!$A830,'ODA by sector'!$D:$D,'D12'!$C830)</f>
        <v>0</v>
      </c>
      <c r="K830" s="35">
        <f>SUMIFS('ODA by sector'!L:L,'ODA by sector'!$A:$A,'D12'!$A830,'ODA by sector'!$D:$D,'D12'!$C830)</f>
        <v>0</v>
      </c>
      <c r="L830" s="35">
        <f>SUMIFS('ODA by sector'!M:M,'ODA by sector'!$A:$A,'D12'!$A830,'ODA by sector'!$D:$D,'D12'!$C830)</f>
        <v>0</v>
      </c>
      <c r="M830" s="35">
        <f>SUMIFS('ODA by sector'!N:N,'ODA by sector'!$A:$A,'D12'!$A830,'ODA by sector'!$D:$D,'D12'!$C830)</f>
        <v>0</v>
      </c>
      <c r="N830" s="35">
        <f>SUMIFS('ODA by sector'!O:O,'ODA by sector'!$A:$A,'D12'!$A830,'ODA by sector'!$D:$D,'D12'!$C830)</f>
        <v>0</v>
      </c>
      <c r="O830" s="35">
        <f>SUMIFS('ODA by sector'!P:P,'ODA by sector'!$A:$A,'D12'!$A830,'ODA by sector'!$D:$D,'D12'!$C830)</f>
        <v>0</v>
      </c>
      <c r="P830" s="35">
        <f>SUMIFS('ODA by sector'!Q:Q,'ODA by sector'!$A:$A,'D12'!$A830,'ODA by sector'!$D:$D,'D12'!$C830)</f>
        <v>0</v>
      </c>
      <c r="Q830" s="35">
        <f>SUMIFS('ODA by sector'!R:R,'ODA by sector'!$A:$A,'D12'!$A830,'ODA by sector'!$D:$D,'D12'!$C830)</f>
        <v>0</v>
      </c>
      <c r="R830" s="35">
        <f>SUMIFS('ODA by sector'!S:S,'ODA by sector'!$A:$A,'D12'!$A830,'ODA by sector'!$D:$D,'D12'!$C830)</f>
        <v>0</v>
      </c>
    </row>
    <row r="831" spans="1:18" x14ac:dyDescent="0.25">
      <c r="A831" s="40" t="s">
        <v>81</v>
      </c>
      <c r="B831" s="36" t="e">
        <f>VLOOKUP(A831,'[1]Names&amp;ISO'!$A:$B,2,FALSE)</f>
        <v>#N/A</v>
      </c>
      <c r="C831" s="37" t="s">
        <v>165</v>
      </c>
      <c r="D831" s="35">
        <f>SUMIFS('ODA by sector'!E:E,'ODA by sector'!$A:$A,'D12'!$A831,'ODA by sector'!$D:$D,'D12'!$C831)</f>
        <v>0</v>
      </c>
      <c r="E831" s="35">
        <f>SUMIFS('ODA by sector'!F:F,'ODA by sector'!$A:$A,'D12'!$A831,'ODA by sector'!$D:$D,'D12'!$C831)</f>
        <v>0</v>
      </c>
      <c r="F831" s="35">
        <f>SUMIFS('ODA by sector'!G:G,'ODA by sector'!$A:$A,'D12'!$A831,'ODA by sector'!$D:$D,'D12'!$C831)</f>
        <v>0</v>
      </c>
      <c r="G831" s="35">
        <f>SUMIFS('ODA by sector'!H:H,'ODA by sector'!$A:$A,'D12'!$A831,'ODA by sector'!$D:$D,'D12'!$C831)</f>
        <v>0</v>
      </c>
      <c r="H831" s="35">
        <f>SUMIFS('ODA by sector'!I:I,'ODA by sector'!$A:$A,'D12'!$A831,'ODA by sector'!$D:$D,'D12'!$C831)</f>
        <v>0</v>
      </c>
      <c r="I831" s="35">
        <f>SUMIFS('ODA by sector'!J:J,'ODA by sector'!$A:$A,'D12'!$A831,'ODA by sector'!$D:$D,'D12'!$C831)</f>
        <v>0</v>
      </c>
      <c r="J831" s="35">
        <f>SUMIFS('ODA by sector'!K:K,'ODA by sector'!$A:$A,'D12'!$A831,'ODA by sector'!$D:$D,'D12'!$C831)</f>
        <v>0</v>
      </c>
      <c r="K831" s="35">
        <f>SUMIFS('ODA by sector'!L:L,'ODA by sector'!$A:$A,'D12'!$A831,'ODA by sector'!$D:$D,'D12'!$C831)</f>
        <v>0</v>
      </c>
      <c r="L831" s="35">
        <f>SUMIFS('ODA by sector'!M:M,'ODA by sector'!$A:$A,'D12'!$A831,'ODA by sector'!$D:$D,'D12'!$C831)</f>
        <v>0</v>
      </c>
      <c r="M831" s="35">
        <f>SUMIFS('ODA by sector'!N:N,'ODA by sector'!$A:$A,'D12'!$A831,'ODA by sector'!$D:$D,'D12'!$C831)</f>
        <v>0</v>
      </c>
      <c r="N831" s="35">
        <f>SUMIFS('ODA by sector'!O:O,'ODA by sector'!$A:$A,'D12'!$A831,'ODA by sector'!$D:$D,'D12'!$C831)</f>
        <v>0</v>
      </c>
      <c r="O831" s="35">
        <f>SUMIFS('ODA by sector'!P:P,'ODA by sector'!$A:$A,'D12'!$A831,'ODA by sector'!$D:$D,'D12'!$C831)</f>
        <v>0</v>
      </c>
      <c r="P831" s="35">
        <f>SUMIFS('ODA by sector'!Q:Q,'ODA by sector'!$A:$A,'D12'!$A831,'ODA by sector'!$D:$D,'D12'!$C831)</f>
        <v>0</v>
      </c>
      <c r="Q831" s="35">
        <f>SUMIFS('ODA by sector'!R:R,'ODA by sector'!$A:$A,'D12'!$A831,'ODA by sector'!$D:$D,'D12'!$C831)</f>
        <v>27.192798</v>
      </c>
      <c r="R831" s="35">
        <f>SUMIFS('ODA by sector'!S:S,'ODA by sector'!$A:$A,'D12'!$A831,'ODA by sector'!$D:$D,'D12'!$C831)</f>
        <v>44.934657000000001</v>
      </c>
    </row>
    <row r="832" spans="1:18" x14ac:dyDescent="0.25">
      <c r="A832" s="40" t="s">
        <v>81</v>
      </c>
      <c r="B832" s="36" t="e">
        <f>VLOOKUP(A832,'[1]Names&amp;ISO'!$A:$B,2,FALSE)</f>
        <v>#N/A</v>
      </c>
      <c r="C832" s="37" t="s">
        <v>161</v>
      </c>
      <c r="D832" s="35">
        <f>SUMIFS('ODA by sector'!E:E,'ODA by sector'!$A:$A,'D12'!$A832,'ODA by sector'!$D:$D,'D12'!$C832)</f>
        <v>0</v>
      </c>
      <c r="E832" s="35">
        <f>SUMIFS('ODA by sector'!F:F,'ODA by sector'!$A:$A,'D12'!$A832,'ODA by sector'!$D:$D,'D12'!$C832)</f>
        <v>0</v>
      </c>
      <c r="F832" s="35">
        <f>SUMIFS('ODA by sector'!G:G,'ODA by sector'!$A:$A,'D12'!$A832,'ODA by sector'!$D:$D,'D12'!$C832)</f>
        <v>0</v>
      </c>
      <c r="G832" s="35">
        <f>SUMIFS('ODA by sector'!H:H,'ODA by sector'!$A:$A,'D12'!$A832,'ODA by sector'!$D:$D,'D12'!$C832)</f>
        <v>0</v>
      </c>
      <c r="H832" s="35">
        <f>SUMIFS('ODA by sector'!I:I,'ODA by sector'!$A:$A,'D12'!$A832,'ODA by sector'!$D:$D,'D12'!$C832)</f>
        <v>0</v>
      </c>
      <c r="I832" s="35">
        <f>SUMIFS('ODA by sector'!J:J,'ODA by sector'!$A:$A,'D12'!$A832,'ODA by sector'!$D:$D,'D12'!$C832)</f>
        <v>0</v>
      </c>
      <c r="J832" s="35">
        <f>SUMIFS('ODA by sector'!K:K,'ODA by sector'!$A:$A,'D12'!$A832,'ODA by sector'!$D:$D,'D12'!$C832)</f>
        <v>0</v>
      </c>
      <c r="K832" s="35">
        <f>SUMIFS('ODA by sector'!L:L,'ODA by sector'!$A:$A,'D12'!$A832,'ODA by sector'!$D:$D,'D12'!$C832)</f>
        <v>0</v>
      </c>
      <c r="L832" s="35">
        <f>SUMIFS('ODA by sector'!M:M,'ODA by sector'!$A:$A,'D12'!$A832,'ODA by sector'!$D:$D,'D12'!$C832)</f>
        <v>0</v>
      </c>
      <c r="M832" s="35">
        <f>SUMIFS('ODA by sector'!N:N,'ODA by sector'!$A:$A,'D12'!$A832,'ODA by sector'!$D:$D,'D12'!$C832)</f>
        <v>0</v>
      </c>
      <c r="N832" s="35">
        <f>SUMIFS('ODA by sector'!O:O,'ODA by sector'!$A:$A,'D12'!$A832,'ODA by sector'!$D:$D,'D12'!$C832)</f>
        <v>0</v>
      </c>
      <c r="O832" s="35">
        <f>SUMIFS('ODA by sector'!P:P,'ODA by sector'!$A:$A,'D12'!$A832,'ODA by sector'!$D:$D,'D12'!$C832)</f>
        <v>0</v>
      </c>
      <c r="P832" s="35">
        <f>SUMIFS('ODA by sector'!Q:Q,'ODA by sector'!$A:$A,'D12'!$A832,'ODA by sector'!$D:$D,'D12'!$C832)</f>
        <v>0</v>
      </c>
      <c r="Q832" s="35">
        <f>SUMIFS('ODA by sector'!R:R,'ODA by sector'!$A:$A,'D12'!$A832,'ODA by sector'!$D:$D,'D12'!$C832)</f>
        <v>52.715598999999997</v>
      </c>
      <c r="R832" s="35">
        <f>SUMIFS('ODA by sector'!S:S,'ODA by sector'!$A:$A,'D12'!$A832,'ODA by sector'!$D:$D,'D12'!$C832)</f>
        <v>33.186014999999998</v>
      </c>
    </row>
    <row r="833" spans="1:18" x14ac:dyDescent="0.25">
      <c r="A833" s="40" t="s">
        <v>81</v>
      </c>
      <c r="B833" s="36" t="e">
        <f>VLOOKUP(A833,'[1]Names&amp;ISO'!$A:$B,2,FALSE)</f>
        <v>#N/A</v>
      </c>
      <c r="C833" s="37" t="s">
        <v>166</v>
      </c>
      <c r="D833" s="35">
        <f>SUMIFS('ODA by sector'!E:E,'ODA by sector'!$A:$A,'D12'!$A833,'ODA by sector'!$D:$D,'D12'!$C833)</f>
        <v>0</v>
      </c>
      <c r="E833" s="35">
        <f>SUMIFS('ODA by sector'!F:F,'ODA by sector'!$A:$A,'D12'!$A833,'ODA by sector'!$D:$D,'D12'!$C833)</f>
        <v>0</v>
      </c>
      <c r="F833" s="35">
        <f>SUMIFS('ODA by sector'!G:G,'ODA by sector'!$A:$A,'D12'!$A833,'ODA by sector'!$D:$D,'D12'!$C833)</f>
        <v>0</v>
      </c>
      <c r="G833" s="35">
        <f>SUMIFS('ODA by sector'!H:H,'ODA by sector'!$A:$A,'D12'!$A833,'ODA by sector'!$D:$D,'D12'!$C833)</f>
        <v>0</v>
      </c>
      <c r="H833" s="35">
        <f>SUMIFS('ODA by sector'!I:I,'ODA by sector'!$A:$A,'D12'!$A833,'ODA by sector'!$D:$D,'D12'!$C833)</f>
        <v>0</v>
      </c>
      <c r="I833" s="35">
        <f>SUMIFS('ODA by sector'!J:J,'ODA by sector'!$A:$A,'D12'!$A833,'ODA by sector'!$D:$D,'D12'!$C833)</f>
        <v>0</v>
      </c>
      <c r="J833" s="35">
        <f>SUMIFS('ODA by sector'!K:K,'ODA by sector'!$A:$A,'D12'!$A833,'ODA by sector'!$D:$D,'D12'!$C833)</f>
        <v>0</v>
      </c>
      <c r="K833" s="35">
        <f>SUMIFS('ODA by sector'!L:L,'ODA by sector'!$A:$A,'D12'!$A833,'ODA by sector'!$D:$D,'D12'!$C833)</f>
        <v>0</v>
      </c>
      <c r="L833" s="35">
        <f>SUMIFS('ODA by sector'!M:M,'ODA by sector'!$A:$A,'D12'!$A833,'ODA by sector'!$D:$D,'D12'!$C833)</f>
        <v>0</v>
      </c>
      <c r="M833" s="35">
        <f>SUMIFS('ODA by sector'!N:N,'ODA by sector'!$A:$A,'D12'!$A833,'ODA by sector'!$D:$D,'D12'!$C833)</f>
        <v>0</v>
      </c>
      <c r="N833" s="35">
        <f>SUMIFS('ODA by sector'!O:O,'ODA by sector'!$A:$A,'D12'!$A833,'ODA by sector'!$D:$D,'D12'!$C833)</f>
        <v>0</v>
      </c>
      <c r="O833" s="35">
        <f>SUMIFS('ODA by sector'!P:P,'ODA by sector'!$A:$A,'D12'!$A833,'ODA by sector'!$D:$D,'D12'!$C833)</f>
        <v>0</v>
      </c>
      <c r="P833" s="35">
        <f>SUMIFS('ODA by sector'!Q:Q,'ODA by sector'!$A:$A,'D12'!$A833,'ODA by sector'!$D:$D,'D12'!$C833)</f>
        <v>0</v>
      </c>
      <c r="Q833" s="35">
        <f>SUMIFS('ODA by sector'!R:R,'ODA by sector'!$A:$A,'D12'!$A833,'ODA by sector'!$D:$D,'D12'!$C833)</f>
        <v>0</v>
      </c>
      <c r="R833" s="35">
        <f>SUMIFS('ODA by sector'!S:S,'ODA by sector'!$A:$A,'D12'!$A833,'ODA by sector'!$D:$D,'D12'!$C833)</f>
        <v>0</v>
      </c>
    </row>
    <row r="834" spans="1:18" x14ac:dyDescent="0.25">
      <c r="A834" s="40" t="s">
        <v>81</v>
      </c>
      <c r="B834" s="36" t="e">
        <f>VLOOKUP(A834,'[1]Names&amp;ISO'!$A:$B,2,FALSE)</f>
        <v>#N/A</v>
      </c>
      <c r="C834" s="37" t="s">
        <v>167</v>
      </c>
      <c r="D834" s="35">
        <f>SUMIFS('ODA by sector'!E:E,'ODA by sector'!$A:$A,'D12'!$A834,'ODA by sector'!$D:$D,'D12'!$C834)</f>
        <v>0</v>
      </c>
      <c r="E834" s="35">
        <f>SUMIFS('ODA by sector'!F:F,'ODA by sector'!$A:$A,'D12'!$A834,'ODA by sector'!$D:$D,'D12'!$C834)</f>
        <v>0</v>
      </c>
      <c r="F834" s="35">
        <f>SUMIFS('ODA by sector'!G:G,'ODA by sector'!$A:$A,'D12'!$A834,'ODA by sector'!$D:$D,'D12'!$C834)</f>
        <v>0</v>
      </c>
      <c r="G834" s="35">
        <f>SUMIFS('ODA by sector'!H:H,'ODA by sector'!$A:$A,'D12'!$A834,'ODA by sector'!$D:$D,'D12'!$C834)</f>
        <v>0</v>
      </c>
      <c r="H834" s="35">
        <f>SUMIFS('ODA by sector'!I:I,'ODA by sector'!$A:$A,'D12'!$A834,'ODA by sector'!$D:$D,'D12'!$C834)</f>
        <v>0</v>
      </c>
      <c r="I834" s="35">
        <f>SUMIFS('ODA by sector'!J:J,'ODA by sector'!$A:$A,'D12'!$A834,'ODA by sector'!$D:$D,'D12'!$C834)</f>
        <v>0</v>
      </c>
      <c r="J834" s="35">
        <f>SUMIFS('ODA by sector'!K:K,'ODA by sector'!$A:$A,'D12'!$A834,'ODA by sector'!$D:$D,'D12'!$C834)</f>
        <v>0</v>
      </c>
      <c r="K834" s="35">
        <f>SUMIFS('ODA by sector'!L:L,'ODA by sector'!$A:$A,'D12'!$A834,'ODA by sector'!$D:$D,'D12'!$C834)</f>
        <v>0</v>
      </c>
      <c r="L834" s="35">
        <f>SUMIFS('ODA by sector'!M:M,'ODA by sector'!$A:$A,'D12'!$A834,'ODA by sector'!$D:$D,'D12'!$C834)</f>
        <v>0</v>
      </c>
      <c r="M834" s="35">
        <f>SUMIFS('ODA by sector'!N:N,'ODA by sector'!$A:$A,'D12'!$A834,'ODA by sector'!$D:$D,'D12'!$C834)</f>
        <v>0</v>
      </c>
      <c r="N834" s="35">
        <f>SUMIFS('ODA by sector'!O:O,'ODA by sector'!$A:$A,'D12'!$A834,'ODA by sector'!$D:$D,'D12'!$C834)</f>
        <v>0</v>
      </c>
      <c r="O834" s="35">
        <f>SUMIFS('ODA by sector'!P:P,'ODA by sector'!$A:$A,'D12'!$A834,'ODA by sector'!$D:$D,'D12'!$C834)</f>
        <v>0</v>
      </c>
      <c r="P834" s="35">
        <f>SUMIFS('ODA by sector'!Q:Q,'ODA by sector'!$A:$A,'D12'!$A834,'ODA by sector'!$D:$D,'D12'!$C834)</f>
        <v>0</v>
      </c>
      <c r="Q834" s="35">
        <f>SUMIFS('ODA by sector'!R:R,'ODA by sector'!$A:$A,'D12'!$A834,'ODA by sector'!$D:$D,'D12'!$C834)</f>
        <v>0</v>
      </c>
      <c r="R834" s="35">
        <f>SUMIFS('ODA by sector'!S:S,'ODA by sector'!$A:$A,'D12'!$A834,'ODA by sector'!$D:$D,'D12'!$C834)</f>
        <v>0</v>
      </c>
    </row>
    <row r="835" spans="1:18" x14ac:dyDescent="0.25">
      <c r="A835" s="40" t="s">
        <v>81</v>
      </c>
      <c r="B835" s="36" t="e">
        <f>VLOOKUP(A835,'[1]Names&amp;ISO'!$A:$B,2,FALSE)</f>
        <v>#N/A</v>
      </c>
      <c r="C835" s="37" t="s">
        <v>169</v>
      </c>
      <c r="D835" s="35">
        <f>SUMIFS('ODA by sector'!E:E,'ODA by sector'!$A:$A,'D12'!$A835,'ODA by sector'!$D:$D,'D12'!$C835)</f>
        <v>0</v>
      </c>
      <c r="E835" s="35">
        <f>SUMIFS('ODA by sector'!F:F,'ODA by sector'!$A:$A,'D12'!$A835,'ODA by sector'!$D:$D,'D12'!$C835)</f>
        <v>0</v>
      </c>
      <c r="F835" s="35">
        <f>SUMIFS('ODA by sector'!G:G,'ODA by sector'!$A:$A,'D12'!$A835,'ODA by sector'!$D:$D,'D12'!$C835)</f>
        <v>0</v>
      </c>
      <c r="G835" s="35">
        <f>SUMIFS('ODA by sector'!H:H,'ODA by sector'!$A:$A,'D12'!$A835,'ODA by sector'!$D:$D,'D12'!$C835)</f>
        <v>0</v>
      </c>
      <c r="H835" s="35">
        <f>SUMIFS('ODA by sector'!I:I,'ODA by sector'!$A:$A,'D12'!$A835,'ODA by sector'!$D:$D,'D12'!$C835)</f>
        <v>0</v>
      </c>
      <c r="I835" s="35">
        <f>SUMIFS('ODA by sector'!J:J,'ODA by sector'!$A:$A,'D12'!$A835,'ODA by sector'!$D:$D,'D12'!$C835)</f>
        <v>0</v>
      </c>
      <c r="J835" s="35">
        <f>SUMIFS('ODA by sector'!K:K,'ODA by sector'!$A:$A,'D12'!$A835,'ODA by sector'!$D:$D,'D12'!$C835)</f>
        <v>0</v>
      </c>
      <c r="K835" s="35">
        <f>SUMIFS('ODA by sector'!L:L,'ODA by sector'!$A:$A,'D12'!$A835,'ODA by sector'!$D:$D,'D12'!$C835)</f>
        <v>0</v>
      </c>
      <c r="L835" s="35">
        <f>SUMIFS('ODA by sector'!M:M,'ODA by sector'!$A:$A,'D12'!$A835,'ODA by sector'!$D:$D,'D12'!$C835)</f>
        <v>0</v>
      </c>
      <c r="M835" s="35">
        <f>SUMIFS('ODA by sector'!N:N,'ODA by sector'!$A:$A,'D12'!$A835,'ODA by sector'!$D:$D,'D12'!$C835)</f>
        <v>0</v>
      </c>
      <c r="N835" s="35">
        <f>SUMIFS('ODA by sector'!O:O,'ODA by sector'!$A:$A,'D12'!$A835,'ODA by sector'!$D:$D,'D12'!$C835)</f>
        <v>0</v>
      </c>
      <c r="O835" s="35">
        <f>SUMIFS('ODA by sector'!P:P,'ODA by sector'!$A:$A,'D12'!$A835,'ODA by sector'!$D:$D,'D12'!$C835)</f>
        <v>0</v>
      </c>
      <c r="P835" s="35">
        <f>SUMIFS('ODA by sector'!Q:Q,'ODA by sector'!$A:$A,'D12'!$A835,'ODA by sector'!$D:$D,'D12'!$C835)</f>
        <v>0</v>
      </c>
      <c r="Q835" s="35">
        <f>SUMIFS('ODA by sector'!R:R,'ODA by sector'!$A:$A,'D12'!$A835,'ODA by sector'!$D:$D,'D12'!$C835)</f>
        <v>0</v>
      </c>
      <c r="R835" s="35">
        <f>SUMIFS('ODA by sector'!S:S,'ODA by sector'!$A:$A,'D12'!$A835,'ODA by sector'!$D:$D,'D12'!$C835)</f>
        <v>0</v>
      </c>
    </row>
    <row r="836" spans="1:18" x14ac:dyDescent="0.25">
      <c r="A836" s="40" t="s">
        <v>81</v>
      </c>
      <c r="B836" s="36" t="e">
        <f>VLOOKUP(A836,'[1]Names&amp;ISO'!$A:$B,2,FALSE)</f>
        <v>#N/A</v>
      </c>
      <c r="C836" s="37" t="s">
        <v>168</v>
      </c>
      <c r="D836" s="35">
        <f>SUMIFS('ODA by sector'!E:E,'ODA by sector'!$A:$A,'D12'!$A836,'ODA by sector'!$D:$D,'D12'!$C836)</f>
        <v>0</v>
      </c>
      <c r="E836" s="35">
        <f>SUMIFS('ODA by sector'!F:F,'ODA by sector'!$A:$A,'D12'!$A836,'ODA by sector'!$D:$D,'D12'!$C836)</f>
        <v>0</v>
      </c>
      <c r="F836" s="35">
        <f>SUMIFS('ODA by sector'!G:G,'ODA by sector'!$A:$A,'D12'!$A836,'ODA by sector'!$D:$D,'D12'!$C836)</f>
        <v>0</v>
      </c>
      <c r="G836" s="35">
        <f>SUMIFS('ODA by sector'!H:H,'ODA by sector'!$A:$A,'D12'!$A836,'ODA by sector'!$D:$D,'D12'!$C836)</f>
        <v>0</v>
      </c>
      <c r="H836" s="35">
        <f>SUMIFS('ODA by sector'!I:I,'ODA by sector'!$A:$A,'D12'!$A836,'ODA by sector'!$D:$D,'D12'!$C836)</f>
        <v>0</v>
      </c>
      <c r="I836" s="35">
        <f>SUMIFS('ODA by sector'!J:J,'ODA by sector'!$A:$A,'D12'!$A836,'ODA by sector'!$D:$D,'D12'!$C836)</f>
        <v>0</v>
      </c>
      <c r="J836" s="35">
        <f>SUMIFS('ODA by sector'!K:K,'ODA by sector'!$A:$A,'D12'!$A836,'ODA by sector'!$D:$D,'D12'!$C836)</f>
        <v>0</v>
      </c>
      <c r="K836" s="35">
        <f>SUMIFS('ODA by sector'!L:L,'ODA by sector'!$A:$A,'D12'!$A836,'ODA by sector'!$D:$D,'D12'!$C836)</f>
        <v>0</v>
      </c>
      <c r="L836" s="35">
        <f>SUMIFS('ODA by sector'!M:M,'ODA by sector'!$A:$A,'D12'!$A836,'ODA by sector'!$D:$D,'D12'!$C836)</f>
        <v>0</v>
      </c>
      <c r="M836" s="35">
        <f>SUMIFS('ODA by sector'!N:N,'ODA by sector'!$A:$A,'D12'!$A836,'ODA by sector'!$D:$D,'D12'!$C836)</f>
        <v>0</v>
      </c>
      <c r="N836" s="35">
        <f>SUMIFS('ODA by sector'!O:O,'ODA by sector'!$A:$A,'D12'!$A836,'ODA by sector'!$D:$D,'D12'!$C836)</f>
        <v>0</v>
      </c>
      <c r="O836" s="35">
        <f>SUMIFS('ODA by sector'!P:P,'ODA by sector'!$A:$A,'D12'!$A836,'ODA by sector'!$D:$D,'D12'!$C836)</f>
        <v>0</v>
      </c>
      <c r="P836" s="35">
        <f>SUMIFS('ODA by sector'!Q:Q,'ODA by sector'!$A:$A,'D12'!$A836,'ODA by sector'!$D:$D,'D12'!$C836)</f>
        <v>0</v>
      </c>
      <c r="Q836" s="35">
        <f>SUMIFS('ODA by sector'!R:R,'ODA by sector'!$A:$A,'D12'!$A836,'ODA by sector'!$D:$D,'D12'!$C836)</f>
        <v>0</v>
      </c>
      <c r="R836" s="35">
        <f>SUMIFS('ODA by sector'!S:S,'ODA by sector'!$A:$A,'D12'!$A836,'ODA by sector'!$D:$D,'D12'!$C836)</f>
        <v>0</v>
      </c>
    </row>
    <row r="837" spans="1:18" x14ac:dyDescent="0.25">
      <c r="A837" s="40" t="s">
        <v>81</v>
      </c>
      <c r="B837" s="36" t="e">
        <f>VLOOKUP(A837,'[1]Names&amp;ISO'!$A:$B,2,FALSE)</f>
        <v>#N/A</v>
      </c>
      <c r="C837" s="37" t="s">
        <v>171</v>
      </c>
      <c r="D837" s="35">
        <f>SUMIFS('ODA by sector'!E:E,'ODA by sector'!$A:$A,'D12'!$A837,'ODA by sector'!$D:$D,'D12'!$C837)</f>
        <v>0</v>
      </c>
      <c r="E837" s="35">
        <f>SUMIFS('ODA by sector'!F:F,'ODA by sector'!$A:$A,'D12'!$A837,'ODA by sector'!$D:$D,'D12'!$C837)</f>
        <v>0</v>
      </c>
      <c r="F837" s="35">
        <f>SUMIFS('ODA by sector'!G:G,'ODA by sector'!$A:$A,'D12'!$A837,'ODA by sector'!$D:$D,'D12'!$C837)</f>
        <v>0</v>
      </c>
      <c r="G837" s="35">
        <f>SUMIFS('ODA by sector'!H:H,'ODA by sector'!$A:$A,'D12'!$A837,'ODA by sector'!$D:$D,'D12'!$C837)</f>
        <v>0</v>
      </c>
      <c r="H837" s="35">
        <f>SUMIFS('ODA by sector'!I:I,'ODA by sector'!$A:$A,'D12'!$A837,'ODA by sector'!$D:$D,'D12'!$C837)</f>
        <v>0</v>
      </c>
      <c r="I837" s="35">
        <f>SUMIFS('ODA by sector'!J:J,'ODA by sector'!$A:$A,'D12'!$A837,'ODA by sector'!$D:$D,'D12'!$C837)</f>
        <v>0</v>
      </c>
      <c r="J837" s="35">
        <f>SUMIFS('ODA by sector'!K:K,'ODA by sector'!$A:$A,'D12'!$A837,'ODA by sector'!$D:$D,'D12'!$C837)</f>
        <v>0</v>
      </c>
      <c r="K837" s="35">
        <f>SUMIFS('ODA by sector'!L:L,'ODA by sector'!$A:$A,'D12'!$A837,'ODA by sector'!$D:$D,'D12'!$C837)</f>
        <v>0</v>
      </c>
      <c r="L837" s="35">
        <f>SUMIFS('ODA by sector'!M:M,'ODA by sector'!$A:$A,'D12'!$A837,'ODA by sector'!$D:$D,'D12'!$C837)</f>
        <v>0</v>
      </c>
      <c r="M837" s="35">
        <f>SUMIFS('ODA by sector'!N:N,'ODA by sector'!$A:$A,'D12'!$A837,'ODA by sector'!$D:$D,'D12'!$C837)</f>
        <v>0</v>
      </c>
      <c r="N837" s="35">
        <f>SUMIFS('ODA by sector'!O:O,'ODA by sector'!$A:$A,'D12'!$A837,'ODA by sector'!$D:$D,'D12'!$C837)</f>
        <v>0</v>
      </c>
      <c r="O837" s="35">
        <f>SUMIFS('ODA by sector'!P:P,'ODA by sector'!$A:$A,'D12'!$A837,'ODA by sector'!$D:$D,'D12'!$C837)</f>
        <v>0</v>
      </c>
      <c r="P837" s="35">
        <f>SUMIFS('ODA by sector'!Q:Q,'ODA by sector'!$A:$A,'D12'!$A837,'ODA by sector'!$D:$D,'D12'!$C837)</f>
        <v>0</v>
      </c>
      <c r="Q837" s="35">
        <f>SUMIFS('ODA by sector'!R:R,'ODA by sector'!$A:$A,'D12'!$A837,'ODA by sector'!$D:$D,'D12'!$C837)</f>
        <v>0.86583900000000003</v>
      </c>
      <c r="R837" s="35">
        <f>SUMIFS('ODA by sector'!S:S,'ODA by sector'!$A:$A,'D12'!$A837,'ODA by sector'!$D:$D,'D12'!$C837)</f>
        <v>0</v>
      </c>
    </row>
    <row r="838" spans="1:18" x14ac:dyDescent="0.25">
      <c r="A838" s="40" t="s">
        <v>81</v>
      </c>
      <c r="B838" s="36" t="e">
        <f>VLOOKUP(A838,'[1]Names&amp;ISO'!$A:$B,2,FALSE)</f>
        <v>#N/A</v>
      </c>
      <c r="C838" s="37" t="s">
        <v>170</v>
      </c>
      <c r="D838" s="35">
        <f>SUMIFS('ODA by sector'!E:E,'ODA by sector'!$A:$A,'D12'!$A838,'ODA by sector'!$D:$D,'D12'!$C838)</f>
        <v>0</v>
      </c>
      <c r="E838" s="35">
        <f>SUMIFS('ODA by sector'!F:F,'ODA by sector'!$A:$A,'D12'!$A838,'ODA by sector'!$D:$D,'D12'!$C838)</f>
        <v>0</v>
      </c>
      <c r="F838" s="35">
        <f>SUMIFS('ODA by sector'!G:G,'ODA by sector'!$A:$A,'D12'!$A838,'ODA by sector'!$D:$D,'D12'!$C838)</f>
        <v>0</v>
      </c>
      <c r="G838" s="35">
        <f>SUMIFS('ODA by sector'!H:H,'ODA by sector'!$A:$A,'D12'!$A838,'ODA by sector'!$D:$D,'D12'!$C838)</f>
        <v>0</v>
      </c>
      <c r="H838" s="35">
        <f>SUMIFS('ODA by sector'!I:I,'ODA by sector'!$A:$A,'D12'!$A838,'ODA by sector'!$D:$D,'D12'!$C838)</f>
        <v>0</v>
      </c>
      <c r="I838" s="35">
        <f>SUMIFS('ODA by sector'!J:J,'ODA by sector'!$A:$A,'D12'!$A838,'ODA by sector'!$D:$D,'D12'!$C838)</f>
        <v>0</v>
      </c>
      <c r="J838" s="35">
        <f>SUMIFS('ODA by sector'!K:K,'ODA by sector'!$A:$A,'D12'!$A838,'ODA by sector'!$D:$D,'D12'!$C838)</f>
        <v>0</v>
      </c>
      <c r="K838" s="35">
        <f>SUMIFS('ODA by sector'!L:L,'ODA by sector'!$A:$A,'D12'!$A838,'ODA by sector'!$D:$D,'D12'!$C838)</f>
        <v>0</v>
      </c>
      <c r="L838" s="35">
        <f>SUMIFS('ODA by sector'!M:M,'ODA by sector'!$A:$A,'D12'!$A838,'ODA by sector'!$D:$D,'D12'!$C838)</f>
        <v>0</v>
      </c>
      <c r="M838" s="35">
        <f>SUMIFS('ODA by sector'!N:N,'ODA by sector'!$A:$A,'D12'!$A838,'ODA by sector'!$D:$D,'D12'!$C838)</f>
        <v>0</v>
      </c>
      <c r="N838" s="35">
        <f>SUMIFS('ODA by sector'!O:O,'ODA by sector'!$A:$A,'D12'!$A838,'ODA by sector'!$D:$D,'D12'!$C838)</f>
        <v>0</v>
      </c>
      <c r="O838" s="35">
        <f>SUMIFS('ODA by sector'!P:P,'ODA by sector'!$A:$A,'D12'!$A838,'ODA by sector'!$D:$D,'D12'!$C838)</f>
        <v>0</v>
      </c>
      <c r="P838" s="35">
        <f>SUMIFS('ODA by sector'!Q:Q,'ODA by sector'!$A:$A,'D12'!$A838,'ODA by sector'!$D:$D,'D12'!$C838)</f>
        <v>0</v>
      </c>
      <c r="Q838" s="35">
        <f>SUMIFS('ODA by sector'!R:R,'ODA by sector'!$A:$A,'D12'!$A838,'ODA by sector'!$D:$D,'D12'!$C838)</f>
        <v>5.0928000000000001E-2</v>
      </c>
      <c r="R838" s="35">
        <f>SUMIFS('ODA by sector'!S:S,'ODA by sector'!$A:$A,'D12'!$A838,'ODA by sector'!$D:$D,'D12'!$C838)</f>
        <v>0</v>
      </c>
    </row>
    <row r="839" spans="1:18" x14ac:dyDescent="0.25">
      <c r="A839" s="40" t="s">
        <v>81</v>
      </c>
      <c r="B839" s="36" t="e">
        <f>VLOOKUP(A839,'[1]Names&amp;ISO'!$A:$B,2,FALSE)</f>
        <v>#N/A</v>
      </c>
      <c r="C839" s="37" t="s">
        <v>172</v>
      </c>
      <c r="D839" s="35">
        <f>SUMIFS('ODA by sector'!E:E,'ODA by sector'!$A:$A,'D12'!$A839,'ODA by sector'!$D:$D,'D12'!$C839)</f>
        <v>0</v>
      </c>
      <c r="E839" s="35">
        <f>SUMIFS('ODA by sector'!F:F,'ODA by sector'!$A:$A,'D12'!$A839,'ODA by sector'!$D:$D,'D12'!$C839)</f>
        <v>0</v>
      </c>
      <c r="F839" s="35">
        <f>SUMIFS('ODA by sector'!G:G,'ODA by sector'!$A:$A,'D12'!$A839,'ODA by sector'!$D:$D,'D12'!$C839)</f>
        <v>0</v>
      </c>
      <c r="G839" s="35">
        <f>SUMIFS('ODA by sector'!H:H,'ODA by sector'!$A:$A,'D12'!$A839,'ODA by sector'!$D:$D,'D12'!$C839)</f>
        <v>0</v>
      </c>
      <c r="H839" s="35">
        <f>SUMIFS('ODA by sector'!I:I,'ODA by sector'!$A:$A,'D12'!$A839,'ODA by sector'!$D:$D,'D12'!$C839)</f>
        <v>0</v>
      </c>
      <c r="I839" s="35">
        <f>SUMIFS('ODA by sector'!J:J,'ODA by sector'!$A:$A,'D12'!$A839,'ODA by sector'!$D:$D,'D12'!$C839)</f>
        <v>0</v>
      </c>
      <c r="J839" s="35">
        <f>SUMIFS('ODA by sector'!K:K,'ODA by sector'!$A:$A,'D12'!$A839,'ODA by sector'!$D:$D,'D12'!$C839)</f>
        <v>0</v>
      </c>
      <c r="K839" s="35">
        <f>SUMIFS('ODA by sector'!L:L,'ODA by sector'!$A:$A,'D12'!$A839,'ODA by sector'!$D:$D,'D12'!$C839)</f>
        <v>0</v>
      </c>
      <c r="L839" s="35">
        <f>SUMIFS('ODA by sector'!M:M,'ODA by sector'!$A:$A,'D12'!$A839,'ODA by sector'!$D:$D,'D12'!$C839)</f>
        <v>0</v>
      </c>
      <c r="M839" s="35">
        <f>SUMIFS('ODA by sector'!N:N,'ODA by sector'!$A:$A,'D12'!$A839,'ODA by sector'!$D:$D,'D12'!$C839)</f>
        <v>0</v>
      </c>
      <c r="N839" s="35">
        <f>SUMIFS('ODA by sector'!O:O,'ODA by sector'!$A:$A,'D12'!$A839,'ODA by sector'!$D:$D,'D12'!$C839)</f>
        <v>0</v>
      </c>
      <c r="O839" s="35">
        <f>SUMIFS('ODA by sector'!P:P,'ODA by sector'!$A:$A,'D12'!$A839,'ODA by sector'!$D:$D,'D12'!$C839)</f>
        <v>0</v>
      </c>
      <c r="P839" s="35">
        <f>SUMIFS('ODA by sector'!Q:Q,'ODA by sector'!$A:$A,'D12'!$A839,'ODA by sector'!$D:$D,'D12'!$C839)</f>
        <v>0</v>
      </c>
      <c r="Q839" s="35">
        <f>SUMIFS('ODA by sector'!R:R,'ODA by sector'!$A:$A,'D12'!$A839,'ODA by sector'!$D:$D,'D12'!$C839)</f>
        <v>0.13819300000000001</v>
      </c>
      <c r="R839" s="35">
        <f>SUMIFS('ODA by sector'!S:S,'ODA by sector'!$A:$A,'D12'!$A839,'ODA by sector'!$D:$D,'D12'!$C839)</f>
        <v>0.84683699999999995</v>
      </c>
    </row>
    <row r="840" spans="1:18" x14ac:dyDescent="0.25">
      <c r="A840" s="40" t="s">
        <v>81</v>
      </c>
      <c r="B840" s="36" t="e">
        <f>VLOOKUP(A840,'[1]Names&amp;ISO'!$A:$B,2,FALSE)</f>
        <v>#N/A</v>
      </c>
      <c r="C840" s="37" t="s">
        <v>173</v>
      </c>
      <c r="D840" s="35">
        <f>SUMIFS('ODA by sector'!E:E,'ODA by sector'!$A:$A,'D12'!$A840,'ODA by sector'!$D:$D,'D12'!$C840)</f>
        <v>0</v>
      </c>
      <c r="E840" s="35">
        <f>SUMIFS('ODA by sector'!F:F,'ODA by sector'!$A:$A,'D12'!$A840,'ODA by sector'!$D:$D,'D12'!$C840)</f>
        <v>0</v>
      </c>
      <c r="F840" s="35">
        <f>SUMIFS('ODA by sector'!G:G,'ODA by sector'!$A:$A,'D12'!$A840,'ODA by sector'!$D:$D,'D12'!$C840)</f>
        <v>0</v>
      </c>
      <c r="G840" s="35">
        <f>SUMIFS('ODA by sector'!H:H,'ODA by sector'!$A:$A,'D12'!$A840,'ODA by sector'!$D:$D,'D12'!$C840)</f>
        <v>0</v>
      </c>
      <c r="H840" s="35">
        <f>SUMIFS('ODA by sector'!I:I,'ODA by sector'!$A:$A,'D12'!$A840,'ODA by sector'!$D:$D,'D12'!$C840)</f>
        <v>0</v>
      </c>
      <c r="I840" s="35">
        <f>SUMIFS('ODA by sector'!J:J,'ODA by sector'!$A:$A,'D12'!$A840,'ODA by sector'!$D:$D,'D12'!$C840)</f>
        <v>0</v>
      </c>
      <c r="J840" s="35">
        <f>SUMIFS('ODA by sector'!K:K,'ODA by sector'!$A:$A,'D12'!$A840,'ODA by sector'!$D:$D,'D12'!$C840)</f>
        <v>0</v>
      </c>
      <c r="K840" s="35">
        <f>SUMIFS('ODA by sector'!L:L,'ODA by sector'!$A:$A,'D12'!$A840,'ODA by sector'!$D:$D,'D12'!$C840)</f>
        <v>0</v>
      </c>
      <c r="L840" s="35">
        <f>SUMIFS('ODA by sector'!M:M,'ODA by sector'!$A:$A,'D12'!$A840,'ODA by sector'!$D:$D,'D12'!$C840)</f>
        <v>0</v>
      </c>
      <c r="M840" s="35">
        <f>SUMIFS('ODA by sector'!N:N,'ODA by sector'!$A:$A,'D12'!$A840,'ODA by sector'!$D:$D,'D12'!$C840)</f>
        <v>0</v>
      </c>
      <c r="N840" s="35">
        <f>SUMIFS('ODA by sector'!O:O,'ODA by sector'!$A:$A,'D12'!$A840,'ODA by sector'!$D:$D,'D12'!$C840)</f>
        <v>0</v>
      </c>
      <c r="O840" s="35">
        <f>SUMIFS('ODA by sector'!P:P,'ODA by sector'!$A:$A,'D12'!$A840,'ODA by sector'!$D:$D,'D12'!$C840)</f>
        <v>0</v>
      </c>
      <c r="P840" s="35">
        <f>SUMIFS('ODA by sector'!Q:Q,'ODA by sector'!$A:$A,'D12'!$A840,'ODA by sector'!$D:$D,'D12'!$C840)</f>
        <v>0</v>
      </c>
      <c r="Q840" s="35">
        <f>SUMIFS('ODA by sector'!R:R,'ODA by sector'!$A:$A,'D12'!$A840,'ODA by sector'!$D:$D,'D12'!$C840)</f>
        <v>0</v>
      </c>
      <c r="R840" s="35">
        <f>SUMIFS('ODA by sector'!S:S,'ODA by sector'!$A:$A,'D12'!$A840,'ODA by sector'!$D:$D,'D12'!$C840)</f>
        <v>0</v>
      </c>
    </row>
    <row r="841" spans="1:18" x14ac:dyDescent="0.25">
      <c r="A841" s="40" t="s">
        <v>81</v>
      </c>
      <c r="B841" s="36" t="e">
        <f>VLOOKUP(A841,'[1]Names&amp;ISO'!$A:$B,2,FALSE)</f>
        <v>#N/A</v>
      </c>
      <c r="C841" s="37" t="s">
        <v>174</v>
      </c>
      <c r="D841" s="35">
        <f>SUMIFS('ODA by sector'!E:E,'ODA by sector'!$A:$A,'D12'!$A841,'ODA by sector'!$D:$D,'D12'!$C841)</f>
        <v>0</v>
      </c>
      <c r="E841" s="35">
        <f>SUMIFS('ODA by sector'!F:F,'ODA by sector'!$A:$A,'D12'!$A841,'ODA by sector'!$D:$D,'D12'!$C841)</f>
        <v>0</v>
      </c>
      <c r="F841" s="35">
        <f>SUMIFS('ODA by sector'!G:G,'ODA by sector'!$A:$A,'D12'!$A841,'ODA by sector'!$D:$D,'D12'!$C841)</f>
        <v>0</v>
      </c>
      <c r="G841" s="35">
        <f>SUMIFS('ODA by sector'!H:H,'ODA by sector'!$A:$A,'D12'!$A841,'ODA by sector'!$D:$D,'D12'!$C841)</f>
        <v>0</v>
      </c>
      <c r="H841" s="35">
        <f>SUMIFS('ODA by sector'!I:I,'ODA by sector'!$A:$A,'D12'!$A841,'ODA by sector'!$D:$D,'D12'!$C841)</f>
        <v>0</v>
      </c>
      <c r="I841" s="35">
        <f>SUMIFS('ODA by sector'!J:J,'ODA by sector'!$A:$A,'D12'!$A841,'ODA by sector'!$D:$D,'D12'!$C841)</f>
        <v>0</v>
      </c>
      <c r="J841" s="35">
        <f>SUMIFS('ODA by sector'!K:K,'ODA by sector'!$A:$A,'D12'!$A841,'ODA by sector'!$D:$D,'D12'!$C841)</f>
        <v>0</v>
      </c>
      <c r="K841" s="35">
        <f>SUMIFS('ODA by sector'!L:L,'ODA by sector'!$A:$A,'D12'!$A841,'ODA by sector'!$D:$D,'D12'!$C841)</f>
        <v>0</v>
      </c>
      <c r="L841" s="35">
        <f>SUMIFS('ODA by sector'!M:M,'ODA by sector'!$A:$A,'D12'!$A841,'ODA by sector'!$D:$D,'D12'!$C841)</f>
        <v>0</v>
      </c>
      <c r="M841" s="35">
        <f>SUMIFS('ODA by sector'!N:N,'ODA by sector'!$A:$A,'D12'!$A841,'ODA by sector'!$D:$D,'D12'!$C841)</f>
        <v>0</v>
      </c>
      <c r="N841" s="35">
        <f>SUMIFS('ODA by sector'!O:O,'ODA by sector'!$A:$A,'D12'!$A841,'ODA by sector'!$D:$D,'D12'!$C841)</f>
        <v>0</v>
      </c>
      <c r="O841" s="35">
        <f>SUMIFS('ODA by sector'!P:P,'ODA by sector'!$A:$A,'D12'!$A841,'ODA by sector'!$D:$D,'D12'!$C841)</f>
        <v>0</v>
      </c>
      <c r="P841" s="35">
        <f>SUMIFS('ODA by sector'!Q:Q,'ODA by sector'!$A:$A,'D12'!$A841,'ODA by sector'!$D:$D,'D12'!$C841)</f>
        <v>0</v>
      </c>
      <c r="Q841" s="35">
        <f>SUMIFS('ODA by sector'!R:R,'ODA by sector'!$A:$A,'D12'!$A841,'ODA by sector'!$D:$D,'D12'!$C841)</f>
        <v>16.192402999999999</v>
      </c>
      <c r="R841" s="35">
        <f>SUMIFS('ODA by sector'!S:S,'ODA by sector'!$A:$A,'D12'!$A841,'ODA by sector'!$D:$D,'D12'!$C841)</f>
        <v>15.429921999999999</v>
      </c>
    </row>
    <row r="842" spans="1:18" x14ac:dyDescent="0.25">
      <c r="A842" s="40" t="s">
        <v>80</v>
      </c>
      <c r="B842" s="36" t="e">
        <f>VLOOKUP(A842,'[1]Names&amp;ISO'!$A:$B,2,FALSE)</f>
        <v>#N/A</v>
      </c>
      <c r="C842" s="37" t="s">
        <v>162</v>
      </c>
      <c r="D842" s="35">
        <f>SUMIFS('ODA by sector'!E:E,'ODA by sector'!$A:$A,'D12'!$A842,'ODA by sector'!$D:$D,'D12'!$C842)</f>
        <v>0</v>
      </c>
      <c r="E842" s="35">
        <f>SUMIFS('ODA by sector'!F:F,'ODA by sector'!$A:$A,'D12'!$A842,'ODA by sector'!$D:$D,'D12'!$C842)</f>
        <v>0</v>
      </c>
      <c r="F842" s="35">
        <f>SUMIFS('ODA by sector'!G:G,'ODA by sector'!$A:$A,'D12'!$A842,'ODA by sector'!$D:$D,'D12'!$C842)</f>
        <v>0</v>
      </c>
      <c r="G842" s="35">
        <f>SUMIFS('ODA by sector'!H:H,'ODA by sector'!$A:$A,'D12'!$A842,'ODA by sector'!$D:$D,'D12'!$C842)</f>
        <v>0</v>
      </c>
      <c r="H842" s="35">
        <f>SUMIFS('ODA by sector'!I:I,'ODA by sector'!$A:$A,'D12'!$A842,'ODA by sector'!$D:$D,'D12'!$C842)</f>
        <v>0</v>
      </c>
      <c r="I842" s="35">
        <f>SUMIFS('ODA by sector'!J:J,'ODA by sector'!$A:$A,'D12'!$A842,'ODA by sector'!$D:$D,'D12'!$C842)</f>
        <v>0</v>
      </c>
      <c r="J842" s="35">
        <f>SUMIFS('ODA by sector'!K:K,'ODA by sector'!$A:$A,'D12'!$A842,'ODA by sector'!$D:$D,'D12'!$C842)</f>
        <v>0</v>
      </c>
      <c r="K842" s="35">
        <f>SUMIFS('ODA by sector'!L:L,'ODA by sector'!$A:$A,'D12'!$A842,'ODA by sector'!$D:$D,'D12'!$C842)</f>
        <v>0</v>
      </c>
      <c r="L842" s="35">
        <f>SUMIFS('ODA by sector'!M:M,'ODA by sector'!$A:$A,'D12'!$A842,'ODA by sector'!$D:$D,'D12'!$C842)</f>
        <v>0</v>
      </c>
      <c r="M842" s="35">
        <f>SUMIFS('ODA by sector'!N:N,'ODA by sector'!$A:$A,'D12'!$A842,'ODA by sector'!$D:$D,'D12'!$C842)</f>
        <v>0</v>
      </c>
      <c r="N842" s="35">
        <f>SUMIFS('ODA by sector'!O:O,'ODA by sector'!$A:$A,'D12'!$A842,'ODA by sector'!$D:$D,'D12'!$C842)</f>
        <v>0</v>
      </c>
      <c r="O842" s="35">
        <f>SUMIFS('ODA by sector'!P:P,'ODA by sector'!$A:$A,'D12'!$A842,'ODA by sector'!$D:$D,'D12'!$C842)</f>
        <v>0</v>
      </c>
      <c r="P842" s="35">
        <f>SUMIFS('ODA by sector'!Q:Q,'ODA by sector'!$A:$A,'D12'!$A842,'ODA by sector'!$D:$D,'D12'!$C842)</f>
        <v>0</v>
      </c>
      <c r="Q842" s="35">
        <f>SUMIFS('ODA by sector'!R:R,'ODA by sector'!$A:$A,'D12'!$A842,'ODA by sector'!$D:$D,'D12'!$C842)</f>
        <v>0</v>
      </c>
      <c r="R842" s="35">
        <f>SUMIFS('ODA by sector'!S:S,'ODA by sector'!$A:$A,'D12'!$A842,'ODA by sector'!$D:$D,'D12'!$C842)</f>
        <v>0</v>
      </c>
    </row>
    <row r="843" spans="1:18" x14ac:dyDescent="0.25">
      <c r="A843" s="40" t="s">
        <v>80</v>
      </c>
      <c r="B843" s="36" t="e">
        <f>VLOOKUP(A843,'[1]Names&amp;ISO'!$A:$B,2,FALSE)</f>
        <v>#N/A</v>
      </c>
      <c r="C843" s="37" t="s">
        <v>163</v>
      </c>
      <c r="D843" s="35">
        <f>SUMIFS('ODA by sector'!E:E,'ODA by sector'!$A:$A,'D12'!$A843,'ODA by sector'!$D:$D,'D12'!$C843)</f>
        <v>0</v>
      </c>
      <c r="E843" s="35">
        <f>SUMIFS('ODA by sector'!F:F,'ODA by sector'!$A:$A,'D12'!$A843,'ODA by sector'!$D:$D,'D12'!$C843)</f>
        <v>0</v>
      </c>
      <c r="F843" s="35">
        <f>SUMIFS('ODA by sector'!G:G,'ODA by sector'!$A:$A,'D12'!$A843,'ODA by sector'!$D:$D,'D12'!$C843)</f>
        <v>0</v>
      </c>
      <c r="G843" s="35">
        <f>SUMIFS('ODA by sector'!H:H,'ODA by sector'!$A:$A,'D12'!$A843,'ODA by sector'!$D:$D,'D12'!$C843)</f>
        <v>0</v>
      </c>
      <c r="H843" s="35">
        <f>SUMIFS('ODA by sector'!I:I,'ODA by sector'!$A:$A,'D12'!$A843,'ODA by sector'!$D:$D,'D12'!$C843)</f>
        <v>0</v>
      </c>
      <c r="I843" s="35">
        <f>SUMIFS('ODA by sector'!J:J,'ODA by sector'!$A:$A,'D12'!$A843,'ODA by sector'!$D:$D,'D12'!$C843)</f>
        <v>0</v>
      </c>
      <c r="J843" s="35">
        <f>SUMIFS('ODA by sector'!K:K,'ODA by sector'!$A:$A,'D12'!$A843,'ODA by sector'!$D:$D,'D12'!$C843)</f>
        <v>0</v>
      </c>
      <c r="K843" s="35">
        <f>SUMIFS('ODA by sector'!L:L,'ODA by sector'!$A:$A,'D12'!$A843,'ODA by sector'!$D:$D,'D12'!$C843)</f>
        <v>0</v>
      </c>
      <c r="L843" s="35">
        <f>SUMIFS('ODA by sector'!M:M,'ODA by sector'!$A:$A,'D12'!$A843,'ODA by sector'!$D:$D,'D12'!$C843)</f>
        <v>0</v>
      </c>
      <c r="M843" s="35">
        <f>SUMIFS('ODA by sector'!N:N,'ODA by sector'!$A:$A,'D12'!$A843,'ODA by sector'!$D:$D,'D12'!$C843)</f>
        <v>0</v>
      </c>
      <c r="N843" s="35">
        <f>SUMIFS('ODA by sector'!O:O,'ODA by sector'!$A:$A,'D12'!$A843,'ODA by sector'!$D:$D,'D12'!$C843)</f>
        <v>0</v>
      </c>
      <c r="O843" s="35">
        <f>SUMIFS('ODA by sector'!P:P,'ODA by sector'!$A:$A,'D12'!$A843,'ODA by sector'!$D:$D,'D12'!$C843)</f>
        <v>0</v>
      </c>
      <c r="P843" s="35">
        <f>SUMIFS('ODA by sector'!Q:Q,'ODA by sector'!$A:$A,'D12'!$A843,'ODA by sector'!$D:$D,'D12'!$C843)</f>
        <v>0</v>
      </c>
      <c r="Q843" s="35">
        <f>SUMIFS('ODA by sector'!R:R,'ODA by sector'!$A:$A,'D12'!$A843,'ODA by sector'!$D:$D,'D12'!$C843)</f>
        <v>0</v>
      </c>
      <c r="R843" s="35">
        <f>SUMIFS('ODA by sector'!S:S,'ODA by sector'!$A:$A,'D12'!$A843,'ODA by sector'!$D:$D,'D12'!$C843)</f>
        <v>0</v>
      </c>
    </row>
    <row r="844" spans="1:18" x14ac:dyDescent="0.25">
      <c r="A844" s="40" t="s">
        <v>80</v>
      </c>
      <c r="B844" s="36" t="e">
        <f>VLOOKUP(A844,'[1]Names&amp;ISO'!$A:$B,2,FALSE)</f>
        <v>#N/A</v>
      </c>
      <c r="C844" s="37" t="s">
        <v>164</v>
      </c>
      <c r="D844" s="35">
        <f>SUMIFS('ODA by sector'!E:E,'ODA by sector'!$A:$A,'D12'!$A844,'ODA by sector'!$D:$D,'D12'!$C844)</f>
        <v>0</v>
      </c>
      <c r="E844" s="35">
        <f>SUMIFS('ODA by sector'!F:F,'ODA by sector'!$A:$A,'D12'!$A844,'ODA by sector'!$D:$D,'D12'!$C844)</f>
        <v>0</v>
      </c>
      <c r="F844" s="35">
        <f>SUMIFS('ODA by sector'!G:G,'ODA by sector'!$A:$A,'D12'!$A844,'ODA by sector'!$D:$D,'D12'!$C844)</f>
        <v>0</v>
      </c>
      <c r="G844" s="35">
        <f>SUMIFS('ODA by sector'!H:H,'ODA by sector'!$A:$A,'D12'!$A844,'ODA by sector'!$D:$D,'D12'!$C844)</f>
        <v>0</v>
      </c>
      <c r="H844" s="35">
        <f>SUMIFS('ODA by sector'!I:I,'ODA by sector'!$A:$A,'D12'!$A844,'ODA by sector'!$D:$D,'D12'!$C844)</f>
        <v>0</v>
      </c>
      <c r="I844" s="35">
        <f>SUMIFS('ODA by sector'!J:J,'ODA by sector'!$A:$A,'D12'!$A844,'ODA by sector'!$D:$D,'D12'!$C844)</f>
        <v>0</v>
      </c>
      <c r="J844" s="35">
        <f>SUMIFS('ODA by sector'!K:K,'ODA by sector'!$A:$A,'D12'!$A844,'ODA by sector'!$D:$D,'D12'!$C844)</f>
        <v>0</v>
      </c>
      <c r="K844" s="35">
        <f>SUMIFS('ODA by sector'!L:L,'ODA by sector'!$A:$A,'D12'!$A844,'ODA by sector'!$D:$D,'D12'!$C844)</f>
        <v>0</v>
      </c>
      <c r="L844" s="35">
        <f>SUMIFS('ODA by sector'!M:M,'ODA by sector'!$A:$A,'D12'!$A844,'ODA by sector'!$D:$D,'D12'!$C844)</f>
        <v>0</v>
      </c>
      <c r="M844" s="35">
        <f>SUMIFS('ODA by sector'!N:N,'ODA by sector'!$A:$A,'D12'!$A844,'ODA by sector'!$D:$D,'D12'!$C844)</f>
        <v>0</v>
      </c>
      <c r="N844" s="35">
        <f>SUMIFS('ODA by sector'!O:O,'ODA by sector'!$A:$A,'D12'!$A844,'ODA by sector'!$D:$D,'D12'!$C844)</f>
        <v>0</v>
      </c>
      <c r="O844" s="35">
        <f>SUMIFS('ODA by sector'!P:P,'ODA by sector'!$A:$A,'D12'!$A844,'ODA by sector'!$D:$D,'D12'!$C844)</f>
        <v>0</v>
      </c>
      <c r="P844" s="35">
        <f>SUMIFS('ODA by sector'!Q:Q,'ODA by sector'!$A:$A,'D12'!$A844,'ODA by sector'!$D:$D,'D12'!$C844)</f>
        <v>0</v>
      </c>
      <c r="Q844" s="35">
        <f>SUMIFS('ODA by sector'!R:R,'ODA by sector'!$A:$A,'D12'!$A844,'ODA by sector'!$D:$D,'D12'!$C844)</f>
        <v>0</v>
      </c>
      <c r="R844" s="35">
        <f>SUMIFS('ODA by sector'!S:S,'ODA by sector'!$A:$A,'D12'!$A844,'ODA by sector'!$D:$D,'D12'!$C844)</f>
        <v>0</v>
      </c>
    </row>
    <row r="845" spans="1:18" x14ac:dyDescent="0.25">
      <c r="A845" s="40" t="s">
        <v>80</v>
      </c>
      <c r="B845" s="36" t="e">
        <f>VLOOKUP(A845,'[1]Names&amp;ISO'!$A:$B,2,FALSE)</f>
        <v>#N/A</v>
      </c>
      <c r="C845" s="37" t="s">
        <v>165</v>
      </c>
      <c r="D845" s="35">
        <f>SUMIFS('ODA by sector'!E:E,'ODA by sector'!$A:$A,'D12'!$A845,'ODA by sector'!$D:$D,'D12'!$C845)</f>
        <v>0</v>
      </c>
      <c r="E845" s="35">
        <f>SUMIFS('ODA by sector'!F:F,'ODA by sector'!$A:$A,'D12'!$A845,'ODA by sector'!$D:$D,'D12'!$C845)</f>
        <v>0</v>
      </c>
      <c r="F845" s="35">
        <f>SUMIFS('ODA by sector'!G:G,'ODA by sector'!$A:$A,'D12'!$A845,'ODA by sector'!$D:$D,'D12'!$C845)</f>
        <v>0</v>
      </c>
      <c r="G845" s="35">
        <f>SUMIFS('ODA by sector'!H:H,'ODA by sector'!$A:$A,'D12'!$A845,'ODA by sector'!$D:$D,'D12'!$C845)</f>
        <v>0</v>
      </c>
      <c r="H845" s="35">
        <f>SUMIFS('ODA by sector'!I:I,'ODA by sector'!$A:$A,'D12'!$A845,'ODA by sector'!$D:$D,'D12'!$C845)</f>
        <v>0</v>
      </c>
      <c r="I845" s="35">
        <f>SUMIFS('ODA by sector'!J:J,'ODA by sector'!$A:$A,'D12'!$A845,'ODA by sector'!$D:$D,'D12'!$C845)</f>
        <v>0</v>
      </c>
      <c r="J845" s="35">
        <f>SUMIFS('ODA by sector'!K:K,'ODA by sector'!$A:$A,'D12'!$A845,'ODA by sector'!$D:$D,'D12'!$C845)</f>
        <v>0</v>
      </c>
      <c r="K845" s="35">
        <f>SUMIFS('ODA by sector'!L:L,'ODA by sector'!$A:$A,'D12'!$A845,'ODA by sector'!$D:$D,'D12'!$C845)</f>
        <v>0</v>
      </c>
      <c r="L845" s="35">
        <f>SUMIFS('ODA by sector'!M:M,'ODA by sector'!$A:$A,'D12'!$A845,'ODA by sector'!$D:$D,'D12'!$C845)</f>
        <v>0</v>
      </c>
      <c r="M845" s="35">
        <f>SUMIFS('ODA by sector'!N:N,'ODA by sector'!$A:$A,'D12'!$A845,'ODA by sector'!$D:$D,'D12'!$C845)</f>
        <v>0</v>
      </c>
      <c r="N845" s="35">
        <f>SUMIFS('ODA by sector'!O:O,'ODA by sector'!$A:$A,'D12'!$A845,'ODA by sector'!$D:$D,'D12'!$C845)</f>
        <v>0</v>
      </c>
      <c r="O845" s="35">
        <f>SUMIFS('ODA by sector'!P:P,'ODA by sector'!$A:$A,'D12'!$A845,'ODA by sector'!$D:$D,'D12'!$C845)</f>
        <v>0</v>
      </c>
      <c r="P845" s="35">
        <f>SUMIFS('ODA by sector'!Q:Q,'ODA by sector'!$A:$A,'D12'!$A845,'ODA by sector'!$D:$D,'D12'!$C845)</f>
        <v>0</v>
      </c>
      <c r="Q845" s="35">
        <f>SUMIFS('ODA by sector'!R:R,'ODA by sector'!$A:$A,'D12'!$A845,'ODA by sector'!$D:$D,'D12'!$C845)</f>
        <v>0</v>
      </c>
      <c r="R845" s="35">
        <f>SUMIFS('ODA by sector'!S:S,'ODA by sector'!$A:$A,'D12'!$A845,'ODA by sector'!$D:$D,'D12'!$C845)</f>
        <v>0</v>
      </c>
    </row>
    <row r="846" spans="1:18" x14ac:dyDescent="0.25">
      <c r="A846" s="40" t="s">
        <v>80</v>
      </c>
      <c r="B846" s="36" t="e">
        <f>VLOOKUP(A846,'[1]Names&amp;ISO'!$A:$B,2,FALSE)</f>
        <v>#N/A</v>
      </c>
      <c r="C846" s="37" t="s">
        <v>161</v>
      </c>
      <c r="D846" s="35">
        <f>SUMIFS('ODA by sector'!E:E,'ODA by sector'!$A:$A,'D12'!$A846,'ODA by sector'!$D:$D,'D12'!$C846)</f>
        <v>0</v>
      </c>
      <c r="E846" s="35">
        <f>SUMIFS('ODA by sector'!F:F,'ODA by sector'!$A:$A,'D12'!$A846,'ODA by sector'!$D:$D,'D12'!$C846)</f>
        <v>0</v>
      </c>
      <c r="F846" s="35">
        <f>SUMIFS('ODA by sector'!G:G,'ODA by sector'!$A:$A,'D12'!$A846,'ODA by sector'!$D:$D,'D12'!$C846)</f>
        <v>0</v>
      </c>
      <c r="G846" s="35">
        <f>SUMIFS('ODA by sector'!H:H,'ODA by sector'!$A:$A,'D12'!$A846,'ODA by sector'!$D:$D,'D12'!$C846)</f>
        <v>0</v>
      </c>
      <c r="H846" s="35">
        <f>SUMIFS('ODA by sector'!I:I,'ODA by sector'!$A:$A,'D12'!$A846,'ODA by sector'!$D:$D,'D12'!$C846)</f>
        <v>0</v>
      </c>
      <c r="I846" s="35">
        <f>SUMIFS('ODA by sector'!J:J,'ODA by sector'!$A:$A,'D12'!$A846,'ODA by sector'!$D:$D,'D12'!$C846)</f>
        <v>0</v>
      </c>
      <c r="J846" s="35">
        <f>SUMIFS('ODA by sector'!K:K,'ODA by sector'!$A:$A,'D12'!$A846,'ODA by sector'!$D:$D,'D12'!$C846)</f>
        <v>0</v>
      </c>
      <c r="K846" s="35">
        <f>SUMIFS('ODA by sector'!L:L,'ODA by sector'!$A:$A,'D12'!$A846,'ODA by sector'!$D:$D,'D12'!$C846)</f>
        <v>0</v>
      </c>
      <c r="L846" s="35">
        <f>SUMIFS('ODA by sector'!M:M,'ODA by sector'!$A:$A,'D12'!$A846,'ODA by sector'!$D:$D,'D12'!$C846)</f>
        <v>0</v>
      </c>
      <c r="M846" s="35">
        <f>SUMIFS('ODA by sector'!N:N,'ODA by sector'!$A:$A,'D12'!$A846,'ODA by sector'!$D:$D,'D12'!$C846)</f>
        <v>0</v>
      </c>
      <c r="N846" s="35">
        <f>SUMIFS('ODA by sector'!O:O,'ODA by sector'!$A:$A,'D12'!$A846,'ODA by sector'!$D:$D,'D12'!$C846)</f>
        <v>0</v>
      </c>
      <c r="O846" s="35">
        <f>SUMIFS('ODA by sector'!P:P,'ODA by sector'!$A:$A,'D12'!$A846,'ODA by sector'!$D:$D,'D12'!$C846)</f>
        <v>0</v>
      </c>
      <c r="P846" s="35">
        <f>SUMIFS('ODA by sector'!Q:Q,'ODA by sector'!$A:$A,'D12'!$A846,'ODA by sector'!$D:$D,'D12'!$C846)</f>
        <v>0</v>
      </c>
      <c r="Q846" s="35">
        <f>SUMIFS('ODA by sector'!R:R,'ODA by sector'!$A:$A,'D12'!$A846,'ODA by sector'!$D:$D,'D12'!$C846)</f>
        <v>0</v>
      </c>
      <c r="R846" s="35">
        <f>SUMIFS('ODA by sector'!S:S,'ODA by sector'!$A:$A,'D12'!$A846,'ODA by sector'!$D:$D,'D12'!$C846)</f>
        <v>0</v>
      </c>
    </row>
    <row r="847" spans="1:18" x14ac:dyDescent="0.25">
      <c r="A847" s="40" t="s">
        <v>80</v>
      </c>
      <c r="B847" s="36" t="e">
        <f>VLOOKUP(A847,'[1]Names&amp;ISO'!$A:$B,2,FALSE)</f>
        <v>#N/A</v>
      </c>
      <c r="C847" s="37" t="s">
        <v>166</v>
      </c>
      <c r="D847" s="35">
        <f>SUMIFS('ODA by sector'!E:E,'ODA by sector'!$A:$A,'D12'!$A847,'ODA by sector'!$D:$D,'D12'!$C847)</f>
        <v>0</v>
      </c>
      <c r="E847" s="35">
        <f>SUMIFS('ODA by sector'!F:F,'ODA by sector'!$A:$A,'D12'!$A847,'ODA by sector'!$D:$D,'D12'!$C847)</f>
        <v>0</v>
      </c>
      <c r="F847" s="35">
        <f>SUMIFS('ODA by sector'!G:G,'ODA by sector'!$A:$A,'D12'!$A847,'ODA by sector'!$D:$D,'D12'!$C847)</f>
        <v>0</v>
      </c>
      <c r="G847" s="35">
        <f>SUMIFS('ODA by sector'!H:H,'ODA by sector'!$A:$A,'D12'!$A847,'ODA by sector'!$D:$D,'D12'!$C847)</f>
        <v>0</v>
      </c>
      <c r="H847" s="35">
        <f>SUMIFS('ODA by sector'!I:I,'ODA by sector'!$A:$A,'D12'!$A847,'ODA by sector'!$D:$D,'D12'!$C847)</f>
        <v>0</v>
      </c>
      <c r="I847" s="35">
        <f>SUMIFS('ODA by sector'!J:J,'ODA by sector'!$A:$A,'D12'!$A847,'ODA by sector'!$D:$D,'D12'!$C847)</f>
        <v>0</v>
      </c>
      <c r="J847" s="35">
        <f>SUMIFS('ODA by sector'!K:K,'ODA by sector'!$A:$A,'D12'!$A847,'ODA by sector'!$D:$D,'D12'!$C847)</f>
        <v>0</v>
      </c>
      <c r="K847" s="35">
        <f>SUMIFS('ODA by sector'!L:L,'ODA by sector'!$A:$A,'D12'!$A847,'ODA by sector'!$D:$D,'D12'!$C847)</f>
        <v>0</v>
      </c>
      <c r="L847" s="35">
        <f>SUMIFS('ODA by sector'!M:M,'ODA by sector'!$A:$A,'D12'!$A847,'ODA by sector'!$D:$D,'D12'!$C847)</f>
        <v>0</v>
      </c>
      <c r="M847" s="35">
        <f>SUMIFS('ODA by sector'!N:N,'ODA by sector'!$A:$A,'D12'!$A847,'ODA by sector'!$D:$D,'D12'!$C847)</f>
        <v>0</v>
      </c>
      <c r="N847" s="35">
        <f>SUMIFS('ODA by sector'!O:O,'ODA by sector'!$A:$A,'D12'!$A847,'ODA by sector'!$D:$D,'D12'!$C847)</f>
        <v>0</v>
      </c>
      <c r="O847" s="35">
        <f>SUMIFS('ODA by sector'!P:P,'ODA by sector'!$A:$A,'D12'!$A847,'ODA by sector'!$D:$D,'D12'!$C847)</f>
        <v>0</v>
      </c>
      <c r="P847" s="35">
        <f>SUMIFS('ODA by sector'!Q:Q,'ODA by sector'!$A:$A,'D12'!$A847,'ODA by sector'!$D:$D,'D12'!$C847)</f>
        <v>0</v>
      </c>
      <c r="Q847" s="35">
        <f>SUMIFS('ODA by sector'!R:R,'ODA by sector'!$A:$A,'D12'!$A847,'ODA by sector'!$D:$D,'D12'!$C847)</f>
        <v>0</v>
      </c>
      <c r="R847" s="35">
        <f>SUMIFS('ODA by sector'!S:S,'ODA by sector'!$A:$A,'D12'!$A847,'ODA by sector'!$D:$D,'D12'!$C847)</f>
        <v>0</v>
      </c>
    </row>
    <row r="848" spans="1:18" x14ac:dyDescent="0.25">
      <c r="A848" s="40" t="s">
        <v>80</v>
      </c>
      <c r="B848" s="36" t="e">
        <f>VLOOKUP(A848,'[1]Names&amp;ISO'!$A:$B,2,FALSE)</f>
        <v>#N/A</v>
      </c>
      <c r="C848" s="37" t="s">
        <v>167</v>
      </c>
      <c r="D848" s="35">
        <f>SUMIFS('ODA by sector'!E:E,'ODA by sector'!$A:$A,'D12'!$A848,'ODA by sector'!$D:$D,'D12'!$C848)</f>
        <v>0</v>
      </c>
      <c r="E848" s="35">
        <f>SUMIFS('ODA by sector'!F:F,'ODA by sector'!$A:$A,'D12'!$A848,'ODA by sector'!$D:$D,'D12'!$C848)</f>
        <v>0</v>
      </c>
      <c r="F848" s="35">
        <f>SUMIFS('ODA by sector'!G:G,'ODA by sector'!$A:$A,'D12'!$A848,'ODA by sector'!$D:$D,'D12'!$C848)</f>
        <v>0</v>
      </c>
      <c r="G848" s="35">
        <f>SUMIFS('ODA by sector'!H:H,'ODA by sector'!$A:$A,'D12'!$A848,'ODA by sector'!$D:$D,'D12'!$C848)</f>
        <v>0</v>
      </c>
      <c r="H848" s="35">
        <f>SUMIFS('ODA by sector'!I:I,'ODA by sector'!$A:$A,'D12'!$A848,'ODA by sector'!$D:$D,'D12'!$C848)</f>
        <v>0</v>
      </c>
      <c r="I848" s="35">
        <f>SUMIFS('ODA by sector'!J:J,'ODA by sector'!$A:$A,'D12'!$A848,'ODA by sector'!$D:$D,'D12'!$C848)</f>
        <v>0</v>
      </c>
      <c r="J848" s="35">
        <f>SUMIFS('ODA by sector'!K:K,'ODA by sector'!$A:$A,'D12'!$A848,'ODA by sector'!$D:$D,'D12'!$C848)</f>
        <v>0</v>
      </c>
      <c r="K848" s="35">
        <f>SUMIFS('ODA by sector'!L:L,'ODA by sector'!$A:$A,'D12'!$A848,'ODA by sector'!$D:$D,'D12'!$C848)</f>
        <v>0</v>
      </c>
      <c r="L848" s="35">
        <f>SUMIFS('ODA by sector'!M:M,'ODA by sector'!$A:$A,'D12'!$A848,'ODA by sector'!$D:$D,'D12'!$C848)</f>
        <v>0</v>
      </c>
      <c r="M848" s="35">
        <f>SUMIFS('ODA by sector'!N:N,'ODA by sector'!$A:$A,'D12'!$A848,'ODA by sector'!$D:$D,'D12'!$C848)</f>
        <v>0</v>
      </c>
      <c r="N848" s="35">
        <f>SUMIFS('ODA by sector'!O:O,'ODA by sector'!$A:$A,'D12'!$A848,'ODA by sector'!$D:$D,'D12'!$C848)</f>
        <v>0</v>
      </c>
      <c r="O848" s="35">
        <f>SUMIFS('ODA by sector'!P:P,'ODA by sector'!$A:$A,'D12'!$A848,'ODA by sector'!$D:$D,'D12'!$C848)</f>
        <v>0</v>
      </c>
      <c r="P848" s="35">
        <f>SUMIFS('ODA by sector'!Q:Q,'ODA by sector'!$A:$A,'D12'!$A848,'ODA by sector'!$D:$D,'D12'!$C848)</f>
        <v>0</v>
      </c>
      <c r="Q848" s="35">
        <f>SUMIFS('ODA by sector'!R:R,'ODA by sector'!$A:$A,'D12'!$A848,'ODA by sector'!$D:$D,'D12'!$C848)</f>
        <v>0</v>
      </c>
      <c r="R848" s="35">
        <f>SUMIFS('ODA by sector'!S:S,'ODA by sector'!$A:$A,'D12'!$A848,'ODA by sector'!$D:$D,'D12'!$C848)</f>
        <v>0</v>
      </c>
    </row>
    <row r="849" spans="1:18" x14ac:dyDescent="0.25">
      <c r="A849" s="40" t="s">
        <v>80</v>
      </c>
      <c r="B849" s="36" t="e">
        <f>VLOOKUP(A849,'[1]Names&amp;ISO'!$A:$B,2,FALSE)</f>
        <v>#N/A</v>
      </c>
      <c r="C849" s="37" t="s">
        <v>169</v>
      </c>
      <c r="D849" s="35">
        <f>SUMIFS('ODA by sector'!E:E,'ODA by sector'!$A:$A,'D12'!$A849,'ODA by sector'!$D:$D,'D12'!$C849)</f>
        <v>0</v>
      </c>
      <c r="E849" s="35">
        <f>SUMIFS('ODA by sector'!F:F,'ODA by sector'!$A:$A,'D12'!$A849,'ODA by sector'!$D:$D,'D12'!$C849)</f>
        <v>0</v>
      </c>
      <c r="F849" s="35">
        <f>SUMIFS('ODA by sector'!G:G,'ODA by sector'!$A:$A,'D12'!$A849,'ODA by sector'!$D:$D,'D12'!$C849)</f>
        <v>0</v>
      </c>
      <c r="G849" s="35">
        <f>SUMIFS('ODA by sector'!H:H,'ODA by sector'!$A:$A,'D12'!$A849,'ODA by sector'!$D:$D,'D12'!$C849)</f>
        <v>0</v>
      </c>
      <c r="H849" s="35">
        <f>SUMIFS('ODA by sector'!I:I,'ODA by sector'!$A:$A,'D12'!$A849,'ODA by sector'!$D:$D,'D12'!$C849)</f>
        <v>0</v>
      </c>
      <c r="I849" s="35">
        <f>SUMIFS('ODA by sector'!J:J,'ODA by sector'!$A:$A,'D12'!$A849,'ODA by sector'!$D:$D,'D12'!$C849)</f>
        <v>0</v>
      </c>
      <c r="J849" s="35">
        <f>SUMIFS('ODA by sector'!K:K,'ODA by sector'!$A:$A,'D12'!$A849,'ODA by sector'!$D:$D,'D12'!$C849)</f>
        <v>0</v>
      </c>
      <c r="K849" s="35">
        <f>SUMIFS('ODA by sector'!L:L,'ODA by sector'!$A:$A,'D12'!$A849,'ODA by sector'!$D:$D,'D12'!$C849)</f>
        <v>0</v>
      </c>
      <c r="L849" s="35">
        <f>SUMIFS('ODA by sector'!M:M,'ODA by sector'!$A:$A,'D12'!$A849,'ODA by sector'!$D:$D,'D12'!$C849)</f>
        <v>0</v>
      </c>
      <c r="M849" s="35">
        <f>SUMIFS('ODA by sector'!N:N,'ODA by sector'!$A:$A,'D12'!$A849,'ODA by sector'!$D:$D,'D12'!$C849)</f>
        <v>0</v>
      </c>
      <c r="N849" s="35">
        <f>SUMIFS('ODA by sector'!O:O,'ODA by sector'!$A:$A,'D12'!$A849,'ODA by sector'!$D:$D,'D12'!$C849)</f>
        <v>0</v>
      </c>
      <c r="O849" s="35">
        <f>SUMIFS('ODA by sector'!P:P,'ODA by sector'!$A:$A,'D12'!$A849,'ODA by sector'!$D:$D,'D12'!$C849)</f>
        <v>0</v>
      </c>
      <c r="P849" s="35">
        <f>SUMIFS('ODA by sector'!Q:Q,'ODA by sector'!$A:$A,'D12'!$A849,'ODA by sector'!$D:$D,'D12'!$C849)</f>
        <v>0</v>
      </c>
      <c r="Q849" s="35">
        <f>SUMIFS('ODA by sector'!R:R,'ODA by sector'!$A:$A,'D12'!$A849,'ODA by sector'!$D:$D,'D12'!$C849)</f>
        <v>0</v>
      </c>
      <c r="R849" s="35">
        <f>SUMIFS('ODA by sector'!S:S,'ODA by sector'!$A:$A,'D12'!$A849,'ODA by sector'!$D:$D,'D12'!$C849)</f>
        <v>0</v>
      </c>
    </row>
    <row r="850" spans="1:18" x14ac:dyDescent="0.25">
      <c r="A850" s="40" t="s">
        <v>80</v>
      </c>
      <c r="B850" s="36" t="e">
        <f>VLOOKUP(A850,'[1]Names&amp;ISO'!$A:$B,2,FALSE)</f>
        <v>#N/A</v>
      </c>
      <c r="C850" s="37" t="s">
        <v>168</v>
      </c>
      <c r="D850" s="35">
        <f>SUMIFS('ODA by sector'!E:E,'ODA by sector'!$A:$A,'D12'!$A850,'ODA by sector'!$D:$D,'D12'!$C850)</f>
        <v>0</v>
      </c>
      <c r="E850" s="35">
        <f>SUMIFS('ODA by sector'!F:F,'ODA by sector'!$A:$A,'D12'!$A850,'ODA by sector'!$D:$D,'D12'!$C850)</f>
        <v>0</v>
      </c>
      <c r="F850" s="35">
        <f>SUMIFS('ODA by sector'!G:G,'ODA by sector'!$A:$A,'D12'!$A850,'ODA by sector'!$D:$D,'D12'!$C850)</f>
        <v>0</v>
      </c>
      <c r="G850" s="35">
        <f>SUMIFS('ODA by sector'!H:H,'ODA by sector'!$A:$A,'D12'!$A850,'ODA by sector'!$D:$D,'D12'!$C850)</f>
        <v>0</v>
      </c>
      <c r="H850" s="35">
        <f>SUMIFS('ODA by sector'!I:I,'ODA by sector'!$A:$A,'D12'!$A850,'ODA by sector'!$D:$D,'D12'!$C850)</f>
        <v>0</v>
      </c>
      <c r="I850" s="35">
        <f>SUMIFS('ODA by sector'!J:J,'ODA by sector'!$A:$A,'D12'!$A850,'ODA by sector'!$D:$D,'D12'!$C850)</f>
        <v>0</v>
      </c>
      <c r="J850" s="35">
        <f>SUMIFS('ODA by sector'!K:K,'ODA by sector'!$A:$A,'D12'!$A850,'ODA by sector'!$D:$D,'D12'!$C850)</f>
        <v>0</v>
      </c>
      <c r="K850" s="35">
        <f>SUMIFS('ODA by sector'!L:L,'ODA by sector'!$A:$A,'D12'!$A850,'ODA by sector'!$D:$D,'D12'!$C850)</f>
        <v>0</v>
      </c>
      <c r="L850" s="35">
        <f>SUMIFS('ODA by sector'!M:M,'ODA by sector'!$A:$A,'D12'!$A850,'ODA by sector'!$D:$D,'D12'!$C850)</f>
        <v>0</v>
      </c>
      <c r="M850" s="35">
        <f>SUMIFS('ODA by sector'!N:N,'ODA by sector'!$A:$A,'D12'!$A850,'ODA by sector'!$D:$D,'D12'!$C850)</f>
        <v>0</v>
      </c>
      <c r="N850" s="35">
        <f>SUMIFS('ODA by sector'!O:O,'ODA by sector'!$A:$A,'D12'!$A850,'ODA by sector'!$D:$D,'D12'!$C850)</f>
        <v>0</v>
      </c>
      <c r="O850" s="35">
        <f>SUMIFS('ODA by sector'!P:P,'ODA by sector'!$A:$A,'D12'!$A850,'ODA by sector'!$D:$D,'D12'!$C850)</f>
        <v>0</v>
      </c>
      <c r="P850" s="35">
        <f>SUMIFS('ODA by sector'!Q:Q,'ODA by sector'!$A:$A,'D12'!$A850,'ODA by sector'!$D:$D,'D12'!$C850)</f>
        <v>0</v>
      </c>
      <c r="Q850" s="35">
        <f>SUMIFS('ODA by sector'!R:R,'ODA by sector'!$A:$A,'D12'!$A850,'ODA by sector'!$D:$D,'D12'!$C850)</f>
        <v>0</v>
      </c>
      <c r="R850" s="35">
        <f>SUMIFS('ODA by sector'!S:S,'ODA by sector'!$A:$A,'D12'!$A850,'ODA by sector'!$D:$D,'D12'!$C850)</f>
        <v>0</v>
      </c>
    </row>
    <row r="851" spans="1:18" x14ac:dyDescent="0.25">
      <c r="A851" s="40" t="s">
        <v>80</v>
      </c>
      <c r="B851" s="36" t="e">
        <f>VLOOKUP(A851,'[1]Names&amp;ISO'!$A:$B,2,FALSE)</f>
        <v>#N/A</v>
      </c>
      <c r="C851" s="37" t="s">
        <v>171</v>
      </c>
      <c r="D851" s="35">
        <f>SUMIFS('ODA by sector'!E:E,'ODA by sector'!$A:$A,'D12'!$A851,'ODA by sector'!$D:$D,'D12'!$C851)</f>
        <v>0</v>
      </c>
      <c r="E851" s="35">
        <f>SUMIFS('ODA by sector'!F:F,'ODA by sector'!$A:$A,'D12'!$A851,'ODA by sector'!$D:$D,'D12'!$C851)</f>
        <v>0</v>
      </c>
      <c r="F851" s="35">
        <f>SUMIFS('ODA by sector'!G:G,'ODA by sector'!$A:$A,'D12'!$A851,'ODA by sector'!$D:$D,'D12'!$C851)</f>
        <v>0</v>
      </c>
      <c r="G851" s="35">
        <f>SUMIFS('ODA by sector'!H:H,'ODA by sector'!$A:$A,'D12'!$A851,'ODA by sector'!$D:$D,'D12'!$C851)</f>
        <v>0</v>
      </c>
      <c r="H851" s="35">
        <f>SUMIFS('ODA by sector'!I:I,'ODA by sector'!$A:$A,'D12'!$A851,'ODA by sector'!$D:$D,'D12'!$C851)</f>
        <v>0</v>
      </c>
      <c r="I851" s="35">
        <f>SUMIFS('ODA by sector'!J:J,'ODA by sector'!$A:$A,'D12'!$A851,'ODA by sector'!$D:$D,'D12'!$C851)</f>
        <v>0</v>
      </c>
      <c r="J851" s="35">
        <f>SUMIFS('ODA by sector'!K:K,'ODA by sector'!$A:$A,'D12'!$A851,'ODA by sector'!$D:$D,'D12'!$C851)</f>
        <v>0</v>
      </c>
      <c r="K851" s="35">
        <f>SUMIFS('ODA by sector'!L:L,'ODA by sector'!$A:$A,'D12'!$A851,'ODA by sector'!$D:$D,'D12'!$C851)</f>
        <v>0</v>
      </c>
      <c r="L851" s="35">
        <f>SUMIFS('ODA by sector'!M:M,'ODA by sector'!$A:$A,'D12'!$A851,'ODA by sector'!$D:$D,'D12'!$C851)</f>
        <v>0</v>
      </c>
      <c r="M851" s="35">
        <f>SUMIFS('ODA by sector'!N:N,'ODA by sector'!$A:$A,'D12'!$A851,'ODA by sector'!$D:$D,'D12'!$C851)</f>
        <v>0</v>
      </c>
      <c r="N851" s="35">
        <f>SUMIFS('ODA by sector'!O:O,'ODA by sector'!$A:$A,'D12'!$A851,'ODA by sector'!$D:$D,'D12'!$C851)</f>
        <v>0</v>
      </c>
      <c r="O851" s="35">
        <f>SUMIFS('ODA by sector'!P:P,'ODA by sector'!$A:$A,'D12'!$A851,'ODA by sector'!$D:$D,'D12'!$C851)</f>
        <v>0</v>
      </c>
      <c r="P851" s="35">
        <f>SUMIFS('ODA by sector'!Q:Q,'ODA by sector'!$A:$A,'D12'!$A851,'ODA by sector'!$D:$D,'D12'!$C851)</f>
        <v>0</v>
      </c>
      <c r="Q851" s="35">
        <f>SUMIFS('ODA by sector'!R:R,'ODA by sector'!$A:$A,'D12'!$A851,'ODA by sector'!$D:$D,'D12'!$C851)</f>
        <v>0</v>
      </c>
      <c r="R851" s="35">
        <f>SUMIFS('ODA by sector'!S:S,'ODA by sector'!$A:$A,'D12'!$A851,'ODA by sector'!$D:$D,'D12'!$C851)</f>
        <v>0</v>
      </c>
    </row>
    <row r="852" spans="1:18" x14ac:dyDescent="0.25">
      <c r="A852" s="41" t="s">
        <v>80</v>
      </c>
      <c r="B852" s="36" t="e">
        <f>VLOOKUP(A852,'[1]Names&amp;ISO'!$A:$B,2,FALSE)</f>
        <v>#N/A</v>
      </c>
      <c r="C852" s="37" t="s">
        <v>170</v>
      </c>
      <c r="D852" s="35">
        <f>SUMIFS('ODA by sector'!E:E,'ODA by sector'!$A:$A,'D12'!$A852,'ODA by sector'!$D:$D,'D12'!$C852)</f>
        <v>0</v>
      </c>
      <c r="E852" s="35">
        <f>SUMIFS('ODA by sector'!F:F,'ODA by sector'!$A:$A,'D12'!$A852,'ODA by sector'!$D:$D,'D12'!$C852)</f>
        <v>0</v>
      </c>
      <c r="F852" s="35">
        <f>SUMIFS('ODA by sector'!G:G,'ODA by sector'!$A:$A,'D12'!$A852,'ODA by sector'!$D:$D,'D12'!$C852)</f>
        <v>0</v>
      </c>
      <c r="G852" s="35">
        <f>SUMIFS('ODA by sector'!H:H,'ODA by sector'!$A:$A,'D12'!$A852,'ODA by sector'!$D:$D,'D12'!$C852)</f>
        <v>0</v>
      </c>
      <c r="H852" s="35">
        <f>SUMIFS('ODA by sector'!I:I,'ODA by sector'!$A:$A,'D12'!$A852,'ODA by sector'!$D:$D,'D12'!$C852)</f>
        <v>0</v>
      </c>
      <c r="I852" s="35">
        <f>SUMIFS('ODA by sector'!J:J,'ODA by sector'!$A:$A,'D12'!$A852,'ODA by sector'!$D:$D,'D12'!$C852)</f>
        <v>0</v>
      </c>
      <c r="J852" s="35">
        <f>SUMIFS('ODA by sector'!K:K,'ODA by sector'!$A:$A,'D12'!$A852,'ODA by sector'!$D:$D,'D12'!$C852)</f>
        <v>0</v>
      </c>
      <c r="K852" s="35">
        <f>SUMIFS('ODA by sector'!L:L,'ODA by sector'!$A:$A,'D12'!$A852,'ODA by sector'!$D:$D,'D12'!$C852)</f>
        <v>0</v>
      </c>
      <c r="L852" s="35">
        <f>SUMIFS('ODA by sector'!M:M,'ODA by sector'!$A:$A,'D12'!$A852,'ODA by sector'!$D:$D,'D12'!$C852)</f>
        <v>0</v>
      </c>
      <c r="M852" s="35">
        <f>SUMIFS('ODA by sector'!N:N,'ODA by sector'!$A:$A,'D12'!$A852,'ODA by sector'!$D:$D,'D12'!$C852)</f>
        <v>86.771220999999997</v>
      </c>
      <c r="N852" s="35">
        <f>SUMIFS('ODA by sector'!O:O,'ODA by sector'!$A:$A,'D12'!$A852,'ODA by sector'!$D:$D,'D12'!$C852)</f>
        <v>92.527845999999997</v>
      </c>
      <c r="O852" s="35">
        <f>SUMIFS('ODA by sector'!P:P,'ODA by sector'!$A:$A,'D12'!$A852,'ODA by sector'!$D:$D,'D12'!$C852)</f>
        <v>115.758916</v>
      </c>
      <c r="P852" s="35">
        <f>SUMIFS('ODA by sector'!Q:Q,'ODA by sector'!$A:$A,'D12'!$A852,'ODA by sector'!$D:$D,'D12'!$C852)</f>
        <v>123.014152</v>
      </c>
      <c r="Q852" s="35">
        <f>SUMIFS('ODA by sector'!R:R,'ODA by sector'!$A:$A,'D12'!$A852,'ODA by sector'!$D:$D,'D12'!$C852)</f>
        <v>61.895966999999999</v>
      </c>
      <c r="R852" s="35">
        <f>SUMIFS('ODA by sector'!S:S,'ODA by sector'!$A:$A,'D12'!$A852,'ODA by sector'!$D:$D,'D12'!$C852)</f>
        <v>0</v>
      </c>
    </row>
    <row r="853" spans="1:18" x14ac:dyDescent="0.25">
      <c r="A853" s="42" t="s">
        <v>80</v>
      </c>
      <c r="B853" s="36" t="e">
        <f>VLOOKUP(A853,'[1]Names&amp;ISO'!$A:$B,2,FALSE)</f>
        <v>#N/A</v>
      </c>
      <c r="C853" s="37" t="s">
        <v>172</v>
      </c>
      <c r="D853" s="35">
        <f>SUMIFS('ODA by sector'!E:E,'ODA by sector'!$A:$A,'D12'!$A853,'ODA by sector'!$D:$D,'D12'!$C853)</f>
        <v>0</v>
      </c>
      <c r="E853" s="35">
        <f>SUMIFS('ODA by sector'!F:F,'ODA by sector'!$A:$A,'D12'!$A853,'ODA by sector'!$D:$D,'D12'!$C853)</f>
        <v>0</v>
      </c>
      <c r="F853" s="35">
        <f>SUMIFS('ODA by sector'!G:G,'ODA by sector'!$A:$A,'D12'!$A853,'ODA by sector'!$D:$D,'D12'!$C853)</f>
        <v>0</v>
      </c>
      <c r="G853" s="35">
        <f>SUMIFS('ODA by sector'!H:H,'ODA by sector'!$A:$A,'D12'!$A853,'ODA by sector'!$D:$D,'D12'!$C853)</f>
        <v>0</v>
      </c>
      <c r="H853" s="35">
        <f>SUMIFS('ODA by sector'!I:I,'ODA by sector'!$A:$A,'D12'!$A853,'ODA by sector'!$D:$D,'D12'!$C853)</f>
        <v>0</v>
      </c>
      <c r="I853" s="35">
        <f>SUMIFS('ODA by sector'!J:J,'ODA by sector'!$A:$A,'D12'!$A853,'ODA by sector'!$D:$D,'D12'!$C853)</f>
        <v>0</v>
      </c>
      <c r="J853" s="35">
        <f>SUMIFS('ODA by sector'!K:K,'ODA by sector'!$A:$A,'D12'!$A853,'ODA by sector'!$D:$D,'D12'!$C853)</f>
        <v>0</v>
      </c>
      <c r="K853" s="35">
        <f>SUMIFS('ODA by sector'!L:L,'ODA by sector'!$A:$A,'D12'!$A853,'ODA by sector'!$D:$D,'D12'!$C853)</f>
        <v>0</v>
      </c>
      <c r="L853" s="35">
        <f>SUMIFS('ODA by sector'!M:M,'ODA by sector'!$A:$A,'D12'!$A853,'ODA by sector'!$D:$D,'D12'!$C853)</f>
        <v>0</v>
      </c>
      <c r="M853" s="35">
        <f>SUMIFS('ODA by sector'!N:N,'ODA by sector'!$A:$A,'D12'!$A853,'ODA by sector'!$D:$D,'D12'!$C853)</f>
        <v>0</v>
      </c>
      <c r="N853" s="35">
        <f>SUMIFS('ODA by sector'!O:O,'ODA by sector'!$A:$A,'D12'!$A853,'ODA by sector'!$D:$D,'D12'!$C853)</f>
        <v>0</v>
      </c>
      <c r="O853" s="35">
        <f>SUMIFS('ODA by sector'!P:P,'ODA by sector'!$A:$A,'D12'!$A853,'ODA by sector'!$D:$D,'D12'!$C853)</f>
        <v>0</v>
      </c>
      <c r="P853" s="35">
        <f>SUMIFS('ODA by sector'!Q:Q,'ODA by sector'!$A:$A,'D12'!$A853,'ODA by sector'!$D:$D,'D12'!$C853)</f>
        <v>0</v>
      </c>
      <c r="Q853" s="35">
        <f>SUMIFS('ODA by sector'!R:R,'ODA by sector'!$A:$A,'D12'!$A853,'ODA by sector'!$D:$D,'D12'!$C853)</f>
        <v>0</v>
      </c>
      <c r="R853" s="35">
        <f>SUMIFS('ODA by sector'!S:S,'ODA by sector'!$A:$A,'D12'!$A853,'ODA by sector'!$D:$D,'D12'!$C853)</f>
        <v>0</v>
      </c>
    </row>
    <row r="854" spans="1:18" x14ac:dyDescent="0.25">
      <c r="A854" s="40" t="s">
        <v>80</v>
      </c>
      <c r="B854" s="36" t="e">
        <f>VLOOKUP(A854,'[1]Names&amp;ISO'!$A:$B,2,FALSE)</f>
        <v>#N/A</v>
      </c>
      <c r="C854" s="37" t="s">
        <v>173</v>
      </c>
      <c r="D854" s="35">
        <f>SUMIFS('ODA by sector'!E:E,'ODA by sector'!$A:$A,'D12'!$A854,'ODA by sector'!$D:$D,'D12'!$C854)</f>
        <v>0</v>
      </c>
      <c r="E854" s="35">
        <f>SUMIFS('ODA by sector'!F:F,'ODA by sector'!$A:$A,'D12'!$A854,'ODA by sector'!$D:$D,'D12'!$C854)</f>
        <v>0</v>
      </c>
      <c r="F854" s="35">
        <f>SUMIFS('ODA by sector'!G:G,'ODA by sector'!$A:$A,'D12'!$A854,'ODA by sector'!$D:$D,'D12'!$C854)</f>
        <v>0</v>
      </c>
      <c r="G854" s="35">
        <f>SUMIFS('ODA by sector'!H:H,'ODA by sector'!$A:$A,'D12'!$A854,'ODA by sector'!$D:$D,'D12'!$C854)</f>
        <v>0</v>
      </c>
      <c r="H854" s="35">
        <f>SUMIFS('ODA by sector'!I:I,'ODA by sector'!$A:$A,'D12'!$A854,'ODA by sector'!$D:$D,'D12'!$C854)</f>
        <v>0</v>
      </c>
      <c r="I854" s="35">
        <f>SUMIFS('ODA by sector'!J:J,'ODA by sector'!$A:$A,'D12'!$A854,'ODA by sector'!$D:$D,'D12'!$C854)</f>
        <v>0</v>
      </c>
      <c r="J854" s="35">
        <f>SUMIFS('ODA by sector'!K:K,'ODA by sector'!$A:$A,'D12'!$A854,'ODA by sector'!$D:$D,'D12'!$C854)</f>
        <v>0</v>
      </c>
      <c r="K854" s="35">
        <f>SUMIFS('ODA by sector'!L:L,'ODA by sector'!$A:$A,'D12'!$A854,'ODA by sector'!$D:$D,'D12'!$C854)</f>
        <v>0</v>
      </c>
      <c r="L854" s="35">
        <f>SUMIFS('ODA by sector'!M:M,'ODA by sector'!$A:$A,'D12'!$A854,'ODA by sector'!$D:$D,'D12'!$C854)</f>
        <v>0</v>
      </c>
      <c r="M854" s="35">
        <f>SUMIFS('ODA by sector'!N:N,'ODA by sector'!$A:$A,'D12'!$A854,'ODA by sector'!$D:$D,'D12'!$C854)</f>
        <v>0</v>
      </c>
      <c r="N854" s="35">
        <f>SUMIFS('ODA by sector'!O:O,'ODA by sector'!$A:$A,'D12'!$A854,'ODA by sector'!$D:$D,'D12'!$C854)</f>
        <v>0</v>
      </c>
      <c r="O854" s="35">
        <f>SUMIFS('ODA by sector'!P:P,'ODA by sector'!$A:$A,'D12'!$A854,'ODA by sector'!$D:$D,'D12'!$C854)</f>
        <v>0</v>
      </c>
      <c r="P854" s="35">
        <f>SUMIFS('ODA by sector'!Q:Q,'ODA by sector'!$A:$A,'D12'!$A854,'ODA by sector'!$D:$D,'D12'!$C854)</f>
        <v>0</v>
      </c>
      <c r="Q854" s="35">
        <f>SUMIFS('ODA by sector'!R:R,'ODA by sector'!$A:$A,'D12'!$A854,'ODA by sector'!$D:$D,'D12'!$C854)</f>
        <v>0</v>
      </c>
      <c r="R854" s="35">
        <f>SUMIFS('ODA by sector'!S:S,'ODA by sector'!$A:$A,'D12'!$A854,'ODA by sector'!$D:$D,'D12'!$C854)</f>
        <v>0</v>
      </c>
    </row>
    <row r="855" spans="1:18" x14ac:dyDescent="0.25">
      <c r="A855" s="40" t="s">
        <v>80</v>
      </c>
      <c r="B855" s="36" t="e">
        <f>VLOOKUP(A855,'[1]Names&amp;ISO'!$A:$B,2,FALSE)</f>
        <v>#N/A</v>
      </c>
      <c r="C855" s="37" t="s">
        <v>174</v>
      </c>
      <c r="D855" s="35">
        <f>SUMIFS('ODA by sector'!E:E,'ODA by sector'!$A:$A,'D12'!$A855,'ODA by sector'!$D:$D,'D12'!$C855)</f>
        <v>0</v>
      </c>
      <c r="E855" s="35">
        <f>SUMIFS('ODA by sector'!F:F,'ODA by sector'!$A:$A,'D12'!$A855,'ODA by sector'!$D:$D,'D12'!$C855)</f>
        <v>0</v>
      </c>
      <c r="F855" s="35">
        <f>SUMIFS('ODA by sector'!G:G,'ODA by sector'!$A:$A,'D12'!$A855,'ODA by sector'!$D:$D,'D12'!$C855)</f>
        <v>0</v>
      </c>
      <c r="G855" s="35">
        <f>SUMIFS('ODA by sector'!H:H,'ODA by sector'!$A:$A,'D12'!$A855,'ODA by sector'!$D:$D,'D12'!$C855)</f>
        <v>0</v>
      </c>
      <c r="H855" s="35">
        <f>SUMIFS('ODA by sector'!I:I,'ODA by sector'!$A:$A,'D12'!$A855,'ODA by sector'!$D:$D,'D12'!$C855)</f>
        <v>0</v>
      </c>
      <c r="I855" s="35">
        <f>SUMIFS('ODA by sector'!J:J,'ODA by sector'!$A:$A,'D12'!$A855,'ODA by sector'!$D:$D,'D12'!$C855)</f>
        <v>0</v>
      </c>
      <c r="J855" s="35">
        <f>SUMIFS('ODA by sector'!K:K,'ODA by sector'!$A:$A,'D12'!$A855,'ODA by sector'!$D:$D,'D12'!$C855)</f>
        <v>0</v>
      </c>
      <c r="K855" s="35">
        <f>SUMIFS('ODA by sector'!L:L,'ODA by sector'!$A:$A,'D12'!$A855,'ODA by sector'!$D:$D,'D12'!$C855)</f>
        <v>0</v>
      </c>
      <c r="L855" s="35">
        <f>SUMIFS('ODA by sector'!M:M,'ODA by sector'!$A:$A,'D12'!$A855,'ODA by sector'!$D:$D,'D12'!$C855)</f>
        <v>0</v>
      </c>
      <c r="M855" s="35">
        <f>SUMIFS('ODA by sector'!N:N,'ODA by sector'!$A:$A,'D12'!$A855,'ODA by sector'!$D:$D,'D12'!$C855)</f>
        <v>303.89511700000003</v>
      </c>
      <c r="N855" s="35">
        <f>SUMIFS('ODA by sector'!O:O,'ODA by sector'!$A:$A,'D12'!$A855,'ODA by sector'!$D:$D,'D12'!$C855)</f>
        <v>291.59308099999998</v>
      </c>
      <c r="O855" s="35">
        <f>SUMIFS('ODA by sector'!P:P,'ODA by sector'!$A:$A,'D12'!$A855,'ODA by sector'!$D:$D,'D12'!$C855)</f>
        <v>260.44337100000001</v>
      </c>
      <c r="P855" s="35">
        <f>SUMIFS('ODA by sector'!Q:Q,'ODA by sector'!$A:$A,'D12'!$A855,'ODA by sector'!$D:$D,'D12'!$C855)</f>
        <v>307.91727400000002</v>
      </c>
      <c r="Q855" s="35">
        <f>SUMIFS('ODA by sector'!R:R,'ODA by sector'!$A:$A,'D12'!$A855,'ODA by sector'!$D:$D,'D12'!$C855)</f>
        <v>396.82039400000002</v>
      </c>
      <c r="R855" s="35">
        <f>SUMIFS('ODA by sector'!S:S,'ODA by sector'!$A:$A,'D12'!$A855,'ODA by sector'!$D:$D,'D12'!$C855)</f>
        <v>503.11381599999999</v>
      </c>
    </row>
    <row r="856" spans="1:18" x14ac:dyDescent="0.25">
      <c r="A856" s="40" t="s">
        <v>79</v>
      </c>
      <c r="B856" s="36" t="e">
        <f>VLOOKUP(A856,'[1]Names&amp;ISO'!$A:$B,2,FALSE)</f>
        <v>#N/A</v>
      </c>
      <c r="C856" s="37" t="s">
        <v>162</v>
      </c>
      <c r="D856" s="35">
        <f>SUMIFS('ODA by sector'!E:E,'ODA by sector'!$A:$A,'D12'!$A856,'ODA by sector'!$D:$D,'D12'!$C856)</f>
        <v>64.732432000000003</v>
      </c>
      <c r="E856" s="35">
        <f>SUMIFS('ODA by sector'!F:F,'ODA by sector'!$A:$A,'D12'!$A856,'ODA by sector'!$D:$D,'D12'!$C856)</f>
        <v>69.093495000000004</v>
      </c>
      <c r="F856" s="35">
        <f>SUMIFS('ODA by sector'!G:G,'ODA by sector'!$A:$A,'D12'!$A856,'ODA by sector'!$D:$D,'D12'!$C856)</f>
        <v>63.838875999999999</v>
      </c>
      <c r="G856" s="35">
        <f>SUMIFS('ODA by sector'!H:H,'ODA by sector'!$A:$A,'D12'!$A856,'ODA by sector'!$D:$D,'D12'!$C856)</f>
        <v>72.924166</v>
      </c>
      <c r="H856" s="35">
        <f>SUMIFS('ODA by sector'!I:I,'ODA by sector'!$A:$A,'D12'!$A856,'ODA by sector'!$D:$D,'D12'!$C856)</f>
        <v>55.068744000000002</v>
      </c>
      <c r="I856" s="35">
        <f>SUMIFS('ODA by sector'!J:J,'ODA by sector'!$A:$A,'D12'!$A856,'ODA by sector'!$D:$D,'D12'!$C856)</f>
        <v>60.409329</v>
      </c>
      <c r="J856" s="35">
        <f>SUMIFS('ODA by sector'!K:K,'ODA by sector'!$A:$A,'D12'!$A856,'ODA by sector'!$D:$D,'D12'!$C856)</f>
        <v>67.571499000000003</v>
      </c>
      <c r="K856" s="35">
        <f>SUMIFS('ODA by sector'!L:L,'ODA by sector'!$A:$A,'D12'!$A856,'ODA by sector'!$D:$D,'D12'!$C856)</f>
        <v>62.258544000000001</v>
      </c>
      <c r="L856" s="35">
        <f>SUMIFS('ODA by sector'!M:M,'ODA by sector'!$A:$A,'D12'!$A856,'ODA by sector'!$D:$D,'D12'!$C856)</f>
        <v>63.959364999999998</v>
      </c>
      <c r="M856" s="35">
        <f>SUMIFS('ODA by sector'!N:N,'ODA by sector'!$A:$A,'D12'!$A856,'ODA by sector'!$D:$D,'D12'!$C856)</f>
        <v>72.194700999999995</v>
      </c>
      <c r="N856" s="35">
        <f>SUMIFS('ODA by sector'!O:O,'ODA by sector'!$A:$A,'D12'!$A856,'ODA by sector'!$D:$D,'D12'!$C856)</f>
        <v>62.702469999999998</v>
      </c>
      <c r="O856" s="35">
        <f>SUMIFS('ODA by sector'!P:P,'ODA by sector'!$A:$A,'D12'!$A856,'ODA by sector'!$D:$D,'D12'!$C856)</f>
        <v>66.434687999999994</v>
      </c>
      <c r="P856" s="35">
        <f>SUMIFS('ODA by sector'!Q:Q,'ODA by sector'!$A:$A,'D12'!$A856,'ODA by sector'!$D:$D,'D12'!$C856)</f>
        <v>73.557385999999994</v>
      </c>
      <c r="Q856" s="35">
        <f>SUMIFS('ODA by sector'!R:R,'ODA by sector'!$A:$A,'D12'!$A856,'ODA by sector'!$D:$D,'D12'!$C856)</f>
        <v>88.932409000000007</v>
      </c>
      <c r="R856" s="35">
        <f>SUMIFS('ODA by sector'!S:S,'ODA by sector'!$A:$A,'D12'!$A856,'ODA by sector'!$D:$D,'D12'!$C856)</f>
        <v>87.433694000000003</v>
      </c>
    </row>
    <row r="857" spans="1:18" x14ac:dyDescent="0.25">
      <c r="A857" s="40" t="s">
        <v>79</v>
      </c>
      <c r="B857" s="36" t="e">
        <f>VLOOKUP(A857,'[1]Names&amp;ISO'!$A:$B,2,FALSE)</f>
        <v>#N/A</v>
      </c>
      <c r="C857" s="37" t="s">
        <v>163</v>
      </c>
      <c r="D857" s="35">
        <f>SUMIFS('ODA by sector'!E:E,'ODA by sector'!$A:$A,'D12'!$A857,'ODA by sector'!$D:$D,'D12'!$C857)</f>
        <v>169.57728600000002</v>
      </c>
      <c r="E857" s="35">
        <f>SUMIFS('ODA by sector'!F:F,'ODA by sector'!$A:$A,'D12'!$A857,'ODA by sector'!$D:$D,'D12'!$C857)</f>
        <v>159.24344600000001</v>
      </c>
      <c r="F857" s="35">
        <f>SUMIFS('ODA by sector'!G:G,'ODA by sector'!$A:$A,'D12'!$A857,'ODA by sector'!$D:$D,'D12'!$C857)</f>
        <v>158.39802600000002</v>
      </c>
      <c r="G857" s="35">
        <f>SUMIFS('ODA by sector'!H:H,'ODA by sector'!$A:$A,'D12'!$A857,'ODA by sector'!$D:$D,'D12'!$C857)</f>
        <v>188.845662</v>
      </c>
      <c r="H857" s="35">
        <f>SUMIFS('ODA by sector'!I:I,'ODA by sector'!$A:$A,'D12'!$A857,'ODA by sector'!$D:$D,'D12'!$C857)</f>
        <v>145.159378</v>
      </c>
      <c r="I857" s="35">
        <f>SUMIFS('ODA by sector'!J:J,'ODA by sector'!$A:$A,'D12'!$A857,'ODA by sector'!$D:$D,'D12'!$C857)</f>
        <v>138.33088900000001</v>
      </c>
      <c r="J857" s="35">
        <f>SUMIFS('ODA by sector'!K:K,'ODA by sector'!$A:$A,'D12'!$A857,'ODA by sector'!$D:$D,'D12'!$C857)</f>
        <v>122.500833</v>
      </c>
      <c r="K857" s="35">
        <f>SUMIFS('ODA by sector'!L:L,'ODA by sector'!$A:$A,'D12'!$A857,'ODA by sector'!$D:$D,'D12'!$C857)</f>
        <v>173.92478999999997</v>
      </c>
      <c r="L857" s="35">
        <f>SUMIFS('ODA by sector'!M:M,'ODA by sector'!$A:$A,'D12'!$A857,'ODA by sector'!$D:$D,'D12'!$C857)</f>
        <v>172.51800300000002</v>
      </c>
      <c r="M857" s="35">
        <f>SUMIFS('ODA by sector'!N:N,'ODA by sector'!$A:$A,'D12'!$A857,'ODA by sector'!$D:$D,'D12'!$C857)</f>
        <v>190.564639</v>
      </c>
      <c r="N857" s="35">
        <f>SUMIFS('ODA by sector'!O:O,'ODA by sector'!$A:$A,'D12'!$A857,'ODA by sector'!$D:$D,'D12'!$C857)</f>
        <v>148.70262500000001</v>
      </c>
      <c r="O857" s="35">
        <f>SUMIFS('ODA by sector'!P:P,'ODA by sector'!$A:$A,'D12'!$A857,'ODA by sector'!$D:$D,'D12'!$C857)</f>
        <v>164.98469</v>
      </c>
      <c r="P857" s="35">
        <f>SUMIFS('ODA by sector'!Q:Q,'ODA by sector'!$A:$A,'D12'!$A857,'ODA by sector'!$D:$D,'D12'!$C857)</f>
        <v>204.73479400000002</v>
      </c>
      <c r="Q857" s="35">
        <f>SUMIFS('ODA by sector'!R:R,'ODA by sector'!$A:$A,'D12'!$A857,'ODA by sector'!$D:$D,'D12'!$C857)</f>
        <v>212.878603</v>
      </c>
      <c r="R857" s="35">
        <f>SUMIFS('ODA by sector'!S:S,'ODA by sector'!$A:$A,'D12'!$A857,'ODA by sector'!$D:$D,'D12'!$C857)</f>
        <v>226.386503</v>
      </c>
    </row>
    <row r="858" spans="1:18" x14ac:dyDescent="0.25">
      <c r="A858" s="40" t="s">
        <v>79</v>
      </c>
      <c r="B858" s="36" t="e">
        <f>VLOOKUP(A858,'[1]Names&amp;ISO'!$A:$B,2,FALSE)</f>
        <v>#N/A</v>
      </c>
      <c r="C858" s="37" t="s">
        <v>164</v>
      </c>
      <c r="D858" s="35">
        <f>SUMIFS('ODA by sector'!E:E,'ODA by sector'!$A:$A,'D12'!$A858,'ODA by sector'!$D:$D,'D12'!$C858)</f>
        <v>27.198253000000001</v>
      </c>
      <c r="E858" s="35">
        <f>SUMIFS('ODA by sector'!F:F,'ODA by sector'!$A:$A,'D12'!$A858,'ODA by sector'!$D:$D,'D12'!$C858)</f>
        <v>23.009622</v>
      </c>
      <c r="F858" s="35">
        <f>SUMIFS('ODA by sector'!G:G,'ODA by sector'!$A:$A,'D12'!$A858,'ODA by sector'!$D:$D,'D12'!$C858)</f>
        <v>16.162625999999999</v>
      </c>
      <c r="G858" s="35">
        <f>SUMIFS('ODA by sector'!H:H,'ODA by sector'!$A:$A,'D12'!$A858,'ODA by sector'!$D:$D,'D12'!$C858)</f>
        <v>18.863098999999998</v>
      </c>
      <c r="H858" s="35">
        <f>SUMIFS('ODA by sector'!I:I,'ODA by sector'!$A:$A,'D12'!$A858,'ODA by sector'!$D:$D,'D12'!$C858)</f>
        <v>27.059014999999999</v>
      </c>
      <c r="I858" s="35">
        <f>SUMIFS('ODA by sector'!J:J,'ODA by sector'!$A:$A,'D12'!$A858,'ODA by sector'!$D:$D,'D12'!$C858)</f>
        <v>41.388458</v>
      </c>
      <c r="J858" s="35">
        <f>SUMIFS('ODA by sector'!K:K,'ODA by sector'!$A:$A,'D12'!$A858,'ODA by sector'!$D:$D,'D12'!$C858)</f>
        <v>38.368355999999999</v>
      </c>
      <c r="K858" s="35">
        <f>SUMIFS('ODA by sector'!L:L,'ODA by sector'!$A:$A,'D12'!$A858,'ODA by sector'!$D:$D,'D12'!$C858)</f>
        <v>43.871603</v>
      </c>
      <c r="L858" s="35">
        <f>SUMIFS('ODA by sector'!M:M,'ODA by sector'!$A:$A,'D12'!$A858,'ODA by sector'!$D:$D,'D12'!$C858)</f>
        <v>45.765861000000001</v>
      </c>
      <c r="M858" s="35">
        <f>SUMIFS('ODA by sector'!N:N,'ODA by sector'!$A:$A,'D12'!$A858,'ODA by sector'!$D:$D,'D12'!$C858)</f>
        <v>20.584513000000001</v>
      </c>
      <c r="N858" s="35">
        <f>SUMIFS('ODA by sector'!O:O,'ODA by sector'!$A:$A,'D12'!$A858,'ODA by sector'!$D:$D,'D12'!$C858)</f>
        <v>17.059851999999999</v>
      </c>
      <c r="O858" s="35">
        <f>SUMIFS('ODA by sector'!P:P,'ODA by sector'!$A:$A,'D12'!$A858,'ODA by sector'!$D:$D,'D12'!$C858)</f>
        <v>20.320747000000001</v>
      </c>
      <c r="P858" s="35">
        <f>SUMIFS('ODA by sector'!Q:Q,'ODA by sector'!$A:$A,'D12'!$A858,'ODA by sector'!$D:$D,'D12'!$C858)</f>
        <v>48.158746999999998</v>
      </c>
      <c r="Q858" s="35">
        <f>SUMIFS('ODA by sector'!R:R,'ODA by sector'!$A:$A,'D12'!$A858,'ODA by sector'!$D:$D,'D12'!$C858)</f>
        <v>55.540650999999997</v>
      </c>
      <c r="R858" s="35">
        <f>SUMIFS('ODA by sector'!S:S,'ODA by sector'!$A:$A,'D12'!$A858,'ODA by sector'!$D:$D,'D12'!$C858)</f>
        <v>52.008029000000001</v>
      </c>
    </row>
    <row r="859" spans="1:18" x14ac:dyDescent="0.25">
      <c r="A859" s="40" t="s">
        <v>79</v>
      </c>
      <c r="B859" s="36" t="e">
        <f>VLOOKUP(A859,'[1]Names&amp;ISO'!$A:$B,2,FALSE)</f>
        <v>#N/A</v>
      </c>
      <c r="C859" s="37" t="s">
        <v>165</v>
      </c>
      <c r="D859" s="35">
        <f>SUMIFS('ODA by sector'!E:E,'ODA by sector'!$A:$A,'D12'!$A859,'ODA by sector'!$D:$D,'D12'!$C859)</f>
        <v>33.230854999999998</v>
      </c>
      <c r="E859" s="35">
        <f>SUMIFS('ODA by sector'!F:F,'ODA by sector'!$A:$A,'D12'!$A859,'ODA by sector'!$D:$D,'D12'!$C859)</f>
        <v>31.581116999999999</v>
      </c>
      <c r="F859" s="35">
        <f>SUMIFS('ODA by sector'!G:G,'ODA by sector'!$A:$A,'D12'!$A859,'ODA by sector'!$D:$D,'D12'!$C859)</f>
        <v>35.831173999999997</v>
      </c>
      <c r="G859" s="35">
        <f>SUMIFS('ODA by sector'!H:H,'ODA by sector'!$A:$A,'D12'!$A859,'ODA by sector'!$D:$D,'D12'!$C859)</f>
        <v>37.224466</v>
      </c>
      <c r="H859" s="35">
        <f>SUMIFS('ODA by sector'!I:I,'ODA by sector'!$A:$A,'D12'!$A859,'ODA by sector'!$D:$D,'D12'!$C859)</f>
        <v>28.67333</v>
      </c>
      <c r="I859" s="35">
        <f>SUMIFS('ODA by sector'!J:J,'ODA by sector'!$A:$A,'D12'!$A859,'ODA by sector'!$D:$D,'D12'!$C859)</f>
        <v>43.151761999999998</v>
      </c>
      <c r="J859" s="35">
        <f>SUMIFS('ODA by sector'!K:K,'ODA by sector'!$A:$A,'D12'!$A859,'ODA by sector'!$D:$D,'D12'!$C859)</f>
        <v>41.882041000000001</v>
      </c>
      <c r="K859" s="35">
        <f>SUMIFS('ODA by sector'!L:L,'ODA by sector'!$A:$A,'D12'!$A859,'ODA by sector'!$D:$D,'D12'!$C859)</f>
        <v>39.110835000000002</v>
      </c>
      <c r="L859" s="35">
        <f>SUMIFS('ODA by sector'!M:M,'ODA by sector'!$A:$A,'D12'!$A859,'ODA by sector'!$D:$D,'D12'!$C859)</f>
        <v>42.199092</v>
      </c>
      <c r="M859" s="35">
        <f>SUMIFS('ODA by sector'!N:N,'ODA by sector'!$A:$A,'D12'!$A859,'ODA by sector'!$D:$D,'D12'!$C859)</f>
        <v>42.756501</v>
      </c>
      <c r="N859" s="35">
        <f>SUMIFS('ODA by sector'!O:O,'ODA by sector'!$A:$A,'D12'!$A859,'ODA by sector'!$D:$D,'D12'!$C859)</f>
        <v>45.630071999999998</v>
      </c>
      <c r="O859" s="35">
        <f>SUMIFS('ODA by sector'!P:P,'ODA by sector'!$A:$A,'D12'!$A859,'ODA by sector'!$D:$D,'D12'!$C859)</f>
        <v>50.973705000000002</v>
      </c>
      <c r="P859" s="35">
        <f>SUMIFS('ODA by sector'!Q:Q,'ODA by sector'!$A:$A,'D12'!$A859,'ODA by sector'!$D:$D,'D12'!$C859)</f>
        <v>66.085052000000005</v>
      </c>
      <c r="Q859" s="35">
        <f>SUMIFS('ODA by sector'!R:R,'ODA by sector'!$A:$A,'D12'!$A859,'ODA by sector'!$D:$D,'D12'!$C859)</f>
        <v>68.192465999999996</v>
      </c>
      <c r="R859" s="35">
        <f>SUMIFS('ODA by sector'!S:S,'ODA by sector'!$A:$A,'D12'!$A859,'ODA by sector'!$D:$D,'D12'!$C859)</f>
        <v>73.908704</v>
      </c>
    </row>
    <row r="860" spans="1:18" x14ac:dyDescent="0.25">
      <c r="A860" s="40" t="s">
        <v>79</v>
      </c>
      <c r="B860" s="36" t="e">
        <f>VLOOKUP(A860,'[1]Names&amp;ISO'!$A:$B,2,FALSE)</f>
        <v>#N/A</v>
      </c>
      <c r="C860" s="37" t="s">
        <v>161</v>
      </c>
      <c r="D860" s="35">
        <f>SUMIFS('ODA by sector'!E:E,'ODA by sector'!$A:$A,'D12'!$A860,'ODA by sector'!$D:$D,'D12'!$C860)</f>
        <v>158.8845</v>
      </c>
      <c r="E860" s="35">
        <f>SUMIFS('ODA by sector'!F:F,'ODA by sector'!$A:$A,'D12'!$A860,'ODA by sector'!$D:$D,'D12'!$C860)</f>
        <v>162.302457</v>
      </c>
      <c r="F860" s="35">
        <f>SUMIFS('ODA by sector'!G:G,'ODA by sector'!$A:$A,'D12'!$A860,'ODA by sector'!$D:$D,'D12'!$C860)</f>
        <v>140.352215</v>
      </c>
      <c r="G860" s="35">
        <f>SUMIFS('ODA by sector'!H:H,'ODA by sector'!$A:$A,'D12'!$A860,'ODA by sector'!$D:$D,'D12'!$C860)</f>
        <v>189.01856699999999</v>
      </c>
      <c r="H860" s="35">
        <f>SUMIFS('ODA by sector'!I:I,'ODA by sector'!$A:$A,'D12'!$A860,'ODA by sector'!$D:$D,'D12'!$C860)</f>
        <v>45.325969000000001</v>
      </c>
      <c r="I860" s="35">
        <f>SUMIFS('ODA by sector'!J:J,'ODA by sector'!$A:$A,'D12'!$A860,'ODA by sector'!$D:$D,'D12'!$C860)</f>
        <v>96.884529000000001</v>
      </c>
      <c r="J860" s="35">
        <f>SUMIFS('ODA by sector'!K:K,'ODA by sector'!$A:$A,'D12'!$A860,'ODA by sector'!$D:$D,'D12'!$C860)</f>
        <v>98.293684999999996</v>
      </c>
      <c r="K860" s="35">
        <f>SUMIFS('ODA by sector'!L:L,'ODA by sector'!$A:$A,'D12'!$A860,'ODA by sector'!$D:$D,'D12'!$C860)</f>
        <v>51.115774000000002</v>
      </c>
      <c r="L860" s="35">
        <f>SUMIFS('ODA by sector'!M:M,'ODA by sector'!$A:$A,'D12'!$A860,'ODA by sector'!$D:$D,'D12'!$C860)</f>
        <v>49.412385999999998</v>
      </c>
      <c r="M860" s="35">
        <f>SUMIFS('ODA by sector'!N:N,'ODA by sector'!$A:$A,'D12'!$A860,'ODA by sector'!$D:$D,'D12'!$C860)</f>
        <v>83.042894000000004</v>
      </c>
      <c r="N860" s="35">
        <f>SUMIFS('ODA by sector'!O:O,'ODA by sector'!$A:$A,'D12'!$A860,'ODA by sector'!$D:$D,'D12'!$C860)</f>
        <v>73.099474999999998</v>
      </c>
      <c r="O860" s="35">
        <f>SUMIFS('ODA by sector'!P:P,'ODA by sector'!$A:$A,'D12'!$A860,'ODA by sector'!$D:$D,'D12'!$C860)</f>
        <v>85.219172</v>
      </c>
      <c r="P860" s="35">
        <f>SUMIFS('ODA by sector'!Q:Q,'ODA by sector'!$A:$A,'D12'!$A860,'ODA by sector'!$D:$D,'D12'!$C860)</f>
        <v>83.449780000000004</v>
      </c>
      <c r="Q860" s="35">
        <f>SUMIFS('ODA by sector'!R:R,'ODA by sector'!$A:$A,'D12'!$A860,'ODA by sector'!$D:$D,'D12'!$C860)</f>
        <v>105.85859000000001</v>
      </c>
      <c r="R860" s="35">
        <f>SUMIFS('ODA by sector'!S:S,'ODA by sector'!$A:$A,'D12'!$A860,'ODA by sector'!$D:$D,'D12'!$C860)</f>
        <v>110.72136399999999</v>
      </c>
    </row>
    <row r="861" spans="1:18" x14ac:dyDescent="0.25">
      <c r="A861" s="40" t="s">
        <v>79</v>
      </c>
      <c r="B861" s="36" t="e">
        <f>VLOOKUP(A861,'[1]Names&amp;ISO'!$A:$B,2,FALSE)</f>
        <v>#N/A</v>
      </c>
      <c r="C861" s="37" t="s">
        <v>166</v>
      </c>
      <c r="D861" s="35">
        <f>SUMIFS('ODA by sector'!E:E,'ODA by sector'!$A:$A,'D12'!$A861,'ODA by sector'!$D:$D,'D12'!$C861)</f>
        <v>0</v>
      </c>
      <c r="E861" s="35">
        <f>SUMIFS('ODA by sector'!F:F,'ODA by sector'!$A:$A,'D12'!$A861,'ODA by sector'!$D:$D,'D12'!$C861)</f>
        <v>0</v>
      </c>
      <c r="F861" s="35">
        <f>SUMIFS('ODA by sector'!G:G,'ODA by sector'!$A:$A,'D12'!$A861,'ODA by sector'!$D:$D,'D12'!$C861)</f>
        <v>4.0432030000000001</v>
      </c>
      <c r="G861" s="35">
        <f>SUMIFS('ODA by sector'!H:H,'ODA by sector'!$A:$A,'D12'!$A861,'ODA by sector'!$D:$D,'D12'!$C861)</f>
        <v>0</v>
      </c>
      <c r="H861" s="35">
        <f>SUMIFS('ODA by sector'!I:I,'ODA by sector'!$A:$A,'D12'!$A861,'ODA by sector'!$D:$D,'D12'!$C861)</f>
        <v>0</v>
      </c>
      <c r="I861" s="35">
        <f>SUMIFS('ODA by sector'!J:J,'ODA by sector'!$A:$A,'D12'!$A861,'ODA by sector'!$D:$D,'D12'!$C861)</f>
        <v>0</v>
      </c>
      <c r="J861" s="35">
        <f>SUMIFS('ODA by sector'!K:K,'ODA by sector'!$A:$A,'D12'!$A861,'ODA by sector'!$D:$D,'D12'!$C861)</f>
        <v>0</v>
      </c>
      <c r="K861" s="35">
        <f>SUMIFS('ODA by sector'!L:L,'ODA by sector'!$A:$A,'D12'!$A861,'ODA by sector'!$D:$D,'D12'!$C861)</f>
        <v>0</v>
      </c>
      <c r="L861" s="35">
        <f>SUMIFS('ODA by sector'!M:M,'ODA by sector'!$A:$A,'D12'!$A861,'ODA by sector'!$D:$D,'D12'!$C861)</f>
        <v>0</v>
      </c>
      <c r="M861" s="35">
        <f>SUMIFS('ODA by sector'!N:N,'ODA by sector'!$A:$A,'D12'!$A861,'ODA by sector'!$D:$D,'D12'!$C861)</f>
        <v>4.1352710000000004</v>
      </c>
      <c r="N861" s="35">
        <f>SUMIFS('ODA by sector'!O:O,'ODA by sector'!$A:$A,'D12'!$A861,'ODA by sector'!$D:$D,'D12'!$C861)</f>
        <v>7.2151699999999996</v>
      </c>
      <c r="O861" s="35">
        <f>SUMIFS('ODA by sector'!P:P,'ODA by sector'!$A:$A,'D12'!$A861,'ODA by sector'!$D:$D,'D12'!$C861)</f>
        <v>7.625572</v>
      </c>
      <c r="P861" s="35">
        <f>SUMIFS('ODA by sector'!Q:Q,'ODA by sector'!$A:$A,'D12'!$A861,'ODA by sector'!$D:$D,'D12'!$C861)</f>
        <v>29.136018</v>
      </c>
      <c r="Q861" s="35">
        <f>SUMIFS('ODA by sector'!R:R,'ODA by sector'!$A:$A,'D12'!$A861,'ODA by sector'!$D:$D,'D12'!$C861)</f>
        <v>34.437032000000002</v>
      </c>
      <c r="R861" s="35">
        <f>SUMIFS('ODA by sector'!S:S,'ODA by sector'!$A:$A,'D12'!$A861,'ODA by sector'!$D:$D,'D12'!$C861)</f>
        <v>39.936357000000001</v>
      </c>
    </row>
    <row r="862" spans="1:18" x14ac:dyDescent="0.25">
      <c r="A862" s="40" t="s">
        <v>79</v>
      </c>
      <c r="B862" s="36" t="e">
        <f>VLOOKUP(A862,'[1]Names&amp;ISO'!$A:$B,2,FALSE)</f>
        <v>#N/A</v>
      </c>
      <c r="C862" s="37" t="s">
        <v>167</v>
      </c>
      <c r="D862" s="35">
        <f>SUMIFS('ODA by sector'!E:E,'ODA by sector'!$A:$A,'D12'!$A862,'ODA by sector'!$D:$D,'D12'!$C862)</f>
        <v>0</v>
      </c>
      <c r="E862" s="35">
        <f>SUMIFS('ODA by sector'!F:F,'ODA by sector'!$A:$A,'D12'!$A862,'ODA by sector'!$D:$D,'D12'!$C862)</f>
        <v>0</v>
      </c>
      <c r="F862" s="35">
        <f>SUMIFS('ODA by sector'!G:G,'ODA by sector'!$A:$A,'D12'!$A862,'ODA by sector'!$D:$D,'D12'!$C862)</f>
        <v>0</v>
      </c>
      <c r="G862" s="35">
        <f>SUMIFS('ODA by sector'!H:H,'ODA by sector'!$A:$A,'D12'!$A862,'ODA by sector'!$D:$D,'D12'!$C862)</f>
        <v>0</v>
      </c>
      <c r="H862" s="35">
        <f>SUMIFS('ODA by sector'!I:I,'ODA by sector'!$A:$A,'D12'!$A862,'ODA by sector'!$D:$D,'D12'!$C862)</f>
        <v>0</v>
      </c>
      <c r="I862" s="35">
        <f>SUMIFS('ODA by sector'!J:J,'ODA by sector'!$A:$A,'D12'!$A862,'ODA by sector'!$D:$D,'D12'!$C862)</f>
        <v>0</v>
      </c>
      <c r="J862" s="35">
        <f>SUMIFS('ODA by sector'!K:K,'ODA by sector'!$A:$A,'D12'!$A862,'ODA by sector'!$D:$D,'D12'!$C862)</f>
        <v>0</v>
      </c>
      <c r="K862" s="35">
        <f>SUMIFS('ODA by sector'!L:L,'ODA by sector'!$A:$A,'D12'!$A862,'ODA by sector'!$D:$D,'D12'!$C862)</f>
        <v>0.20136299999999999</v>
      </c>
      <c r="L862" s="35">
        <f>SUMIFS('ODA by sector'!M:M,'ODA by sector'!$A:$A,'D12'!$A862,'ODA by sector'!$D:$D,'D12'!$C862)</f>
        <v>0.11960899999999999</v>
      </c>
      <c r="M862" s="35">
        <f>SUMIFS('ODA by sector'!N:N,'ODA by sector'!$A:$A,'D12'!$A862,'ODA by sector'!$D:$D,'D12'!$C862)</f>
        <v>0</v>
      </c>
      <c r="N862" s="35">
        <f>SUMIFS('ODA by sector'!O:O,'ODA by sector'!$A:$A,'D12'!$A862,'ODA by sector'!$D:$D,'D12'!$C862)</f>
        <v>0</v>
      </c>
      <c r="O862" s="35">
        <f>SUMIFS('ODA by sector'!P:P,'ODA by sector'!$A:$A,'D12'!$A862,'ODA by sector'!$D:$D,'D12'!$C862)</f>
        <v>0</v>
      </c>
      <c r="P862" s="35">
        <f>SUMIFS('ODA by sector'!Q:Q,'ODA by sector'!$A:$A,'D12'!$A862,'ODA by sector'!$D:$D,'D12'!$C862)</f>
        <v>0</v>
      </c>
      <c r="Q862" s="35">
        <f>SUMIFS('ODA by sector'!R:R,'ODA by sector'!$A:$A,'D12'!$A862,'ODA by sector'!$D:$D,'D12'!$C862)</f>
        <v>0</v>
      </c>
      <c r="R862" s="35">
        <f>SUMIFS('ODA by sector'!S:S,'ODA by sector'!$A:$A,'D12'!$A862,'ODA by sector'!$D:$D,'D12'!$C862)</f>
        <v>0</v>
      </c>
    </row>
    <row r="863" spans="1:18" x14ac:dyDescent="0.25">
      <c r="A863" s="40" t="s">
        <v>79</v>
      </c>
      <c r="B863" s="36" t="e">
        <f>VLOOKUP(A863,'[1]Names&amp;ISO'!$A:$B,2,FALSE)</f>
        <v>#N/A</v>
      </c>
      <c r="C863" s="37" t="s">
        <v>169</v>
      </c>
      <c r="D863" s="35">
        <f>SUMIFS('ODA by sector'!E:E,'ODA by sector'!$A:$A,'D12'!$A863,'ODA by sector'!$D:$D,'D12'!$C863)</f>
        <v>0</v>
      </c>
      <c r="E863" s="35">
        <f>SUMIFS('ODA by sector'!F:F,'ODA by sector'!$A:$A,'D12'!$A863,'ODA by sector'!$D:$D,'D12'!$C863)</f>
        <v>0</v>
      </c>
      <c r="F863" s="35">
        <f>SUMIFS('ODA by sector'!G:G,'ODA by sector'!$A:$A,'D12'!$A863,'ODA by sector'!$D:$D,'D12'!$C863)</f>
        <v>0</v>
      </c>
      <c r="G863" s="35">
        <f>SUMIFS('ODA by sector'!H:H,'ODA by sector'!$A:$A,'D12'!$A863,'ODA by sector'!$D:$D,'D12'!$C863)</f>
        <v>0</v>
      </c>
      <c r="H863" s="35">
        <f>SUMIFS('ODA by sector'!I:I,'ODA by sector'!$A:$A,'D12'!$A863,'ODA by sector'!$D:$D,'D12'!$C863)</f>
        <v>0</v>
      </c>
      <c r="I863" s="35">
        <f>SUMIFS('ODA by sector'!J:J,'ODA by sector'!$A:$A,'D12'!$A863,'ODA by sector'!$D:$D,'D12'!$C863)</f>
        <v>0.12137000000000001</v>
      </c>
      <c r="J863" s="35">
        <f>SUMIFS('ODA by sector'!K:K,'ODA by sector'!$A:$A,'D12'!$A863,'ODA by sector'!$D:$D,'D12'!$C863)</f>
        <v>0.21196499999999999</v>
      </c>
      <c r="K863" s="35">
        <f>SUMIFS('ODA by sector'!L:L,'ODA by sector'!$A:$A,'D12'!$A863,'ODA by sector'!$D:$D,'D12'!$C863)</f>
        <v>3.1159999999999998E-3</v>
      </c>
      <c r="L863" s="35">
        <f>SUMIFS('ODA by sector'!M:M,'ODA by sector'!$A:$A,'D12'!$A863,'ODA by sector'!$D:$D,'D12'!$C863)</f>
        <v>3.6596999999999998E-2</v>
      </c>
      <c r="M863" s="35">
        <f>SUMIFS('ODA by sector'!N:N,'ODA by sector'!$A:$A,'D12'!$A863,'ODA by sector'!$D:$D,'D12'!$C863)</f>
        <v>0</v>
      </c>
      <c r="N863" s="35">
        <f>SUMIFS('ODA by sector'!O:O,'ODA by sector'!$A:$A,'D12'!$A863,'ODA by sector'!$D:$D,'D12'!$C863)</f>
        <v>0</v>
      </c>
      <c r="O863" s="35">
        <f>SUMIFS('ODA by sector'!P:P,'ODA by sector'!$A:$A,'D12'!$A863,'ODA by sector'!$D:$D,'D12'!$C863)</f>
        <v>0</v>
      </c>
      <c r="P863" s="35">
        <f>SUMIFS('ODA by sector'!Q:Q,'ODA by sector'!$A:$A,'D12'!$A863,'ODA by sector'!$D:$D,'D12'!$C863)</f>
        <v>0</v>
      </c>
      <c r="Q863" s="35">
        <f>SUMIFS('ODA by sector'!R:R,'ODA by sector'!$A:$A,'D12'!$A863,'ODA by sector'!$D:$D,'D12'!$C863)</f>
        <v>0</v>
      </c>
      <c r="R863" s="35">
        <f>SUMIFS('ODA by sector'!S:S,'ODA by sector'!$A:$A,'D12'!$A863,'ODA by sector'!$D:$D,'D12'!$C863)</f>
        <v>0</v>
      </c>
    </row>
    <row r="864" spans="1:18" x14ac:dyDescent="0.25">
      <c r="A864" s="40" t="s">
        <v>79</v>
      </c>
      <c r="B864" s="36" t="e">
        <f>VLOOKUP(A864,'[1]Names&amp;ISO'!$A:$B,2,FALSE)</f>
        <v>#N/A</v>
      </c>
      <c r="C864" s="37" t="s">
        <v>168</v>
      </c>
      <c r="D864" s="35">
        <f>SUMIFS('ODA by sector'!E:E,'ODA by sector'!$A:$A,'D12'!$A864,'ODA by sector'!$D:$D,'D12'!$C864)</f>
        <v>0</v>
      </c>
      <c r="E864" s="35">
        <f>SUMIFS('ODA by sector'!F:F,'ODA by sector'!$A:$A,'D12'!$A864,'ODA by sector'!$D:$D,'D12'!$C864)</f>
        <v>0</v>
      </c>
      <c r="F864" s="35">
        <f>SUMIFS('ODA by sector'!G:G,'ODA by sector'!$A:$A,'D12'!$A864,'ODA by sector'!$D:$D,'D12'!$C864)</f>
        <v>0</v>
      </c>
      <c r="G864" s="35">
        <f>SUMIFS('ODA by sector'!H:H,'ODA by sector'!$A:$A,'D12'!$A864,'ODA by sector'!$D:$D,'D12'!$C864)</f>
        <v>0</v>
      </c>
      <c r="H864" s="35">
        <f>SUMIFS('ODA by sector'!I:I,'ODA by sector'!$A:$A,'D12'!$A864,'ODA by sector'!$D:$D,'D12'!$C864)</f>
        <v>0</v>
      </c>
      <c r="I864" s="35">
        <f>SUMIFS('ODA by sector'!J:J,'ODA by sector'!$A:$A,'D12'!$A864,'ODA by sector'!$D:$D,'D12'!$C864)</f>
        <v>0</v>
      </c>
      <c r="J864" s="35">
        <f>SUMIFS('ODA by sector'!K:K,'ODA by sector'!$A:$A,'D12'!$A864,'ODA by sector'!$D:$D,'D12'!$C864)</f>
        <v>0</v>
      </c>
      <c r="K864" s="35">
        <f>SUMIFS('ODA by sector'!L:L,'ODA by sector'!$A:$A,'D12'!$A864,'ODA by sector'!$D:$D,'D12'!$C864)</f>
        <v>0</v>
      </c>
      <c r="L864" s="35">
        <f>SUMIFS('ODA by sector'!M:M,'ODA by sector'!$A:$A,'D12'!$A864,'ODA by sector'!$D:$D,'D12'!$C864)</f>
        <v>0</v>
      </c>
      <c r="M864" s="35">
        <f>SUMIFS('ODA by sector'!N:N,'ODA by sector'!$A:$A,'D12'!$A864,'ODA by sector'!$D:$D,'D12'!$C864)</f>
        <v>0</v>
      </c>
      <c r="N864" s="35">
        <f>SUMIFS('ODA by sector'!O:O,'ODA by sector'!$A:$A,'D12'!$A864,'ODA by sector'!$D:$D,'D12'!$C864)</f>
        <v>0</v>
      </c>
      <c r="O864" s="35">
        <f>SUMIFS('ODA by sector'!P:P,'ODA by sector'!$A:$A,'D12'!$A864,'ODA by sector'!$D:$D,'D12'!$C864)</f>
        <v>0</v>
      </c>
      <c r="P864" s="35">
        <f>SUMIFS('ODA by sector'!Q:Q,'ODA by sector'!$A:$A,'D12'!$A864,'ODA by sector'!$D:$D,'D12'!$C864)</f>
        <v>5.4266000000000002E-2</v>
      </c>
      <c r="Q864" s="35">
        <f>SUMIFS('ODA by sector'!R:R,'ODA by sector'!$A:$A,'D12'!$A864,'ODA by sector'!$D:$D,'D12'!$C864)</f>
        <v>0.27332600000000001</v>
      </c>
      <c r="R864" s="35">
        <f>SUMIFS('ODA by sector'!S:S,'ODA by sector'!$A:$A,'D12'!$A864,'ODA by sector'!$D:$D,'D12'!$C864)</f>
        <v>9.2657000000000003E-2</v>
      </c>
    </row>
    <row r="865" spans="1:18" x14ac:dyDescent="0.25">
      <c r="A865" s="40" t="s">
        <v>79</v>
      </c>
      <c r="B865" s="36" t="e">
        <f>VLOOKUP(A865,'[1]Names&amp;ISO'!$A:$B,2,FALSE)</f>
        <v>#N/A</v>
      </c>
      <c r="C865" s="37" t="s">
        <v>171</v>
      </c>
      <c r="D865" s="35">
        <f>SUMIFS('ODA by sector'!E:E,'ODA by sector'!$A:$A,'D12'!$A865,'ODA by sector'!$D:$D,'D12'!$C865)</f>
        <v>6.7455170000000004</v>
      </c>
      <c r="E865" s="35">
        <f>SUMIFS('ODA by sector'!F:F,'ODA by sector'!$A:$A,'D12'!$A865,'ODA by sector'!$D:$D,'D12'!$C865)</f>
        <v>7.1948109999999996</v>
      </c>
      <c r="F865" s="35">
        <f>SUMIFS('ODA by sector'!G:G,'ODA by sector'!$A:$A,'D12'!$A865,'ODA by sector'!$D:$D,'D12'!$C865)</f>
        <v>8.5084429999999998</v>
      </c>
      <c r="G865" s="35">
        <f>SUMIFS('ODA by sector'!H:H,'ODA by sector'!$A:$A,'D12'!$A865,'ODA by sector'!$D:$D,'D12'!$C865)</f>
        <v>8.0749420000000001</v>
      </c>
      <c r="H865" s="35">
        <f>SUMIFS('ODA by sector'!I:I,'ODA by sector'!$A:$A,'D12'!$A865,'ODA by sector'!$D:$D,'D12'!$C865)</f>
        <v>8.0234E-2</v>
      </c>
      <c r="I865" s="35">
        <f>SUMIFS('ODA by sector'!J:J,'ODA by sector'!$A:$A,'D12'!$A865,'ODA by sector'!$D:$D,'D12'!$C865)</f>
        <v>5.4122999999999998E-2</v>
      </c>
      <c r="J865" s="35">
        <f>SUMIFS('ODA by sector'!K:K,'ODA by sector'!$A:$A,'D12'!$A865,'ODA by sector'!$D:$D,'D12'!$C865)</f>
        <v>0.28054099999999998</v>
      </c>
      <c r="K865" s="35">
        <f>SUMIFS('ODA by sector'!L:L,'ODA by sector'!$A:$A,'D12'!$A865,'ODA by sector'!$D:$D,'D12'!$C865)</f>
        <v>8.4889999999999993E-2</v>
      </c>
      <c r="L865" s="35">
        <f>SUMIFS('ODA by sector'!M:M,'ODA by sector'!$A:$A,'D12'!$A865,'ODA by sector'!$D:$D,'D12'!$C865)</f>
        <v>0.22191900000000001</v>
      </c>
      <c r="M865" s="35">
        <f>SUMIFS('ODA by sector'!N:N,'ODA by sector'!$A:$A,'D12'!$A865,'ODA by sector'!$D:$D,'D12'!$C865)</f>
        <v>0</v>
      </c>
      <c r="N865" s="35">
        <f>SUMIFS('ODA by sector'!O:O,'ODA by sector'!$A:$A,'D12'!$A865,'ODA by sector'!$D:$D,'D12'!$C865)</f>
        <v>0</v>
      </c>
      <c r="O865" s="35">
        <f>SUMIFS('ODA by sector'!P:P,'ODA by sector'!$A:$A,'D12'!$A865,'ODA by sector'!$D:$D,'D12'!$C865)</f>
        <v>0</v>
      </c>
      <c r="P865" s="35">
        <f>SUMIFS('ODA by sector'!Q:Q,'ODA by sector'!$A:$A,'D12'!$A865,'ODA by sector'!$D:$D,'D12'!$C865)</f>
        <v>0.317025</v>
      </c>
      <c r="Q865" s="35">
        <f>SUMIFS('ODA by sector'!R:R,'ODA by sector'!$A:$A,'D12'!$A865,'ODA by sector'!$D:$D,'D12'!$C865)</f>
        <v>0.47385699999999997</v>
      </c>
      <c r="R865" s="35">
        <f>SUMIFS('ODA by sector'!S:S,'ODA by sector'!$A:$A,'D12'!$A865,'ODA by sector'!$D:$D,'D12'!$C865)</f>
        <v>1.2362649999999999</v>
      </c>
    </row>
    <row r="866" spans="1:18" x14ac:dyDescent="0.25">
      <c r="A866" s="40" t="s">
        <v>79</v>
      </c>
      <c r="B866" s="36" t="e">
        <f>VLOOKUP(A866,'[1]Names&amp;ISO'!$A:$B,2,FALSE)</f>
        <v>#N/A</v>
      </c>
      <c r="C866" s="37" t="s">
        <v>170</v>
      </c>
      <c r="D866" s="35">
        <f>SUMIFS('ODA by sector'!E:E,'ODA by sector'!$A:$A,'D12'!$A866,'ODA by sector'!$D:$D,'D12'!$C866)</f>
        <v>302.17782099999999</v>
      </c>
      <c r="E866" s="35">
        <f>SUMIFS('ODA by sector'!F:F,'ODA by sector'!$A:$A,'D12'!$A866,'ODA by sector'!$D:$D,'D12'!$C866)</f>
        <v>300.69357100000002</v>
      </c>
      <c r="F866" s="35">
        <f>SUMIFS('ODA by sector'!G:G,'ODA by sector'!$A:$A,'D12'!$A866,'ODA by sector'!$D:$D,'D12'!$C866)</f>
        <v>295.66173100000003</v>
      </c>
      <c r="G866" s="35">
        <f>SUMIFS('ODA by sector'!H:H,'ODA by sector'!$A:$A,'D12'!$A866,'ODA by sector'!$D:$D,'D12'!$C866)</f>
        <v>275.74269099999998</v>
      </c>
      <c r="H866" s="35">
        <f>SUMIFS('ODA by sector'!I:I,'ODA by sector'!$A:$A,'D12'!$A866,'ODA by sector'!$D:$D,'D12'!$C866)</f>
        <v>454.73081200000001</v>
      </c>
      <c r="I866" s="35">
        <f>SUMIFS('ODA by sector'!J:J,'ODA by sector'!$A:$A,'D12'!$A866,'ODA by sector'!$D:$D,'D12'!$C866)</f>
        <v>524.59837999999991</v>
      </c>
      <c r="J866" s="35">
        <f>SUMIFS('ODA by sector'!K:K,'ODA by sector'!$A:$A,'D12'!$A866,'ODA by sector'!$D:$D,'D12'!$C866)</f>
        <v>498.40408100000002</v>
      </c>
      <c r="K866" s="35">
        <f>SUMIFS('ODA by sector'!L:L,'ODA by sector'!$A:$A,'D12'!$A866,'ODA by sector'!$D:$D,'D12'!$C866)</f>
        <v>643.36207899999999</v>
      </c>
      <c r="L866" s="35">
        <f>SUMIFS('ODA by sector'!M:M,'ODA by sector'!$A:$A,'D12'!$A866,'ODA by sector'!$D:$D,'D12'!$C866)</f>
        <v>584.90302599999995</v>
      </c>
      <c r="M866" s="35">
        <f>SUMIFS('ODA by sector'!N:N,'ODA by sector'!$A:$A,'D12'!$A866,'ODA by sector'!$D:$D,'D12'!$C866)</f>
        <v>527.43026400000008</v>
      </c>
      <c r="N866" s="35">
        <f>SUMIFS('ODA by sector'!O:O,'ODA by sector'!$A:$A,'D12'!$A866,'ODA by sector'!$D:$D,'D12'!$C866)</f>
        <v>670.60161299999993</v>
      </c>
      <c r="O866" s="35">
        <f>SUMIFS('ODA by sector'!P:P,'ODA by sector'!$A:$A,'D12'!$A866,'ODA by sector'!$D:$D,'D12'!$C866)</f>
        <v>706.14139200000011</v>
      </c>
      <c r="P866" s="35">
        <f>SUMIFS('ODA by sector'!Q:Q,'ODA by sector'!$A:$A,'D12'!$A866,'ODA by sector'!$D:$D,'D12'!$C866)</f>
        <v>643.01787899999999</v>
      </c>
      <c r="Q866" s="35">
        <f>SUMIFS('ODA by sector'!R:R,'ODA by sector'!$A:$A,'D12'!$A866,'ODA by sector'!$D:$D,'D12'!$C866)</f>
        <v>765.9634779999999</v>
      </c>
      <c r="R866" s="35">
        <f>SUMIFS('ODA by sector'!S:S,'ODA by sector'!$A:$A,'D12'!$A866,'ODA by sector'!$D:$D,'D12'!$C866)</f>
        <v>787.71059799999989</v>
      </c>
    </row>
    <row r="867" spans="1:18" x14ac:dyDescent="0.25">
      <c r="A867" s="40" t="s">
        <v>79</v>
      </c>
      <c r="B867" s="36" t="e">
        <f>VLOOKUP(A867,'[1]Names&amp;ISO'!$A:$B,2,FALSE)</f>
        <v>#N/A</v>
      </c>
      <c r="C867" s="37" t="s">
        <v>172</v>
      </c>
      <c r="D867" s="35">
        <f>SUMIFS('ODA by sector'!E:E,'ODA by sector'!$A:$A,'D12'!$A867,'ODA by sector'!$D:$D,'D12'!$C867)</f>
        <v>0</v>
      </c>
      <c r="E867" s="35">
        <f>SUMIFS('ODA by sector'!F:F,'ODA by sector'!$A:$A,'D12'!$A867,'ODA by sector'!$D:$D,'D12'!$C867)</f>
        <v>0</v>
      </c>
      <c r="F867" s="35">
        <f>SUMIFS('ODA by sector'!G:G,'ODA by sector'!$A:$A,'D12'!$A867,'ODA by sector'!$D:$D,'D12'!$C867)</f>
        <v>0</v>
      </c>
      <c r="G867" s="35">
        <f>SUMIFS('ODA by sector'!H:H,'ODA by sector'!$A:$A,'D12'!$A867,'ODA by sector'!$D:$D,'D12'!$C867)</f>
        <v>0</v>
      </c>
      <c r="H867" s="35">
        <f>SUMIFS('ODA by sector'!I:I,'ODA by sector'!$A:$A,'D12'!$A867,'ODA by sector'!$D:$D,'D12'!$C867)</f>
        <v>4.5248999999999998E-2</v>
      </c>
      <c r="I867" s="35">
        <f>SUMIFS('ODA by sector'!J:J,'ODA by sector'!$A:$A,'D12'!$A867,'ODA by sector'!$D:$D,'D12'!$C867)</f>
        <v>0</v>
      </c>
      <c r="J867" s="35">
        <f>SUMIFS('ODA by sector'!K:K,'ODA by sector'!$A:$A,'D12'!$A867,'ODA by sector'!$D:$D,'D12'!$C867)</f>
        <v>0</v>
      </c>
      <c r="K867" s="35">
        <f>SUMIFS('ODA by sector'!L:L,'ODA by sector'!$A:$A,'D12'!$A867,'ODA by sector'!$D:$D,'D12'!$C867)</f>
        <v>0</v>
      </c>
      <c r="L867" s="35">
        <f>SUMIFS('ODA by sector'!M:M,'ODA by sector'!$A:$A,'D12'!$A867,'ODA by sector'!$D:$D,'D12'!$C867)</f>
        <v>0</v>
      </c>
      <c r="M867" s="35">
        <f>SUMIFS('ODA by sector'!N:N,'ODA by sector'!$A:$A,'D12'!$A867,'ODA by sector'!$D:$D,'D12'!$C867)</f>
        <v>0</v>
      </c>
      <c r="N867" s="35">
        <f>SUMIFS('ODA by sector'!O:O,'ODA by sector'!$A:$A,'D12'!$A867,'ODA by sector'!$D:$D,'D12'!$C867)</f>
        <v>0</v>
      </c>
      <c r="O867" s="35">
        <f>SUMIFS('ODA by sector'!P:P,'ODA by sector'!$A:$A,'D12'!$A867,'ODA by sector'!$D:$D,'D12'!$C867)</f>
        <v>0</v>
      </c>
      <c r="P867" s="35">
        <f>SUMIFS('ODA by sector'!Q:Q,'ODA by sector'!$A:$A,'D12'!$A867,'ODA by sector'!$D:$D,'D12'!$C867)</f>
        <v>0</v>
      </c>
      <c r="Q867" s="35">
        <f>SUMIFS('ODA by sector'!R:R,'ODA by sector'!$A:$A,'D12'!$A867,'ODA by sector'!$D:$D,'D12'!$C867)</f>
        <v>0</v>
      </c>
      <c r="R867" s="35">
        <f>SUMIFS('ODA by sector'!S:S,'ODA by sector'!$A:$A,'D12'!$A867,'ODA by sector'!$D:$D,'D12'!$C867)</f>
        <v>0</v>
      </c>
    </row>
    <row r="868" spans="1:18" x14ac:dyDescent="0.25">
      <c r="A868" s="40" t="s">
        <v>79</v>
      </c>
      <c r="B868" s="36" t="e">
        <f>VLOOKUP(A868,'[1]Names&amp;ISO'!$A:$B,2,FALSE)</f>
        <v>#N/A</v>
      </c>
      <c r="C868" s="37" t="s">
        <v>173</v>
      </c>
      <c r="D868" s="35">
        <f>SUMIFS('ODA by sector'!E:E,'ODA by sector'!$A:$A,'D12'!$A868,'ODA by sector'!$D:$D,'D12'!$C868)</f>
        <v>0</v>
      </c>
      <c r="E868" s="35">
        <f>SUMIFS('ODA by sector'!F:F,'ODA by sector'!$A:$A,'D12'!$A868,'ODA by sector'!$D:$D,'D12'!$C868)</f>
        <v>0</v>
      </c>
      <c r="F868" s="35">
        <f>SUMIFS('ODA by sector'!G:G,'ODA by sector'!$A:$A,'D12'!$A868,'ODA by sector'!$D:$D,'D12'!$C868)</f>
        <v>0</v>
      </c>
      <c r="G868" s="35">
        <f>SUMIFS('ODA by sector'!H:H,'ODA by sector'!$A:$A,'D12'!$A868,'ODA by sector'!$D:$D,'D12'!$C868)</f>
        <v>0</v>
      </c>
      <c r="H868" s="35">
        <f>SUMIFS('ODA by sector'!I:I,'ODA by sector'!$A:$A,'D12'!$A868,'ODA by sector'!$D:$D,'D12'!$C868)</f>
        <v>0</v>
      </c>
      <c r="I868" s="35">
        <f>SUMIFS('ODA by sector'!J:J,'ODA by sector'!$A:$A,'D12'!$A868,'ODA by sector'!$D:$D,'D12'!$C868)</f>
        <v>0</v>
      </c>
      <c r="J868" s="35">
        <f>SUMIFS('ODA by sector'!K:K,'ODA by sector'!$A:$A,'D12'!$A868,'ODA by sector'!$D:$D,'D12'!$C868)</f>
        <v>0</v>
      </c>
      <c r="K868" s="35">
        <f>SUMIFS('ODA by sector'!L:L,'ODA by sector'!$A:$A,'D12'!$A868,'ODA by sector'!$D:$D,'D12'!$C868)</f>
        <v>0</v>
      </c>
      <c r="L868" s="35">
        <f>SUMIFS('ODA by sector'!M:M,'ODA by sector'!$A:$A,'D12'!$A868,'ODA by sector'!$D:$D,'D12'!$C868)</f>
        <v>0</v>
      </c>
      <c r="M868" s="35">
        <f>SUMIFS('ODA by sector'!N:N,'ODA by sector'!$A:$A,'D12'!$A868,'ODA by sector'!$D:$D,'D12'!$C868)</f>
        <v>0</v>
      </c>
      <c r="N868" s="35">
        <f>SUMIFS('ODA by sector'!O:O,'ODA by sector'!$A:$A,'D12'!$A868,'ODA by sector'!$D:$D,'D12'!$C868)</f>
        <v>0</v>
      </c>
      <c r="O868" s="35">
        <f>SUMIFS('ODA by sector'!P:P,'ODA by sector'!$A:$A,'D12'!$A868,'ODA by sector'!$D:$D,'D12'!$C868)</f>
        <v>0</v>
      </c>
      <c r="P868" s="35">
        <f>SUMIFS('ODA by sector'!Q:Q,'ODA by sector'!$A:$A,'D12'!$A868,'ODA by sector'!$D:$D,'D12'!$C868)</f>
        <v>0</v>
      </c>
      <c r="Q868" s="35">
        <f>SUMIFS('ODA by sector'!R:R,'ODA by sector'!$A:$A,'D12'!$A868,'ODA by sector'!$D:$D,'D12'!$C868)</f>
        <v>0</v>
      </c>
      <c r="R868" s="35">
        <f>SUMIFS('ODA by sector'!S:S,'ODA by sector'!$A:$A,'D12'!$A868,'ODA by sector'!$D:$D,'D12'!$C868)</f>
        <v>0</v>
      </c>
    </row>
    <row r="869" spans="1:18" x14ac:dyDescent="0.25">
      <c r="A869" s="40" t="s">
        <v>79</v>
      </c>
      <c r="B869" s="36" t="e">
        <f>VLOOKUP(A869,'[1]Names&amp;ISO'!$A:$B,2,FALSE)</f>
        <v>#N/A</v>
      </c>
      <c r="C869" s="37" t="s">
        <v>174</v>
      </c>
      <c r="D869" s="35">
        <f>SUMIFS('ODA by sector'!E:E,'ODA by sector'!$A:$A,'D12'!$A869,'ODA by sector'!$D:$D,'D12'!$C869)</f>
        <v>0.49133399999999999</v>
      </c>
      <c r="E869" s="35">
        <f>SUMIFS('ODA by sector'!F:F,'ODA by sector'!$A:$A,'D12'!$A869,'ODA by sector'!$D:$D,'D12'!$C869)</f>
        <v>1.8979999999999999E-3</v>
      </c>
      <c r="F869" s="35">
        <f>SUMIFS('ODA by sector'!G:G,'ODA by sector'!$A:$A,'D12'!$A869,'ODA by sector'!$D:$D,'D12'!$C869)</f>
        <v>0</v>
      </c>
      <c r="G869" s="35">
        <f>SUMIFS('ODA by sector'!H:H,'ODA by sector'!$A:$A,'D12'!$A869,'ODA by sector'!$D:$D,'D12'!$C869)</f>
        <v>0.26555299999999998</v>
      </c>
      <c r="H869" s="35">
        <f>SUMIFS('ODA by sector'!I:I,'ODA by sector'!$A:$A,'D12'!$A869,'ODA by sector'!$D:$D,'D12'!$C869)</f>
        <v>10.641705</v>
      </c>
      <c r="I869" s="35">
        <f>SUMIFS('ODA by sector'!J:J,'ODA by sector'!$A:$A,'D12'!$A869,'ODA by sector'!$D:$D,'D12'!$C869)</f>
        <v>36.697130000000001</v>
      </c>
      <c r="J869" s="35">
        <f>SUMIFS('ODA by sector'!K:K,'ODA by sector'!$A:$A,'D12'!$A869,'ODA by sector'!$D:$D,'D12'!$C869)</f>
        <v>36.492493000000003</v>
      </c>
      <c r="K869" s="35">
        <f>SUMIFS('ODA by sector'!L:L,'ODA by sector'!$A:$A,'D12'!$A869,'ODA by sector'!$D:$D,'D12'!$C869)</f>
        <v>31.445934999999999</v>
      </c>
      <c r="L869" s="35">
        <f>SUMIFS('ODA by sector'!M:M,'ODA by sector'!$A:$A,'D12'!$A869,'ODA by sector'!$D:$D,'D12'!$C869)</f>
        <v>26.506862000000002</v>
      </c>
      <c r="M869" s="35">
        <f>SUMIFS('ODA by sector'!N:N,'ODA by sector'!$A:$A,'D12'!$A869,'ODA by sector'!$D:$D,'D12'!$C869)</f>
        <v>36.827755000000003</v>
      </c>
      <c r="N869" s="35">
        <f>SUMIFS('ODA by sector'!O:O,'ODA by sector'!$A:$A,'D12'!$A869,'ODA by sector'!$D:$D,'D12'!$C869)</f>
        <v>19.102698</v>
      </c>
      <c r="O869" s="35">
        <f>SUMIFS('ODA by sector'!P:P,'ODA by sector'!$A:$A,'D12'!$A869,'ODA by sector'!$D:$D,'D12'!$C869)</f>
        <v>26.814598</v>
      </c>
      <c r="P869" s="35">
        <f>SUMIFS('ODA by sector'!Q:Q,'ODA by sector'!$A:$A,'D12'!$A869,'ODA by sector'!$D:$D,'D12'!$C869)</f>
        <v>56.454467999999999</v>
      </c>
      <c r="Q869" s="35">
        <f>SUMIFS('ODA by sector'!R:R,'ODA by sector'!$A:$A,'D12'!$A869,'ODA by sector'!$D:$D,'D12'!$C869)</f>
        <v>63.267175999999999</v>
      </c>
      <c r="R869" s="35">
        <f>SUMIFS('ODA by sector'!S:S,'ODA by sector'!$A:$A,'D12'!$A869,'ODA by sector'!$D:$D,'D12'!$C869)</f>
        <v>65.356913000000006</v>
      </c>
    </row>
    <row r="870" spans="1:18" x14ac:dyDescent="0.25">
      <c r="A870" s="36" t="s">
        <v>78</v>
      </c>
      <c r="B870" s="36" t="e">
        <f>VLOOKUP(A870,'[1]Names&amp;ISO'!$A:$B,2,FALSE)</f>
        <v>#N/A</v>
      </c>
      <c r="C870" s="37" t="s">
        <v>162</v>
      </c>
      <c r="D870" s="35">
        <f>SUMIFS('ODA by sector'!E:E,'ODA by sector'!$A:$A,'D12'!$A870,'ODA by sector'!$D:$D,'D12'!$C870)</f>
        <v>0</v>
      </c>
      <c r="E870" s="35">
        <f>SUMIFS('ODA by sector'!F:F,'ODA by sector'!$A:$A,'D12'!$A870,'ODA by sector'!$D:$D,'D12'!$C870)</f>
        <v>0</v>
      </c>
      <c r="F870" s="35">
        <f>SUMIFS('ODA by sector'!G:G,'ODA by sector'!$A:$A,'D12'!$A870,'ODA by sector'!$D:$D,'D12'!$C870)</f>
        <v>0</v>
      </c>
      <c r="G870" s="35">
        <f>SUMIFS('ODA by sector'!H:H,'ODA by sector'!$A:$A,'D12'!$A870,'ODA by sector'!$D:$D,'D12'!$C870)</f>
        <v>0</v>
      </c>
      <c r="H870" s="35">
        <f>SUMIFS('ODA by sector'!I:I,'ODA by sector'!$A:$A,'D12'!$A870,'ODA by sector'!$D:$D,'D12'!$C870)</f>
        <v>0</v>
      </c>
      <c r="I870" s="35">
        <f>SUMIFS('ODA by sector'!J:J,'ODA by sector'!$A:$A,'D12'!$A870,'ODA by sector'!$D:$D,'D12'!$C870)</f>
        <v>0</v>
      </c>
      <c r="J870" s="35">
        <f>SUMIFS('ODA by sector'!K:K,'ODA by sector'!$A:$A,'D12'!$A870,'ODA by sector'!$D:$D,'D12'!$C870)</f>
        <v>2.2512240000000001</v>
      </c>
      <c r="K870" s="35">
        <f>SUMIFS('ODA by sector'!L:L,'ODA by sector'!$A:$A,'D12'!$A870,'ODA by sector'!$D:$D,'D12'!$C870)</f>
        <v>1.2788679999999999</v>
      </c>
      <c r="L870" s="35">
        <f>SUMIFS('ODA by sector'!M:M,'ODA by sector'!$A:$A,'D12'!$A870,'ODA by sector'!$D:$D,'D12'!$C870)</f>
        <v>5.1696720000000003</v>
      </c>
      <c r="M870" s="35">
        <f>SUMIFS('ODA by sector'!N:N,'ODA by sector'!$A:$A,'D12'!$A870,'ODA by sector'!$D:$D,'D12'!$C870)</f>
        <v>0.117442</v>
      </c>
      <c r="N870" s="35">
        <f>SUMIFS('ODA by sector'!O:O,'ODA by sector'!$A:$A,'D12'!$A870,'ODA by sector'!$D:$D,'D12'!$C870)</f>
        <v>0.28534100000000001</v>
      </c>
      <c r="O870" s="35">
        <f>SUMIFS('ODA by sector'!P:P,'ODA by sector'!$A:$A,'D12'!$A870,'ODA by sector'!$D:$D,'D12'!$C870)</f>
        <v>0</v>
      </c>
      <c r="P870" s="35">
        <f>SUMIFS('ODA by sector'!Q:Q,'ODA by sector'!$A:$A,'D12'!$A870,'ODA by sector'!$D:$D,'D12'!$C870)</f>
        <v>0</v>
      </c>
      <c r="Q870" s="35">
        <f>SUMIFS('ODA by sector'!R:R,'ODA by sector'!$A:$A,'D12'!$A870,'ODA by sector'!$D:$D,'D12'!$C870)</f>
        <v>0</v>
      </c>
      <c r="R870" s="35">
        <f>SUMIFS('ODA by sector'!S:S,'ODA by sector'!$A:$A,'D12'!$A870,'ODA by sector'!$D:$D,'D12'!$C870)</f>
        <v>8.8288000000000005E-2</v>
      </c>
    </row>
    <row r="871" spans="1:18" x14ac:dyDescent="0.25">
      <c r="A871" s="36" t="s">
        <v>78</v>
      </c>
      <c r="B871" s="36" t="e">
        <f>VLOOKUP(A871,'[1]Names&amp;ISO'!$A:$B,2,FALSE)</f>
        <v>#N/A</v>
      </c>
      <c r="C871" s="37" t="s">
        <v>163</v>
      </c>
      <c r="D871" s="35">
        <f>SUMIFS('ODA by sector'!E:E,'ODA by sector'!$A:$A,'D12'!$A871,'ODA by sector'!$D:$D,'D12'!$C871)</f>
        <v>0</v>
      </c>
      <c r="E871" s="35">
        <f>SUMIFS('ODA by sector'!F:F,'ODA by sector'!$A:$A,'D12'!$A871,'ODA by sector'!$D:$D,'D12'!$C871)</f>
        <v>0</v>
      </c>
      <c r="F871" s="35">
        <f>SUMIFS('ODA by sector'!G:G,'ODA by sector'!$A:$A,'D12'!$A871,'ODA by sector'!$D:$D,'D12'!$C871)</f>
        <v>0</v>
      </c>
      <c r="G871" s="35">
        <f>SUMIFS('ODA by sector'!H:H,'ODA by sector'!$A:$A,'D12'!$A871,'ODA by sector'!$D:$D,'D12'!$C871)</f>
        <v>0</v>
      </c>
      <c r="H871" s="35">
        <f>SUMIFS('ODA by sector'!I:I,'ODA by sector'!$A:$A,'D12'!$A871,'ODA by sector'!$D:$D,'D12'!$C871)</f>
        <v>0</v>
      </c>
      <c r="I871" s="35">
        <f>SUMIFS('ODA by sector'!J:J,'ODA by sector'!$A:$A,'D12'!$A871,'ODA by sector'!$D:$D,'D12'!$C871)</f>
        <v>0</v>
      </c>
      <c r="J871" s="35">
        <f>SUMIFS('ODA by sector'!K:K,'ODA by sector'!$A:$A,'D12'!$A871,'ODA by sector'!$D:$D,'D12'!$C871)</f>
        <v>0</v>
      </c>
      <c r="K871" s="35">
        <f>SUMIFS('ODA by sector'!L:L,'ODA by sector'!$A:$A,'D12'!$A871,'ODA by sector'!$D:$D,'D12'!$C871)</f>
        <v>0.35530200000000001</v>
      </c>
      <c r="L871" s="35">
        <f>SUMIFS('ODA by sector'!M:M,'ODA by sector'!$A:$A,'D12'!$A871,'ODA by sector'!$D:$D,'D12'!$C871)</f>
        <v>0.47414000000000001</v>
      </c>
      <c r="M871" s="35">
        <f>SUMIFS('ODA by sector'!N:N,'ODA by sector'!$A:$A,'D12'!$A871,'ODA by sector'!$D:$D,'D12'!$C871)</f>
        <v>0</v>
      </c>
      <c r="N871" s="35">
        <f>SUMIFS('ODA by sector'!O:O,'ODA by sector'!$A:$A,'D12'!$A871,'ODA by sector'!$D:$D,'D12'!$C871)</f>
        <v>2.7513320000000001</v>
      </c>
      <c r="O871" s="35">
        <f>SUMIFS('ODA by sector'!P:P,'ODA by sector'!$A:$A,'D12'!$A871,'ODA by sector'!$D:$D,'D12'!$C871)</f>
        <v>0</v>
      </c>
      <c r="P871" s="35">
        <f>SUMIFS('ODA by sector'!Q:Q,'ODA by sector'!$A:$A,'D12'!$A871,'ODA by sector'!$D:$D,'D12'!$C871)</f>
        <v>1.7347490000000001</v>
      </c>
      <c r="Q871" s="35">
        <f>SUMIFS('ODA by sector'!R:R,'ODA by sector'!$A:$A,'D12'!$A871,'ODA by sector'!$D:$D,'D12'!$C871)</f>
        <v>1.237633</v>
      </c>
      <c r="R871" s="35">
        <f>SUMIFS('ODA by sector'!S:S,'ODA by sector'!$A:$A,'D12'!$A871,'ODA by sector'!$D:$D,'D12'!$C871)</f>
        <v>0</v>
      </c>
    </row>
    <row r="872" spans="1:18" x14ac:dyDescent="0.25">
      <c r="A872" s="36" t="s">
        <v>78</v>
      </c>
      <c r="B872" s="36" t="e">
        <f>VLOOKUP(A872,'[1]Names&amp;ISO'!$A:$B,2,FALSE)</f>
        <v>#N/A</v>
      </c>
      <c r="C872" s="37" t="s">
        <v>164</v>
      </c>
      <c r="D872" s="35">
        <f>SUMIFS('ODA by sector'!E:E,'ODA by sector'!$A:$A,'D12'!$A872,'ODA by sector'!$D:$D,'D12'!$C872)</f>
        <v>0</v>
      </c>
      <c r="E872" s="35">
        <f>SUMIFS('ODA by sector'!F:F,'ODA by sector'!$A:$A,'D12'!$A872,'ODA by sector'!$D:$D,'D12'!$C872)</f>
        <v>0</v>
      </c>
      <c r="F872" s="35">
        <f>SUMIFS('ODA by sector'!G:G,'ODA by sector'!$A:$A,'D12'!$A872,'ODA by sector'!$D:$D,'D12'!$C872)</f>
        <v>0</v>
      </c>
      <c r="G872" s="35">
        <f>SUMIFS('ODA by sector'!H:H,'ODA by sector'!$A:$A,'D12'!$A872,'ODA by sector'!$D:$D,'D12'!$C872)</f>
        <v>0</v>
      </c>
      <c r="H872" s="35">
        <f>SUMIFS('ODA by sector'!I:I,'ODA by sector'!$A:$A,'D12'!$A872,'ODA by sector'!$D:$D,'D12'!$C872)</f>
        <v>0</v>
      </c>
      <c r="I872" s="35">
        <f>SUMIFS('ODA by sector'!J:J,'ODA by sector'!$A:$A,'D12'!$A872,'ODA by sector'!$D:$D,'D12'!$C872)</f>
        <v>0</v>
      </c>
      <c r="J872" s="35">
        <f>SUMIFS('ODA by sector'!K:K,'ODA by sector'!$A:$A,'D12'!$A872,'ODA by sector'!$D:$D,'D12'!$C872)</f>
        <v>0</v>
      </c>
      <c r="K872" s="35">
        <f>SUMIFS('ODA by sector'!L:L,'ODA by sector'!$A:$A,'D12'!$A872,'ODA by sector'!$D:$D,'D12'!$C872)</f>
        <v>0</v>
      </c>
      <c r="L872" s="35">
        <f>SUMIFS('ODA by sector'!M:M,'ODA by sector'!$A:$A,'D12'!$A872,'ODA by sector'!$D:$D,'D12'!$C872)</f>
        <v>0</v>
      </c>
      <c r="M872" s="35">
        <f>SUMIFS('ODA by sector'!N:N,'ODA by sector'!$A:$A,'D12'!$A872,'ODA by sector'!$D:$D,'D12'!$C872)</f>
        <v>2.3699000000000001E-2</v>
      </c>
      <c r="N872" s="35">
        <f>SUMIFS('ODA by sector'!O:O,'ODA by sector'!$A:$A,'D12'!$A872,'ODA by sector'!$D:$D,'D12'!$C872)</f>
        <v>0.40260099999999999</v>
      </c>
      <c r="O872" s="35">
        <f>SUMIFS('ODA by sector'!P:P,'ODA by sector'!$A:$A,'D12'!$A872,'ODA by sector'!$D:$D,'D12'!$C872)</f>
        <v>0</v>
      </c>
      <c r="P872" s="35">
        <f>SUMIFS('ODA by sector'!Q:Q,'ODA by sector'!$A:$A,'D12'!$A872,'ODA by sector'!$D:$D,'D12'!$C872)</f>
        <v>1.23061</v>
      </c>
      <c r="Q872" s="35">
        <f>SUMIFS('ODA by sector'!R:R,'ODA by sector'!$A:$A,'D12'!$A872,'ODA by sector'!$D:$D,'D12'!$C872)</f>
        <v>2.824821</v>
      </c>
      <c r="R872" s="35">
        <f>SUMIFS('ODA by sector'!S:S,'ODA by sector'!$A:$A,'D12'!$A872,'ODA by sector'!$D:$D,'D12'!$C872)</f>
        <v>0</v>
      </c>
    </row>
    <row r="873" spans="1:18" x14ac:dyDescent="0.25">
      <c r="A873" s="36" t="s">
        <v>78</v>
      </c>
      <c r="B873" s="36" t="e">
        <f>VLOOKUP(A873,'[1]Names&amp;ISO'!$A:$B,2,FALSE)</f>
        <v>#N/A</v>
      </c>
      <c r="C873" s="37" t="s">
        <v>165</v>
      </c>
      <c r="D873" s="35">
        <f>SUMIFS('ODA by sector'!E:E,'ODA by sector'!$A:$A,'D12'!$A873,'ODA by sector'!$D:$D,'D12'!$C873)</f>
        <v>0</v>
      </c>
      <c r="E873" s="35">
        <f>SUMIFS('ODA by sector'!F:F,'ODA by sector'!$A:$A,'D12'!$A873,'ODA by sector'!$D:$D,'D12'!$C873)</f>
        <v>0</v>
      </c>
      <c r="F873" s="35">
        <f>SUMIFS('ODA by sector'!G:G,'ODA by sector'!$A:$A,'D12'!$A873,'ODA by sector'!$D:$D,'D12'!$C873)</f>
        <v>0</v>
      </c>
      <c r="G873" s="35">
        <f>SUMIFS('ODA by sector'!H:H,'ODA by sector'!$A:$A,'D12'!$A873,'ODA by sector'!$D:$D,'D12'!$C873)</f>
        <v>0</v>
      </c>
      <c r="H873" s="35">
        <f>SUMIFS('ODA by sector'!I:I,'ODA by sector'!$A:$A,'D12'!$A873,'ODA by sector'!$D:$D,'D12'!$C873)</f>
        <v>0</v>
      </c>
      <c r="I873" s="35">
        <f>SUMIFS('ODA by sector'!J:J,'ODA by sector'!$A:$A,'D12'!$A873,'ODA by sector'!$D:$D,'D12'!$C873)</f>
        <v>8.8227449999999994</v>
      </c>
      <c r="J873" s="35">
        <f>SUMIFS('ODA by sector'!K:K,'ODA by sector'!$A:$A,'D12'!$A873,'ODA by sector'!$D:$D,'D12'!$C873)</f>
        <v>24.028489</v>
      </c>
      <c r="K873" s="35">
        <f>SUMIFS('ODA by sector'!L:L,'ODA by sector'!$A:$A,'D12'!$A873,'ODA by sector'!$D:$D,'D12'!$C873)</f>
        <v>32.869539000000003</v>
      </c>
      <c r="L873" s="35">
        <f>SUMIFS('ODA by sector'!M:M,'ODA by sector'!$A:$A,'D12'!$A873,'ODA by sector'!$D:$D,'D12'!$C873)</f>
        <v>36.018518999999998</v>
      </c>
      <c r="M873" s="35">
        <f>SUMIFS('ODA by sector'!N:N,'ODA by sector'!$A:$A,'D12'!$A873,'ODA by sector'!$D:$D,'D12'!$C873)</f>
        <v>47.130071999999998</v>
      </c>
      <c r="N873" s="35">
        <f>SUMIFS('ODA by sector'!O:O,'ODA by sector'!$A:$A,'D12'!$A873,'ODA by sector'!$D:$D,'D12'!$C873)</f>
        <v>47.532001000000001</v>
      </c>
      <c r="O873" s="35">
        <f>SUMIFS('ODA by sector'!P:P,'ODA by sector'!$A:$A,'D12'!$A873,'ODA by sector'!$D:$D,'D12'!$C873)</f>
        <v>39.936754999999998</v>
      </c>
      <c r="P873" s="35">
        <f>SUMIFS('ODA by sector'!Q:Q,'ODA by sector'!$A:$A,'D12'!$A873,'ODA by sector'!$D:$D,'D12'!$C873)</f>
        <v>48.374490999999999</v>
      </c>
      <c r="Q873" s="35">
        <f>SUMIFS('ODA by sector'!R:R,'ODA by sector'!$A:$A,'D12'!$A873,'ODA by sector'!$D:$D,'D12'!$C873)</f>
        <v>57.149531000000003</v>
      </c>
      <c r="R873" s="35">
        <f>SUMIFS('ODA by sector'!S:S,'ODA by sector'!$A:$A,'D12'!$A873,'ODA by sector'!$D:$D,'D12'!$C873)</f>
        <v>51.217796999999997</v>
      </c>
    </row>
    <row r="874" spans="1:18" x14ac:dyDescent="0.25">
      <c r="A874" s="38" t="s">
        <v>78</v>
      </c>
      <c r="B874" s="36" t="e">
        <f>VLOOKUP(A874,'[1]Names&amp;ISO'!$A:$B,2,FALSE)</f>
        <v>#N/A</v>
      </c>
      <c r="C874" s="37" t="s">
        <v>161</v>
      </c>
      <c r="D874" s="35">
        <f>SUMIFS('ODA by sector'!E:E,'ODA by sector'!$A:$A,'D12'!$A874,'ODA by sector'!$D:$D,'D12'!$C874)</f>
        <v>0</v>
      </c>
      <c r="E874" s="35">
        <f>SUMIFS('ODA by sector'!F:F,'ODA by sector'!$A:$A,'D12'!$A874,'ODA by sector'!$D:$D,'D12'!$C874)</f>
        <v>0</v>
      </c>
      <c r="F874" s="35">
        <f>SUMIFS('ODA by sector'!G:G,'ODA by sector'!$A:$A,'D12'!$A874,'ODA by sector'!$D:$D,'D12'!$C874)</f>
        <v>0</v>
      </c>
      <c r="G874" s="35">
        <f>SUMIFS('ODA by sector'!H:H,'ODA by sector'!$A:$A,'D12'!$A874,'ODA by sector'!$D:$D,'D12'!$C874)</f>
        <v>0</v>
      </c>
      <c r="H874" s="35">
        <f>SUMIFS('ODA by sector'!I:I,'ODA by sector'!$A:$A,'D12'!$A874,'ODA by sector'!$D:$D,'D12'!$C874)</f>
        <v>0</v>
      </c>
      <c r="I874" s="35">
        <f>SUMIFS('ODA by sector'!J:J,'ODA by sector'!$A:$A,'D12'!$A874,'ODA by sector'!$D:$D,'D12'!$C874)</f>
        <v>0</v>
      </c>
      <c r="J874" s="35">
        <f>SUMIFS('ODA by sector'!K:K,'ODA by sector'!$A:$A,'D12'!$A874,'ODA by sector'!$D:$D,'D12'!$C874)</f>
        <v>0</v>
      </c>
      <c r="K874" s="35">
        <f>SUMIFS('ODA by sector'!L:L,'ODA by sector'!$A:$A,'D12'!$A874,'ODA by sector'!$D:$D,'D12'!$C874)</f>
        <v>0</v>
      </c>
      <c r="L874" s="35">
        <f>SUMIFS('ODA by sector'!M:M,'ODA by sector'!$A:$A,'D12'!$A874,'ODA by sector'!$D:$D,'D12'!$C874)</f>
        <v>1.361491</v>
      </c>
      <c r="M874" s="35">
        <f>SUMIFS('ODA by sector'!N:N,'ODA by sector'!$A:$A,'D12'!$A874,'ODA by sector'!$D:$D,'D12'!$C874)</f>
        <v>6.8616250000000001</v>
      </c>
      <c r="N874" s="35">
        <f>SUMIFS('ODA by sector'!O:O,'ODA by sector'!$A:$A,'D12'!$A874,'ODA by sector'!$D:$D,'D12'!$C874)</f>
        <v>5.2313539999999996</v>
      </c>
      <c r="O874" s="35">
        <f>SUMIFS('ODA by sector'!P:P,'ODA by sector'!$A:$A,'D12'!$A874,'ODA by sector'!$D:$D,'D12'!$C874)</f>
        <v>1.308306</v>
      </c>
      <c r="P874" s="35">
        <f>SUMIFS('ODA by sector'!Q:Q,'ODA by sector'!$A:$A,'D12'!$A874,'ODA by sector'!$D:$D,'D12'!$C874)</f>
        <v>4.0689149999999996</v>
      </c>
      <c r="Q874" s="35">
        <f>SUMIFS('ODA by sector'!R:R,'ODA by sector'!$A:$A,'D12'!$A874,'ODA by sector'!$D:$D,'D12'!$C874)</f>
        <v>6.4659449999999996</v>
      </c>
      <c r="R874" s="35">
        <f>SUMIFS('ODA by sector'!S:S,'ODA by sector'!$A:$A,'D12'!$A874,'ODA by sector'!$D:$D,'D12'!$C874)</f>
        <v>2.350279</v>
      </c>
    </row>
    <row r="875" spans="1:18" x14ac:dyDescent="0.25">
      <c r="A875" s="39" t="s">
        <v>78</v>
      </c>
      <c r="B875" s="36" t="e">
        <f>VLOOKUP(A875,'[1]Names&amp;ISO'!$A:$B,2,FALSE)</f>
        <v>#N/A</v>
      </c>
      <c r="C875" s="37" t="s">
        <v>166</v>
      </c>
      <c r="D875" s="35">
        <f>SUMIFS('ODA by sector'!E:E,'ODA by sector'!$A:$A,'D12'!$A875,'ODA by sector'!$D:$D,'D12'!$C875)</f>
        <v>0</v>
      </c>
      <c r="E875" s="35">
        <f>SUMIFS('ODA by sector'!F:F,'ODA by sector'!$A:$A,'D12'!$A875,'ODA by sector'!$D:$D,'D12'!$C875)</f>
        <v>0</v>
      </c>
      <c r="F875" s="35">
        <f>SUMIFS('ODA by sector'!G:G,'ODA by sector'!$A:$A,'D12'!$A875,'ODA by sector'!$D:$D,'D12'!$C875)</f>
        <v>0</v>
      </c>
      <c r="G875" s="35">
        <f>SUMIFS('ODA by sector'!H:H,'ODA by sector'!$A:$A,'D12'!$A875,'ODA by sector'!$D:$D,'D12'!$C875)</f>
        <v>0</v>
      </c>
      <c r="H875" s="35">
        <f>SUMIFS('ODA by sector'!I:I,'ODA by sector'!$A:$A,'D12'!$A875,'ODA by sector'!$D:$D,'D12'!$C875)</f>
        <v>0</v>
      </c>
      <c r="I875" s="35">
        <f>SUMIFS('ODA by sector'!J:J,'ODA by sector'!$A:$A,'D12'!$A875,'ODA by sector'!$D:$D,'D12'!$C875)</f>
        <v>0</v>
      </c>
      <c r="J875" s="35">
        <f>SUMIFS('ODA by sector'!K:K,'ODA by sector'!$A:$A,'D12'!$A875,'ODA by sector'!$D:$D,'D12'!$C875)</f>
        <v>3.5267840000000001</v>
      </c>
      <c r="K875" s="35">
        <f>SUMIFS('ODA by sector'!L:L,'ODA by sector'!$A:$A,'D12'!$A875,'ODA by sector'!$D:$D,'D12'!$C875)</f>
        <v>4.376493</v>
      </c>
      <c r="L875" s="35">
        <f>SUMIFS('ODA by sector'!M:M,'ODA by sector'!$A:$A,'D12'!$A875,'ODA by sector'!$D:$D,'D12'!$C875)</f>
        <v>0.39512900000000001</v>
      </c>
      <c r="M875" s="35">
        <f>SUMIFS('ODA by sector'!N:N,'ODA by sector'!$A:$A,'D12'!$A875,'ODA by sector'!$D:$D,'D12'!$C875)</f>
        <v>7.4352000000000001E-2</v>
      </c>
      <c r="N875" s="35">
        <f>SUMIFS('ODA by sector'!O:O,'ODA by sector'!$A:$A,'D12'!$A875,'ODA by sector'!$D:$D,'D12'!$C875)</f>
        <v>4.5409999999999999E-3</v>
      </c>
      <c r="O875" s="35">
        <f>SUMIFS('ODA by sector'!P:P,'ODA by sector'!$A:$A,'D12'!$A875,'ODA by sector'!$D:$D,'D12'!$C875)</f>
        <v>0</v>
      </c>
      <c r="P875" s="35">
        <f>SUMIFS('ODA by sector'!Q:Q,'ODA by sector'!$A:$A,'D12'!$A875,'ODA by sector'!$D:$D,'D12'!$C875)</f>
        <v>0</v>
      </c>
      <c r="Q875" s="35">
        <f>SUMIFS('ODA by sector'!R:R,'ODA by sector'!$A:$A,'D12'!$A875,'ODA by sector'!$D:$D,'D12'!$C875)</f>
        <v>0</v>
      </c>
      <c r="R875" s="35">
        <f>SUMIFS('ODA by sector'!S:S,'ODA by sector'!$A:$A,'D12'!$A875,'ODA by sector'!$D:$D,'D12'!$C875)</f>
        <v>5.9769999999999997E-3</v>
      </c>
    </row>
    <row r="876" spans="1:18" x14ac:dyDescent="0.25">
      <c r="A876" s="36" t="s">
        <v>78</v>
      </c>
      <c r="B876" s="36" t="e">
        <f>VLOOKUP(A876,'[1]Names&amp;ISO'!$A:$B,2,FALSE)</f>
        <v>#N/A</v>
      </c>
      <c r="C876" s="37" t="s">
        <v>167</v>
      </c>
      <c r="D876" s="35">
        <f>SUMIFS('ODA by sector'!E:E,'ODA by sector'!$A:$A,'D12'!$A876,'ODA by sector'!$D:$D,'D12'!$C876)</f>
        <v>0</v>
      </c>
      <c r="E876" s="35">
        <f>SUMIFS('ODA by sector'!F:F,'ODA by sector'!$A:$A,'D12'!$A876,'ODA by sector'!$D:$D,'D12'!$C876)</f>
        <v>0</v>
      </c>
      <c r="F876" s="35">
        <f>SUMIFS('ODA by sector'!G:G,'ODA by sector'!$A:$A,'D12'!$A876,'ODA by sector'!$D:$D,'D12'!$C876)</f>
        <v>0</v>
      </c>
      <c r="G876" s="35">
        <f>SUMIFS('ODA by sector'!H:H,'ODA by sector'!$A:$A,'D12'!$A876,'ODA by sector'!$D:$D,'D12'!$C876)</f>
        <v>0</v>
      </c>
      <c r="H876" s="35">
        <f>SUMIFS('ODA by sector'!I:I,'ODA by sector'!$A:$A,'D12'!$A876,'ODA by sector'!$D:$D,'D12'!$C876)</f>
        <v>0</v>
      </c>
      <c r="I876" s="35">
        <f>SUMIFS('ODA by sector'!J:J,'ODA by sector'!$A:$A,'D12'!$A876,'ODA by sector'!$D:$D,'D12'!$C876)</f>
        <v>0</v>
      </c>
      <c r="J876" s="35">
        <f>SUMIFS('ODA by sector'!K:K,'ODA by sector'!$A:$A,'D12'!$A876,'ODA by sector'!$D:$D,'D12'!$C876)</f>
        <v>0</v>
      </c>
      <c r="K876" s="35">
        <f>SUMIFS('ODA by sector'!L:L,'ODA by sector'!$A:$A,'D12'!$A876,'ODA by sector'!$D:$D,'D12'!$C876)</f>
        <v>0</v>
      </c>
      <c r="L876" s="35">
        <f>SUMIFS('ODA by sector'!M:M,'ODA by sector'!$A:$A,'D12'!$A876,'ODA by sector'!$D:$D,'D12'!$C876)</f>
        <v>0</v>
      </c>
      <c r="M876" s="35">
        <f>SUMIFS('ODA by sector'!N:N,'ODA by sector'!$A:$A,'D12'!$A876,'ODA by sector'!$D:$D,'D12'!$C876)</f>
        <v>0</v>
      </c>
      <c r="N876" s="35">
        <f>SUMIFS('ODA by sector'!O:O,'ODA by sector'!$A:$A,'D12'!$A876,'ODA by sector'!$D:$D,'D12'!$C876)</f>
        <v>0.72058100000000003</v>
      </c>
      <c r="O876" s="35">
        <f>SUMIFS('ODA by sector'!P:P,'ODA by sector'!$A:$A,'D12'!$A876,'ODA by sector'!$D:$D,'D12'!$C876)</f>
        <v>2.8670000000000002E-3</v>
      </c>
      <c r="P876" s="35">
        <f>SUMIFS('ODA by sector'!Q:Q,'ODA by sector'!$A:$A,'D12'!$A876,'ODA by sector'!$D:$D,'D12'!$C876)</f>
        <v>3.3409999999999998E-3</v>
      </c>
      <c r="Q876" s="35">
        <f>SUMIFS('ODA by sector'!R:R,'ODA by sector'!$A:$A,'D12'!$A876,'ODA by sector'!$D:$D,'D12'!$C876)</f>
        <v>5.3600000000000002E-4</v>
      </c>
      <c r="R876" s="35">
        <f>SUMIFS('ODA by sector'!S:S,'ODA by sector'!$A:$A,'D12'!$A876,'ODA by sector'!$D:$D,'D12'!$C876)</f>
        <v>1.3569999999999999E-3</v>
      </c>
    </row>
    <row r="877" spans="1:18" x14ac:dyDescent="0.25">
      <c r="A877" s="36" t="s">
        <v>78</v>
      </c>
      <c r="B877" s="36" t="e">
        <f>VLOOKUP(A877,'[1]Names&amp;ISO'!$A:$B,2,FALSE)</f>
        <v>#N/A</v>
      </c>
      <c r="C877" s="37" t="s">
        <v>169</v>
      </c>
      <c r="D877" s="35">
        <f>SUMIFS('ODA by sector'!E:E,'ODA by sector'!$A:$A,'D12'!$A877,'ODA by sector'!$D:$D,'D12'!$C877)</f>
        <v>0</v>
      </c>
      <c r="E877" s="35">
        <f>SUMIFS('ODA by sector'!F:F,'ODA by sector'!$A:$A,'D12'!$A877,'ODA by sector'!$D:$D,'D12'!$C877)</f>
        <v>0</v>
      </c>
      <c r="F877" s="35">
        <f>SUMIFS('ODA by sector'!G:G,'ODA by sector'!$A:$A,'D12'!$A877,'ODA by sector'!$D:$D,'D12'!$C877)</f>
        <v>0</v>
      </c>
      <c r="G877" s="35">
        <f>SUMIFS('ODA by sector'!H:H,'ODA by sector'!$A:$A,'D12'!$A877,'ODA by sector'!$D:$D,'D12'!$C877)</f>
        <v>0</v>
      </c>
      <c r="H877" s="35">
        <f>SUMIFS('ODA by sector'!I:I,'ODA by sector'!$A:$A,'D12'!$A877,'ODA by sector'!$D:$D,'D12'!$C877)</f>
        <v>0</v>
      </c>
      <c r="I877" s="35">
        <f>SUMIFS('ODA by sector'!J:J,'ODA by sector'!$A:$A,'D12'!$A877,'ODA by sector'!$D:$D,'D12'!$C877)</f>
        <v>0</v>
      </c>
      <c r="J877" s="35">
        <f>SUMIFS('ODA by sector'!K:K,'ODA by sector'!$A:$A,'D12'!$A877,'ODA by sector'!$D:$D,'D12'!$C877)</f>
        <v>0.33572299999999999</v>
      </c>
      <c r="K877" s="35">
        <f>SUMIFS('ODA by sector'!L:L,'ODA by sector'!$A:$A,'D12'!$A877,'ODA by sector'!$D:$D,'D12'!$C877)</f>
        <v>0.67895799999999995</v>
      </c>
      <c r="L877" s="35">
        <f>SUMIFS('ODA by sector'!M:M,'ODA by sector'!$A:$A,'D12'!$A877,'ODA by sector'!$D:$D,'D12'!$C877)</f>
        <v>3.7892000000000002E-2</v>
      </c>
      <c r="M877" s="35">
        <f>SUMIFS('ODA by sector'!N:N,'ODA by sector'!$A:$A,'D12'!$A877,'ODA by sector'!$D:$D,'D12'!$C877)</f>
        <v>0.22886499999999999</v>
      </c>
      <c r="N877" s="35">
        <f>SUMIFS('ODA by sector'!O:O,'ODA by sector'!$A:$A,'D12'!$A877,'ODA by sector'!$D:$D,'D12'!$C877)</f>
        <v>0.63759100000000002</v>
      </c>
      <c r="O877" s="35">
        <f>SUMIFS('ODA by sector'!P:P,'ODA by sector'!$A:$A,'D12'!$A877,'ODA by sector'!$D:$D,'D12'!$C877)</f>
        <v>0</v>
      </c>
      <c r="P877" s="35">
        <f>SUMIFS('ODA by sector'!Q:Q,'ODA by sector'!$A:$A,'D12'!$A877,'ODA by sector'!$D:$D,'D12'!$C877)</f>
        <v>0</v>
      </c>
      <c r="Q877" s="35">
        <f>SUMIFS('ODA by sector'!R:R,'ODA by sector'!$A:$A,'D12'!$A877,'ODA by sector'!$D:$D,'D12'!$C877)</f>
        <v>0</v>
      </c>
      <c r="R877" s="35">
        <f>SUMIFS('ODA by sector'!S:S,'ODA by sector'!$A:$A,'D12'!$A877,'ODA by sector'!$D:$D,'D12'!$C877)</f>
        <v>0</v>
      </c>
    </row>
    <row r="878" spans="1:18" x14ac:dyDescent="0.25">
      <c r="A878" s="36" t="s">
        <v>78</v>
      </c>
      <c r="B878" s="36" t="e">
        <f>VLOOKUP(A878,'[1]Names&amp;ISO'!$A:$B,2,FALSE)</f>
        <v>#N/A</v>
      </c>
      <c r="C878" s="37" t="s">
        <v>168</v>
      </c>
      <c r="D878" s="35">
        <f>SUMIFS('ODA by sector'!E:E,'ODA by sector'!$A:$A,'D12'!$A878,'ODA by sector'!$D:$D,'D12'!$C878)</f>
        <v>0</v>
      </c>
      <c r="E878" s="35">
        <f>SUMIFS('ODA by sector'!F:F,'ODA by sector'!$A:$A,'D12'!$A878,'ODA by sector'!$D:$D,'D12'!$C878)</f>
        <v>0</v>
      </c>
      <c r="F878" s="35">
        <f>SUMIFS('ODA by sector'!G:G,'ODA by sector'!$A:$A,'D12'!$A878,'ODA by sector'!$D:$D,'D12'!$C878)</f>
        <v>0</v>
      </c>
      <c r="G878" s="35">
        <f>SUMIFS('ODA by sector'!H:H,'ODA by sector'!$A:$A,'D12'!$A878,'ODA by sector'!$D:$D,'D12'!$C878)</f>
        <v>0</v>
      </c>
      <c r="H878" s="35">
        <f>SUMIFS('ODA by sector'!I:I,'ODA by sector'!$A:$A,'D12'!$A878,'ODA by sector'!$D:$D,'D12'!$C878)</f>
        <v>0</v>
      </c>
      <c r="I878" s="35">
        <f>SUMIFS('ODA by sector'!J:J,'ODA by sector'!$A:$A,'D12'!$A878,'ODA by sector'!$D:$D,'D12'!$C878)</f>
        <v>0</v>
      </c>
      <c r="J878" s="35">
        <f>SUMIFS('ODA by sector'!K:K,'ODA by sector'!$A:$A,'D12'!$A878,'ODA by sector'!$D:$D,'D12'!$C878)</f>
        <v>0.20005600000000001</v>
      </c>
      <c r="K878" s="35">
        <f>SUMIFS('ODA by sector'!L:L,'ODA by sector'!$A:$A,'D12'!$A878,'ODA by sector'!$D:$D,'D12'!$C878)</f>
        <v>0.208173</v>
      </c>
      <c r="L878" s="35">
        <f>SUMIFS('ODA by sector'!M:M,'ODA by sector'!$A:$A,'D12'!$A878,'ODA by sector'!$D:$D,'D12'!$C878)</f>
        <v>0.56561899999999998</v>
      </c>
      <c r="M878" s="35">
        <f>SUMIFS('ODA by sector'!N:N,'ODA by sector'!$A:$A,'D12'!$A878,'ODA by sector'!$D:$D,'D12'!$C878)</f>
        <v>8.6097000000000007E-2</v>
      </c>
      <c r="N878" s="35">
        <f>SUMIFS('ODA by sector'!O:O,'ODA by sector'!$A:$A,'D12'!$A878,'ODA by sector'!$D:$D,'D12'!$C878)</f>
        <v>1.7270920000000001</v>
      </c>
      <c r="O878" s="35">
        <f>SUMIFS('ODA by sector'!P:P,'ODA by sector'!$A:$A,'D12'!$A878,'ODA by sector'!$D:$D,'D12'!$C878)</f>
        <v>0</v>
      </c>
      <c r="P878" s="35">
        <f>SUMIFS('ODA by sector'!Q:Q,'ODA by sector'!$A:$A,'D12'!$A878,'ODA by sector'!$D:$D,'D12'!$C878)</f>
        <v>0</v>
      </c>
      <c r="Q878" s="35">
        <f>SUMIFS('ODA by sector'!R:R,'ODA by sector'!$A:$A,'D12'!$A878,'ODA by sector'!$D:$D,'D12'!$C878)</f>
        <v>0</v>
      </c>
      <c r="R878" s="35">
        <f>SUMIFS('ODA by sector'!S:S,'ODA by sector'!$A:$A,'D12'!$A878,'ODA by sector'!$D:$D,'D12'!$C878)</f>
        <v>0</v>
      </c>
    </row>
    <row r="879" spans="1:18" x14ac:dyDescent="0.25">
      <c r="A879" s="36" t="s">
        <v>78</v>
      </c>
      <c r="B879" s="36" t="e">
        <f>VLOOKUP(A879,'[1]Names&amp;ISO'!$A:$B,2,FALSE)</f>
        <v>#N/A</v>
      </c>
      <c r="C879" s="37" t="s">
        <v>171</v>
      </c>
      <c r="D879" s="35">
        <f>SUMIFS('ODA by sector'!E:E,'ODA by sector'!$A:$A,'D12'!$A879,'ODA by sector'!$D:$D,'D12'!$C879)</f>
        <v>0</v>
      </c>
      <c r="E879" s="35">
        <f>SUMIFS('ODA by sector'!F:F,'ODA by sector'!$A:$A,'D12'!$A879,'ODA by sector'!$D:$D,'D12'!$C879)</f>
        <v>0</v>
      </c>
      <c r="F879" s="35">
        <f>SUMIFS('ODA by sector'!G:G,'ODA by sector'!$A:$A,'D12'!$A879,'ODA by sector'!$D:$D,'D12'!$C879)</f>
        <v>0</v>
      </c>
      <c r="G879" s="35">
        <f>SUMIFS('ODA by sector'!H:H,'ODA by sector'!$A:$A,'D12'!$A879,'ODA by sector'!$D:$D,'D12'!$C879)</f>
        <v>0</v>
      </c>
      <c r="H879" s="35">
        <f>SUMIFS('ODA by sector'!I:I,'ODA by sector'!$A:$A,'D12'!$A879,'ODA by sector'!$D:$D,'D12'!$C879)</f>
        <v>0</v>
      </c>
      <c r="I879" s="35">
        <f>SUMIFS('ODA by sector'!J:J,'ODA by sector'!$A:$A,'D12'!$A879,'ODA by sector'!$D:$D,'D12'!$C879)</f>
        <v>0</v>
      </c>
      <c r="J879" s="35">
        <f>SUMIFS('ODA by sector'!K:K,'ODA by sector'!$A:$A,'D12'!$A879,'ODA by sector'!$D:$D,'D12'!$C879)</f>
        <v>0</v>
      </c>
      <c r="K879" s="35">
        <f>SUMIFS('ODA by sector'!L:L,'ODA by sector'!$A:$A,'D12'!$A879,'ODA by sector'!$D:$D,'D12'!$C879)</f>
        <v>0</v>
      </c>
      <c r="L879" s="35">
        <f>SUMIFS('ODA by sector'!M:M,'ODA by sector'!$A:$A,'D12'!$A879,'ODA by sector'!$D:$D,'D12'!$C879)</f>
        <v>0</v>
      </c>
      <c r="M879" s="35">
        <f>SUMIFS('ODA by sector'!N:N,'ODA by sector'!$A:$A,'D12'!$A879,'ODA by sector'!$D:$D,'D12'!$C879)</f>
        <v>0</v>
      </c>
      <c r="N879" s="35">
        <f>SUMIFS('ODA by sector'!O:O,'ODA by sector'!$A:$A,'D12'!$A879,'ODA by sector'!$D:$D,'D12'!$C879)</f>
        <v>0</v>
      </c>
      <c r="O879" s="35">
        <f>SUMIFS('ODA by sector'!P:P,'ODA by sector'!$A:$A,'D12'!$A879,'ODA by sector'!$D:$D,'D12'!$C879)</f>
        <v>0</v>
      </c>
      <c r="P879" s="35">
        <f>SUMIFS('ODA by sector'!Q:Q,'ODA by sector'!$A:$A,'D12'!$A879,'ODA by sector'!$D:$D,'D12'!$C879)</f>
        <v>0</v>
      </c>
      <c r="Q879" s="35">
        <f>SUMIFS('ODA by sector'!R:R,'ODA by sector'!$A:$A,'D12'!$A879,'ODA by sector'!$D:$D,'D12'!$C879)</f>
        <v>0</v>
      </c>
      <c r="R879" s="35">
        <f>SUMIFS('ODA by sector'!S:S,'ODA by sector'!$A:$A,'D12'!$A879,'ODA by sector'!$D:$D,'D12'!$C879)</f>
        <v>9.3983999999999998E-2</v>
      </c>
    </row>
    <row r="880" spans="1:18" x14ac:dyDescent="0.25">
      <c r="A880" s="36" t="s">
        <v>78</v>
      </c>
      <c r="B880" s="36" t="e">
        <f>VLOOKUP(A880,'[1]Names&amp;ISO'!$A:$B,2,FALSE)</f>
        <v>#N/A</v>
      </c>
      <c r="C880" s="37" t="s">
        <v>170</v>
      </c>
      <c r="D880" s="35">
        <f>SUMIFS('ODA by sector'!E:E,'ODA by sector'!$A:$A,'D12'!$A880,'ODA by sector'!$D:$D,'D12'!$C880)</f>
        <v>0</v>
      </c>
      <c r="E880" s="35">
        <f>SUMIFS('ODA by sector'!F:F,'ODA by sector'!$A:$A,'D12'!$A880,'ODA by sector'!$D:$D,'D12'!$C880)</f>
        <v>0</v>
      </c>
      <c r="F880" s="35">
        <f>SUMIFS('ODA by sector'!G:G,'ODA by sector'!$A:$A,'D12'!$A880,'ODA by sector'!$D:$D,'D12'!$C880)</f>
        <v>0</v>
      </c>
      <c r="G880" s="35">
        <f>SUMIFS('ODA by sector'!H:H,'ODA by sector'!$A:$A,'D12'!$A880,'ODA by sector'!$D:$D,'D12'!$C880)</f>
        <v>0</v>
      </c>
      <c r="H880" s="35">
        <f>SUMIFS('ODA by sector'!I:I,'ODA by sector'!$A:$A,'D12'!$A880,'ODA by sector'!$D:$D,'D12'!$C880)</f>
        <v>0</v>
      </c>
      <c r="I880" s="35">
        <f>SUMIFS('ODA by sector'!J:J,'ODA by sector'!$A:$A,'D12'!$A880,'ODA by sector'!$D:$D,'D12'!$C880)</f>
        <v>0.32657799999999998</v>
      </c>
      <c r="J880" s="35">
        <f>SUMIFS('ODA by sector'!K:K,'ODA by sector'!$A:$A,'D12'!$A880,'ODA by sector'!$D:$D,'D12'!$C880)</f>
        <v>0.30937900000000002</v>
      </c>
      <c r="K880" s="35">
        <f>SUMIFS('ODA by sector'!L:L,'ODA by sector'!$A:$A,'D12'!$A880,'ODA by sector'!$D:$D,'D12'!$C880)</f>
        <v>0.18717300000000001</v>
      </c>
      <c r="L880" s="35">
        <f>SUMIFS('ODA by sector'!M:M,'ODA by sector'!$A:$A,'D12'!$A880,'ODA by sector'!$D:$D,'D12'!$C880)</f>
        <v>0.52611399999999997</v>
      </c>
      <c r="M880" s="35">
        <f>SUMIFS('ODA by sector'!N:N,'ODA by sector'!$A:$A,'D12'!$A880,'ODA by sector'!$D:$D,'D12'!$C880)</f>
        <v>0.476553</v>
      </c>
      <c r="N880" s="35">
        <f>SUMIFS('ODA by sector'!O:O,'ODA by sector'!$A:$A,'D12'!$A880,'ODA by sector'!$D:$D,'D12'!$C880)</f>
        <v>1.220383</v>
      </c>
      <c r="O880" s="35">
        <f>SUMIFS('ODA by sector'!P:P,'ODA by sector'!$A:$A,'D12'!$A880,'ODA by sector'!$D:$D,'D12'!$C880)</f>
        <v>1.0953280000000001</v>
      </c>
      <c r="P880" s="35">
        <f>SUMIFS('ODA by sector'!Q:Q,'ODA by sector'!$A:$A,'D12'!$A880,'ODA by sector'!$D:$D,'D12'!$C880)</f>
        <v>2.0298889999999998</v>
      </c>
      <c r="Q880" s="35">
        <f>SUMIFS('ODA by sector'!R:R,'ODA by sector'!$A:$A,'D12'!$A880,'ODA by sector'!$D:$D,'D12'!$C880)</f>
        <v>0.78285700000000003</v>
      </c>
      <c r="R880" s="35">
        <f>SUMIFS('ODA by sector'!S:S,'ODA by sector'!$A:$A,'D12'!$A880,'ODA by sector'!$D:$D,'D12'!$C880)</f>
        <v>0</v>
      </c>
    </row>
    <row r="881" spans="1:18" x14ac:dyDescent="0.25">
      <c r="A881" s="36" t="s">
        <v>78</v>
      </c>
      <c r="B881" s="36" t="e">
        <f>VLOOKUP(A881,'[1]Names&amp;ISO'!$A:$B,2,FALSE)</f>
        <v>#N/A</v>
      </c>
      <c r="C881" s="37" t="s">
        <v>172</v>
      </c>
      <c r="D881" s="35">
        <f>SUMIFS('ODA by sector'!E:E,'ODA by sector'!$A:$A,'D12'!$A881,'ODA by sector'!$D:$D,'D12'!$C881)</f>
        <v>0</v>
      </c>
      <c r="E881" s="35">
        <f>SUMIFS('ODA by sector'!F:F,'ODA by sector'!$A:$A,'D12'!$A881,'ODA by sector'!$D:$D,'D12'!$C881)</f>
        <v>0</v>
      </c>
      <c r="F881" s="35">
        <f>SUMIFS('ODA by sector'!G:G,'ODA by sector'!$A:$A,'D12'!$A881,'ODA by sector'!$D:$D,'D12'!$C881)</f>
        <v>0</v>
      </c>
      <c r="G881" s="35">
        <f>SUMIFS('ODA by sector'!H:H,'ODA by sector'!$A:$A,'D12'!$A881,'ODA by sector'!$D:$D,'D12'!$C881)</f>
        <v>0</v>
      </c>
      <c r="H881" s="35">
        <f>SUMIFS('ODA by sector'!I:I,'ODA by sector'!$A:$A,'D12'!$A881,'ODA by sector'!$D:$D,'D12'!$C881)</f>
        <v>0</v>
      </c>
      <c r="I881" s="35">
        <f>SUMIFS('ODA by sector'!J:J,'ODA by sector'!$A:$A,'D12'!$A881,'ODA by sector'!$D:$D,'D12'!$C881)</f>
        <v>0</v>
      </c>
      <c r="J881" s="35">
        <f>SUMIFS('ODA by sector'!K:K,'ODA by sector'!$A:$A,'D12'!$A881,'ODA by sector'!$D:$D,'D12'!$C881)</f>
        <v>0</v>
      </c>
      <c r="K881" s="35">
        <f>SUMIFS('ODA by sector'!L:L,'ODA by sector'!$A:$A,'D12'!$A881,'ODA by sector'!$D:$D,'D12'!$C881)</f>
        <v>0</v>
      </c>
      <c r="L881" s="35">
        <f>SUMIFS('ODA by sector'!M:M,'ODA by sector'!$A:$A,'D12'!$A881,'ODA by sector'!$D:$D,'D12'!$C881)</f>
        <v>0</v>
      </c>
      <c r="M881" s="35">
        <f>SUMIFS('ODA by sector'!N:N,'ODA by sector'!$A:$A,'D12'!$A881,'ODA by sector'!$D:$D,'D12'!$C881)</f>
        <v>0</v>
      </c>
      <c r="N881" s="35">
        <f>SUMIFS('ODA by sector'!O:O,'ODA by sector'!$A:$A,'D12'!$A881,'ODA by sector'!$D:$D,'D12'!$C881)</f>
        <v>0</v>
      </c>
      <c r="O881" s="35">
        <f>SUMIFS('ODA by sector'!P:P,'ODA by sector'!$A:$A,'D12'!$A881,'ODA by sector'!$D:$D,'D12'!$C881)</f>
        <v>0</v>
      </c>
      <c r="P881" s="35">
        <f>SUMIFS('ODA by sector'!Q:Q,'ODA by sector'!$A:$A,'D12'!$A881,'ODA by sector'!$D:$D,'D12'!$C881)</f>
        <v>0</v>
      </c>
      <c r="Q881" s="35">
        <f>SUMIFS('ODA by sector'!R:R,'ODA by sector'!$A:$A,'D12'!$A881,'ODA by sector'!$D:$D,'D12'!$C881)</f>
        <v>0</v>
      </c>
      <c r="R881" s="35">
        <f>SUMIFS('ODA by sector'!S:S,'ODA by sector'!$A:$A,'D12'!$A881,'ODA by sector'!$D:$D,'D12'!$C881)</f>
        <v>0</v>
      </c>
    </row>
    <row r="882" spans="1:18" x14ac:dyDescent="0.25">
      <c r="A882" s="36" t="s">
        <v>78</v>
      </c>
      <c r="B882" s="36" t="e">
        <f>VLOOKUP(A882,'[1]Names&amp;ISO'!$A:$B,2,FALSE)</f>
        <v>#N/A</v>
      </c>
      <c r="C882" s="37" t="s">
        <v>173</v>
      </c>
      <c r="D882" s="35">
        <f>SUMIFS('ODA by sector'!E:E,'ODA by sector'!$A:$A,'D12'!$A882,'ODA by sector'!$D:$D,'D12'!$C882)</f>
        <v>0</v>
      </c>
      <c r="E882" s="35">
        <f>SUMIFS('ODA by sector'!F:F,'ODA by sector'!$A:$A,'D12'!$A882,'ODA by sector'!$D:$D,'D12'!$C882)</f>
        <v>0</v>
      </c>
      <c r="F882" s="35">
        <f>SUMIFS('ODA by sector'!G:G,'ODA by sector'!$A:$A,'D12'!$A882,'ODA by sector'!$D:$D,'D12'!$C882)</f>
        <v>0</v>
      </c>
      <c r="G882" s="35">
        <f>SUMIFS('ODA by sector'!H:H,'ODA by sector'!$A:$A,'D12'!$A882,'ODA by sector'!$D:$D,'D12'!$C882)</f>
        <v>0</v>
      </c>
      <c r="H882" s="35">
        <f>SUMIFS('ODA by sector'!I:I,'ODA by sector'!$A:$A,'D12'!$A882,'ODA by sector'!$D:$D,'D12'!$C882)</f>
        <v>0</v>
      </c>
      <c r="I882" s="35">
        <f>SUMIFS('ODA by sector'!J:J,'ODA by sector'!$A:$A,'D12'!$A882,'ODA by sector'!$D:$D,'D12'!$C882)</f>
        <v>0</v>
      </c>
      <c r="J882" s="35">
        <f>SUMIFS('ODA by sector'!K:K,'ODA by sector'!$A:$A,'D12'!$A882,'ODA by sector'!$D:$D,'D12'!$C882)</f>
        <v>0</v>
      </c>
      <c r="K882" s="35">
        <f>SUMIFS('ODA by sector'!L:L,'ODA by sector'!$A:$A,'D12'!$A882,'ODA by sector'!$D:$D,'D12'!$C882)</f>
        <v>0</v>
      </c>
      <c r="L882" s="35">
        <f>SUMIFS('ODA by sector'!M:M,'ODA by sector'!$A:$A,'D12'!$A882,'ODA by sector'!$D:$D,'D12'!$C882)</f>
        <v>0</v>
      </c>
      <c r="M882" s="35">
        <f>SUMIFS('ODA by sector'!N:N,'ODA by sector'!$A:$A,'D12'!$A882,'ODA by sector'!$D:$D,'D12'!$C882)</f>
        <v>0</v>
      </c>
      <c r="N882" s="35">
        <f>SUMIFS('ODA by sector'!O:O,'ODA by sector'!$A:$A,'D12'!$A882,'ODA by sector'!$D:$D,'D12'!$C882)</f>
        <v>0</v>
      </c>
      <c r="O882" s="35">
        <f>SUMIFS('ODA by sector'!P:P,'ODA by sector'!$A:$A,'D12'!$A882,'ODA by sector'!$D:$D,'D12'!$C882)</f>
        <v>0</v>
      </c>
      <c r="P882" s="35">
        <f>SUMIFS('ODA by sector'!Q:Q,'ODA by sector'!$A:$A,'D12'!$A882,'ODA by sector'!$D:$D,'D12'!$C882)</f>
        <v>0</v>
      </c>
      <c r="Q882" s="35">
        <f>SUMIFS('ODA by sector'!R:R,'ODA by sector'!$A:$A,'D12'!$A882,'ODA by sector'!$D:$D,'D12'!$C882)</f>
        <v>0</v>
      </c>
      <c r="R882" s="35">
        <f>SUMIFS('ODA by sector'!S:S,'ODA by sector'!$A:$A,'D12'!$A882,'ODA by sector'!$D:$D,'D12'!$C882)</f>
        <v>0</v>
      </c>
    </row>
    <row r="883" spans="1:18" x14ac:dyDescent="0.25">
      <c r="A883" s="36" t="s">
        <v>78</v>
      </c>
      <c r="B883" s="36" t="e">
        <f>VLOOKUP(A883,'[1]Names&amp;ISO'!$A:$B,2,FALSE)</f>
        <v>#N/A</v>
      </c>
      <c r="C883" s="37" t="s">
        <v>174</v>
      </c>
      <c r="D883" s="35">
        <f>SUMIFS('ODA by sector'!E:E,'ODA by sector'!$A:$A,'D12'!$A883,'ODA by sector'!$D:$D,'D12'!$C883)</f>
        <v>0</v>
      </c>
      <c r="E883" s="35">
        <f>SUMIFS('ODA by sector'!F:F,'ODA by sector'!$A:$A,'D12'!$A883,'ODA by sector'!$D:$D,'D12'!$C883)</f>
        <v>0</v>
      </c>
      <c r="F883" s="35">
        <f>SUMIFS('ODA by sector'!G:G,'ODA by sector'!$A:$A,'D12'!$A883,'ODA by sector'!$D:$D,'D12'!$C883)</f>
        <v>0</v>
      </c>
      <c r="G883" s="35">
        <f>SUMIFS('ODA by sector'!H:H,'ODA by sector'!$A:$A,'D12'!$A883,'ODA by sector'!$D:$D,'D12'!$C883)</f>
        <v>0</v>
      </c>
      <c r="H883" s="35">
        <f>SUMIFS('ODA by sector'!I:I,'ODA by sector'!$A:$A,'D12'!$A883,'ODA by sector'!$D:$D,'D12'!$C883)</f>
        <v>0</v>
      </c>
      <c r="I883" s="35">
        <f>SUMIFS('ODA by sector'!J:J,'ODA by sector'!$A:$A,'D12'!$A883,'ODA by sector'!$D:$D,'D12'!$C883)</f>
        <v>0</v>
      </c>
      <c r="J883" s="35">
        <f>SUMIFS('ODA by sector'!K:K,'ODA by sector'!$A:$A,'D12'!$A883,'ODA by sector'!$D:$D,'D12'!$C883)</f>
        <v>0.41545700000000002</v>
      </c>
      <c r="K883" s="35">
        <f>SUMIFS('ODA by sector'!L:L,'ODA by sector'!$A:$A,'D12'!$A883,'ODA by sector'!$D:$D,'D12'!$C883)</f>
        <v>0.59750499999999995</v>
      </c>
      <c r="L883" s="35">
        <f>SUMIFS('ODA by sector'!M:M,'ODA by sector'!$A:$A,'D12'!$A883,'ODA by sector'!$D:$D,'D12'!$C883)</f>
        <v>3.3353820000000001</v>
      </c>
      <c r="M883" s="35">
        <f>SUMIFS('ODA by sector'!N:N,'ODA by sector'!$A:$A,'D12'!$A883,'ODA by sector'!$D:$D,'D12'!$C883)</f>
        <v>1.0194E-2</v>
      </c>
      <c r="N883" s="35">
        <f>SUMIFS('ODA by sector'!O:O,'ODA by sector'!$A:$A,'D12'!$A883,'ODA by sector'!$D:$D,'D12'!$C883)</f>
        <v>0.16342300000000001</v>
      </c>
      <c r="O883" s="35">
        <f>SUMIFS('ODA by sector'!P:P,'ODA by sector'!$A:$A,'D12'!$A883,'ODA by sector'!$D:$D,'D12'!$C883)</f>
        <v>2.1776420000000001</v>
      </c>
      <c r="P883" s="35">
        <f>SUMIFS('ODA by sector'!Q:Q,'ODA by sector'!$A:$A,'D12'!$A883,'ODA by sector'!$D:$D,'D12'!$C883)</f>
        <v>0.91312000000000004</v>
      </c>
      <c r="Q883" s="35">
        <f>SUMIFS('ODA by sector'!R:R,'ODA by sector'!$A:$A,'D12'!$A883,'ODA by sector'!$D:$D,'D12'!$C883)</f>
        <v>2.9792149999999999</v>
      </c>
      <c r="R883" s="35">
        <f>SUMIFS('ODA by sector'!S:S,'ODA by sector'!$A:$A,'D12'!$A883,'ODA by sector'!$D:$D,'D12'!$C883)</f>
        <v>0.288989</v>
      </c>
    </row>
    <row r="884" spans="1:18" x14ac:dyDescent="0.25">
      <c r="A884" s="40" t="s">
        <v>77</v>
      </c>
      <c r="B884" s="36" t="e">
        <f>VLOOKUP(A884,'[1]Names&amp;ISO'!$A:$B,2,FALSE)</f>
        <v>#N/A</v>
      </c>
      <c r="C884" s="37" t="s">
        <v>162</v>
      </c>
      <c r="D884" s="35">
        <f>SUMIFS('ODA by sector'!E:E,'ODA by sector'!$A:$A,'D12'!$A884,'ODA by sector'!$D:$D,'D12'!$C884)</f>
        <v>0</v>
      </c>
      <c r="E884" s="35">
        <f>SUMIFS('ODA by sector'!F:F,'ODA by sector'!$A:$A,'D12'!$A884,'ODA by sector'!$D:$D,'D12'!$C884)</f>
        <v>0</v>
      </c>
      <c r="F884" s="35">
        <f>SUMIFS('ODA by sector'!G:G,'ODA by sector'!$A:$A,'D12'!$A884,'ODA by sector'!$D:$D,'D12'!$C884)</f>
        <v>0</v>
      </c>
      <c r="G884" s="35">
        <f>SUMIFS('ODA by sector'!H:H,'ODA by sector'!$A:$A,'D12'!$A884,'ODA by sector'!$D:$D,'D12'!$C884)</f>
        <v>233.95920699999999</v>
      </c>
      <c r="H884" s="35">
        <f>SUMIFS('ODA by sector'!I:I,'ODA by sector'!$A:$A,'D12'!$A884,'ODA by sector'!$D:$D,'D12'!$C884)</f>
        <v>241.05425700000001</v>
      </c>
      <c r="I884" s="35">
        <f>SUMIFS('ODA by sector'!J:J,'ODA by sector'!$A:$A,'D12'!$A884,'ODA by sector'!$D:$D,'D12'!$C884)</f>
        <v>236.49126000000001</v>
      </c>
      <c r="J884" s="35">
        <f>SUMIFS('ODA by sector'!K:K,'ODA by sector'!$A:$A,'D12'!$A884,'ODA by sector'!$D:$D,'D12'!$C884)</f>
        <v>269.93139400000001</v>
      </c>
      <c r="K884" s="35">
        <f>SUMIFS('ODA by sector'!L:L,'ODA by sector'!$A:$A,'D12'!$A884,'ODA by sector'!$D:$D,'D12'!$C884)</f>
        <v>281.449656</v>
      </c>
      <c r="L884" s="35">
        <f>SUMIFS('ODA by sector'!M:M,'ODA by sector'!$A:$A,'D12'!$A884,'ODA by sector'!$D:$D,'D12'!$C884)</f>
        <v>309.97800999999998</v>
      </c>
      <c r="M884" s="35">
        <f>SUMIFS('ODA by sector'!N:N,'ODA by sector'!$A:$A,'D12'!$A884,'ODA by sector'!$D:$D,'D12'!$C884)</f>
        <v>316.15156999999999</v>
      </c>
      <c r="N884" s="35">
        <f>SUMIFS('ODA by sector'!O:O,'ODA by sector'!$A:$A,'D12'!$A884,'ODA by sector'!$D:$D,'D12'!$C884)</f>
        <v>343.88738999999998</v>
      </c>
      <c r="O884" s="35">
        <f>SUMIFS('ODA by sector'!P:P,'ODA by sector'!$A:$A,'D12'!$A884,'ODA by sector'!$D:$D,'D12'!$C884)</f>
        <v>315.11270200000001</v>
      </c>
      <c r="P884" s="35">
        <f>SUMIFS('ODA by sector'!Q:Q,'ODA by sector'!$A:$A,'D12'!$A884,'ODA by sector'!$D:$D,'D12'!$C884)</f>
        <v>354.37695600000001</v>
      </c>
      <c r="Q884" s="35">
        <f>SUMIFS('ODA by sector'!R:R,'ODA by sector'!$A:$A,'D12'!$A884,'ODA by sector'!$D:$D,'D12'!$C884)</f>
        <v>402.07947300000001</v>
      </c>
      <c r="R884" s="35">
        <f>SUMIFS('ODA by sector'!S:S,'ODA by sector'!$A:$A,'D12'!$A884,'ODA by sector'!$D:$D,'D12'!$C884)</f>
        <v>452.587334</v>
      </c>
    </row>
    <row r="885" spans="1:18" x14ac:dyDescent="0.25">
      <c r="A885" s="40" t="s">
        <v>77</v>
      </c>
      <c r="B885" s="36" t="e">
        <f>VLOOKUP(A885,'[1]Names&amp;ISO'!$A:$B,2,FALSE)</f>
        <v>#N/A</v>
      </c>
      <c r="C885" s="37" t="s">
        <v>163</v>
      </c>
      <c r="D885" s="35">
        <f>SUMIFS('ODA by sector'!E:E,'ODA by sector'!$A:$A,'D12'!$A885,'ODA by sector'!$D:$D,'D12'!$C885)</f>
        <v>0</v>
      </c>
      <c r="E885" s="35">
        <f>SUMIFS('ODA by sector'!F:F,'ODA by sector'!$A:$A,'D12'!$A885,'ODA by sector'!$D:$D,'D12'!$C885)</f>
        <v>0</v>
      </c>
      <c r="F885" s="35">
        <f>SUMIFS('ODA by sector'!G:G,'ODA by sector'!$A:$A,'D12'!$A885,'ODA by sector'!$D:$D,'D12'!$C885)</f>
        <v>0</v>
      </c>
      <c r="G885" s="35">
        <f>SUMIFS('ODA by sector'!H:H,'ODA by sector'!$A:$A,'D12'!$A885,'ODA by sector'!$D:$D,'D12'!$C885)</f>
        <v>68.826183999999998</v>
      </c>
      <c r="H885" s="35">
        <f>SUMIFS('ODA by sector'!I:I,'ODA by sector'!$A:$A,'D12'!$A885,'ODA by sector'!$D:$D,'D12'!$C885)</f>
        <v>72.448847999999998</v>
      </c>
      <c r="I885" s="35">
        <f>SUMIFS('ODA by sector'!J:J,'ODA by sector'!$A:$A,'D12'!$A885,'ODA by sector'!$D:$D,'D12'!$C885)</f>
        <v>76.197498999999993</v>
      </c>
      <c r="J885" s="35">
        <f>SUMIFS('ODA by sector'!K:K,'ODA by sector'!$A:$A,'D12'!$A885,'ODA by sector'!$D:$D,'D12'!$C885)</f>
        <v>77.844385000000003</v>
      </c>
      <c r="K885" s="35">
        <f>SUMIFS('ODA by sector'!L:L,'ODA by sector'!$A:$A,'D12'!$A885,'ODA by sector'!$D:$D,'D12'!$C885)</f>
        <v>82.906379000000001</v>
      </c>
      <c r="L885" s="35">
        <f>SUMIFS('ODA by sector'!M:M,'ODA by sector'!$A:$A,'D12'!$A885,'ODA by sector'!$D:$D,'D12'!$C885)</f>
        <v>92.423485999999997</v>
      </c>
      <c r="M885" s="35">
        <f>SUMIFS('ODA by sector'!N:N,'ODA by sector'!$A:$A,'D12'!$A885,'ODA by sector'!$D:$D,'D12'!$C885)</f>
        <v>90.043226000000004</v>
      </c>
      <c r="N885" s="35">
        <f>SUMIFS('ODA by sector'!O:O,'ODA by sector'!$A:$A,'D12'!$A885,'ODA by sector'!$D:$D,'D12'!$C885)</f>
        <v>102.847022</v>
      </c>
      <c r="O885" s="35">
        <f>SUMIFS('ODA by sector'!P:P,'ODA by sector'!$A:$A,'D12'!$A885,'ODA by sector'!$D:$D,'D12'!$C885)</f>
        <v>80.821534</v>
      </c>
      <c r="P885" s="35">
        <f>SUMIFS('ODA by sector'!Q:Q,'ODA by sector'!$A:$A,'D12'!$A885,'ODA by sector'!$D:$D,'D12'!$C885)</f>
        <v>93.459558000000001</v>
      </c>
      <c r="Q885" s="35">
        <f>SUMIFS('ODA by sector'!R:R,'ODA by sector'!$A:$A,'D12'!$A885,'ODA by sector'!$D:$D,'D12'!$C885)</f>
        <v>150.17345800000001</v>
      </c>
      <c r="R885" s="35">
        <f>SUMIFS('ODA by sector'!S:S,'ODA by sector'!$A:$A,'D12'!$A885,'ODA by sector'!$D:$D,'D12'!$C885)</f>
        <v>120.581801</v>
      </c>
    </row>
    <row r="886" spans="1:18" x14ac:dyDescent="0.25">
      <c r="A886" s="40" t="s">
        <v>77</v>
      </c>
      <c r="B886" s="36" t="e">
        <f>VLOOKUP(A886,'[1]Names&amp;ISO'!$A:$B,2,FALSE)</f>
        <v>#N/A</v>
      </c>
      <c r="C886" s="37" t="s">
        <v>164</v>
      </c>
      <c r="D886" s="35">
        <f>SUMIFS('ODA by sector'!E:E,'ODA by sector'!$A:$A,'D12'!$A886,'ODA by sector'!$D:$D,'D12'!$C886)</f>
        <v>0</v>
      </c>
      <c r="E886" s="35">
        <f>SUMIFS('ODA by sector'!F:F,'ODA by sector'!$A:$A,'D12'!$A886,'ODA by sector'!$D:$D,'D12'!$C886)</f>
        <v>0</v>
      </c>
      <c r="F886" s="35">
        <f>SUMIFS('ODA by sector'!G:G,'ODA by sector'!$A:$A,'D12'!$A886,'ODA by sector'!$D:$D,'D12'!$C886)</f>
        <v>0</v>
      </c>
      <c r="G886" s="35">
        <f>SUMIFS('ODA by sector'!H:H,'ODA by sector'!$A:$A,'D12'!$A886,'ODA by sector'!$D:$D,'D12'!$C886)</f>
        <v>0</v>
      </c>
      <c r="H886" s="35">
        <f>SUMIFS('ODA by sector'!I:I,'ODA by sector'!$A:$A,'D12'!$A886,'ODA by sector'!$D:$D,'D12'!$C886)</f>
        <v>0</v>
      </c>
      <c r="I886" s="35">
        <f>SUMIFS('ODA by sector'!J:J,'ODA by sector'!$A:$A,'D12'!$A886,'ODA by sector'!$D:$D,'D12'!$C886)</f>
        <v>0</v>
      </c>
      <c r="J886" s="35">
        <f>SUMIFS('ODA by sector'!K:K,'ODA by sector'!$A:$A,'D12'!$A886,'ODA by sector'!$D:$D,'D12'!$C886)</f>
        <v>0</v>
      </c>
      <c r="K886" s="35">
        <f>SUMIFS('ODA by sector'!L:L,'ODA by sector'!$A:$A,'D12'!$A886,'ODA by sector'!$D:$D,'D12'!$C886)</f>
        <v>0</v>
      </c>
      <c r="L886" s="35">
        <f>SUMIFS('ODA by sector'!M:M,'ODA by sector'!$A:$A,'D12'!$A886,'ODA by sector'!$D:$D,'D12'!$C886)</f>
        <v>0</v>
      </c>
      <c r="M886" s="35">
        <f>SUMIFS('ODA by sector'!N:N,'ODA by sector'!$A:$A,'D12'!$A886,'ODA by sector'!$D:$D,'D12'!$C886)</f>
        <v>0</v>
      </c>
      <c r="N886" s="35">
        <f>SUMIFS('ODA by sector'!O:O,'ODA by sector'!$A:$A,'D12'!$A886,'ODA by sector'!$D:$D,'D12'!$C886)</f>
        <v>0</v>
      </c>
      <c r="O886" s="35">
        <f>SUMIFS('ODA by sector'!P:P,'ODA by sector'!$A:$A,'D12'!$A886,'ODA by sector'!$D:$D,'D12'!$C886)</f>
        <v>0</v>
      </c>
      <c r="P886" s="35">
        <f>SUMIFS('ODA by sector'!Q:Q,'ODA by sector'!$A:$A,'D12'!$A886,'ODA by sector'!$D:$D,'D12'!$C886)</f>
        <v>0</v>
      </c>
      <c r="Q886" s="35">
        <f>SUMIFS('ODA by sector'!R:R,'ODA by sector'!$A:$A,'D12'!$A886,'ODA by sector'!$D:$D,'D12'!$C886)</f>
        <v>0</v>
      </c>
      <c r="R886" s="35">
        <f>SUMIFS('ODA by sector'!S:S,'ODA by sector'!$A:$A,'D12'!$A886,'ODA by sector'!$D:$D,'D12'!$C886)</f>
        <v>0</v>
      </c>
    </row>
    <row r="887" spans="1:18" x14ac:dyDescent="0.25">
      <c r="A887" s="40" t="s">
        <v>77</v>
      </c>
      <c r="B887" s="36" t="e">
        <f>VLOOKUP(A887,'[1]Names&amp;ISO'!$A:$B,2,FALSE)</f>
        <v>#N/A</v>
      </c>
      <c r="C887" s="37" t="s">
        <v>165</v>
      </c>
      <c r="D887" s="35">
        <f>SUMIFS('ODA by sector'!E:E,'ODA by sector'!$A:$A,'D12'!$A887,'ODA by sector'!$D:$D,'D12'!$C887)</f>
        <v>0</v>
      </c>
      <c r="E887" s="35">
        <f>SUMIFS('ODA by sector'!F:F,'ODA by sector'!$A:$A,'D12'!$A887,'ODA by sector'!$D:$D,'D12'!$C887)</f>
        <v>0</v>
      </c>
      <c r="F887" s="35">
        <f>SUMIFS('ODA by sector'!G:G,'ODA by sector'!$A:$A,'D12'!$A887,'ODA by sector'!$D:$D,'D12'!$C887)</f>
        <v>0</v>
      </c>
      <c r="G887" s="35">
        <f>SUMIFS('ODA by sector'!H:H,'ODA by sector'!$A:$A,'D12'!$A887,'ODA by sector'!$D:$D,'D12'!$C887)</f>
        <v>0</v>
      </c>
      <c r="H887" s="35">
        <f>SUMIFS('ODA by sector'!I:I,'ODA by sector'!$A:$A,'D12'!$A887,'ODA by sector'!$D:$D,'D12'!$C887)</f>
        <v>0</v>
      </c>
      <c r="I887" s="35">
        <f>SUMIFS('ODA by sector'!J:J,'ODA by sector'!$A:$A,'D12'!$A887,'ODA by sector'!$D:$D,'D12'!$C887)</f>
        <v>0</v>
      </c>
      <c r="J887" s="35">
        <f>SUMIFS('ODA by sector'!K:K,'ODA by sector'!$A:$A,'D12'!$A887,'ODA by sector'!$D:$D,'D12'!$C887)</f>
        <v>0</v>
      </c>
      <c r="K887" s="35">
        <f>SUMIFS('ODA by sector'!L:L,'ODA by sector'!$A:$A,'D12'!$A887,'ODA by sector'!$D:$D,'D12'!$C887)</f>
        <v>0</v>
      </c>
      <c r="L887" s="35">
        <f>SUMIFS('ODA by sector'!M:M,'ODA by sector'!$A:$A,'D12'!$A887,'ODA by sector'!$D:$D,'D12'!$C887)</f>
        <v>0</v>
      </c>
      <c r="M887" s="35">
        <f>SUMIFS('ODA by sector'!N:N,'ODA by sector'!$A:$A,'D12'!$A887,'ODA by sector'!$D:$D,'D12'!$C887)</f>
        <v>0</v>
      </c>
      <c r="N887" s="35">
        <f>SUMIFS('ODA by sector'!O:O,'ODA by sector'!$A:$A,'D12'!$A887,'ODA by sector'!$D:$D,'D12'!$C887)</f>
        <v>0</v>
      </c>
      <c r="O887" s="35">
        <f>SUMIFS('ODA by sector'!P:P,'ODA by sector'!$A:$A,'D12'!$A887,'ODA by sector'!$D:$D,'D12'!$C887)</f>
        <v>0</v>
      </c>
      <c r="P887" s="35">
        <f>SUMIFS('ODA by sector'!Q:Q,'ODA by sector'!$A:$A,'D12'!$A887,'ODA by sector'!$D:$D,'D12'!$C887)</f>
        <v>0</v>
      </c>
      <c r="Q887" s="35">
        <f>SUMIFS('ODA by sector'!R:R,'ODA by sector'!$A:$A,'D12'!$A887,'ODA by sector'!$D:$D,'D12'!$C887)</f>
        <v>0</v>
      </c>
      <c r="R887" s="35">
        <f>SUMIFS('ODA by sector'!S:S,'ODA by sector'!$A:$A,'D12'!$A887,'ODA by sector'!$D:$D,'D12'!$C887)</f>
        <v>0</v>
      </c>
    </row>
    <row r="888" spans="1:18" x14ac:dyDescent="0.25">
      <c r="A888" s="40" t="s">
        <v>77</v>
      </c>
      <c r="B888" s="36" t="e">
        <f>VLOOKUP(A888,'[1]Names&amp;ISO'!$A:$B,2,FALSE)</f>
        <v>#N/A</v>
      </c>
      <c r="C888" s="37" t="s">
        <v>161</v>
      </c>
      <c r="D888" s="35">
        <f>SUMIFS('ODA by sector'!E:E,'ODA by sector'!$A:$A,'D12'!$A888,'ODA by sector'!$D:$D,'D12'!$C888)</f>
        <v>0</v>
      </c>
      <c r="E888" s="35">
        <f>SUMIFS('ODA by sector'!F:F,'ODA by sector'!$A:$A,'D12'!$A888,'ODA by sector'!$D:$D,'D12'!$C888)</f>
        <v>0</v>
      </c>
      <c r="F888" s="35">
        <f>SUMIFS('ODA by sector'!G:G,'ODA by sector'!$A:$A,'D12'!$A888,'ODA by sector'!$D:$D,'D12'!$C888)</f>
        <v>0</v>
      </c>
      <c r="G888" s="35">
        <f>SUMIFS('ODA by sector'!H:H,'ODA by sector'!$A:$A,'D12'!$A888,'ODA by sector'!$D:$D,'D12'!$C888)</f>
        <v>0</v>
      </c>
      <c r="H888" s="35">
        <f>SUMIFS('ODA by sector'!I:I,'ODA by sector'!$A:$A,'D12'!$A888,'ODA by sector'!$D:$D,'D12'!$C888)</f>
        <v>0</v>
      </c>
      <c r="I888" s="35">
        <f>SUMIFS('ODA by sector'!J:J,'ODA by sector'!$A:$A,'D12'!$A888,'ODA by sector'!$D:$D,'D12'!$C888)</f>
        <v>0</v>
      </c>
      <c r="J888" s="35">
        <f>SUMIFS('ODA by sector'!K:K,'ODA by sector'!$A:$A,'D12'!$A888,'ODA by sector'!$D:$D,'D12'!$C888)</f>
        <v>0</v>
      </c>
      <c r="K888" s="35">
        <f>SUMIFS('ODA by sector'!L:L,'ODA by sector'!$A:$A,'D12'!$A888,'ODA by sector'!$D:$D,'D12'!$C888)</f>
        <v>0</v>
      </c>
      <c r="L888" s="35">
        <f>SUMIFS('ODA by sector'!M:M,'ODA by sector'!$A:$A,'D12'!$A888,'ODA by sector'!$D:$D,'D12'!$C888)</f>
        <v>0</v>
      </c>
      <c r="M888" s="35">
        <f>SUMIFS('ODA by sector'!N:N,'ODA by sector'!$A:$A,'D12'!$A888,'ODA by sector'!$D:$D,'D12'!$C888)</f>
        <v>0</v>
      </c>
      <c r="N888" s="35">
        <f>SUMIFS('ODA by sector'!O:O,'ODA by sector'!$A:$A,'D12'!$A888,'ODA by sector'!$D:$D,'D12'!$C888)</f>
        <v>0</v>
      </c>
      <c r="O888" s="35">
        <f>SUMIFS('ODA by sector'!P:P,'ODA by sector'!$A:$A,'D12'!$A888,'ODA by sector'!$D:$D,'D12'!$C888)</f>
        <v>0</v>
      </c>
      <c r="P888" s="35">
        <f>SUMIFS('ODA by sector'!Q:Q,'ODA by sector'!$A:$A,'D12'!$A888,'ODA by sector'!$D:$D,'D12'!$C888)</f>
        <v>0</v>
      </c>
      <c r="Q888" s="35">
        <f>SUMIFS('ODA by sector'!R:R,'ODA by sector'!$A:$A,'D12'!$A888,'ODA by sector'!$D:$D,'D12'!$C888)</f>
        <v>0</v>
      </c>
      <c r="R888" s="35">
        <f>SUMIFS('ODA by sector'!S:S,'ODA by sector'!$A:$A,'D12'!$A888,'ODA by sector'!$D:$D,'D12'!$C888)</f>
        <v>0</v>
      </c>
    </row>
    <row r="889" spans="1:18" x14ac:dyDescent="0.25">
      <c r="A889" s="40" t="s">
        <v>77</v>
      </c>
      <c r="B889" s="36" t="e">
        <f>VLOOKUP(A889,'[1]Names&amp;ISO'!$A:$B,2,FALSE)</f>
        <v>#N/A</v>
      </c>
      <c r="C889" s="37" t="s">
        <v>166</v>
      </c>
      <c r="D889" s="35">
        <f>SUMIFS('ODA by sector'!E:E,'ODA by sector'!$A:$A,'D12'!$A889,'ODA by sector'!$D:$D,'D12'!$C889)</f>
        <v>0</v>
      </c>
      <c r="E889" s="35">
        <f>SUMIFS('ODA by sector'!F:F,'ODA by sector'!$A:$A,'D12'!$A889,'ODA by sector'!$D:$D,'D12'!$C889)</f>
        <v>0</v>
      </c>
      <c r="F889" s="35">
        <f>SUMIFS('ODA by sector'!G:G,'ODA by sector'!$A:$A,'D12'!$A889,'ODA by sector'!$D:$D,'D12'!$C889)</f>
        <v>0</v>
      </c>
      <c r="G889" s="35">
        <f>SUMIFS('ODA by sector'!H:H,'ODA by sector'!$A:$A,'D12'!$A889,'ODA by sector'!$D:$D,'D12'!$C889)</f>
        <v>0</v>
      </c>
      <c r="H889" s="35">
        <f>SUMIFS('ODA by sector'!I:I,'ODA by sector'!$A:$A,'D12'!$A889,'ODA by sector'!$D:$D,'D12'!$C889)</f>
        <v>0</v>
      </c>
      <c r="I889" s="35">
        <f>SUMIFS('ODA by sector'!J:J,'ODA by sector'!$A:$A,'D12'!$A889,'ODA by sector'!$D:$D,'D12'!$C889)</f>
        <v>0</v>
      </c>
      <c r="J889" s="35">
        <f>SUMIFS('ODA by sector'!K:K,'ODA by sector'!$A:$A,'D12'!$A889,'ODA by sector'!$D:$D,'D12'!$C889)</f>
        <v>0</v>
      </c>
      <c r="K889" s="35">
        <f>SUMIFS('ODA by sector'!L:L,'ODA by sector'!$A:$A,'D12'!$A889,'ODA by sector'!$D:$D,'D12'!$C889)</f>
        <v>0</v>
      </c>
      <c r="L889" s="35">
        <f>SUMIFS('ODA by sector'!M:M,'ODA by sector'!$A:$A,'D12'!$A889,'ODA by sector'!$D:$D,'D12'!$C889)</f>
        <v>0</v>
      </c>
      <c r="M889" s="35">
        <f>SUMIFS('ODA by sector'!N:N,'ODA by sector'!$A:$A,'D12'!$A889,'ODA by sector'!$D:$D,'D12'!$C889)</f>
        <v>0</v>
      </c>
      <c r="N889" s="35">
        <f>SUMIFS('ODA by sector'!O:O,'ODA by sector'!$A:$A,'D12'!$A889,'ODA by sector'!$D:$D,'D12'!$C889)</f>
        <v>0</v>
      </c>
      <c r="O889" s="35">
        <f>SUMIFS('ODA by sector'!P:P,'ODA by sector'!$A:$A,'D12'!$A889,'ODA by sector'!$D:$D,'D12'!$C889)</f>
        <v>0</v>
      </c>
      <c r="P889" s="35">
        <f>SUMIFS('ODA by sector'!Q:Q,'ODA by sector'!$A:$A,'D12'!$A889,'ODA by sector'!$D:$D,'D12'!$C889)</f>
        <v>0</v>
      </c>
      <c r="Q889" s="35">
        <f>SUMIFS('ODA by sector'!R:R,'ODA by sector'!$A:$A,'D12'!$A889,'ODA by sector'!$D:$D,'D12'!$C889)</f>
        <v>0</v>
      </c>
      <c r="R889" s="35">
        <f>SUMIFS('ODA by sector'!S:S,'ODA by sector'!$A:$A,'D12'!$A889,'ODA by sector'!$D:$D,'D12'!$C889)</f>
        <v>0</v>
      </c>
    </row>
    <row r="890" spans="1:18" x14ac:dyDescent="0.25">
      <c r="A890" s="40" t="s">
        <v>77</v>
      </c>
      <c r="B890" s="36" t="e">
        <f>VLOOKUP(A890,'[1]Names&amp;ISO'!$A:$B,2,FALSE)</f>
        <v>#N/A</v>
      </c>
      <c r="C890" s="37" t="s">
        <v>167</v>
      </c>
      <c r="D890" s="35">
        <f>SUMIFS('ODA by sector'!E:E,'ODA by sector'!$A:$A,'D12'!$A890,'ODA by sector'!$D:$D,'D12'!$C890)</f>
        <v>0</v>
      </c>
      <c r="E890" s="35">
        <f>SUMIFS('ODA by sector'!F:F,'ODA by sector'!$A:$A,'D12'!$A890,'ODA by sector'!$D:$D,'D12'!$C890)</f>
        <v>0</v>
      </c>
      <c r="F890" s="35">
        <f>SUMIFS('ODA by sector'!G:G,'ODA by sector'!$A:$A,'D12'!$A890,'ODA by sector'!$D:$D,'D12'!$C890)</f>
        <v>0</v>
      </c>
      <c r="G890" s="35">
        <f>SUMIFS('ODA by sector'!H:H,'ODA by sector'!$A:$A,'D12'!$A890,'ODA by sector'!$D:$D,'D12'!$C890)</f>
        <v>0</v>
      </c>
      <c r="H890" s="35">
        <f>SUMIFS('ODA by sector'!I:I,'ODA by sector'!$A:$A,'D12'!$A890,'ODA by sector'!$D:$D,'D12'!$C890)</f>
        <v>0</v>
      </c>
      <c r="I890" s="35">
        <f>SUMIFS('ODA by sector'!J:J,'ODA by sector'!$A:$A,'D12'!$A890,'ODA by sector'!$D:$D,'D12'!$C890)</f>
        <v>0</v>
      </c>
      <c r="J890" s="35">
        <f>SUMIFS('ODA by sector'!K:K,'ODA by sector'!$A:$A,'D12'!$A890,'ODA by sector'!$D:$D,'D12'!$C890)</f>
        <v>0</v>
      </c>
      <c r="K890" s="35">
        <f>SUMIFS('ODA by sector'!L:L,'ODA by sector'!$A:$A,'D12'!$A890,'ODA by sector'!$D:$D,'D12'!$C890)</f>
        <v>0</v>
      </c>
      <c r="L890" s="35">
        <f>SUMIFS('ODA by sector'!M:M,'ODA by sector'!$A:$A,'D12'!$A890,'ODA by sector'!$D:$D,'D12'!$C890)</f>
        <v>0</v>
      </c>
      <c r="M890" s="35">
        <f>SUMIFS('ODA by sector'!N:N,'ODA by sector'!$A:$A,'D12'!$A890,'ODA by sector'!$D:$D,'D12'!$C890)</f>
        <v>0</v>
      </c>
      <c r="N890" s="35">
        <f>SUMIFS('ODA by sector'!O:O,'ODA by sector'!$A:$A,'D12'!$A890,'ODA by sector'!$D:$D,'D12'!$C890)</f>
        <v>0</v>
      </c>
      <c r="O890" s="35">
        <f>SUMIFS('ODA by sector'!P:P,'ODA by sector'!$A:$A,'D12'!$A890,'ODA by sector'!$D:$D,'D12'!$C890)</f>
        <v>0</v>
      </c>
      <c r="P890" s="35">
        <f>SUMIFS('ODA by sector'!Q:Q,'ODA by sector'!$A:$A,'D12'!$A890,'ODA by sector'!$D:$D,'D12'!$C890)</f>
        <v>0</v>
      </c>
      <c r="Q890" s="35">
        <f>SUMIFS('ODA by sector'!R:R,'ODA by sector'!$A:$A,'D12'!$A890,'ODA by sector'!$D:$D,'D12'!$C890)</f>
        <v>0</v>
      </c>
      <c r="R890" s="35">
        <f>SUMIFS('ODA by sector'!S:S,'ODA by sector'!$A:$A,'D12'!$A890,'ODA by sector'!$D:$D,'D12'!$C890)</f>
        <v>0</v>
      </c>
    </row>
    <row r="891" spans="1:18" x14ac:dyDescent="0.25">
      <c r="A891" s="40" t="s">
        <v>77</v>
      </c>
      <c r="B891" s="36" t="e">
        <f>VLOOKUP(A891,'[1]Names&amp;ISO'!$A:$B,2,FALSE)</f>
        <v>#N/A</v>
      </c>
      <c r="C891" s="37" t="s">
        <v>169</v>
      </c>
      <c r="D891" s="35">
        <f>SUMIFS('ODA by sector'!E:E,'ODA by sector'!$A:$A,'D12'!$A891,'ODA by sector'!$D:$D,'D12'!$C891)</f>
        <v>0</v>
      </c>
      <c r="E891" s="35">
        <f>SUMIFS('ODA by sector'!F:F,'ODA by sector'!$A:$A,'D12'!$A891,'ODA by sector'!$D:$D,'D12'!$C891)</f>
        <v>0</v>
      </c>
      <c r="F891" s="35">
        <f>SUMIFS('ODA by sector'!G:G,'ODA by sector'!$A:$A,'D12'!$A891,'ODA by sector'!$D:$D,'D12'!$C891)</f>
        <v>0</v>
      </c>
      <c r="G891" s="35">
        <f>SUMIFS('ODA by sector'!H:H,'ODA by sector'!$A:$A,'D12'!$A891,'ODA by sector'!$D:$D,'D12'!$C891)</f>
        <v>0</v>
      </c>
      <c r="H891" s="35">
        <f>SUMIFS('ODA by sector'!I:I,'ODA by sector'!$A:$A,'D12'!$A891,'ODA by sector'!$D:$D,'D12'!$C891)</f>
        <v>0</v>
      </c>
      <c r="I891" s="35">
        <f>SUMIFS('ODA by sector'!J:J,'ODA by sector'!$A:$A,'D12'!$A891,'ODA by sector'!$D:$D,'D12'!$C891)</f>
        <v>0</v>
      </c>
      <c r="J891" s="35">
        <f>SUMIFS('ODA by sector'!K:K,'ODA by sector'!$A:$A,'D12'!$A891,'ODA by sector'!$D:$D,'D12'!$C891)</f>
        <v>0</v>
      </c>
      <c r="K891" s="35">
        <f>SUMIFS('ODA by sector'!L:L,'ODA by sector'!$A:$A,'D12'!$A891,'ODA by sector'!$D:$D,'D12'!$C891)</f>
        <v>0</v>
      </c>
      <c r="L891" s="35">
        <f>SUMIFS('ODA by sector'!M:M,'ODA by sector'!$A:$A,'D12'!$A891,'ODA by sector'!$D:$D,'D12'!$C891)</f>
        <v>0</v>
      </c>
      <c r="M891" s="35">
        <f>SUMIFS('ODA by sector'!N:N,'ODA by sector'!$A:$A,'D12'!$A891,'ODA by sector'!$D:$D,'D12'!$C891)</f>
        <v>0</v>
      </c>
      <c r="N891" s="35">
        <f>SUMIFS('ODA by sector'!O:O,'ODA by sector'!$A:$A,'D12'!$A891,'ODA by sector'!$D:$D,'D12'!$C891)</f>
        <v>0</v>
      </c>
      <c r="O891" s="35">
        <f>SUMIFS('ODA by sector'!P:P,'ODA by sector'!$A:$A,'D12'!$A891,'ODA by sector'!$D:$D,'D12'!$C891)</f>
        <v>0</v>
      </c>
      <c r="P891" s="35">
        <f>SUMIFS('ODA by sector'!Q:Q,'ODA by sector'!$A:$A,'D12'!$A891,'ODA by sector'!$D:$D,'D12'!$C891)</f>
        <v>0</v>
      </c>
      <c r="Q891" s="35">
        <f>SUMIFS('ODA by sector'!R:R,'ODA by sector'!$A:$A,'D12'!$A891,'ODA by sector'!$D:$D,'D12'!$C891)</f>
        <v>0</v>
      </c>
      <c r="R891" s="35">
        <f>SUMIFS('ODA by sector'!S:S,'ODA by sector'!$A:$A,'D12'!$A891,'ODA by sector'!$D:$D,'D12'!$C891)</f>
        <v>0</v>
      </c>
    </row>
    <row r="892" spans="1:18" x14ac:dyDescent="0.25">
      <c r="A892" s="40" t="s">
        <v>77</v>
      </c>
      <c r="B892" s="36" t="e">
        <f>VLOOKUP(A892,'[1]Names&amp;ISO'!$A:$B,2,FALSE)</f>
        <v>#N/A</v>
      </c>
      <c r="C892" s="37" t="s">
        <v>168</v>
      </c>
      <c r="D892" s="35">
        <f>SUMIFS('ODA by sector'!E:E,'ODA by sector'!$A:$A,'D12'!$A892,'ODA by sector'!$D:$D,'D12'!$C892)</f>
        <v>0</v>
      </c>
      <c r="E892" s="35">
        <f>SUMIFS('ODA by sector'!F:F,'ODA by sector'!$A:$A,'D12'!$A892,'ODA by sector'!$D:$D,'D12'!$C892)</f>
        <v>0</v>
      </c>
      <c r="F892" s="35">
        <f>SUMIFS('ODA by sector'!G:G,'ODA by sector'!$A:$A,'D12'!$A892,'ODA by sector'!$D:$D,'D12'!$C892)</f>
        <v>0</v>
      </c>
      <c r="G892" s="35">
        <f>SUMIFS('ODA by sector'!H:H,'ODA by sector'!$A:$A,'D12'!$A892,'ODA by sector'!$D:$D,'D12'!$C892)</f>
        <v>0</v>
      </c>
      <c r="H892" s="35">
        <f>SUMIFS('ODA by sector'!I:I,'ODA by sector'!$A:$A,'D12'!$A892,'ODA by sector'!$D:$D,'D12'!$C892)</f>
        <v>0</v>
      </c>
      <c r="I892" s="35">
        <f>SUMIFS('ODA by sector'!J:J,'ODA by sector'!$A:$A,'D12'!$A892,'ODA by sector'!$D:$D,'D12'!$C892)</f>
        <v>0</v>
      </c>
      <c r="J892" s="35">
        <f>SUMIFS('ODA by sector'!K:K,'ODA by sector'!$A:$A,'D12'!$A892,'ODA by sector'!$D:$D,'D12'!$C892)</f>
        <v>0</v>
      </c>
      <c r="K892" s="35">
        <f>SUMIFS('ODA by sector'!L:L,'ODA by sector'!$A:$A,'D12'!$A892,'ODA by sector'!$D:$D,'D12'!$C892)</f>
        <v>0</v>
      </c>
      <c r="L892" s="35">
        <f>SUMIFS('ODA by sector'!M:M,'ODA by sector'!$A:$A,'D12'!$A892,'ODA by sector'!$D:$D,'D12'!$C892)</f>
        <v>0</v>
      </c>
      <c r="M892" s="35">
        <f>SUMIFS('ODA by sector'!N:N,'ODA by sector'!$A:$A,'D12'!$A892,'ODA by sector'!$D:$D,'D12'!$C892)</f>
        <v>0</v>
      </c>
      <c r="N892" s="35">
        <f>SUMIFS('ODA by sector'!O:O,'ODA by sector'!$A:$A,'D12'!$A892,'ODA by sector'!$D:$D,'D12'!$C892)</f>
        <v>0</v>
      </c>
      <c r="O892" s="35">
        <f>SUMIFS('ODA by sector'!P:P,'ODA by sector'!$A:$A,'D12'!$A892,'ODA by sector'!$D:$D,'D12'!$C892)</f>
        <v>0</v>
      </c>
      <c r="P892" s="35">
        <f>SUMIFS('ODA by sector'!Q:Q,'ODA by sector'!$A:$A,'D12'!$A892,'ODA by sector'!$D:$D,'D12'!$C892)</f>
        <v>0</v>
      </c>
      <c r="Q892" s="35">
        <f>SUMIFS('ODA by sector'!R:R,'ODA by sector'!$A:$A,'D12'!$A892,'ODA by sector'!$D:$D,'D12'!$C892)</f>
        <v>0</v>
      </c>
      <c r="R892" s="35">
        <f>SUMIFS('ODA by sector'!S:S,'ODA by sector'!$A:$A,'D12'!$A892,'ODA by sector'!$D:$D,'D12'!$C892)</f>
        <v>0</v>
      </c>
    </row>
    <row r="893" spans="1:18" x14ac:dyDescent="0.25">
      <c r="A893" s="40" t="s">
        <v>77</v>
      </c>
      <c r="B893" s="36" t="e">
        <f>VLOOKUP(A893,'[1]Names&amp;ISO'!$A:$B,2,FALSE)</f>
        <v>#N/A</v>
      </c>
      <c r="C893" s="37" t="s">
        <v>171</v>
      </c>
      <c r="D893" s="35">
        <f>SUMIFS('ODA by sector'!E:E,'ODA by sector'!$A:$A,'D12'!$A893,'ODA by sector'!$D:$D,'D12'!$C893)</f>
        <v>0</v>
      </c>
      <c r="E893" s="35">
        <f>SUMIFS('ODA by sector'!F:F,'ODA by sector'!$A:$A,'D12'!$A893,'ODA by sector'!$D:$D,'D12'!$C893)</f>
        <v>0</v>
      </c>
      <c r="F893" s="35">
        <f>SUMIFS('ODA by sector'!G:G,'ODA by sector'!$A:$A,'D12'!$A893,'ODA by sector'!$D:$D,'D12'!$C893)</f>
        <v>0</v>
      </c>
      <c r="G893" s="35">
        <f>SUMIFS('ODA by sector'!H:H,'ODA by sector'!$A:$A,'D12'!$A893,'ODA by sector'!$D:$D,'D12'!$C893)</f>
        <v>0</v>
      </c>
      <c r="H893" s="35">
        <f>SUMIFS('ODA by sector'!I:I,'ODA by sector'!$A:$A,'D12'!$A893,'ODA by sector'!$D:$D,'D12'!$C893)</f>
        <v>0</v>
      </c>
      <c r="I893" s="35">
        <f>SUMIFS('ODA by sector'!J:J,'ODA by sector'!$A:$A,'D12'!$A893,'ODA by sector'!$D:$D,'D12'!$C893)</f>
        <v>0</v>
      </c>
      <c r="J893" s="35">
        <f>SUMIFS('ODA by sector'!K:K,'ODA by sector'!$A:$A,'D12'!$A893,'ODA by sector'!$D:$D,'D12'!$C893)</f>
        <v>0</v>
      </c>
      <c r="K893" s="35">
        <f>SUMIFS('ODA by sector'!L:L,'ODA by sector'!$A:$A,'D12'!$A893,'ODA by sector'!$D:$D,'D12'!$C893)</f>
        <v>0</v>
      </c>
      <c r="L893" s="35">
        <f>SUMIFS('ODA by sector'!M:M,'ODA by sector'!$A:$A,'D12'!$A893,'ODA by sector'!$D:$D,'D12'!$C893)</f>
        <v>0</v>
      </c>
      <c r="M893" s="35">
        <f>SUMIFS('ODA by sector'!N:N,'ODA by sector'!$A:$A,'D12'!$A893,'ODA by sector'!$D:$D,'D12'!$C893)</f>
        <v>0</v>
      </c>
      <c r="N893" s="35">
        <f>SUMIFS('ODA by sector'!O:O,'ODA by sector'!$A:$A,'D12'!$A893,'ODA by sector'!$D:$D,'D12'!$C893)</f>
        <v>0</v>
      </c>
      <c r="O893" s="35">
        <f>SUMIFS('ODA by sector'!P:P,'ODA by sector'!$A:$A,'D12'!$A893,'ODA by sector'!$D:$D,'D12'!$C893)</f>
        <v>0</v>
      </c>
      <c r="P893" s="35">
        <f>SUMIFS('ODA by sector'!Q:Q,'ODA by sector'!$A:$A,'D12'!$A893,'ODA by sector'!$D:$D,'D12'!$C893)</f>
        <v>0</v>
      </c>
      <c r="Q893" s="35">
        <f>SUMIFS('ODA by sector'!R:R,'ODA by sector'!$A:$A,'D12'!$A893,'ODA by sector'!$D:$D,'D12'!$C893)</f>
        <v>0</v>
      </c>
      <c r="R893" s="35">
        <f>SUMIFS('ODA by sector'!S:S,'ODA by sector'!$A:$A,'D12'!$A893,'ODA by sector'!$D:$D,'D12'!$C893)</f>
        <v>0</v>
      </c>
    </row>
    <row r="894" spans="1:18" x14ac:dyDescent="0.25">
      <c r="A894" s="40" t="s">
        <v>77</v>
      </c>
      <c r="B894" s="36" t="e">
        <f>VLOOKUP(A894,'[1]Names&amp;ISO'!$A:$B,2,FALSE)</f>
        <v>#N/A</v>
      </c>
      <c r="C894" s="37" t="s">
        <v>170</v>
      </c>
      <c r="D894" s="35">
        <f>SUMIFS('ODA by sector'!E:E,'ODA by sector'!$A:$A,'D12'!$A894,'ODA by sector'!$D:$D,'D12'!$C894)</f>
        <v>0</v>
      </c>
      <c r="E894" s="35">
        <f>SUMIFS('ODA by sector'!F:F,'ODA by sector'!$A:$A,'D12'!$A894,'ODA by sector'!$D:$D,'D12'!$C894)</f>
        <v>0</v>
      </c>
      <c r="F894" s="35">
        <f>SUMIFS('ODA by sector'!G:G,'ODA by sector'!$A:$A,'D12'!$A894,'ODA by sector'!$D:$D,'D12'!$C894)</f>
        <v>0</v>
      </c>
      <c r="G894" s="35">
        <f>SUMIFS('ODA by sector'!H:H,'ODA by sector'!$A:$A,'D12'!$A894,'ODA by sector'!$D:$D,'D12'!$C894)</f>
        <v>57.948996999999999</v>
      </c>
      <c r="H894" s="35">
        <f>SUMIFS('ODA by sector'!I:I,'ODA by sector'!$A:$A,'D12'!$A894,'ODA by sector'!$D:$D,'D12'!$C894)</f>
        <v>60.340648000000002</v>
      </c>
      <c r="I894" s="35">
        <f>SUMIFS('ODA by sector'!J:J,'ODA by sector'!$A:$A,'D12'!$A894,'ODA by sector'!$D:$D,'D12'!$C894)</f>
        <v>28.072236</v>
      </c>
      <c r="J894" s="35">
        <f>SUMIFS('ODA by sector'!K:K,'ODA by sector'!$A:$A,'D12'!$A894,'ODA by sector'!$D:$D,'D12'!$C894)</f>
        <v>61.046145000000003</v>
      </c>
      <c r="K894" s="35">
        <f>SUMIFS('ODA by sector'!L:L,'ODA by sector'!$A:$A,'D12'!$A894,'ODA by sector'!$D:$D,'D12'!$C894)</f>
        <v>67.169137000000006</v>
      </c>
      <c r="L894" s="35">
        <f>SUMIFS('ODA by sector'!M:M,'ODA by sector'!$A:$A,'D12'!$A894,'ODA by sector'!$D:$D,'D12'!$C894)</f>
        <v>87.579948000000002</v>
      </c>
      <c r="M894" s="35">
        <f>SUMIFS('ODA by sector'!N:N,'ODA by sector'!$A:$A,'D12'!$A894,'ODA by sector'!$D:$D,'D12'!$C894)</f>
        <v>96.667687999999998</v>
      </c>
      <c r="N894" s="35">
        <f>SUMIFS('ODA by sector'!O:O,'ODA by sector'!$A:$A,'D12'!$A894,'ODA by sector'!$D:$D,'D12'!$C894)</f>
        <v>125.498609</v>
      </c>
      <c r="O894" s="35">
        <f>SUMIFS('ODA by sector'!P:P,'ODA by sector'!$A:$A,'D12'!$A894,'ODA by sector'!$D:$D,'D12'!$C894)</f>
        <v>46.262487</v>
      </c>
      <c r="P894" s="35">
        <f>SUMIFS('ODA by sector'!Q:Q,'ODA by sector'!$A:$A,'D12'!$A894,'ODA by sector'!$D:$D,'D12'!$C894)</f>
        <v>128.20430999999999</v>
      </c>
      <c r="Q894" s="35">
        <f>SUMIFS('ODA by sector'!R:R,'ODA by sector'!$A:$A,'D12'!$A894,'ODA by sector'!$D:$D,'D12'!$C894)</f>
        <v>130.61433099999999</v>
      </c>
      <c r="R894" s="35">
        <f>SUMIFS('ODA by sector'!S:S,'ODA by sector'!$A:$A,'D12'!$A894,'ODA by sector'!$D:$D,'D12'!$C894)</f>
        <v>98.851557999999997</v>
      </c>
    </row>
    <row r="895" spans="1:18" x14ac:dyDescent="0.25">
      <c r="A895" s="40" t="s">
        <v>77</v>
      </c>
      <c r="B895" s="36" t="e">
        <f>VLOOKUP(A895,'[1]Names&amp;ISO'!$A:$B,2,FALSE)</f>
        <v>#N/A</v>
      </c>
      <c r="C895" s="37" t="s">
        <v>172</v>
      </c>
      <c r="D895" s="35">
        <f>SUMIFS('ODA by sector'!E:E,'ODA by sector'!$A:$A,'D12'!$A895,'ODA by sector'!$D:$D,'D12'!$C895)</f>
        <v>0</v>
      </c>
      <c r="E895" s="35">
        <f>SUMIFS('ODA by sector'!F:F,'ODA by sector'!$A:$A,'D12'!$A895,'ODA by sector'!$D:$D,'D12'!$C895)</f>
        <v>0</v>
      </c>
      <c r="F895" s="35">
        <f>SUMIFS('ODA by sector'!G:G,'ODA by sector'!$A:$A,'D12'!$A895,'ODA by sector'!$D:$D,'D12'!$C895)</f>
        <v>0</v>
      </c>
      <c r="G895" s="35">
        <f>SUMIFS('ODA by sector'!H:H,'ODA by sector'!$A:$A,'D12'!$A895,'ODA by sector'!$D:$D,'D12'!$C895)</f>
        <v>0</v>
      </c>
      <c r="H895" s="35">
        <f>SUMIFS('ODA by sector'!I:I,'ODA by sector'!$A:$A,'D12'!$A895,'ODA by sector'!$D:$D,'D12'!$C895)</f>
        <v>0</v>
      </c>
      <c r="I895" s="35">
        <f>SUMIFS('ODA by sector'!J:J,'ODA by sector'!$A:$A,'D12'!$A895,'ODA by sector'!$D:$D,'D12'!$C895)</f>
        <v>0</v>
      </c>
      <c r="J895" s="35">
        <f>SUMIFS('ODA by sector'!K:K,'ODA by sector'!$A:$A,'D12'!$A895,'ODA by sector'!$D:$D,'D12'!$C895)</f>
        <v>0</v>
      </c>
      <c r="K895" s="35">
        <f>SUMIFS('ODA by sector'!L:L,'ODA by sector'!$A:$A,'D12'!$A895,'ODA by sector'!$D:$D,'D12'!$C895)</f>
        <v>0</v>
      </c>
      <c r="L895" s="35">
        <f>SUMIFS('ODA by sector'!M:M,'ODA by sector'!$A:$A,'D12'!$A895,'ODA by sector'!$D:$D,'D12'!$C895)</f>
        <v>0</v>
      </c>
      <c r="M895" s="35">
        <f>SUMIFS('ODA by sector'!N:N,'ODA by sector'!$A:$A,'D12'!$A895,'ODA by sector'!$D:$D,'D12'!$C895)</f>
        <v>0</v>
      </c>
      <c r="N895" s="35">
        <f>SUMIFS('ODA by sector'!O:O,'ODA by sector'!$A:$A,'D12'!$A895,'ODA by sector'!$D:$D,'D12'!$C895)</f>
        <v>0</v>
      </c>
      <c r="O895" s="35">
        <f>SUMIFS('ODA by sector'!P:P,'ODA by sector'!$A:$A,'D12'!$A895,'ODA by sector'!$D:$D,'D12'!$C895)</f>
        <v>0</v>
      </c>
      <c r="P895" s="35">
        <f>SUMIFS('ODA by sector'!Q:Q,'ODA by sector'!$A:$A,'D12'!$A895,'ODA by sector'!$D:$D,'D12'!$C895)</f>
        <v>0</v>
      </c>
      <c r="Q895" s="35">
        <f>SUMIFS('ODA by sector'!R:R,'ODA by sector'!$A:$A,'D12'!$A895,'ODA by sector'!$D:$D,'D12'!$C895)</f>
        <v>0</v>
      </c>
      <c r="R895" s="35">
        <f>SUMIFS('ODA by sector'!S:S,'ODA by sector'!$A:$A,'D12'!$A895,'ODA by sector'!$D:$D,'D12'!$C895)</f>
        <v>0</v>
      </c>
    </row>
    <row r="896" spans="1:18" x14ac:dyDescent="0.25">
      <c r="A896" s="40" t="s">
        <v>77</v>
      </c>
      <c r="B896" s="36" t="e">
        <f>VLOOKUP(A896,'[1]Names&amp;ISO'!$A:$B,2,FALSE)</f>
        <v>#N/A</v>
      </c>
      <c r="C896" s="37" t="s">
        <v>173</v>
      </c>
      <c r="D896" s="35">
        <f>SUMIFS('ODA by sector'!E:E,'ODA by sector'!$A:$A,'D12'!$A896,'ODA by sector'!$D:$D,'D12'!$C896)</f>
        <v>0</v>
      </c>
      <c r="E896" s="35">
        <f>SUMIFS('ODA by sector'!F:F,'ODA by sector'!$A:$A,'D12'!$A896,'ODA by sector'!$D:$D,'D12'!$C896)</f>
        <v>0</v>
      </c>
      <c r="F896" s="35">
        <f>SUMIFS('ODA by sector'!G:G,'ODA by sector'!$A:$A,'D12'!$A896,'ODA by sector'!$D:$D,'D12'!$C896)</f>
        <v>0</v>
      </c>
      <c r="G896" s="35">
        <f>SUMIFS('ODA by sector'!H:H,'ODA by sector'!$A:$A,'D12'!$A896,'ODA by sector'!$D:$D,'D12'!$C896)</f>
        <v>0</v>
      </c>
      <c r="H896" s="35">
        <f>SUMIFS('ODA by sector'!I:I,'ODA by sector'!$A:$A,'D12'!$A896,'ODA by sector'!$D:$D,'D12'!$C896)</f>
        <v>0</v>
      </c>
      <c r="I896" s="35">
        <f>SUMIFS('ODA by sector'!J:J,'ODA by sector'!$A:$A,'D12'!$A896,'ODA by sector'!$D:$D,'D12'!$C896)</f>
        <v>0</v>
      </c>
      <c r="J896" s="35">
        <f>SUMIFS('ODA by sector'!K:K,'ODA by sector'!$A:$A,'D12'!$A896,'ODA by sector'!$D:$D,'D12'!$C896)</f>
        <v>0</v>
      </c>
      <c r="K896" s="35">
        <f>SUMIFS('ODA by sector'!L:L,'ODA by sector'!$A:$A,'D12'!$A896,'ODA by sector'!$D:$D,'D12'!$C896)</f>
        <v>0</v>
      </c>
      <c r="L896" s="35">
        <f>SUMIFS('ODA by sector'!M:M,'ODA by sector'!$A:$A,'D12'!$A896,'ODA by sector'!$D:$D,'D12'!$C896)</f>
        <v>0</v>
      </c>
      <c r="M896" s="35">
        <f>SUMIFS('ODA by sector'!N:N,'ODA by sector'!$A:$A,'D12'!$A896,'ODA by sector'!$D:$D,'D12'!$C896)</f>
        <v>0</v>
      </c>
      <c r="N896" s="35">
        <f>SUMIFS('ODA by sector'!O:O,'ODA by sector'!$A:$A,'D12'!$A896,'ODA by sector'!$D:$D,'D12'!$C896)</f>
        <v>0</v>
      </c>
      <c r="O896" s="35">
        <f>SUMIFS('ODA by sector'!P:P,'ODA by sector'!$A:$A,'D12'!$A896,'ODA by sector'!$D:$D,'D12'!$C896)</f>
        <v>0</v>
      </c>
      <c r="P896" s="35">
        <f>SUMIFS('ODA by sector'!Q:Q,'ODA by sector'!$A:$A,'D12'!$A896,'ODA by sector'!$D:$D,'D12'!$C896)</f>
        <v>0</v>
      </c>
      <c r="Q896" s="35">
        <f>SUMIFS('ODA by sector'!R:R,'ODA by sector'!$A:$A,'D12'!$A896,'ODA by sector'!$D:$D,'D12'!$C896)</f>
        <v>0</v>
      </c>
      <c r="R896" s="35">
        <f>SUMIFS('ODA by sector'!S:S,'ODA by sector'!$A:$A,'D12'!$A896,'ODA by sector'!$D:$D,'D12'!$C896)</f>
        <v>0</v>
      </c>
    </row>
    <row r="897" spans="1:18" x14ac:dyDescent="0.25">
      <c r="A897" s="41" t="s">
        <v>77</v>
      </c>
      <c r="B897" s="36" t="e">
        <f>VLOOKUP(A897,'[1]Names&amp;ISO'!$A:$B,2,FALSE)</f>
        <v>#N/A</v>
      </c>
      <c r="C897" s="37" t="s">
        <v>174</v>
      </c>
      <c r="D897" s="35">
        <f>SUMIFS('ODA by sector'!E:E,'ODA by sector'!$A:$A,'D12'!$A897,'ODA by sector'!$D:$D,'D12'!$C897)</f>
        <v>0</v>
      </c>
      <c r="E897" s="35">
        <f>SUMIFS('ODA by sector'!F:F,'ODA by sector'!$A:$A,'D12'!$A897,'ODA by sector'!$D:$D,'D12'!$C897)</f>
        <v>0</v>
      </c>
      <c r="F897" s="35">
        <f>SUMIFS('ODA by sector'!G:G,'ODA by sector'!$A:$A,'D12'!$A897,'ODA by sector'!$D:$D,'D12'!$C897)</f>
        <v>0</v>
      </c>
      <c r="G897" s="35">
        <f>SUMIFS('ODA by sector'!H:H,'ODA by sector'!$A:$A,'D12'!$A897,'ODA by sector'!$D:$D,'D12'!$C897)</f>
        <v>14.347057</v>
      </c>
      <c r="H897" s="35">
        <f>SUMIFS('ODA by sector'!I:I,'ODA by sector'!$A:$A,'D12'!$A897,'ODA by sector'!$D:$D,'D12'!$C897)</f>
        <v>12.022375</v>
      </c>
      <c r="I897" s="35">
        <f>SUMIFS('ODA by sector'!J:J,'ODA by sector'!$A:$A,'D12'!$A897,'ODA by sector'!$D:$D,'D12'!$C897)</f>
        <v>31.607876999999998</v>
      </c>
      <c r="J897" s="35">
        <f>SUMIFS('ODA by sector'!K:K,'ODA by sector'!$A:$A,'D12'!$A897,'ODA by sector'!$D:$D,'D12'!$C897)</f>
        <v>24.417311000000002</v>
      </c>
      <c r="K897" s="35">
        <f>SUMIFS('ODA by sector'!L:L,'ODA by sector'!$A:$A,'D12'!$A897,'ODA by sector'!$D:$D,'D12'!$C897)</f>
        <v>16.405633000000002</v>
      </c>
      <c r="L897" s="35">
        <f>SUMIFS('ODA by sector'!M:M,'ODA by sector'!$A:$A,'D12'!$A897,'ODA by sector'!$D:$D,'D12'!$C897)</f>
        <v>21.5457</v>
      </c>
      <c r="M897" s="35">
        <f>SUMIFS('ODA by sector'!N:N,'ODA by sector'!$A:$A,'D12'!$A897,'ODA by sector'!$D:$D,'D12'!$C897)</f>
        <v>35.252630000000003</v>
      </c>
      <c r="N897" s="35">
        <f>SUMIFS('ODA by sector'!O:O,'ODA by sector'!$A:$A,'D12'!$A897,'ODA by sector'!$D:$D,'D12'!$C897)</f>
        <v>32.641868000000002</v>
      </c>
      <c r="O897" s="35">
        <f>SUMIFS('ODA by sector'!P:P,'ODA by sector'!$A:$A,'D12'!$A897,'ODA by sector'!$D:$D,'D12'!$C897)</f>
        <v>43.246720000000003</v>
      </c>
      <c r="P897" s="35">
        <f>SUMIFS('ODA by sector'!Q:Q,'ODA by sector'!$A:$A,'D12'!$A897,'ODA by sector'!$D:$D,'D12'!$C897)</f>
        <v>34.431294000000001</v>
      </c>
      <c r="Q897" s="35">
        <f>SUMIFS('ODA by sector'!R:R,'ODA by sector'!$A:$A,'D12'!$A897,'ODA by sector'!$D:$D,'D12'!$C897)</f>
        <v>85.151658999999995</v>
      </c>
      <c r="R897" s="35">
        <f>SUMIFS('ODA by sector'!S:S,'ODA by sector'!$A:$A,'D12'!$A897,'ODA by sector'!$D:$D,'D12'!$C897)</f>
        <v>44.513347000000003</v>
      </c>
    </row>
    <row r="898" spans="1:18" x14ac:dyDescent="0.25">
      <c r="A898" s="36" t="s">
        <v>76</v>
      </c>
      <c r="B898" s="36" t="e">
        <f>VLOOKUP(A898,'[1]Names&amp;ISO'!$A:$B,2,FALSE)</f>
        <v>#N/A</v>
      </c>
      <c r="C898" s="37" t="s">
        <v>162</v>
      </c>
      <c r="D898" s="35">
        <f>SUMIFS('ODA by sector'!E:E,'ODA by sector'!$A:$A,'D12'!$A898,'ODA by sector'!$D:$D,'D12'!$C898)</f>
        <v>0</v>
      </c>
      <c r="E898" s="35">
        <f>SUMIFS('ODA by sector'!F:F,'ODA by sector'!$A:$A,'D12'!$A898,'ODA by sector'!$D:$D,'D12'!$C898)</f>
        <v>0</v>
      </c>
      <c r="F898" s="35">
        <f>SUMIFS('ODA by sector'!G:G,'ODA by sector'!$A:$A,'D12'!$A898,'ODA by sector'!$D:$D,'D12'!$C898)</f>
        <v>0</v>
      </c>
      <c r="G898" s="35">
        <f>SUMIFS('ODA by sector'!H:H,'ODA by sector'!$A:$A,'D12'!$A898,'ODA by sector'!$D:$D,'D12'!$C898)</f>
        <v>0</v>
      </c>
      <c r="H898" s="35">
        <f>SUMIFS('ODA by sector'!I:I,'ODA by sector'!$A:$A,'D12'!$A898,'ODA by sector'!$D:$D,'D12'!$C898)</f>
        <v>0</v>
      </c>
      <c r="I898" s="35">
        <f>SUMIFS('ODA by sector'!J:J,'ODA by sector'!$A:$A,'D12'!$A898,'ODA by sector'!$D:$D,'D12'!$C898)</f>
        <v>0</v>
      </c>
      <c r="J898" s="35">
        <f>SUMIFS('ODA by sector'!K:K,'ODA by sector'!$A:$A,'D12'!$A898,'ODA by sector'!$D:$D,'D12'!$C898)</f>
        <v>0</v>
      </c>
      <c r="K898" s="35">
        <f>SUMIFS('ODA by sector'!L:L,'ODA by sector'!$A:$A,'D12'!$A898,'ODA by sector'!$D:$D,'D12'!$C898)</f>
        <v>34.888876000000003</v>
      </c>
      <c r="L898" s="35">
        <f>SUMIFS('ODA by sector'!M:M,'ODA by sector'!$A:$A,'D12'!$A898,'ODA by sector'!$D:$D,'D12'!$C898)</f>
        <v>48.068151</v>
      </c>
      <c r="M898" s="35">
        <f>SUMIFS('ODA by sector'!N:N,'ODA by sector'!$A:$A,'D12'!$A898,'ODA by sector'!$D:$D,'D12'!$C898)</f>
        <v>35.938446999999996</v>
      </c>
      <c r="N898" s="35">
        <f>SUMIFS('ODA by sector'!O:O,'ODA by sector'!$A:$A,'D12'!$A898,'ODA by sector'!$D:$D,'D12'!$C898)</f>
        <v>41.904913000000001</v>
      </c>
      <c r="O898" s="35">
        <f>SUMIFS('ODA by sector'!P:P,'ODA by sector'!$A:$A,'D12'!$A898,'ODA by sector'!$D:$D,'D12'!$C898)</f>
        <v>36.429802000000002</v>
      </c>
      <c r="P898" s="35">
        <f>SUMIFS('ODA by sector'!Q:Q,'ODA by sector'!$A:$A,'D12'!$A898,'ODA by sector'!$D:$D,'D12'!$C898)</f>
        <v>27.430758000000001</v>
      </c>
      <c r="Q898" s="35">
        <f>SUMIFS('ODA by sector'!R:R,'ODA by sector'!$A:$A,'D12'!$A898,'ODA by sector'!$D:$D,'D12'!$C898)</f>
        <v>25.438651</v>
      </c>
      <c r="R898" s="35">
        <f>SUMIFS('ODA by sector'!S:S,'ODA by sector'!$A:$A,'D12'!$A898,'ODA by sector'!$D:$D,'D12'!$C898)</f>
        <v>20.903006000000001</v>
      </c>
    </row>
    <row r="899" spans="1:18" x14ac:dyDescent="0.25">
      <c r="A899" s="36" t="s">
        <v>76</v>
      </c>
      <c r="B899" s="36" t="e">
        <f>VLOOKUP(A899,'[1]Names&amp;ISO'!$A:$B,2,FALSE)</f>
        <v>#N/A</v>
      </c>
      <c r="C899" s="37" t="s">
        <v>163</v>
      </c>
      <c r="D899" s="35">
        <f>SUMIFS('ODA by sector'!E:E,'ODA by sector'!$A:$A,'D12'!$A899,'ODA by sector'!$D:$D,'D12'!$C899)</f>
        <v>0</v>
      </c>
      <c r="E899" s="35">
        <f>SUMIFS('ODA by sector'!F:F,'ODA by sector'!$A:$A,'D12'!$A899,'ODA by sector'!$D:$D,'D12'!$C899)</f>
        <v>0</v>
      </c>
      <c r="F899" s="35">
        <f>SUMIFS('ODA by sector'!G:G,'ODA by sector'!$A:$A,'D12'!$A899,'ODA by sector'!$D:$D,'D12'!$C899)</f>
        <v>0</v>
      </c>
      <c r="G899" s="35">
        <f>SUMIFS('ODA by sector'!H:H,'ODA by sector'!$A:$A,'D12'!$A899,'ODA by sector'!$D:$D,'D12'!$C899)</f>
        <v>0</v>
      </c>
      <c r="H899" s="35">
        <f>SUMIFS('ODA by sector'!I:I,'ODA by sector'!$A:$A,'D12'!$A899,'ODA by sector'!$D:$D,'D12'!$C899)</f>
        <v>0</v>
      </c>
      <c r="I899" s="35">
        <f>SUMIFS('ODA by sector'!J:J,'ODA by sector'!$A:$A,'D12'!$A899,'ODA by sector'!$D:$D,'D12'!$C899)</f>
        <v>0</v>
      </c>
      <c r="J899" s="35">
        <f>SUMIFS('ODA by sector'!K:K,'ODA by sector'!$A:$A,'D12'!$A899,'ODA by sector'!$D:$D,'D12'!$C899)</f>
        <v>0</v>
      </c>
      <c r="K899" s="35">
        <f>SUMIFS('ODA by sector'!L:L,'ODA by sector'!$A:$A,'D12'!$A899,'ODA by sector'!$D:$D,'D12'!$C899)</f>
        <v>38.173653999999999</v>
      </c>
      <c r="L899" s="35">
        <f>SUMIFS('ODA by sector'!M:M,'ODA by sector'!$A:$A,'D12'!$A899,'ODA by sector'!$D:$D,'D12'!$C899)</f>
        <v>32.505797999999999</v>
      </c>
      <c r="M899" s="35">
        <f>SUMIFS('ODA by sector'!N:N,'ODA by sector'!$A:$A,'D12'!$A899,'ODA by sector'!$D:$D,'D12'!$C899)</f>
        <v>12.589898999999999</v>
      </c>
      <c r="N899" s="35">
        <f>SUMIFS('ODA by sector'!O:O,'ODA by sector'!$A:$A,'D12'!$A899,'ODA by sector'!$D:$D,'D12'!$C899)</f>
        <v>14.029394</v>
      </c>
      <c r="O899" s="35">
        <f>SUMIFS('ODA by sector'!P:P,'ODA by sector'!$A:$A,'D12'!$A899,'ODA by sector'!$D:$D,'D12'!$C899)</f>
        <v>22.233980000000003</v>
      </c>
      <c r="P899" s="35">
        <f>SUMIFS('ODA by sector'!Q:Q,'ODA by sector'!$A:$A,'D12'!$A899,'ODA by sector'!$D:$D,'D12'!$C899)</f>
        <v>17.628578000000001</v>
      </c>
      <c r="Q899" s="35">
        <f>SUMIFS('ODA by sector'!R:R,'ODA by sector'!$A:$A,'D12'!$A899,'ODA by sector'!$D:$D,'D12'!$C899)</f>
        <v>13.147932000000001</v>
      </c>
      <c r="R899" s="35">
        <f>SUMIFS('ODA by sector'!S:S,'ODA by sector'!$A:$A,'D12'!$A899,'ODA by sector'!$D:$D,'D12'!$C899)</f>
        <v>19.836129</v>
      </c>
    </row>
    <row r="900" spans="1:18" x14ac:dyDescent="0.25">
      <c r="A900" s="36" t="s">
        <v>76</v>
      </c>
      <c r="B900" s="36" t="e">
        <f>VLOOKUP(A900,'[1]Names&amp;ISO'!$A:$B,2,FALSE)</f>
        <v>#N/A</v>
      </c>
      <c r="C900" s="37" t="s">
        <v>164</v>
      </c>
      <c r="D900" s="35">
        <f>SUMIFS('ODA by sector'!E:E,'ODA by sector'!$A:$A,'D12'!$A900,'ODA by sector'!$D:$D,'D12'!$C900)</f>
        <v>0</v>
      </c>
      <c r="E900" s="35">
        <f>SUMIFS('ODA by sector'!F:F,'ODA by sector'!$A:$A,'D12'!$A900,'ODA by sector'!$D:$D,'D12'!$C900)</f>
        <v>0</v>
      </c>
      <c r="F900" s="35">
        <f>SUMIFS('ODA by sector'!G:G,'ODA by sector'!$A:$A,'D12'!$A900,'ODA by sector'!$D:$D,'D12'!$C900)</f>
        <v>0</v>
      </c>
      <c r="G900" s="35">
        <f>SUMIFS('ODA by sector'!H:H,'ODA by sector'!$A:$A,'D12'!$A900,'ODA by sector'!$D:$D,'D12'!$C900)</f>
        <v>0</v>
      </c>
      <c r="H900" s="35">
        <f>SUMIFS('ODA by sector'!I:I,'ODA by sector'!$A:$A,'D12'!$A900,'ODA by sector'!$D:$D,'D12'!$C900)</f>
        <v>0</v>
      </c>
      <c r="I900" s="35">
        <f>SUMIFS('ODA by sector'!J:J,'ODA by sector'!$A:$A,'D12'!$A900,'ODA by sector'!$D:$D,'D12'!$C900)</f>
        <v>0</v>
      </c>
      <c r="J900" s="35">
        <f>SUMIFS('ODA by sector'!K:K,'ODA by sector'!$A:$A,'D12'!$A900,'ODA by sector'!$D:$D,'D12'!$C900)</f>
        <v>0</v>
      </c>
      <c r="K900" s="35">
        <f>SUMIFS('ODA by sector'!L:L,'ODA by sector'!$A:$A,'D12'!$A900,'ODA by sector'!$D:$D,'D12'!$C900)</f>
        <v>0</v>
      </c>
      <c r="L900" s="35">
        <f>SUMIFS('ODA by sector'!M:M,'ODA by sector'!$A:$A,'D12'!$A900,'ODA by sector'!$D:$D,'D12'!$C900)</f>
        <v>0</v>
      </c>
      <c r="M900" s="35">
        <f>SUMIFS('ODA by sector'!N:N,'ODA by sector'!$A:$A,'D12'!$A900,'ODA by sector'!$D:$D,'D12'!$C900)</f>
        <v>0</v>
      </c>
      <c r="N900" s="35">
        <f>SUMIFS('ODA by sector'!O:O,'ODA by sector'!$A:$A,'D12'!$A900,'ODA by sector'!$D:$D,'D12'!$C900)</f>
        <v>0</v>
      </c>
      <c r="O900" s="35">
        <f>SUMIFS('ODA by sector'!P:P,'ODA by sector'!$A:$A,'D12'!$A900,'ODA by sector'!$D:$D,'D12'!$C900)</f>
        <v>0</v>
      </c>
      <c r="P900" s="35">
        <f>SUMIFS('ODA by sector'!Q:Q,'ODA by sector'!$A:$A,'D12'!$A900,'ODA by sector'!$D:$D,'D12'!$C900)</f>
        <v>0</v>
      </c>
      <c r="Q900" s="35">
        <f>SUMIFS('ODA by sector'!R:R,'ODA by sector'!$A:$A,'D12'!$A900,'ODA by sector'!$D:$D,'D12'!$C900)</f>
        <v>0</v>
      </c>
      <c r="R900" s="35">
        <f>SUMIFS('ODA by sector'!S:S,'ODA by sector'!$A:$A,'D12'!$A900,'ODA by sector'!$D:$D,'D12'!$C900)</f>
        <v>0</v>
      </c>
    </row>
    <row r="901" spans="1:18" x14ac:dyDescent="0.25">
      <c r="A901" s="36" t="s">
        <v>76</v>
      </c>
      <c r="B901" s="36" t="e">
        <f>VLOOKUP(A901,'[1]Names&amp;ISO'!$A:$B,2,FALSE)</f>
        <v>#N/A</v>
      </c>
      <c r="C901" s="37" t="s">
        <v>165</v>
      </c>
      <c r="D901" s="35">
        <f>SUMIFS('ODA by sector'!E:E,'ODA by sector'!$A:$A,'D12'!$A901,'ODA by sector'!$D:$D,'D12'!$C901)</f>
        <v>0</v>
      </c>
      <c r="E901" s="35">
        <f>SUMIFS('ODA by sector'!F:F,'ODA by sector'!$A:$A,'D12'!$A901,'ODA by sector'!$D:$D,'D12'!$C901)</f>
        <v>0</v>
      </c>
      <c r="F901" s="35">
        <f>SUMIFS('ODA by sector'!G:G,'ODA by sector'!$A:$A,'D12'!$A901,'ODA by sector'!$D:$D,'D12'!$C901)</f>
        <v>0</v>
      </c>
      <c r="G901" s="35">
        <f>SUMIFS('ODA by sector'!H:H,'ODA by sector'!$A:$A,'D12'!$A901,'ODA by sector'!$D:$D,'D12'!$C901)</f>
        <v>0</v>
      </c>
      <c r="H901" s="35">
        <f>SUMIFS('ODA by sector'!I:I,'ODA by sector'!$A:$A,'D12'!$A901,'ODA by sector'!$D:$D,'D12'!$C901)</f>
        <v>0</v>
      </c>
      <c r="I901" s="35">
        <f>SUMIFS('ODA by sector'!J:J,'ODA by sector'!$A:$A,'D12'!$A901,'ODA by sector'!$D:$D,'D12'!$C901)</f>
        <v>0</v>
      </c>
      <c r="J901" s="35">
        <f>SUMIFS('ODA by sector'!K:K,'ODA by sector'!$A:$A,'D12'!$A901,'ODA by sector'!$D:$D,'D12'!$C901)</f>
        <v>0</v>
      </c>
      <c r="K901" s="35">
        <f>SUMIFS('ODA by sector'!L:L,'ODA by sector'!$A:$A,'D12'!$A901,'ODA by sector'!$D:$D,'D12'!$C901)</f>
        <v>2.395168</v>
      </c>
      <c r="L901" s="35">
        <f>SUMIFS('ODA by sector'!M:M,'ODA by sector'!$A:$A,'D12'!$A901,'ODA by sector'!$D:$D,'D12'!$C901)</f>
        <v>2.4459870000000001</v>
      </c>
      <c r="M901" s="35">
        <f>SUMIFS('ODA by sector'!N:N,'ODA by sector'!$A:$A,'D12'!$A901,'ODA by sector'!$D:$D,'D12'!$C901)</f>
        <v>4.09199</v>
      </c>
      <c r="N901" s="35">
        <f>SUMIFS('ODA by sector'!O:O,'ODA by sector'!$A:$A,'D12'!$A901,'ODA by sector'!$D:$D,'D12'!$C901)</f>
        <v>5.0785049999999998</v>
      </c>
      <c r="O901" s="35">
        <f>SUMIFS('ODA by sector'!P:P,'ODA by sector'!$A:$A,'D12'!$A901,'ODA by sector'!$D:$D,'D12'!$C901)</f>
        <v>2.5080969999999998</v>
      </c>
      <c r="P901" s="35">
        <f>SUMIFS('ODA by sector'!Q:Q,'ODA by sector'!$A:$A,'D12'!$A901,'ODA by sector'!$D:$D,'D12'!$C901)</f>
        <v>1.11208</v>
      </c>
      <c r="Q901" s="35">
        <f>SUMIFS('ODA by sector'!R:R,'ODA by sector'!$A:$A,'D12'!$A901,'ODA by sector'!$D:$D,'D12'!$C901)</f>
        <v>1.3381940000000001</v>
      </c>
      <c r="R901" s="35">
        <f>SUMIFS('ODA by sector'!S:S,'ODA by sector'!$A:$A,'D12'!$A901,'ODA by sector'!$D:$D,'D12'!$C901)</f>
        <v>3.3490160000000002</v>
      </c>
    </row>
    <row r="902" spans="1:18" x14ac:dyDescent="0.25">
      <c r="A902" s="36" t="s">
        <v>76</v>
      </c>
      <c r="B902" s="36" t="e">
        <f>VLOOKUP(A902,'[1]Names&amp;ISO'!$A:$B,2,FALSE)</f>
        <v>#N/A</v>
      </c>
      <c r="C902" s="37" t="s">
        <v>161</v>
      </c>
      <c r="D902" s="35">
        <f>SUMIFS('ODA by sector'!E:E,'ODA by sector'!$A:$A,'D12'!$A902,'ODA by sector'!$D:$D,'D12'!$C902)</f>
        <v>0</v>
      </c>
      <c r="E902" s="35">
        <f>SUMIFS('ODA by sector'!F:F,'ODA by sector'!$A:$A,'D12'!$A902,'ODA by sector'!$D:$D,'D12'!$C902)</f>
        <v>0</v>
      </c>
      <c r="F902" s="35">
        <f>SUMIFS('ODA by sector'!G:G,'ODA by sector'!$A:$A,'D12'!$A902,'ODA by sector'!$D:$D,'D12'!$C902)</f>
        <v>0</v>
      </c>
      <c r="G902" s="35">
        <f>SUMIFS('ODA by sector'!H:H,'ODA by sector'!$A:$A,'D12'!$A902,'ODA by sector'!$D:$D,'D12'!$C902)</f>
        <v>0</v>
      </c>
      <c r="H902" s="35">
        <f>SUMIFS('ODA by sector'!I:I,'ODA by sector'!$A:$A,'D12'!$A902,'ODA by sector'!$D:$D,'D12'!$C902)</f>
        <v>0</v>
      </c>
      <c r="I902" s="35">
        <f>SUMIFS('ODA by sector'!J:J,'ODA by sector'!$A:$A,'D12'!$A902,'ODA by sector'!$D:$D,'D12'!$C902)</f>
        <v>0</v>
      </c>
      <c r="J902" s="35">
        <f>SUMIFS('ODA by sector'!K:K,'ODA by sector'!$A:$A,'D12'!$A902,'ODA by sector'!$D:$D,'D12'!$C902)</f>
        <v>0</v>
      </c>
      <c r="K902" s="35">
        <f>SUMIFS('ODA by sector'!L:L,'ODA by sector'!$A:$A,'D12'!$A902,'ODA by sector'!$D:$D,'D12'!$C902)</f>
        <v>7.2697089999999998</v>
      </c>
      <c r="L902" s="35">
        <f>SUMIFS('ODA by sector'!M:M,'ODA by sector'!$A:$A,'D12'!$A902,'ODA by sector'!$D:$D,'D12'!$C902)</f>
        <v>4.9451210000000003</v>
      </c>
      <c r="M902" s="35">
        <f>SUMIFS('ODA by sector'!N:N,'ODA by sector'!$A:$A,'D12'!$A902,'ODA by sector'!$D:$D,'D12'!$C902)</f>
        <v>7.0499809999999998</v>
      </c>
      <c r="N902" s="35">
        <f>SUMIFS('ODA by sector'!O:O,'ODA by sector'!$A:$A,'D12'!$A902,'ODA by sector'!$D:$D,'D12'!$C902)</f>
        <v>5.3749089999999997</v>
      </c>
      <c r="O902" s="35">
        <f>SUMIFS('ODA by sector'!P:P,'ODA by sector'!$A:$A,'D12'!$A902,'ODA by sector'!$D:$D,'D12'!$C902)</f>
        <v>2.6766529999999999</v>
      </c>
      <c r="P902" s="35">
        <f>SUMIFS('ODA by sector'!Q:Q,'ODA by sector'!$A:$A,'D12'!$A902,'ODA by sector'!$D:$D,'D12'!$C902)</f>
        <v>0.898644</v>
      </c>
      <c r="Q902" s="35">
        <f>SUMIFS('ODA by sector'!R:R,'ODA by sector'!$A:$A,'D12'!$A902,'ODA by sector'!$D:$D,'D12'!$C902)</f>
        <v>0.33512199999999998</v>
      </c>
      <c r="R902" s="35">
        <f>SUMIFS('ODA by sector'!S:S,'ODA by sector'!$A:$A,'D12'!$A902,'ODA by sector'!$D:$D,'D12'!$C902)</f>
        <v>0.304282</v>
      </c>
    </row>
    <row r="903" spans="1:18" x14ac:dyDescent="0.25">
      <c r="A903" s="36" t="s">
        <v>76</v>
      </c>
      <c r="B903" s="36" t="e">
        <f>VLOOKUP(A903,'[1]Names&amp;ISO'!$A:$B,2,FALSE)</f>
        <v>#N/A</v>
      </c>
      <c r="C903" s="37" t="s">
        <v>166</v>
      </c>
      <c r="D903" s="35">
        <f>SUMIFS('ODA by sector'!E:E,'ODA by sector'!$A:$A,'D12'!$A903,'ODA by sector'!$D:$D,'D12'!$C903)</f>
        <v>0</v>
      </c>
      <c r="E903" s="35">
        <f>SUMIFS('ODA by sector'!F:F,'ODA by sector'!$A:$A,'D12'!$A903,'ODA by sector'!$D:$D,'D12'!$C903)</f>
        <v>0</v>
      </c>
      <c r="F903" s="35">
        <f>SUMIFS('ODA by sector'!G:G,'ODA by sector'!$A:$A,'D12'!$A903,'ODA by sector'!$D:$D,'D12'!$C903)</f>
        <v>0</v>
      </c>
      <c r="G903" s="35">
        <f>SUMIFS('ODA by sector'!H:H,'ODA by sector'!$A:$A,'D12'!$A903,'ODA by sector'!$D:$D,'D12'!$C903)</f>
        <v>0</v>
      </c>
      <c r="H903" s="35">
        <f>SUMIFS('ODA by sector'!I:I,'ODA by sector'!$A:$A,'D12'!$A903,'ODA by sector'!$D:$D,'D12'!$C903)</f>
        <v>0</v>
      </c>
      <c r="I903" s="35">
        <f>SUMIFS('ODA by sector'!J:J,'ODA by sector'!$A:$A,'D12'!$A903,'ODA by sector'!$D:$D,'D12'!$C903)</f>
        <v>0</v>
      </c>
      <c r="J903" s="35">
        <f>SUMIFS('ODA by sector'!K:K,'ODA by sector'!$A:$A,'D12'!$A903,'ODA by sector'!$D:$D,'D12'!$C903)</f>
        <v>0</v>
      </c>
      <c r="K903" s="35">
        <f>SUMIFS('ODA by sector'!L:L,'ODA by sector'!$A:$A,'D12'!$A903,'ODA by sector'!$D:$D,'D12'!$C903)</f>
        <v>8.9420000000000003E-3</v>
      </c>
      <c r="L903" s="35">
        <f>SUMIFS('ODA by sector'!M:M,'ODA by sector'!$A:$A,'D12'!$A903,'ODA by sector'!$D:$D,'D12'!$C903)</f>
        <v>4.0224999999999997E-2</v>
      </c>
      <c r="M903" s="35">
        <f>SUMIFS('ODA by sector'!N:N,'ODA by sector'!$A:$A,'D12'!$A903,'ODA by sector'!$D:$D,'D12'!$C903)</f>
        <v>5.4719999999999998E-2</v>
      </c>
      <c r="N903" s="35">
        <f>SUMIFS('ODA by sector'!O:O,'ODA by sector'!$A:$A,'D12'!$A903,'ODA by sector'!$D:$D,'D12'!$C903)</f>
        <v>0</v>
      </c>
      <c r="O903" s="35">
        <f>SUMIFS('ODA by sector'!P:P,'ODA by sector'!$A:$A,'D12'!$A903,'ODA by sector'!$D:$D,'D12'!$C903)</f>
        <v>8.2101999999999994E-2</v>
      </c>
      <c r="P903" s="35">
        <f>SUMIFS('ODA by sector'!Q:Q,'ODA by sector'!$A:$A,'D12'!$A903,'ODA by sector'!$D:$D,'D12'!$C903)</f>
        <v>0.37701000000000001</v>
      </c>
      <c r="Q903" s="35">
        <f>SUMIFS('ODA by sector'!R:R,'ODA by sector'!$A:$A,'D12'!$A903,'ODA by sector'!$D:$D,'D12'!$C903)</f>
        <v>0</v>
      </c>
      <c r="R903" s="35">
        <f>SUMIFS('ODA by sector'!S:S,'ODA by sector'!$A:$A,'D12'!$A903,'ODA by sector'!$D:$D,'D12'!$C903)</f>
        <v>0</v>
      </c>
    </row>
    <row r="904" spans="1:18" x14ac:dyDescent="0.25">
      <c r="A904" s="36" t="s">
        <v>76</v>
      </c>
      <c r="B904" s="36" t="e">
        <f>VLOOKUP(A904,'[1]Names&amp;ISO'!$A:$B,2,FALSE)</f>
        <v>#N/A</v>
      </c>
      <c r="C904" s="37" t="s">
        <v>167</v>
      </c>
      <c r="D904" s="35">
        <f>SUMIFS('ODA by sector'!E:E,'ODA by sector'!$A:$A,'D12'!$A904,'ODA by sector'!$D:$D,'D12'!$C904)</f>
        <v>0</v>
      </c>
      <c r="E904" s="35">
        <f>SUMIFS('ODA by sector'!F:F,'ODA by sector'!$A:$A,'D12'!$A904,'ODA by sector'!$D:$D,'D12'!$C904)</f>
        <v>0</v>
      </c>
      <c r="F904" s="35">
        <f>SUMIFS('ODA by sector'!G:G,'ODA by sector'!$A:$A,'D12'!$A904,'ODA by sector'!$D:$D,'D12'!$C904)</f>
        <v>0</v>
      </c>
      <c r="G904" s="35">
        <f>SUMIFS('ODA by sector'!H:H,'ODA by sector'!$A:$A,'D12'!$A904,'ODA by sector'!$D:$D,'D12'!$C904)</f>
        <v>0</v>
      </c>
      <c r="H904" s="35">
        <f>SUMIFS('ODA by sector'!I:I,'ODA by sector'!$A:$A,'D12'!$A904,'ODA by sector'!$D:$D,'D12'!$C904)</f>
        <v>0</v>
      </c>
      <c r="I904" s="35">
        <f>SUMIFS('ODA by sector'!J:J,'ODA by sector'!$A:$A,'D12'!$A904,'ODA by sector'!$D:$D,'D12'!$C904)</f>
        <v>0</v>
      </c>
      <c r="J904" s="35">
        <f>SUMIFS('ODA by sector'!K:K,'ODA by sector'!$A:$A,'D12'!$A904,'ODA by sector'!$D:$D,'D12'!$C904)</f>
        <v>0</v>
      </c>
      <c r="K904" s="35">
        <f>SUMIFS('ODA by sector'!L:L,'ODA by sector'!$A:$A,'D12'!$A904,'ODA by sector'!$D:$D,'D12'!$C904)</f>
        <v>0</v>
      </c>
      <c r="L904" s="35">
        <f>SUMIFS('ODA by sector'!M:M,'ODA by sector'!$A:$A,'D12'!$A904,'ODA by sector'!$D:$D,'D12'!$C904)</f>
        <v>0</v>
      </c>
      <c r="M904" s="35">
        <f>SUMIFS('ODA by sector'!N:N,'ODA by sector'!$A:$A,'D12'!$A904,'ODA by sector'!$D:$D,'D12'!$C904)</f>
        <v>0</v>
      </c>
      <c r="N904" s="35">
        <f>SUMIFS('ODA by sector'!O:O,'ODA by sector'!$A:$A,'D12'!$A904,'ODA by sector'!$D:$D,'D12'!$C904)</f>
        <v>0</v>
      </c>
      <c r="O904" s="35">
        <f>SUMIFS('ODA by sector'!P:P,'ODA by sector'!$A:$A,'D12'!$A904,'ODA by sector'!$D:$D,'D12'!$C904)</f>
        <v>0</v>
      </c>
      <c r="P904" s="35">
        <f>SUMIFS('ODA by sector'!Q:Q,'ODA by sector'!$A:$A,'D12'!$A904,'ODA by sector'!$D:$D,'D12'!$C904)</f>
        <v>0</v>
      </c>
      <c r="Q904" s="35">
        <f>SUMIFS('ODA by sector'!R:R,'ODA by sector'!$A:$A,'D12'!$A904,'ODA by sector'!$D:$D,'D12'!$C904)</f>
        <v>0</v>
      </c>
      <c r="R904" s="35">
        <f>SUMIFS('ODA by sector'!S:S,'ODA by sector'!$A:$A,'D12'!$A904,'ODA by sector'!$D:$D,'D12'!$C904)</f>
        <v>0</v>
      </c>
    </row>
    <row r="905" spans="1:18" x14ac:dyDescent="0.25">
      <c r="A905" s="36" t="s">
        <v>76</v>
      </c>
      <c r="B905" s="36" t="e">
        <f>VLOOKUP(A905,'[1]Names&amp;ISO'!$A:$B,2,FALSE)</f>
        <v>#N/A</v>
      </c>
      <c r="C905" s="37" t="s">
        <v>169</v>
      </c>
      <c r="D905" s="35">
        <f>SUMIFS('ODA by sector'!E:E,'ODA by sector'!$A:$A,'D12'!$A905,'ODA by sector'!$D:$D,'D12'!$C905)</f>
        <v>0</v>
      </c>
      <c r="E905" s="35">
        <f>SUMIFS('ODA by sector'!F:F,'ODA by sector'!$A:$A,'D12'!$A905,'ODA by sector'!$D:$D,'D12'!$C905)</f>
        <v>0</v>
      </c>
      <c r="F905" s="35">
        <f>SUMIFS('ODA by sector'!G:G,'ODA by sector'!$A:$A,'D12'!$A905,'ODA by sector'!$D:$D,'D12'!$C905)</f>
        <v>0</v>
      </c>
      <c r="G905" s="35">
        <f>SUMIFS('ODA by sector'!H:H,'ODA by sector'!$A:$A,'D12'!$A905,'ODA by sector'!$D:$D,'D12'!$C905)</f>
        <v>0</v>
      </c>
      <c r="H905" s="35">
        <f>SUMIFS('ODA by sector'!I:I,'ODA by sector'!$A:$A,'D12'!$A905,'ODA by sector'!$D:$D,'D12'!$C905)</f>
        <v>0</v>
      </c>
      <c r="I905" s="35">
        <f>SUMIFS('ODA by sector'!J:J,'ODA by sector'!$A:$A,'D12'!$A905,'ODA by sector'!$D:$D,'D12'!$C905)</f>
        <v>0</v>
      </c>
      <c r="J905" s="35">
        <f>SUMIFS('ODA by sector'!K:K,'ODA by sector'!$A:$A,'D12'!$A905,'ODA by sector'!$D:$D,'D12'!$C905)</f>
        <v>244.730009</v>
      </c>
      <c r="K905" s="35">
        <f>SUMIFS('ODA by sector'!L:L,'ODA by sector'!$A:$A,'D12'!$A905,'ODA by sector'!$D:$D,'D12'!$C905)</f>
        <v>70.382913000000002</v>
      </c>
      <c r="L905" s="35">
        <f>SUMIFS('ODA by sector'!M:M,'ODA by sector'!$A:$A,'D12'!$A905,'ODA by sector'!$D:$D,'D12'!$C905)</f>
        <v>13.072305999999999</v>
      </c>
      <c r="M905" s="35">
        <f>SUMIFS('ODA by sector'!N:N,'ODA by sector'!$A:$A,'D12'!$A905,'ODA by sector'!$D:$D,'D12'!$C905)</f>
        <v>11.553175</v>
      </c>
      <c r="N905" s="35">
        <f>SUMIFS('ODA by sector'!O:O,'ODA by sector'!$A:$A,'D12'!$A905,'ODA by sector'!$D:$D,'D12'!$C905)</f>
        <v>32.174424000000002</v>
      </c>
      <c r="O905" s="35">
        <f>SUMIFS('ODA by sector'!P:P,'ODA by sector'!$A:$A,'D12'!$A905,'ODA by sector'!$D:$D,'D12'!$C905)</f>
        <v>9.495082</v>
      </c>
      <c r="P905" s="35">
        <f>SUMIFS('ODA by sector'!Q:Q,'ODA by sector'!$A:$A,'D12'!$A905,'ODA by sector'!$D:$D,'D12'!$C905)</f>
        <v>18.930605</v>
      </c>
      <c r="Q905" s="35">
        <f>SUMIFS('ODA by sector'!R:R,'ODA by sector'!$A:$A,'D12'!$A905,'ODA by sector'!$D:$D,'D12'!$C905)</f>
        <v>17.603345999999998</v>
      </c>
      <c r="R905" s="35">
        <f>SUMIFS('ODA by sector'!S:S,'ODA by sector'!$A:$A,'D12'!$A905,'ODA by sector'!$D:$D,'D12'!$C905)</f>
        <v>22.110596000000001</v>
      </c>
    </row>
    <row r="906" spans="1:18" x14ac:dyDescent="0.25">
      <c r="A906" s="36" t="s">
        <v>76</v>
      </c>
      <c r="B906" s="36" t="e">
        <f>VLOOKUP(A906,'[1]Names&amp;ISO'!$A:$B,2,FALSE)</f>
        <v>#N/A</v>
      </c>
      <c r="C906" s="37" t="s">
        <v>168</v>
      </c>
      <c r="D906" s="35">
        <f>SUMIFS('ODA by sector'!E:E,'ODA by sector'!$A:$A,'D12'!$A906,'ODA by sector'!$D:$D,'D12'!$C906)</f>
        <v>0</v>
      </c>
      <c r="E906" s="35">
        <f>SUMIFS('ODA by sector'!F:F,'ODA by sector'!$A:$A,'D12'!$A906,'ODA by sector'!$D:$D,'D12'!$C906)</f>
        <v>0</v>
      </c>
      <c r="F906" s="35">
        <f>SUMIFS('ODA by sector'!G:G,'ODA by sector'!$A:$A,'D12'!$A906,'ODA by sector'!$D:$D,'D12'!$C906)</f>
        <v>0</v>
      </c>
      <c r="G906" s="35">
        <f>SUMIFS('ODA by sector'!H:H,'ODA by sector'!$A:$A,'D12'!$A906,'ODA by sector'!$D:$D,'D12'!$C906)</f>
        <v>0</v>
      </c>
      <c r="H906" s="35">
        <f>SUMIFS('ODA by sector'!I:I,'ODA by sector'!$A:$A,'D12'!$A906,'ODA by sector'!$D:$D,'D12'!$C906)</f>
        <v>0</v>
      </c>
      <c r="I906" s="35">
        <f>SUMIFS('ODA by sector'!J:J,'ODA by sector'!$A:$A,'D12'!$A906,'ODA by sector'!$D:$D,'D12'!$C906)</f>
        <v>0</v>
      </c>
      <c r="J906" s="35">
        <f>SUMIFS('ODA by sector'!K:K,'ODA by sector'!$A:$A,'D12'!$A906,'ODA by sector'!$D:$D,'D12'!$C906)</f>
        <v>0</v>
      </c>
      <c r="K906" s="35">
        <f>SUMIFS('ODA by sector'!L:L,'ODA by sector'!$A:$A,'D12'!$A906,'ODA by sector'!$D:$D,'D12'!$C906)</f>
        <v>0</v>
      </c>
      <c r="L906" s="35">
        <f>SUMIFS('ODA by sector'!M:M,'ODA by sector'!$A:$A,'D12'!$A906,'ODA by sector'!$D:$D,'D12'!$C906)</f>
        <v>0</v>
      </c>
      <c r="M906" s="35">
        <f>SUMIFS('ODA by sector'!N:N,'ODA by sector'!$A:$A,'D12'!$A906,'ODA by sector'!$D:$D,'D12'!$C906)</f>
        <v>0</v>
      </c>
      <c r="N906" s="35">
        <f>SUMIFS('ODA by sector'!O:O,'ODA by sector'!$A:$A,'D12'!$A906,'ODA by sector'!$D:$D,'D12'!$C906)</f>
        <v>0</v>
      </c>
      <c r="O906" s="35">
        <f>SUMIFS('ODA by sector'!P:P,'ODA by sector'!$A:$A,'D12'!$A906,'ODA by sector'!$D:$D,'D12'!$C906)</f>
        <v>0</v>
      </c>
      <c r="P906" s="35">
        <f>SUMIFS('ODA by sector'!Q:Q,'ODA by sector'!$A:$A,'D12'!$A906,'ODA by sector'!$D:$D,'D12'!$C906)</f>
        <v>0</v>
      </c>
      <c r="Q906" s="35">
        <f>SUMIFS('ODA by sector'!R:R,'ODA by sector'!$A:$A,'D12'!$A906,'ODA by sector'!$D:$D,'D12'!$C906)</f>
        <v>0</v>
      </c>
      <c r="R906" s="35">
        <f>SUMIFS('ODA by sector'!S:S,'ODA by sector'!$A:$A,'D12'!$A906,'ODA by sector'!$D:$D,'D12'!$C906)</f>
        <v>0</v>
      </c>
    </row>
    <row r="907" spans="1:18" x14ac:dyDescent="0.25">
      <c r="A907" s="36" t="s">
        <v>76</v>
      </c>
      <c r="B907" s="36" t="e">
        <f>VLOOKUP(A907,'[1]Names&amp;ISO'!$A:$B,2,FALSE)</f>
        <v>#N/A</v>
      </c>
      <c r="C907" s="37" t="s">
        <v>171</v>
      </c>
      <c r="D907" s="35">
        <f>SUMIFS('ODA by sector'!E:E,'ODA by sector'!$A:$A,'D12'!$A907,'ODA by sector'!$D:$D,'D12'!$C907)</f>
        <v>0</v>
      </c>
      <c r="E907" s="35">
        <f>SUMIFS('ODA by sector'!F:F,'ODA by sector'!$A:$A,'D12'!$A907,'ODA by sector'!$D:$D,'D12'!$C907)</f>
        <v>0</v>
      </c>
      <c r="F907" s="35">
        <f>SUMIFS('ODA by sector'!G:G,'ODA by sector'!$A:$A,'D12'!$A907,'ODA by sector'!$D:$D,'D12'!$C907)</f>
        <v>0</v>
      </c>
      <c r="G907" s="35">
        <f>SUMIFS('ODA by sector'!H:H,'ODA by sector'!$A:$A,'D12'!$A907,'ODA by sector'!$D:$D,'D12'!$C907)</f>
        <v>0</v>
      </c>
      <c r="H907" s="35">
        <f>SUMIFS('ODA by sector'!I:I,'ODA by sector'!$A:$A,'D12'!$A907,'ODA by sector'!$D:$D,'D12'!$C907)</f>
        <v>0</v>
      </c>
      <c r="I907" s="35">
        <f>SUMIFS('ODA by sector'!J:J,'ODA by sector'!$A:$A,'D12'!$A907,'ODA by sector'!$D:$D,'D12'!$C907)</f>
        <v>0</v>
      </c>
      <c r="J907" s="35">
        <f>SUMIFS('ODA by sector'!K:K,'ODA by sector'!$A:$A,'D12'!$A907,'ODA by sector'!$D:$D,'D12'!$C907)</f>
        <v>0</v>
      </c>
      <c r="K907" s="35">
        <f>SUMIFS('ODA by sector'!L:L,'ODA by sector'!$A:$A,'D12'!$A907,'ODA by sector'!$D:$D,'D12'!$C907)</f>
        <v>0</v>
      </c>
      <c r="L907" s="35">
        <f>SUMIFS('ODA by sector'!M:M,'ODA by sector'!$A:$A,'D12'!$A907,'ODA by sector'!$D:$D,'D12'!$C907)</f>
        <v>0</v>
      </c>
      <c r="M907" s="35">
        <f>SUMIFS('ODA by sector'!N:N,'ODA by sector'!$A:$A,'D12'!$A907,'ODA by sector'!$D:$D,'D12'!$C907)</f>
        <v>0</v>
      </c>
      <c r="N907" s="35">
        <f>SUMIFS('ODA by sector'!O:O,'ODA by sector'!$A:$A,'D12'!$A907,'ODA by sector'!$D:$D,'D12'!$C907)</f>
        <v>0</v>
      </c>
      <c r="O907" s="35">
        <f>SUMIFS('ODA by sector'!P:P,'ODA by sector'!$A:$A,'D12'!$A907,'ODA by sector'!$D:$D,'D12'!$C907)</f>
        <v>0</v>
      </c>
      <c r="P907" s="35">
        <f>SUMIFS('ODA by sector'!Q:Q,'ODA by sector'!$A:$A,'D12'!$A907,'ODA by sector'!$D:$D,'D12'!$C907)</f>
        <v>0</v>
      </c>
      <c r="Q907" s="35">
        <f>SUMIFS('ODA by sector'!R:R,'ODA by sector'!$A:$A,'D12'!$A907,'ODA by sector'!$D:$D,'D12'!$C907)</f>
        <v>0</v>
      </c>
      <c r="R907" s="35">
        <f>SUMIFS('ODA by sector'!S:S,'ODA by sector'!$A:$A,'D12'!$A907,'ODA by sector'!$D:$D,'D12'!$C907)</f>
        <v>0</v>
      </c>
    </row>
    <row r="908" spans="1:18" x14ac:dyDescent="0.25">
      <c r="A908" s="36" t="s">
        <v>76</v>
      </c>
      <c r="B908" s="36" t="e">
        <f>VLOOKUP(A908,'[1]Names&amp;ISO'!$A:$B,2,FALSE)</f>
        <v>#N/A</v>
      </c>
      <c r="C908" s="37" t="s">
        <v>170</v>
      </c>
      <c r="D908" s="35">
        <f>SUMIFS('ODA by sector'!E:E,'ODA by sector'!$A:$A,'D12'!$A908,'ODA by sector'!$D:$D,'D12'!$C908)</f>
        <v>0</v>
      </c>
      <c r="E908" s="35">
        <f>SUMIFS('ODA by sector'!F:F,'ODA by sector'!$A:$A,'D12'!$A908,'ODA by sector'!$D:$D,'D12'!$C908)</f>
        <v>0</v>
      </c>
      <c r="F908" s="35">
        <f>SUMIFS('ODA by sector'!G:G,'ODA by sector'!$A:$A,'D12'!$A908,'ODA by sector'!$D:$D,'D12'!$C908)</f>
        <v>0</v>
      </c>
      <c r="G908" s="35">
        <f>SUMIFS('ODA by sector'!H:H,'ODA by sector'!$A:$A,'D12'!$A908,'ODA by sector'!$D:$D,'D12'!$C908)</f>
        <v>0</v>
      </c>
      <c r="H908" s="35">
        <f>SUMIFS('ODA by sector'!I:I,'ODA by sector'!$A:$A,'D12'!$A908,'ODA by sector'!$D:$D,'D12'!$C908)</f>
        <v>0</v>
      </c>
      <c r="I908" s="35">
        <f>SUMIFS('ODA by sector'!J:J,'ODA by sector'!$A:$A,'D12'!$A908,'ODA by sector'!$D:$D,'D12'!$C908)</f>
        <v>0</v>
      </c>
      <c r="J908" s="35">
        <f>SUMIFS('ODA by sector'!K:K,'ODA by sector'!$A:$A,'D12'!$A908,'ODA by sector'!$D:$D,'D12'!$C908)</f>
        <v>0</v>
      </c>
      <c r="K908" s="35">
        <f>SUMIFS('ODA by sector'!L:L,'ODA by sector'!$A:$A,'D12'!$A908,'ODA by sector'!$D:$D,'D12'!$C908)</f>
        <v>10.63137</v>
      </c>
      <c r="L908" s="35">
        <f>SUMIFS('ODA by sector'!M:M,'ODA by sector'!$A:$A,'D12'!$A908,'ODA by sector'!$D:$D,'D12'!$C908)</f>
        <v>8.0514650000000003</v>
      </c>
      <c r="M908" s="35">
        <f>SUMIFS('ODA by sector'!N:N,'ODA by sector'!$A:$A,'D12'!$A908,'ODA by sector'!$D:$D,'D12'!$C908)</f>
        <v>14.107149</v>
      </c>
      <c r="N908" s="35">
        <f>SUMIFS('ODA by sector'!O:O,'ODA by sector'!$A:$A,'D12'!$A908,'ODA by sector'!$D:$D,'D12'!$C908)</f>
        <v>7.7612199999999998</v>
      </c>
      <c r="O908" s="35">
        <f>SUMIFS('ODA by sector'!P:P,'ODA by sector'!$A:$A,'D12'!$A908,'ODA by sector'!$D:$D,'D12'!$C908)</f>
        <v>18.383669999999999</v>
      </c>
      <c r="P908" s="35">
        <f>SUMIFS('ODA by sector'!Q:Q,'ODA by sector'!$A:$A,'D12'!$A908,'ODA by sector'!$D:$D,'D12'!$C908)</f>
        <v>28.373563999999998</v>
      </c>
      <c r="Q908" s="35">
        <f>SUMIFS('ODA by sector'!R:R,'ODA by sector'!$A:$A,'D12'!$A908,'ODA by sector'!$D:$D,'D12'!$C908)</f>
        <v>26.275092000000001</v>
      </c>
      <c r="R908" s="35">
        <f>SUMIFS('ODA by sector'!S:S,'ODA by sector'!$A:$A,'D12'!$A908,'ODA by sector'!$D:$D,'D12'!$C908)</f>
        <v>31.638323</v>
      </c>
    </row>
    <row r="909" spans="1:18" x14ac:dyDescent="0.25">
      <c r="A909" s="36" t="s">
        <v>76</v>
      </c>
      <c r="B909" s="36" t="e">
        <f>VLOOKUP(A909,'[1]Names&amp;ISO'!$A:$B,2,FALSE)</f>
        <v>#N/A</v>
      </c>
      <c r="C909" s="37" t="s">
        <v>172</v>
      </c>
      <c r="D909" s="35">
        <f>SUMIFS('ODA by sector'!E:E,'ODA by sector'!$A:$A,'D12'!$A909,'ODA by sector'!$D:$D,'D12'!$C909)</f>
        <v>0</v>
      </c>
      <c r="E909" s="35">
        <f>SUMIFS('ODA by sector'!F:F,'ODA by sector'!$A:$A,'D12'!$A909,'ODA by sector'!$D:$D,'D12'!$C909)</f>
        <v>0</v>
      </c>
      <c r="F909" s="35">
        <f>SUMIFS('ODA by sector'!G:G,'ODA by sector'!$A:$A,'D12'!$A909,'ODA by sector'!$D:$D,'D12'!$C909)</f>
        <v>0</v>
      </c>
      <c r="G909" s="35">
        <f>SUMIFS('ODA by sector'!H:H,'ODA by sector'!$A:$A,'D12'!$A909,'ODA by sector'!$D:$D,'D12'!$C909)</f>
        <v>0</v>
      </c>
      <c r="H909" s="35">
        <f>SUMIFS('ODA by sector'!I:I,'ODA by sector'!$A:$A,'D12'!$A909,'ODA by sector'!$D:$D,'D12'!$C909)</f>
        <v>0</v>
      </c>
      <c r="I909" s="35">
        <f>SUMIFS('ODA by sector'!J:J,'ODA by sector'!$A:$A,'D12'!$A909,'ODA by sector'!$D:$D,'D12'!$C909)</f>
        <v>0</v>
      </c>
      <c r="J909" s="35">
        <f>SUMIFS('ODA by sector'!K:K,'ODA by sector'!$A:$A,'D12'!$A909,'ODA by sector'!$D:$D,'D12'!$C909)</f>
        <v>0</v>
      </c>
      <c r="K909" s="35">
        <f>SUMIFS('ODA by sector'!L:L,'ODA by sector'!$A:$A,'D12'!$A909,'ODA by sector'!$D:$D,'D12'!$C909)</f>
        <v>0</v>
      </c>
      <c r="L909" s="35">
        <f>SUMIFS('ODA by sector'!M:M,'ODA by sector'!$A:$A,'D12'!$A909,'ODA by sector'!$D:$D,'D12'!$C909)</f>
        <v>0</v>
      </c>
      <c r="M909" s="35">
        <f>SUMIFS('ODA by sector'!N:N,'ODA by sector'!$A:$A,'D12'!$A909,'ODA by sector'!$D:$D,'D12'!$C909)</f>
        <v>0</v>
      </c>
      <c r="N909" s="35">
        <f>SUMIFS('ODA by sector'!O:O,'ODA by sector'!$A:$A,'D12'!$A909,'ODA by sector'!$D:$D,'D12'!$C909)</f>
        <v>0</v>
      </c>
      <c r="O909" s="35">
        <f>SUMIFS('ODA by sector'!P:P,'ODA by sector'!$A:$A,'D12'!$A909,'ODA by sector'!$D:$D,'D12'!$C909)</f>
        <v>0</v>
      </c>
      <c r="P909" s="35">
        <f>SUMIFS('ODA by sector'!Q:Q,'ODA by sector'!$A:$A,'D12'!$A909,'ODA by sector'!$D:$D,'D12'!$C909)</f>
        <v>0</v>
      </c>
      <c r="Q909" s="35">
        <f>SUMIFS('ODA by sector'!R:R,'ODA by sector'!$A:$A,'D12'!$A909,'ODA by sector'!$D:$D,'D12'!$C909)</f>
        <v>0</v>
      </c>
      <c r="R909" s="35">
        <f>SUMIFS('ODA by sector'!S:S,'ODA by sector'!$A:$A,'D12'!$A909,'ODA by sector'!$D:$D,'D12'!$C909)</f>
        <v>0</v>
      </c>
    </row>
    <row r="910" spans="1:18" x14ac:dyDescent="0.25">
      <c r="A910" s="36" t="s">
        <v>76</v>
      </c>
      <c r="B910" s="36" t="e">
        <f>VLOOKUP(A910,'[1]Names&amp;ISO'!$A:$B,2,FALSE)</f>
        <v>#N/A</v>
      </c>
      <c r="C910" s="37" t="s">
        <v>173</v>
      </c>
      <c r="D910" s="35">
        <f>SUMIFS('ODA by sector'!E:E,'ODA by sector'!$A:$A,'D12'!$A910,'ODA by sector'!$D:$D,'D12'!$C910)</f>
        <v>0</v>
      </c>
      <c r="E910" s="35">
        <f>SUMIFS('ODA by sector'!F:F,'ODA by sector'!$A:$A,'D12'!$A910,'ODA by sector'!$D:$D,'D12'!$C910)</f>
        <v>0</v>
      </c>
      <c r="F910" s="35">
        <f>SUMIFS('ODA by sector'!G:G,'ODA by sector'!$A:$A,'D12'!$A910,'ODA by sector'!$D:$D,'D12'!$C910)</f>
        <v>0</v>
      </c>
      <c r="G910" s="35">
        <f>SUMIFS('ODA by sector'!H:H,'ODA by sector'!$A:$A,'D12'!$A910,'ODA by sector'!$D:$D,'D12'!$C910)</f>
        <v>0</v>
      </c>
      <c r="H910" s="35">
        <f>SUMIFS('ODA by sector'!I:I,'ODA by sector'!$A:$A,'D12'!$A910,'ODA by sector'!$D:$D,'D12'!$C910)</f>
        <v>0</v>
      </c>
      <c r="I910" s="35">
        <f>SUMIFS('ODA by sector'!J:J,'ODA by sector'!$A:$A,'D12'!$A910,'ODA by sector'!$D:$D,'D12'!$C910)</f>
        <v>0</v>
      </c>
      <c r="J910" s="35">
        <f>SUMIFS('ODA by sector'!K:K,'ODA by sector'!$A:$A,'D12'!$A910,'ODA by sector'!$D:$D,'D12'!$C910)</f>
        <v>0</v>
      </c>
      <c r="K910" s="35">
        <f>SUMIFS('ODA by sector'!L:L,'ODA by sector'!$A:$A,'D12'!$A910,'ODA by sector'!$D:$D,'D12'!$C910)</f>
        <v>0</v>
      </c>
      <c r="L910" s="35">
        <f>SUMIFS('ODA by sector'!M:M,'ODA by sector'!$A:$A,'D12'!$A910,'ODA by sector'!$D:$D,'D12'!$C910)</f>
        <v>0</v>
      </c>
      <c r="M910" s="35">
        <f>SUMIFS('ODA by sector'!N:N,'ODA by sector'!$A:$A,'D12'!$A910,'ODA by sector'!$D:$D,'D12'!$C910)</f>
        <v>0</v>
      </c>
      <c r="N910" s="35">
        <f>SUMIFS('ODA by sector'!O:O,'ODA by sector'!$A:$A,'D12'!$A910,'ODA by sector'!$D:$D,'D12'!$C910)</f>
        <v>0</v>
      </c>
      <c r="O910" s="35">
        <f>SUMIFS('ODA by sector'!P:P,'ODA by sector'!$A:$A,'D12'!$A910,'ODA by sector'!$D:$D,'D12'!$C910)</f>
        <v>0</v>
      </c>
      <c r="P910" s="35">
        <f>SUMIFS('ODA by sector'!Q:Q,'ODA by sector'!$A:$A,'D12'!$A910,'ODA by sector'!$D:$D,'D12'!$C910)</f>
        <v>0</v>
      </c>
      <c r="Q910" s="35">
        <f>SUMIFS('ODA by sector'!R:R,'ODA by sector'!$A:$A,'D12'!$A910,'ODA by sector'!$D:$D,'D12'!$C910)</f>
        <v>0</v>
      </c>
      <c r="R910" s="35">
        <f>SUMIFS('ODA by sector'!S:S,'ODA by sector'!$A:$A,'D12'!$A910,'ODA by sector'!$D:$D,'D12'!$C910)</f>
        <v>0</v>
      </c>
    </row>
    <row r="911" spans="1:18" x14ac:dyDescent="0.25">
      <c r="A911" s="36" t="s">
        <v>76</v>
      </c>
      <c r="B911" s="36" t="e">
        <f>VLOOKUP(A911,'[1]Names&amp;ISO'!$A:$B,2,FALSE)</f>
        <v>#N/A</v>
      </c>
      <c r="C911" s="37" t="s">
        <v>174</v>
      </c>
      <c r="D911" s="35">
        <f>SUMIFS('ODA by sector'!E:E,'ODA by sector'!$A:$A,'D12'!$A911,'ODA by sector'!$D:$D,'D12'!$C911)</f>
        <v>0</v>
      </c>
      <c r="E911" s="35">
        <f>SUMIFS('ODA by sector'!F:F,'ODA by sector'!$A:$A,'D12'!$A911,'ODA by sector'!$D:$D,'D12'!$C911)</f>
        <v>0</v>
      </c>
      <c r="F911" s="35">
        <f>SUMIFS('ODA by sector'!G:G,'ODA by sector'!$A:$A,'D12'!$A911,'ODA by sector'!$D:$D,'D12'!$C911)</f>
        <v>0</v>
      </c>
      <c r="G911" s="35">
        <f>SUMIFS('ODA by sector'!H:H,'ODA by sector'!$A:$A,'D12'!$A911,'ODA by sector'!$D:$D,'D12'!$C911)</f>
        <v>0</v>
      </c>
      <c r="H911" s="35">
        <f>SUMIFS('ODA by sector'!I:I,'ODA by sector'!$A:$A,'D12'!$A911,'ODA by sector'!$D:$D,'D12'!$C911)</f>
        <v>0</v>
      </c>
      <c r="I911" s="35">
        <f>SUMIFS('ODA by sector'!J:J,'ODA by sector'!$A:$A,'D12'!$A911,'ODA by sector'!$D:$D,'D12'!$C911)</f>
        <v>0</v>
      </c>
      <c r="J911" s="35">
        <f>SUMIFS('ODA by sector'!K:K,'ODA by sector'!$A:$A,'D12'!$A911,'ODA by sector'!$D:$D,'D12'!$C911)</f>
        <v>45.524244000000003</v>
      </c>
      <c r="K911" s="35">
        <f>SUMIFS('ODA by sector'!L:L,'ODA by sector'!$A:$A,'D12'!$A911,'ODA by sector'!$D:$D,'D12'!$C911)</f>
        <v>113.41601799999999</v>
      </c>
      <c r="L911" s="35">
        <f>SUMIFS('ODA by sector'!M:M,'ODA by sector'!$A:$A,'D12'!$A911,'ODA by sector'!$D:$D,'D12'!$C911)</f>
        <v>119.64215299999999</v>
      </c>
      <c r="M911" s="35">
        <f>SUMIFS('ODA by sector'!N:N,'ODA by sector'!$A:$A,'D12'!$A911,'ODA by sector'!$D:$D,'D12'!$C911)</f>
        <v>219.912025</v>
      </c>
      <c r="N911" s="35">
        <f>SUMIFS('ODA by sector'!O:O,'ODA by sector'!$A:$A,'D12'!$A911,'ODA by sector'!$D:$D,'D12'!$C911)</f>
        <v>215.32161600000001</v>
      </c>
      <c r="O911" s="35">
        <f>SUMIFS('ODA by sector'!P:P,'ODA by sector'!$A:$A,'D12'!$A911,'ODA by sector'!$D:$D,'D12'!$C911)</f>
        <v>237.561725</v>
      </c>
      <c r="P911" s="35">
        <f>SUMIFS('ODA by sector'!Q:Q,'ODA by sector'!$A:$A,'D12'!$A911,'ODA by sector'!$D:$D,'D12'!$C911)</f>
        <v>182.445257</v>
      </c>
      <c r="Q911" s="35">
        <f>SUMIFS('ODA by sector'!R:R,'ODA by sector'!$A:$A,'D12'!$A911,'ODA by sector'!$D:$D,'D12'!$C911)</f>
        <v>201.182468</v>
      </c>
      <c r="R911" s="35">
        <f>SUMIFS('ODA by sector'!S:S,'ODA by sector'!$A:$A,'D12'!$A911,'ODA by sector'!$D:$D,'D12'!$C911)</f>
        <v>209.55068600000001</v>
      </c>
    </row>
    <row r="912" spans="1:18" x14ac:dyDescent="0.25">
      <c r="A912" s="40" t="s">
        <v>75</v>
      </c>
      <c r="B912" s="36" t="e">
        <f>VLOOKUP(A912,'[1]Names&amp;ISO'!$A:$B,2,FALSE)</f>
        <v>#N/A</v>
      </c>
      <c r="C912" s="37" t="s">
        <v>162</v>
      </c>
      <c r="D912" s="35">
        <f>SUMIFS('ODA by sector'!E:E,'ODA by sector'!$A:$A,'D12'!$A912,'ODA by sector'!$D:$D,'D12'!$C912)</f>
        <v>0</v>
      </c>
      <c r="E912" s="35">
        <f>SUMIFS('ODA by sector'!F:F,'ODA by sector'!$A:$A,'D12'!$A912,'ODA by sector'!$D:$D,'D12'!$C912)</f>
        <v>0</v>
      </c>
      <c r="F912" s="35">
        <f>SUMIFS('ODA by sector'!G:G,'ODA by sector'!$A:$A,'D12'!$A912,'ODA by sector'!$D:$D,'D12'!$C912)</f>
        <v>0</v>
      </c>
      <c r="G912" s="35">
        <f>SUMIFS('ODA by sector'!H:H,'ODA by sector'!$A:$A,'D12'!$A912,'ODA by sector'!$D:$D,'D12'!$C912)</f>
        <v>0</v>
      </c>
      <c r="H912" s="35">
        <f>SUMIFS('ODA by sector'!I:I,'ODA by sector'!$A:$A,'D12'!$A912,'ODA by sector'!$D:$D,'D12'!$C912)</f>
        <v>0</v>
      </c>
      <c r="I912" s="35">
        <f>SUMIFS('ODA by sector'!J:J,'ODA by sector'!$A:$A,'D12'!$A912,'ODA by sector'!$D:$D,'D12'!$C912)</f>
        <v>0</v>
      </c>
      <c r="J912" s="35">
        <f>SUMIFS('ODA by sector'!K:K,'ODA by sector'!$A:$A,'D12'!$A912,'ODA by sector'!$D:$D,'D12'!$C912)</f>
        <v>0</v>
      </c>
      <c r="K912" s="35">
        <f>SUMIFS('ODA by sector'!L:L,'ODA by sector'!$A:$A,'D12'!$A912,'ODA by sector'!$D:$D,'D12'!$C912)</f>
        <v>0</v>
      </c>
      <c r="L912" s="35">
        <f>SUMIFS('ODA by sector'!M:M,'ODA by sector'!$A:$A,'D12'!$A912,'ODA by sector'!$D:$D,'D12'!$C912)</f>
        <v>0</v>
      </c>
      <c r="M912" s="35">
        <f>SUMIFS('ODA by sector'!N:N,'ODA by sector'!$A:$A,'D12'!$A912,'ODA by sector'!$D:$D,'D12'!$C912)</f>
        <v>0</v>
      </c>
      <c r="N912" s="35">
        <f>SUMIFS('ODA by sector'!O:O,'ODA by sector'!$A:$A,'D12'!$A912,'ODA by sector'!$D:$D,'D12'!$C912)</f>
        <v>0</v>
      </c>
      <c r="O912" s="35">
        <f>SUMIFS('ODA by sector'!P:P,'ODA by sector'!$A:$A,'D12'!$A912,'ODA by sector'!$D:$D,'D12'!$C912)</f>
        <v>0</v>
      </c>
      <c r="P912" s="35">
        <f>SUMIFS('ODA by sector'!Q:Q,'ODA by sector'!$A:$A,'D12'!$A912,'ODA by sector'!$D:$D,'D12'!$C912)</f>
        <v>0</v>
      </c>
      <c r="Q912" s="35">
        <f>SUMIFS('ODA by sector'!R:R,'ODA by sector'!$A:$A,'D12'!$A912,'ODA by sector'!$D:$D,'D12'!$C912)</f>
        <v>0</v>
      </c>
      <c r="R912" s="35">
        <f>SUMIFS('ODA by sector'!S:S,'ODA by sector'!$A:$A,'D12'!$A912,'ODA by sector'!$D:$D,'D12'!$C912)</f>
        <v>0</v>
      </c>
    </row>
    <row r="913" spans="1:18" x14ac:dyDescent="0.25">
      <c r="A913" s="40" t="s">
        <v>75</v>
      </c>
      <c r="B913" s="36" t="e">
        <f>VLOOKUP(A913,'[1]Names&amp;ISO'!$A:$B,2,FALSE)</f>
        <v>#N/A</v>
      </c>
      <c r="C913" s="37" t="s">
        <v>163</v>
      </c>
      <c r="D913" s="35">
        <f>SUMIFS('ODA by sector'!E:E,'ODA by sector'!$A:$A,'D12'!$A913,'ODA by sector'!$D:$D,'D12'!$C913)</f>
        <v>0</v>
      </c>
      <c r="E913" s="35">
        <f>SUMIFS('ODA by sector'!F:F,'ODA by sector'!$A:$A,'D12'!$A913,'ODA by sector'!$D:$D,'D12'!$C913)</f>
        <v>0</v>
      </c>
      <c r="F913" s="35">
        <f>SUMIFS('ODA by sector'!G:G,'ODA by sector'!$A:$A,'D12'!$A913,'ODA by sector'!$D:$D,'D12'!$C913)</f>
        <v>0</v>
      </c>
      <c r="G913" s="35">
        <f>SUMIFS('ODA by sector'!H:H,'ODA by sector'!$A:$A,'D12'!$A913,'ODA by sector'!$D:$D,'D12'!$C913)</f>
        <v>0</v>
      </c>
      <c r="H913" s="35">
        <f>SUMIFS('ODA by sector'!I:I,'ODA by sector'!$A:$A,'D12'!$A913,'ODA by sector'!$D:$D,'D12'!$C913)</f>
        <v>0</v>
      </c>
      <c r="I913" s="35">
        <f>SUMIFS('ODA by sector'!J:J,'ODA by sector'!$A:$A,'D12'!$A913,'ODA by sector'!$D:$D,'D12'!$C913)</f>
        <v>0</v>
      </c>
      <c r="J913" s="35">
        <f>SUMIFS('ODA by sector'!K:K,'ODA by sector'!$A:$A,'D12'!$A913,'ODA by sector'!$D:$D,'D12'!$C913)</f>
        <v>0</v>
      </c>
      <c r="K913" s="35">
        <f>SUMIFS('ODA by sector'!L:L,'ODA by sector'!$A:$A,'D12'!$A913,'ODA by sector'!$D:$D,'D12'!$C913)</f>
        <v>396.45143599999994</v>
      </c>
      <c r="L913" s="35">
        <f>SUMIFS('ODA by sector'!M:M,'ODA by sector'!$A:$A,'D12'!$A913,'ODA by sector'!$D:$D,'D12'!$C913)</f>
        <v>335.548855</v>
      </c>
      <c r="M913" s="35">
        <f>SUMIFS('ODA by sector'!N:N,'ODA by sector'!$A:$A,'D12'!$A913,'ODA by sector'!$D:$D,'D12'!$C913)</f>
        <v>386.91946100000001</v>
      </c>
      <c r="N913" s="35">
        <f>SUMIFS('ODA by sector'!O:O,'ODA by sector'!$A:$A,'D12'!$A913,'ODA by sector'!$D:$D,'D12'!$C913)</f>
        <v>346.422729</v>
      </c>
      <c r="O913" s="35">
        <f>SUMIFS('ODA by sector'!P:P,'ODA by sector'!$A:$A,'D12'!$A913,'ODA by sector'!$D:$D,'D12'!$C913)</f>
        <v>411.58349900000002</v>
      </c>
      <c r="P913" s="35">
        <f>SUMIFS('ODA by sector'!Q:Q,'ODA by sector'!$A:$A,'D12'!$A913,'ODA by sector'!$D:$D,'D12'!$C913)</f>
        <v>391.34272499999997</v>
      </c>
      <c r="Q913" s="35">
        <f>SUMIFS('ODA by sector'!R:R,'ODA by sector'!$A:$A,'D12'!$A913,'ODA by sector'!$D:$D,'D12'!$C913)</f>
        <v>574.89197100000001</v>
      </c>
      <c r="R913" s="35">
        <f>SUMIFS('ODA by sector'!S:S,'ODA by sector'!$A:$A,'D12'!$A913,'ODA by sector'!$D:$D,'D12'!$C913)</f>
        <v>492.81067200000001</v>
      </c>
    </row>
    <row r="914" spans="1:18" x14ac:dyDescent="0.25">
      <c r="A914" s="40" t="s">
        <v>75</v>
      </c>
      <c r="B914" s="36" t="e">
        <f>VLOOKUP(A914,'[1]Names&amp;ISO'!$A:$B,2,FALSE)</f>
        <v>#N/A</v>
      </c>
      <c r="C914" s="37" t="s">
        <v>164</v>
      </c>
      <c r="D914" s="35">
        <f>SUMIFS('ODA by sector'!E:E,'ODA by sector'!$A:$A,'D12'!$A914,'ODA by sector'!$D:$D,'D12'!$C914)</f>
        <v>0</v>
      </c>
      <c r="E914" s="35">
        <f>SUMIFS('ODA by sector'!F:F,'ODA by sector'!$A:$A,'D12'!$A914,'ODA by sector'!$D:$D,'D12'!$C914)</f>
        <v>0</v>
      </c>
      <c r="F914" s="35">
        <f>SUMIFS('ODA by sector'!G:G,'ODA by sector'!$A:$A,'D12'!$A914,'ODA by sector'!$D:$D,'D12'!$C914)</f>
        <v>0</v>
      </c>
      <c r="G914" s="35">
        <f>SUMIFS('ODA by sector'!H:H,'ODA by sector'!$A:$A,'D12'!$A914,'ODA by sector'!$D:$D,'D12'!$C914)</f>
        <v>0</v>
      </c>
      <c r="H914" s="35">
        <f>SUMIFS('ODA by sector'!I:I,'ODA by sector'!$A:$A,'D12'!$A914,'ODA by sector'!$D:$D,'D12'!$C914)</f>
        <v>0</v>
      </c>
      <c r="I914" s="35">
        <f>SUMIFS('ODA by sector'!J:J,'ODA by sector'!$A:$A,'D12'!$A914,'ODA by sector'!$D:$D,'D12'!$C914)</f>
        <v>0</v>
      </c>
      <c r="J914" s="35">
        <f>SUMIFS('ODA by sector'!K:K,'ODA by sector'!$A:$A,'D12'!$A914,'ODA by sector'!$D:$D,'D12'!$C914)</f>
        <v>0</v>
      </c>
      <c r="K914" s="35">
        <f>SUMIFS('ODA by sector'!L:L,'ODA by sector'!$A:$A,'D12'!$A914,'ODA by sector'!$D:$D,'D12'!$C914)</f>
        <v>0</v>
      </c>
      <c r="L914" s="35">
        <f>SUMIFS('ODA by sector'!M:M,'ODA by sector'!$A:$A,'D12'!$A914,'ODA by sector'!$D:$D,'D12'!$C914)</f>
        <v>0</v>
      </c>
      <c r="M914" s="35">
        <f>SUMIFS('ODA by sector'!N:N,'ODA by sector'!$A:$A,'D12'!$A914,'ODA by sector'!$D:$D,'D12'!$C914)</f>
        <v>0</v>
      </c>
      <c r="N914" s="35">
        <f>SUMIFS('ODA by sector'!O:O,'ODA by sector'!$A:$A,'D12'!$A914,'ODA by sector'!$D:$D,'D12'!$C914)</f>
        <v>0</v>
      </c>
      <c r="O914" s="35">
        <f>SUMIFS('ODA by sector'!P:P,'ODA by sector'!$A:$A,'D12'!$A914,'ODA by sector'!$D:$D,'D12'!$C914)</f>
        <v>0</v>
      </c>
      <c r="P914" s="35">
        <f>SUMIFS('ODA by sector'!Q:Q,'ODA by sector'!$A:$A,'D12'!$A914,'ODA by sector'!$D:$D,'D12'!$C914)</f>
        <v>0</v>
      </c>
      <c r="Q914" s="35">
        <f>SUMIFS('ODA by sector'!R:R,'ODA by sector'!$A:$A,'D12'!$A914,'ODA by sector'!$D:$D,'D12'!$C914)</f>
        <v>0</v>
      </c>
      <c r="R914" s="35">
        <f>SUMIFS('ODA by sector'!S:S,'ODA by sector'!$A:$A,'D12'!$A914,'ODA by sector'!$D:$D,'D12'!$C914)</f>
        <v>0</v>
      </c>
    </row>
    <row r="915" spans="1:18" x14ac:dyDescent="0.25">
      <c r="A915" s="40" t="s">
        <v>75</v>
      </c>
      <c r="B915" s="36" t="e">
        <f>VLOOKUP(A915,'[1]Names&amp;ISO'!$A:$B,2,FALSE)</f>
        <v>#N/A</v>
      </c>
      <c r="C915" s="37" t="s">
        <v>165</v>
      </c>
      <c r="D915" s="35">
        <f>SUMIFS('ODA by sector'!E:E,'ODA by sector'!$A:$A,'D12'!$A915,'ODA by sector'!$D:$D,'D12'!$C915)</f>
        <v>0</v>
      </c>
      <c r="E915" s="35">
        <f>SUMIFS('ODA by sector'!F:F,'ODA by sector'!$A:$A,'D12'!$A915,'ODA by sector'!$D:$D,'D12'!$C915)</f>
        <v>0</v>
      </c>
      <c r="F915" s="35">
        <f>SUMIFS('ODA by sector'!G:G,'ODA by sector'!$A:$A,'D12'!$A915,'ODA by sector'!$D:$D,'D12'!$C915)</f>
        <v>0</v>
      </c>
      <c r="G915" s="35">
        <f>SUMIFS('ODA by sector'!H:H,'ODA by sector'!$A:$A,'D12'!$A915,'ODA by sector'!$D:$D,'D12'!$C915)</f>
        <v>0</v>
      </c>
      <c r="H915" s="35">
        <f>SUMIFS('ODA by sector'!I:I,'ODA by sector'!$A:$A,'D12'!$A915,'ODA by sector'!$D:$D,'D12'!$C915)</f>
        <v>0</v>
      </c>
      <c r="I915" s="35">
        <f>SUMIFS('ODA by sector'!J:J,'ODA by sector'!$A:$A,'D12'!$A915,'ODA by sector'!$D:$D,'D12'!$C915)</f>
        <v>0</v>
      </c>
      <c r="J915" s="35">
        <f>SUMIFS('ODA by sector'!K:K,'ODA by sector'!$A:$A,'D12'!$A915,'ODA by sector'!$D:$D,'D12'!$C915)</f>
        <v>0</v>
      </c>
      <c r="K915" s="35">
        <f>SUMIFS('ODA by sector'!L:L,'ODA by sector'!$A:$A,'D12'!$A915,'ODA by sector'!$D:$D,'D12'!$C915)</f>
        <v>0</v>
      </c>
      <c r="L915" s="35">
        <f>SUMIFS('ODA by sector'!M:M,'ODA by sector'!$A:$A,'D12'!$A915,'ODA by sector'!$D:$D,'D12'!$C915)</f>
        <v>0</v>
      </c>
      <c r="M915" s="35">
        <f>SUMIFS('ODA by sector'!N:N,'ODA by sector'!$A:$A,'D12'!$A915,'ODA by sector'!$D:$D,'D12'!$C915)</f>
        <v>0</v>
      </c>
      <c r="N915" s="35">
        <f>SUMIFS('ODA by sector'!O:O,'ODA by sector'!$A:$A,'D12'!$A915,'ODA by sector'!$D:$D,'D12'!$C915)</f>
        <v>0</v>
      </c>
      <c r="O915" s="35">
        <f>SUMIFS('ODA by sector'!P:P,'ODA by sector'!$A:$A,'D12'!$A915,'ODA by sector'!$D:$D,'D12'!$C915)</f>
        <v>0</v>
      </c>
      <c r="P915" s="35">
        <f>SUMIFS('ODA by sector'!Q:Q,'ODA by sector'!$A:$A,'D12'!$A915,'ODA by sector'!$D:$D,'D12'!$C915)</f>
        <v>0</v>
      </c>
      <c r="Q915" s="35">
        <f>SUMIFS('ODA by sector'!R:R,'ODA by sector'!$A:$A,'D12'!$A915,'ODA by sector'!$D:$D,'D12'!$C915)</f>
        <v>0</v>
      </c>
      <c r="R915" s="35">
        <f>SUMIFS('ODA by sector'!S:S,'ODA by sector'!$A:$A,'D12'!$A915,'ODA by sector'!$D:$D,'D12'!$C915)</f>
        <v>0</v>
      </c>
    </row>
    <row r="916" spans="1:18" x14ac:dyDescent="0.25">
      <c r="A916" s="40" t="s">
        <v>75</v>
      </c>
      <c r="B916" s="36" t="e">
        <f>VLOOKUP(A916,'[1]Names&amp;ISO'!$A:$B,2,FALSE)</f>
        <v>#N/A</v>
      </c>
      <c r="C916" s="37" t="s">
        <v>161</v>
      </c>
      <c r="D916" s="35">
        <f>SUMIFS('ODA by sector'!E:E,'ODA by sector'!$A:$A,'D12'!$A916,'ODA by sector'!$D:$D,'D12'!$C916)</f>
        <v>0</v>
      </c>
      <c r="E916" s="35">
        <f>SUMIFS('ODA by sector'!F:F,'ODA by sector'!$A:$A,'D12'!$A916,'ODA by sector'!$D:$D,'D12'!$C916)</f>
        <v>0</v>
      </c>
      <c r="F916" s="35">
        <f>SUMIFS('ODA by sector'!G:G,'ODA by sector'!$A:$A,'D12'!$A916,'ODA by sector'!$D:$D,'D12'!$C916)</f>
        <v>0</v>
      </c>
      <c r="G916" s="35">
        <f>SUMIFS('ODA by sector'!H:H,'ODA by sector'!$A:$A,'D12'!$A916,'ODA by sector'!$D:$D,'D12'!$C916)</f>
        <v>0</v>
      </c>
      <c r="H916" s="35">
        <f>SUMIFS('ODA by sector'!I:I,'ODA by sector'!$A:$A,'D12'!$A916,'ODA by sector'!$D:$D,'D12'!$C916)</f>
        <v>0</v>
      </c>
      <c r="I916" s="35">
        <f>SUMIFS('ODA by sector'!J:J,'ODA by sector'!$A:$A,'D12'!$A916,'ODA by sector'!$D:$D,'D12'!$C916)</f>
        <v>0</v>
      </c>
      <c r="J916" s="35">
        <f>SUMIFS('ODA by sector'!K:K,'ODA by sector'!$A:$A,'D12'!$A916,'ODA by sector'!$D:$D,'D12'!$C916)</f>
        <v>0</v>
      </c>
      <c r="K916" s="35">
        <f>SUMIFS('ODA by sector'!L:L,'ODA by sector'!$A:$A,'D12'!$A916,'ODA by sector'!$D:$D,'D12'!$C916)</f>
        <v>0</v>
      </c>
      <c r="L916" s="35">
        <f>SUMIFS('ODA by sector'!M:M,'ODA by sector'!$A:$A,'D12'!$A916,'ODA by sector'!$D:$D,'D12'!$C916)</f>
        <v>0</v>
      </c>
      <c r="M916" s="35">
        <f>SUMIFS('ODA by sector'!N:N,'ODA by sector'!$A:$A,'D12'!$A916,'ODA by sector'!$D:$D,'D12'!$C916)</f>
        <v>0</v>
      </c>
      <c r="N916" s="35">
        <f>SUMIFS('ODA by sector'!O:O,'ODA by sector'!$A:$A,'D12'!$A916,'ODA by sector'!$D:$D,'D12'!$C916)</f>
        <v>0</v>
      </c>
      <c r="O916" s="35">
        <f>SUMIFS('ODA by sector'!P:P,'ODA by sector'!$A:$A,'D12'!$A916,'ODA by sector'!$D:$D,'D12'!$C916)</f>
        <v>0</v>
      </c>
      <c r="P916" s="35">
        <f>SUMIFS('ODA by sector'!Q:Q,'ODA by sector'!$A:$A,'D12'!$A916,'ODA by sector'!$D:$D,'D12'!$C916)</f>
        <v>0</v>
      </c>
      <c r="Q916" s="35">
        <f>SUMIFS('ODA by sector'!R:R,'ODA by sector'!$A:$A,'D12'!$A916,'ODA by sector'!$D:$D,'D12'!$C916)</f>
        <v>0</v>
      </c>
      <c r="R916" s="35">
        <f>SUMIFS('ODA by sector'!S:S,'ODA by sector'!$A:$A,'D12'!$A916,'ODA by sector'!$D:$D,'D12'!$C916)</f>
        <v>0</v>
      </c>
    </row>
    <row r="917" spans="1:18" x14ac:dyDescent="0.25">
      <c r="A917" s="40" t="s">
        <v>75</v>
      </c>
      <c r="B917" s="36" t="e">
        <f>VLOOKUP(A917,'[1]Names&amp;ISO'!$A:$B,2,FALSE)</f>
        <v>#N/A</v>
      </c>
      <c r="C917" s="37" t="s">
        <v>166</v>
      </c>
      <c r="D917" s="35">
        <f>SUMIFS('ODA by sector'!E:E,'ODA by sector'!$A:$A,'D12'!$A917,'ODA by sector'!$D:$D,'D12'!$C917)</f>
        <v>0</v>
      </c>
      <c r="E917" s="35">
        <f>SUMIFS('ODA by sector'!F:F,'ODA by sector'!$A:$A,'D12'!$A917,'ODA by sector'!$D:$D,'D12'!$C917)</f>
        <v>0</v>
      </c>
      <c r="F917" s="35">
        <f>SUMIFS('ODA by sector'!G:G,'ODA by sector'!$A:$A,'D12'!$A917,'ODA by sector'!$D:$D,'D12'!$C917)</f>
        <v>0</v>
      </c>
      <c r="G917" s="35">
        <f>SUMIFS('ODA by sector'!H:H,'ODA by sector'!$A:$A,'D12'!$A917,'ODA by sector'!$D:$D,'D12'!$C917)</f>
        <v>0</v>
      </c>
      <c r="H917" s="35">
        <f>SUMIFS('ODA by sector'!I:I,'ODA by sector'!$A:$A,'D12'!$A917,'ODA by sector'!$D:$D,'D12'!$C917)</f>
        <v>0</v>
      </c>
      <c r="I917" s="35">
        <f>SUMIFS('ODA by sector'!J:J,'ODA by sector'!$A:$A,'D12'!$A917,'ODA by sector'!$D:$D,'D12'!$C917)</f>
        <v>0</v>
      </c>
      <c r="J917" s="35">
        <f>SUMIFS('ODA by sector'!K:K,'ODA by sector'!$A:$A,'D12'!$A917,'ODA by sector'!$D:$D,'D12'!$C917)</f>
        <v>0</v>
      </c>
      <c r="K917" s="35">
        <f>SUMIFS('ODA by sector'!L:L,'ODA by sector'!$A:$A,'D12'!$A917,'ODA by sector'!$D:$D,'D12'!$C917)</f>
        <v>0</v>
      </c>
      <c r="L917" s="35">
        <f>SUMIFS('ODA by sector'!M:M,'ODA by sector'!$A:$A,'D12'!$A917,'ODA by sector'!$D:$D,'D12'!$C917)</f>
        <v>0</v>
      </c>
      <c r="M917" s="35">
        <f>SUMIFS('ODA by sector'!N:N,'ODA by sector'!$A:$A,'D12'!$A917,'ODA by sector'!$D:$D,'D12'!$C917)</f>
        <v>0</v>
      </c>
      <c r="N917" s="35">
        <f>SUMIFS('ODA by sector'!O:O,'ODA by sector'!$A:$A,'D12'!$A917,'ODA by sector'!$D:$D,'D12'!$C917)</f>
        <v>0</v>
      </c>
      <c r="O917" s="35">
        <f>SUMIFS('ODA by sector'!P:P,'ODA by sector'!$A:$A,'D12'!$A917,'ODA by sector'!$D:$D,'D12'!$C917)</f>
        <v>0</v>
      </c>
      <c r="P917" s="35">
        <f>SUMIFS('ODA by sector'!Q:Q,'ODA by sector'!$A:$A,'D12'!$A917,'ODA by sector'!$D:$D,'D12'!$C917)</f>
        <v>0</v>
      </c>
      <c r="Q917" s="35">
        <f>SUMIFS('ODA by sector'!R:R,'ODA by sector'!$A:$A,'D12'!$A917,'ODA by sector'!$D:$D,'D12'!$C917)</f>
        <v>0</v>
      </c>
      <c r="R917" s="35">
        <f>SUMIFS('ODA by sector'!S:S,'ODA by sector'!$A:$A,'D12'!$A917,'ODA by sector'!$D:$D,'D12'!$C917)</f>
        <v>0</v>
      </c>
    </row>
    <row r="918" spans="1:18" x14ac:dyDescent="0.25">
      <c r="A918" s="40" t="s">
        <v>75</v>
      </c>
      <c r="B918" s="36" t="e">
        <f>VLOOKUP(A918,'[1]Names&amp;ISO'!$A:$B,2,FALSE)</f>
        <v>#N/A</v>
      </c>
      <c r="C918" s="37" t="s">
        <v>167</v>
      </c>
      <c r="D918" s="35">
        <f>SUMIFS('ODA by sector'!E:E,'ODA by sector'!$A:$A,'D12'!$A918,'ODA by sector'!$D:$D,'D12'!$C918)</f>
        <v>0</v>
      </c>
      <c r="E918" s="35">
        <f>SUMIFS('ODA by sector'!F:F,'ODA by sector'!$A:$A,'D12'!$A918,'ODA by sector'!$D:$D,'D12'!$C918)</f>
        <v>0</v>
      </c>
      <c r="F918" s="35">
        <f>SUMIFS('ODA by sector'!G:G,'ODA by sector'!$A:$A,'D12'!$A918,'ODA by sector'!$D:$D,'D12'!$C918)</f>
        <v>0</v>
      </c>
      <c r="G918" s="35">
        <f>SUMIFS('ODA by sector'!H:H,'ODA by sector'!$A:$A,'D12'!$A918,'ODA by sector'!$D:$D,'D12'!$C918)</f>
        <v>0</v>
      </c>
      <c r="H918" s="35">
        <f>SUMIFS('ODA by sector'!I:I,'ODA by sector'!$A:$A,'D12'!$A918,'ODA by sector'!$D:$D,'D12'!$C918)</f>
        <v>0</v>
      </c>
      <c r="I918" s="35">
        <f>SUMIFS('ODA by sector'!J:J,'ODA by sector'!$A:$A,'D12'!$A918,'ODA by sector'!$D:$D,'D12'!$C918)</f>
        <v>0</v>
      </c>
      <c r="J918" s="35">
        <f>SUMIFS('ODA by sector'!K:K,'ODA by sector'!$A:$A,'D12'!$A918,'ODA by sector'!$D:$D,'D12'!$C918)</f>
        <v>0</v>
      </c>
      <c r="K918" s="35">
        <f>SUMIFS('ODA by sector'!L:L,'ODA by sector'!$A:$A,'D12'!$A918,'ODA by sector'!$D:$D,'D12'!$C918)</f>
        <v>0</v>
      </c>
      <c r="L918" s="35">
        <f>SUMIFS('ODA by sector'!M:M,'ODA by sector'!$A:$A,'D12'!$A918,'ODA by sector'!$D:$D,'D12'!$C918)</f>
        <v>0</v>
      </c>
      <c r="M918" s="35">
        <f>SUMIFS('ODA by sector'!N:N,'ODA by sector'!$A:$A,'D12'!$A918,'ODA by sector'!$D:$D,'D12'!$C918)</f>
        <v>0</v>
      </c>
      <c r="N918" s="35">
        <f>SUMIFS('ODA by sector'!O:O,'ODA by sector'!$A:$A,'D12'!$A918,'ODA by sector'!$D:$D,'D12'!$C918)</f>
        <v>0</v>
      </c>
      <c r="O918" s="35">
        <f>SUMIFS('ODA by sector'!P:P,'ODA by sector'!$A:$A,'D12'!$A918,'ODA by sector'!$D:$D,'D12'!$C918)</f>
        <v>0</v>
      </c>
      <c r="P918" s="35">
        <f>SUMIFS('ODA by sector'!Q:Q,'ODA by sector'!$A:$A,'D12'!$A918,'ODA by sector'!$D:$D,'D12'!$C918)</f>
        <v>0</v>
      </c>
      <c r="Q918" s="35">
        <f>SUMIFS('ODA by sector'!R:R,'ODA by sector'!$A:$A,'D12'!$A918,'ODA by sector'!$D:$D,'D12'!$C918)</f>
        <v>0</v>
      </c>
      <c r="R918" s="35">
        <f>SUMIFS('ODA by sector'!S:S,'ODA by sector'!$A:$A,'D12'!$A918,'ODA by sector'!$D:$D,'D12'!$C918)</f>
        <v>0</v>
      </c>
    </row>
    <row r="919" spans="1:18" x14ac:dyDescent="0.25">
      <c r="A919" s="41" t="s">
        <v>75</v>
      </c>
      <c r="B919" s="36" t="e">
        <f>VLOOKUP(A919,'[1]Names&amp;ISO'!$A:$B,2,FALSE)</f>
        <v>#N/A</v>
      </c>
      <c r="C919" s="37" t="s">
        <v>169</v>
      </c>
      <c r="D919" s="35">
        <f>SUMIFS('ODA by sector'!E:E,'ODA by sector'!$A:$A,'D12'!$A919,'ODA by sector'!$D:$D,'D12'!$C919)</f>
        <v>0</v>
      </c>
      <c r="E919" s="35">
        <f>SUMIFS('ODA by sector'!F:F,'ODA by sector'!$A:$A,'D12'!$A919,'ODA by sector'!$D:$D,'D12'!$C919)</f>
        <v>0</v>
      </c>
      <c r="F919" s="35">
        <f>SUMIFS('ODA by sector'!G:G,'ODA by sector'!$A:$A,'D12'!$A919,'ODA by sector'!$D:$D,'D12'!$C919)</f>
        <v>0</v>
      </c>
      <c r="G919" s="35">
        <f>SUMIFS('ODA by sector'!H:H,'ODA by sector'!$A:$A,'D12'!$A919,'ODA by sector'!$D:$D,'D12'!$C919)</f>
        <v>0</v>
      </c>
      <c r="H919" s="35">
        <f>SUMIFS('ODA by sector'!I:I,'ODA by sector'!$A:$A,'D12'!$A919,'ODA by sector'!$D:$D,'D12'!$C919)</f>
        <v>0</v>
      </c>
      <c r="I919" s="35">
        <f>SUMIFS('ODA by sector'!J:J,'ODA by sector'!$A:$A,'D12'!$A919,'ODA by sector'!$D:$D,'D12'!$C919)</f>
        <v>0</v>
      </c>
      <c r="J919" s="35">
        <f>SUMIFS('ODA by sector'!K:K,'ODA by sector'!$A:$A,'D12'!$A919,'ODA by sector'!$D:$D,'D12'!$C919)</f>
        <v>0</v>
      </c>
      <c r="K919" s="35">
        <f>SUMIFS('ODA by sector'!L:L,'ODA by sector'!$A:$A,'D12'!$A919,'ODA by sector'!$D:$D,'D12'!$C919)</f>
        <v>0</v>
      </c>
      <c r="L919" s="35">
        <f>SUMIFS('ODA by sector'!M:M,'ODA by sector'!$A:$A,'D12'!$A919,'ODA by sector'!$D:$D,'D12'!$C919)</f>
        <v>0</v>
      </c>
      <c r="M919" s="35">
        <f>SUMIFS('ODA by sector'!N:N,'ODA by sector'!$A:$A,'D12'!$A919,'ODA by sector'!$D:$D,'D12'!$C919)</f>
        <v>0</v>
      </c>
      <c r="N919" s="35">
        <f>SUMIFS('ODA by sector'!O:O,'ODA by sector'!$A:$A,'D12'!$A919,'ODA by sector'!$D:$D,'D12'!$C919)</f>
        <v>0</v>
      </c>
      <c r="O919" s="35">
        <f>SUMIFS('ODA by sector'!P:P,'ODA by sector'!$A:$A,'D12'!$A919,'ODA by sector'!$D:$D,'D12'!$C919)</f>
        <v>0</v>
      </c>
      <c r="P919" s="35">
        <f>SUMIFS('ODA by sector'!Q:Q,'ODA by sector'!$A:$A,'D12'!$A919,'ODA by sector'!$D:$D,'D12'!$C919)</f>
        <v>0</v>
      </c>
      <c r="Q919" s="35">
        <f>SUMIFS('ODA by sector'!R:R,'ODA by sector'!$A:$A,'D12'!$A919,'ODA by sector'!$D:$D,'D12'!$C919)</f>
        <v>0</v>
      </c>
      <c r="R919" s="35">
        <f>SUMIFS('ODA by sector'!S:S,'ODA by sector'!$A:$A,'D12'!$A919,'ODA by sector'!$D:$D,'D12'!$C919)</f>
        <v>0</v>
      </c>
    </row>
    <row r="920" spans="1:18" x14ac:dyDescent="0.25">
      <c r="A920" s="42" t="s">
        <v>75</v>
      </c>
      <c r="B920" s="36" t="e">
        <f>VLOOKUP(A920,'[1]Names&amp;ISO'!$A:$B,2,FALSE)</f>
        <v>#N/A</v>
      </c>
      <c r="C920" s="37" t="s">
        <v>168</v>
      </c>
      <c r="D920" s="35">
        <f>SUMIFS('ODA by sector'!E:E,'ODA by sector'!$A:$A,'D12'!$A920,'ODA by sector'!$D:$D,'D12'!$C920)</f>
        <v>0</v>
      </c>
      <c r="E920" s="35">
        <f>SUMIFS('ODA by sector'!F:F,'ODA by sector'!$A:$A,'D12'!$A920,'ODA by sector'!$D:$D,'D12'!$C920)</f>
        <v>0</v>
      </c>
      <c r="F920" s="35">
        <f>SUMIFS('ODA by sector'!G:G,'ODA by sector'!$A:$A,'D12'!$A920,'ODA by sector'!$D:$D,'D12'!$C920)</f>
        <v>0</v>
      </c>
      <c r="G920" s="35">
        <f>SUMIFS('ODA by sector'!H:H,'ODA by sector'!$A:$A,'D12'!$A920,'ODA by sector'!$D:$D,'D12'!$C920)</f>
        <v>0</v>
      </c>
      <c r="H920" s="35">
        <f>SUMIFS('ODA by sector'!I:I,'ODA by sector'!$A:$A,'D12'!$A920,'ODA by sector'!$D:$D,'D12'!$C920)</f>
        <v>0</v>
      </c>
      <c r="I920" s="35">
        <f>SUMIFS('ODA by sector'!J:J,'ODA by sector'!$A:$A,'D12'!$A920,'ODA by sector'!$D:$D,'D12'!$C920)</f>
        <v>0</v>
      </c>
      <c r="J920" s="35">
        <f>SUMIFS('ODA by sector'!K:K,'ODA by sector'!$A:$A,'D12'!$A920,'ODA by sector'!$D:$D,'D12'!$C920)</f>
        <v>0</v>
      </c>
      <c r="K920" s="35">
        <f>SUMIFS('ODA by sector'!L:L,'ODA by sector'!$A:$A,'D12'!$A920,'ODA by sector'!$D:$D,'D12'!$C920)</f>
        <v>0</v>
      </c>
      <c r="L920" s="35">
        <f>SUMIFS('ODA by sector'!M:M,'ODA by sector'!$A:$A,'D12'!$A920,'ODA by sector'!$D:$D,'D12'!$C920)</f>
        <v>0</v>
      </c>
      <c r="M920" s="35">
        <f>SUMIFS('ODA by sector'!N:N,'ODA by sector'!$A:$A,'D12'!$A920,'ODA by sector'!$D:$D,'D12'!$C920)</f>
        <v>0</v>
      </c>
      <c r="N920" s="35">
        <f>SUMIFS('ODA by sector'!O:O,'ODA by sector'!$A:$A,'D12'!$A920,'ODA by sector'!$D:$D,'D12'!$C920)</f>
        <v>0</v>
      </c>
      <c r="O920" s="35">
        <f>SUMIFS('ODA by sector'!P:P,'ODA by sector'!$A:$A,'D12'!$A920,'ODA by sector'!$D:$D,'D12'!$C920)</f>
        <v>0</v>
      </c>
      <c r="P920" s="35">
        <f>SUMIFS('ODA by sector'!Q:Q,'ODA by sector'!$A:$A,'D12'!$A920,'ODA by sector'!$D:$D,'D12'!$C920)</f>
        <v>0</v>
      </c>
      <c r="Q920" s="35">
        <f>SUMIFS('ODA by sector'!R:R,'ODA by sector'!$A:$A,'D12'!$A920,'ODA by sector'!$D:$D,'D12'!$C920)</f>
        <v>0</v>
      </c>
      <c r="R920" s="35">
        <f>SUMIFS('ODA by sector'!S:S,'ODA by sector'!$A:$A,'D12'!$A920,'ODA by sector'!$D:$D,'D12'!$C920)</f>
        <v>0</v>
      </c>
    </row>
    <row r="921" spans="1:18" x14ac:dyDescent="0.25">
      <c r="A921" s="40" t="s">
        <v>75</v>
      </c>
      <c r="B921" s="36" t="e">
        <f>VLOOKUP(A921,'[1]Names&amp;ISO'!$A:$B,2,FALSE)</f>
        <v>#N/A</v>
      </c>
      <c r="C921" s="37" t="s">
        <v>171</v>
      </c>
      <c r="D921" s="35">
        <f>SUMIFS('ODA by sector'!E:E,'ODA by sector'!$A:$A,'D12'!$A921,'ODA by sector'!$D:$D,'D12'!$C921)</f>
        <v>0</v>
      </c>
      <c r="E921" s="35">
        <f>SUMIFS('ODA by sector'!F:F,'ODA by sector'!$A:$A,'D12'!$A921,'ODA by sector'!$D:$D,'D12'!$C921)</f>
        <v>0</v>
      </c>
      <c r="F921" s="35">
        <f>SUMIFS('ODA by sector'!G:G,'ODA by sector'!$A:$A,'D12'!$A921,'ODA by sector'!$D:$D,'D12'!$C921)</f>
        <v>0</v>
      </c>
      <c r="G921" s="35">
        <f>SUMIFS('ODA by sector'!H:H,'ODA by sector'!$A:$A,'D12'!$A921,'ODA by sector'!$D:$D,'D12'!$C921)</f>
        <v>0</v>
      </c>
      <c r="H921" s="35">
        <f>SUMIFS('ODA by sector'!I:I,'ODA by sector'!$A:$A,'D12'!$A921,'ODA by sector'!$D:$D,'D12'!$C921)</f>
        <v>0</v>
      </c>
      <c r="I921" s="35">
        <f>SUMIFS('ODA by sector'!J:J,'ODA by sector'!$A:$A,'D12'!$A921,'ODA by sector'!$D:$D,'D12'!$C921)</f>
        <v>0</v>
      </c>
      <c r="J921" s="35">
        <f>SUMIFS('ODA by sector'!K:K,'ODA by sector'!$A:$A,'D12'!$A921,'ODA by sector'!$D:$D,'D12'!$C921)</f>
        <v>0</v>
      </c>
      <c r="K921" s="35">
        <f>SUMIFS('ODA by sector'!L:L,'ODA by sector'!$A:$A,'D12'!$A921,'ODA by sector'!$D:$D,'D12'!$C921)</f>
        <v>0</v>
      </c>
      <c r="L921" s="35">
        <f>SUMIFS('ODA by sector'!M:M,'ODA by sector'!$A:$A,'D12'!$A921,'ODA by sector'!$D:$D,'D12'!$C921)</f>
        <v>0</v>
      </c>
      <c r="M921" s="35">
        <f>SUMIFS('ODA by sector'!N:N,'ODA by sector'!$A:$A,'D12'!$A921,'ODA by sector'!$D:$D,'D12'!$C921)</f>
        <v>0</v>
      </c>
      <c r="N921" s="35">
        <f>SUMIFS('ODA by sector'!O:O,'ODA by sector'!$A:$A,'D12'!$A921,'ODA by sector'!$D:$D,'D12'!$C921)</f>
        <v>0</v>
      </c>
      <c r="O921" s="35">
        <f>SUMIFS('ODA by sector'!P:P,'ODA by sector'!$A:$A,'D12'!$A921,'ODA by sector'!$D:$D,'D12'!$C921)</f>
        <v>0</v>
      </c>
      <c r="P921" s="35">
        <f>SUMIFS('ODA by sector'!Q:Q,'ODA by sector'!$A:$A,'D12'!$A921,'ODA by sector'!$D:$D,'D12'!$C921)</f>
        <v>0</v>
      </c>
      <c r="Q921" s="35">
        <f>SUMIFS('ODA by sector'!R:R,'ODA by sector'!$A:$A,'D12'!$A921,'ODA by sector'!$D:$D,'D12'!$C921)</f>
        <v>0</v>
      </c>
      <c r="R921" s="35">
        <f>SUMIFS('ODA by sector'!S:S,'ODA by sector'!$A:$A,'D12'!$A921,'ODA by sector'!$D:$D,'D12'!$C921)</f>
        <v>0</v>
      </c>
    </row>
    <row r="922" spans="1:18" x14ac:dyDescent="0.25">
      <c r="A922" s="40" t="s">
        <v>75</v>
      </c>
      <c r="B922" s="36" t="e">
        <f>VLOOKUP(A922,'[1]Names&amp;ISO'!$A:$B,2,FALSE)</f>
        <v>#N/A</v>
      </c>
      <c r="C922" s="37" t="s">
        <v>170</v>
      </c>
      <c r="D922" s="35">
        <f>SUMIFS('ODA by sector'!E:E,'ODA by sector'!$A:$A,'D12'!$A922,'ODA by sector'!$D:$D,'D12'!$C922)</f>
        <v>0</v>
      </c>
      <c r="E922" s="35">
        <f>SUMIFS('ODA by sector'!F:F,'ODA by sector'!$A:$A,'D12'!$A922,'ODA by sector'!$D:$D,'D12'!$C922)</f>
        <v>0</v>
      </c>
      <c r="F922" s="35">
        <f>SUMIFS('ODA by sector'!G:G,'ODA by sector'!$A:$A,'D12'!$A922,'ODA by sector'!$D:$D,'D12'!$C922)</f>
        <v>0</v>
      </c>
      <c r="G922" s="35">
        <f>SUMIFS('ODA by sector'!H:H,'ODA by sector'!$A:$A,'D12'!$A922,'ODA by sector'!$D:$D,'D12'!$C922)</f>
        <v>0</v>
      </c>
      <c r="H922" s="35">
        <f>SUMIFS('ODA by sector'!I:I,'ODA by sector'!$A:$A,'D12'!$A922,'ODA by sector'!$D:$D,'D12'!$C922)</f>
        <v>0</v>
      </c>
      <c r="I922" s="35">
        <f>SUMIFS('ODA by sector'!J:J,'ODA by sector'!$A:$A,'D12'!$A922,'ODA by sector'!$D:$D,'D12'!$C922)</f>
        <v>0</v>
      </c>
      <c r="J922" s="35">
        <f>SUMIFS('ODA by sector'!K:K,'ODA by sector'!$A:$A,'D12'!$A922,'ODA by sector'!$D:$D,'D12'!$C922)</f>
        <v>0</v>
      </c>
      <c r="K922" s="35">
        <f>SUMIFS('ODA by sector'!L:L,'ODA by sector'!$A:$A,'D12'!$A922,'ODA by sector'!$D:$D,'D12'!$C922)</f>
        <v>0</v>
      </c>
      <c r="L922" s="35">
        <f>SUMIFS('ODA by sector'!M:M,'ODA by sector'!$A:$A,'D12'!$A922,'ODA by sector'!$D:$D,'D12'!$C922)</f>
        <v>0</v>
      </c>
      <c r="M922" s="35">
        <f>SUMIFS('ODA by sector'!N:N,'ODA by sector'!$A:$A,'D12'!$A922,'ODA by sector'!$D:$D,'D12'!$C922)</f>
        <v>0</v>
      </c>
      <c r="N922" s="35">
        <f>SUMIFS('ODA by sector'!O:O,'ODA by sector'!$A:$A,'D12'!$A922,'ODA by sector'!$D:$D,'D12'!$C922)</f>
        <v>0</v>
      </c>
      <c r="O922" s="35">
        <f>SUMIFS('ODA by sector'!P:P,'ODA by sector'!$A:$A,'D12'!$A922,'ODA by sector'!$D:$D,'D12'!$C922)</f>
        <v>0</v>
      </c>
      <c r="P922" s="35">
        <f>SUMIFS('ODA by sector'!Q:Q,'ODA by sector'!$A:$A,'D12'!$A922,'ODA by sector'!$D:$D,'D12'!$C922)</f>
        <v>0</v>
      </c>
      <c r="Q922" s="35">
        <f>SUMIFS('ODA by sector'!R:R,'ODA by sector'!$A:$A,'D12'!$A922,'ODA by sector'!$D:$D,'D12'!$C922)</f>
        <v>0</v>
      </c>
      <c r="R922" s="35">
        <f>SUMIFS('ODA by sector'!S:S,'ODA by sector'!$A:$A,'D12'!$A922,'ODA by sector'!$D:$D,'D12'!$C922)</f>
        <v>0</v>
      </c>
    </row>
    <row r="923" spans="1:18" x14ac:dyDescent="0.25">
      <c r="A923" s="40" t="s">
        <v>75</v>
      </c>
      <c r="B923" s="36" t="e">
        <f>VLOOKUP(A923,'[1]Names&amp;ISO'!$A:$B,2,FALSE)</f>
        <v>#N/A</v>
      </c>
      <c r="C923" s="37" t="s">
        <v>172</v>
      </c>
      <c r="D923" s="35">
        <f>SUMIFS('ODA by sector'!E:E,'ODA by sector'!$A:$A,'D12'!$A923,'ODA by sector'!$D:$D,'D12'!$C923)</f>
        <v>0</v>
      </c>
      <c r="E923" s="35">
        <f>SUMIFS('ODA by sector'!F:F,'ODA by sector'!$A:$A,'D12'!$A923,'ODA by sector'!$D:$D,'D12'!$C923)</f>
        <v>0</v>
      </c>
      <c r="F923" s="35">
        <f>SUMIFS('ODA by sector'!G:G,'ODA by sector'!$A:$A,'D12'!$A923,'ODA by sector'!$D:$D,'D12'!$C923)</f>
        <v>0</v>
      </c>
      <c r="G923" s="35">
        <f>SUMIFS('ODA by sector'!H:H,'ODA by sector'!$A:$A,'D12'!$A923,'ODA by sector'!$D:$D,'D12'!$C923)</f>
        <v>0</v>
      </c>
      <c r="H923" s="35">
        <f>SUMIFS('ODA by sector'!I:I,'ODA by sector'!$A:$A,'D12'!$A923,'ODA by sector'!$D:$D,'D12'!$C923)</f>
        <v>0</v>
      </c>
      <c r="I923" s="35">
        <f>SUMIFS('ODA by sector'!J:J,'ODA by sector'!$A:$A,'D12'!$A923,'ODA by sector'!$D:$D,'D12'!$C923)</f>
        <v>0</v>
      </c>
      <c r="J923" s="35">
        <f>SUMIFS('ODA by sector'!K:K,'ODA by sector'!$A:$A,'D12'!$A923,'ODA by sector'!$D:$D,'D12'!$C923)</f>
        <v>0</v>
      </c>
      <c r="K923" s="35">
        <f>SUMIFS('ODA by sector'!L:L,'ODA by sector'!$A:$A,'D12'!$A923,'ODA by sector'!$D:$D,'D12'!$C923)</f>
        <v>0</v>
      </c>
      <c r="L923" s="35">
        <f>SUMIFS('ODA by sector'!M:M,'ODA by sector'!$A:$A,'D12'!$A923,'ODA by sector'!$D:$D,'D12'!$C923)</f>
        <v>0</v>
      </c>
      <c r="M923" s="35">
        <f>SUMIFS('ODA by sector'!N:N,'ODA by sector'!$A:$A,'D12'!$A923,'ODA by sector'!$D:$D,'D12'!$C923)</f>
        <v>0</v>
      </c>
      <c r="N923" s="35">
        <f>SUMIFS('ODA by sector'!O:O,'ODA by sector'!$A:$A,'D12'!$A923,'ODA by sector'!$D:$D,'D12'!$C923)</f>
        <v>0</v>
      </c>
      <c r="O923" s="35">
        <f>SUMIFS('ODA by sector'!P:P,'ODA by sector'!$A:$A,'D12'!$A923,'ODA by sector'!$D:$D,'D12'!$C923)</f>
        <v>0</v>
      </c>
      <c r="P923" s="35">
        <f>SUMIFS('ODA by sector'!Q:Q,'ODA by sector'!$A:$A,'D12'!$A923,'ODA by sector'!$D:$D,'D12'!$C923)</f>
        <v>0</v>
      </c>
      <c r="Q923" s="35">
        <f>SUMIFS('ODA by sector'!R:R,'ODA by sector'!$A:$A,'D12'!$A923,'ODA by sector'!$D:$D,'D12'!$C923)</f>
        <v>0</v>
      </c>
      <c r="R923" s="35">
        <f>SUMIFS('ODA by sector'!S:S,'ODA by sector'!$A:$A,'D12'!$A923,'ODA by sector'!$D:$D,'D12'!$C923)</f>
        <v>0</v>
      </c>
    </row>
    <row r="924" spans="1:18" x14ac:dyDescent="0.25">
      <c r="A924" s="40" t="s">
        <v>75</v>
      </c>
      <c r="B924" s="36" t="e">
        <f>VLOOKUP(A924,'[1]Names&amp;ISO'!$A:$B,2,FALSE)</f>
        <v>#N/A</v>
      </c>
      <c r="C924" s="37" t="s">
        <v>173</v>
      </c>
      <c r="D924" s="35">
        <f>SUMIFS('ODA by sector'!E:E,'ODA by sector'!$A:$A,'D12'!$A924,'ODA by sector'!$D:$D,'D12'!$C924)</f>
        <v>0</v>
      </c>
      <c r="E924" s="35">
        <f>SUMIFS('ODA by sector'!F:F,'ODA by sector'!$A:$A,'D12'!$A924,'ODA by sector'!$D:$D,'D12'!$C924)</f>
        <v>0</v>
      </c>
      <c r="F924" s="35">
        <f>SUMIFS('ODA by sector'!G:G,'ODA by sector'!$A:$A,'D12'!$A924,'ODA by sector'!$D:$D,'D12'!$C924)</f>
        <v>0</v>
      </c>
      <c r="G924" s="35">
        <f>SUMIFS('ODA by sector'!H:H,'ODA by sector'!$A:$A,'D12'!$A924,'ODA by sector'!$D:$D,'D12'!$C924)</f>
        <v>0</v>
      </c>
      <c r="H924" s="35">
        <f>SUMIFS('ODA by sector'!I:I,'ODA by sector'!$A:$A,'D12'!$A924,'ODA by sector'!$D:$D,'D12'!$C924)</f>
        <v>0</v>
      </c>
      <c r="I924" s="35">
        <f>SUMIFS('ODA by sector'!J:J,'ODA by sector'!$A:$A,'D12'!$A924,'ODA by sector'!$D:$D,'D12'!$C924)</f>
        <v>0</v>
      </c>
      <c r="J924" s="35">
        <f>SUMIFS('ODA by sector'!K:K,'ODA by sector'!$A:$A,'D12'!$A924,'ODA by sector'!$D:$D,'D12'!$C924)</f>
        <v>0</v>
      </c>
      <c r="K924" s="35">
        <f>SUMIFS('ODA by sector'!L:L,'ODA by sector'!$A:$A,'D12'!$A924,'ODA by sector'!$D:$D,'D12'!$C924)</f>
        <v>0</v>
      </c>
      <c r="L924" s="35">
        <f>SUMIFS('ODA by sector'!M:M,'ODA by sector'!$A:$A,'D12'!$A924,'ODA by sector'!$D:$D,'D12'!$C924)</f>
        <v>0</v>
      </c>
      <c r="M924" s="35">
        <f>SUMIFS('ODA by sector'!N:N,'ODA by sector'!$A:$A,'D12'!$A924,'ODA by sector'!$D:$D,'D12'!$C924)</f>
        <v>0</v>
      </c>
      <c r="N924" s="35">
        <f>SUMIFS('ODA by sector'!O:O,'ODA by sector'!$A:$A,'D12'!$A924,'ODA by sector'!$D:$D,'D12'!$C924)</f>
        <v>0</v>
      </c>
      <c r="O924" s="35">
        <f>SUMIFS('ODA by sector'!P:P,'ODA by sector'!$A:$A,'D12'!$A924,'ODA by sector'!$D:$D,'D12'!$C924)</f>
        <v>0</v>
      </c>
      <c r="P924" s="35">
        <f>SUMIFS('ODA by sector'!Q:Q,'ODA by sector'!$A:$A,'D12'!$A924,'ODA by sector'!$D:$D,'D12'!$C924)</f>
        <v>0</v>
      </c>
      <c r="Q924" s="35">
        <f>SUMIFS('ODA by sector'!R:R,'ODA by sector'!$A:$A,'D12'!$A924,'ODA by sector'!$D:$D,'D12'!$C924)</f>
        <v>0</v>
      </c>
      <c r="R924" s="35">
        <f>SUMIFS('ODA by sector'!S:S,'ODA by sector'!$A:$A,'D12'!$A924,'ODA by sector'!$D:$D,'D12'!$C924)</f>
        <v>0</v>
      </c>
    </row>
    <row r="925" spans="1:18" x14ac:dyDescent="0.25">
      <c r="A925" s="40" t="s">
        <v>75</v>
      </c>
      <c r="B925" s="36" t="e">
        <f>VLOOKUP(A925,'[1]Names&amp;ISO'!$A:$B,2,FALSE)</f>
        <v>#N/A</v>
      </c>
      <c r="C925" s="37" t="s">
        <v>174</v>
      </c>
      <c r="D925" s="35">
        <f>SUMIFS('ODA by sector'!E:E,'ODA by sector'!$A:$A,'D12'!$A925,'ODA by sector'!$D:$D,'D12'!$C925)</f>
        <v>0</v>
      </c>
      <c r="E925" s="35">
        <f>SUMIFS('ODA by sector'!F:F,'ODA by sector'!$A:$A,'D12'!$A925,'ODA by sector'!$D:$D,'D12'!$C925)</f>
        <v>0</v>
      </c>
      <c r="F925" s="35">
        <f>SUMIFS('ODA by sector'!G:G,'ODA by sector'!$A:$A,'D12'!$A925,'ODA by sector'!$D:$D,'D12'!$C925)</f>
        <v>0</v>
      </c>
      <c r="G925" s="35">
        <f>SUMIFS('ODA by sector'!H:H,'ODA by sector'!$A:$A,'D12'!$A925,'ODA by sector'!$D:$D,'D12'!$C925)</f>
        <v>0</v>
      </c>
      <c r="H925" s="35">
        <f>SUMIFS('ODA by sector'!I:I,'ODA by sector'!$A:$A,'D12'!$A925,'ODA by sector'!$D:$D,'D12'!$C925)</f>
        <v>0</v>
      </c>
      <c r="I925" s="35">
        <f>SUMIFS('ODA by sector'!J:J,'ODA by sector'!$A:$A,'D12'!$A925,'ODA by sector'!$D:$D,'D12'!$C925)</f>
        <v>0</v>
      </c>
      <c r="J925" s="35">
        <f>SUMIFS('ODA by sector'!K:K,'ODA by sector'!$A:$A,'D12'!$A925,'ODA by sector'!$D:$D,'D12'!$C925)</f>
        <v>0</v>
      </c>
      <c r="K925" s="35">
        <f>SUMIFS('ODA by sector'!L:L,'ODA by sector'!$A:$A,'D12'!$A925,'ODA by sector'!$D:$D,'D12'!$C925)</f>
        <v>17.331909</v>
      </c>
      <c r="L925" s="35">
        <f>SUMIFS('ODA by sector'!M:M,'ODA by sector'!$A:$A,'D12'!$A925,'ODA by sector'!$D:$D,'D12'!$C925)</f>
        <v>8.2198379999999993</v>
      </c>
      <c r="M925" s="35">
        <f>SUMIFS('ODA by sector'!N:N,'ODA by sector'!$A:$A,'D12'!$A925,'ODA by sector'!$D:$D,'D12'!$C925)</f>
        <v>13.374558</v>
      </c>
      <c r="N925" s="35">
        <f>SUMIFS('ODA by sector'!O:O,'ODA by sector'!$A:$A,'D12'!$A925,'ODA by sector'!$D:$D,'D12'!$C925)</f>
        <v>13.445364</v>
      </c>
      <c r="O925" s="35">
        <f>SUMIFS('ODA by sector'!P:P,'ODA by sector'!$A:$A,'D12'!$A925,'ODA by sector'!$D:$D,'D12'!$C925)</f>
        <v>16.921586000000001</v>
      </c>
      <c r="P925" s="35">
        <f>SUMIFS('ODA by sector'!Q:Q,'ODA by sector'!$A:$A,'D12'!$A925,'ODA by sector'!$D:$D,'D12'!$C925)</f>
        <v>31.76249</v>
      </c>
      <c r="Q925" s="35">
        <f>SUMIFS('ODA by sector'!R:R,'ODA by sector'!$A:$A,'D12'!$A925,'ODA by sector'!$D:$D,'D12'!$C925)</f>
        <v>86.178467999999995</v>
      </c>
      <c r="R925" s="35">
        <f>SUMIFS('ODA by sector'!S:S,'ODA by sector'!$A:$A,'D12'!$A925,'ODA by sector'!$D:$D,'D12'!$C925)</f>
        <v>41.684930000000001</v>
      </c>
    </row>
    <row r="926" spans="1:18" x14ac:dyDescent="0.25">
      <c r="A926" s="36" t="s">
        <v>74</v>
      </c>
      <c r="B926" s="36" t="e">
        <f>VLOOKUP(A926,'[1]Names&amp;ISO'!$A:$B,2,FALSE)</f>
        <v>#N/A</v>
      </c>
      <c r="C926" s="37" t="s">
        <v>162</v>
      </c>
      <c r="D926" s="35">
        <f>SUMIFS('ODA by sector'!E:E,'ODA by sector'!$A:$A,'D12'!$A926,'ODA by sector'!$D:$D,'D12'!$C926)</f>
        <v>0</v>
      </c>
      <c r="E926" s="35">
        <f>SUMIFS('ODA by sector'!F:F,'ODA by sector'!$A:$A,'D12'!$A926,'ODA by sector'!$D:$D,'D12'!$C926)</f>
        <v>0</v>
      </c>
      <c r="F926" s="35">
        <f>SUMIFS('ODA by sector'!G:G,'ODA by sector'!$A:$A,'D12'!$A926,'ODA by sector'!$D:$D,'D12'!$C926)</f>
        <v>0</v>
      </c>
      <c r="G926" s="35">
        <f>SUMIFS('ODA by sector'!H:H,'ODA by sector'!$A:$A,'D12'!$A926,'ODA by sector'!$D:$D,'D12'!$C926)</f>
        <v>0</v>
      </c>
      <c r="H926" s="35">
        <f>SUMIFS('ODA by sector'!I:I,'ODA by sector'!$A:$A,'D12'!$A926,'ODA by sector'!$D:$D,'D12'!$C926)</f>
        <v>0</v>
      </c>
      <c r="I926" s="35">
        <f>SUMIFS('ODA by sector'!J:J,'ODA by sector'!$A:$A,'D12'!$A926,'ODA by sector'!$D:$D,'D12'!$C926)</f>
        <v>0</v>
      </c>
      <c r="J926" s="35">
        <f>SUMIFS('ODA by sector'!K:K,'ODA by sector'!$A:$A,'D12'!$A926,'ODA by sector'!$D:$D,'D12'!$C926)</f>
        <v>0</v>
      </c>
      <c r="K926" s="35">
        <f>SUMIFS('ODA by sector'!L:L,'ODA by sector'!$A:$A,'D12'!$A926,'ODA by sector'!$D:$D,'D12'!$C926)</f>
        <v>0</v>
      </c>
      <c r="L926" s="35">
        <f>SUMIFS('ODA by sector'!M:M,'ODA by sector'!$A:$A,'D12'!$A926,'ODA by sector'!$D:$D,'D12'!$C926)</f>
        <v>0</v>
      </c>
      <c r="M926" s="35">
        <f>SUMIFS('ODA by sector'!N:N,'ODA by sector'!$A:$A,'D12'!$A926,'ODA by sector'!$D:$D,'D12'!$C926)</f>
        <v>0</v>
      </c>
      <c r="N926" s="35">
        <f>SUMIFS('ODA by sector'!O:O,'ODA by sector'!$A:$A,'D12'!$A926,'ODA by sector'!$D:$D,'D12'!$C926)</f>
        <v>0</v>
      </c>
      <c r="O926" s="35">
        <f>SUMIFS('ODA by sector'!P:P,'ODA by sector'!$A:$A,'D12'!$A926,'ODA by sector'!$D:$D,'D12'!$C926)</f>
        <v>0</v>
      </c>
      <c r="P926" s="35">
        <f>SUMIFS('ODA by sector'!Q:Q,'ODA by sector'!$A:$A,'D12'!$A926,'ODA by sector'!$D:$D,'D12'!$C926)</f>
        <v>0</v>
      </c>
      <c r="Q926" s="35">
        <f>SUMIFS('ODA by sector'!R:R,'ODA by sector'!$A:$A,'D12'!$A926,'ODA by sector'!$D:$D,'D12'!$C926)</f>
        <v>0</v>
      </c>
      <c r="R926" s="35">
        <f>SUMIFS('ODA by sector'!S:S,'ODA by sector'!$A:$A,'D12'!$A926,'ODA by sector'!$D:$D,'D12'!$C926)</f>
        <v>0</v>
      </c>
    </row>
    <row r="927" spans="1:18" x14ac:dyDescent="0.25">
      <c r="A927" s="36" t="s">
        <v>74</v>
      </c>
      <c r="B927" s="36" t="e">
        <f>VLOOKUP(A927,'[1]Names&amp;ISO'!$A:$B,2,FALSE)</f>
        <v>#N/A</v>
      </c>
      <c r="C927" s="37" t="s">
        <v>163</v>
      </c>
      <c r="D927" s="35">
        <f>SUMIFS('ODA by sector'!E:E,'ODA by sector'!$A:$A,'D12'!$A927,'ODA by sector'!$D:$D,'D12'!$C927)</f>
        <v>0</v>
      </c>
      <c r="E927" s="35">
        <f>SUMIFS('ODA by sector'!F:F,'ODA by sector'!$A:$A,'D12'!$A927,'ODA by sector'!$D:$D,'D12'!$C927)</f>
        <v>0</v>
      </c>
      <c r="F927" s="35">
        <f>SUMIFS('ODA by sector'!G:G,'ODA by sector'!$A:$A,'D12'!$A927,'ODA by sector'!$D:$D,'D12'!$C927)</f>
        <v>0</v>
      </c>
      <c r="G927" s="35">
        <f>SUMIFS('ODA by sector'!H:H,'ODA by sector'!$A:$A,'D12'!$A927,'ODA by sector'!$D:$D,'D12'!$C927)</f>
        <v>0</v>
      </c>
      <c r="H927" s="35">
        <f>SUMIFS('ODA by sector'!I:I,'ODA by sector'!$A:$A,'D12'!$A927,'ODA by sector'!$D:$D,'D12'!$C927)</f>
        <v>0</v>
      </c>
      <c r="I927" s="35">
        <f>SUMIFS('ODA by sector'!J:J,'ODA by sector'!$A:$A,'D12'!$A927,'ODA by sector'!$D:$D,'D12'!$C927)</f>
        <v>0</v>
      </c>
      <c r="J927" s="35">
        <f>SUMIFS('ODA by sector'!K:K,'ODA by sector'!$A:$A,'D12'!$A927,'ODA by sector'!$D:$D,'D12'!$C927)</f>
        <v>0</v>
      </c>
      <c r="K927" s="35">
        <f>SUMIFS('ODA by sector'!L:L,'ODA by sector'!$A:$A,'D12'!$A927,'ODA by sector'!$D:$D,'D12'!$C927)</f>
        <v>0</v>
      </c>
      <c r="L927" s="35">
        <f>SUMIFS('ODA by sector'!M:M,'ODA by sector'!$A:$A,'D12'!$A927,'ODA by sector'!$D:$D,'D12'!$C927)</f>
        <v>0</v>
      </c>
      <c r="M927" s="35">
        <f>SUMIFS('ODA by sector'!N:N,'ODA by sector'!$A:$A,'D12'!$A927,'ODA by sector'!$D:$D,'D12'!$C927)</f>
        <v>0</v>
      </c>
      <c r="N927" s="35">
        <f>SUMIFS('ODA by sector'!O:O,'ODA by sector'!$A:$A,'D12'!$A927,'ODA by sector'!$D:$D,'D12'!$C927)</f>
        <v>0</v>
      </c>
      <c r="O927" s="35">
        <f>SUMIFS('ODA by sector'!P:P,'ODA by sector'!$A:$A,'D12'!$A927,'ODA by sector'!$D:$D,'D12'!$C927)</f>
        <v>0</v>
      </c>
      <c r="P927" s="35">
        <f>SUMIFS('ODA by sector'!Q:Q,'ODA by sector'!$A:$A,'D12'!$A927,'ODA by sector'!$D:$D,'D12'!$C927)</f>
        <v>0</v>
      </c>
      <c r="Q927" s="35">
        <f>SUMIFS('ODA by sector'!R:R,'ODA by sector'!$A:$A,'D12'!$A927,'ODA by sector'!$D:$D,'D12'!$C927)</f>
        <v>0</v>
      </c>
      <c r="R927" s="35">
        <f>SUMIFS('ODA by sector'!S:S,'ODA by sector'!$A:$A,'D12'!$A927,'ODA by sector'!$D:$D,'D12'!$C927)</f>
        <v>0</v>
      </c>
    </row>
    <row r="928" spans="1:18" x14ac:dyDescent="0.25">
      <c r="A928" s="36" t="s">
        <v>74</v>
      </c>
      <c r="B928" s="36" t="e">
        <f>VLOOKUP(A928,'[1]Names&amp;ISO'!$A:$B,2,FALSE)</f>
        <v>#N/A</v>
      </c>
      <c r="C928" s="37" t="s">
        <v>164</v>
      </c>
      <c r="D928" s="35">
        <f>SUMIFS('ODA by sector'!E:E,'ODA by sector'!$A:$A,'D12'!$A928,'ODA by sector'!$D:$D,'D12'!$C928)</f>
        <v>0</v>
      </c>
      <c r="E928" s="35">
        <f>SUMIFS('ODA by sector'!F:F,'ODA by sector'!$A:$A,'D12'!$A928,'ODA by sector'!$D:$D,'D12'!$C928)</f>
        <v>0</v>
      </c>
      <c r="F928" s="35">
        <f>SUMIFS('ODA by sector'!G:G,'ODA by sector'!$A:$A,'D12'!$A928,'ODA by sector'!$D:$D,'D12'!$C928)</f>
        <v>0</v>
      </c>
      <c r="G928" s="35">
        <f>SUMIFS('ODA by sector'!H:H,'ODA by sector'!$A:$A,'D12'!$A928,'ODA by sector'!$D:$D,'D12'!$C928)</f>
        <v>0</v>
      </c>
      <c r="H928" s="35">
        <f>SUMIFS('ODA by sector'!I:I,'ODA by sector'!$A:$A,'D12'!$A928,'ODA by sector'!$D:$D,'D12'!$C928)</f>
        <v>0</v>
      </c>
      <c r="I928" s="35">
        <f>SUMIFS('ODA by sector'!J:J,'ODA by sector'!$A:$A,'D12'!$A928,'ODA by sector'!$D:$D,'D12'!$C928)</f>
        <v>0</v>
      </c>
      <c r="J928" s="35">
        <f>SUMIFS('ODA by sector'!K:K,'ODA by sector'!$A:$A,'D12'!$A928,'ODA by sector'!$D:$D,'D12'!$C928)</f>
        <v>0</v>
      </c>
      <c r="K928" s="35">
        <f>SUMIFS('ODA by sector'!L:L,'ODA by sector'!$A:$A,'D12'!$A928,'ODA by sector'!$D:$D,'D12'!$C928)</f>
        <v>0</v>
      </c>
      <c r="L928" s="35">
        <f>SUMIFS('ODA by sector'!M:M,'ODA by sector'!$A:$A,'D12'!$A928,'ODA by sector'!$D:$D,'D12'!$C928)</f>
        <v>0</v>
      </c>
      <c r="M928" s="35">
        <f>SUMIFS('ODA by sector'!N:N,'ODA by sector'!$A:$A,'D12'!$A928,'ODA by sector'!$D:$D,'D12'!$C928)</f>
        <v>0</v>
      </c>
      <c r="N928" s="35">
        <f>SUMIFS('ODA by sector'!O:O,'ODA by sector'!$A:$A,'D12'!$A928,'ODA by sector'!$D:$D,'D12'!$C928)</f>
        <v>0</v>
      </c>
      <c r="O928" s="35">
        <f>SUMIFS('ODA by sector'!P:P,'ODA by sector'!$A:$A,'D12'!$A928,'ODA by sector'!$D:$D,'D12'!$C928)</f>
        <v>0</v>
      </c>
      <c r="P928" s="35">
        <f>SUMIFS('ODA by sector'!Q:Q,'ODA by sector'!$A:$A,'D12'!$A928,'ODA by sector'!$D:$D,'D12'!$C928)</f>
        <v>0</v>
      </c>
      <c r="Q928" s="35">
        <f>SUMIFS('ODA by sector'!R:R,'ODA by sector'!$A:$A,'D12'!$A928,'ODA by sector'!$D:$D,'D12'!$C928)</f>
        <v>0</v>
      </c>
      <c r="R928" s="35">
        <f>SUMIFS('ODA by sector'!S:S,'ODA by sector'!$A:$A,'D12'!$A928,'ODA by sector'!$D:$D,'D12'!$C928)</f>
        <v>0</v>
      </c>
    </row>
    <row r="929" spans="1:18" x14ac:dyDescent="0.25">
      <c r="A929" s="36" t="s">
        <v>74</v>
      </c>
      <c r="B929" s="36" t="e">
        <f>VLOOKUP(A929,'[1]Names&amp;ISO'!$A:$B,2,FALSE)</f>
        <v>#N/A</v>
      </c>
      <c r="C929" s="37" t="s">
        <v>165</v>
      </c>
      <c r="D929" s="35">
        <f>SUMIFS('ODA by sector'!E:E,'ODA by sector'!$A:$A,'D12'!$A929,'ODA by sector'!$D:$D,'D12'!$C929)</f>
        <v>0</v>
      </c>
      <c r="E929" s="35">
        <f>SUMIFS('ODA by sector'!F:F,'ODA by sector'!$A:$A,'D12'!$A929,'ODA by sector'!$D:$D,'D12'!$C929)</f>
        <v>0</v>
      </c>
      <c r="F929" s="35">
        <f>SUMIFS('ODA by sector'!G:G,'ODA by sector'!$A:$A,'D12'!$A929,'ODA by sector'!$D:$D,'D12'!$C929)</f>
        <v>0</v>
      </c>
      <c r="G929" s="35">
        <f>SUMIFS('ODA by sector'!H:H,'ODA by sector'!$A:$A,'D12'!$A929,'ODA by sector'!$D:$D,'D12'!$C929)</f>
        <v>0</v>
      </c>
      <c r="H929" s="35">
        <f>SUMIFS('ODA by sector'!I:I,'ODA by sector'!$A:$A,'D12'!$A929,'ODA by sector'!$D:$D,'D12'!$C929)</f>
        <v>0</v>
      </c>
      <c r="I929" s="35">
        <f>SUMIFS('ODA by sector'!J:J,'ODA by sector'!$A:$A,'D12'!$A929,'ODA by sector'!$D:$D,'D12'!$C929)</f>
        <v>0</v>
      </c>
      <c r="J929" s="35">
        <f>SUMIFS('ODA by sector'!K:K,'ODA by sector'!$A:$A,'D12'!$A929,'ODA by sector'!$D:$D,'D12'!$C929)</f>
        <v>0</v>
      </c>
      <c r="K929" s="35">
        <f>SUMIFS('ODA by sector'!L:L,'ODA by sector'!$A:$A,'D12'!$A929,'ODA by sector'!$D:$D,'D12'!$C929)</f>
        <v>0</v>
      </c>
      <c r="L929" s="35">
        <f>SUMIFS('ODA by sector'!M:M,'ODA by sector'!$A:$A,'D12'!$A929,'ODA by sector'!$D:$D,'D12'!$C929)</f>
        <v>0</v>
      </c>
      <c r="M929" s="35">
        <f>SUMIFS('ODA by sector'!N:N,'ODA by sector'!$A:$A,'D12'!$A929,'ODA by sector'!$D:$D,'D12'!$C929)</f>
        <v>0</v>
      </c>
      <c r="N929" s="35">
        <f>SUMIFS('ODA by sector'!O:O,'ODA by sector'!$A:$A,'D12'!$A929,'ODA by sector'!$D:$D,'D12'!$C929)</f>
        <v>0</v>
      </c>
      <c r="O929" s="35">
        <f>SUMIFS('ODA by sector'!P:P,'ODA by sector'!$A:$A,'D12'!$A929,'ODA by sector'!$D:$D,'D12'!$C929)</f>
        <v>0</v>
      </c>
      <c r="P929" s="35">
        <f>SUMIFS('ODA by sector'!Q:Q,'ODA by sector'!$A:$A,'D12'!$A929,'ODA by sector'!$D:$D,'D12'!$C929)</f>
        <v>0</v>
      </c>
      <c r="Q929" s="35">
        <f>SUMIFS('ODA by sector'!R:R,'ODA by sector'!$A:$A,'D12'!$A929,'ODA by sector'!$D:$D,'D12'!$C929)</f>
        <v>0</v>
      </c>
      <c r="R929" s="35">
        <f>SUMIFS('ODA by sector'!S:S,'ODA by sector'!$A:$A,'D12'!$A929,'ODA by sector'!$D:$D,'D12'!$C929)</f>
        <v>0</v>
      </c>
    </row>
    <row r="930" spans="1:18" x14ac:dyDescent="0.25">
      <c r="A930" s="36" t="s">
        <v>74</v>
      </c>
      <c r="B930" s="36" t="e">
        <f>VLOOKUP(A930,'[1]Names&amp;ISO'!$A:$B,2,FALSE)</f>
        <v>#N/A</v>
      </c>
      <c r="C930" s="37" t="s">
        <v>161</v>
      </c>
      <c r="D930" s="35">
        <f>SUMIFS('ODA by sector'!E:E,'ODA by sector'!$A:$A,'D12'!$A930,'ODA by sector'!$D:$D,'D12'!$C930)</f>
        <v>0</v>
      </c>
      <c r="E930" s="35">
        <f>SUMIFS('ODA by sector'!F:F,'ODA by sector'!$A:$A,'D12'!$A930,'ODA by sector'!$D:$D,'D12'!$C930)</f>
        <v>0</v>
      </c>
      <c r="F930" s="35">
        <f>SUMIFS('ODA by sector'!G:G,'ODA by sector'!$A:$A,'D12'!$A930,'ODA by sector'!$D:$D,'D12'!$C930)</f>
        <v>0</v>
      </c>
      <c r="G930" s="35">
        <f>SUMIFS('ODA by sector'!H:H,'ODA by sector'!$A:$A,'D12'!$A930,'ODA by sector'!$D:$D,'D12'!$C930)</f>
        <v>0</v>
      </c>
      <c r="H930" s="35">
        <f>SUMIFS('ODA by sector'!I:I,'ODA by sector'!$A:$A,'D12'!$A930,'ODA by sector'!$D:$D,'D12'!$C930)</f>
        <v>0</v>
      </c>
      <c r="I930" s="35">
        <f>SUMIFS('ODA by sector'!J:J,'ODA by sector'!$A:$A,'D12'!$A930,'ODA by sector'!$D:$D,'D12'!$C930)</f>
        <v>0</v>
      </c>
      <c r="J930" s="35">
        <f>SUMIFS('ODA by sector'!K:K,'ODA by sector'!$A:$A,'D12'!$A930,'ODA by sector'!$D:$D,'D12'!$C930)</f>
        <v>0</v>
      </c>
      <c r="K930" s="35">
        <f>SUMIFS('ODA by sector'!L:L,'ODA by sector'!$A:$A,'D12'!$A930,'ODA by sector'!$D:$D,'D12'!$C930)</f>
        <v>0</v>
      </c>
      <c r="L930" s="35">
        <f>SUMIFS('ODA by sector'!M:M,'ODA by sector'!$A:$A,'D12'!$A930,'ODA by sector'!$D:$D,'D12'!$C930)</f>
        <v>0</v>
      </c>
      <c r="M930" s="35">
        <f>SUMIFS('ODA by sector'!N:N,'ODA by sector'!$A:$A,'D12'!$A930,'ODA by sector'!$D:$D,'D12'!$C930)</f>
        <v>0</v>
      </c>
      <c r="N930" s="35">
        <f>SUMIFS('ODA by sector'!O:O,'ODA by sector'!$A:$A,'D12'!$A930,'ODA by sector'!$D:$D,'D12'!$C930)</f>
        <v>0</v>
      </c>
      <c r="O930" s="35">
        <f>SUMIFS('ODA by sector'!P:P,'ODA by sector'!$A:$A,'D12'!$A930,'ODA by sector'!$D:$D,'D12'!$C930)</f>
        <v>0</v>
      </c>
      <c r="P930" s="35">
        <f>SUMIFS('ODA by sector'!Q:Q,'ODA by sector'!$A:$A,'D12'!$A930,'ODA by sector'!$D:$D,'D12'!$C930)</f>
        <v>0</v>
      </c>
      <c r="Q930" s="35">
        <f>SUMIFS('ODA by sector'!R:R,'ODA by sector'!$A:$A,'D12'!$A930,'ODA by sector'!$D:$D,'D12'!$C930)</f>
        <v>0</v>
      </c>
      <c r="R930" s="35">
        <f>SUMIFS('ODA by sector'!S:S,'ODA by sector'!$A:$A,'D12'!$A930,'ODA by sector'!$D:$D,'D12'!$C930)</f>
        <v>0</v>
      </c>
    </row>
    <row r="931" spans="1:18" x14ac:dyDescent="0.25">
      <c r="A931" s="36" t="s">
        <v>74</v>
      </c>
      <c r="B931" s="36" t="e">
        <f>VLOOKUP(A931,'[1]Names&amp;ISO'!$A:$B,2,FALSE)</f>
        <v>#N/A</v>
      </c>
      <c r="C931" s="37" t="s">
        <v>166</v>
      </c>
      <c r="D931" s="35">
        <f>SUMIFS('ODA by sector'!E:E,'ODA by sector'!$A:$A,'D12'!$A931,'ODA by sector'!$D:$D,'D12'!$C931)</f>
        <v>0</v>
      </c>
      <c r="E931" s="35">
        <f>SUMIFS('ODA by sector'!F:F,'ODA by sector'!$A:$A,'D12'!$A931,'ODA by sector'!$D:$D,'D12'!$C931)</f>
        <v>0</v>
      </c>
      <c r="F931" s="35">
        <f>SUMIFS('ODA by sector'!G:G,'ODA by sector'!$A:$A,'D12'!$A931,'ODA by sector'!$D:$D,'D12'!$C931)</f>
        <v>0</v>
      </c>
      <c r="G931" s="35">
        <f>SUMIFS('ODA by sector'!H:H,'ODA by sector'!$A:$A,'D12'!$A931,'ODA by sector'!$D:$D,'D12'!$C931)</f>
        <v>0</v>
      </c>
      <c r="H931" s="35">
        <f>SUMIFS('ODA by sector'!I:I,'ODA by sector'!$A:$A,'D12'!$A931,'ODA by sector'!$D:$D,'D12'!$C931)</f>
        <v>0</v>
      </c>
      <c r="I931" s="35">
        <f>SUMIFS('ODA by sector'!J:J,'ODA by sector'!$A:$A,'D12'!$A931,'ODA by sector'!$D:$D,'D12'!$C931)</f>
        <v>0</v>
      </c>
      <c r="J931" s="35">
        <f>SUMIFS('ODA by sector'!K:K,'ODA by sector'!$A:$A,'D12'!$A931,'ODA by sector'!$D:$D,'D12'!$C931)</f>
        <v>0</v>
      </c>
      <c r="K931" s="35">
        <f>SUMIFS('ODA by sector'!L:L,'ODA by sector'!$A:$A,'D12'!$A931,'ODA by sector'!$D:$D,'D12'!$C931)</f>
        <v>0</v>
      </c>
      <c r="L931" s="35">
        <f>SUMIFS('ODA by sector'!M:M,'ODA by sector'!$A:$A,'D12'!$A931,'ODA by sector'!$D:$D,'D12'!$C931)</f>
        <v>0</v>
      </c>
      <c r="M931" s="35">
        <f>SUMIFS('ODA by sector'!N:N,'ODA by sector'!$A:$A,'D12'!$A931,'ODA by sector'!$D:$D,'D12'!$C931)</f>
        <v>0</v>
      </c>
      <c r="N931" s="35">
        <f>SUMIFS('ODA by sector'!O:O,'ODA by sector'!$A:$A,'D12'!$A931,'ODA by sector'!$D:$D,'D12'!$C931)</f>
        <v>0</v>
      </c>
      <c r="O931" s="35">
        <f>SUMIFS('ODA by sector'!P:P,'ODA by sector'!$A:$A,'D12'!$A931,'ODA by sector'!$D:$D,'D12'!$C931)</f>
        <v>0</v>
      </c>
      <c r="P931" s="35">
        <f>SUMIFS('ODA by sector'!Q:Q,'ODA by sector'!$A:$A,'D12'!$A931,'ODA by sector'!$D:$D,'D12'!$C931)</f>
        <v>0</v>
      </c>
      <c r="Q931" s="35">
        <f>SUMIFS('ODA by sector'!R:R,'ODA by sector'!$A:$A,'D12'!$A931,'ODA by sector'!$D:$D,'D12'!$C931)</f>
        <v>0</v>
      </c>
      <c r="R931" s="35">
        <f>SUMIFS('ODA by sector'!S:S,'ODA by sector'!$A:$A,'D12'!$A931,'ODA by sector'!$D:$D,'D12'!$C931)</f>
        <v>0</v>
      </c>
    </row>
    <row r="932" spans="1:18" x14ac:dyDescent="0.25">
      <c r="A932" s="36" t="s">
        <v>74</v>
      </c>
      <c r="B932" s="36" t="e">
        <f>VLOOKUP(A932,'[1]Names&amp;ISO'!$A:$B,2,FALSE)</f>
        <v>#N/A</v>
      </c>
      <c r="C932" s="37" t="s">
        <v>167</v>
      </c>
      <c r="D932" s="35">
        <f>SUMIFS('ODA by sector'!E:E,'ODA by sector'!$A:$A,'D12'!$A932,'ODA by sector'!$D:$D,'D12'!$C932)</f>
        <v>0</v>
      </c>
      <c r="E932" s="35">
        <f>SUMIFS('ODA by sector'!F:F,'ODA by sector'!$A:$A,'D12'!$A932,'ODA by sector'!$D:$D,'D12'!$C932)</f>
        <v>0</v>
      </c>
      <c r="F932" s="35">
        <f>SUMIFS('ODA by sector'!G:G,'ODA by sector'!$A:$A,'D12'!$A932,'ODA by sector'!$D:$D,'D12'!$C932)</f>
        <v>0</v>
      </c>
      <c r="G932" s="35">
        <f>SUMIFS('ODA by sector'!H:H,'ODA by sector'!$A:$A,'D12'!$A932,'ODA by sector'!$D:$D,'D12'!$C932)</f>
        <v>0</v>
      </c>
      <c r="H932" s="35">
        <f>SUMIFS('ODA by sector'!I:I,'ODA by sector'!$A:$A,'D12'!$A932,'ODA by sector'!$D:$D,'D12'!$C932)</f>
        <v>0</v>
      </c>
      <c r="I932" s="35">
        <f>SUMIFS('ODA by sector'!J:J,'ODA by sector'!$A:$A,'D12'!$A932,'ODA by sector'!$D:$D,'D12'!$C932)</f>
        <v>0</v>
      </c>
      <c r="J932" s="35">
        <f>SUMIFS('ODA by sector'!K:K,'ODA by sector'!$A:$A,'D12'!$A932,'ODA by sector'!$D:$D,'D12'!$C932)</f>
        <v>0</v>
      </c>
      <c r="K932" s="35">
        <f>SUMIFS('ODA by sector'!L:L,'ODA by sector'!$A:$A,'D12'!$A932,'ODA by sector'!$D:$D,'D12'!$C932)</f>
        <v>0</v>
      </c>
      <c r="L932" s="35">
        <f>SUMIFS('ODA by sector'!M:M,'ODA by sector'!$A:$A,'D12'!$A932,'ODA by sector'!$D:$D,'D12'!$C932)</f>
        <v>0</v>
      </c>
      <c r="M932" s="35">
        <f>SUMIFS('ODA by sector'!N:N,'ODA by sector'!$A:$A,'D12'!$A932,'ODA by sector'!$D:$D,'D12'!$C932)</f>
        <v>0</v>
      </c>
      <c r="N932" s="35">
        <f>SUMIFS('ODA by sector'!O:O,'ODA by sector'!$A:$A,'D12'!$A932,'ODA by sector'!$D:$D,'D12'!$C932)</f>
        <v>0</v>
      </c>
      <c r="O932" s="35">
        <f>SUMIFS('ODA by sector'!P:P,'ODA by sector'!$A:$A,'D12'!$A932,'ODA by sector'!$D:$D,'D12'!$C932)</f>
        <v>0</v>
      </c>
      <c r="P932" s="35">
        <f>SUMIFS('ODA by sector'!Q:Q,'ODA by sector'!$A:$A,'D12'!$A932,'ODA by sector'!$D:$D,'D12'!$C932)</f>
        <v>0</v>
      </c>
      <c r="Q932" s="35">
        <f>SUMIFS('ODA by sector'!R:R,'ODA by sector'!$A:$A,'D12'!$A932,'ODA by sector'!$D:$D,'D12'!$C932)</f>
        <v>0</v>
      </c>
      <c r="R932" s="35">
        <f>SUMIFS('ODA by sector'!S:S,'ODA by sector'!$A:$A,'D12'!$A932,'ODA by sector'!$D:$D,'D12'!$C932)</f>
        <v>0</v>
      </c>
    </row>
    <row r="933" spans="1:18" x14ac:dyDescent="0.25">
      <c r="A933" s="36" t="s">
        <v>74</v>
      </c>
      <c r="B933" s="36" t="e">
        <f>VLOOKUP(A933,'[1]Names&amp;ISO'!$A:$B,2,FALSE)</f>
        <v>#N/A</v>
      </c>
      <c r="C933" s="37" t="s">
        <v>169</v>
      </c>
      <c r="D933" s="35">
        <f>SUMIFS('ODA by sector'!E:E,'ODA by sector'!$A:$A,'D12'!$A933,'ODA by sector'!$D:$D,'D12'!$C933)</f>
        <v>0</v>
      </c>
      <c r="E933" s="35">
        <f>SUMIFS('ODA by sector'!F:F,'ODA by sector'!$A:$A,'D12'!$A933,'ODA by sector'!$D:$D,'D12'!$C933)</f>
        <v>0</v>
      </c>
      <c r="F933" s="35">
        <f>SUMIFS('ODA by sector'!G:G,'ODA by sector'!$A:$A,'D12'!$A933,'ODA by sector'!$D:$D,'D12'!$C933)</f>
        <v>0</v>
      </c>
      <c r="G933" s="35">
        <f>SUMIFS('ODA by sector'!H:H,'ODA by sector'!$A:$A,'D12'!$A933,'ODA by sector'!$D:$D,'D12'!$C933)</f>
        <v>0</v>
      </c>
      <c r="H933" s="35">
        <f>SUMIFS('ODA by sector'!I:I,'ODA by sector'!$A:$A,'D12'!$A933,'ODA by sector'!$D:$D,'D12'!$C933)</f>
        <v>0</v>
      </c>
      <c r="I933" s="35">
        <f>SUMIFS('ODA by sector'!J:J,'ODA by sector'!$A:$A,'D12'!$A933,'ODA by sector'!$D:$D,'D12'!$C933)</f>
        <v>0</v>
      </c>
      <c r="J933" s="35">
        <f>SUMIFS('ODA by sector'!K:K,'ODA by sector'!$A:$A,'D12'!$A933,'ODA by sector'!$D:$D,'D12'!$C933)</f>
        <v>0</v>
      </c>
      <c r="K933" s="35">
        <f>SUMIFS('ODA by sector'!L:L,'ODA by sector'!$A:$A,'D12'!$A933,'ODA by sector'!$D:$D,'D12'!$C933)</f>
        <v>0</v>
      </c>
      <c r="L933" s="35">
        <f>SUMIFS('ODA by sector'!M:M,'ODA by sector'!$A:$A,'D12'!$A933,'ODA by sector'!$D:$D,'D12'!$C933)</f>
        <v>0</v>
      </c>
      <c r="M933" s="35">
        <f>SUMIFS('ODA by sector'!N:N,'ODA by sector'!$A:$A,'D12'!$A933,'ODA by sector'!$D:$D,'D12'!$C933)</f>
        <v>0</v>
      </c>
      <c r="N933" s="35">
        <f>SUMIFS('ODA by sector'!O:O,'ODA by sector'!$A:$A,'D12'!$A933,'ODA by sector'!$D:$D,'D12'!$C933)</f>
        <v>0</v>
      </c>
      <c r="O933" s="35">
        <f>SUMIFS('ODA by sector'!P:P,'ODA by sector'!$A:$A,'D12'!$A933,'ODA by sector'!$D:$D,'D12'!$C933)</f>
        <v>0</v>
      </c>
      <c r="P933" s="35">
        <f>SUMIFS('ODA by sector'!Q:Q,'ODA by sector'!$A:$A,'D12'!$A933,'ODA by sector'!$D:$D,'D12'!$C933)</f>
        <v>0</v>
      </c>
      <c r="Q933" s="35">
        <f>SUMIFS('ODA by sector'!R:R,'ODA by sector'!$A:$A,'D12'!$A933,'ODA by sector'!$D:$D,'D12'!$C933)</f>
        <v>0</v>
      </c>
      <c r="R933" s="35">
        <f>SUMIFS('ODA by sector'!S:S,'ODA by sector'!$A:$A,'D12'!$A933,'ODA by sector'!$D:$D,'D12'!$C933)</f>
        <v>0</v>
      </c>
    </row>
    <row r="934" spans="1:18" x14ac:dyDescent="0.25">
      <c r="A934" s="36" t="s">
        <v>74</v>
      </c>
      <c r="B934" s="36" t="e">
        <f>VLOOKUP(A934,'[1]Names&amp;ISO'!$A:$B,2,FALSE)</f>
        <v>#N/A</v>
      </c>
      <c r="C934" s="37" t="s">
        <v>168</v>
      </c>
      <c r="D934" s="35">
        <f>SUMIFS('ODA by sector'!E:E,'ODA by sector'!$A:$A,'D12'!$A934,'ODA by sector'!$D:$D,'D12'!$C934)</f>
        <v>0</v>
      </c>
      <c r="E934" s="35">
        <f>SUMIFS('ODA by sector'!F:F,'ODA by sector'!$A:$A,'D12'!$A934,'ODA by sector'!$D:$D,'D12'!$C934)</f>
        <v>0</v>
      </c>
      <c r="F934" s="35">
        <f>SUMIFS('ODA by sector'!G:G,'ODA by sector'!$A:$A,'D12'!$A934,'ODA by sector'!$D:$D,'D12'!$C934)</f>
        <v>0</v>
      </c>
      <c r="G934" s="35">
        <f>SUMIFS('ODA by sector'!H:H,'ODA by sector'!$A:$A,'D12'!$A934,'ODA by sector'!$D:$D,'D12'!$C934)</f>
        <v>0</v>
      </c>
      <c r="H934" s="35">
        <f>SUMIFS('ODA by sector'!I:I,'ODA by sector'!$A:$A,'D12'!$A934,'ODA by sector'!$D:$D,'D12'!$C934)</f>
        <v>0</v>
      </c>
      <c r="I934" s="35">
        <f>SUMIFS('ODA by sector'!J:J,'ODA by sector'!$A:$A,'D12'!$A934,'ODA by sector'!$D:$D,'D12'!$C934)</f>
        <v>0</v>
      </c>
      <c r="J934" s="35">
        <f>SUMIFS('ODA by sector'!K:K,'ODA by sector'!$A:$A,'D12'!$A934,'ODA by sector'!$D:$D,'D12'!$C934)</f>
        <v>0</v>
      </c>
      <c r="K934" s="35">
        <f>SUMIFS('ODA by sector'!L:L,'ODA by sector'!$A:$A,'D12'!$A934,'ODA by sector'!$D:$D,'D12'!$C934)</f>
        <v>0</v>
      </c>
      <c r="L934" s="35">
        <f>SUMIFS('ODA by sector'!M:M,'ODA by sector'!$A:$A,'D12'!$A934,'ODA by sector'!$D:$D,'D12'!$C934)</f>
        <v>0</v>
      </c>
      <c r="M934" s="35">
        <f>SUMIFS('ODA by sector'!N:N,'ODA by sector'!$A:$A,'D12'!$A934,'ODA by sector'!$D:$D,'D12'!$C934)</f>
        <v>0</v>
      </c>
      <c r="N934" s="35">
        <f>SUMIFS('ODA by sector'!O:O,'ODA by sector'!$A:$A,'D12'!$A934,'ODA by sector'!$D:$D,'D12'!$C934)</f>
        <v>0</v>
      </c>
      <c r="O934" s="35">
        <f>SUMIFS('ODA by sector'!P:P,'ODA by sector'!$A:$A,'D12'!$A934,'ODA by sector'!$D:$D,'D12'!$C934)</f>
        <v>0</v>
      </c>
      <c r="P934" s="35">
        <f>SUMIFS('ODA by sector'!Q:Q,'ODA by sector'!$A:$A,'D12'!$A934,'ODA by sector'!$D:$D,'D12'!$C934)</f>
        <v>0</v>
      </c>
      <c r="Q934" s="35">
        <f>SUMIFS('ODA by sector'!R:R,'ODA by sector'!$A:$A,'D12'!$A934,'ODA by sector'!$D:$D,'D12'!$C934)</f>
        <v>0</v>
      </c>
      <c r="R934" s="35">
        <f>SUMIFS('ODA by sector'!S:S,'ODA by sector'!$A:$A,'D12'!$A934,'ODA by sector'!$D:$D,'D12'!$C934)</f>
        <v>13.001313</v>
      </c>
    </row>
    <row r="935" spans="1:18" x14ac:dyDescent="0.25">
      <c r="A935" s="36" t="s">
        <v>74</v>
      </c>
      <c r="B935" s="36" t="e">
        <f>VLOOKUP(A935,'[1]Names&amp;ISO'!$A:$B,2,FALSE)</f>
        <v>#N/A</v>
      </c>
      <c r="C935" s="37" t="s">
        <v>171</v>
      </c>
      <c r="D935" s="35">
        <f>SUMIFS('ODA by sector'!E:E,'ODA by sector'!$A:$A,'D12'!$A935,'ODA by sector'!$D:$D,'D12'!$C935)</f>
        <v>0</v>
      </c>
      <c r="E935" s="35">
        <f>SUMIFS('ODA by sector'!F:F,'ODA by sector'!$A:$A,'D12'!$A935,'ODA by sector'!$D:$D,'D12'!$C935)</f>
        <v>0</v>
      </c>
      <c r="F935" s="35">
        <f>SUMIFS('ODA by sector'!G:G,'ODA by sector'!$A:$A,'D12'!$A935,'ODA by sector'!$D:$D,'D12'!$C935)</f>
        <v>0</v>
      </c>
      <c r="G935" s="35">
        <f>SUMIFS('ODA by sector'!H:H,'ODA by sector'!$A:$A,'D12'!$A935,'ODA by sector'!$D:$D,'D12'!$C935)</f>
        <v>0</v>
      </c>
      <c r="H935" s="35">
        <f>SUMIFS('ODA by sector'!I:I,'ODA by sector'!$A:$A,'D12'!$A935,'ODA by sector'!$D:$D,'D12'!$C935)</f>
        <v>0</v>
      </c>
      <c r="I935" s="35">
        <f>SUMIFS('ODA by sector'!J:J,'ODA by sector'!$A:$A,'D12'!$A935,'ODA by sector'!$D:$D,'D12'!$C935)</f>
        <v>0</v>
      </c>
      <c r="J935" s="35">
        <f>SUMIFS('ODA by sector'!K:K,'ODA by sector'!$A:$A,'D12'!$A935,'ODA by sector'!$D:$D,'D12'!$C935)</f>
        <v>0</v>
      </c>
      <c r="K935" s="35">
        <f>SUMIFS('ODA by sector'!L:L,'ODA by sector'!$A:$A,'D12'!$A935,'ODA by sector'!$D:$D,'D12'!$C935)</f>
        <v>0</v>
      </c>
      <c r="L935" s="35">
        <f>SUMIFS('ODA by sector'!M:M,'ODA by sector'!$A:$A,'D12'!$A935,'ODA by sector'!$D:$D,'D12'!$C935)</f>
        <v>0</v>
      </c>
      <c r="M935" s="35">
        <f>SUMIFS('ODA by sector'!N:N,'ODA by sector'!$A:$A,'D12'!$A935,'ODA by sector'!$D:$D,'D12'!$C935)</f>
        <v>0</v>
      </c>
      <c r="N935" s="35">
        <f>SUMIFS('ODA by sector'!O:O,'ODA by sector'!$A:$A,'D12'!$A935,'ODA by sector'!$D:$D,'D12'!$C935)</f>
        <v>0</v>
      </c>
      <c r="O935" s="35">
        <f>SUMIFS('ODA by sector'!P:P,'ODA by sector'!$A:$A,'D12'!$A935,'ODA by sector'!$D:$D,'D12'!$C935)</f>
        <v>0</v>
      </c>
      <c r="P935" s="35">
        <f>SUMIFS('ODA by sector'!Q:Q,'ODA by sector'!$A:$A,'D12'!$A935,'ODA by sector'!$D:$D,'D12'!$C935)</f>
        <v>0</v>
      </c>
      <c r="Q935" s="35">
        <f>SUMIFS('ODA by sector'!R:R,'ODA by sector'!$A:$A,'D12'!$A935,'ODA by sector'!$D:$D,'D12'!$C935)</f>
        <v>0</v>
      </c>
      <c r="R935" s="35">
        <f>SUMIFS('ODA by sector'!S:S,'ODA by sector'!$A:$A,'D12'!$A935,'ODA by sector'!$D:$D,'D12'!$C935)</f>
        <v>0</v>
      </c>
    </row>
    <row r="936" spans="1:18" x14ac:dyDescent="0.25">
      <c r="A936" s="36" t="s">
        <v>74</v>
      </c>
      <c r="B936" s="36" t="e">
        <f>VLOOKUP(A936,'[1]Names&amp;ISO'!$A:$B,2,FALSE)</f>
        <v>#N/A</v>
      </c>
      <c r="C936" s="37" t="s">
        <v>170</v>
      </c>
      <c r="D936" s="35">
        <f>SUMIFS('ODA by sector'!E:E,'ODA by sector'!$A:$A,'D12'!$A936,'ODA by sector'!$D:$D,'D12'!$C936)</f>
        <v>0</v>
      </c>
      <c r="E936" s="35">
        <f>SUMIFS('ODA by sector'!F:F,'ODA by sector'!$A:$A,'D12'!$A936,'ODA by sector'!$D:$D,'D12'!$C936)</f>
        <v>0</v>
      </c>
      <c r="F936" s="35">
        <f>SUMIFS('ODA by sector'!G:G,'ODA by sector'!$A:$A,'D12'!$A936,'ODA by sector'!$D:$D,'D12'!$C936)</f>
        <v>0</v>
      </c>
      <c r="G936" s="35">
        <f>SUMIFS('ODA by sector'!H:H,'ODA by sector'!$A:$A,'D12'!$A936,'ODA by sector'!$D:$D,'D12'!$C936)</f>
        <v>0</v>
      </c>
      <c r="H936" s="35">
        <f>SUMIFS('ODA by sector'!I:I,'ODA by sector'!$A:$A,'D12'!$A936,'ODA by sector'!$D:$D,'D12'!$C936)</f>
        <v>0</v>
      </c>
      <c r="I936" s="35">
        <f>SUMIFS('ODA by sector'!J:J,'ODA by sector'!$A:$A,'D12'!$A936,'ODA by sector'!$D:$D,'D12'!$C936)</f>
        <v>0</v>
      </c>
      <c r="J936" s="35">
        <f>SUMIFS('ODA by sector'!K:K,'ODA by sector'!$A:$A,'D12'!$A936,'ODA by sector'!$D:$D,'D12'!$C936)</f>
        <v>0</v>
      </c>
      <c r="K936" s="35">
        <f>SUMIFS('ODA by sector'!L:L,'ODA by sector'!$A:$A,'D12'!$A936,'ODA by sector'!$D:$D,'D12'!$C936)</f>
        <v>0</v>
      </c>
      <c r="L936" s="35">
        <f>SUMIFS('ODA by sector'!M:M,'ODA by sector'!$A:$A,'D12'!$A936,'ODA by sector'!$D:$D,'D12'!$C936)</f>
        <v>0</v>
      </c>
      <c r="M936" s="35">
        <f>SUMIFS('ODA by sector'!N:N,'ODA by sector'!$A:$A,'D12'!$A936,'ODA by sector'!$D:$D,'D12'!$C936)</f>
        <v>0</v>
      </c>
      <c r="N936" s="35">
        <f>SUMIFS('ODA by sector'!O:O,'ODA by sector'!$A:$A,'D12'!$A936,'ODA by sector'!$D:$D,'D12'!$C936)</f>
        <v>0</v>
      </c>
      <c r="O936" s="35">
        <f>SUMIFS('ODA by sector'!P:P,'ODA by sector'!$A:$A,'D12'!$A936,'ODA by sector'!$D:$D,'D12'!$C936)</f>
        <v>0</v>
      </c>
      <c r="P936" s="35">
        <f>SUMIFS('ODA by sector'!Q:Q,'ODA by sector'!$A:$A,'D12'!$A936,'ODA by sector'!$D:$D,'D12'!$C936)</f>
        <v>0</v>
      </c>
      <c r="Q936" s="35">
        <f>SUMIFS('ODA by sector'!R:R,'ODA by sector'!$A:$A,'D12'!$A936,'ODA by sector'!$D:$D,'D12'!$C936)</f>
        <v>0</v>
      </c>
      <c r="R936" s="35">
        <f>SUMIFS('ODA by sector'!S:S,'ODA by sector'!$A:$A,'D12'!$A936,'ODA by sector'!$D:$D,'D12'!$C936)</f>
        <v>0</v>
      </c>
    </row>
    <row r="937" spans="1:18" x14ac:dyDescent="0.25">
      <c r="A937" s="36" t="s">
        <v>74</v>
      </c>
      <c r="B937" s="36" t="e">
        <f>VLOOKUP(A937,'[1]Names&amp;ISO'!$A:$B,2,FALSE)</f>
        <v>#N/A</v>
      </c>
      <c r="C937" s="37" t="s">
        <v>172</v>
      </c>
      <c r="D937" s="35">
        <f>SUMIFS('ODA by sector'!E:E,'ODA by sector'!$A:$A,'D12'!$A937,'ODA by sector'!$D:$D,'D12'!$C937)</f>
        <v>0</v>
      </c>
      <c r="E937" s="35">
        <f>SUMIFS('ODA by sector'!F:F,'ODA by sector'!$A:$A,'D12'!$A937,'ODA by sector'!$D:$D,'D12'!$C937)</f>
        <v>0</v>
      </c>
      <c r="F937" s="35">
        <f>SUMIFS('ODA by sector'!G:G,'ODA by sector'!$A:$A,'D12'!$A937,'ODA by sector'!$D:$D,'D12'!$C937)</f>
        <v>0</v>
      </c>
      <c r="G937" s="35">
        <f>SUMIFS('ODA by sector'!H:H,'ODA by sector'!$A:$A,'D12'!$A937,'ODA by sector'!$D:$D,'D12'!$C937)</f>
        <v>0</v>
      </c>
      <c r="H937" s="35">
        <f>SUMIFS('ODA by sector'!I:I,'ODA by sector'!$A:$A,'D12'!$A937,'ODA by sector'!$D:$D,'D12'!$C937)</f>
        <v>0</v>
      </c>
      <c r="I937" s="35">
        <f>SUMIFS('ODA by sector'!J:J,'ODA by sector'!$A:$A,'D12'!$A937,'ODA by sector'!$D:$D,'D12'!$C937)</f>
        <v>0</v>
      </c>
      <c r="J937" s="35">
        <f>SUMIFS('ODA by sector'!K:K,'ODA by sector'!$A:$A,'D12'!$A937,'ODA by sector'!$D:$D,'D12'!$C937)</f>
        <v>0</v>
      </c>
      <c r="K937" s="35">
        <f>SUMIFS('ODA by sector'!L:L,'ODA by sector'!$A:$A,'D12'!$A937,'ODA by sector'!$D:$D,'D12'!$C937)</f>
        <v>0</v>
      </c>
      <c r="L937" s="35">
        <f>SUMIFS('ODA by sector'!M:M,'ODA by sector'!$A:$A,'D12'!$A937,'ODA by sector'!$D:$D,'D12'!$C937)</f>
        <v>0</v>
      </c>
      <c r="M937" s="35">
        <f>SUMIFS('ODA by sector'!N:N,'ODA by sector'!$A:$A,'D12'!$A937,'ODA by sector'!$D:$D,'D12'!$C937)</f>
        <v>0</v>
      </c>
      <c r="N937" s="35">
        <f>SUMIFS('ODA by sector'!O:O,'ODA by sector'!$A:$A,'D12'!$A937,'ODA by sector'!$D:$D,'D12'!$C937)</f>
        <v>0</v>
      </c>
      <c r="O937" s="35">
        <f>SUMIFS('ODA by sector'!P:P,'ODA by sector'!$A:$A,'D12'!$A937,'ODA by sector'!$D:$D,'D12'!$C937)</f>
        <v>0</v>
      </c>
      <c r="P937" s="35">
        <f>SUMIFS('ODA by sector'!Q:Q,'ODA by sector'!$A:$A,'D12'!$A937,'ODA by sector'!$D:$D,'D12'!$C937)</f>
        <v>0</v>
      </c>
      <c r="Q937" s="35">
        <f>SUMIFS('ODA by sector'!R:R,'ODA by sector'!$A:$A,'D12'!$A937,'ODA by sector'!$D:$D,'D12'!$C937)</f>
        <v>0</v>
      </c>
      <c r="R937" s="35">
        <f>SUMIFS('ODA by sector'!S:S,'ODA by sector'!$A:$A,'D12'!$A937,'ODA by sector'!$D:$D,'D12'!$C937)</f>
        <v>0</v>
      </c>
    </row>
    <row r="938" spans="1:18" x14ac:dyDescent="0.25">
      <c r="A938" s="36" t="s">
        <v>74</v>
      </c>
      <c r="B938" s="36" t="e">
        <f>VLOOKUP(A938,'[1]Names&amp;ISO'!$A:$B,2,FALSE)</f>
        <v>#N/A</v>
      </c>
      <c r="C938" s="37" t="s">
        <v>173</v>
      </c>
      <c r="D938" s="35">
        <f>SUMIFS('ODA by sector'!E:E,'ODA by sector'!$A:$A,'D12'!$A938,'ODA by sector'!$D:$D,'D12'!$C938)</f>
        <v>0</v>
      </c>
      <c r="E938" s="35">
        <f>SUMIFS('ODA by sector'!F:F,'ODA by sector'!$A:$A,'D12'!$A938,'ODA by sector'!$D:$D,'D12'!$C938)</f>
        <v>0</v>
      </c>
      <c r="F938" s="35">
        <f>SUMIFS('ODA by sector'!G:G,'ODA by sector'!$A:$A,'D12'!$A938,'ODA by sector'!$D:$D,'D12'!$C938)</f>
        <v>0</v>
      </c>
      <c r="G938" s="35">
        <f>SUMIFS('ODA by sector'!H:H,'ODA by sector'!$A:$A,'D12'!$A938,'ODA by sector'!$D:$D,'D12'!$C938)</f>
        <v>0</v>
      </c>
      <c r="H938" s="35">
        <f>SUMIFS('ODA by sector'!I:I,'ODA by sector'!$A:$A,'D12'!$A938,'ODA by sector'!$D:$D,'D12'!$C938)</f>
        <v>0</v>
      </c>
      <c r="I938" s="35">
        <f>SUMIFS('ODA by sector'!J:J,'ODA by sector'!$A:$A,'D12'!$A938,'ODA by sector'!$D:$D,'D12'!$C938)</f>
        <v>0</v>
      </c>
      <c r="J938" s="35">
        <f>SUMIFS('ODA by sector'!K:K,'ODA by sector'!$A:$A,'D12'!$A938,'ODA by sector'!$D:$D,'D12'!$C938)</f>
        <v>0</v>
      </c>
      <c r="K938" s="35">
        <f>SUMIFS('ODA by sector'!L:L,'ODA by sector'!$A:$A,'D12'!$A938,'ODA by sector'!$D:$D,'D12'!$C938)</f>
        <v>0</v>
      </c>
      <c r="L938" s="35">
        <f>SUMIFS('ODA by sector'!M:M,'ODA by sector'!$A:$A,'D12'!$A938,'ODA by sector'!$D:$D,'D12'!$C938)</f>
        <v>0</v>
      </c>
      <c r="M938" s="35">
        <f>SUMIFS('ODA by sector'!N:N,'ODA by sector'!$A:$A,'D12'!$A938,'ODA by sector'!$D:$D,'D12'!$C938)</f>
        <v>0</v>
      </c>
      <c r="N938" s="35">
        <f>SUMIFS('ODA by sector'!O:O,'ODA by sector'!$A:$A,'D12'!$A938,'ODA by sector'!$D:$D,'D12'!$C938)</f>
        <v>0</v>
      </c>
      <c r="O938" s="35">
        <f>SUMIFS('ODA by sector'!P:P,'ODA by sector'!$A:$A,'D12'!$A938,'ODA by sector'!$D:$D,'D12'!$C938)</f>
        <v>0</v>
      </c>
      <c r="P938" s="35">
        <f>SUMIFS('ODA by sector'!Q:Q,'ODA by sector'!$A:$A,'D12'!$A938,'ODA by sector'!$D:$D,'D12'!$C938)</f>
        <v>0</v>
      </c>
      <c r="Q938" s="35">
        <f>SUMIFS('ODA by sector'!R:R,'ODA by sector'!$A:$A,'D12'!$A938,'ODA by sector'!$D:$D,'D12'!$C938)</f>
        <v>0</v>
      </c>
      <c r="R938" s="35">
        <f>SUMIFS('ODA by sector'!S:S,'ODA by sector'!$A:$A,'D12'!$A938,'ODA by sector'!$D:$D,'D12'!$C938)</f>
        <v>0</v>
      </c>
    </row>
    <row r="939" spans="1:18" x14ac:dyDescent="0.25">
      <c r="A939" s="36" t="s">
        <v>74</v>
      </c>
      <c r="B939" s="36" t="e">
        <f>VLOOKUP(A939,'[1]Names&amp;ISO'!$A:$B,2,FALSE)</f>
        <v>#N/A</v>
      </c>
      <c r="C939" s="37" t="s">
        <v>174</v>
      </c>
      <c r="D939" s="35">
        <f>SUMIFS('ODA by sector'!E:E,'ODA by sector'!$A:$A,'D12'!$A939,'ODA by sector'!$D:$D,'D12'!$C939)</f>
        <v>0</v>
      </c>
      <c r="E939" s="35">
        <f>SUMIFS('ODA by sector'!F:F,'ODA by sector'!$A:$A,'D12'!$A939,'ODA by sector'!$D:$D,'D12'!$C939)</f>
        <v>0</v>
      </c>
      <c r="F939" s="35">
        <f>SUMIFS('ODA by sector'!G:G,'ODA by sector'!$A:$A,'D12'!$A939,'ODA by sector'!$D:$D,'D12'!$C939)</f>
        <v>0</v>
      </c>
      <c r="G939" s="35">
        <f>SUMIFS('ODA by sector'!H:H,'ODA by sector'!$A:$A,'D12'!$A939,'ODA by sector'!$D:$D,'D12'!$C939)</f>
        <v>0</v>
      </c>
      <c r="H939" s="35">
        <f>SUMIFS('ODA by sector'!I:I,'ODA by sector'!$A:$A,'D12'!$A939,'ODA by sector'!$D:$D,'D12'!$C939)</f>
        <v>0</v>
      </c>
      <c r="I939" s="35">
        <f>SUMIFS('ODA by sector'!J:J,'ODA by sector'!$A:$A,'D12'!$A939,'ODA by sector'!$D:$D,'D12'!$C939)</f>
        <v>0</v>
      </c>
      <c r="J939" s="35">
        <f>SUMIFS('ODA by sector'!K:K,'ODA by sector'!$A:$A,'D12'!$A939,'ODA by sector'!$D:$D,'D12'!$C939)</f>
        <v>0</v>
      </c>
      <c r="K939" s="35">
        <f>SUMIFS('ODA by sector'!L:L,'ODA by sector'!$A:$A,'D12'!$A939,'ODA by sector'!$D:$D,'D12'!$C939)</f>
        <v>0</v>
      </c>
      <c r="L939" s="35">
        <f>SUMIFS('ODA by sector'!M:M,'ODA by sector'!$A:$A,'D12'!$A939,'ODA by sector'!$D:$D,'D12'!$C939)</f>
        <v>0</v>
      </c>
      <c r="M939" s="35">
        <f>SUMIFS('ODA by sector'!N:N,'ODA by sector'!$A:$A,'D12'!$A939,'ODA by sector'!$D:$D,'D12'!$C939)</f>
        <v>0</v>
      </c>
      <c r="N939" s="35">
        <f>SUMIFS('ODA by sector'!O:O,'ODA by sector'!$A:$A,'D12'!$A939,'ODA by sector'!$D:$D,'D12'!$C939)</f>
        <v>0</v>
      </c>
      <c r="O939" s="35">
        <f>SUMIFS('ODA by sector'!P:P,'ODA by sector'!$A:$A,'D12'!$A939,'ODA by sector'!$D:$D,'D12'!$C939)</f>
        <v>0</v>
      </c>
      <c r="P939" s="35">
        <f>SUMIFS('ODA by sector'!Q:Q,'ODA by sector'!$A:$A,'D12'!$A939,'ODA by sector'!$D:$D,'D12'!$C939)</f>
        <v>0</v>
      </c>
      <c r="Q939" s="35">
        <f>SUMIFS('ODA by sector'!R:R,'ODA by sector'!$A:$A,'D12'!$A939,'ODA by sector'!$D:$D,'D12'!$C939)</f>
        <v>0</v>
      </c>
      <c r="R939" s="35">
        <f>SUMIFS('ODA by sector'!S:S,'ODA by sector'!$A:$A,'D12'!$A939,'ODA by sector'!$D:$D,'D12'!$C939)</f>
        <v>0</v>
      </c>
    </row>
    <row r="940" spans="1:18" x14ac:dyDescent="0.25">
      <c r="A940" s="36" t="s">
        <v>73</v>
      </c>
      <c r="B940" s="36" t="e">
        <f>VLOOKUP(A940,'[1]Names&amp;ISO'!$A:$B,2,FALSE)</f>
        <v>#N/A</v>
      </c>
      <c r="C940" s="37" t="s">
        <v>162</v>
      </c>
      <c r="D940" s="35">
        <f>SUMIFS('ODA by sector'!E:E,'ODA by sector'!$A:$A,'D12'!$A940,'ODA by sector'!$D:$D,'D12'!$C940)</f>
        <v>1031.5726910000001</v>
      </c>
      <c r="E940" s="35">
        <f>SUMIFS('ODA by sector'!F:F,'ODA by sector'!$A:$A,'D12'!$A940,'ODA by sector'!$D:$D,'D12'!$C940)</f>
        <v>1031.310952</v>
      </c>
      <c r="F940" s="35">
        <f>SUMIFS('ODA by sector'!G:G,'ODA by sector'!$A:$A,'D12'!$A940,'ODA by sector'!$D:$D,'D12'!$C940)</f>
        <v>1293.5950700000001</v>
      </c>
      <c r="G940" s="35">
        <f>SUMIFS('ODA by sector'!H:H,'ODA by sector'!$A:$A,'D12'!$A940,'ODA by sector'!$D:$D,'D12'!$C940)</f>
        <v>1194.4269039999999</v>
      </c>
      <c r="H940" s="35">
        <f>SUMIFS('ODA by sector'!I:I,'ODA by sector'!$A:$A,'D12'!$A940,'ODA by sector'!$D:$D,'D12'!$C940)</f>
        <v>1027.674229</v>
      </c>
      <c r="I940" s="35">
        <f>SUMIFS('ODA by sector'!J:J,'ODA by sector'!$A:$A,'D12'!$A940,'ODA by sector'!$D:$D,'D12'!$C940)</f>
        <v>1200.706745</v>
      </c>
      <c r="J940" s="35">
        <f>SUMIFS('ODA by sector'!K:K,'ODA by sector'!$A:$A,'D12'!$A940,'ODA by sector'!$D:$D,'D12'!$C940)</f>
        <v>931.53271099999995</v>
      </c>
      <c r="K940" s="35">
        <f>SUMIFS('ODA by sector'!L:L,'ODA by sector'!$A:$A,'D12'!$A940,'ODA by sector'!$D:$D,'D12'!$C940)</f>
        <v>1473.9470859999999</v>
      </c>
      <c r="L940" s="35">
        <f>SUMIFS('ODA by sector'!M:M,'ODA by sector'!$A:$A,'D12'!$A940,'ODA by sector'!$D:$D,'D12'!$C940)</f>
        <v>1257.0989890000001</v>
      </c>
      <c r="M940" s="35">
        <f>SUMIFS('ODA by sector'!N:N,'ODA by sector'!$A:$A,'D12'!$A940,'ODA by sector'!$D:$D,'D12'!$C940)</f>
        <v>1265.01648</v>
      </c>
      <c r="N940" s="35">
        <f>SUMIFS('ODA by sector'!O:O,'ODA by sector'!$A:$A,'D12'!$A940,'ODA by sector'!$D:$D,'D12'!$C940)</f>
        <v>974.10862799999995</v>
      </c>
      <c r="O940" s="35">
        <f>SUMIFS('ODA by sector'!P:P,'ODA by sector'!$A:$A,'D12'!$A940,'ODA by sector'!$D:$D,'D12'!$C940)</f>
        <v>1030.6714999999999</v>
      </c>
      <c r="P940" s="35">
        <f>SUMIFS('ODA by sector'!Q:Q,'ODA by sector'!$A:$A,'D12'!$A940,'ODA by sector'!$D:$D,'D12'!$C940)</f>
        <v>1455.666424</v>
      </c>
      <c r="Q940" s="35">
        <f>SUMIFS('ODA by sector'!R:R,'ODA by sector'!$A:$A,'D12'!$A940,'ODA by sector'!$D:$D,'D12'!$C940)</f>
        <v>1372.9189080000001</v>
      </c>
      <c r="R940" s="35">
        <f>SUMIFS('ODA by sector'!S:S,'ODA by sector'!$A:$A,'D12'!$A940,'ODA by sector'!$D:$D,'D12'!$C940)</f>
        <v>1410.9010370000001</v>
      </c>
    </row>
    <row r="941" spans="1:18" x14ac:dyDescent="0.25">
      <c r="A941" s="38" t="s">
        <v>73</v>
      </c>
      <c r="B941" s="36" t="e">
        <f>VLOOKUP(A941,'[1]Names&amp;ISO'!$A:$B,2,FALSE)</f>
        <v>#N/A</v>
      </c>
      <c r="C941" s="37" t="s">
        <v>163</v>
      </c>
      <c r="D941" s="35">
        <f>SUMIFS('ODA by sector'!E:E,'ODA by sector'!$A:$A,'D12'!$A941,'ODA by sector'!$D:$D,'D12'!$C941)</f>
        <v>1263.436455</v>
      </c>
      <c r="E941" s="35">
        <f>SUMIFS('ODA by sector'!F:F,'ODA by sector'!$A:$A,'D12'!$A941,'ODA by sector'!$D:$D,'D12'!$C941)</f>
        <v>957.02523699999995</v>
      </c>
      <c r="F941" s="35">
        <f>SUMIFS('ODA by sector'!G:G,'ODA by sector'!$A:$A,'D12'!$A941,'ODA by sector'!$D:$D,'D12'!$C941)</f>
        <v>1312.0462849999999</v>
      </c>
      <c r="G941" s="35">
        <f>SUMIFS('ODA by sector'!H:H,'ODA by sector'!$A:$A,'D12'!$A941,'ODA by sector'!$D:$D,'D12'!$C941)</f>
        <v>1257.2450739999999</v>
      </c>
      <c r="H941" s="35">
        <f>SUMIFS('ODA by sector'!I:I,'ODA by sector'!$A:$A,'D12'!$A941,'ODA by sector'!$D:$D,'D12'!$C941)</f>
        <v>1071.692004</v>
      </c>
      <c r="I941" s="35">
        <f>SUMIFS('ODA by sector'!J:J,'ODA by sector'!$A:$A,'D12'!$A941,'ODA by sector'!$D:$D,'D12'!$C941)</f>
        <v>940.602259</v>
      </c>
      <c r="J941" s="35">
        <f>SUMIFS('ODA by sector'!K:K,'ODA by sector'!$A:$A,'D12'!$A941,'ODA by sector'!$D:$D,'D12'!$C941)</f>
        <v>692.81671099999994</v>
      </c>
      <c r="K941" s="35">
        <f>SUMIFS('ODA by sector'!L:L,'ODA by sector'!$A:$A,'D12'!$A941,'ODA by sector'!$D:$D,'D12'!$C941)</f>
        <v>965.74523499999998</v>
      </c>
      <c r="L941" s="35">
        <f>SUMIFS('ODA by sector'!M:M,'ODA by sector'!$A:$A,'D12'!$A941,'ODA by sector'!$D:$D,'D12'!$C941)</f>
        <v>880.14556700000003</v>
      </c>
      <c r="M941" s="35">
        <f>SUMIFS('ODA by sector'!N:N,'ODA by sector'!$A:$A,'D12'!$A941,'ODA by sector'!$D:$D,'D12'!$C941)</f>
        <v>958.22611600000005</v>
      </c>
      <c r="N941" s="35">
        <f>SUMIFS('ODA by sector'!O:O,'ODA by sector'!$A:$A,'D12'!$A941,'ODA by sector'!$D:$D,'D12'!$C941)</f>
        <v>806.25268099999994</v>
      </c>
      <c r="O941" s="35">
        <f>SUMIFS('ODA by sector'!P:P,'ODA by sector'!$A:$A,'D12'!$A941,'ODA by sector'!$D:$D,'D12'!$C941)</f>
        <v>977.76230299999997</v>
      </c>
      <c r="P941" s="35">
        <f>SUMIFS('ODA by sector'!Q:Q,'ODA by sector'!$A:$A,'D12'!$A941,'ODA by sector'!$D:$D,'D12'!$C941)</f>
        <v>862.83338399999991</v>
      </c>
      <c r="Q941" s="35">
        <f>SUMIFS('ODA by sector'!R:R,'ODA by sector'!$A:$A,'D12'!$A941,'ODA by sector'!$D:$D,'D12'!$C941)</f>
        <v>1162.044637</v>
      </c>
      <c r="R941" s="35">
        <f>SUMIFS('ODA by sector'!S:S,'ODA by sector'!$A:$A,'D12'!$A941,'ODA by sector'!$D:$D,'D12'!$C941)</f>
        <v>1082.2774380000001</v>
      </c>
    </row>
    <row r="942" spans="1:18" x14ac:dyDescent="0.25">
      <c r="A942" s="39" t="s">
        <v>73</v>
      </c>
      <c r="B942" s="36" t="e">
        <f>VLOOKUP(A942,'[1]Names&amp;ISO'!$A:$B,2,FALSE)</f>
        <v>#N/A</v>
      </c>
      <c r="C942" s="37" t="s">
        <v>164</v>
      </c>
      <c r="D942" s="35">
        <f>SUMIFS('ODA by sector'!E:E,'ODA by sector'!$A:$A,'D12'!$A942,'ODA by sector'!$D:$D,'D12'!$C942)</f>
        <v>475.600236</v>
      </c>
      <c r="E942" s="35">
        <f>SUMIFS('ODA by sector'!F:F,'ODA by sector'!$A:$A,'D12'!$A942,'ODA by sector'!$D:$D,'D12'!$C942)</f>
        <v>487.98207600000001</v>
      </c>
      <c r="F942" s="35">
        <f>SUMIFS('ODA by sector'!G:G,'ODA by sector'!$A:$A,'D12'!$A942,'ODA by sector'!$D:$D,'D12'!$C942)</f>
        <v>534.72332900000004</v>
      </c>
      <c r="G942" s="35">
        <f>SUMIFS('ODA by sector'!H:H,'ODA by sector'!$A:$A,'D12'!$A942,'ODA by sector'!$D:$D,'D12'!$C942)</f>
        <v>625.60821099999998</v>
      </c>
      <c r="H942" s="35">
        <f>SUMIFS('ODA by sector'!I:I,'ODA by sector'!$A:$A,'D12'!$A942,'ODA by sector'!$D:$D,'D12'!$C942)</f>
        <v>553.00804200000005</v>
      </c>
      <c r="I942" s="35">
        <f>SUMIFS('ODA by sector'!J:J,'ODA by sector'!$A:$A,'D12'!$A942,'ODA by sector'!$D:$D,'D12'!$C942)</f>
        <v>611.74971100000005</v>
      </c>
      <c r="J942" s="35">
        <f>SUMIFS('ODA by sector'!K:K,'ODA by sector'!$A:$A,'D12'!$A942,'ODA by sector'!$D:$D,'D12'!$C942)</f>
        <v>581.12899800000002</v>
      </c>
      <c r="K942" s="35">
        <f>SUMIFS('ODA by sector'!L:L,'ODA by sector'!$A:$A,'D12'!$A942,'ODA by sector'!$D:$D,'D12'!$C942)</f>
        <v>603.46697300000005</v>
      </c>
      <c r="L942" s="35">
        <f>SUMIFS('ODA by sector'!M:M,'ODA by sector'!$A:$A,'D12'!$A942,'ODA by sector'!$D:$D,'D12'!$C942)</f>
        <v>673.39032499999996</v>
      </c>
      <c r="M942" s="35">
        <f>SUMIFS('ODA by sector'!N:N,'ODA by sector'!$A:$A,'D12'!$A942,'ODA by sector'!$D:$D,'D12'!$C942)</f>
        <v>544.53766800000005</v>
      </c>
      <c r="N942" s="35">
        <f>SUMIFS('ODA by sector'!O:O,'ODA by sector'!$A:$A,'D12'!$A942,'ODA by sector'!$D:$D,'D12'!$C942)</f>
        <v>782.88485900000001</v>
      </c>
      <c r="O942" s="35">
        <f>SUMIFS('ODA by sector'!P:P,'ODA by sector'!$A:$A,'D12'!$A942,'ODA by sector'!$D:$D,'D12'!$C942)</f>
        <v>802.24847299999999</v>
      </c>
      <c r="P942" s="35">
        <f>SUMIFS('ODA by sector'!Q:Q,'ODA by sector'!$A:$A,'D12'!$A942,'ODA by sector'!$D:$D,'D12'!$C942)</f>
        <v>904.08867199999997</v>
      </c>
      <c r="Q942" s="35">
        <f>SUMIFS('ODA by sector'!R:R,'ODA by sector'!$A:$A,'D12'!$A942,'ODA by sector'!$D:$D,'D12'!$C942)</f>
        <v>853.06004199999995</v>
      </c>
      <c r="R942" s="35">
        <f>SUMIFS('ODA by sector'!S:S,'ODA by sector'!$A:$A,'D12'!$A942,'ODA by sector'!$D:$D,'D12'!$C942)</f>
        <v>1035.7954580000001</v>
      </c>
    </row>
    <row r="943" spans="1:18" x14ac:dyDescent="0.25">
      <c r="A943" s="36" t="s">
        <v>73</v>
      </c>
      <c r="B943" s="36" t="e">
        <f>VLOOKUP(A943,'[1]Names&amp;ISO'!$A:$B,2,FALSE)</f>
        <v>#N/A</v>
      </c>
      <c r="C943" s="37" t="s">
        <v>165</v>
      </c>
      <c r="D943" s="35">
        <f>SUMIFS('ODA by sector'!E:E,'ODA by sector'!$A:$A,'D12'!$A943,'ODA by sector'!$D:$D,'D12'!$C943)</f>
        <v>2024.3719739999999</v>
      </c>
      <c r="E943" s="35">
        <f>SUMIFS('ODA by sector'!F:F,'ODA by sector'!$A:$A,'D12'!$A943,'ODA by sector'!$D:$D,'D12'!$C943)</f>
        <v>1472.6958589999999</v>
      </c>
      <c r="F943" s="35">
        <f>SUMIFS('ODA by sector'!G:G,'ODA by sector'!$A:$A,'D12'!$A943,'ODA by sector'!$D:$D,'D12'!$C943)</f>
        <v>2180.9147480000001</v>
      </c>
      <c r="G943" s="35">
        <f>SUMIFS('ODA by sector'!H:H,'ODA by sector'!$A:$A,'D12'!$A943,'ODA by sector'!$D:$D,'D12'!$C943)</f>
        <v>1782.8068840000001</v>
      </c>
      <c r="H943" s="35">
        <f>SUMIFS('ODA by sector'!I:I,'ODA by sector'!$A:$A,'D12'!$A943,'ODA by sector'!$D:$D,'D12'!$C943)</f>
        <v>1511.325145</v>
      </c>
      <c r="I943" s="35">
        <f>SUMIFS('ODA by sector'!J:J,'ODA by sector'!$A:$A,'D12'!$A943,'ODA by sector'!$D:$D,'D12'!$C943)</f>
        <v>2345.3953700000002</v>
      </c>
      <c r="J943" s="35">
        <f>SUMIFS('ODA by sector'!K:K,'ODA by sector'!$A:$A,'D12'!$A943,'ODA by sector'!$D:$D,'D12'!$C943)</f>
        <v>1434.286259</v>
      </c>
      <c r="K943" s="35">
        <f>SUMIFS('ODA by sector'!L:L,'ODA by sector'!$A:$A,'D12'!$A943,'ODA by sector'!$D:$D,'D12'!$C943)</f>
        <v>2335.4628010000001</v>
      </c>
      <c r="L943" s="35">
        <f>SUMIFS('ODA by sector'!M:M,'ODA by sector'!$A:$A,'D12'!$A943,'ODA by sector'!$D:$D,'D12'!$C943)</f>
        <v>1668.758806</v>
      </c>
      <c r="M943" s="35">
        <f>SUMIFS('ODA by sector'!N:N,'ODA by sector'!$A:$A,'D12'!$A943,'ODA by sector'!$D:$D,'D12'!$C943)</f>
        <v>1553.323641</v>
      </c>
      <c r="N943" s="35">
        <f>SUMIFS('ODA by sector'!O:O,'ODA by sector'!$A:$A,'D12'!$A943,'ODA by sector'!$D:$D,'D12'!$C943)</f>
        <v>955.024046</v>
      </c>
      <c r="O943" s="35">
        <f>SUMIFS('ODA by sector'!P:P,'ODA by sector'!$A:$A,'D12'!$A943,'ODA by sector'!$D:$D,'D12'!$C943)</f>
        <v>1246.2057090000001</v>
      </c>
      <c r="P943" s="35">
        <f>SUMIFS('ODA by sector'!Q:Q,'ODA by sector'!$A:$A,'D12'!$A943,'ODA by sector'!$D:$D,'D12'!$C943)</f>
        <v>1465.3613399999999</v>
      </c>
      <c r="Q943" s="35">
        <f>SUMIFS('ODA by sector'!R:R,'ODA by sector'!$A:$A,'D12'!$A943,'ODA by sector'!$D:$D,'D12'!$C943)</f>
        <v>1613.0636509999999</v>
      </c>
      <c r="R943" s="35">
        <f>SUMIFS('ODA by sector'!S:S,'ODA by sector'!$A:$A,'D12'!$A943,'ODA by sector'!$D:$D,'D12'!$C943)</f>
        <v>1435.5690979999999</v>
      </c>
    </row>
    <row r="944" spans="1:18" x14ac:dyDescent="0.25">
      <c r="A944" s="36" t="s">
        <v>73</v>
      </c>
      <c r="B944" s="36" t="e">
        <f>VLOOKUP(A944,'[1]Names&amp;ISO'!$A:$B,2,FALSE)</f>
        <v>#N/A</v>
      </c>
      <c r="C944" s="37" t="s">
        <v>161</v>
      </c>
      <c r="D944" s="35">
        <f>SUMIFS('ODA by sector'!E:E,'ODA by sector'!$A:$A,'D12'!$A944,'ODA by sector'!$D:$D,'D12'!$C944)</f>
        <v>470.18803700000001</v>
      </c>
      <c r="E944" s="35">
        <f>SUMIFS('ODA by sector'!F:F,'ODA by sector'!$A:$A,'D12'!$A944,'ODA by sector'!$D:$D,'D12'!$C944)</f>
        <v>566.00632099999996</v>
      </c>
      <c r="F944" s="35">
        <f>SUMIFS('ODA by sector'!G:G,'ODA by sector'!$A:$A,'D12'!$A944,'ODA by sector'!$D:$D,'D12'!$C944)</f>
        <v>503.63990999999999</v>
      </c>
      <c r="G944" s="35">
        <f>SUMIFS('ODA by sector'!H:H,'ODA by sector'!$A:$A,'D12'!$A944,'ODA by sector'!$D:$D,'D12'!$C944)</f>
        <v>575.78560600000003</v>
      </c>
      <c r="H944" s="35">
        <f>SUMIFS('ODA by sector'!I:I,'ODA by sector'!$A:$A,'D12'!$A944,'ODA by sector'!$D:$D,'D12'!$C944)</f>
        <v>476.37149599999998</v>
      </c>
      <c r="I944" s="35">
        <f>SUMIFS('ODA by sector'!J:J,'ODA by sector'!$A:$A,'D12'!$A944,'ODA by sector'!$D:$D,'D12'!$C944)</f>
        <v>597.80322200000001</v>
      </c>
      <c r="J944" s="35">
        <f>SUMIFS('ODA by sector'!K:K,'ODA by sector'!$A:$A,'D12'!$A944,'ODA by sector'!$D:$D,'D12'!$C944)</f>
        <v>528.29278899999997</v>
      </c>
      <c r="K944" s="35">
        <f>SUMIFS('ODA by sector'!L:L,'ODA by sector'!$A:$A,'D12'!$A944,'ODA by sector'!$D:$D,'D12'!$C944)</f>
        <v>682.37300600000003</v>
      </c>
      <c r="L944" s="35">
        <f>SUMIFS('ODA by sector'!M:M,'ODA by sector'!$A:$A,'D12'!$A944,'ODA by sector'!$D:$D,'D12'!$C944)</f>
        <v>684.64668099999994</v>
      </c>
      <c r="M944" s="35">
        <f>SUMIFS('ODA by sector'!N:N,'ODA by sector'!$A:$A,'D12'!$A944,'ODA by sector'!$D:$D,'D12'!$C944)</f>
        <v>734.79855199999997</v>
      </c>
      <c r="N944" s="35">
        <f>SUMIFS('ODA by sector'!O:O,'ODA by sector'!$A:$A,'D12'!$A944,'ODA by sector'!$D:$D,'D12'!$C944)</f>
        <v>663.49177899999995</v>
      </c>
      <c r="O944" s="35">
        <f>SUMIFS('ODA by sector'!P:P,'ODA by sector'!$A:$A,'D12'!$A944,'ODA by sector'!$D:$D,'D12'!$C944)</f>
        <v>847.09688900000003</v>
      </c>
      <c r="P944" s="35">
        <f>SUMIFS('ODA by sector'!Q:Q,'ODA by sector'!$A:$A,'D12'!$A944,'ODA by sector'!$D:$D,'D12'!$C944)</f>
        <v>866.82063600000004</v>
      </c>
      <c r="Q944" s="35">
        <f>SUMIFS('ODA by sector'!R:R,'ODA by sector'!$A:$A,'D12'!$A944,'ODA by sector'!$D:$D,'D12'!$C944)</f>
        <v>897.31870800000002</v>
      </c>
      <c r="R944" s="35">
        <f>SUMIFS('ODA by sector'!S:S,'ODA by sector'!$A:$A,'D12'!$A944,'ODA by sector'!$D:$D,'D12'!$C944)</f>
        <v>1117.9365359999999</v>
      </c>
    </row>
    <row r="945" spans="1:18" x14ac:dyDescent="0.25">
      <c r="A945" s="36" t="s">
        <v>73</v>
      </c>
      <c r="B945" s="36" t="e">
        <f>VLOOKUP(A945,'[1]Names&amp;ISO'!$A:$B,2,FALSE)</f>
        <v>#N/A</v>
      </c>
      <c r="C945" s="37" t="s">
        <v>166</v>
      </c>
      <c r="D945" s="35">
        <f>SUMIFS('ODA by sector'!E:E,'ODA by sector'!$A:$A,'D12'!$A945,'ODA by sector'!$D:$D,'D12'!$C945)</f>
        <v>1780.1350339999999</v>
      </c>
      <c r="E945" s="35">
        <f>SUMIFS('ODA by sector'!F:F,'ODA by sector'!$A:$A,'D12'!$A945,'ODA by sector'!$D:$D,'D12'!$C945)</f>
        <v>1558.163391</v>
      </c>
      <c r="F945" s="35">
        <f>SUMIFS('ODA by sector'!G:G,'ODA by sector'!$A:$A,'D12'!$A945,'ODA by sector'!$D:$D,'D12'!$C945)</f>
        <v>1950.5110649999999</v>
      </c>
      <c r="G945" s="35">
        <f>SUMIFS('ODA by sector'!H:H,'ODA by sector'!$A:$A,'D12'!$A945,'ODA by sector'!$D:$D,'D12'!$C945)</f>
        <v>1732.9904369999999</v>
      </c>
      <c r="H945" s="35">
        <f>SUMIFS('ODA by sector'!I:I,'ODA by sector'!$A:$A,'D12'!$A945,'ODA by sector'!$D:$D,'D12'!$C945)</f>
        <v>1558.987625</v>
      </c>
      <c r="I945" s="35">
        <f>SUMIFS('ODA by sector'!J:J,'ODA by sector'!$A:$A,'D12'!$A945,'ODA by sector'!$D:$D,'D12'!$C945)</f>
        <v>1863.3354899999999</v>
      </c>
      <c r="J945" s="35">
        <f>SUMIFS('ODA by sector'!K:K,'ODA by sector'!$A:$A,'D12'!$A945,'ODA by sector'!$D:$D,'D12'!$C945)</f>
        <v>1823.4923720000002</v>
      </c>
      <c r="K945" s="35">
        <f>SUMIFS('ODA by sector'!L:L,'ODA by sector'!$A:$A,'D12'!$A945,'ODA by sector'!$D:$D,'D12'!$C945)</f>
        <v>2097.167508</v>
      </c>
      <c r="L945" s="35">
        <f>SUMIFS('ODA by sector'!M:M,'ODA by sector'!$A:$A,'D12'!$A945,'ODA by sector'!$D:$D,'D12'!$C945)</f>
        <v>1937.598585</v>
      </c>
      <c r="M945" s="35">
        <f>SUMIFS('ODA by sector'!N:N,'ODA by sector'!$A:$A,'D12'!$A945,'ODA by sector'!$D:$D,'D12'!$C945)</f>
        <v>1837.4155529999998</v>
      </c>
      <c r="N945" s="35">
        <f>SUMIFS('ODA by sector'!O:O,'ODA by sector'!$A:$A,'D12'!$A945,'ODA by sector'!$D:$D,'D12'!$C945)</f>
        <v>2372.9408960000001</v>
      </c>
      <c r="O945" s="35">
        <f>SUMIFS('ODA by sector'!P:P,'ODA by sector'!$A:$A,'D12'!$A945,'ODA by sector'!$D:$D,'D12'!$C945)</f>
        <v>2785.2692040000002</v>
      </c>
      <c r="P945" s="35">
        <f>SUMIFS('ODA by sector'!Q:Q,'ODA by sector'!$A:$A,'D12'!$A945,'ODA by sector'!$D:$D,'D12'!$C945)</f>
        <v>3406.2908050000001</v>
      </c>
      <c r="Q945" s="35">
        <f>SUMIFS('ODA by sector'!R:R,'ODA by sector'!$A:$A,'D12'!$A945,'ODA by sector'!$D:$D,'D12'!$C945)</f>
        <v>2918.8156179999996</v>
      </c>
      <c r="R945" s="35">
        <f>SUMIFS('ODA by sector'!S:S,'ODA by sector'!$A:$A,'D12'!$A945,'ODA by sector'!$D:$D,'D12'!$C945)</f>
        <v>2422.951176</v>
      </c>
    </row>
    <row r="946" spans="1:18" x14ac:dyDescent="0.25">
      <c r="A946" s="36" t="s">
        <v>73</v>
      </c>
      <c r="B946" s="36" t="e">
        <f>VLOOKUP(A946,'[1]Names&amp;ISO'!$A:$B,2,FALSE)</f>
        <v>#N/A</v>
      </c>
      <c r="C946" s="37" t="s">
        <v>167</v>
      </c>
      <c r="D946" s="35">
        <f>SUMIFS('ODA by sector'!E:E,'ODA by sector'!$A:$A,'D12'!$A946,'ODA by sector'!$D:$D,'D12'!$C946)</f>
        <v>632.94268199999999</v>
      </c>
      <c r="E946" s="35">
        <f>SUMIFS('ODA by sector'!F:F,'ODA by sector'!$A:$A,'D12'!$A946,'ODA by sector'!$D:$D,'D12'!$C946)</f>
        <v>643.44350799999995</v>
      </c>
      <c r="F946" s="35">
        <f>SUMIFS('ODA by sector'!G:G,'ODA by sector'!$A:$A,'D12'!$A946,'ODA by sector'!$D:$D,'D12'!$C946)</f>
        <v>653.92221199999994</v>
      </c>
      <c r="G946" s="35">
        <f>SUMIFS('ODA by sector'!H:H,'ODA by sector'!$A:$A,'D12'!$A946,'ODA by sector'!$D:$D,'D12'!$C946)</f>
        <v>523.56253700000002</v>
      </c>
      <c r="H946" s="35">
        <f>SUMIFS('ODA by sector'!I:I,'ODA by sector'!$A:$A,'D12'!$A946,'ODA by sector'!$D:$D,'D12'!$C946)</f>
        <v>314.571934</v>
      </c>
      <c r="I946" s="35">
        <f>SUMIFS('ODA by sector'!J:J,'ODA by sector'!$A:$A,'D12'!$A946,'ODA by sector'!$D:$D,'D12'!$C946)</f>
        <v>553.91284700000006</v>
      </c>
      <c r="J946" s="35">
        <f>SUMIFS('ODA by sector'!K:K,'ODA by sector'!$A:$A,'D12'!$A946,'ODA by sector'!$D:$D,'D12'!$C946)</f>
        <v>409.594898</v>
      </c>
      <c r="K946" s="35">
        <f>SUMIFS('ODA by sector'!L:L,'ODA by sector'!$A:$A,'D12'!$A946,'ODA by sector'!$D:$D,'D12'!$C946)</f>
        <v>613.97073899999998</v>
      </c>
      <c r="L946" s="35">
        <f>SUMIFS('ODA by sector'!M:M,'ODA by sector'!$A:$A,'D12'!$A946,'ODA by sector'!$D:$D,'D12'!$C946)</f>
        <v>581.83888300000001</v>
      </c>
      <c r="M946" s="35">
        <f>SUMIFS('ODA by sector'!N:N,'ODA by sector'!$A:$A,'D12'!$A946,'ODA by sector'!$D:$D,'D12'!$C946)</f>
        <v>455.40433499999995</v>
      </c>
      <c r="N946" s="35">
        <f>SUMIFS('ODA by sector'!O:O,'ODA by sector'!$A:$A,'D12'!$A946,'ODA by sector'!$D:$D,'D12'!$C946)</f>
        <v>320.59953299999995</v>
      </c>
      <c r="O946" s="35">
        <f>SUMIFS('ODA by sector'!P:P,'ODA by sector'!$A:$A,'D12'!$A946,'ODA by sector'!$D:$D,'D12'!$C946)</f>
        <v>672.51500699999997</v>
      </c>
      <c r="P946" s="35">
        <f>SUMIFS('ODA by sector'!Q:Q,'ODA by sector'!$A:$A,'D12'!$A946,'ODA by sector'!$D:$D,'D12'!$C946)</f>
        <v>580.56706000000008</v>
      </c>
      <c r="Q946" s="35">
        <f>SUMIFS('ODA by sector'!R:R,'ODA by sector'!$A:$A,'D12'!$A946,'ODA by sector'!$D:$D,'D12'!$C946)</f>
        <v>909.07409099999995</v>
      </c>
      <c r="R946" s="35">
        <f>SUMIFS('ODA by sector'!S:S,'ODA by sector'!$A:$A,'D12'!$A946,'ODA by sector'!$D:$D,'D12'!$C946)</f>
        <v>357.90362099999999</v>
      </c>
    </row>
    <row r="947" spans="1:18" x14ac:dyDescent="0.25">
      <c r="A947" s="36" t="s">
        <v>73</v>
      </c>
      <c r="B947" s="36" t="e">
        <f>VLOOKUP(A947,'[1]Names&amp;ISO'!$A:$B,2,FALSE)</f>
        <v>#N/A</v>
      </c>
      <c r="C947" s="37" t="s">
        <v>169</v>
      </c>
      <c r="D947" s="35">
        <f>SUMIFS('ODA by sector'!E:E,'ODA by sector'!$A:$A,'D12'!$A947,'ODA by sector'!$D:$D,'D12'!$C947)</f>
        <v>1039.3534179999999</v>
      </c>
      <c r="E947" s="35">
        <f>SUMIFS('ODA by sector'!F:F,'ODA by sector'!$A:$A,'D12'!$A947,'ODA by sector'!$D:$D,'D12'!$C947)</f>
        <v>794.27438299999994</v>
      </c>
      <c r="F947" s="35">
        <f>SUMIFS('ODA by sector'!G:G,'ODA by sector'!$A:$A,'D12'!$A947,'ODA by sector'!$D:$D,'D12'!$C947)</f>
        <v>906.98709499999995</v>
      </c>
      <c r="G947" s="35">
        <f>SUMIFS('ODA by sector'!H:H,'ODA by sector'!$A:$A,'D12'!$A947,'ODA by sector'!$D:$D,'D12'!$C947)</f>
        <v>829.91269599999998</v>
      </c>
      <c r="H947" s="35">
        <f>SUMIFS('ODA by sector'!I:I,'ODA by sector'!$A:$A,'D12'!$A947,'ODA by sector'!$D:$D,'D12'!$C947)</f>
        <v>837.90818999999999</v>
      </c>
      <c r="I947" s="35">
        <f>SUMIFS('ODA by sector'!J:J,'ODA by sector'!$A:$A,'D12'!$A947,'ODA by sector'!$D:$D,'D12'!$C947)</f>
        <v>747.82075199999997</v>
      </c>
      <c r="J947" s="35">
        <f>SUMIFS('ODA by sector'!K:K,'ODA by sector'!$A:$A,'D12'!$A947,'ODA by sector'!$D:$D,'D12'!$C947)</f>
        <v>836.3087569999999</v>
      </c>
      <c r="K947" s="35">
        <f>SUMIFS('ODA by sector'!L:L,'ODA by sector'!$A:$A,'D12'!$A947,'ODA by sector'!$D:$D,'D12'!$C947)</f>
        <v>1207.8695109999999</v>
      </c>
      <c r="L947" s="35">
        <f>SUMIFS('ODA by sector'!M:M,'ODA by sector'!$A:$A,'D12'!$A947,'ODA by sector'!$D:$D,'D12'!$C947)</f>
        <v>919.16415700000005</v>
      </c>
      <c r="M947" s="35">
        <f>SUMIFS('ODA by sector'!N:N,'ODA by sector'!$A:$A,'D12'!$A947,'ODA by sector'!$D:$D,'D12'!$C947)</f>
        <v>801.73856499999999</v>
      </c>
      <c r="N947" s="35">
        <f>SUMIFS('ODA by sector'!O:O,'ODA by sector'!$A:$A,'D12'!$A947,'ODA by sector'!$D:$D,'D12'!$C947)</f>
        <v>846.15083400000003</v>
      </c>
      <c r="O947" s="35">
        <f>SUMIFS('ODA by sector'!P:P,'ODA by sector'!$A:$A,'D12'!$A947,'ODA by sector'!$D:$D,'D12'!$C947)</f>
        <v>1016.511648</v>
      </c>
      <c r="P947" s="35">
        <f>SUMIFS('ODA by sector'!Q:Q,'ODA by sector'!$A:$A,'D12'!$A947,'ODA by sector'!$D:$D,'D12'!$C947)</f>
        <v>1194.5836960000001</v>
      </c>
      <c r="Q947" s="35">
        <f>SUMIFS('ODA by sector'!R:R,'ODA by sector'!$A:$A,'D12'!$A947,'ODA by sector'!$D:$D,'D12'!$C947)</f>
        <v>1279.9257810000001</v>
      </c>
      <c r="R947" s="35">
        <f>SUMIFS('ODA by sector'!S:S,'ODA by sector'!$A:$A,'D12'!$A947,'ODA by sector'!$D:$D,'D12'!$C947)</f>
        <v>1264.0189169999999</v>
      </c>
    </row>
    <row r="948" spans="1:18" x14ac:dyDescent="0.25">
      <c r="A948" s="36" t="s">
        <v>73</v>
      </c>
      <c r="B948" s="36" t="e">
        <f>VLOOKUP(A948,'[1]Names&amp;ISO'!$A:$B,2,FALSE)</f>
        <v>#N/A</v>
      </c>
      <c r="C948" s="37" t="s">
        <v>168</v>
      </c>
      <c r="D948" s="35">
        <f>SUMIFS('ODA by sector'!E:E,'ODA by sector'!$A:$A,'D12'!$A948,'ODA by sector'!$D:$D,'D12'!$C948)</f>
        <v>1154.2876330000001</v>
      </c>
      <c r="E948" s="35">
        <f>SUMIFS('ODA by sector'!F:F,'ODA by sector'!$A:$A,'D12'!$A948,'ODA by sector'!$D:$D,'D12'!$C948)</f>
        <v>524.9357940000001</v>
      </c>
      <c r="F948" s="35">
        <f>SUMIFS('ODA by sector'!G:G,'ODA by sector'!$A:$A,'D12'!$A948,'ODA by sector'!$D:$D,'D12'!$C948)</f>
        <v>447.52760699999999</v>
      </c>
      <c r="G948" s="35">
        <f>SUMIFS('ODA by sector'!H:H,'ODA by sector'!$A:$A,'D12'!$A948,'ODA by sector'!$D:$D,'D12'!$C948)</f>
        <v>314.14950500000003</v>
      </c>
      <c r="H948" s="35">
        <f>SUMIFS('ODA by sector'!I:I,'ODA by sector'!$A:$A,'D12'!$A948,'ODA by sector'!$D:$D,'D12'!$C948)</f>
        <v>292.06417099999999</v>
      </c>
      <c r="I948" s="35">
        <f>SUMIFS('ODA by sector'!J:J,'ODA by sector'!$A:$A,'D12'!$A948,'ODA by sector'!$D:$D,'D12'!$C948)</f>
        <v>209.92153400000001</v>
      </c>
      <c r="J948" s="35">
        <f>SUMIFS('ODA by sector'!K:K,'ODA by sector'!$A:$A,'D12'!$A948,'ODA by sector'!$D:$D,'D12'!$C948)</f>
        <v>351.92518099999995</v>
      </c>
      <c r="K948" s="35">
        <f>SUMIFS('ODA by sector'!L:L,'ODA by sector'!$A:$A,'D12'!$A948,'ODA by sector'!$D:$D,'D12'!$C948)</f>
        <v>324.86093300000005</v>
      </c>
      <c r="L948" s="35">
        <f>SUMIFS('ODA by sector'!M:M,'ODA by sector'!$A:$A,'D12'!$A948,'ODA by sector'!$D:$D,'D12'!$C948)</f>
        <v>238.43777499999999</v>
      </c>
      <c r="M948" s="35">
        <f>SUMIFS('ODA by sector'!N:N,'ODA by sector'!$A:$A,'D12'!$A948,'ODA by sector'!$D:$D,'D12'!$C948)</f>
        <v>401.64330699999999</v>
      </c>
      <c r="N948" s="35">
        <f>SUMIFS('ODA by sector'!O:O,'ODA by sector'!$A:$A,'D12'!$A948,'ODA by sector'!$D:$D,'D12'!$C948)</f>
        <v>335.95715999999999</v>
      </c>
      <c r="O948" s="35">
        <f>SUMIFS('ODA by sector'!P:P,'ODA by sector'!$A:$A,'D12'!$A948,'ODA by sector'!$D:$D,'D12'!$C948)</f>
        <v>426.414895</v>
      </c>
      <c r="P948" s="35">
        <f>SUMIFS('ODA by sector'!Q:Q,'ODA by sector'!$A:$A,'D12'!$A948,'ODA by sector'!$D:$D,'D12'!$C948)</f>
        <v>343.69259099999999</v>
      </c>
      <c r="Q948" s="35">
        <f>SUMIFS('ODA by sector'!R:R,'ODA by sector'!$A:$A,'D12'!$A948,'ODA by sector'!$D:$D,'D12'!$C948)</f>
        <v>509.90582900000004</v>
      </c>
      <c r="R948" s="35">
        <f>SUMIFS('ODA by sector'!S:S,'ODA by sector'!$A:$A,'D12'!$A948,'ODA by sector'!$D:$D,'D12'!$C948)</f>
        <v>574.88862199999994</v>
      </c>
    </row>
    <row r="949" spans="1:18" x14ac:dyDescent="0.25">
      <c r="A949" s="36" t="s">
        <v>73</v>
      </c>
      <c r="B949" s="36" t="e">
        <f>VLOOKUP(A949,'[1]Names&amp;ISO'!$A:$B,2,FALSE)</f>
        <v>#N/A</v>
      </c>
      <c r="C949" s="37" t="s">
        <v>171</v>
      </c>
      <c r="D949" s="35">
        <f>SUMIFS('ODA by sector'!E:E,'ODA by sector'!$A:$A,'D12'!$A949,'ODA by sector'!$D:$D,'D12'!$C949)</f>
        <v>40.288868999999998</v>
      </c>
      <c r="E949" s="35">
        <f>SUMIFS('ODA by sector'!F:F,'ODA by sector'!$A:$A,'D12'!$A949,'ODA by sector'!$D:$D,'D12'!$C949)</f>
        <v>28.236784</v>
      </c>
      <c r="F949" s="35">
        <f>SUMIFS('ODA by sector'!G:G,'ODA by sector'!$A:$A,'D12'!$A949,'ODA by sector'!$D:$D,'D12'!$C949)</f>
        <v>23.311904999999999</v>
      </c>
      <c r="G949" s="35">
        <f>SUMIFS('ODA by sector'!H:H,'ODA by sector'!$A:$A,'D12'!$A949,'ODA by sector'!$D:$D,'D12'!$C949)</f>
        <v>32.575561</v>
      </c>
      <c r="H949" s="35">
        <f>SUMIFS('ODA by sector'!I:I,'ODA by sector'!$A:$A,'D12'!$A949,'ODA by sector'!$D:$D,'D12'!$C949)</f>
        <v>30.371006000000001</v>
      </c>
      <c r="I949" s="35">
        <f>SUMIFS('ODA by sector'!J:J,'ODA by sector'!$A:$A,'D12'!$A949,'ODA by sector'!$D:$D,'D12'!$C949)</f>
        <v>236.64666700000001</v>
      </c>
      <c r="J949" s="35">
        <f>SUMIFS('ODA by sector'!K:K,'ODA by sector'!$A:$A,'D12'!$A949,'ODA by sector'!$D:$D,'D12'!$C949)</f>
        <v>134.341509</v>
      </c>
      <c r="K949" s="35">
        <f>SUMIFS('ODA by sector'!L:L,'ODA by sector'!$A:$A,'D12'!$A949,'ODA by sector'!$D:$D,'D12'!$C949)</f>
        <v>98.663458000000006</v>
      </c>
      <c r="L949" s="35">
        <f>SUMIFS('ODA by sector'!M:M,'ODA by sector'!$A:$A,'D12'!$A949,'ODA by sector'!$D:$D,'D12'!$C949)</f>
        <v>58.811492000000001</v>
      </c>
      <c r="M949" s="35">
        <f>SUMIFS('ODA by sector'!N:N,'ODA by sector'!$A:$A,'D12'!$A949,'ODA by sector'!$D:$D,'D12'!$C949)</f>
        <v>106.10131199999999</v>
      </c>
      <c r="N949" s="35">
        <f>SUMIFS('ODA by sector'!O:O,'ODA by sector'!$A:$A,'D12'!$A949,'ODA by sector'!$D:$D,'D12'!$C949)</f>
        <v>129.55383800000001</v>
      </c>
      <c r="O949" s="35">
        <f>SUMIFS('ODA by sector'!P:P,'ODA by sector'!$A:$A,'D12'!$A949,'ODA by sector'!$D:$D,'D12'!$C949)</f>
        <v>134.76439199999999</v>
      </c>
      <c r="P949" s="35">
        <f>SUMIFS('ODA by sector'!Q:Q,'ODA by sector'!$A:$A,'D12'!$A949,'ODA by sector'!$D:$D,'D12'!$C949)</f>
        <v>176.54531399999999</v>
      </c>
      <c r="Q949" s="35">
        <f>SUMIFS('ODA by sector'!R:R,'ODA by sector'!$A:$A,'D12'!$A949,'ODA by sector'!$D:$D,'D12'!$C949)</f>
        <v>250.82567399999999</v>
      </c>
      <c r="R949" s="35">
        <f>SUMIFS('ODA by sector'!S:S,'ODA by sector'!$A:$A,'D12'!$A949,'ODA by sector'!$D:$D,'D12'!$C949)</f>
        <v>227.29877200000001</v>
      </c>
    </row>
    <row r="950" spans="1:18" x14ac:dyDescent="0.25">
      <c r="A950" s="36" t="s">
        <v>73</v>
      </c>
      <c r="B950" s="36" t="e">
        <f>VLOOKUP(A950,'[1]Names&amp;ISO'!$A:$B,2,FALSE)</f>
        <v>#N/A</v>
      </c>
      <c r="C950" s="37" t="s">
        <v>170</v>
      </c>
      <c r="D950" s="35">
        <f>SUMIFS('ODA by sector'!E:E,'ODA by sector'!$A:$A,'D12'!$A950,'ODA by sector'!$D:$D,'D12'!$C950)</f>
        <v>6.0397780000000001</v>
      </c>
      <c r="E950" s="35">
        <f>SUMIFS('ODA by sector'!F:F,'ODA by sector'!$A:$A,'D12'!$A950,'ODA by sector'!$D:$D,'D12'!$C950)</f>
        <v>30.562557000000002</v>
      </c>
      <c r="F950" s="35">
        <f>SUMIFS('ODA by sector'!G:G,'ODA by sector'!$A:$A,'D12'!$A950,'ODA by sector'!$D:$D,'D12'!$C950)</f>
        <v>74.349056000000004</v>
      </c>
      <c r="G950" s="35">
        <f>SUMIFS('ODA by sector'!H:H,'ODA by sector'!$A:$A,'D12'!$A950,'ODA by sector'!$D:$D,'D12'!$C950)</f>
        <v>148.12107800000001</v>
      </c>
      <c r="H950" s="35">
        <f>SUMIFS('ODA by sector'!I:I,'ODA by sector'!$A:$A,'D12'!$A950,'ODA by sector'!$D:$D,'D12'!$C950)</f>
        <v>309.95847500000002</v>
      </c>
      <c r="I950" s="35">
        <f>SUMIFS('ODA by sector'!J:J,'ODA by sector'!$A:$A,'D12'!$A950,'ODA by sector'!$D:$D,'D12'!$C950)</f>
        <v>331.17433699999998</v>
      </c>
      <c r="J950" s="35">
        <f>SUMIFS('ODA by sector'!K:K,'ODA by sector'!$A:$A,'D12'!$A950,'ODA by sector'!$D:$D,'D12'!$C950)</f>
        <v>392.03554099999997</v>
      </c>
      <c r="K950" s="35">
        <f>SUMIFS('ODA by sector'!L:L,'ODA by sector'!$A:$A,'D12'!$A950,'ODA by sector'!$D:$D,'D12'!$C950)</f>
        <v>339.29041599999999</v>
      </c>
      <c r="L950" s="35">
        <f>SUMIFS('ODA by sector'!M:M,'ODA by sector'!$A:$A,'D12'!$A950,'ODA by sector'!$D:$D,'D12'!$C950)</f>
        <v>480.35776699999997</v>
      </c>
      <c r="M950" s="35">
        <f>SUMIFS('ODA by sector'!N:N,'ODA by sector'!$A:$A,'D12'!$A950,'ODA by sector'!$D:$D,'D12'!$C950)</f>
        <v>610.65112999999997</v>
      </c>
      <c r="N950" s="35">
        <f>SUMIFS('ODA by sector'!O:O,'ODA by sector'!$A:$A,'D12'!$A950,'ODA by sector'!$D:$D,'D12'!$C950)</f>
        <v>669.43440500000008</v>
      </c>
      <c r="O950" s="35">
        <f>SUMIFS('ODA by sector'!P:P,'ODA by sector'!$A:$A,'D12'!$A950,'ODA by sector'!$D:$D,'D12'!$C950)</f>
        <v>833.81041800000003</v>
      </c>
      <c r="P950" s="35">
        <f>SUMIFS('ODA by sector'!Q:Q,'ODA by sector'!$A:$A,'D12'!$A950,'ODA by sector'!$D:$D,'D12'!$C950)</f>
        <v>745.69994399999996</v>
      </c>
      <c r="Q950" s="35">
        <f>SUMIFS('ODA by sector'!R:R,'ODA by sector'!$A:$A,'D12'!$A950,'ODA by sector'!$D:$D,'D12'!$C950)</f>
        <v>609.54679399999998</v>
      </c>
      <c r="R950" s="35">
        <f>SUMIFS('ODA by sector'!S:S,'ODA by sector'!$A:$A,'D12'!$A950,'ODA by sector'!$D:$D,'D12'!$C950)</f>
        <v>894.51905099999999</v>
      </c>
    </row>
    <row r="951" spans="1:18" x14ac:dyDescent="0.25">
      <c r="A951" s="36" t="s">
        <v>73</v>
      </c>
      <c r="B951" s="36" t="e">
        <f>VLOOKUP(A951,'[1]Names&amp;ISO'!$A:$B,2,FALSE)</f>
        <v>#N/A</v>
      </c>
      <c r="C951" s="37" t="s">
        <v>172</v>
      </c>
      <c r="D951" s="35">
        <f>SUMIFS('ODA by sector'!E:E,'ODA by sector'!$A:$A,'D12'!$A951,'ODA by sector'!$D:$D,'D12'!$C951)</f>
        <v>0</v>
      </c>
      <c r="E951" s="35">
        <f>SUMIFS('ODA by sector'!F:F,'ODA by sector'!$A:$A,'D12'!$A951,'ODA by sector'!$D:$D,'D12'!$C951)</f>
        <v>0</v>
      </c>
      <c r="F951" s="35">
        <f>SUMIFS('ODA by sector'!G:G,'ODA by sector'!$A:$A,'D12'!$A951,'ODA by sector'!$D:$D,'D12'!$C951)</f>
        <v>0</v>
      </c>
      <c r="G951" s="35">
        <f>SUMIFS('ODA by sector'!H:H,'ODA by sector'!$A:$A,'D12'!$A951,'ODA by sector'!$D:$D,'D12'!$C951)</f>
        <v>0</v>
      </c>
      <c r="H951" s="35">
        <f>SUMIFS('ODA by sector'!I:I,'ODA by sector'!$A:$A,'D12'!$A951,'ODA by sector'!$D:$D,'D12'!$C951)</f>
        <v>0</v>
      </c>
      <c r="I951" s="35">
        <f>SUMIFS('ODA by sector'!J:J,'ODA by sector'!$A:$A,'D12'!$A951,'ODA by sector'!$D:$D,'D12'!$C951)</f>
        <v>73.298074999999997</v>
      </c>
      <c r="J951" s="35">
        <f>SUMIFS('ODA by sector'!K:K,'ODA by sector'!$A:$A,'D12'!$A951,'ODA by sector'!$D:$D,'D12'!$C951)</f>
        <v>0</v>
      </c>
      <c r="K951" s="35">
        <f>SUMIFS('ODA by sector'!L:L,'ODA by sector'!$A:$A,'D12'!$A951,'ODA by sector'!$D:$D,'D12'!$C951)</f>
        <v>32.803762999999996</v>
      </c>
      <c r="L951" s="35">
        <f>SUMIFS('ODA by sector'!M:M,'ODA by sector'!$A:$A,'D12'!$A951,'ODA by sector'!$D:$D,'D12'!$C951)</f>
        <v>13.29199</v>
      </c>
      <c r="M951" s="35">
        <f>SUMIFS('ODA by sector'!N:N,'ODA by sector'!$A:$A,'D12'!$A951,'ODA by sector'!$D:$D,'D12'!$C951)</f>
        <v>4.1160009999999998</v>
      </c>
      <c r="N951" s="35">
        <f>SUMIFS('ODA by sector'!O:O,'ODA by sector'!$A:$A,'D12'!$A951,'ODA by sector'!$D:$D,'D12'!$C951)</f>
        <v>5.2120569999999997</v>
      </c>
      <c r="O951" s="35">
        <f>SUMIFS('ODA by sector'!P:P,'ODA by sector'!$A:$A,'D12'!$A951,'ODA by sector'!$D:$D,'D12'!$C951)</f>
        <v>6.6715410000000004</v>
      </c>
      <c r="P951" s="35">
        <f>SUMIFS('ODA by sector'!Q:Q,'ODA by sector'!$A:$A,'D12'!$A951,'ODA by sector'!$D:$D,'D12'!$C951)</f>
        <v>32.821930999999999</v>
      </c>
      <c r="Q951" s="35">
        <f>SUMIFS('ODA by sector'!R:R,'ODA by sector'!$A:$A,'D12'!$A951,'ODA by sector'!$D:$D,'D12'!$C951)</f>
        <v>10.221475</v>
      </c>
      <c r="R951" s="35">
        <f>SUMIFS('ODA by sector'!S:S,'ODA by sector'!$A:$A,'D12'!$A951,'ODA by sector'!$D:$D,'D12'!$C951)</f>
        <v>9.07395</v>
      </c>
    </row>
    <row r="952" spans="1:18" x14ac:dyDescent="0.25">
      <c r="A952" s="36" t="s">
        <v>73</v>
      </c>
      <c r="B952" s="36" t="e">
        <f>VLOOKUP(A952,'[1]Names&amp;ISO'!$A:$B,2,FALSE)</f>
        <v>#N/A</v>
      </c>
      <c r="C952" s="37" t="s">
        <v>173</v>
      </c>
      <c r="D952" s="35">
        <f>SUMIFS('ODA by sector'!E:E,'ODA by sector'!$A:$A,'D12'!$A952,'ODA by sector'!$D:$D,'D12'!$C952)</f>
        <v>508.92905400000001</v>
      </c>
      <c r="E952" s="35">
        <f>SUMIFS('ODA by sector'!F:F,'ODA by sector'!$A:$A,'D12'!$A952,'ODA by sector'!$D:$D,'D12'!$C952)</f>
        <v>437.95332400000001</v>
      </c>
      <c r="F952" s="35">
        <f>SUMIFS('ODA by sector'!G:G,'ODA by sector'!$A:$A,'D12'!$A952,'ODA by sector'!$D:$D,'D12'!$C952)</f>
        <v>440.67653200000001</v>
      </c>
      <c r="G952" s="35">
        <f>SUMIFS('ODA by sector'!H:H,'ODA by sector'!$A:$A,'D12'!$A952,'ODA by sector'!$D:$D,'D12'!$C952)</f>
        <v>509.67674599999998</v>
      </c>
      <c r="H952" s="35">
        <f>SUMIFS('ODA by sector'!I:I,'ODA by sector'!$A:$A,'D12'!$A952,'ODA by sector'!$D:$D,'D12'!$C952)</f>
        <v>33490.555942999999</v>
      </c>
      <c r="I952" s="35">
        <f>SUMIFS('ODA by sector'!J:J,'ODA by sector'!$A:$A,'D12'!$A952,'ODA by sector'!$D:$D,'D12'!$C952)</f>
        <v>0</v>
      </c>
      <c r="J952" s="35">
        <f>SUMIFS('ODA by sector'!K:K,'ODA by sector'!$A:$A,'D12'!$A952,'ODA by sector'!$D:$D,'D12'!$C952)</f>
        <v>0</v>
      </c>
      <c r="K952" s="35">
        <f>SUMIFS('ODA by sector'!L:L,'ODA by sector'!$A:$A,'D12'!$A952,'ODA by sector'!$D:$D,'D12'!$C952)</f>
        <v>0</v>
      </c>
      <c r="L952" s="35">
        <f>SUMIFS('ODA by sector'!M:M,'ODA by sector'!$A:$A,'D12'!$A952,'ODA by sector'!$D:$D,'D12'!$C952)</f>
        <v>0</v>
      </c>
      <c r="M952" s="35">
        <f>SUMIFS('ODA by sector'!N:N,'ODA by sector'!$A:$A,'D12'!$A952,'ODA by sector'!$D:$D,'D12'!$C952)</f>
        <v>0</v>
      </c>
      <c r="N952" s="35">
        <f>SUMIFS('ODA by sector'!O:O,'ODA by sector'!$A:$A,'D12'!$A952,'ODA by sector'!$D:$D,'D12'!$C952)</f>
        <v>0</v>
      </c>
      <c r="O952" s="35">
        <f>SUMIFS('ODA by sector'!P:P,'ODA by sector'!$A:$A,'D12'!$A952,'ODA by sector'!$D:$D,'D12'!$C952)</f>
        <v>90.661274000000006</v>
      </c>
      <c r="P952" s="35">
        <f>SUMIFS('ODA by sector'!Q:Q,'ODA by sector'!$A:$A,'D12'!$A952,'ODA by sector'!$D:$D,'D12'!$C952)</f>
        <v>8.6952269999999992</v>
      </c>
      <c r="Q952" s="35">
        <f>SUMIFS('ODA by sector'!R:R,'ODA by sector'!$A:$A,'D12'!$A952,'ODA by sector'!$D:$D,'D12'!$C952)</f>
        <v>532.49344299999996</v>
      </c>
      <c r="R952" s="35">
        <f>SUMIFS('ODA by sector'!S:S,'ODA by sector'!$A:$A,'D12'!$A952,'ODA by sector'!$D:$D,'D12'!$C952)</f>
        <v>0</v>
      </c>
    </row>
    <row r="953" spans="1:18" x14ac:dyDescent="0.25">
      <c r="A953" s="36" t="s">
        <v>73</v>
      </c>
      <c r="B953" s="36" t="e">
        <f>VLOOKUP(A953,'[1]Names&amp;ISO'!$A:$B,2,FALSE)</f>
        <v>#N/A</v>
      </c>
      <c r="C953" s="37" t="s">
        <v>174</v>
      </c>
      <c r="D953" s="35">
        <f>SUMIFS('ODA by sector'!E:E,'ODA by sector'!$A:$A,'D12'!$A953,'ODA by sector'!$D:$D,'D12'!$C953)</f>
        <v>2.1904460000000001</v>
      </c>
      <c r="E953" s="35">
        <f>SUMIFS('ODA by sector'!F:F,'ODA by sector'!$A:$A,'D12'!$A953,'ODA by sector'!$D:$D,'D12'!$C953)</f>
        <v>1.3290029999999999</v>
      </c>
      <c r="F953" s="35">
        <f>SUMIFS('ODA by sector'!G:G,'ODA by sector'!$A:$A,'D12'!$A953,'ODA by sector'!$D:$D,'D12'!$C953)</f>
        <v>2.2056239999999998</v>
      </c>
      <c r="G953" s="35">
        <f>SUMIFS('ODA by sector'!H:H,'ODA by sector'!$A:$A,'D12'!$A953,'ODA by sector'!$D:$D,'D12'!$C953)</f>
        <v>7.3427920000000002</v>
      </c>
      <c r="H953" s="35">
        <f>SUMIFS('ODA by sector'!I:I,'ODA by sector'!$A:$A,'D12'!$A953,'ODA by sector'!$D:$D,'D12'!$C953)</f>
        <v>359.83472999999998</v>
      </c>
      <c r="I953" s="35">
        <f>SUMIFS('ODA by sector'!J:J,'ODA by sector'!$A:$A,'D12'!$A953,'ODA by sector'!$D:$D,'D12'!$C953)</f>
        <v>105.21196500000001</v>
      </c>
      <c r="J953" s="35">
        <f>SUMIFS('ODA by sector'!K:K,'ODA by sector'!$A:$A,'D12'!$A953,'ODA by sector'!$D:$D,'D12'!$C953)</f>
        <v>86.897101000000006</v>
      </c>
      <c r="K953" s="35">
        <f>SUMIFS('ODA by sector'!L:L,'ODA by sector'!$A:$A,'D12'!$A953,'ODA by sector'!$D:$D,'D12'!$C953)</f>
        <v>100.459422</v>
      </c>
      <c r="L953" s="35">
        <f>SUMIFS('ODA by sector'!M:M,'ODA by sector'!$A:$A,'D12'!$A953,'ODA by sector'!$D:$D,'D12'!$C953)</f>
        <v>106.70923999999999</v>
      </c>
      <c r="M953" s="35">
        <f>SUMIFS('ODA by sector'!N:N,'ODA by sector'!$A:$A,'D12'!$A953,'ODA by sector'!$D:$D,'D12'!$C953)</f>
        <v>388.30534899999998</v>
      </c>
      <c r="N953" s="35">
        <f>SUMIFS('ODA by sector'!O:O,'ODA by sector'!$A:$A,'D12'!$A953,'ODA by sector'!$D:$D,'D12'!$C953)</f>
        <v>183.87426099999999</v>
      </c>
      <c r="O953" s="35">
        <f>SUMIFS('ODA by sector'!P:P,'ODA by sector'!$A:$A,'D12'!$A953,'ODA by sector'!$D:$D,'D12'!$C953)</f>
        <v>221.34474800000001</v>
      </c>
      <c r="P953" s="35">
        <f>SUMIFS('ODA by sector'!Q:Q,'ODA by sector'!$A:$A,'D12'!$A953,'ODA by sector'!$D:$D,'D12'!$C953)</f>
        <v>306.93907400000001</v>
      </c>
      <c r="Q953" s="35">
        <f>SUMIFS('ODA by sector'!R:R,'ODA by sector'!$A:$A,'D12'!$A953,'ODA by sector'!$D:$D,'D12'!$C953)</f>
        <v>397.21040499999998</v>
      </c>
      <c r="R953" s="35">
        <f>SUMIFS('ODA by sector'!S:S,'ODA by sector'!$A:$A,'D12'!$A953,'ODA by sector'!$D:$D,'D12'!$C953)</f>
        <v>420.93113199999999</v>
      </c>
    </row>
    <row r="954" spans="1:18" x14ac:dyDescent="0.25">
      <c r="A954" s="36" t="s">
        <v>72</v>
      </c>
      <c r="B954" s="36" t="e">
        <f>VLOOKUP(A954,'[1]Names&amp;ISO'!$A:$B,2,FALSE)</f>
        <v>#N/A</v>
      </c>
      <c r="C954" s="37" t="s">
        <v>162</v>
      </c>
      <c r="D954" s="35">
        <f>SUMIFS('ODA by sector'!E:E,'ODA by sector'!$A:$A,'D12'!$A954,'ODA by sector'!$D:$D,'D12'!$C954)</f>
        <v>1031.5726910000001</v>
      </c>
      <c r="E954" s="35">
        <f>SUMIFS('ODA by sector'!F:F,'ODA by sector'!$A:$A,'D12'!$A954,'ODA by sector'!$D:$D,'D12'!$C954)</f>
        <v>1031.310952</v>
      </c>
      <c r="F954" s="35">
        <f>SUMIFS('ODA by sector'!G:G,'ODA by sector'!$A:$A,'D12'!$A954,'ODA by sector'!$D:$D,'D12'!$C954)</f>
        <v>1293.5950700000001</v>
      </c>
      <c r="G954" s="35">
        <f>SUMIFS('ODA by sector'!H:H,'ODA by sector'!$A:$A,'D12'!$A954,'ODA by sector'!$D:$D,'D12'!$C954)</f>
        <v>1194.4269039999999</v>
      </c>
      <c r="H954" s="35">
        <f>SUMIFS('ODA by sector'!I:I,'ODA by sector'!$A:$A,'D12'!$A954,'ODA by sector'!$D:$D,'D12'!$C954)</f>
        <v>1027.674229</v>
      </c>
      <c r="I954" s="35">
        <f>SUMIFS('ODA by sector'!J:J,'ODA by sector'!$A:$A,'D12'!$A954,'ODA by sector'!$D:$D,'D12'!$C954)</f>
        <v>1200.706745</v>
      </c>
      <c r="J954" s="35">
        <f>SUMIFS('ODA by sector'!K:K,'ODA by sector'!$A:$A,'D12'!$A954,'ODA by sector'!$D:$D,'D12'!$C954)</f>
        <v>931.53271099999995</v>
      </c>
      <c r="K954" s="35">
        <f>SUMIFS('ODA by sector'!L:L,'ODA by sector'!$A:$A,'D12'!$A954,'ODA by sector'!$D:$D,'D12'!$C954)</f>
        <v>1473.9470859999999</v>
      </c>
      <c r="L954" s="35">
        <f>SUMIFS('ODA by sector'!M:M,'ODA by sector'!$A:$A,'D12'!$A954,'ODA by sector'!$D:$D,'D12'!$C954)</f>
        <v>1257.0989890000001</v>
      </c>
      <c r="M954" s="35">
        <f>SUMIFS('ODA by sector'!N:N,'ODA by sector'!$A:$A,'D12'!$A954,'ODA by sector'!$D:$D,'D12'!$C954)</f>
        <v>1265.01648</v>
      </c>
      <c r="N954" s="35">
        <f>SUMIFS('ODA by sector'!O:O,'ODA by sector'!$A:$A,'D12'!$A954,'ODA by sector'!$D:$D,'D12'!$C954)</f>
        <v>974.10862799999995</v>
      </c>
      <c r="O954" s="35">
        <f>SUMIFS('ODA by sector'!P:P,'ODA by sector'!$A:$A,'D12'!$A954,'ODA by sector'!$D:$D,'D12'!$C954)</f>
        <v>1030.6714999999999</v>
      </c>
      <c r="P954" s="35">
        <f>SUMIFS('ODA by sector'!Q:Q,'ODA by sector'!$A:$A,'D12'!$A954,'ODA by sector'!$D:$D,'D12'!$C954)</f>
        <v>1455.666424</v>
      </c>
      <c r="Q954" s="35">
        <f>SUMIFS('ODA by sector'!R:R,'ODA by sector'!$A:$A,'D12'!$A954,'ODA by sector'!$D:$D,'D12'!$C954)</f>
        <v>1372.9189080000001</v>
      </c>
      <c r="R954" s="35">
        <f>SUMIFS('ODA by sector'!S:S,'ODA by sector'!$A:$A,'D12'!$A954,'ODA by sector'!$D:$D,'D12'!$C954)</f>
        <v>1410.9010370000001</v>
      </c>
    </row>
    <row r="955" spans="1:18" x14ac:dyDescent="0.25">
      <c r="A955" s="36" t="s">
        <v>72</v>
      </c>
      <c r="B955" s="36" t="e">
        <f>VLOOKUP(A955,'[1]Names&amp;ISO'!$A:$B,2,FALSE)</f>
        <v>#N/A</v>
      </c>
      <c r="C955" s="37" t="s">
        <v>163</v>
      </c>
      <c r="D955" s="35">
        <f>SUMIFS('ODA by sector'!E:E,'ODA by sector'!$A:$A,'D12'!$A955,'ODA by sector'!$D:$D,'D12'!$C955)</f>
        <v>1263.436455</v>
      </c>
      <c r="E955" s="35">
        <f>SUMIFS('ODA by sector'!F:F,'ODA by sector'!$A:$A,'D12'!$A955,'ODA by sector'!$D:$D,'D12'!$C955)</f>
        <v>957.02523699999995</v>
      </c>
      <c r="F955" s="35">
        <f>SUMIFS('ODA by sector'!G:G,'ODA by sector'!$A:$A,'D12'!$A955,'ODA by sector'!$D:$D,'D12'!$C955)</f>
        <v>1312.0462849999999</v>
      </c>
      <c r="G955" s="35">
        <f>SUMIFS('ODA by sector'!H:H,'ODA by sector'!$A:$A,'D12'!$A955,'ODA by sector'!$D:$D,'D12'!$C955)</f>
        <v>1257.2450739999999</v>
      </c>
      <c r="H955" s="35">
        <f>SUMIFS('ODA by sector'!I:I,'ODA by sector'!$A:$A,'D12'!$A955,'ODA by sector'!$D:$D,'D12'!$C955)</f>
        <v>1071.692004</v>
      </c>
      <c r="I955" s="35">
        <f>SUMIFS('ODA by sector'!J:J,'ODA by sector'!$A:$A,'D12'!$A955,'ODA by sector'!$D:$D,'D12'!$C955)</f>
        <v>940.602259</v>
      </c>
      <c r="J955" s="35">
        <f>SUMIFS('ODA by sector'!K:K,'ODA by sector'!$A:$A,'D12'!$A955,'ODA by sector'!$D:$D,'D12'!$C955)</f>
        <v>692.81671099999994</v>
      </c>
      <c r="K955" s="35">
        <f>SUMIFS('ODA by sector'!L:L,'ODA by sector'!$A:$A,'D12'!$A955,'ODA by sector'!$D:$D,'D12'!$C955)</f>
        <v>965.74523499999998</v>
      </c>
      <c r="L955" s="35">
        <f>SUMIFS('ODA by sector'!M:M,'ODA by sector'!$A:$A,'D12'!$A955,'ODA by sector'!$D:$D,'D12'!$C955)</f>
        <v>880.14556700000003</v>
      </c>
      <c r="M955" s="35">
        <f>SUMIFS('ODA by sector'!N:N,'ODA by sector'!$A:$A,'D12'!$A955,'ODA by sector'!$D:$D,'D12'!$C955)</f>
        <v>958.22611600000005</v>
      </c>
      <c r="N955" s="35">
        <f>SUMIFS('ODA by sector'!O:O,'ODA by sector'!$A:$A,'D12'!$A955,'ODA by sector'!$D:$D,'D12'!$C955)</f>
        <v>806.25268099999994</v>
      </c>
      <c r="O955" s="35">
        <f>SUMIFS('ODA by sector'!P:P,'ODA by sector'!$A:$A,'D12'!$A955,'ODA by sector'!$D:$D,'D12'!$C955)</f>
        <v>977.76230299999997</v>
      </c>
      <c r="P955" s="35">
        <f>SUMIFS('ODA by sector'!Q:Q,'ODA by sector'!$A:$A,'D12'!$A955,'ODA by sector'!$D:$D,'D12'!$C955)</f>
        <v>862.83338399999991</v>
      </c>
      <c r="Q955" s="35">
        <f>SUMIFS('ODA by sector'!R:R,'ODA by sector'!$A:$A,'D12'!$A955,'ODA by sector'!$D:$D,'D12'!$C955)</f>
        <v>1162.044637</v>
      </c>
      <c r="R955" s="35">
        <f>SUMIFS('ODA by sector'!S:S,'ODA by sector'!$A:$A,'D12'!$A955,'ODA by sector'!$D:$D,'D12'!$C955)</f>
        <v>1082.2774380000001</v>
      </c>
    </row>
    <row r="956" spans="1:18" x14ac:dyDescent="0.25">
      <c r="A956" s="36" t="s">
        <v>72</v>
      </c>
      <c r="B956" s="36" t="e">
        <f>VLOOKUP(A956,'[1]Names&amp;ISO'!$A:$B,2,FALSE)</f>
        <v>#N/A</v>
      </c>
      <c r="C956" s="37" t="s">
        <v>164</v>
      </c>
      <c r="D956" s="35">
        <f>SUMIFS('ODA by sector'!E:E,'ODA by sector'!$A:$A,'D12'!$A956,'ODA by sector'!$D:$D,'D12'!$C956)</f>
        <v>475.600236</v>
      </c>
      <c r="E956" s="35">
        <f>SUMIFS('ODA by sector'!F:F,'ODA by sector'!$A:$A,'D12'!$A956,'ODA by sector'!$D:$D,'D12'!$C956)</f>
        <v>487.98207600000001</v>
      </c>
      <c r="F956" s="35">
        <f>SUMIFS('ODA by sector'!G:G,'ODA by sector'!$A:$A,'D12'!$A956,'ODA by sector'!$D:$D,'D12'!$C956)</f>
        <v>534.72332900000004</v>
      </c>
      <c r="G956" s="35">
        <f>SUMIFS('ODA by sector'!H:H,'ODA by sector'!$A:$A,'D12'!$A956,'ODA by sector'!$D:$D,'D12'!$C956)</f>
        <v>625.60821099999998</v>
      </c>
      <c r="H956" s="35">
        <f>SUMIFS('ODA by sector'!I:I,'ODA by sector'!$A:$A,'D12'!$A956,'ODA by sector'!$D:$D,'D12'!$C956)</f>
        <v>553.00804200000005</v>
      </c>
      <c r="I956" s="35">
        <f>SUMIFS('ODA by sector'!J:J,'ODA by sector'!$A:$A,'D12'!$A956,'ODA by sector'!$D:$D,'D12'!$C956)</f>
        <v>611.74971100000005</v>
      </c>
      <c r="J956" s="35">
        <f>SUMIFS('ODA by sector'!K:K,'ODA by sector'!$A:$A,'D12'!$A956,'ODA by sector'!$D:$D,'D12'!$C956)</f>
        <v>581.12899800000002</v>
      </c>
      <c r="K956" s="35">
        <f>SUMIFS('ODA by sector'!L:L,'ODA by sector'!$A:$A,'D12'!$A956,'ODA by sector'!$D:$D,'D12'!$C956)</f>
        <v>603.46697300000005</v>
      </c>
      <c r="L956" s="35">
        <f>SUMIFS('ODA by sector'!M:M,'ODA by sector'!$A:$A,'D12'!$A956,'ODA by sector'!$D:$D,'D12'!$C956)</f>
        <v>673.39032499999996</v>
      </c>
      <c r="M956" s="35">
        <f>SUMIFS('ODA by sector'!N:N,'ODA by sector'!$A:$A,'D12'!$A956,'ODA by sector'!$D:$D,'D12'!$C956)</f>
        <v>544.53766800000005</v>
      </c>
      <c r="N956" s="35">
        <f>SUMIFS('ODA by sector'!O:O,'ODA by sector'!$A:$A,'D12'!$A956,'ODA by sector'!$D:$D,'D12'!$C956)</f>
        <v>782.88485900000001</v>
      </c>
      <c r="O956" s="35">
        <f>SUMIFS('ODA by sector'!P:P,'ODA by sector'!$A:$A,'D12'!$A956,'ODA by sector'!$D:$D,'D12'!$C956)</f>
        <v>802.24847299999999</v>
      </c>
      <c r="P956" s="35">
        <f>SUMIFS('ODA by sector'!Q:Q,'ODA by sector'!$A:$A,'D12'!$A956,'ODA by sector'!$D:$D,'D12'!$C956)</f>
        <v>904.08867199999997</v>
      </c>
      <c r="Q956" s="35">
        <f>SUMIFS('ODA by sector'!R:R,'ODA by sector'!$A:$A,'D12'!$A956,'ODA by sector'!$D:$D,'D12'!$C956)</f>
        <v>853.06004199999995</v>
      </c>
      <c r="R956" s="35">
        <f>SUMIFS('ODA by sector'!S:S,'ODA by sector'!$A:$A,'D12'!$A956,'ODA by sector'!$D:$D,'D12'!$C956)</f>
        <v>1035.7954580000001</v>
      </c>
    </row>
    <row r="957" spans="1:18" x14ac:dyDescent="0.25">
      <c r="A957" s="36" t="s">
        <v>72</v>
      </c>
      <c r="B957" s="36" t="e">
        <f>VLOOKUP(A957,'[1]Names&amp;ISO'!$A:$B,2,FALSE)</f>
        <v>#N/A</v>
      </c>
      <c r="C957" s="37" t="s">
        <v>165</v>
      </c>
      <c r="D957" s="35">
        <f>SUMIFS('ODA by sector'!E:E,'ODA by sector'!$A:$A,'D12'!$A957,'ODA by sector'!$D:$D,'D12'!$C957)</f>
        <v>2024.3719739999999</v>
      </c>
      <c r="E957" s="35">
        <f>SUMIFS('ODA by sector'!F:F,'ODA by sector'!$A:$A,'D12'!$A957,'ODA by sector'!$D:$D,'D12'!$C957)</f>
        <v>1472.6958589999999</v>
      </c>
      <c r="F957" s="35">
        <f>SUMIFS('ODA by sector'!G:G,'ODA by sector'!$A:$A,'D12'!$A957,'ODA by sector'!$D:$D,'D12'!$C957)</f>
        <v>2180.9147480000001</v>
      </c>
      <c r="G957" s="35">
        <f>SUMIFS('ODA by sector'!H:H,'ODA by sector'!$A:$A,'D12'!$A957,'ODA by sector'!$D:$D,'D12'!$C957)</f>
        <v>1782.8068840000001</v>
      </c>
      <c r="H957" s="35">
        <f>SUMIFS('ODA by sector'!I:I,'ODA by sector'!$A:$A,'D12'!$A957,'ODA by sector'!$D:$D,'D12'!$C957)</f>
        <v>1511.325145</v>
      </c>
      <c r="I957" s="35">
        <f>SUMIFS('ODA by sector'!J:J,'ODA by sector'!$A:$A,'D12'!$A957,'ODA by sector'!$D:$D,'D12'!$C957)</f>
        <v>2345.3953700000002</v>
      </c>
      <c r="J957" s="35">
        <f>SUMIFS('ODA by sector'!K:K,'ODA by sector'!$A:$A,'D12'!$A957,'ODA by sector'!$D:$D,'D12'!$C957)</f>
        <v>1434.286259</v>
      </c>
      <c r="K957" s="35">
        <f>SUMIFS('ODA by sector'!L:L,'ODA by sector'!$A:$A,'D12'!$A957,'ODA by sector'!$D:$D,'D12'!$C957)</f>
        <v>2335.4628010000001</v>
      </c>
      <c r="L957" s="35">
        <f>SUMIFS('ODA by sector'!M:M,'ODA by sector'!$A:$A,'D12'!$A957,'ODA by sector'!$D:$D,'D12'!$C957)</f>
        <v>1668.758806</v>
      </c>
      <c r="M957" s="35">
        <f>SUMIFS('ODA by sector'!N:N,'ODA by sector'!$A:$A,'D12'!$A957,'ODA by sector'!$D:$D,'D12'!$C957)</f>
        <v>1553.323641</v>
      </c>
      <c r="N957" s="35">
        <f>SUMIFS('ODA by sector'!O:O,'ODA by sector'!$A:$A,'D12'!$A957,'ODA by sector'!$D:$D,'D12'!$C957)</f>
        <v>955.024046</v>
      </c>
      <c r="O957" s="35">
        <f>SUMIFS('ODA by sector'!P:P,'ODA by sector'!$A:$A,'D12'!$A957,'ODA by sector'!$D:$D,'D12'!$C957)</f>
        <v>1246.2057090000001</v>
      </c>
      <c r="P957" s="35">
        <f>SUMIFS('ODA by sector'!Q:Q,'ODA by sector'!$A:$A,'D12'!$A957,'ODA by sector'!$D:$D,'D12'!$C957)</f>
        <v>1465.3613399999999</v>
      </c>
      <c r="Q957" s="35">
        <f>SUMIFS('ODA by sector'!R:R,'ODA by sector'!$A:$A,'D12'!$A957,'ODA by sector'!$D:$D,'D12'!$C957)</f>
        <v>1613.0636509999999</v>
      </c>
      <c r="R957" s="35">
        <f>SUMIFS('ODA by sector'!S:S,'ODA by sector'!$A:$A,'D12'!$A957,'ODA by sector'!$D:$D,'D12'!$C957)</f>
        <v>1435.5690979999999</v>
      </c>
    </row>
    <row r="958" spans="1:18" x14ac:dyDescent="0.25">
      <c r="A958" s="36" t="s">
        <v>72</v>
      </c>
      <c r="B958" s="36" t="e">
        <f>VLOOKUP(A958,'[1]Names&amp;ISO'!$A:$B,2,FALSE)</f>
        <v>#N/A</v>
      </c>
      <c r="C958" s="37" t="s">
        <v>161</v>
      </c>
      <c r="D958" s="35">
        <f>SUMIFS('ODA by sector'!E:E,'ODA by sector'!$A:$A,'D12'!$A958,'ODA by sector'!$D:$D,'D12'!$C958)</f>
        <v>470.18803700000001</v>
      </c>
      <c r="E958" s="35">
        <f>SUMIFS('ODA by sector'!F:F,'ODA by sector'!$A:$A,'D12'!$A958,'ODA by sector'!$D:$D,'D12'!$C958)</f>
        <v>566.00632099999996</v>
      </c>
      <c r="F958" s="35">
        <f>SUMIFS('ODA by sector'!G:G,'ODA by sector'!$A:$A,'D12'!$A958,'ODA by sector'!$D:$D,'D12'!$C958)</f>
        <v>503.63990999999999</v>
      </c>
      <c r="G958" s="35">
        <f>SUMIFS('ODA by sector'!H:H,'ODA by sector'!$A:$A,'D12'!$A958,'ODA by sector'!$D:$D,'D12'!$C958)</f>
        <v>575.78560600000003</v>
      </c>
      <c r="H958" s="35">
        <f>SUMIFS('ODA by sector'!I:I,'ODA by sector'!$A:$A,'D12'!$A958,'ODA by sector'!$D:$D,'D12'!$C958)</f>
        <v>476.37149599999998</v>
      </c>
      <c r="I958" s="35">
        <f>SUMIFS('ODA by sector'!J:J,'ODA by sector'!$A:$A,'D12'!$A958,'ODA by sector'!$D:$D,'D12'!$C958)</f>
        <v>597.80322200000001</v>
      </c>
      <c r="J958" s="35">
        <f>SUMIFS('ODA by sector'!K:K,'ODA by sector'!$A:$A,'D12'!$A958,'ODA by sector'!$D:$D,'D12'!$C958)</f>
        <v>528.29278899999997</v>
      </c>
      <c r="K958" s="35">
        <f>SUMIFS('ODA by sector'!L:L,'ODA by sector'!$A:$A,'D12'!$A958,'ODA by sector'!$D:$D,'D12'!$C958)</f>
        <v>682.37300600000003</v>
      </c>
      <c r="L958" s="35">
        <f>SUMIFS('ODA by sector'!M:M,'ODA by sector'!$A:$A,'D12'!$A958,'ODA by sector'!$D:$D,'D12'!$C958)</f>
        <v>684.64668099999994</v>
      </c>
      <c r="M958" s="35">
        <f>SUMIFS('ODA by sector'!N:N,'ODA by sector'!$A:$A,'D12'!$A958,'ODA by sector'!$D:$D,'D12'!$C958)</f>
        <v>734.79855199999997</v>
      </c>
      <c r="N958" s="35">
        <f>SUMIFS('ODA by sector'!O:O,'ODA by sector'!$A:$A,'D12'!$A958,'ODA by sector'!$D:$D,'D12'!$C958)</f>
        <v>663.49177899999995</v>
      </c>
      <c r="O958" s="35">
        <f>SUMIFS('ODA by sector'!P:P,'ODA by sector'!$A:$A,'D12'!$A958,'ODA by sector'!$D:$D,'D12'!$C958)</f>
        <v>847.09688900000003</v>
      </c>
      <c r="P958" s="35">
        <f>SUMIFS('ODA by sector'!Q:Q,'ODA by sector'!$A:$A,'D12'!$A958,'ODA by sector'!$D:$D,'D12'!$C958)</f>
        <v>866.82063600000004</v>
      </c>
      <c r="Q958" s="35">
        <f>SUMIFS('ODA by sector'!R:R,'ODA by sector'!$A:$A,'D12'!$A958,'ODA by sector'!$D:$D,'D12'!$C958)</f>
        <v>897.31870800000002</v>
      </c>
      <c r="R958" s="35">
        <f>SUMIFS('ODA by sector'!S:S,'ODA by sector'!$A:$A,'D12'!$A958,'ODA by sector'!$D:$D,'D12'!$C958)</f>
        <v>1117.9365359999999</v>
      </c>
    </row>
    <row r="959" spans="1:18" x14ac:dyDescent="0.25">
      <c r="A959" s="36" t="s">
        <v>72</v>
      </c>
      <c r="B959" s="36" t="e">
        <f>VLOOKUP(A959,'[1]Names&amp;ISO'!$A:$B,2,FALSE)</f>
        <v>#N/A</v>
      </c>
      <c r="C959" s="37" t="s">
        <v>166</v>
      </c>
      <c r="D959" s="35">
        <f>SUMIFS('ODA by sector'!E:E,'ODA by sector'!$A:$A,'D12'!$A959,'ODA by sector'!$D:$D,'D12'!$C959)</f>
        <v>1780.1350339999999</v>
      </c>
      <c r="E959" s="35">
        <f>SUMIFS('ODA by sector'!F:F,'ODA by sector'!$A:$A,'D12'!$A959,'ODA by sector'!$D:$D,'D12'!$C959)</f>
        <v>1558.163391</v>
      </c>
      <c r="F959" s="35">
        <f>SUMIFS('ODA by sector'!G:G,'ODA by sector'!$A:$A,'D12'!$A959,'ODA by sector'!$D:$D,'D12'!$C959)</f>
        <v>1950.5110649999999</v>
      </c>
      <c r="G959" s="35">
        <f>SUMIFS('ODA by sector'!H:H,'ODA by sector'!$A:$A,'D12'!$A959,'ODA by sector'!$D:$D,'D12'!$C959)</f>
        <v>1732.9904369999999</v>
      </c>
      <c r="H959" s="35">
        <f>SUMIFS('ODA by sector'!I:I,'ODA by sector'!$A:$A,'D12'!$A959,'ODA by sector'!$D:$D,'D12'!$C959)</f>
        <v>1558.987625</v>
      </c>
      <c r="I959" s="35">
        <f>SUMIFS('ODA by sector'!J:J,'ODA by sector'!$A:$A,'D12'!$A959,'ODA by sector'!$D:$D,'D12'!$C959)</f>
        <v>1863.3354899999999</v>
      </c>
      <c r="J959" s="35">
        <f>SUMIFS('ODA by sector'!K:K,'ODA by sector'!$A:$A,'D12'!$A959,'ODA by sector'!$D:$D,'D12'!$C959)</f>
        <v>1823.4923720000002</v>
      </c>
      <c r="K959" s="35">
        <f>SUMIFS('ODA by sector'!L:L,'ODA by sector'!$A:$A,'D12'!$A959,'ODA by sector'!$D:$D,'D12'!$C959)</f>
        <v>2097.167508</v>
      </c>
      <c r="L959" s="35">
        <f>SUMIFS('ODA by sector'!M:M,'ODA by sector'!$A:$A,'D12'!$A959,'ODA by sector'!$D:$D,'D12'!$C959)</f>
        <v>1937.598585</v>
      </c>
      <c r="M959" s="35">
        <f>SUMIFS('ODA by sector'!N:N,'ODA by sector'!$A:$A,'D12'!$A959,'ODA by sector'!$D:$D,'D12'!$C959)</f>
        <v>1837.4155529999998</v>
      </c>
      <c r="N959" s="35">
        <f>SUMIFS('ODA by sector'!O:O,'ODA by sector'!$A:$A,'D12'!$A959,'ODA by sector'!$D:$D,'D12'!$C959)</f>
        <v>2372.9408960000001</v>
      </c>
      <c r="O959" s="35">
        <f>SUMIFS('ODA by sector'!P:P,'ODA by sector'!$A:$A,'D12'!$A959,'ODA by sector'!$D:$D,'D12'!$C959)</f>
        <v>2785.2692040000002</v>
      </c>
      <c r="P959" s="35">
        <f>SUMIFS('ODA by sector'!Q:Q,'ODA by sector'!$A:$A,'D12'!$A959,'ODA by sector'!$D:$D,'D12'!$C959)</f>
        <v>3406.2908050000001</v>
      </c>
      <c r="Q959" s="35">
        <f>SUMIFS('ODA by sector'!R:R,'ODA by sector'!$A:$A,'D12'!$A959,'ODA by sector'!$D:$D,'D12'!$C959)</f>
        <v>2918.8156179999996</v>
      </c>
      <c r="R959" s="35">
        <f>SUMIFS('ODA by sector'!S:S,'ODA by sector'!$A:$A,'D12'!$A959,'ODA by sector'!$D:$D,'D12'!$C959)</f>
        <v>2422.951176</v>
      </c>
    </row>
    <row r="960" spans="1:18" x14ac:dyDescent="0.25">
      <c r="A960" s="36" t="s">
        <v>72</v>
      </c>
      <c r="B960" s="36" t="e">
        <f>VLOOKUP(A960,'[1]Names&amp;ISO'!$A:$B,2,FALSE)</f>
        <v>#N/A</v>
      </c>
      <c r="C960" s="37" t="s">
        <v>167</v>
      </c>
      <c r="D960" s="35">
        <f>SUMIFS('ODA by sector'!E:E,'ODA by sector'!$A:$A,'D12'!$A960,'ODA by sector'!$D:$D,'D12'!$C960)</f>
        <v>632.94268199999999</v>
      </c>
      <c r="E960" s="35">
        <f>SUMIFS('ODA by sector'!F:F,'ODA by sector'!$A:$A,'D12'!$A960,'ODA by sector'!$D:$D,'D12'!$C960)</f>
        <v>643.44350799999995</v>
      </c>
      <c r="F960" s="35">
        <f>SUMIFS('ODA by sector'!G:G,'ODA by sector'!$A:$A,'D12'!$A960,'ODA by sector'!$D:$D,'D12'!$C960)</f>
        <v>653.92221199999994</v>
      </c>
      <c r="G960" s="35">
        <f>SUMIFS('ODA by sector'!H:H,'ODA by sector'!$A:$A,'D12'!$A960,'ODA by sector'!$D:$D,'D12'!$C960)</f>
        <v>523.56253700000002</v>
      </c>
      <c r="H960" s="35">
        <f>SUMIFS('ODA by sector'!I:I,'ODA by sector'!$A:$A,'D12'!$A960,'ODA by sector'!$D:$D,'D12'!$C960)</f>
        <v>314.571934</v>
      </c>
      <c r="I960" s="35">
        <f>SUMIFS('ODA by sector'!J:J,'ODA by sector'!$A:$A,'D12'!$A960,'ODA by sector'!$D:$D,'D12'!$C960)</f>
        <v>553.91284700000006</v>
      </c>
      <c r="J960" s="35">
        <f>SUMIFS('ODA by sector'!K:K,'ODA by sector'!$A:$A,'D12'!$A960,'ODA by sector'!$D:$D,'D12'!$C960)</f>
        <v>409.594898</v>
      </c>
      <c r="K960" s="35">
        <f>SUMIFS('ODA by sector'!L:L,'ODA by sector'!$A:$A,'D12'!$A960,'ODA by sector'!$D:$D,'D12'!$C960)</f>
        <v>613.97073899999998</v>
      </c>
      <c r="L960" s="35">
        <f>SUMIFS('ODA by sector'!M:M,'ODA by sector'!$A:$A,'D12'!$A960,'ODA by sector'!$D:$D,'D12'!$C960)</f>
        <v>581.83888300000001</v>
      </c>
      <c r="M960" s="35">
        <f>SUMIFS('ODA by sector'!N:N,'ODA by sector'!$A:$A,'D12'!$A960,'ODA by sector'!$D:$D,'D12'!$C960)</f>
        <v>455.40433499999995</v>
      </c>
      <c r="N960" s="35">
        <f>SUMIFS('ODA by sector'!O:O,'ODA by sector'!$A:$A,'D12'!$A960,'ODA by sector'!$D:$D,'D12'!$C960)</f>
        <v>320.59953299999995</v>
      </c>
      <c r="O960" s="35">
        <f>SUMIFS('ODA by sector'!P:P,'ODA by sector'!$A:$A,'D12'!$A960,'ODA by sector'!$D:$D,'D12'!$C960)</f>
        <v>672.51500699999997</v>
      </c>
      <c r="P960" s="35">
        <f>SUMIFS('ODA by sector'!Q:Q,'ODA by sector'!$A:$A,'D12'!$A960,'ODA by sector'!$D:$D,'D12'!$C960)</f>
        <v>580.56706000000008</v>
      </c>
      <c r="Q960" s="35">
        <f>SUMIFS('ODA by sector'!R:R,'ODA by sector'!$A:$A,'D12'!$A960,'ODA by sector'!$D:$D,'D12'!$C960)</f>
        <v>909.07409099999995</v>
      </c>
      <c r="R960" s="35">
        <f>SUMIFS('ODA by sector'!S:S,'ODA by sector'!$A:$A,'D12'!$A960,'ODA by sector'!$D:$D,'D12'!$C960)</f>
        <v>357.90362099999999</v>
      </c>
    </row>
    <row r="961" spans="1:18" x14ac:dyDescent="0.25">
      <c r="A961" s="36" t="s">
        <v>72</v>
      </c>
      <c r="B961" s="36" t="e">
        <f>VLOOKUP(A961,'[1]Names&amp;ISO'!$A:$B,2,FALSE)</f>
        <v>#N/A</v>
      </c>
      <c r="C961" s="37" t="s">
        <v>169</v>
      </c>
      <c r="D961" s="35">
        <f>SUMIFS('ODA by sector'!E:E,'ODA by sector'!$A:$A,'D12'!$A961,'ODA by sector'!$D:$D,'D12'!$C961)</f>
        <v>1039.3534179999999</v>
      </c>
      <c r="E961" s="35">
        <f>SUMIFS('ODA by sector'!F:F,'ODA by sector'!$A:$A,'D12'!$A961,'ODA by sector'!$D:$D,'D12'!$C961)</f>
        <v>794.27438299999994</v>
      </c>
      <c r="F961" s="35">
        <f>SUMIFS('ODA by sector'!G:G,'ODA by sector'!$A:$A,'D12'!$A961,'ODA by sector'!$D:$D,'D12'!$C961)</f>
        <v>906.98709499999995</v>
      </c>
      <c r="G961" s="35">
        <f>SUMIFS('ODA by sector'!H:H,'ODA by sector'!$A:$A,'D12'!$A961,'ODA by sector'!$D:$D,'D12'!$C961)</f>
        <v>829.91269599999998</v>
      </c>
      <c r="H961" s="35">
        <f>SUMIFS('ODA by sector'!I:I,'ODA by sector'!$A:$A,'D12'!$A961,'ODA by sector'!$D:$D,'D12'!$C961)</f>
        <v>837.90818999999999</v>
      </c>
      <c r="I961" s="35">
        <f>SUMIFS('ODA by sector'!J:J,'ODA by sector'!$A:$A,'D12'!$A961,'ODA by sector'!$D:$D,'D12'!$C961)</f>
        <v>747.82075199999997</v>
      </c>
      <c r="J961" s="35">
        <f>SUMIFS('ODA by sector'!K:K,'ODA by sector'!$A:$A,'D12'!$A961,'ODA by sector'!$D:$D,'D12'!$C961)</f>
        <v>836.3087569999999</v>
      </c>
      <c r="K961" s="35">
        <f>SUMIFS('ODA by sector'!L:L,'ODA by sector'!$A:$A,'D12'!$A961,'ODA by sector'!$D:$D,'D12'!$C961)</f>
        <v>1207.8695109999999</v>
      </c>
      <c r="L961" s="35">
        <f>SUMIFS('ODA by sector'!M:M,'ODA by sector'!$A:$A,'D12'!$A961,'ODA by sector'!$D:$D,'D12'!$C961)</f>
        <v>919.16415700000005</v>
      </c>
      <c r="M961" s="35">
        <f>SUMIFS('ODA by sector'!N:N,'ODA by sector'!$A:$A,'D12'!$A961,'ODA by sector'!$D:$D,'D12'!$C961)</f>
        <v>801.73856499999999</v>
      </c>
      <c r="N961" s="35">
        <f>SUMIFS('ODA by sector'!O:O,'ODA by sector'!$A:$A,'D12'!$A961,'ODA by sector'!$D:$D,'D12'!$C961)</f>
        <v>846.15083400000003</v>
      </c>
      <c r="O961" s="35">
        <f>SUMIFS('ODA by sector'!P:P,'ODA by sector'!$A:$A,'D12'!$A961,'ODA by sector'!$D:$D,'D12'!$C961)</f>
        <v>1016.511648</v>
      </c>
      <c r="P961" s="35">
        <f>SUMIFS('ODA by sector'!Q:Q,'ODA by sector'!$A:$A,'D12'!$A961,'ODA by sector'!$D:$D,'D12'!$C961)</f>
        <v>1194.5836960000001</v>
      </c>
      <c r="Q961" s="35">
        <f>SUMIFS('ODA by sector'!R:R,'ODA by sector'!$A:$A,'D12'!$A961,'ODA by sector'!$D:$D,'D12'!$C961)</f>
        <v>1279.9257810000001</v>
      </c>
      <c r="R961" s="35">
        <f>SUMIFS('ODA by sector'!S:S,'ODA by sector'!$A:$A,'D12'!$A961,'ODA by sector'!$D:$D,'D12'!$C961)</f>
        <v>1264.0189169999999</v>
      </c>
    </row>
    <row r="962" spans="1:18" x14ac:dyDescent="0.25">
      <c r="A962" s="36" t="s">
        <v>72</v>
      </c>
      <c r="B962" s="36" t="e">
        <f>VLOOKUP(A962,'[1]Names&amp;ISO'!$A:$B,2,FALSE)</f>
        <v>#N/A</v>
      </c>
      <c r="C962" s="37" t="s">
        <v>168</v>
      </c>
      <c r="D962" s="35">
        <f>SUMIFS('ODA by sector'!E:E,'ODA by sector'!$A:$A,'D12'!$A962,'ODA by sector'!$D:$D,'D12'!$C962)</f>
        <v>1154.2876330000001</v>
      </c>
      <c r="E962" s="35">
        <f>SUMIFS('ODA by sector'!F:F,'ODA by sector'!$A:$A,'D12'!$A962,'ODA by sector'!$D:$D,'D12'!$C962)</f>
        <v>524.9357940000001</v>
      </c>
      <c r="F962" s="35">
        <f>SUMIFS('ODA by sector'!G:G,'ODA by sector'!$A:$A,'D12'!$A962,'ODA by sector'!$D:$D,'D12'!$C962)</f>
        <v>447.52760699999999</v>
      </c>
      <c r="G962" s="35">
        <f>SUMIFS('ODA by sector'!H:H,'ODA by sector'!$A:$A,'D12'!$A962,'ODA by sector'!$D:$D,'D12'!$C962)</f>
        <v>314.14950500000003</v>
      </c>
      <c r="H962" s="35">
        <f>SUMIFS('ODA by sector'!I:I,'ODA by sector'!$A:$A,'D12'!$A962,'ODA by sector'!$D:$D,'D12'!$C962)</f>
        <v>292.06417099999999</v>
      </c>
      <c r="I962" s="35">
        <f>SUMIFS('ODA by sector'!J:J,'ODA by sector'!$A:$A,'D12'!$A962,'ODA by sector'!$D:$D,'D12'!$C962)</f>
        <v>209.92153400000001</v>
      </c>
      <c r="J962" s="35">
        <f>SUMIFS('ODA by sector'!K:K,'ODA by sector'!$A:$A,'D12'!$A962,'ODA by sector'!$D:$D,'D12'!$C962)</f>
        <v>351.92518099999995</v>
      </c>
      <c r="K962" s="35">
        <f>SUMIFS('ODA by sector'!L:L,'ODA by sector'!$A:$A,'D12'!$A962,'ODA by sector'!$D:$D,'D12'!$C962)</f>
        <v>324.86093300000005</v>
      </c>
      <c r="L962" s="35">
        <f>SUMIFS('ODA by sector'!M:M,'ODA by sector'!$A:$A,'D12'!$A962,'ODA by sector'!$D:$D,'D12'!$C962)</f>
        <v>238.43777499999999</v>
      </c>
      <c r="M962" s="35">
        <f>SUMIFS('ODA by sector'!N:N,'ODA by sector'!$A:$A,'D12'!$A962,'ODA by sector'!$D:$D,'D12'!$C962)</f>
        <v>401.64330699999999</v>
      </c>
      <c r="N962" s="35">
        <f>SUMIFS('ODA by sector'!O:O,'ODA by sector'!$A:$A,'D12'!$A962,'ODA by sector'!$D:$D,'D12'!$C962)</f>
        <v>335.95715999999999</v>
      </c>
      <c r="O962" s="35">
        <f>SUMIFS('ODA by sector'!P:P,'ODA by sector'!$A:$A,'D12'!$A962,'ODA by sector'!$D:$D,'D12'!$C962)</f>
        <v>426.414895</v>
      </c>
      <c r="P962" s="35">
        <f>SUMIFS('ODA by sector'!Q:Q,'ODA by sector'!$A:$A,'D12'!$A962,'ODA by sector'!$D:$D,'D12'!$C962)</f>
        <v>343.69259099999999</v>
      </c>
      <c r="Q962" s="35">
        <f>SUMIFS('ODA by sector'!R:R,'ODA by sector'!$A:$A,'D12'!$A962,'ODA by sector'!$D:$D,'D12'!$C962)</f>
        <v>509.90582900000004</v>
      </c>
      <c r="R962" s="35">
        <f>SUMIFS('ODA by sector'!S:S,'ODA by sector'!$A:$A,'D12'!$A962,'ODA by sector'!$D:$D,'D12'!$C962)</f>
        <v>574.88862199999994</v>
      </c>
    </row>
    <row r="963" spans="1:18" x14ac:dyDescent="0.25">
      <c r="A963" s="36" t="s">
        <v>72</v>
      </c>
      <c r="B963" s="36" t="e">
        <f>VLOOKUP(A963,'[1]Names&amp;ISO'!$A:$B,2,FALSE)</f>
        <v>#N/A</v>
      </c>
      <c r="C963" s="37" t="s">
        <v>171</v>
      </c>
      <c r="D963" s="35">
        <f>SUMIFS('ODA by sector'!E:E,'ODA by sector'!$A:$A,'D12'!$A963,'ODA by sector'!$D:$D,'D12'!$C963)</f>
        <v>40.288868999999998</v>
      </c>
      <c r="E963" s="35">
        <f>SUMIFS('ODA by sector'!F:F,'ODA by sector'!$A:$A,'D12'!$A963,'ODA by sector'!$D:$D,'D12'!$C963)</f>
        <v>28.236784</v>
      </c>
      <c r="F963" s="35">
        <f>SUMIFS('ODA by sector'!G:G,'ODA by sector'!$A:$A,'D12'!$A963,'ODA by sector'!$D:$D,'D12'!$C963)</f>
        <v>23.311904999999999</v>
      </c>
      <c r="G963" s="35">
        <f>SUMIFS('ODA by sector'!H:H,'ODA by sector'!$A:$A,'D12'!$A963,'ODA by sector'!$D:$D,'D12'!$C963)</f>
        <v>32.575561</v>
      </c>
      <c r="H963" s="35">
        <f>SUMIFS('ODA by sector'!I:I,'ODA by sector'!$A:$A,'D12'!$A963,'ODA by sector'!$D:$D,'D12'!$C963)</f>
        <v>30.371006000000001</v>
      </c>
      <c r="I963" s="35">
        <f>SUMIFS('ODA by sector'!J:J,'ODA by sector'!$A:$A,'D12'!$A963,'ODA by sector'!$D:$D,'D12'!$C963)</f>
        <v>236.64666700000001</v>
      </c>
      <c r="J963" s="35">
        <f>SUMIFS('ODA by sector'!K:K,'ODA by sector'!$A:$A,'D12'!$A963,'ODA by sector'!$D:$D,'D12'!$C963)</f>
        <v>134.341509</v>
      </c>
      <c r="K963" s="35">
        <f>SUMIFS('ODA by sector'!L:L,'ODA by sector'!$A:$A,'D12'!$A963,'ODA by sector'!$D:$D,'D12'!$C963)</f>
        <v>98.663458000000006</v>
      </c>
      <c r="L963" s="35">
        <f>SUMIFS('ODA by sector'!M:M,'ODA by sector'!$A:$A,'D12'!$A963,'ODA by sector'!$D:$D,'D12'!$C963)</f>
        <v>58.811492000000001</v>
      </c>
      <c r="M963" s="35">
        <f>SUMIFS('ODA by sector'!N:N,'ODA by sector'!$A:$A,'D12'!$A963,'ODA by sector'!$D:$D,'D12'!$C963)</f>
        <v>106.10131199999999</v>
      </c>
      <c r="N963" s="35">
        <f>SUMIFS('ODA by sector'!O:O,'ODA by sector'!$A:$A,'D12'!$A963,'ODA by sector'!$D:$D,'D12'!$C963)</f>
        <v>129.55383800000001</v>
      </c>
      <c r="O963" s="35">
        <f>SUMIFS('ODA by sector'!P:P,'ODA by sector'!$A:$A,'D12'!$A963,'ODA by sector'!$D:$D,'D12'!$C963)</f>
        <v>134.76439199999999</v>
      </c>
      <c r="P963" s="35">
        <f>SUMIFS('ODA by sector'!Q:Q,'ODA by sector'!$A:$A,'D12'!$A963,'ODA by sector'!$D:$D,'D12'!$C963)</f>
        <v>176.54531399999999</v>
      </c>
      <c r="Q963" s="35">
        <f>SUMIFS('ODA by sector'!R:R,'ODA by sector'!$A:$A,'D12'!$A963,'ODA by sector'!$D:$D,'D12'!$C963)</f>
        <v>250.82567399999999</v>
      </c>
      <c r="R963" s="35">
        <f>SUMIFS('ODA by sector'!S:S,'ODA by sector'!$A:$A,'D12'!$A963,'ODA by sector'!$D:$D,'D12'!$C963)</f>
        <v>227.29877200000001</v>
      </c>
    </row>
    <row r="964" spans="1:18" x14ac:dyDescent="0.25">
      <c r="A964" s="38" t="s">
        <v>72</v>
      </c>
      <c r="B964" s="36" t="e">
        <f>VLOOKUP(A964,'[1]Names&amp;ISO'!$A:$B,2,FALSE)</f>
        <v>#N/A</v>
      </c>
      <c r="C964" s="37" t="s">
        <v>170</v>
      </c>
      <c r="D964" s="35">
        <f>SUMIFS('ODA by sector'!E:E,'ODA by sector'!$A:$A,'D12'!$A964,'ODA by sector'!$D:$D,'D12'!$C964)</f>
        <v>6.0397780000000001</v>
      </c>
      <c r="E964" s="35">
        <f>SUMIFS('ODA by sector'!F:F,'ODA by sector'!$A:$A,'D12'!$A964,'ODA by sector'!$D:$D,'D12'!$C964)</f>
        <v>30.562557000000002</v>
      </c>
      <c r="F964" s="35">
        <f>SUMIFS('ODA by sector'!G:G,'ODA by sector'!$A:$A,'D12'!$A964,'ODA by sector'!$D:$D,'D12'!$C964)</f>
        <v>74.349056000000004</v>
      </c>
      <c r="G964" s="35">
        <f>SUMIFS('ODA by sector'!H:H,'ODA by sector'!$A:$A,'D12'!$A964,'ODA by sector'!$D:$D,'D12'!$C964)</f>
        <v>148.12107800000001</v>
      </c>
      <c r="H964" s="35">
        <f>SUMIFS('ODA by sector'!I:I,'ODA by sector'!$A:$A,'D12'!$A964,'ODA by sector'!$D:$D,'D12'!$C964)</f>
        <v>309.95847500000002</v>
      </c>
      <c r="I964" s="35">
        <f>SUMIFS('ODA by sector'!J:J,'ODA by sector'!$A:$A,'D12'!$A964,'ODA by sector'!$D:$D,'D12'!$C964)</f>
        <v>331.17433699999998</v>
      </c>
      <c r="J964" s="35">
        <f>SUMIFS('ODA by sector'!K:K,'ODA by sector'!$A:$A,'D12'!$A964,'ODA by sector'!$D:$D,'D12'!$C964)</f>
        <v>392.03554099999997</v>
      </c>
      <c r="K964" s="35">
        <f>SUMIFS('ODA by sector'!L:L,'ODA by sector'!$A:$A,'D12'!$A964,'ODA by sector'!$D:$D,'D12'!$C964)</f>
        <v>339.29041599999999</v>
      </c>
      <c r="L964" s="35">
        <f>SUMIFS('ODA by sector'!M:M,'ODA by sector'!$A:$A,'D12'!$A964,'ODA by sector'!$D:$D,'D12'!$C964)</f>
        <v>480.35776699999997</v>
      </c>
      <c r="M964" s="35">
        <f>SUMIFS('ODA by sector'!N:N,'ODA by sector'!$A:$A,'D12'!$A964,'ODA by sector'!$D:$D,'D12'!$C964)</f>
        <v>610.65112999999997</v>
      </c>
      <c r="N964" s="35">
        <f>SUMIFS('ODA by sector'!O:O,'ODA by sector'!$A:$A,'D12'!$A964,'ODA by sector'!$D:$D,'D12'!$C964)</f>
        <v>669.43440500000008</v>
      </c>
      <c r="O964" s="35">
        <f>SUMIFS('ODA by sector'!P:P,'ODA by sector'!$A:$A,'D12'!$A964,'ODA by sector'!$D:$D,'D12'!$C964)</f>
        <v>833.81041800000003</v>
      </c>
      <c r="P964" s="35">
        <f>SUMIFS('ODA by sector'!Q:Q,'ODA by sector'!$A:$A,'D12'!$A964,'ODA by sector'!$D:$D,'D12'!$C964)</f>
        <v>745.69994399999996</v>
      </c>
      <c r="Q964" s="35">
        <f>SUMIFS('ODA by sector'!R:R,'ODA by sector'!$A:$A,'D12'!$A964,'ODA by sector'!$D:$D,'D12'!$C964)</f>
        <v>609.54679399999998</v>
      </c>
      <c r="R964" s="35">
        <f>SUMIFS('ODA by sector'!S:S,'ODA by sector'!$A:$A,'D12'!$A964,'ODA by sector'!$D:$D,'D12'!$C964)</f>
        <v>894.51905099999999</v>
      </c>
    </row>
    <row r="965" spans="1:18" x14ac:dyDescent="0.25">
      <c r="A965" s="39" t="s">
        <v>72</v>
      </c>
      <c r="B965" s="36" t="e">
        <f>VLOOKUP(A965,'[1]Names&amp;ISO'!$A:$B,2,FALSE)</f>
        <v>#N/A</v>
      </c>
      <c r="C965" s="37" t="s">
        <v>172</v>
      </c>
      <c r="D965" s="35">
        <f>SUMIFS('ODA by sector'!E:E,'ODA by sector'!$A:$A,'D12'!$A965,'ODA by sector'!$D:$D,'D12'!$C965)</f>
        <v>0</v>
      </c>
      <c r="E965" s="35">
        <f>SUMIFS('ODA by sector'!F:F,'ODA by sector'!$A:$A,'D12'!$A965,'ODA by sector'!$D:$D,'D12'!$C965)</f>
        <v>0</v>
      </c>
      <c r="F965" s="35">
        <f>SUMIFS('ODA by sector'!G:G,'ODA by sector'!$A:$A,'D12'!$A965,'ODA by sector'!$D:$D,'D12'!$C965)</f>
        <v>0</v>
      </c>
      <c r="G965" s="35">
        <f>SUMIFS('ODA by sector'!H:H,'ODA by sector'!$A:$A,'D12'!$A965,'ODA by sector'!$D:$D,'D12'!$C965)</f>
        <v>0</v>
      </c>
      <c r="H965" s="35">
        <f>SUMIFS('ODA by sector'!I:I,'ODA by sector'!$A:$A,'D12'!$A965,'ODA by sector'!$D:$D,'D12'!$C965)</f>
        <v>0</v>
      </c>
      <c r="I965" s="35">
        <f>SUMIFS('ODA by sector'!J:J,'ODA by sector'!$A:$A,'D12'!$A965,'ODA by sector'!$D:$D,'D12'!$C965)</f>
        <v>73.298074999999997</v>
      </c>
      <c r="J965" s="35">
        <f>SUMIFS('ODA by sector'!K:K,'ODA by sector'!$A:$A,'D12'!$A965,'ODA by sector'!$D:$D,'D12'!$C965)</f>
        <v>0</v>
      </c>
      <c r="K965" s="35">
        <f>SUMIFS('ODA by sector'!L:L,'ODA by sector'!$A:$A,'D12'!$A965,'ODA by sector'!$D:$D,'D12'!$C965)</f>
        <v>32.803762999999996</v>
      </c>
      <c r="L965" s="35">
        <f>SUMIFS('ODA by sector'!M:M,'ODA by sector'!$A:$A,'D12'!$A965,'ODA by sector'!$D:$D,'D12'!$C965)</f>
        <v>13.29199</v>
      </c>
      <c r="M965" s="35">
        <f>SUMIFS('ODA by sector'!N:N,'ODA by sector'!$A:$A,'D12'!$A965,'ODA by sector'!$D:$D,'D12'!$C965)</f>
        <v>4.1160009999999998</v>
      </c>
      <c r="N965" s="35">
        <f>SUMIFS('ODA by sector'!O:O,'ODA by sector'!$A:$A,'D12'!$A965,'ODA by sector'!$D:$D,'D12'!$C965)</f>
        <v>5.2120569999999997</v>
      </c>
      <c r="O965" s="35">
        <f>SUMIFS('ODA by sector'!P:P,'ODA by sector'!$A:$A,'D12'!$A965,'ODA by sector'!$D:$D,'D12'!$C965)</f>
        <v>6.6715410000000004</v>
      </c>
      <c r="P965" s="35">
        <f>SUMIFS('ODA by sector'!Q:Q,'ODA by sector'!$A:$A,'D12'!$A965,'ODA by sector'!$D:$D,'D12'!$C965)</f>
        <v>32.821930999999999</v>
      </c>
      <c r="Q965" s="35">
        <f>SUMIFS('ODA by sector'!R:R,'ODA by sector'!$A:$A,'D12'!$A965,'ODA by sector'!$D:$D,'D12'!$C965)</f>
        <v>10.221475</v>
      </c>
      <c r="R965" s="35">
        <f>SUMIFS('ODA by sector'!S:S,'ODA by sector'!$A:$A,'D12'!$A965,'ODA by sector'!$D:$D,'D12'!$C965)</f>
        <v>9.07395</v>
      </c>
    </row>
    <row r="966" spans="1:18" x14ac:dyDescent="0.25">
      <c r="A966" s="36" t="s">
        <v>72</v>
      </c>
      <c r="B966" s="36" t="e">
        <f>VLOOKUP(A966,'[1]Names&amp;ISO'!$A:$B,2,FALSE)</f>
        <v>#N/A</v>
      </c>
      <c r="C966" s="37" t="s">
        <v>173</v>
      </c>
      <c r="D966" s="35">
        <f>SUMIFS('ODA by sector'!E:E,'ODA by sector'!$A:$A,'D12'!$A966,'ODA by sector'!$D:$D,'D12'!$C966)</f>
        <v>508.92905400000001</v>
      </c>
      <c r="E966" s="35">
        <f>SUMIFS('ODA by sector'!F:F,'ODA by sector'!$A:$A,'D12'!$A966,'ODA by sector'!$D:$D,'D12'!$C966)</f>
        <v>437.95332400000001</v>
      </c>
      <c r="F966" s="35">
        <f>SUMIFS('ODA by sector'!G:G,'ODA by sector'!$A:$A,'D12'!$A966,'ODA by sector'!$D:$D,'D12'!$C966)</f>
        <v>440.67653200000001</v>
      </c>
      <c r="G966" s="35">
        <f>SUMIFS('ODA by sector'!H:H,'ODA by sector'!$A:$A,'D12'!$A966,'ODA by sector'!$D:$D,'D12'!$C966)</f>
        <v>509.67674599999998</v>
      </c>
      <c r="H966" s="35">
        <f>SUMIFS('ODA by sector'!I:I,'ODA by sector'!$A:$A,'D12'!$A966,'ODA by sector'!$D:$D,'D12'!$C966)</f>
        <v>33490.555942999999</v>
      </c>
      <c r="I966" s="35">
        <f>SUMIFS('ODA by sector'!J:J,'ODA by sector'!$A:$A,'D12'!$A966,'ODA by sector'!$D:$D,'D12'!$C966)</f>
        <v>0</v>
      </c>
      <c r="J966" s="35">
        <f>SUMIFS('ODA by sector'!K:K,'ODA by sector'!$A:$A,'D12'!$A966,'ODA by sector'!$D:$D,'D12'!$C966)</f>
        <v>0</v>
      </c>
      <c r="K966" s="35">
        <f>SUMIFS('ODA by sector'!L:L,'ODA by sector'!$A:$A,'D12'!$A966,'ODA by sector'!$D:$D,'D12'!$C966)</f>
        <v>0</v>
      </c>
      <c r="L966" s="35">
        <f>SUMIFS('ODA by sector'!M:M,'ODA by sector'!$A:$A,'D12'!$A966,'ODA by sector'!$D:$D,'D12'!$C966)</f>
        <v>0</v>
      </c>
      <c r="M966" s="35">
        <f>SUMIFS('ODA by sector'!N:N,'ODA by sector'!$A:$A,'D12'!$A966,'ODA by sector'!$D:$D,'D12'!$C966)</f>
        <v>0</v>
      </c>
      <c r="N966" s="35">
        <f>SUMIFS('ODA by sector'!O:O,'ODA by sector'!$A:$A,'D12'!$A966,'ODA by sector'!$D:$D,'D12'!$C966)</f>
        <v>0</v>
      </c>
      <c r="O966" s="35">
        <f>SUMIFS('ODA by sector'!P:P,'ODA by sector'!$A:$A,'D12'!$A966,'ODA by sector'!$D:$D,'D12'!$C966)</f>
        <v>90.661274000000006</v>
      </c>
      <c r="P966" s="35">
        <f>SUMIFS('ODA by sector'!Q:Q,'ODA by sector'!$A:$A,'D12'!$A966,'ODA by sector'!$D:$D,'D12'!$C966)</f>
        <v>8.6952269999999992</v>
      </c>
      <c r="Q966" s="35">
        <f>SUMIFS('ODA by sector'!R:R,'ODA by sector'!$A:$A,'D12'!$A966,'ODA by sector'!$D:$D,'D12'!$C966)</f>
        <v>532.49344299999996</v>
      </c>
      <c r="R966" s="35">
        <f>SUMIFS('ODA by sector'!S:S,'ODA by sector'!$A:$A,'D12'!$A966,'ODA by sector'!$D:$D,'D12'!$C966)</f>
        <v>0</v>
      </c>
    </row>
    <row r="967" spans="1:18" x14ac:dyDescent="0.25">
      <c r="A967" s="36" t="s">
        <v>72</v>
      </c>
      <c r="B967" s="36" t="e">
        <f>VLOOKUP(A967,'[1]Names&amp;ISO'!$A:$B,2,FALSE)</f>
        <v>#N/A</v>
      </c>
      <c r="C967" s="37" t="s">
        <v>174</v>
      </c>
      <c r="D967" s="35">
        <f>SUMIFS('ODA by sector'!E:E,'ODA by sector'!$A:$A,'D12'!$A967,'ODA by sector'!$D:$D,'D12'!$C967)</f>
        <v>2.1904460000000001</v>
      </c>
      <c r="E967" s="35">
        <f>SUMIFS('ODA by sector'!F:F,'ODA by sector'!$A:$A,'D12'!$A967,'ODA by sector'!$D:$D,'D12'!$C967)</f>
        <v>1.3290029999999999</v>
      </c>
      <c r="F967" s="35">
        <f>SUMIFS('ODA by sector'!G:G,'ODA by sector'!$A:$A,'D12'!$A967,'ODA by sector'!$D:$D,'D12'!$C967)</f>
        <v>2.2056239999999998</v>
      </c>
      <c r="G967" s="35">
        <f>SUMIFS('ODA by sector'!H:H,'ODA by sector'!$A:$A,'D12'!$A967,'ODA by sector'!$D:$D,'D12'!$C967)</f>
        <v>7.3427920000000002</v>
      </c>
      <c r="H967" s="35">
        <f>SUMIFS('ODA by sector'!I:I,'ODA by sector'!$A:$A,'D12'!$A967,'ODA by sector'!$D:$D,'D12'!$C967)</f>
        <v>359.83472999999998</v>
      </c>
      <c r="I967" s="35">
        <f>SUMIFS('ODA by sector'!J:J,'ODA by sector'!$A:$A,'D12'!$A967,'ODA by sector'!$D:$D,'D12'!$C967)</f>
        <v>105.21196500000001</v>
      </c>
      <c r="J967" s="35">
        <f>SUMIFS('ODA by sector'!K:K,'ODA by sector'!$A:$A,'D12'!$A967,'ODA by sector'!$D:$D,'D12'!$C967)</f>
        <v>86.897101000000006</v>
      </c>
      <c r="K967" s="35">
        <f>SUMIFS('ODA by sector'!L:L,'ODA by sector'!$A:$A,'D12'!$A967,'ODA by sector'!$D:$D,'D12'!$C967)</f>
        <v>100.459422</v>
      </c>
      <c r="L967" s="35">
        <f>SUMIFS('ODA by sector'!M:M,'ODA by sector'!$A:$A,'D12'!$A967,'ODA by sector'!$D:$D,'D12'!$C967)</f>
        <v>106.70923999999999</v>
      </c>
      <c r="M967" s="35">
        <f>SUMIFS('ODA by sector'!N:N,'ODA by sector'!$A:$A,'D12'!$A967,'ODA by sector'!$D:$D,'D12'!$C967)</f>
        <v>388.30534899999998</v>
      </c>
      <c r="N967" s="35">
        <f>SUMIFS('ODA by sector'!O:O,'ODA by sector'!$A:$A,'D12'!$A967,'ODA by sector'!$D:$D,'D12'!$C967)</f>
        <v>183.87426099999999</v>
      </c>
      <c r="O967" s="35">
        <f>SUMIFS('ODA by sector'!P:P,'ODA by sector'!$A:$A,'D12'!$A967,'ODA by sector'!$D:$D,'D12'!$C967)</f>
        <v>221.34474800000001</v>
      </c>
      <c r="P967" s="35">
        <f>SUMIFS('ODA by sector'!Q:Q,'ODA by sector'!$A:$A,'D12'!$A967,'ODA by sector'!$D:$D,'D12'!$C967)</f>
        <v>306.93907400000001</v>
      </c>
      <c r="Q967" s="35">
        <f>SUMIFS('ODA by sector'!R:R,'ODA by sector'!$A:$A,'D12'!$A967,'ODA by sector'!$D:$D,'D12'!$C967)</f>
        <v>397.21040499999998</v>
      </c>
      <c r="R967" s="35">
        <f>SUMIFS('ODA by sector'!S:S,'ODA by sector'!$A:$A,'D12'!$A967,'ODA by sector'!$D:$D,'D12'!$C967)</f>
        <v>420.93113199999999</v>
      </c>
    </row>
    <row r="968" spans="1:18" x14ac:dyDescent="0.25">
      <c r="A968" s="40" t="s">
        <v>71</v>
      </c>
      <c r="B968" s="36" t="e">
        <f>VLOOKUP(A968,'[1]Names&amp;ISO'!$A:$B,2,FALSE)</f>
        <v>#N/A</v>
      </c>
      <c r="C968" s="37" t="s">
        <v>162</v>
      </c>
      <c r="D968" s="35">
        <f>SUMIFS('ODA by sector'!E:E,'ODA by sector'!$A:$A,'D12'!$A968,'ODA by sector'!$D:$D,'D12'!$C968)</f>
        <v>0</v>
      </c>
      <c r="E968" s="35">
        <f>SUMIFS('ODA by sector'!F:F,'ODA by sector'!$A:$A,'D12'!$A968,'ODA by sector'!$D:$D,'D12'!$C968)</f>
        <v>0</v>
      </c>
      <c r="F968" s="35">
        <f>SUMIFS('ODA by sector'!G:G,'ODA by sector'!$A:$A,'D12'!$A968,'ODA by sector'!$D:$D,'D12'!$C968)</f>
        <v>0</v>
      </c>
      <c r="G968" s="35">
        <f>SUMIFS('ODA by sector'!H:H,'ODA by sector'!$A:$A,'D12'!$A968,'ODA by sector'!$D:$D,'D12'!$C968)</f>
        <v>0</v>
      </c>
      <c r="H968" s="35">
        <f>SUMIFS('ODA by sector'!I:I,'ODA by sector'!$A:$A,'D12'!$A968,'ODA by sector'!$D:$D,'D12'!$C968)</f>
        <v>0</v>
      </c>
      <c r="I968" s="35">
        <f>SUMIFS('ODA by sector'!J:J,'ODA by sector'!$A:$A,'D12'!$A968,'ODA by sector'!$D:$D,'D12'!$C968)</f>
        <v>0</v>
      </c>
      <c r="J968" s="35">
        <f>SUMIFS('ODA by sector'!K:K,'ODA by sector'!$A:$A,'D12'!$A968,'ODA by sector'!$D:$D,'D12'!$C968)</f>
        <v>0</v>
      </c>
      <c r="K968" s="35">
        <f>SUMIFS('ODA by sector'!L:L,'ODA by sector'!$A:$A,'D12'!$A968,'ODA by sector'!$D:$D,'D12'!$C968)</f>
        <v>0</v>
      </c>
      <c r="L968" s="35">
        <f>SUMIFS('ODA by sector'!M:M,'ODA by sector'!$A:$A,'D12'!$A968,'ODA by sector'!$D:$D,'D12'!$C968)</f>
        <v>0</v>
      </c>
      <c r="M968" s="35">
        <f>SUMIFS('ODA by sector'!N:N,'ODA by sector'!$A:$A,'D12'!$A968,'ODA by sector'!$D:$D,'D12'!$C968)</f>
        <v>0</v>
      </c>
      <c r="N968" s="35">
        <f>SUMIFS('ODA by sector'!O:O,'ODA by sector'!$A:$A,'D12'!$A968,'ODA by sector'!$D:$D,'D12'!$C968)</f>
        <v>0</v>
      </c>
      <c r="O968" s="35">
        <f>SUMIFS('ODA by sector'!P:P,'ODA by sector'!$A:$A,'D12'!$A968,'ODA by sector'!$D:$D,'D12'!$C968)</f>
        <v>0</v>
      </c>
      <c r="P968" s="35">
        <f>SUMIFS('ODA by sector'!Q:Q,'ODA by sector'!$A:$A,'D12'!$A968,'ODA by sector'!$D:$D,'D12'!$C968)</f>
        <v>0</v>
      </c>
      <c r="Q968" s="35">
        <f>SUMIFS('ODA by sector'!R:R,'ODA by sector'!$A:$A,'D12'!$A968,'ODA by sector'!$D:$D,'D12'!$C968)</f>
        <v>0</v>
      </c>
      <c r="R968" s="35">
        <f>SUMIFS('ODA by sector'!S:S,'ODA by sector'!$A:$A,'D12'!$A968,'ODA by sector'!$D:$D,'D12'!$C968)</f>
        <v>0</v>
      </c>
    </row>
    <row r="969" spans="1:18" x14ac:dyDescent="0.25">
      <c r="A969" s="40" t="s">
        <v>71</v>
      </c>
      <c r="B969" s="36" t="e">
        <f>VLOOKUP(A969,'[1]Names&amp;ISO'!$A:$B,2,FALSE)</f>
        <v>#N/A</v>
      </c>
      <c r="C969" s="37" t="s">
        <v>163</v>
      </c>
      <c r="D969" s="35">
        <f>SUMIFS('ODA by sector'!E:E,'ODA by sector'!$A:$A,'D12'!$A969,'ODA by sector'!$D:$D,'D12'!$C969)</f>
        <v>0</v>
      </c>
      <c r="E969" s="35">
        <f>SUMIFS('ODA by sector'!F:F,'ODA by sector'!$A:$A,'D12'!$A969,'ODA by sector'!$D:$D,'D12'!$C969)</f>
        <v>0</v>
      </c>
      <c r="F969" s="35">
        <f>SUMIFS('ODA by sector'!G:G,'ODA by sector'!$A:$A,'D12'!$A969,'ODA by sector'!$D:$D,'D12'!$C969)</f>
        <v>0</v>
      </c>
      <c r="G969" s="35">
        <f>SUMIFS('ODA by sector'!H:H,'ODA by sector'!$A:$A,'D12'!$A969,'ODA by sector'!$D:$D,'D12'!$C969)</f>
        <v>0</v>
      </c>
      <c r="H969" s="35">
        <f>SUMIFS('ODA by sector'!I:I,'ODA by sector'!$A:$A,'D12'!$A969,'ODA by sector'!$D:$D,'D12'!$C969)</f>
        <v>0</v>
      </c>
      <c r="I969" s="35">
        <f>SUMIFS('ODA by sector'!J:J,'ODA by sector'!$A:$A,'D12'!$A969,'ODA by sector'!$D:$D,'D12'!$C969)</f>
        <v>0</v>
      </c>
      <c r="J969" s="35">
        <f>SUMIFS('ODA by sector'!K:K,'ODA by sector'!$A:$A,'D12'!$A969,'ODA by sector'!$D:$D,'D12'!$C969)</f>
        <v>0</v>
      </c>
      <c r="K969" s="35">
        <f>SUMIFS('ODA by sector'!L:L,'ODA by sector'!$A:$A,'D12'!$A969,'ODA by sector'!$D:$D,'D12'!$C969)</f>
        <v>0</v>
      </c>
      <c r="L969" s="35">
        <f>SUMIFS('ODA by sector'!M:M,'ODA by sector'!$A:$A,'D12'!$A969,'ODA by sector'!$D:$D,'D12'!$C969)</f>
        <v>0</v>
      </c>
      <c r="M969" s="35">
        <f>SUMIFS('ODA by sector'!N:N,'ODA by sector'!$A:$A,'D12'!$A969,'ODA by sector'!$D:$D,'D12'!$C969)</f>
        <v>0</v>
      </c>
      <c r="N969" s="35">
        <f>SUMIFS('ODA by sector'!O:O,'ODA by sector'!$A:$A,'D12'!$A969,'ODA by sector'!$D:$D,'D12'!$C969)</f>
        <v>0</v>
      </c>
      <c r="O969" s="35">
        <f>SUMIFS('ODA by sector'!P:P,'ODA by sector'!$A:$A,'D12'!$A969,'ODA by sector'!$D:$D,'D12'!$C969)</f>
        <v>0</v>
      </c>
      <c r="P969" s="35">
        <f>SUMIFS('ODA by sector'!Q:Q,'ODA by sector'!$A:$A,'D12'!$A969,'ODA by sector'!$D:$D,'D12'!$C969)</f>
        <v>0</v>
      </c>
      <c r="Q969" s="35">
        <f>SUMIFS('ODA by sector'!R:R,'ODA by sector'!$A:$A,'D12'!$A969,'ODA by sector'!$D:$D,'D12'!$C969)</f>
        <v>0</v>
      </c>
      <c r="R969" s="35">
        <f>SUMIFS('ODA by sector'!S:S,'ODA by sector'!$A:$A,'D12'!$A969,'ODA by sector'!$D:$D,'D12'!$C969)</f>
        <v>0</v>
      </c>
    </row>
    <row r="970" spans="1:18" x14ac:dyDescent="0.25">
      <c r="A970" s="40" t="s">
        <v>71</v>
      </c>
      <c r="B970" s="36" t="e">
        <f>VLOOKUP(A970,'[1]Names&amp;ISO'!$A:$B,2,FALSE)</f>
        <v>#N/A</v>
      </c>
      <c r="C970" s="37" t="s">
        <v>164</v>
      </c>
      <c r="D970" s="35">
        <f>SUMIFS('ODA by sector'!E:E,'ODA by sector'!$A:$A,'D12'!$A970,'ODA by sector'!$D:$D,'D12'!$C970)</f>
        <v>0</v>
      </c>
      <c r="E970" s="35">
        <f>SUMIFS('ODA by sector'!F:F,'ODA by sector'!$A:$A,'D12'!$A970,'ODA by sector'!$D:$D,'D12'!$C970)</f>
        <v>0</v>
      </c>
      <c r="F970" s="35">
        <f>SUMIFS('ODA by sector'!G:G,'ODA by sector'!$A:$A,'D12'!$A970,'ODA by sector'!$D:$D,'D12'!$C970)</f>
        <v>0</v>
      </c>
      <c r="G970" s="35">
        <f>SUMIFS('ODA by sector'!H:H,'ODA by sector'!$A:$A,'D12'!$A970,'ODA by sector'!$D:$D,'D12'!$C970)</f>
        <v>0</v>
      </c>
      <c r="H970" s="35">
        <f>SUMIFS('ODA by sector'!I:I,'ODA by sector'!$A:$A,'D12'!$A970,'ODA by sector'!$D:$D,'D12'!$C970)</f>
        <v>0</v>
      </c>
      <c r="I970" s="35">
        <f>SUMIFS('ODA by sector'!J:J,'ODA by sector'!$A:$A,'D12'!$A970,'ODA by sector'!$D:$D,'D12'!$C970)</f>
        <v>0</v>
      </c>
      <c r="J970" s="35">
        <f>SUMIFS('ODA by sector'!K:K,'ODA by sector'!$A:$A,'D12'!$A970,'ODA by sector'!$D:$D,'D12'!$C970)</f>
        <v>0</v>
      </c>
      <c r="K970" s="35">
        <f>SUMIFS('ODA by sector'!L:L,'ODA by sector'!$A:$A,'D12'!$A970,'ODA by sector'!$D:$D,'D12'!$C970)</f>
        <v>0</v>
      </c>
      <c r="L970" s="35">
        <f>SUMIFS('ODA by sector'!M:M,'ODA by sector'!$A:$A,'D12'!$A970,'ODA by sector'!$D:$D,'D12'!$C970)</f>
        <v>0</v>
      </c>
      <c r="M970" s="35">
        <f>SUMIFS('ODA by sector'!N:N,'ODA by sector'!$A:$A,'D12'!$A970,'ODA by sector'!$D:$D,'D12'!$C970)</f>
        <v>0</v>
      </c>
      <c r="N970" s="35">
        <f>SUMIFS('ODA by sector'!O:O,'ODA by sector'!$A:$A,'D12'!$A970,'ODA by sector'!$D:$D,'D12'!$C970)</f>
        <v>0</v>
      </c>
      <c r="O970" s="35">
        <f>SUMIFS('ODA by sector'!P:P,'ODA by sector'!$A:$A,'D12'!$A970,'ODA by sector'!$D:$D,'D12'!$C970)</f>
        <v>0</v>
      </c>
      <c r="P970" s="35">
        <f>SUMIFS('ODA by sector'!Q:Q,'ODA by sector'!$A:$A,'D12'!$A970,'ODA by sector'!$D:$D,'D12'!$C970)</f>
        <v>0</v>
      </c>
      <c r="Q970" s="35">
        <f>SUMIFS('ODA by sector'!R:R,'ODA by sector'!$A:$A,'D12'!$A970,'ODA by sector'!$D:$D,'D12'!$C970)</f>
        <v>0</v>
      </c>
      <c r="R970" s="35">
        <f>SUMIFS('ODA by sector'!S:S,'ODA by sector'!$A:$A,'D12'!$A970,'ODA by sector'!$D:$D,'D12'!$C970)</f>
        <v>0</v>
      </c>
    </row>
    <row r="971" spans="1:18" x14ac:dyDescent="0.25">
      <c r="A971" s="40" t="s">
        <v>71</v>
      </c>
      <c r="B971" s="36" t="e">
        <f>VLOOKUP(A971,'[1]Names&amp;ISO'!$A:$B,2,FALSE)</f>
        <v>#N/A</v>
      </c>
      <c r="C971" s="37" t="s">
        <v>165</v>
      </c>
      <c r="D971" s="35">
        <f>SUMIFS('ODA by sector'!E:E,'ODA by sector'!$A:$A,'D12'!$A971,'ODA by sector'!$D:$D,'D12'!$C971)</f>
        <v>0</v>
      </c>
      <c r="E971" s="35">
        <f>SUMIFS('ODA by sector'!F:F,'ODA by sector'!$A:$A,'D12'!$A971,'ODA by sector'!$D:$D,'D12'!$C971)</f>
        <v>0</v>
      </c>
      <c r="F971" s="35">
        <f>SUMIFS('ODA by sector'!G:G,'ODA by sector'!$A:$A,'D12'!$A971,'ODA by sector'!$D:$D,'D12'!$C971)</f>
        <v>0</v>
      </c>
      <c r="G971" s="35">
        <f>SUMIFS('ODA by sector'!H:H,'ODA by sector'!$A:$A,'D12'!$A971,'ODA by sector'!$D:$D,'D12'!$C971)</f>
        <v>0</v>
      </c>
      <c r="H971" s="35">
        <f>SUMIFS('ODA by sector'!I:I,'ODA by sector'!$A:$A,'D12'!$A971,'ODA by sector'!$D:$D,'D12'!$C971)</f>
        <v>0</v>
      </c>
      <c r="I971" s="35">
        <f>SUMIFS('ODA by sector'!J:J,'ODA by sector'!$A:$A,'D12'!$A971,'ODA by sector'!$D:$D,'D12'!$C971)</f>
        <v>0</v>
      </c>
      <c r="J971" s="35">
        <f>SUMIFS('ODA by sector'!K:K,'ODA by sector'!$A:$A,'D12'!$A971,'ODA by sector'!$D:$D,'D12'!$C971)</f>
        <v>0</v>
      </c>
      <c r="K971" s="35">
        <f>SUMIFS('ODA by sector'!L:L,'ODA by sector'!$A:$A,'D12'!$A971,'ODA by sector'!$D:$D,'D12'!$C971)</f>
        <v>0</v>
      </c>
      <c r="L971" s="35">
        <f>SUMIFS('ODA by sector'!M:M,'ODA by sector'!$A:$A,'D12'!$A971,'ODA by sector'!$D:$D,'D12'!$C971)</f>
        <v>0</v>
      </c>
      <c r="M971" s="35">
        <f>SUMIFS('ODA by sector'!N:N,'ODA by sector'!$A:$A,'D12'!$A971,'ODA by sector'!$D:$D,'D12'!$C971)</f>
        <v>0</v>
      </c>
      <c r="N971" s="35">
        <f>SUMIFS('ODA by sector'!O:O,'ODA by sector'!$A:$A,'D12'!$A971,'ODA by sector'!$D:$D,'D12'!$C971)</f>
        <v>0</v>
      </c>
      <c r="O971" s="35">
        <f>SUMIFS('ODA by sector'!P:P,'ODA by sector'!$A:$A,'D12'!$A971,'ODA by sector'!$D:$D,'D12'!$C971)</f>
        <v>0</v>
      </c>
      <c r="P971" s="35">
        <f>SUMIFS('ODA by sector'!Q:Q,'ODA by sector'!$A:$A,'D12'!$A971,'ODA by sector'!$D:$D,'D12'!$C971)</f>
        <v>0</v>
      </c>
      <c r="Q971" s="35">
        <f>SUMIFS('ODA by sector'!R:R,'ODA by sector'!$A:$A,'D12'!$A971,'ODA by sector'!$D:$D,'D12'!$C971)</f>
        <v>0</v>
      </c>
      <c r="R971" s="35">
        <f>SUMIFS('ODA by sector'!S:S,'ODA by sector'!$A:$A,'D12'!$A971,'ODA by sector'!$D:$D,'D12'!$C971)</f>
        <v>0</v>
      </c>
    </row>
    <row r="972" spans="1:18" x14ac:dyDescent="0.25">
      <c r="A972" s="40" t="s">
        <v>71</v>
      </c>
      <c r="B972" s="36" t="e">
        <f>VLOOKUP(A972,'[1]Names&amp;ISO'!$A:$B,2,FALSE)</f>
        <v>#N/A</v>
      </c>
      <c r="C972" s="37" t="s">
        <v>161</v>
      </c>
      <c r="D972" s="35">
        <f>SUMIFS('ODA by sector'!E:E,'ODA by sector'!$A:$A,'D12'!$A972,'ODA by sector'!$D:$D,'D12'!$C972)</f>
        <v>0</v>
      </c>
      <c r="E972" s="35">
        <f>SUMIFS('ODA by sector'!F:F,'ODA by sector'!$A:$A,'D12'!$A972,'ODA by sector'!$D:$D,'D12'!$C972)</f>
        <v>0</v>
      </c>
      <c r="F972" s="35">
        <f>SUMIFS('ODA by sector'!G:G,'ODA by sector'!$A:$A,'D12'!$A972,'ODA by sector'!$D:$D,'D12'!$C972)</f>
        <v>0</v>
      </c>
      <c r="G972" s="35">
        <f>SUMIFS('ODA by sector'!H:H,'ODA by sector'!$A:$A,'D12'!$A972,'ODA by sector'!$D:$D,'D12'!$C972)</f>
        <v>0</v>
      </c>
      <c r="H972" s="35">
        <f>SUMIFS('ODA by sector'!I:I,'ODA by sector'!$A:$A,'D12'!$A972,'ODA by sector'!$D:$D,'D12'!$C972)</f>
        <v>0</v>
      </c>
      <c r="I972" s="35">
        <f>SUMIFS('ODA by sector'!J:J,'ODA by sector'!$A:$A,'D12'!$A972,'ODA by sector'!$D:$D,'D12'!$C972)</f>
        <v>0</v>
      </c>
      <c r="J972" s="35">
        <f>SUMIFS('ODA by sector'!K:K,'ODA by sector'!$A:$A,'D12'!$A972,'ODA by sector'!$D:$D,'D12'!$C972)</f>
        <v>0</v>
      </c>
      <c r="K972" s="35">
        <f>SUMIFS('ODA by sector'!L:L,'ODA by sector'!$A:$A,'D12'!$A972,'ODA by sector'!$D:$D,'D12'!$C972)</f>
        <v>0</v>
      </c>
      <c r="L972" s="35">
        <f>SUMIFS('ODA by sector'!M:M,'ODA by sector'!$A:$A,'D12'!$A972,'ODA by sector'!$D:$D,'D12'!$C972)</f>
        <v>0</v>
      </c>
      <c r="M972" s="35">
        <f>SUMIFS('ODA by sector'!N:N,'ODA by sector'!$A:$A,'D12'!$A972,'ODA by sector'!$D:$D,'D12'!$C972)</f>
        <v>0</v>
      </c>
      <c r="N972" s="35">
        <f>SUMIFS('ODA by sector'!O:O,'ODA by sector'!$A:$A,'D12'!$A972,'ODA by sector'!$D:$D,'D12'!$C972)</f>
        <v>0</v>
      </c>
      <c r="O972" s="35">
        <f>SUMIFS('ODA by sector'!P:P,'ODA by sector'!$A:$A,'D12'!$A972,'ODA by sector'!$D:$D,'D12'!$C972)</f>
        <v>0</v>
      </c>
      <c r="P972" s="35">
        <f>SUMIFS('ODA by sector'!Q:Q,'ODA by sector'!$A:$A,'D12'!$A972,'ODA by sector'!$D:$D,'D12'!$C972)</f>
        <v>0</v>
      </c>
      <c r="Q972" s="35">
        <f>SUMIFS('ODA by sector'!R:R,'ODA by sector'!$A:$A,'D12'!$A972,'ODA by sector'!$D:$D,'D12'!$C972)</f>
        <v>0</v>
      </c>
      <c r="R972" s="35">
        <f>SUMIFS('ODA by sector'!S:S,'ODA by sector'!$A:$A,'D12'!$A972,'ODA by sector'!$D:$D,'D12'!$C972)</f>
        <v>0</v>
      </c>
    </row>
    <row r="973" spans="1:18" x14ac:dyDescent="0.25">
      <c r="A973" s="40" t="s">
        <v>71</v>
      </c>
      <c r="B973" s="36" t="e">
        <f>VLOOKUP(A973,'[1]Names&amp;ISO'!$A:$B,2,FALSE)</f>
        <v>#N/A</v>
      </c>
      <c r="C973" s="37" t="s">
        <v>166</v>
      </c>
      <c r="D973" s="35">
        <f>SUMIFS('ODA by sector'!E:E,'ODA by sector'!$A:$A,'D12'!$A973,'ODA by sector'!$D:$D,'D12'!$C973)</f>
        <v>0</v>
      </c>
      <c r="E973" s="35">
        <f>SUMIFS('ODA by sector'!F:F,'ODA by sector'!$A:$A,'D12'!$A973,'ODA by sector'!$D:$D,'D12'!$C973)</f>
        <v>0</v>
      </c>
      <c r="F973" s="35">
        <f>SUMIFS('ODA by sector'!G:G,'ODA by sector'!$A:$A,'D12'!$A973,'ODA by sector'!$D:$D,'D12'!$C973)</f>
        <v>0</v>
      </c>
      <c r="G973" s="35">
        <f>SUMIFS('ODA by sector'!H:H,'ODA by sector'!$A:$A,'D12'!$A973,'ODA by sector'!$D:$D,'D12'!$C973)</f>
        <v>0</v>
      </c>
      <c r="H973" s="35">
        <f>SUMIFS('ODA by sector'!I:I,'ODA by sector'!$A:$A,'D12'!$A973,'ODA by sector'!$D:$D,'D12'!$C973)</f>
        <v>0</v>
      </c>
      <c r="I973" s="35">
        <f>SUMIFS('ODA by sector'!J:J,'ODA by sector'!$A:$A,'D12'!$A973,'ODA by sector'!$D:$D,'D12'!$C973)</f>
        <v>0</v>
      </c>
      <c r="J973" s="35">
        <f>SUMIFS('ODA by sector'!K:K,'ODA by sector'!$A:$A,'D12'!$A973,'ODA by sector'!$D:$D,'D12'!$C973)</f>
        <v>0</v>
      </c>
      <c r="K973" s="35">
        <f>SUMIFS('ODA by sector'!L:L,'ODA by sector'!$A:$A,'D12'!$A973,'ODA by sector'!$D:$D,'D12'!$C973)</f>
        <v>0</v>
      </c>
      <c r="L973" s="35">
        <f>SUMIFS('ODA by sector'!M:M,'ODA by sector'!$A:$A,'D12'!$A973,'ODA by sector'!$D:$D,'D12'!$C973)</f>
        <v>0</v>
      </c>
      <c r="M973" s="35">
        <f>SUMIFS('ODA by sector'!N:N,'ODA by sector'!$A:$A,'D12'!$A973,'ODA by sector'!$D:$D,'D12'!$C973)</f>
        <v>0</v>
      </c>
      <c r="N973" s="35">
        <f>SUMIFS('ODA by sector'!O:O,'ODA by sector'!$A:$A,'D12'!$A973,'ODA by sector'!$D:$D,'D12'!$C973)</f>
        <v>0</v>
      </c>
      <c r="O973" s="35">
        <f>SUMIFS('ODA by sector'!P:P,'ODA by sector'!$A:$A,'D12'!$A973,'ODA by sector'!$D:$D,'D12'!$C973)</f>
        <v>0</v>
      </c>
      <c r="P973" s="35">
        <f>SUMIFS('ODA by sector'!Q:Q,'ODA by sector'!$A:$A,'D12'!$A973,'ODA by sector'!$D:$D,'D12'!$C973)</f>
        <v>0</v>
      </c>
      <c r="Q973" s="35">
        <f>SUMIFS('ODA by sector'!R:R,'ODA by sector'!$A:$A,'D12'!$A973,'ODA by sector'!$D:$D,'D12'!$C973)</f>
        <v>0</v>
      </c>
      <c r="R973" s="35">
        <f>SUMIFS('ODA by sector'!S:S,'ODA by sector'!$A:$A,'D12'!$A973,'ODA by sector'!$D:$D,'D12'!$C973)</f>
        <v>0</v>
      </c>
    </row>
    <row r="974" spans="1:18" x14ac:dyDescent="0.25">
      <c r="A974" s="40" t="s">
        <v>71</v>
      </c>
      <c r="B974" s="36" t="e">
        <f>VLOOKUP(A974,'[1]Names&amp;ISO'!$A:$B,2,FALSE)</f>
        <v>#N/A</v>
      </c>
      <c r="C974" s="37" t="s">
        <v>167</v>
      </c>
      <c r="D974" s="35">
        <f>SUMIFS('ODA by sector'!E:E,'ODA by sector'!$A:$A,'D12'!$A974,'ODA by sector'!$D:$D,'D12'!$C974)</f>
        <v>0</v>
      </c>
      <c r="E974" s="35">
        <f>SUMIFS('ODA by sector'!F:F,'ODA by sector'!$A:$A,'D12'!$A974,'ODA by sector'!$D:$D,'D12'!$C974)</f>
        <v>0</v>
      </c>
      <c r="F974" s="35">
        <f>SUMIFS('ODA by sector'!G:G,'ODA by sector'!$A:$A,'D12'!$A974,'ODA by sector'!$D:$D,'D12'!$C974)</f>
        <v>0</v>
      </c>
      <c r="G974" s="35">
        <f>SUMIFS('ODA by sector'!H:H,'ODA by sector'!$A:$A,'D12'!$A974,'ODA by sector'!$D:$D,'D12'!$C974)</f>
        <v>0</v>
      </c>
      <c r="H974" s="35">
        <f>SUMIFS('ODA by sector'!I:I,'ODA by sector'!$A:$A,'D12'!$A974,'ODA by sector'!$D:$D,'D12'!$C974)</f>
        <v>0</v>
      </c>
      <c r="I974" s="35">
        <f>SUMIFS('ODA by sector'!J:J,'ODA by sector'!$A:$A,'D12'!$A974,'ODA by sector'!$D:$D,'D12'!$C974)</f>
        <v>0</v>
      </c>
      <c r="J974" s="35">
        <f>SUMIFS('ODA by sector'!K:K,'ODA by sector'!$A:$A,'D12'!$A974,'ODA by sector'!$D:$D,'D12'!$C974)</f>
        <v>0</v>
      </c>
      <c r="K974" s="35">
        <f>SUMIFS('ODA by sector'!L:L,'ODA by sector'!$A:$A,'D12'!$A974,'ODA by sector'!$D:$D,'D12'!$C974)</f>
        <v>0</v>
      </c>
      <c r="L974" s="35">
        <f>SUMIFS('ODA by sector'!M:M,'ODA by sector'!$A:$A,'D12'!$A974,'ODA by sector'!$D:$D,'D12'!$C974)</f>
        <v>0</v>
      </c>
      <c r="M974" s="35">
        <f>SUMIFS('ODA by sector'!N:N,'ODA by sector'!$A:$A,'D12'!$A974,'ODA by sector'!$D:$D,'D12'!$C974)</f>
        <v>0</v>
      </c>
      <c r="N974" s="35">
        <f>SUMIFS('ODA by sector'!O:O,'ODA by sector'!$A:$A,'D12'!$A974,'ODA by sector'!$D:$D,'D12'!$C974)</f>
        <v>0</v>
      </c>
      <c r="O974" s="35">
        <f>SUMIFS('ODA by sector'!P:P,'ODA by sector'!$A:$A,'D12'!$A974,'ODA by sector'!$D:$D,'D12'!$C974)</f>
        <v>0</v>
      </c>
      <c r="P974" s="35">
        <f>SUMIFS('ODA by sector'!Q:Q,'ODA by sector'!$A:$A,'D12'!$A974,'ODA by sector'!$D:$D,'D12'!$C974)</f>
        <v>0</v>
      </c>
      <c r="Q974" s="35">
        <f>SUMIFS('ODA by sector'!R:R,'ODA by sector'!$A:$A,'D12'!$A974,'ODA by sector'!$D:$D,'D12'!$C974)</f>
        <v>0</v>
      </c>
      <c r="R974" s="35">
        <f>SUMIFS('ODA by sector'!S:S,'ODA by sector'!$A:$A,'D12'!$A974,'ODA by sector'!$D:$D,'D12'!$C974)</f>
        <v>0</v>
      </c>
    </row>
    <row r="975" spans="1:18" x14ac:dyDescent="0.25">
      <c r="A975" s="40" t="s">
        <v>71</v>
      </c>
      <c r="B975" s="36" t="e">
        <f>VLOOKUP(A975,'[1]Names&amp;ISO'!$A:$B,2,FALSE)</f>
        <v>#N/A</v>
      </c>
      <c r="C975" s="37" t="s">
        <v>169</v>
      </c>
      <c r="D975" s="35">
        <f>SUMIFS('ODA by sector'!E:E,'ODA by sector'!$A:$A,'D12'!$A975,'ODA by sector'!$D:$D,'D12'!$C975)</f>
        <v>0</v>
      </c>
      <c r="E975" s="35">
        <f>SUMIFS('ODA by sector'!F:F,'ODA by sector'!$A:$A,'D12'!$A975,'ODA by sector'!$D:$D,'D12'!$C975)</f>
        <v>0</v>
      </c>
      <c r="F975" s="35">
        <f>SUMIFS('ODA by sector'!G:G,'ODA by sector'!$A:$A,'D12'!$A975,'ODA by sector'!$D:$D,'D12'!$C975)</f>
        <v>0</v>
      </c>
      <c r="G975" s="35">
        <f>SUMIFS('ODA by sector'!H:H,'ODA by sector'!$A:$A,'D12'!$A975,'ODA by sector'!$D:$D,'D12'!$C975)</f>
        <v>0</v>
      </c>
      <c r="H975" s="35">
        <f>SUMIFS('ODA by sector'!I:I,'ODA by sector'!$A:$A,'D12'!$A975,'ODA by sector'!$D:$D,'D12'!$C975)</f>
        <v>0</v>
      </c>
      <c r="I975" s="35">
        <f>SUMIFS('ODA by sector'!J:J,'ODA by sector'!$A:$A,'D12'!$A975,'ODA by sector'!$D:$D,'D12'!$C975)</f>
        <v>0</v>
      </c>
      <c r="J975" s="35">
        <f>SUMIFS('ODA by sector'!K:K,'ODA by sector'!$A:$A,'D12'!$A975,'ODA by sector'!$D:$D,'D12'!$C975)</f>
        <v>0</v>
      </c>
      <c r="K975" s="35">
        <f>SUMIFS('ODA by sector'!L:L,'ODA by sector'!$A:$A,'D12'!$A975,'ODA by sector'!$D:$D,'D12'!$C975)</f>
        <v>0</v>
      </c>
      <c r="L975" s="35">
        <f>SUMIFS('ODA by sector'!M:M,'ODA by sector'!$A:$A,'D12'!$A975,'ODA by sector'!$D:$D,'D12'!$C975)</f>
        <v>0</v>
      </c>
      <c r="M975" s="35">
        <f>SUMIFS('ODA by sector'!N:N,'ODA by sector'!$A:$A,'D12'!$A975,'ODA by sector'!$D:$D,'D12'!$C975)</f>
        <v>0</v>
      </c>
      <c r="N975" s="35">
        <f>SUMIFS('ODA by sector'!O:O,'ODA by sector'!$A:$A,'D12'!$A975,'ODA by sector'!$D:$D,'D12'!$C975)</f>
        <v>0</v>
      </c>
      <c r="O975" s="35">
        <f>SUMIFS('ODA by sector'!P:P,'ODA by sector'!$A:$A,'D12'!$A975,'ODA by sector'!$D:$D,'D12'!$C975)</f>
        <v>0</v>
      </c>
      <c r="P975" s="35">
        <f>SUMIFS('ODA by sector'!Q:Q,'ODA by sector'!$A:$A,'D12'!$A975,'ODA by sector'!$D:$D,'D12'!$C975)</f>
        <v>0</v>
      </c>
      <c r="Q975" s="35">
        <f>SUMIFS('ODA by sector'!R:R,'ODA by sector'!$A:$A,'D12'!$A975,'ODA by sector'!$D:$D,'D12'!$C975)</f>
        <v>0</v>
      </c>
      <c r="R975" s="35">
        <f>SUMIFS('ODA by sector'!S:S,'ODA by sector'!$A:$A,'D12'!$A975,'ODA by sector'!$D:$D,'D12'!$C975)</f>
        <v>0</v>
      </c>
    </row>
    <row r="976" spans="1:18" x14ac:dyDescent="0.25">
      <c r="A976" s="40" t="s">
        <v>71</v>
      </c>
      <c r="B976" s="36" t="e">
        <f>VLOOKUP(A976,'[1]Names&amp;ISO'!$A:$B,2,FALSE)</f>
        <v>#N/A</v>
      </c>
      <c r="C976" s="37" t="s">
        <v>168</v>
      </c>
      <c r="D976" s="35">
        <f>SUMIFS('ODA by sector'!E:E,'ODA by sector'!$A:$A,'D12'!$A976,'ODA by sector'!$D:$D,'D12'!$C976)</f>
        <v>0</v>
      </c>
      <c r="E976" s="35">
        <f>SUMIFS('ODA by sector'!F:F,'ODA by sector'!$A:$A,'D12'!$A976,'ODA by sector'!$D:$D,'D12'!$C976)</f>
        <v>0</v>
      </c>
      <c r="F976" s="35">
        <f>SUMIFS('ODA by sector'!G:G,'ODA by sector'!$A:$A,'D12'!$A976,'ODA by sector'!$D:$D,'D12'!$C976)</f>
        <v>0</v>
      </c>
      <c r="G976" s="35">
        <f>SUMIFS('ODA by sector'!H:H,'ODA by sector'!$A:$A,'D12'!$A976,'ODA by sector'!$D:$D,'D12'!$C976)</f>
        <v>0</v>
      </c>
      <c r="H976" s="35">
        <f>SUMIFS('ODA by sector'!I:I,'ODA by sector'!$A:$A,'D12'!$A976,'ODA by sector'!$D:$D,'D12'!$C976)</f>
        <v>0</v>
      </c>
      <c r="I976" s="35">
        <f>SUMIFS('ODA by sector'!J:J,'ODA by sector'!$A:$A,'D12'!$A976,'ODA by sector'!$D:$D,'D12'!$C976)</f>
        <v>0</v>
      </c>
      <c r="J976" s="35">
        <f>SUMIFS('ODA by sector'!K:K,'ODA by sector'!$A:$A,'D12'!$A976,'ODA by sector'!$D:$D,'D12'!$C976)</f>
        <v>0</v>
      </c>
      <c r="K976" s="35">
        <f>SUMIFS('ODA by sector'!L:L,'ODA by sector'!$A:$A,'D12'!$A976,'ODA by sector'!$D:$D,'D12'!$C976)</f>
        <v>0</v>
      </c>
      <c r="L976" s="35">
        <f>SUMIFS('ODA by sector'!M:M,'ODA by sector'!$A:$A,'D12'!$A976,'ODA by sector'!$D:$D,'D12'!$C976)</f>
        <v>0</v>
      </c>
      <c r="M976" s="35">
        <f>SUMIFS('ODA by sector'!N:N,'ODA by sector'!$A:$A,'D12'!$A976,'ODA by sector'!$D:$D,'D12'!$C976)</f>
        <v>0</v>
      </c>
      <c r="N976" s="35">
        <f>SUMIFS('ODA by sector'!O:O,'ODA by sector'!$A:$A,'D12'!$A976,'ODA by sector'!$D:$D,'D12'!$C976)</f>
        <v>0</v>
      </c>
      <c r="O976" s="35">
        <f>SUMIFS('ODA by sector'!P:P,'ODA by sector'!$A:$A,'D12'!$A976,'ODA by sector'!$D:$D,'D12'!$C976)</f>
        <v>0</v>
      </c>
      <c r="P976" s="35">
        <f>SUMIFS('ODA by sector'!Q:Q,'ODA by sector'!$A:$A,'D12'!$A976,'ODA by sector'!$D:$D,'D12'!$C976)</f>
        <v>0</v>
      </c>
      <c r="Q976" s="35">
        <f>SUMIFS('ODA by sector'!R:R,'ODA by sector'!$A:$A,'D12'!$A976,'ODA by sector'!$D:$D,'D12'!$C976)</f>
        <v>0</v>
      </c>
      <c r="R976" s="35">
        <f>SUMIFS('ODA by sector'!S:S,'ODA by sector'!$A:$A,'D12'!$A976,'ODA by sector'!$D:$D,'D12'!$C976)</f>
        <v>0</v>
      </c>
    </row>
    <row r="977" spans="1:18" x14ac:dyDescent="0.25">
      <c r="A977" s="40" t="s">
        <v>71</v>
      </c>
      <c r="B977" s="36" t="e">
        <f>VLOOKUP(A977,'[1]Names&amp;ISO'!$A:$B,2,FALSE)</f>
        <v>#N/A</v>
      </c>
      <c r="C977" s="37" t="s">
        <v>171</v>
      </c>
      <c r="D977" s="35">
        <f>SUMIFS('ODA by sector'!E:E,'ODA by sector'!$A:$A,'D12'!$A977,'ODA by sector'!$D:$D,'D12'!$C977)</f>
        <v>0</v>
      </c>
      <c r="E977" s="35">
        <f>SUMIFS('ODA by sector'!F:F,'ODA by sector'!$A:$A,'D12'!$A977,'ODA by sector'!$D:$D,'D12'!$C977)</f>
        <v>0</v>
      </c>
      <c r="F977" s="35">
        <f>SUMIFS('ODA by sector'!G:G,'ODA by sector'!$A:$A,'D12'!$A977,'ODA by sector'!$D:$D,'D12'!$C977)</f>
        <v>0</v>
      </c>
      <c r="G977" s="35">
        <f>SUMIFS('ODA by sector'!H:H,'ODA by sector'!$A:$A,'D12'!$A977,'ODA by sector'!$D:$D,'D12'!$C977)</f>
        <v>0</v>
      </c>
      <c r="H977" s="35">
        <f>SUMIFS('ODA by sector'!I:I,'ODA by sector'!$A:$A,'D12'!$A977,'ODA by sector'!$D:$D,'D12'!$C977)</f>
        <v>0</v>
      </c>
      <c r="I977" s="35">
        <f>SUMIFS('ODA by sector'!J:J,'ODA by sector'!$A:$A,'D12'!$A977,'ODA by sector'!$D:$D,'D12'!$C977)</f>
        <v>0</v>
      </c>
      <c r="J977" s="35">
        <f>SUMIFS('ODA by sector'!K:K,'ODA by sector'!$A:$A,'D12'!$A977,'ODA by sector'!$D:$D,'D12'!$C977)</f>
        <v>0</v>
      </c>
      <c r="K977" s="35">
        <f>SUMIFS('ODA by sector'!L:L,'ODA by sector'!$A:$A,'D12'!$A977,'ODA by sector'!$D:$D,'D12'!$C977)</f>
        <v>0</v>
      </c>
      <c r="L977" s="35">
        <f>SUMIFS('ODA by sector'!M:M,'ODA by sector'!$A:$A,'D12'!$A977,'ODA by sector'!$D:$D,'D12'!$C977)</f>
        <v>0</v>
      </c>
      <c r="M977" s="35">
        <f>SUMIFS('ODA by sector'!N:N,'ODA by sector'!$A:$A,'D12'!$A977,'ODA by sector'!$D:$D,'D12'!$C977)</f>
        <v>0</v>
      </c>
      <c r="N977" s="35">
        <f>SUMIFS('ODA by sector'!O:O,'ODA by sector'!$A:$A,'D12'!$A977,'ODA by sector'!$D:$D,'D12'!$C977)</f>
        <v>0</v>
      </c>
      <c r="O977" s="35">
        <f>SUMIFS('ODA by sector'!P:P,'ODA by sector'!$A:$A,'D12'!$A977,'ODA by sector'!$D:$D,'D12'!$C977)</f>
        <v>0</v>
      </c>
      <c r="P977" s="35">
        <f>SUMIFS('ODA by sector'!Q:Q,'ODA by sector'!$A:$A,'D12'!$A977,'ODA by sector'!$D:$D,'D12'!$C977)</f>
        <v>0</v>
      </c>
      <c r="Q977" s="35">
        <f>SUMIFS('ODA by sector'!R:R,'ODA by sector'!$A:$A,'D12'!$A977,'ODA by sector'!$D:$D,'D12'!$C977)</f>
        <v>0</v>
      </c>
      <c r="R977" s="35">
        <f>SUMIFS('ODA by sector'!S:S,'ODA by sector'!$A:$A,'D12'!$A977,'ODA by sector'!$D:$D,'D12'!$C977)</f>
        <v>0</v>
      </c>
    </row>
    <row r="978" spans="1:18" x14ac:dyDescent="0.25">
      <c r="A978" s="40" t="s">
        <v>71</v>
      </c>
      <c r="B978" s="36" t="e">
        <f>VLOOKUP(A978,'[1]Names&amp;ISO'!$A:$B,2,FALSE)</f>
        <v>#N/A</v>
      </c>
      <c r="C978" s="37" t="s">
        <v>170</v>
      </c>
      <c r="D978" s="35">
        <f>SUMIFS('ODA by sector'!E:E,'ODA by sector'!$A:$A,'D12'!$A978,'ODA by sector'!$D:$D,'D12'!$C978)</f>
        <v>0</v>
      </c>
      <c r="E978" s="35">
        <f>SUMIFS('ODA by sector'!F:F,'ODA by sector'!$A:$A,'D12'!$A978,'ODA by sector'!$D:$D,'D12'!$C978)</f>
        <v>0</v>
      </c>
      <c r="F978" s="35">
        <f>SUMIFS('ODA by sector'!G:G,'ODA by sector'!$A:$A,'D12'!$A978,'ODA by sector'!$D:$D,'D12'!$C978)</f>
        <v>0</v>
      </c>
      <c r="G978" s="35">
        <f>SUMIFS('ODA by sector'!H:H,'ODA by sector'!$A:$A,'D12'!$A978,'ODA by sector'!$D:$D,'D12'!$C978)</f>
        <v>0</v>
      </c>
      <c r="H978" s="35">
        <f>SUMIFS('ODA by sector'!I:I,'ODA by sector'!$A:$A,'D12'!$A978,'ODA by sector'!$D:$D,'D12'!$C978)</f>
        <v>0</v>
      </c>
      <c r="I978" s="35">
        <f>SUMIFS('ODA by sector'!J:J,'ODA by sector'!$A:$A,'D12'!$A978,'ODA by sector'!$D:$D,'D12'!$C978)</f>
        <v>0</v>
      </c>
      <c r="J978" s="35">
        <f>SUMIFS('ODA by sector'!K:K,'ODA by sector'!$A:$A,'D12'!$A978,'ODA by sector'!$D:$D,'D12'!$C978)</f>
        <v>0</v>
      </c>
      <c r="K978" s="35">
        <f>SUMIFS('ODA by sector'!L:L,'ODA by sector'!$A:$A,'D12'!$A978,'ODA by sector'!$D:$D,'D12'!$C978)</f>
        <v>0</v>
      </c>
      <c r="L978" s="35">
        <f>SUMIFS('ODA by sector'!M:M,'ODA by sector'!$A:$A,'D12'!$A978,'ODA by sector'!$D:$D,'D12'!$C978)</f>
        <v>0</v>
      </c>
      <c r="M978" s="35">
        <f>SUMIFS('ODA by sector'!N:N,'ODA by sector'!$A:$A,'D12'!$A978,'ODA by sector'!$D:$D,'D12'!$C978)</f>
        <v>0</v>
      </c>
      <c r="N978" s="35">
        <f>SUMIFS('ODA by sector'!O:O,'ODA by sector'!$A:$A,'D12'!$A978,'ODA by sector'!$D:$D,'D12'!$C978)</f>
        <v>0</v>
      </c>
      <c r="O978" s="35">
        <f>SUMIFS('ODA by sector'!P:P,'ODA by sector'!$A:$A,'D12'!$A978,'ODA by sector'!$D:$D,'D12'!$C978)</f>
        <v>0</v>
      </c>
      <c r="P978" s="35">
        <f>SUMIFS('ODA by sector'!Q:Q,'ODA by sector'!$A:$A,'D12'!$A978,'ODA by sector'!$D:$D,'D12'!$C978)</f>
        <v>0</v>
      </c>
      <c r="Q978" s="35">
        <f>SUMIFS('ODA by sector'!R:R,'ODA by sector'!$A:$A,'D12'!$A978,'ODA by sector'!$D:$D,'D12'!$C978)</f>
        <v>0</v>
      </c>
      <c r="R978" s="35">
        <f>SUMIFS('ODA by sector'!S:S,'ODA by sector'!$A:$A,'D12'!$A978,'ODA by sector'!$D:$D,'D12'!$C978)</f>
        <v>0</v>
      </c>
    </row>
    <row r="979" spans="1:18" x14ac:dyDescent="0.25">
      <c r="A979" s="40" t="s">
        <v>71</v>
      </c>
      <c r="B979" s="36" t="e">
        <f>VLOOKUP(A979,'[1]Names&amp;ISO'!$A:$B,2,FALSE)</f>
        <v>#N/A</v>
      </c>
      <c r="C979" s="37" t="s">
        <v>172</v>
      </c>
      <c r="D979" s="35">
        <f>SUMIFS('ODA by sector'!E:E,'ODA by sector'!$A:$A,'D12'!$A979,'ODA by sector'!$D:$D,'D12'!$C979)</f>
        <v>0</v>
      </c>
      <c r="E979" s="35">
        <f>SUMIFS('ODA by sector'!F:F,'ODA by sector'!$A:$A,'D12'!$A979,'ODA by sector'!$D:$D,'D12'!$C979)</f>
        <v>0</v>
      </c>
      <c r="F979" s="35">
        <f>SUMIFS('ODA by sector'!G:G,'ODA by sector'!$A:$A,'D12'!$A979,'ODA by sector'!$D:$D,'D12'!$C979)</f>
        <v>0</v>
      </c>
      <c r="G979" s="35">
        <f>SUMIFS('ODA by sector'!H:H,'ODA by sector'!$A:$A,'D12'!$A979,'ODA by sector'!$D:$D,'D12'!$C979)</f>
        <v>0</v>
      </c>
      <c r="H979" s="35">
        <f>SUMIFS('ODA by sector'!I:I,'ODA by sector'!$A:$A,'D12'!$A979,'ODA by sector'!$D:$D,'D12'!$C979)</f>
        <v>0</v>
      </c>
      <c r="I979" s="35">
        <f>SUMIFS('ODA by sector'!J:J,'ODA by sector'!$A:$A,'D12'!$A979,'ODA by sector'!$D:$D,'D12'!$C979)</f>
        <v>0</v>
      </c>
      <c r="J979" s="35">
        <f>SUMIFS('ODA by sector'!K:K,'ODA by sector'!$A:$A,'D12'!$A979,'ODA by sector'!$D:$D,'D12'!$C979)</f>
        <v>0</v>
      </c>
      <c r="K979" s="35">
        <f>SUMIFS('ODA by sector'!L:L,'ODA by sector'!$A:$A,'D12'!$A979,'ODA by sector'!$D:$D,'D12'!$C979)</f>
        <v>0</v>
      </c>
      <c r="L979" s="35">
        <f>SUMIFS('ODA by sector'!M:M,'ODA by sector'!$A:$A,'D12'!$A979,'ODA by sector'!$D:$D,'D12'!$C979)</f>
        <v>0</v>
      </c>
      <c r="M979" s="35">
        <f>SUMIFS('ODA by sector'!N:N,'ODA by sector'!$A:$A,'D12'!$A979,'ODA by sector'!$D:$D,'D12'!$C979)</f>
        <v>0</v>
      </c>
      <c r="N979" s="35">
        <f>SUMIFS('ODA by sector'!O:O,'ODA by sector'!$A:$A,'D12'!$A979,'ODA by sector'!$D:$D,'D12'!$C979)</f>
        <v>0</v>
      </c>
      <c r="O979" s="35">
        <f>SUMIFS('ODA by sector'!P:P,'ODA by sector'!$A:$A,'D12'!$A979,'ODA by sector'!$D:$D,'D12'!$C979)</f>
        <v>0</v>
      </c>
      <c r="P979" s="35">
        <f>SUMIFS('ODA by sector'!Q:Q,'ODA by sector'!$A:$A,'D12'!$A979,'ODA by sector'!$D:$D,'D12'!$C979)</f>
        <v>0</v>
      </c>
      <c r="Q979" s="35">
        <f>SUMIFS('ODA by sector'!R:R,'ODA by sector'!$A:$A,'D12'!$A979,'ODA by sector'!$D:$D,'D12'!$C979)</f>
        <v>0</v>
      </c>
      <c r="R979" s="35">
        <f>SUMIFS('ODA by sector'!S:S,'ODA by sector'!$A:$A,'D12'!$A979,'ODA by sector'!$D:$D,'D12'!$C979)</f>
        <v>0</v>
      </c>
    </row>
    <row r="980" spans="1:18" x14ac:dyDescent="0.25">
      <c r="A980" s="40" t="s">
        <v>71</v>
      </c>
      <c r="B980" s="36" t="e">
        <f>VLOOKUP(A980,'[1]Names&amp;ISO'!$A:$B,2,FALSE)</f>
        <v>#N/A</v>
      </c>
      <c r="C980" s="37" t="s">
        <v>173</v>
      </c>
      <c r="D980" s="35">
        <f>SUMIFS('ODA by sector'!E:E,'ODA by sector'!$A:$A,'D12'!$A980,'ODA by sector'!$D:$D,'D12'!$C980)</f>
        <v>0</v>
      </c>
      <c r="E980" s="35">
        <f>SUMIFS('ODA by sector'!F:F,'ODA by sector'!$A:$A,'D12'!$A980,'ODA by sector'!$D:$D,'D12'!$C980)</f>
        <v>0</v>
      </c>
      <c r="F980" s="35">
        <f>SUMIFS('ODA by sector'!G:G,'ODA by sector'!$A:$A,'D12'!$A980,'ODA by sector'!$D:$D,'D12'!$C980)</f>
        <v>0</v>
      </c>
      <c r="G980" s="35">
        <f>SUMIFS('ODA by sector'!H:H,'ODA by sector'!$A:$A,'D12'!$A980,'ODA by sector'!$D:$D,'D12'!$C980)</f>
        <v>0</v>
      </c>
      <c r="H980" s="35">
        <f>SUMIFS('ODA by sector'!I:I,'ODA by sector'!$A:$A,'D12'!$A980,'ODA by sector'!$D:$D,'D12'!$C980)</f>
        <v>0</v>
      </c>
      <c r="I980" s="35">
        <f>SUMIFS('ODA by sector'!J:J,'ODA by sector'!$A:$A,'D12'!$A980,'ODA by sector'!$D:$D,'D12'!$C980)</f>
        <v>0</v>
      </c>
      <c r="J980" s="35">
        <f>SUMIFS('ODA by sector'!K:K,'ODA by sector'!$A:$A,'D12'!$A980,'ODA by sector'!$D:$D,'D12'!$C980)</f>
        <v>0</v>
      </c>
      <c r="K980" s="35">
        <f>SUMIFS('ODA by sector'!L:L,'ODA by sector'!$A:$A,'D12'!$A980,'ODA by sector'!$D:$D,'D12'!$C980)</f>
        <v>0</v>
      </c>
      <c r="L980" s="35">
        <f>SUMIFS('ODA by sector'!M:M,'ODA by sector'!$A:$A,'D12'!$A980,'ODA by sector'!$D:$D,'D12'!$C980)</f>
        <v>0</v>
      </c>
      <c r="M980" s="35">
        <f>SUMIFS('ODA by sector'!N:N,'ODA by sector'!$A:$A,'D12'!$A980,'ODA by sector'!$D:$D,'D12'!$C980)</f>
        <v>0</v>
      </c>
      <c r="N980" s="35">
        <f>SUMIFS('ODA by sector'!O:O,'ODA by sector'!$A:$A,'D12'!$A980,'ODA by sector'!$D:$D,'D12'!$C980)</f>
        <v>0</v>
      </c>
      <c r="O980" s="35">
        <f>SUMIFS('ODA by sector'!P:P,'ODA by sector'!$A:$A,'D12'!$A980,'ODA by sector'!$D:$D,'D12'!$C980)</f>
        <v>0</v>
      </c>
      <c r="P980" s="35">
        <f>SUMIFS('ODA by sector'!Q:Q,'ODA by sector'!$A:$A,'D12'!$A980,'ODA by sector'!$D:$D,'D12'!$C980)</f>
        <v>0</v>
      </c>
      <c r="Q980" s="35">
        <f>SUMIFS('ODA by sector'!R:R,'ODA by sector'!$A:$A,'D12'!$A980,'ODA by sector'!$D:$D,'D12'!$C980)</f>
        <v>0</v>
      </c>
      <c r="R980" s="35">
        <f>SUMIFS('ODA by sector'!S:S,'ODA by sector'!$A:$A,'D12'!$A980,'ODA by sector'!$D:$D,'D12'!$C980)</f>
        <v>0</v>
      </c>
    </row>
    <row r="981" spans="1:18" x14ac:dyDescent="0.25">
      <c r="A981" s="40" t="s">
        <v>71</v>
      </c>
      <c r="B981" s="36" t="e">
        <f>VLOOKUP(A981,'[1]Names&amp;ISO'!$A:$B,2,FALSE)</f>
        <v>#N/A</v>
      </c>
      <c r="C981" s="37" t="s">
        <v>174</v>
      </c>
      <c r="D981" s="35">
        <f>SUMIFS('ODA by sector'!E:E,'ODA by sector'!$A:$A,'D12'!$A981,'ODA by sector'!$D:$D,'D12'!$C981)</f>
        <v>0</v>
      </c>
      <c r="E981" s="35">
        <f>SUMIFS('ODA by sector'!F:F,'ODA by sector'!$A:$A,'D12'!$A981,'ODA by sector'!$D:$D,'D12'!$C981)</f>
        <v>0</v>
      </c>
      <c r="F981" s="35">
        <f>SUMIFS('ODA by sector'!G:G,'ODA by sector'!$A:$A,'D12'!$A981,'ODA by sector'!$D:$D,'D12'!$C981)</f>
        <v>0</v>
      </c>
      <c r="G981" s="35">
        <f>SUMIFS('ODA by sector'!H:H,'ODA by sector'!$A:$A,'D12'!$A981,'ODA by sector'!$D:$D,'D12'!$C981)</f>
        <v>0</v>
      </c>
      <c r="H981" s="35">
        <f>SUMIFS('ODA by sector'!I:I,'ODA by sector'!$A:$A,'D12'!$A981,'ODA by sector'!$D:$D,'D12'!$C981)</f>
        <v>0</v>
      </c>
      <c r="I981" s="35">
        <f>SUMIFS('ODA by sector'!J:J,'ODA by sector'!$A:$A,'D12'!$A981,'ODA by sector'!$D:$D,'D12'!$C981)</f>
        <v>0</v>
      </c>
      <c r="J981" s="35">
        <f>SUMIFS('ODA by sector'!K:K,'ODA by sector'!$A:$A,'D12'!$A981,'ODA by sector'!$D:$D,'D12'!$C981)</f>
        <v>0</v>
      </c>
      <c r="K981" s="35">
        <f>SUMIFS('ODA by sector'!L:L,'ODA by sector'!$A:$A,'D12'!$A981,'ODA by sector'!$D:$D,'D12'!$C981)</f>
        <v>0</v>
      </c>
      <c r="L981" s="35">
        <f>SUMIFS('ODA by sector'!M:M,'ODA by sector'!$A:$A,'D12'!$A981,'ODA by sector'!$D:$D,'D12'!$C981)</f>
        <v>0</v>
      </c>
      <c r="M981" s="35">
        <f>SUMIFS('ODA by sector'!N:N,'ODA by sector'!$A:$A,'D12'!$A981,'ODA by sector'!$D:$D,'D12'!$C981)</f>
        <v>0</v>
      </c>
      <c r="N981" s="35">
        <f>SUMIFS('ODA by sector'!O:O,'ODA by sector'!$A:$A,'D12'!$A981,'ODA by sector'!$D:$D,'D12'!$C981)</f>
        <v>0</v>
      </c>
      <c r="O981" s="35">
        <f>SUMIFS('ODA by sector'!P:P,'ODA by sector'!$A:$A,'D12'!$A981,'ODA by sector'!$D:$D,'D12'!$C981)</f>
        <v>0</v>
      </c>
      <c r="P981" s="35">
        <f>SUMIFS('ODA by sector'!Q:Q,'ODA by sector'!$A:$A,'D12'!$A981,'ODA by sector'!$D:$D,'D12'!$C981)</f>
        <v>0</v>
      </c>
      <c r="Q981" s="35">
        <f>SUMIFS('ODA by sector'!R:R,'ODA by sector'!$A:$A,'D12'!$A981,'ODA by sector'!$D:$D,'D12'!$C981)</f>
        <v>0</v>
      </c>
      <c r="R981" s="35">
        <f>SUMIFS('ODA by sector'!S:S,'ODA by sector'!$A:$A,'D12'!$A981,'ODA by sector'!$D:$D,'D12'!$C981)</f>
        <v>0</v>
      </c>
    </row>
    <row r="982" spans="1:18" x14ac:dyDescent="0.25">
      <c r="A982" s="40" t="s">
        <v>70</v>
      </c>
      <c r="B982" s="36" t="e">
        <f>VLOOKUP(A982,'[1]Names&amp;ISO'!$A:$B,2,FALSE)</f>
        <v>#N/A</v>
      </c>
      <c r="C982" s="37" t="s">
        <v>162</v>
      </c>
      <c r="D982" s="35">
        <f>SUMIFS('ODA by sector'!E:E,'ODA by sector'!$A:$A,'D12'!$A982,'ODA by sector'!$D:$D,'D12'!$C982)</f>
        <v>1031.5726910000001</v>
      </c>
      <c r="E982" s="35">
        <f>SUMIFS('ODA by sector'!F:F,'ODA by sector'!$A:$A,'D12'!$A982,'ODA by sector'!$D:$D,'D12'!$C982)</f>
        <v>1031.310952</v>
      </c>
      <c r="F982" s="35">
        <f>SUMIFS('ODA by sector'!G:G,'ODA by sector'!$A:$A,'D12'!$A982,'ODA by sector'!$D:$D,'D12'!$C982)</f>
        <v>1293.5950700000001</v>
      </c>
      <c r="G982" s="35">
        <f>SUMIFS('ODA by sector'!H:H,'ODA by sector'!$A:$A,'D12'!$A982,'ODA by sector'!$D:$D,'D12'!$C982)</f>
        <v>1194.4269039999999</v>
      </c>
      <c r="H982" s="35">
        <f>SUMIFS('ODA by sector'!I:I,'ODA by sector'!$A:$A,'D12'!$A982,'ODA by sector'!$D:$D,'D12'!$C982)</f>
        <v>1027.674229</v>
      </c>
      <c r="I982" s="35">
        <f>SUMIFS('ODA by sector'!J:J,'ODA by sector'!$A:$A,'D12'!$A982,'ODA by sector'!$D:$D,'D12'!$C982)</f>
        <v>1200.706745</v>
      </c>
      <c r="J982" s="35">
        <f>SUMIFS('ODA by sector'!K:K,'ODA by sector'!$A:$A,'D12'!$A982,'ODA by sector'!$D:$D,'D12'!$C982)</f>
        <v>931.53271099999995</v>
      </c>
      <c r="K982" s="35">
        <f>SUMIFS('ODA by sector'!L:L,'ODA by sector'!$A:$A,'D12'!$A982,'ODA by sector'!$D:$D,'D12'!$C982)</f>
        <v>1473.9470859999999</v>
      </c>
      <c r="L982" s="35">
        <f>SUMIFS('ODA by sector'!M:M,'ODA by sector'!$A:$A,'D12'!$A982,'ODA by sector'!$D:$D,'D12'!$C982)</f>
        <v>1257.0989890000001</v>
      </c>
      <c r="M982" s="35">
        <f>SUMIFS('ODA by sector'!N:N,'ODA by sector'!$A:$A,'D12'!$A982,'ODA by sector'!$D:$D,'D12'!$C982)</f>
        <v>1265.01648</v>
      </c>
      <c r="N982" s="35">
        <f>SUMIFS('ODA by sector'!O:O,'ODA by sector'!$A:$A,'D12'!$A982,'ODA by sector'!$D:$D,'D12'!$C982)</f>
        <v>974.10862799999995</v>
      </c>
      <c r="O982" s="35">
        <f>SUMIFS('ODA by sector'!P:P,'ODA by sector'!$A:$A,'D12'!$A982,'ODA by sector'!$D:$D,'D12'!$C982)</f>
        <v>1030.6714999999999</v>
      </c>
      <c r="P982" s="35">
        <f>SUMIFS('ODA by sector'!Q:Q,'ODA by sector'!$A:$A,'D12'!$A982,'ODA by sector'!$D:$D,'D12'!$C982)</f>
        <v>1455.666424</v>
      </c>
      <c r="Q982" s="35">
        <f>SUMIFS('ODA by sector'!R:R,'ODA by sector'!$A:$A,'D12'!$A982,'ODA by sector'!$D:$D,'D12'!$C982)</f>
        <v>1372.9189080000001</v>
      </c>
      <c r="R982" s="35">
        <f>SUMIFS('ODA by sector'!S:S,'ODA by sector'!$A:$A,'D12'!$A982,'ODA by sector'!$D:$D,'D12'!$C982)</f>
        <v>1410.9010370000001</v>
      </c>
    </row>
    <row r="983" spans="1:18" x14ac:dyDescent="0.25">
      <c r="A983" s="40" t="s">
        <v>70</v>
      </c>
      <c r="B983" s="36" t="e">
        <f>VLOOKUP(A983,'[1]Names&amp;ISO'!$A:$B,2,FALSE)</f>
        <v>#N/A</v>
      </c>
      <c r="C983" s="37" t="s">
        <v>163</v>
      </c>
      <c r="D983" s="35">
        <f>SUMIFS('ODA by sector'!E:E,'ODA by sector'!$A:$A,'D12'!$A983,'ODA by sector'!$D:$D,'D12'!$C983)</f>
        <v>1263.436455</v>
      </c>
      <c r="E983" s="35">
        <f>SUMIFS('ODA by sector'!F:F,'ODA by sector'!$A:$A,'D12'!$A983,'ODA by sector'!$D:$D,'D12'!$C983)</f>
        <v>957.02523699999995</v>
      </c>
      <c r="F983" s="35">
        <f>SUMIFS('ODA by sector'!G:G,'ODA by sector'!$A:$A,'D12'!$A983,'ODA by sector'!$D:$D,'D12'!$C983)</f>
        <v>1312.0462849999999</v>
      </c>
      <c r="G983" s="35">
        <f>SUMIFS('ODA by sector'!H:H,'ODA by sector'!$A:$A,'D12'!$A983,'ODA by sector'!$D:$D,'D12'!$C983)</f>
        <v>1257.2450739999999</v>
      </c>
      <c r="H983" s="35">
        <f>SUMIFS('ODA by sector'!I:I,'ODA by sector'!$A:$A,'D12'!$A983,'ODA by sector'!$D:$D,'D12'!$C983)</f>
        <v>1071.692004</v>
      </c>
      <c r="I983" s="35">
        <f>SUMIFS('ODA by sector'!J:J,'ODA by sector'!$A:$A,'D12'!$A983,'ODA by sector'!$D:$D,'D12'!$C983)</f>
        <v>940.602259</v>
      </c>
      <c r="J983" s="35">
        <f>SUMIFS('ODA by sector'!K:K,'ODA by sector'!$A:$A,'D12'!$A983,'ODA by sector'!$D:$D,'D12'!$C983)</f>
        <v>692.81671099999994</v>
      </c>
      <c r="K983" s="35">
        <f>SUMIFS('ODA by sector'!L:L,'ODA by sector'!$A:$A,'D12'!$A983,'ODA by sector'!$D:$D,'D12'!$C983)</f>
        <v>965.74523499999998</v>
      </c>
      <c r="L983" s="35">
        <f>SUMIFS('ODA by sector'!M:M,'ODA by sector'!$A:$A,'D12'!$A983,'ODA by sector'!$D:$D,'D12'!$C983)</f>
        <v>880.14556700000003</v>
      </c>
      <c r="M983" s="35">
        <f>SUMIFS('ODA by sector'!N:N,'ODA by sector'!$A:$A,'D12'!$A983,'ODA by sector'!$D:$D,'D12'!$C983)</f>
        <v>958.22611600000005</v>
      </c>
      <c r="N983" s="35">
        <f>SUMIFS('ODA by sector'!O:O,'ODA by sector'!$A:$A,'D12'!$A983,'ODA by sector'!$D:$D,'D12'!$C983)</f>
        <v>806.25268099999994</v>
      </c>
      <c r="O983" s="35">
        <f>SUMIFS('ODA by sector'!P:P,'ODA by sector'!$A:$A,'D12'!$A983,'ODA by sector'!$D:$D,'D12'!$C983)</f>
        <v>977.76230299999997</v>
      </c>
      <c r="P983" s="35">
        <f>SUMIFS('ODA by sector'!Q:Q,'ODA by sector'!$A:$A,'D12'!$A983,'ODA by sector'!$D:$D,'D12'!$C983)</f>
        <v>862.83338399999991</v>
      </c>
      <c r="Q983" s="35">
        <f>SUMIFS('ODA by sector'!R:R,'ODA by sector'!$A:$A,'D12'!$A983,'ODA by sector'!$D:$D,'D12'!$C983)</f>
        <v>1162.044637</v>
      </c>
      <c r="R983" s="35">
        <f>SUMIFS('ODA by sector'!S:S,'ODA by sector'!$A:$A,'D12'!$A983,'ODA by sector'!$D:$D,'D12'!$C983)</f>
        <v>1082.2774380000001</v>
      </c>
    </row>
    <row r="984" spans="1:18" x14ac:dyDescent="0.25">
      <c r="A984" s="40" t="s">
        <v>70</v>
      </c>
      <c r="B984" s="36" t="e">
        <f>VLOOKUP(A984,'[1]Names&amp;ISO'!$A:$B,2,FALSE)</f>
        <v>#N/A</v>
      </c>
      <c r="C984" s="37" t="s">
        <v>164</v>
      </c>
      <c r="D984" s="35">
        <f>SUMIFS('ODA by sector'!E:E,'ODA by sector'!$A:$A,'D12'!$A984,'ODA by sector'!$D:$D,'D12'!$C984)</f>
        <v>475.600236</v>
      </c>
      <c r="E984" s="35">
        <f>SUMIFS('ODA by sector'!F:F,'ODA by sector'!$A:$A,'D12'!$A984,'ODA by sector'!$D:$D,'D12'!$C984)</f>
        <v>487.98207600000001</v>
      </c>
      <c r="F984" s="35">
        <f>SUMIFS('ODA by sector'!G:G,'ODA by sector'!$A:$A,'D12'!$A984,'ODA by sector'!$D:$D,'D12'!$C984)</f>
        <v>534.72332900000004</v>
      </c>
      <c r="G984" s="35">
        <f>SUMIFS('ODA by sector'!H:H,'ODA by sector'!$A:$A,'D12'!$A984,'ODA by sector'!$D:$D,'D12'!$C984)</f>
        <v>625.60821099999998</v>
      </c>
      <c r="H984" s="35">
        <f>SUMIFS('ODA by sector'!I:I,'ODA by sector'!$A:$A,'D12'!$A984,'ODA by sector'!$D:$D,'D12'!$C984)</f>
        <v>553.00804200000005</v>
      </c>
      <c r="I984" s="35">
        <f>SUMIFS('ODA by sector'!J:J,'ODA by sector'!$A:$A,'D12'!$A984,'ODA by sector'!$D:$D,'D12'!$C984)</f>
        <v>611.74971100000005</v>
      </c>
      <c r="J984" s="35">
        <f>SUMIFS('ODA by sector'!K:K,'ODA by sector'!$A:$A,'D12'!$A984,'ODA by sector'!$D:$D,'D12'!$C984)</f>
        <v>581.12899800000002</v>
      </c>
      <c r="K984" s="35">
        <f>SUMIFS('ODA by sector'!L:L,'ODA by sector'!$A:$A,'D12'!$A984,'ODA by sector'!$D:$D,'D12'!$C984)</f>
        <v>603.46697300000005</v>
      </c>
      <c r="L984" s="35">
        <f>SUMIFS('ODA by sector'!M:M,'ODA by sector'!$A:$A,'D12'!$A984,'ODA by sector'!$D:$D,'D12'!$C984)</f>
        <v>673.39032499999996</v>
      </c>
      <c r="M984" s="35">
        <f>SUMIFS('ODA by sector'!N:N,'ODA by sector'!$A:$A,'D12'!$A984,'ODA by sector'!$D:$D,'D12'!$C984)</f>
        <v>544.53766800000005</v>
      </c>
      <c r="N984" s="35">
        <f>SUMIFS('ODA by sector'!O:O,'ODA by sector'!$A:$A,'D12'!$A984,'ODA by sector'!$D:$D,'D12'!$C984)</f>
        <v>782.88485900000001</v>
      </c>
      <c r="O984" s="35">
        <f>SUMIFS('ODA by sector'!P:P,'ODA by sector'!$A:$A,'D12'!$A984,'ODA by sector'!$D:$D,'D12'!$C984)</f>
        <v>802.24847299999999</v>
      </c>
      <c r="P984" s="35">
        <f>SUMIFS('ODA by sector'!Q:Q,'ODA by sector'!$A:$A,'D12'!$A984,'ODA by sector'!$D:$D,'D12'!$C984)</f>
        <v>904.08867199999997</v>
      </c>
      <c r="Q984" s="35">
        <f>SUMIFS('ODA by sector'!R:R,'ODA by sector'!$A:$A,'D12'!$A984,'ODA by sector'!$D:$D,'D12'!$C984)</f>
        <v>853.06004199999995</v>
      </c>
      <c r="R984" s="35">
        <f>SUMIFS('ODA by sector'!S:S,'ODA by sector'!$A:$A,'D12'!$A984,'ODA by sector'!$D:$D,'D12'!$C984)</f>
        <v>1035.7954580000001</v>
      </c>
    </row>
    <row r="985" spans="1:18" x14ac:dyDescent="0.25">
      <c r="A985" s="40" t="s">
        <v>70</v>
      </c>
      <c r="B985" s="36" t="e">
        <f>VLOOKUP(A985,'[1]Names&amp;ISO'!$A:$B,2,FALSE)</f>
        <v>#N/A</v>
      </c>
      <c r="C985" s="37" t="s">
        <v>165</v>
      </c>
      <c r="D985" s="35">
        <f>SUMIFS('ODA by sector'!E:E,'ODA by sector'!$A:$A,'D12'!$A985,'ODA by sector'!$D:$D,'D12'!$C985)</f>
        <v>2024.3719739999999</v>
      </c>
      <c r="E985" s="35">
        <f>SUMIFS('ODA by sector'!F:F,'ODA by sector'!$A:$A,'D12'!$A985,'ODA by sector'!$D:$D,'D12'!$C985)</f>
        <v>1472.6958589999999</v>
      </c>
      <c r="F985" s="35">
        <f>SUMIFS('ODA by sector'!G:G,'ODA by sector'!$A:$A,'D12'!$A985,'ODA by sector'!$D:$D,'D12'!$C985)</f>
        <v>2180.9147480000001</v>
      </c>
      <c r="G985" s="35">
        <f>SUMIFS('ODA by sector'!H:H,'ODA by sector'!$A:$A,'D12'!$A985,'ODA by sector'!$D:$D,'D12'!$C985)</f>
        <v>1782.8068840000001</v>
      </c>
      <c r="H985" s="35">
        <f>SUMIFS('ODA by sector'!I:I,'ODA by sector'!$A:$A,'D12'!$A985,'ODA by sector'!$D:$D,'D12'!$C985)</f>
        <v>1511.325145</v>
      </c>
      <c r="I985" s="35">
        <f>SUMIFS('ODA by sector'!J:J,'ODA by sector'!$A:$A,'D12'!$A985,'ODA by sector'!$D:$D,'D12'!$C985)</f>
        <v>2345.3953700000002</v>
      </c>
      <c r="J985" s="35">
        <f>SUMIFS('ODA by sector'!K:K,'ODA by sector'!$A:$A,'D12'!$A985,'ODA by sector'!$D:$D,'D12'!$C985)</f>
        <v>1434.286259</v>
      </c>
      <c r="K985" s="35">
        <f>SUMIFS('ODA by sector'!L:L,'ODA by sector'!$A:$A,'D12'!$A985,'ODA by sector'!$D:$D,'D12'!$C985)</f>
        <v>2335.4628010000001</v>
      </c>
      <c r="L985" s="35">
        <f>SUMIFS('ODA by sector'!M:M,'ODA by sector'!$A:$A,'D12'!$A985,'ODA by sector'!$D:$D,'D12'!$C985)</f>
        <v>1668.758806</v>
      </c>
      <c r="M985" s="35">
        <f>SUMIFS('ODA by sector'!N:N,'ODA by sector'!$A:$A,'D12'!$A985,'ODA by sector'!$D:$D,'D12'!$C985)</f>
        <v>1553.323641</v>
      </c>
      <c r="N985" s="35">
        <f>SUMIFS('ODA by sector'!O:O,'ODA by sector'!$A:$A,'D12'!$A985,'ODA by sector'!$D:$D,'D12'!$C985)</f>
        <v>955.024046</v>
      </c>
      <c r="O985" s="35">
        <f>SUMIFS('ODA by sector'!P:P,'ODA by sector'!$A:$A,'D12'!$A985,'ODA by sector'!$D:$D,'D12'!$C985)</f>
        <v>1246.2057090000001</v>
      </c>
      <c r="P985" s="35">
        <f>SUMIFS('ODA by sector'!Q:Q,'ODA by sector'!$A:$A,'D12'!$A985,'ODA by sector'!$D:$D,'D12'!$C985)</f>
        <v>1465.3613399999999</v>
      </c>
      <c r="Q985" s="35">
        <f>SUMIFS('ODA by sector'!R:R,'ODA by sector'!$A:$A,'D12'!$A985,'ODA by sector'!$D:$D,'D12'!$C985)</f>
        <v>1613.0636509999999</v>
      </c>
      <c r="R985" s="35">
        <f>SUMIFS('ODA by sector'!S:S,'ODA by sector'!$A:$A,'D12'!$A985,'ODA by sector'!$D:$D,'D12'!$C985)</f>
        <v>1435.5690979999999</v>
      </c>
    </row>
    <row r="986" spans="1:18" x14ac:dyDescent="0.25">
      <c r="A986" s="41" t="s">
        <v>70</v>
      </c>
      <c r="B986" s="36" t="e">
        <f>VLOOKUP(A986,'[1]Names&amp;ISO'!$A:$B,2,FALSE)</f>
        <v>#N/A</v>
      </c>
      <c r="C986" s="37" t="s">
        <v>161</v>
      </c>
      <c r="D986" s="35">
        <f>SUMIFS('ODA by sector'!E:E,'ODA by sector'!$A:$A,'D12'!$A986,'ODA by sector'!$D:$D,'D12'!$C986)</f>
        <v>470.18803700000001</v>
      </c>
      <c r="E986" s="35">
        <f>SUMIFS('ODA by sector'!F:F,'ODA by sector'!$A:$A,'D12'!$A986,'ODA by sector'!$D:$D,'D12'!$C986)</f>
        <v>566.00632099999996</v>
      </c>
      <c r="F986" s="35">
        <f>SUMIFS('ODA by sector'!G:G,'ODA by sector'!$A:$A,'D12'!$A986,'ODA by sector'!$D:$D,'D12'!$C986)</f>
        <v>503.63990999999999</v>
      </c>
      <c r="G986" s="35">
        <f>SUMIFS('ODA by sector'!H:H,'ODA by sector'!$A:$A,'D12'!$A986,'ODA by sector'!$D:$D,'D12'!$C986)</f>
        <v>575.78560600000003</v>
      </c>
      <c r="H986" s="35">
        <f>SUMIFS('ODA by sector'!I:I,'ODA by sector'!$A:$A,'D12'!$A986,'ODA by sector'!$D:$D,'D12'!$C986)</f>
        <v>476.37149599999998</v>
      </c>
      <c r="I986" s="35">
        <f>SUMIFS('ODA by sector'!J:J,'ODA by sector'!$A:$A,'D12'!$A986,'ODA by sector'!$D:$D,'D12'!$C986)</f>
        <v>597.80322200000001</v>
      </c>
      <c r="J986" s="35">
        <f>SUMIFS('ODA by sector'!K:K,'ODA by sector'!$A:$A,'D12'!$A986,'ODA by sector'!$D:$D,'D12'!$C986)</f>
        <v>528.29278899999997</v>
      </c>
      <c r="K986" s="35">
        <f>SUMIFS('ODA by sector'!L:L,'ODA by sector'!$A:$A,'D12'!$A986,'ODA by sector'!$D:$D,'D12'!$C986)</f>
        <v>682.37300600000003</v>
      </c>
      <c r="L986" s="35">
        <f>SUMIFS('ODA by sector'!M:M,'ODA by sector'!$A:$A,'D12'!$A986,'ODA by sector'!$D:$D,'D12'!$C986)</f>
        <v>684.64668099999994</v>
      </c>
      <c r="M986" s="35">
        <f>SUMIFS('ODA by sector'!N:N,'ODA by sector'!$A:$A,'D12'!$A986,'ODA by sector'!$D:$D,'D12'!$C986)</f>
        <v>734.79855199999997</v>
      </c>
      <c r="N986" s="35">
        <f>SUMIFS('ODA by sector'!O:O,'ODA by sector'!$A:$A,'D12'!$A986,'ODA by sector'!$D:$D,'D12'!$C986)</f>
        <v>663.49177899999995</v>
      </c>
      <c r="O986" s="35">
        <f>SUMIFS('ODA by sector'!P:P,'ODA by sector'!$A:$A,'D12'!$A986,'ODA by sector'!$D:$D,'D12'!$C986)</f>
        <v>847.09688900000003</v>
      </c>
      <c r="P986" s="35">
        <f>SUMIFS('ODA by sector'!Q:Q,'ODA by sector'!$A:$A,'D12'!$A986,'ODA by sector'!$D:$D,'D12'!$C986)</f>
        <v>866.82063600000004</v>
      </c>
      <c r="Q986" s="35">
        <f>SUMIFS('ODA by sector'!R:R,'ODA by sector'!$A:$A,'D12'!$A986,'ODA by sector'!$D:$D,'D12'!$C986)</f>
        <v>897.31870800000002</v>
      </c>
      <c r="R986" s="35">
        <f>SUMIFS('ODA by sector'!S:S,'ODA by sector'!$A:$A,'D12'!$A986,'ODA by sector'!$D:$D,'D12'!$C986)</f>
        <v>1117.9365359999999</v>
      </c>
    </row>
    <row r="987" spans="1:18" x14ac:dyDescent="0.25">
      <c r="A987" s="42" t="s">
        <v>70</v>
      </c>
      <c r="B987" s="36" t="e">
        <f>VLOOKUP(A987,'[1]Names&amp;ISO'!$A:$B,2,FALSE)</f>
        <v>#N/A</v>
      </c>
      <c r="C987" s="37" t="s">
        <v>166</v>
      </c>
      <c r="D987" s="35">
        <f>SUMIFS('ODA by sector'!E:E,'ODA by sector'!$A:$A,'D12'!$A987,'ODA by sector'!$D:$D,'D12'!$C987)</f>
        <v>1780.1350339999999</v>
      </c>
      <c r="E987" s="35">
        <f>SUMIFS('ODA by sector'!F:F,'ODA by sector'!$A:$A,'D12'!$A987,'ODA by sector'!$D:$D,'D12'!$C987)</f>
        <v>1558.163391</v>
      </c>
      <c r="F987" s="35">
        <f>SUMIFS('ODA by sector'!G:G,'ODA by sector'!$A:$A,'D12'!$A987,'ODA by sector'!$D:$D,'D12'!$C987)</f>
        <v>1950.5110649999999</v>
      </c>
      <c r="G987" s="35">
        <f>SUMIFS('ODA by sector'!H:H,'ODA by sector'!$A:$A,'D12'!$A987,'ODA by sector'!$D:$D,'D12'!$C987)</f>
        <v>1732.9904369999999</v>
      </c>
      <c r="H987" s="35">
        <f>SUMIFS('ODA by sector'!I:I,'ODA by sector'!$A:$A,'D12'!$A987,'ODA by sector'!$D:$D,'D12'!$C987)</f>
        <v>1558.987625</v>
      </c>
      <c r="I987" s="35">
        <f>SUMIFS('ODA by sector'!J:J,'ODA by sector'!$A:$A,'D12'!$A987,'ODA by sector'!$D:$D,'D12'!$C987)</f>
        <v>1863.3354899999999</v>
      </c>
      <c r="J987" s="35">
        <f>SUMIFS('ODA by sector'!K:K,'ODA by sector'!$A:$A,'D12'!$A987,'ODA by sector'!$D:$D,'D12'!$C987)</f>
        <v>1823.4923720000002</v>
      </c>
      <c r="K987" s="35">
        <f>SUMIFS('ODA by sector'!L:L,'ODA by sector'!$A:$A,'D12'!$A987,'ODA by sector'!$D:$D,'D12'!$C987)</f>
        <v>2097.167508</v>
      </c>
      <c r="L987" s="35">
        <f>SUMIFS('ODA by sector'!M:M,'ODA by sector'!$A:$A,'D12'!$A987,'ODA by sector'!$D:$D,'D12'!$C987)</f>
        <v>1937.598585</v>
      </c>
      <c r="M987" s="35">
        <f>SUMIFS('ODA by sector'!N:N,'ODA by sector'!$A:$A,'D12'!$A987,'ODA by sector'!$D:$D,'D12'!$C987)</f>
        <v>1837.4155529999998</v>
      </c>
      <c r="N987" s="35">
        <f>SUMIFS('ODA by sector'!O:O,'ODA by sector'!$A:$A,'D12'!$A987,'ODA by sector'!$D:$D,'D12'!$C987)</f>
        <v>2372.9408960000001</v>
      </c>
      <c r="O987" s="35">
        <f>SUMIFS('ODA by sector'!P:P,'ODA by sector'!$A:$A,'D12'!$A987,'ODA by sector'!$D:$D,'D12'!$C987)</f>
        <v>2785.2692040000002</v>
      </c>
      <c r="P987" s="35">
        <f>SUMIFS('ODA by sector'!Q:Q,'ODA by sector'!$A:$A,'D12'!$A987,'ODA by sector'!$D:$D,'D12'!$C987)</f>
        <v>3406.2908050000001</v>
      </c>
      <c r="Q987" s="35">
        <f>SUMIFS('ODA by sector'!R:R,'ODA by sector'!$A:$A,'D12'!$A987,'ODA by sector'!$D:$D,'D12'!$C987)</f>
        <v>2918.8156179999996</v>
      </c>
      <c r="R987" s="35">
        <f>SUMIFS('ODA by sector'!S:S,'ODA by sector'!$A:$A,'D12'!$A987,'ODA by sector'!$D:$D,'D12'!$C987)</f>
        <v>2422.951176</v>
      </c>
    </row>
    <row r="988" spans="1:18" x14ac:dyDescent="0.25">
      <c r="A988" s="40" t="s">
        <v>70</v>
      </c>
      <c r="B988" s="36" t="e">
        <f>VLOOKUP(A988,'[1]Names&amp;ISO'!$A:$B,2,FALSE)</f>
        <v>#N/A</v>
      </c>
      <c r="C988" s="37" t="s">
        <v>167</v>
      </c>
      <c r="D988" s="35">
        <f>SUMIFS('ODA by sector'!E:E,'ODA by sector'!$A:$A,'D12'!$A988,'ODA by sector'!$D:$D,'D12'!$C988)</f>
        <v>632.94268199999999</v>
      </c>
      <c r="E988" s="35">
        <f>SUMIFS('ODA by sector'!F:F,'ODA by sector'!$A:$A,'D12'!$A988,'ODA by sector'!$D:$D,'D12'!$C988)</f>
        <v>643.44350799999995</v>
      </c>
      <c r="F988" s="35">
        <f>SUMIFS('ODA by sector'!G:G,'ODA by sector'!$A:$A,'D12'!$A988,'ODA by sector'!$D:$D,'D12'!$C988)</f>
        <v>653.92221199999994</v>
      </c>
      <c r="G988" s="35">
        <f>SUMIFS('ODA by sector'!H:H,'ODA by sector'!$A:$A,'D12'!$A988,'ODA by sector'!$D:$D,'D12'!$C988)</f>
        <v>523.56253700000002</v>
      </c>
      <c r="H988" s="35">
        <f>SUMIFS('ODA by sector'!I:I,'ODA by sector'!$A:$A,'D12'!$A988,'ODA by sector'!$D:$D,'D12'!$C988)</f>
        <v>314.571934</v>
      </c>
      <c r="I988" s="35">
        <f>SUMIFS('ODA by sector'!J:J,'ODA by sector'!$A:$A,'D12'!$A988,'ODA by sector'!$D:$D,'D12'!$C988)</f>
        <v>553.91284700000006</v>
      </c>
      <c r="J988" s="35">
        <f>SUMIFS('ODA by sector'!K:K,'ODA by sector'!$A:$A,'D12'!$A988,'ODA by sector'!$D:$D,'D12'!$C988)</f>
        <v>409.594898</v>
      </c>
      <c r="K988" s="35">
        <f>SUMIFS('ODA by sector'!L:L,'ODA by sector'!$A:$A,'D12'!$A988,'ODA by sector'!$D:$D,'D12'!$C988)</f>
        <v>613.97073899999998</v>
      </c>
      <c r="L988" s="35">
        <f>SUMIFS('ODA by sector'!M:M,'ODA by sector'!$A:$A,'D12'!$A988,'ODA by sector'!$D:$D,'D12'!$C988)</f>
        <v>581.83888300000001</v>
      </c>
      <c r="M988" s="35">
        <f>SUMIFS('ODA by sector'!N:N,'ODA by sector'!$A:$A,'D12'!$A988,'ODA by sector'!$D:$D,'D12'!$C988)</f>
        <v>455.40433499999995</v>
      </c>
      <c r="N988" s="35">
        <f>SUMIFS('ODA by sector'!O:O,'ODA by sector'!$A:$A,'D12'!$A988,'ODA by sector'!$D:$D,'D12'!$C988)</f>
        <v>320.59953299999995</v>
      </c>
      <c r="O988" s="35">
        <f>SUMIFS('ODA by sector'!P:P,'ODA by sector'!$A:$A,'D12'!$A988,'ODA by sector'!$D:$D,'D12'!$C988)</f>
        <v>672.51500699999997</v>
      </c>
      <c r="P988" s="35">
        <f>SUMIFS('ODA by sector'!Q:Q,'ODA by sector'!$A:$A,'D12'!$A988,'ODA by sector'!$D:$D,'D12'!$C988)</f>
        <v>580.56706000000008</v>
      </c>
      <c r="Q988" s="35">
        <f>SUMIFS('ODA by sector'!R:R,'ODA by sector'!$A:$A,'D12'!$A988,'ODA by sector'!$D:$D,'D12'!$C988)</f>
        <v>909.07409099999995</v>
      </c>
      <c r="R988" s="35">
        <f>SUMIFS('ODA by sector'!S:S,'ODA by sector'!$A:$A,'D12'!$A988,'ODA by sector'!$D:$D,'D12'!$C988)</f>
        <v>357.90362099999999</v>
      </c>
    </row>
    <row r="989" spans="1:18" x14ac:dyDescent="0.25">
      <c r="A989" s="40" t="s">
        <v>70</v>
      </c>
      <c r="B989" s="36" t="e">
        <f>VLOOKUP(A989,'[1]Names&amp;ISO'!$A:$B,2,FALSE)</f>
        <v>#N/A</v>
      </c>
      <c r="C989" s="37" t="s">
        <v>169</v>
      </c>
      <c r="D989" s="35">
        <f>SUMIFS('ODA by sector'!E:E,'ODA by sector'!$A:$A,'D12'!$A989,'ODA by sector'!$D:$D,'D12'!$C989)</f>
        <v>1039.3534179999999</v>
      </c>
      <c r="E989" s="35">
        <f>SUMIFS('ODA by sector'!F:F,'ODA by sector'!$A:$A,'D12'!$A989,'ODA by sector'!$D:$D,'D12'!$C989)</f>
        <v>794.27438299999994</v>
      </c>
      <c r="F989" s="35">
        <f>SUMIFS('ODA by sector'!G:G,'ODA by sector'!$A:$A,'D12'!$A989,'ODA by sector'!$D:$D,'D12'!$C989)</f>
        <v>906.98709499999995</v>
      </c>
      <c r="G989" s="35">
        <f>SUMIFS('ODA by sector'!H:H,'ODA by sector'!$A:$A,'D12'!$A989,'ODA by sector'!$D:$D,'D12'!$C989)</f>
        <v>829.91269599999998</v>
      </c>
      <c r="H989" s="35">
        <f>SUMIFS('ODA by sector'!I:I,'ODA by sector'!$A:$A,'D12'!$A989,'ODA by sector'!$D:$D,'D12'!$C989)</f>
        <v>837.90818999999999</v>
      </c>
      <c r="I989" s="35">
        <f>SUMIFS('ODA by sector'!J:J,'ODA by sector'!$A:$A,'D12'!$A989,'ODA by sector'!$D:$D,'D12'!$C989)</f>
        <v>747.82075199999997</v>
      </c>
      <c r="J989" s="35">
        <f>SUMIFS('ODA by sector'!K:K,'ODA by sector'!$A:$A,'D12'!$A989,'ODA by sector'!$D:$D,'D12'!$C989)</f>
        <v>836.3087569999999</v>
      </c>
      <c r="K989" s="35">
        <f>SUMIFS('ODA by sector'!L:L,'ODA by sector'!$A:$A,'D12'!$A989,'ODA by sector'!$D:$D,'D12'!$C989)</f>
        <v>1207.8695109999999</v>
      </c>
      <c r="L989" s="35">
        <f>SUMIFS('ODA by sector'!M:M,'ODA by sector'!$A:$A,'D12'!$A989,'ODA by sector'!$D:$D,'D12'!$C989)</f>
        <v>919.16415700000005</v>
      </c>
      <c r="M989" s="35">
        <f>SUMIFS('ODA by sector'!N:N,'ODA by sector'!$A:$A,'D12'!$A989,'ODA by sector'!$D:$D,'D12'!$C989)</f>
        <v>801.73856499999999</v>
      </c>
      <c r="N989" s="35">
        <f>SUMIFS('ODA by sector'!O:O,'ODA by sector'!$A:$A,'D12'!$A989,'ODA by sector'!$D:$D,'D12'!$C989)</f>
        <v>846.15083400000003</v>
      </c>
      <c r="O989" s="35">
        <f>SUMIFS('ODA by sector'!P:P,'ODA by sector'!$A:$A,'D12'!$A989,'ODA by sector'!$D:$D,'D12'!$C989)</f>
        <v>1016.511648</v>
      </c>
      <c r="P989" s="35">
        <f>SUMIFS('ODA by sector'!Q:Q,'ODA by sector'!$A:$A,'D12'!$A989,'ODA by sector'!$D:$D,'D12'!$C989)</f>
        <v>1194.5836960000001</v>
      </c>
      <c r="Q989" s="35">
        <f>SUMIFS('ODA by sector'!R:R,'ODA by sector'!$A:$A,'D12'!$A989,'ODA by sector'!$D:$D,'D12'!$C989)</f>
        <v>1279.9257810000001</v>
      </c>
      <c r="R989" s="35">
        <f>SUMIFS('ODA by sector'!S:S,'ODA by sector'!$A:$A,'D12'!$A989,'ODA by sector'!$D:$D,'D12'!$C989)</f>
        <v>1264.0189169999999</v>
      </c>
    </row>
    <row r="990" spans="1:18" x14ac:dyDescent="0.25">
      <c r="A990" s="40" t="s">
        <v>70</v>
      </c>
      <c r="B990" s="36" t="e">
        <f>VLOOKUP(A990,'[1]Names&amp;ISO'!$A:$B,2,FALSE)</f>
        <v>#N/A</v>
      </c>
      <c r="C990" s="37" t="s">
        <v>168</v>
      </c>
      <c r="D990" s="35">
        <f>SUMIFS('ODA by sector'!E:E,'ODA by sector'!$A:$A,'D12'!$A990,'ODA by sector'!$D:$D,'D12'!$C990)</f>
        <v>1154.2876330000001</v>
      </c>
      <c r="E990" s="35">
        <f>SUMIFS('ODA by sector'!F:F,'ODA by sector'!$A:$A,'D12'!$A990,'ODA by sector'!$D:$D,'D12'!$C990)</f>
        <v>524.9357940000001</v>
      </c>
      <c r="F990" s="35">
        <f>SUMIFS('ODA by sector'!G:G,'ODA by sector'!$A:$A,'D12'!$A990,'ODA by sector'!$D:$D,'D12'!$C990)</f>
        <v>447.52760699999999</v>
      </c>
      <c r="G990" s="35">
        <f>SUMIFS('ODA by sector'!H:H,'ODA by sector'!$A:$A,'D12'!$A990,'ODA by sector'!$D:$D,'D12'!$C990)</f>
        <v>314.14950500000003</v>
      </c>
      <c r="H990" s="35">
        <f>SUMIFS('ODA by sector'!I:I,'ODA by sector'!$A:$A,'D12'!$A990,'ODA by sector'!$D:$D,'D12'!$C990)</f>
        <v>292.06417099999999</v>
      </c>
      <c r="I990" s="35">
        <f>SUMIFS('ODA by sector'!J:J,'ODA by sector'!$A:$A,'D12'!$A990,'ODA by sector'!$D:$D,'D12'!$C990)</f>
        <v>209.92153400000001</v>
      </c>
      <c r="J990" s="35">
        <f>SUMIFS('ODA by sector'!K:K,'ODA by sector'!$A:$A,'D12'!$A990,'ODA by sector'!$D:$D,'D12'!$C990)</f>
        <v>351.92518099999995</v>
      </c>
      <c r="K990" s="35">
        <f>SUMIFS('ODA by sector'!L:L,'ODA by sector'!$A:$A,'D12'!$A990,'ODA by sector'!$D:$D,'D12'!$C990)</f>
        <v>324.86093300000005</v>
      </c>
      <c r="L990" s="35">
        <f>SUMIFS('ODA by sector'!M:M,'ODA by sector'!$A:$A,'D12'!$A990,'ODA by sector'!$D:$D,'D12'!$C990)</f>
        <v>238.43777499999999</v>
      </c>
      <c r="M990" s="35">
        <f>SUMIFS('ODA by sector'!N:N,'ODA by sector'!$A:$A,'D12'!$A990,'ODA by sector'!$D:$D,'D12'!$C990)</f>
        <v>401.64330699999999</v>
      </c>
      <c r="N990" s="35">
        <f>SUMIFS('ODA by sector'!O:O,'ODA by sector'!$A:$A,'D12'!$A990,'ODA by sector'!$D:$D,'D12'!$C990)</f>
        <v>335.95715999999999</v>
      </c>
      <c r="O990" s="35">
        <f>SUMIFS('ODA by sector'!P:P,'ODA by sector'!$A:$A,'D12'!$A990,'ODA by sector'!$D:$D,'D12'!$C990)</f>
        <v>426.414895</v>
      </c>
      <c r="P990" s="35">
        <f>SUMIFS('ODA by sector'!Q:Q,'ODA by sector'!$A:$A,'D12'!$A990,'ODA by sector'!$D:$D,'D12'!$C990)</f>
        <v>343.69259099999999</v>
      </c>
      <c r="Q990" s="35">
        <f>SUMIFS('ODA by sector'!R:R,'ODA by sector'!$A:$A,'D12'!$A990,'ODA by sector'!$D:$D,'D12'!$C990)</f>
        <v>509.90582900000004</v>
      </c>
      <c r="R990" s="35">
        <f>SUMIFS('ODA by sector'!S:S,'ODA by sector'!$A:$A,'D12'!$A990,'ODA by sector'!$D:$D,'D12'!$C990)</f>
        <v>574.88862199999994</v>
      </c>
    </row>
    <row r="991" spans="1:18" x14ac:dyDescent="0.25">
      <c r="A991" s="40" t="s">
        <v>70</v>
      </c>
      <c r="B991" s="36" t="e">
        <f>VLOOKUP(A991,'[1]Names&amp;ISO'!$A:$B,2,FALSE)</f>
        <v>#N/A</v>
      </c>
      <c r="C991" s="37" t="s">
        <v>171</v>
      </c>
      <c r="D991" s="35">
        <f>SUMIFS('ODA by sector'!E:E,'ODA by sector'!$A:$A,'D12'!$A991,'ODA by sector'!$D:$D,'D12'!$C991)</f>
        <v>40.288868999999998</v>
      </c>
      <c r="E991" s="35">
        <f>SUMIFS('ODA by sector'!F:F,'ODA by sector'!$A:$A,'D12'!$A991,'ODA by sector'!$D:$D,'D12'!$C991)</f>
        <v>28.236784</v>
      </c>
      <c r="F991" s="35">
        <f>SUMIFS('ODA by sector'!G:G,'ODA by sector'!$A:$A,'D12'!$A991,'ODA by sector'!$D:$D,'D12'!$C991)</f>
        <v>23.311904999999999</v>
      </c>
      <c r="G991" s="35">
        <f>SUMIFS('ODA by sector'!H:H,'ODA by sector'!$A:$A,'D12'!$A991,'ODA by sector'!$D:$D,'D12'!$C991)</f>
        <v>32.575561</v>
      </c>
      <c r="H991" s="35">
        <f>SUMIFS('ODA by sector'!I:I,'ODA by sector'!$A:$A,'D12'!$A991,'ODA by sector'!$D:$D,'D12'!$C991)</f>
        <v>30.371006000000001</v>
      </c>
      <c r="I991" s="35">
        <f>SUMIFS('ODA by sector'!J:J,'ODA by sector'!$A:$A,'D12'!$A991,'ODA by sector'!$D:$D,'D12'!$C991)</f>
        <v>236.64666700000001</v>
      </c>
      <c r="J991" s="35">
        <f>SUMIFS('ODA by sector'!K:K,'ODA by sector'!$A:$A,'D12'!$A991,'ODA by sector'!$D:$D,'D12'!$C991)</f>
        <v>134.341509</v>
      </c>
      <c r="K991" s="35">
        <f>SUMIFS('ODA by sector'!L:L,'ODA by sector'!$A:$A,'D12'!$A991,'ODA by sector'!$D:$D,'D12'!$C991)</f>
        <v>98.663458000000006</v>
      </c>
      <c r="L991" s="35">
        <f>SUMIFS('ODA by sector'!M:M,'ODA by sector'!$A:$A,'D12'!$A991,'ODA by sector'!$D:$D,'D12'!$C991)</f>
        <v>58.811492000000001</v>
      </c>
      <c r="M991" s="35">
        <f>SUMIFS('ODA by sector'!N:N,'ODA by sector'!$A:$A,'D12'!$A991,'ODA by sector'!$D:$D,'D12'!$C991)</f>
        <v>106.10131199999999</v>
      </c>
      <c r="N991" s="35">
        <f>SUMIFS('ODA by sector'!O:O,'ODA by sector'!$A:$A,'D12'!$A991,'ODA by sector'!$D:$D,'D12'!$C991)</f>
        <v>129.55383800000001</v>
      </c>
      <c r="O991" s="35">
        <f>SUMIFS('ODA by sector'!P:P,'ODA by sector'!$A:$A,'D12'!$A991,'ODA by sector'!$D:$D,'D12'!$C991)</f>
        <v>134.76439199999999</v>
      </c>
      <c r="P991" s="35">
        <f>SUMIFS('ODA by sector'!Q:Q,'ODA by sector'!$A:$A,'D12'!$A991,'ODA by sector'!$D:$D,'D12'!$C991)</f>
        <v>176.54531399999999</v>
      </c>
      <c r="Q991" s="35">
        <f>SUMIFS('ODA by sector'!R:R,'ODA by sector'!$A:$A,'D12'!$A991,'ODA by sector'!$D:$D,'D12'!$C991)</f>
        <v>250.82567399999999</v>
      </c>
      <c r="R991" s="35">
        <f>SUMIFS('ODA by sector'!S:S,'ODA by sector'!$A:$A,'D12'!$A991,'ODA by sector'!$D:$D,'D12'!$C991)</f>
        <v>227.29877200000001</v>
      </c>
    </row>
    <row r="992" spans="1:18" x14ac:dyDescent="0.25">
      <c r="A992" s="40" t="s">
        <v>70</v>
      </c>
      <c r="B992" s="36" t="e">
        <f>VLOOKUP(A992,'[1]Names&amp;ISO'!$A:$B,2,FALSE)</f>
        <v>#N/A</v>
      </c>
      <c r="C992" s="37" t="s">
        <v>170</v>
      </c>
      <c r="D992" s="35">
        <f>SUMIFS('ODA by sector'!E:E,'ODA by sector'!$A:$A,'D12'!$A992,'ODA by sector'!$D:$D,'D12'!$C992)</f>
        <v>6.0397780000000001</v>
      </c>
      <c r="E992" s="35">
        <f>SUMIFS('ODA by sector'!F:F,'ODA by sector'!$A:$A,'D12'!$A992,'ODA by sector'!$D:$D,'D12'!$C992)</f>
        <v>30.562557000000002</v>
      </c>
      <c r="F992" s="35">
        <f>SUMIFS('ODA by sector'!G:G,'ODA by sector'!$A:$A,'D12'!$A992,'ODA by sector'!$D:$D,'D12'!$C992)</f>
        <v>74.349056000000004</v>
      </c>
      <c r="G992" s="35">
        <f>SUMIFS('ODA by sector'!H:H,'ODA by sector'!$A:$A,'D12'!$A992,'ODA by sector'!$D:$D,'D12'!$C992)</f>
        <v>148.12107800000001</v>
      </c>
      <c r="H992" s="35">
        <f>SUMIFS('ODA by sector'!I:I,'ODA by sector'!$A:$A,'D12'!$A992,'ODA by sector'!$D:$D,'D12'!$C992)</f>
        <v>309.95847500000002</v>
      </c>
      <c r="I992" s="35">
        <f>SUMIFS('ODA by sector'!J:J,'ODA by sector'!$A:$A,'D12'!$A992,'ODA by sector'!$D:$D,'D12'!$C992)</f>
        <v>331.17433699999998</v>
      </c>
      <c r="J992" s="35">
        <f>SUMIFS('ODA by sector'!K:K,'ODA by sector'!$A:$A,'D12'!$A992,'ODA by sector'!$D:$D,'D12'!$C992)</f>
        <v>392.03554099999997</v>
      </c>
      <c r="K992" s="35">
        <f>SUMIFS('ODA by sector'!L:L,'ODA by sector'!$A:$A,'D12'!$A992,'ODA by sector'!$D:$D,'D12'!$C992)</f>
        <v>339.29041599999999</v>
      </c>
      <c r="L992" s="35">
        <f>SUMIFS('ODA by sector'!M:M,'ODA by sector'!$A:$A,'D12'!$A992,'ODA by sector'!$D:$D,'D12'!$C992)</f>
        <v>480.35776699999997</v>
      </c>
      <c r="M992" s="35">
        <f>SUMIFS('ODA by sector'!N:N,'ODA by sector'!$A:$A,'D12'!$A992,'ODA by sector'!$D:$D,'D12'!$C992)</f>
        <v>610.65112999999997</v>
      </c>
      <c r="N992" s="35">
        <f>SUMIFS('ODA by sector'!O:O,'ODA by sector'!$A:$A,'D12'!$A992,'ODA by sector'!$D:$D,'D12'!$C992)</f>
        <v>669.43440500000008</v>
      </c>
      <c r="O992" s="35">
        <f>SUMIFS('ODA by sector'!P:P,'ODA by sector'!$A:$A,'D12'!$A992,'ODA by sector'!$D:$D,'D12'!$C992)</f>
        <v>833.81041800000003</v>
      </c>
      <c r="P992" s="35">
        <f>SUMIFS('ODA by sector'!Q:Q,'ODA by sector'!$A:$A,'D12'!$A992,'ODA by sector'!$D:$D,'D12'!$C992)</f>
        <v>745.69994399999996</v>
      </c>
      <c r="Q992" s="35">
        <f>SUMIFS('ODA by sector'!R:R,'ODA by sector'!$A:$A,'D12'!$A992,'ODA by sector'!$D:$D,'D12'!$C992)</f>
        <v>609.54679399999998</v>
      </c>
      <c r="R992" s="35">
        <f>SUMIFS('ODA by sector'!S:S,'ODA by sector'!$A:$A,'D12'!$A992,'ODA by sector'!$D:$D,'D12'!$C992)</f>
        <v>894.51905099999999</v>
      </c>
    </row>
    <row r="993" spans="1:18" x14ac:dyDescent="0.25">
      <c r="A993" s="40" t="s">
        <v>70</v>
      </c>
      <c r="B993" s="36" t="e">
        <f>VLOOKUP(A993,'[1]Names&amp;ISO'!$A:$B,2,FALSE)</f>
        <v>#N/A</v>
      </c>
      <c r="C993" s="37" t="s">
        <v>172</v>
      </c>
      <c r="D993" s="35">
        <f>SUMIFS('ODA by sector'!E:E,'ODA by sector'!$A:$A,'D12'!$A993,'ODA by sector'!$D:$D,'D12'!$C993)</f>
        <v>0</v>
      </c>
      <c r="E993" s="35">
        <f>SUMIFS('ODA by sector'!F:F,'ODA by sector'!$A:$A,'D12'!$A993,'ODA by sector'!$D:$D,'D12'!$C993)</f>
        <v>0</v>
      </c>
      <c r="F993" s="35">
        <f>SUMIFS('ODA by sector'!G:G,'ODA by sector'!$A:$A,'D12'!$A993,'ODA by sector'!$D:$D,'D12'!$C993)</f>
        <v>0</v>
      </c>
      <c r="G993" s="35">
        <f>SUMIFS('ODA by sector'!H:H,'ODA by sector'!$A:$A,'D12'!$A993,'ODA by sector'!$D:$D,'D12'!$C993)</f>
        <v>0</v>
      </c>
      <c r="H993" s="35">
        <f>SUMIFS('ODA by sector'!I:I,'ODA by sector'!$A:$A,'D12'!$A993,'ODA by sector'!$D:$D,'D12'!$C993)</f>
        <v>0</v>
      </c>
      <c r="I993" s="35">
        <f>SUMIFS('ODA by sector'!J:J,'ODA by sector'!$A:$A,'D12'!$A993,'ODA by sector'!$D:$D,'D12'!$C993)</f>
        <v>73.298074999999997</v>
      </c>
      <c r="J993" s="35">
        <f>SUMIFS('ODA by sector'!K:K,'ODA by sector'!$A:$A,'D12'!$A993,'ODA by sector'!$D:$D,'D12'!$C993)</f>
        <v>0</v>
      </c>
      <c r="K993" s="35">
        <f>SUMIFS('ODA by sector'!L:L,'ODA by sector'!$A:$A,'D12'!$A993,'ODA by sector'!$D:$D,'D12'!$C993)</f>
        <v>32.803762999999996</v>
      </c>
      <c r="L993" s="35">
        <f>SUMIFS('ODA by sector'!M:M,'ODA by sector'!$A:$A,'D12'!$A993,'ODA by sector'!$D:$D,'D12'!$C993)</f>
        <v>13.29199</v>
      </c>
      <c r="M993" s="35">
        <f>SUMIFS('ODA by sector'!N:N,'ODA by sector'!$A:$A,'D12'!$A993,'ODA by sector'!$D:$D,'D12'!$C993)</f>
        <v>4.1160009999999998</v>
      </c>
      <c r="N993" s="35">
        <f>SUMIFS('ODA by sector'!O:O,'ODA by sector'!$A:$A,'D12'!$A993,'ODA by sector'!$D:$D,'D12'!$C993)</f>
        <v>5.2120569999999997</v>
      </c>
      <c r="O993" s="35">
        <f>SUMIFS('ODA by sector'!P:P,'ODA by sector'!$A:$A,'D12'!$A993,'ODA by sector'!$D:$D,'D12'!$C993)</f>
        <v>6.6715410000000004</v>
      </c>
      <c r="P993" s="35">
        <f>SUMIFS('ODA by sector'!Q:Q,'ODA by sector'!$A:$A,'D12'!$A993,'ODA by sector'!$D:$D,'D12'!$C993)</f>
        <v>32.821930999999999</v>
      </c>
      <c r="Q993" s="35">
        <f>SUMIFS('ODA by sector'!R:R,'ODA by sector'!$A:$A,'D12'!$A993,'ODA by sector'!$D:$D,'D12'!$C993)</f>
        <v>10.221475</v>
      </c>
      <c r="R993" s="35">
        <f>SUMIFS('ODA by sector'!S:S,'ODA by sector'!$A:$A,'D12'!$A993,'ODA by sector'!$D:$D,'D12'!$C993)</f>
        <v>9.07395</v>
      </c>
    </row>
    <row r="994" spans="1:18" x14ac:dyDescent="0.25">
      <c r="A994" s="40" t="s">
        <v>70</v>
      </c>
      <c r="B994" s="36" t="e">
        <f>VLOOKUP(A994,'[1]Names&amp;ISO'!$A:$B,2,FALSE)</f>
        <v>#N/A</v>
      </c>
      <c r="C994" s="37" t="s">
        <v>173</v>
      </c>
      <c r="D994" s="35">
        <f>SUMIFS('ODA by sector'!E:E,'ODA by sector'!$A:$A,'D12'!$A994,'ODA by sector'!$D:$D,'D12'!$C994)</f>
        <v>508.92905400000001</v>
      </c>
      <c r="E994" s="35">
        <f>SUMIFS('ODA by sector'!F:F,'ODA by sector'!$A:$A,'D12'!$A994,'ODA by sector'!$D:$D,'D12'!$C994)</f>
        <v>437.95332400000001</v>
      </c>
      <c r="F994" s="35">
        <f>SUMIFS('ODA by sector'!G:G,'ODA by sector'!$A:$A,'D12'!$A994,'ODA by sector'!$D:$D,'D12'!$C994)</f>
        <v>440.67653200000001</v>
      </c>
      <c r="G994" s="35">
        <f>SUMIFS('ODA by sector'!H:H,'ODA by sector'!$A:$A,'D12'!$A994,'ODA by sector'!$D:$D,'D12'!$C994)</f>
        <v>509.67674599999998</v>
      </c>
      <c r="H994" s="35">
        <f>SUMIFS('ODA by sector'!I:I,'ODA by sector'!$A:$A,'D12'!$A994,'ODA by sector'!$D:$D,'D12'!$C994)</f>
        <v>33490.555942999999</v>
      </c>
      <c r="I994" s="35">
        <f>SUMIFS('ODA by sector'!J:J,'ODA by sector'!$A:$A,'D12'!$A994,'ODA by sector'!$D:$D,'D12'!$C994)</f>
        <v>0</v>
      </c>
      <c r="J994" s="35">
        <f>SUMIFS('ODA by sector'!K:K,'ODA by sector'!$A:$A,'D12'!$A994,'ODA by sector'!$D:$D,'D12'!$C994)</f>
        <v>0</v>
      </c>
      <c r="K994" s="35">
        <f>SUMIFS('ODA by sector'!L:L,'ODA by sector'!$A:$A,'D12'!$A994,'ODA by sector'!$D:$D,'D12'!$C994)</f>
        <v>0</v>
      </c>
      <c r="L994" s="35">
        <f>SUMIFS('ODA by sector'!M:M,'ODA by sector'!$A:$A,'D12'!$A994,'ODA by sector'!$D:$D,'D12'!$C994)</f>
        <v>0</v>
      </c>
      <c r="M994" s="35">
        <f>SUMIFS('ODA by sector'!N:N,'ODA by sector'!$A:$A,'D12'!$A994,'ODA by sector'!$D:$D,'D12'!$C994)</f>
        <v>0</v>
      </c>
      <c r="N994" s="35">
        <f>SUMIFS('ODA by sector'!O:O,'ODA by sector'!$A:$A,'D12'!$A994,'ODA by sector'!$D:$D,'D12'!$C994)</f>
        <v>0</v>
      </c>
      <c r="O994" s="35">
        <f>SUMIFS('ODA by sector'!P:P,'ODA by sector'!$A:$A,'D12'!$A994,'ODA by sector'!$D:$D,'D12'!$C994)</f>
        <v>90.661274000000006</v>
      </c>
      <c r="P994" s="35">
        <f>SUMIFS('ODA by sector'!Q:Q,'ODA by sector'!$A:$A,'D12'!$A994,'ODA by sector'!$D:$D,'D12'!$C994)</f>
        <v>8.6952269999999992</v>
      </c>
      <c r="Q994" s="35">
        <f>SUMIFS('ODA by sector'!R:R,'ODA by sector'!$A:$A,'D12'!$A994,'ODA by sector'!$D:$D,'D12'!$C994)</f>
        <v>532.49344299999996</v>
      </c>
      <c r="R994" s="35">
        <f>SUMIFS('ODA by sector'!S:S,'ODA by sector'!$A:$A,'D12'!$A994,'ODA by sector'!$D:$D,'D12'!$C994)</f>
        <v>0</v>
      </c>
    </row>
    <row r="995" spans="1:18" x14ac:dyDescent="0.25">
      <c r="A995" s="40" t="s">
        <v>70</v>
      </c>
      <c r="B995" s="36" t="e">
        <f>VLOOKUP(A995,'[1]Names&amp;ISO'!$A:$B,2,FALSE)</f>
        <v>#N/A</v>
      </c>
      <c r="C995" s="37" t="s">
        <v>174</v>
      </c>
      <c r="D995" s="35">
        <f>SUMIFS('ODA by sector'!E:E,'ODA by sector'!$A:$A,'D12'!$A995,'ODA by sector'!$D:$D,'D12'!$C995)</f>
        <v>2.1904460000000001</v>
      </c>
      <c r="E995" s="35">
        <f>SUMIFS('ODA by sector'!F:F,'ODA by sector'!$A:$A,'D12'!$A995,'ODA by sector'!$D:$D,'D12'!$C995)</f>
        <v>1.3290029999999999</v>
      </c>
      <c r="F995" s="35">
        <f>SUMIFS('ODA by sector'!G:G,'ODA by sector'!$A:$A,'D12'!$A995,'ODA by sector'!$D:$D,'D12'!$C995)</f>
        <v>2.2056239999999998</v>
      </c>
      <c r="G995" s="35">
        <f>SUMIFS('ODA by sector'!H:H,'ODA by sector'!$A:$A,'D12'!$A995,'ODA by sector'!$D:$D,'D12'!$C995)</f>
        <v>7.3427920000000002</v>
      </c>
      <c r="H995" s="35">
        <f>SUMIFS('ODA by sector'!I:I,'ODA by sector'!$A:$A,'D12'!$A995,'ODA by sector'!$D:$D,'D12'!$C995)</f>
        <v>359.83472999999998</v>
      </c>
      <c r="I995" s="35">
        <f>SUMIFS('ODA by sector'!J:J,'ODA by sector'!$A:$A,'D12'!$A995,'ODA by sector'!$D:$D,'D12'!$C995)</f>
        <v>105.21196500000001</v>
      </c>
      <c r="J995" s="35">
        <f>SUMIFS('ODA by sector'!K:K,'ODA by sector'!$A:$A,'D12'!$A995,'ODA by sector'!$D:$D,'D12'!$C995)</f>
        <v>86.897101000000006</v>
      </c>
      <c r="K995" s="35">
        <f>SUMIFS('ODA by sector'!L:L,'ODA by sector'!$A:$A,'D12'!$A995,'ODA by sector'!$D:$D,'D12'!$C995)</f>
        <v>100.459422</v>
      </c>
      <c r="L995" s="35">
        <f>SUMIFS('ODA by sector'!M:M,'ODA by sector'!$A:$A,'D12'!$A995,'ODA by sector'!$D:$D,'D12'!$C995)</f>
        <v>106.70923999999999</v>
      </c>
      <c r="M995" s="35">
        <f>SUMIFS('ODA by sector'!N:N,'ODA by sector'!$A:$A,'D12'!$A995,'ODA by sector'!$D:$D,'D12'!$C995)</f>
        <v>388.30534899999998</v>
      </c>
      <c r="N995" s="35">
        <f>SUMIFS('ODA by sector'!O:O,'ODA by sector'!$A:$A,'D12'!$A995,'ODA by sector'!$D:$D,'D12'!$C995)</f>
        <v>183.87426099999999</v>
      </c>
      <c r="O995" s="35">
        <f>SUMIFS('ODA by sector'!P:P,'ODA by sector'!$A:$A,'D12'!$A995,'ODA by sector'!$D:$D,'D12'!$C995)</f>
        <v>221.34474800000001</v>
      </c>
      <c r="P995" s="35">
        <f>SUMIFS('ODA by sector'!Q:Q,'ODA by sector'!$A:$A,'D12'!$A995,'ODA by sector'!$D:$D,'D12'!$C995)</f>
        <v>306.93907400000001</v>
      </c>
      <c r="Q995" s="35">
        <f>SUMIFS('ODA by sector'!R:R,'ODA by sector'!$A:$A,'D12'!$A995,'ODA by sector'!$D:$D,'D12'!$C995)</f>
        <v>397.21040499999998</v>
      </c>
      <c r="R995" s="35">
        <f>SUMIFS('ODA by sector'!S:S,'ODA by sector'!$A:$A,'D12'!$A995,'ODA by sector'!$D:$D,'D12'!$C995)</f>
        <v>420.93113199999999</v>
      </c>
    </row>
    <row r="996" spans="1:18" x14ac:dyDescent="0.25">
      <c r="A996" s="40" t="s">
        <v>69</v>
      </c>
      <c r="B996" s="36" t="e">
        <f>VLOOKUP(A996,'[1]Names&amp;ISO'!$A:$B,2,FALSE)</f>
        <v>#N/A</v>
      </c>
      <c r="C996" s="37" t="s">
        <v>162</v>
      </c>
      <c r="D996" s="35">
        <f>SUMIFS('ODA by sector'!E:E,'ODA by sector'!$A:$A,'D12'!$A996,'ODA by sector'!$D:$D,'D12'!$C996)</f>
        <v>0</v>
      </c>
      <c r="E996" s="35">
        <f>SUMIFS('ODA by sector'!F:F,'ODA by sector'!$A:$A,'D12'!$A996,'ODA by sector'!$D:$D,'D12'!$C996)</f>
        <v>0</v>
      </c>
      <c r="F996" s="35">
        <f>SUMIFS('ODA by sector'!G:G,'ODA by sector'!$A:$A,'D12'!$A996,'ODA by sector'!$D:$D,'D12'!$C996)</f>
        <v>0</v>
      </c>
      <c r="G996" s="35">
        <f>SUMIFS('ODA by sector'!H:H,'ODA by sector'!$A:$A,'D12'!$A996,'ODA by sector'!$D:$D,'D12'!$C996)</f>
        <v>0</v>
      </c>
      <c r="H996" s="35">
        <f>SUMIFS('ODA by sector'!I:I,'ODA by sector'!$A:$A,'D12'!$A996,'ODA by sector'!$D:$D,'D12'!$C996)</f>
        <v>0</v>
      </c>
      <c r="I996" s="35">
        <f>SUMIFS('ODA by sector'!J:J,'ODA by sector'!$A:$A,'D12'!$A996,'ODA by sector'!$D:$D,'D12'!$C996)</f>
        <v>0</v>
      </c>
      <c r="J996" s="35">
        <f>SUMIFS('ODA by sector'!K:K,'ODA by sector'!$A:$A,'D12'!$A996,'ODA by sector'!$D:$D,'D12'!$C996)</f>
        <v>0</v>
      </c>
      <c r="K996" s="35">
        <f>SUMIFS('ODA by sector'!L:L,'ODA by sector'!$A:$A,'D12'!$A996,'ODA by sector'!$D:$D,'D12'!$C996)</f>
        <v>0</v>
      </c>
      <c r="L996" s="35">
        <f>SUMIFS('ODA by sector'!M:M,'ODA by sector'!$A:$A,'D12'!$A996,'ODA by sector'!$D:$D,'D12'!$C996)</f>
        <v>0</v>
      </c>
      <c r="M996" s="35">
        <f>SUMIFS('ODA by sector'!N:N,'ODA by sector'!$A:$A,'D12'!$A996,'ODA by sector'!$D:$D,'D12'!$C996)</f>
        <v>0</v>
      </c>
      <c r="N996" s="35">
        <f>SUMIFS('ODA by sector'!O:O,'ODA by sector'!$A:$A,'D12'!$A996,'ODA by sector'!$D:$D,'D12'!$C996)</f>
        <v>0</v>
      </c>
      <c r="O996" s="35">
        <f>SUMIFS('ODA by sector'!P:P,'ODA by sector'!$A:$A,'D12'!$A996,'ODA by sector'!$D:$D,'D12'!$C996)</f>
        <v>0</v>
      </c>
      <c r="P996" s="35">
        <f>SUMIFS('ODA by sector'!Q:Q,'ODA by sector'!$A:$A,'D12'!$A996,'ODA by sector'!$D:$D,'D12'!$C996)</f>
        <v>0</v>
      </c>
      <c r="Q996" s="35">
        <f>SUMIFS('ODA by sector'!R:R,'ODA by sector'!$A:$A,'D12'!$A996,'ODA by sector'!$D:$D,'D12'!$C996)</f>
        <v>0</v>
      </c>
      <c r="R996" s="35">
        <f>SUMIFS('ODA by sector'!S:S,'ODA by sector'!$A:$A,'D12'!$A996,'ODA by sector'!$D:$D,'D12'!$C996)</f>
        <v>0</v>
      </c>
    </row>
    <row r="997" spans="1:18" x14ac:dyDescent="0.25">
      <c r="A997" s="40" t="s">
        <v>69</v>
      </c>
      <c r="B997" s="36" t="e">
        <f>VLOOKUP(A997,'[1]Names&amp;ISO'!$A:$B,2,FALSE)</f>
        <v>#N/A</v>
      </c>
      <c r="C997" s="37" t="s">
        <v>163</v>
      </c>
      <c r="D997" s="35">
        <f>SUMIFS('ODA by sector'!E:E,'ODA by sector'!$A:$A,'D12'!$A997,'ODA by sector'!$D:$D,'D12'!$C997)</f>
        <v>0</v>
      </c>
      <c r="E997" s="35">
        <f>SUMIFS('ODA by sector'!F:F,'ODA by sector'!$A:$A,'D12'!$A997,'ODA by sector'!$D:$D,'D12'!$C997)</f>
        <v>0</v>
      </c>
      <c r="F997" s="35">
        <f>SUMIFS('ODA by sector'!G:G,'ODA by sector'!$A:$A,'D12'!$A997,'ODA by sector'!$D:$D,'D12'!$C997)</f>
        <v>0</v>
      </c>
      <c r="G997" s="35">
        <f>SUMIFS('ODA by sector'!H:H,'ODA by sector'!$A:$A,'D12'!$A997,'ODA by sector'!$D:$D,'D12'!$C997)</f>
        <v>0</v>
      </c>
      <c r="H997" s="35">
        <f>SUMIFS('ODA by sector'!I:I,'ODA by sector'!$A:$A,'D12'!$A997,'ODA by sector'!$D:$D,'D12'!$C997)</f>
        <v>0</v>
      </c>
      <c r="I997" s="35">
        <f>SUMIFS('ODA by sector'!J:J,'ODA by sector'!$A:$A,'D12'!$A997,'ODA by sector'!$D:$D,'D12'!$C997)</f>
        <v>0</v>
      </c>
      <c r="J997" s="35">
        <f>SUMIFS('ODA by sector'!K:K,'ODA by sector'!$A:$A,'D12'!$A997,'ODA by sector'!$D:$D,'D12'!$C997)</f>
        <v>0</v>
      </c>
      <c r="K997" s="35">
        <f>SUMIFS('ODA by sector'!L:L,'ODA by sector'!$A:$A,'D12'!$A997,'ODA by sector'!$D:$D,'D12'!$C997)</f>
        <v>0</v>
      </c>
      <c r="L997" s="35">
        <f>SUMIFS('ODA by sector'!M:M,'ODA by sector'!$A:$A,'D12'!$A997,'ODA by sector'!$D:$D,'D12'!$C997)</f>
        <v>0</v>
      </c>
      <c r="M997" s="35">
        <f>SUMIFS('ODA by sector'!N:N,'ODA by sector'!$A:$A,'D12'!$A997,'ODA by sector'!$D:$D,'D12'!$C997)</f>
        <v>0</v>
      </c>
      <c r="N997" s="35">
        <f>SUMIFS('ODA by sector'!O:O,'ODA by sector'!$A:$A,'D12'!$A997,'ODA by sector'!$D:$D,'D12'!$C997)</f>
        <v>0</v>
      </c>
      <c r="O997" s="35">
        <f>SUMIFS('ODA by sector'!P:P,'ODA by sector'!$A:$A,'D12'!$A997,'ODA by sector'!$D:$D,'D12'!$C997)</f>
        <v>0</v>
      </c>
      <c r="P997" s="35">
        <f>SUMIFS('ODA by sector'!Q:Q,'ODA by sector'!$A:$A,'D12'!$A997,'ODA by sector'!$D:$D,'D12'!$C997)</f>
        <v>0</v>
      </c>
      <c r="Q997" s="35">
        <f>SUMIFS('ODA by sector'!R:R,'ODA by sector'!$A:$A,'D12'!$A997,'ODA by sector'!$D:$D,'D12'!$C997)</f>
        <v>0</v>
      </c>
      <c r="R997" s="35">
        <f>SUMIFS('ODA by sector'!S:S,'ODA by sector'!$A:$A,'D12'!$A997,'ODA by sector'!$D:$D,'D12'!$C997)</f>
        <v>0</v>
      </c>
    </row>
    <row r="998" spans="1:18" x14ac:dyDescent="0.25">
      <c r="A998" s="40" t="s">
        <v>69</v>
      </c>
      <c r="B998" s="36" t="e">
        <f>VLOOKUP(A998,'[1]Names&amp;ISO'!$A:$B,2,FALSE)</f>
        <v>#N/A</v>
      </c>
      <c r="C998" s="37" t="s">
        <v>164</v>
      </c>
      <c r="D998" s="35">
        <f>SUMIFS('ODA by sector'!E:E,'ODA by sector'!$A:$A,'D12'!$A998,'ODA by sector'!$D:$D,'D12'!$C998)</f>
        <v>0</v>
      </c>
      <c r="E998" s="35">
        <f>SUMIFS('ODA by sector'!F:F,'ODA by sector'!$A:$A,'D12'!$A998,'ODA by sector'!$D:$D,'D12'!$C998)</f>
        <v>0</v>
      </c>
      <c r="F998" s="35">
        <f>SUMIFS('ODA by sector'!G:G,'ODA by sector'!$A:$A,'D12'!$A998,'ODA by sector'!$D:$D,'D12'!$C998)</f>
        <v>0</v>
      </c>
      <c r="G998" s="35">
        <f>SUMIFS('ODA by sector'!H:H,'ODA by sector'!$A:$A,'D12'!$A998,'ODA by sector'!$D:$D,'D12'!$C998)</f>
        <v>0</v>
      </c>
      <c r="H998" s="35">
        <f>SUMIFS('ODA by sector'!I:I,'ODA by sector'!$A:$A,'D12'!$A998,'ODA by sector'!$D:$D,'D12'!$C998)</f>
        <v>0</v>
      </c>
      <c r="I998" s="35">
        <f>SUMIFS('ODA by sector'!J:J,'ODA by sector'!$A:$A,'D12'!$A998,'ODA by sector'!$D:$D,'D12'!$C998)</f>
        <v>0</v>
      </c>
      <c r="J998" s="35">
        <f>SUMIFS('ODA by sector'!K:K,'ODA by sector'!$A:$A,'D12'!$A998,'ODA by sector'!$D:$D,'D12'!$C998)</f>
        <v>0</v>
      </c>
      <c r="K998" s="35">
        <f>SUMIFS('ODA by sector'!L:L,'ODA by sector'!$A:$A,'D12'!$A998,'ODA by sector'!$D:$D,'D12'!$C998)</f>
        <v>0</v>
      </c>
      <c r="L998" s="35">
        <f>SUMIFS('ODA by sector'!M:M,'ODA by sector'!$A:$A,'D12'!$A998,'ODA by sector'!$D:$D,'D12'!$C998)</f>
        <v>0</v>
      </c>
      <c r="M998" s="35">
        <f>SUMIFS('ODA by sector'!N:N,'ODA by sector'!$A:$A,'D12'!$A998,'ODA by sector'!$D:$D,'D12'!$C998)</f>
        <v>0</v>
      </c>
      <c r="N998" s="35">
        <f>SUMIFS('ODA by sector'!O:O,'ODA by sector'!$A:$A,'D12'!$A998,'ODA by sector'!$D:$D,'D12'!$C998)</f>
        <v>0</v>
      </c>
      <c r="O998" s="35">
        <f>SUMIFS('ODA by sector'!P:P,'ODA by sector'!$A:$A,'D12'!$A998,'ODA by sector'!$D:$D,'D12'!$C998)</f>
        <v>0</v>
      </c>
      <c r="P998" s="35">
        <f>SUMIFS('ODA by sector'!Q:Q,'ODA by sector'!$A:$A,'D12'!$A998,'ODA by sector'!$D:$D,'D12'!$C998)</f>
        <v>0</v>
      </c>
      <c r="Q998" s="35">
        <f>SUMIFS('ODA by sector'!R:R,'ODA by sector'!$A:$A,'D12'!$A998,'ODA by sector'!$D:$D,'D12'!$C998)</f>
        <v>0</v>
      </c>
      <c r="R998" s="35">
        <f>SUMIFS('ODA by sector'!S:S,'ODA by sector'!$A:$A,'D12'!$A998,'ODA by sector'!$D:$D,'D12'!$C998)</f>
        <v>0</v>
      </c>
    </row>
    <row r="999" spans="1:18" x14ac:dyDescent="0.25">
      <c r="A999" s="40" t="s">
        <v>69</v>
      </c>
      <c r="B999" s="36" t="e">
        <f>VLOOKUP(A999,'[1]Names&amp;ISO'!$A:$B,2,FALSE)</f>
        <v>#N/A</v>
      </c>
      <c r="C999" s="37" t="s">
        <v>165</v>
      </c>
      <c r="D999" s="35">
        <f>SUMIFS('ODA by sector'!E:E,'ODA by sector'!$A:$A,'D12'!$A999,'ODA by sector'!$D:$D,'D12'!$C999)</f>
        <v>0</v>
      </c>
      <c r="E999" s="35">
        <f>SUMIFS('ODA by sector'!F:F,'ODA by sector'!$A:$A,'D12'!$A999,'ODA by sector'!$D:$D,'D12'!$C999)</f>
        <v>0</v>
      </c>
      <c r="F999" s="35">
        <f>SUMIFS('ODA by sector'!G:G,'ODA by sector'!$A:$A,'D12'!$A999,'ODA by sector'!$D:$D,'D12'!$C999)</f>
        <v>0</v>
      </c>
      <c r="G999" s="35">
        <f>SUMIFS('ODA by sector'!H:H,'ODA by sector'!$A:$A,'D12'!$A999,'ODA by sector'!$D:$D,'D12'!$C999)</f>
        <v>0</v>
      </c>
      <c r="H999" s="35">
        <f>SUMIFS('ODA by sector'!I:I,'ODA by sector'!$A:$A,'D12'!$A999,'ODA by sector'!$D:$D,'D12'!$C999)</f>
        <v>0</v>
      </c>
      <c r="I999" s="35">
        <f>SUMIFS('ODA by sector'!J:J,'ODA by sector'!$A:$A,'D12'!$A999,'ODA by sector'!$D:$D,'D12'!$C999)</f>
        <v>0</v>
      </c>
      <c r="J999" s="35">
        <f>SUMIFS('ODA by sector'!K:K,'ODA by sector'!$A:$A,'D12'!$A999,'ODA by sector'!$D:$D,'D12'!$C999)</f>
        <v>0</v>
      </c>
      <c r="K999" s="35">
        <f>SUMIFS('ODA by sector'!L:L,'ODA by sector'!$A:$A,'D12'!$A999,'ODA by sector'!$D:$D,'D12'!$C999)</f>
        <v>0</v>
      </c>
      <c r="L999" s="35">
        <f>SUMIFS('ODA by sector'!M:M,'ODA by sector'!$A:$A,'D12'!$A999,'ODA by sector'!$D:$D,'D12'!$C999)</f>
        <v>0</v>
      </c>
      <c r="M999" s="35">
        <f>SUMIFS('ODA by sector'!N:N,'ODA by sector'!$A:$A,'D12'!$A999,'ODA by sector'!$D:$D,'D12'!$C999)</f>
        <v>0</v>
      </c>
      <c r="N999" s="35">
        <f>SUMIFS('ODA by sector'!O:O,'ODA by sector'!$A:$A,'D12'!$A999,'ODA by sector'!$D:$D,'D12'!$C999)</f>
        <v>0</v>
      </c>
      <c r="O999" s="35">
        <f>SUMIFS('ODA by sector'!P:P,'ODA by sector'!$A:$A,'D12'!$A999,'ODA by sector'!$D:$D,'D12'!$C999)</f>
        <v>0</v>
      </c>
      <c r="P999" s="35">
        <f>SUMIFS('ODA by sector'!Q:Q,'ODA by sector'!$A:$A,'D12'!$A999,'ODA by sector'!$D:$D,'D12'!$C999)</f>
        <v>0</v>
      </c>
      <c r="Q999" s="35">
        <f>SUMIFS('ODA by sector'!R:R,'ODA by sector'!$A:$A,'D12'!$A999,'ODA by sector'!$D:$D,'D12'!$C999)</f>
        <v>0</v>
      </c>
      <c r="R999" s="35">
        <f>SUMIFS('ODA by sector'!S:S,'ODA by sector'!$A:$A,'D12'!$A999,'ODA by sector'!$D:$D,'D12'!$C999)</f>
        <v>0</v>
      </c>
    </row>
    <row r="1000" spans="1:18" x14ac:dyDescent="0.25">
      <c r="A1000" s="40" t="s">
        <v>69</v>
      </c>
      <c r="B1000" s="36" t="e">
        <f>VLOOKUP(A1000,'[1]Names&amp;ISO'!$A:$B,2,FALSE)</f>
        <v>#N/A</v>
      </c>
      <c r="C1000" s="37" t="s">
        <v>161</v>
      </c>
      <c r="D1000" s="35">
        <f>SUMIFS('ODA by sector'!E:E,'ODA by sector'!$A:$A,'D12'!$A1000,'ODA by sector'!$D:$D,'D12'!$C1000)</f>
        <v>0</v>
      </c>
      <c r="E1000" s="35">
        <f>SUMIFS('ODA by sector'!F:F,'ODA by sector'!$A:$A,'D12'!$A1000,'ODA by sector'!$D:$D,'D12'!$C1000)</f>
        <v>0</v>
      </c>
      <c r="F1000" s="35">
        <f>SUMIFS('ODA by sector'!G:G,'ODA by sector'!$A:$A,'D12'!$A1000,'ODA by sector'!$D:$D,'D12'!$C1000)</f>
        <v>0</v>
      </c>
      <c r="G1000" s="35">
        <f>SUMIFS('ODA by sector'!H:H,'ODA by sector'!$A:$A,'D12'!$A1000,'ODA by sector'!$D:$D,'D12'!$C1000)</f>
        <v>0</v>
      </c>
      <c r="H1000" s="35">
        <f>SUMIFS('ODA by sector'!I:I,'ODA by sector'!$A:$A,'D12'!$A1000,'ODA by sector'!$D:$D,'D12'!$C1000)</f>
        <v>0</v>
      </c>
      <c r="I1000" s="35">
        <f>SUMIFS('ODA by sector'!J:J,'ODA by sector'!$A:$A,'D12'!$A1000,'ODA by sector'!$D:$D,'D12'!$C1000)</f>
        <v>0</v>
      </c>
      <c r="J1000" s="35">
        <f>SUMIFS('ODA by sector'!K:K,'ODA by sector'!$A:$A,'D12'!$A1000,'ODA by sector'!$D:$D,'D12'!$C1000)</f>
        <v>0</v>
      </c>
      <c r="K1000" s="35">
        <f>SUMIFS('ODA by sector'!L:L,'ODA by sector'!$A:$A,'D12'!$A1000,'ODA by sector'!$D:$D,'D12'!$C1000)</f>
        <v>0</v>
      </c>
      <c r="L1000" s="35">
        <f>SUMIFS('ODA by sector'!M:M,'ODA by sector'!$A:$A,'D12'!$A1000,'ODA by sector'!$D:$D,'D12'!$C1000)</f>
        <v>0</v>
      </c>
      <c r="M1000" s="35">
        <f>SUMIFS('ODA by sector'!N:N,'ODA by sector'!$A:$A,'D12'!$A1000,'ODA by sector'!$D:$D,'D12'!$C1000)</f>
        <v>0</v>
      </c>
      <c r="N1000" s="35">
        <f>SUMIFS('ODA by sector'!O:O,'ODA by sector'!$A:$A,'D12'!$A1000,'ODA by sector'!$D:$D,'D12'!$C1000)</f>
        <v>0</v>
      </c>
      <c r="O1000" s="35">
        <f>SUMIFS('ODA by sector'!P:P,'ODA by sector'!$A:$A,'D12'!$A1000,'ODA by sector'!$D:$D,'D12'!$C1000)</f>
        <v>0</v>
      </c>
      <c r="P1000" s="35">
        <f>SUMIFS('ODA by sector'!Q:Q,'ODA by sector'!$A:$A,'D12'!$A1000,'ODA by sector'!$D:$D,'D12'!$C1000)</f>
        <v>0</v>
      </c>
      <c r="Q1000" s="35">
        <f>SUMIFS('ODA by sector'!R:R,'ODA by sector'!$A:$A,'D12'!$A1000,'ODA by sector'!$D:$D,'D12'!$C1000)</f>
        <v>0</v>
      </c>
      <c r="R1000" s="35">
        <f>SUMIFS('ODA by sector'!S:S,'ODA by sector'!$A:$A,'D12'!$A1000,'ODA by sector'!$D:$D,'D12'!$C1000)</f>
        <v>0</v>
      </c>
    </row>
    <row r="1001" spans="1:18" x14ac:dyDescent="0.25">
      <c r="A1001" s="40" t="s">
        <v>69</v>
      </c>
      <c r="B1001" s="36" t="e">
        <f>VLOOKUP(A1001,'[1]Names&amp;ISO'!$A:$B,2,FALSE)</f>
        <v>#N/A</v>
      </c>
      <c r="C1001" s="37" t="s">
        <v>166</v>
      </c>
      <c r="D1001" s="35">
        <f>SUMIFS('ODA by sector'!E:E,'ODA by sector'!$A:$A,'D12'!$A1001,'ODA by sector'!$D:$D,'D12'!$C1001)</f>
        <v>0</v>
      </c>
      <c r="E1001" s="35">
        <f>SUMIFS('ODA by sector'!F:F,'ODA by sector'!$A:$A,'D12'!$A1001,'ODA by sector'!$D:$D,'D12'!$C1001)</f>
        <v>0</v>
      </c>
      <c r="F1001" s="35">
        <f>SUMIFS('ODA by sector'!G:G,'ODA by sector'!$A:$A,'D12'!$A1001,'ODA by sector'!$D:$D,'D12'!$C1001)</f>
        <v>0</v>
      </c>
      <c r="G1001" s="35">
        <f>SUMIFS('ODA by sector'!H:H,'ODA by sector'!$A:$A,'D12'!$A1001,'ODA by sector'!$D:$D,'D12'!$C1001)</f>
        <v>0</v>
      </c>
      <c r="H1001" s="35">
        <f>SUMIFS('ODA by sector'!I:I,'ODA by sector'!$A:$A,'D12'!$A1001,'ODA by sector'!$D:$D,'D12'!$C1001)</f>
        <v>0</v>
      </c>
      <c r="I1001" s="35">
        <f>SUMIFS('ODA by sector'!J:J,'ODA by sector'!$A:$A,'D12'!$A1001,'ODA by sector'!$D:$D,'D12'!$C1001)</f>
        <v>0</v>
      </c>
      <c r="J1001" s="35">
        <f>SUMIFS('ODA by sector'!K:K,'ODA by sector'!$A:$A,'D12'!$A1001,'ODA by sector'!$D:$D,'D12'!$C1001)</f>
        <v>0</v>
      </c>
      <c r="K1001" s="35">
        <f>SUMIFS('ODA by sector'!L:L,'ODA by sector'!$A:$A,'D12'!$A1001,'ODA by sector'!$D:$D,'D12'!$C1001)</f>
        <v>0</v>
      </c>
      <c r="L1001" s="35">
        <f>SUMIFS('ODA by sector'!M:M,'ODA by sector'!$A:$A,'D12'!$A1001,'ODA by sector'!$D:$D,'D12'!$C1001)</f>
        <v>0</v>
      </c>
      <c r="M1001" s="35">
        <f>SUMIFS('ODA by sector'!N:N,'ODA by sector'!$A:$A,'D12'!$A1001,'ODA by sector'!$D:$D,'D12'!$C1001)</f>
        <v>0</v>
      </c>
      <c r="N1001" s="35">
        <f>SUMIFS('ODA by sector'!O:O,'ODA by sector'!$A:$A,'D12'!$A1001,'ODA by sector'!$D:$D,'D12'!$C1001)</f>
        <v>0</v>
      </c>
      <c r="O1001" s="35">
        <f>SUMIFS('ODA by sector'!P:P,'ODA by sector'!$A:$A,'D12'!$A1001,'ODA by sector'!$D:$D,'D12'!$C1001)</f>
        <v>0</v>
      </c>
      <c r="P1001" s="35">
        <f>SUMIFS('ODA by sector'!Q:Q,'ODA by sector'!$A:$A,'D12'!$A1001,'ODA by sector'!$D:$D,'D12'!$C1001)</f>
        <v>0</v>
      </c>
      <c r="Q1001" s="35">
        <f>SUMIFS('ODA by sector'!R:R,'ODA by sector'!$A:$A,'D12'!$A1001,'ODA by sector'!$D:$D,'D12'!$C1001)</f>
        <v>0</v>
      </c>
      <c r="R1001" s="35">
        <f>SUMIFS('ODA by sector'!S:S,'ODA by sector'!$A:$A,'D12'!$A1001,'ODA by sector'!$D:$D,'D12'!$C1001)</f>
        <v>0</v>
      </c>
    </row>
    <row r="1002" spans="1:18" x14ac:dyDescent="0.25">
      <c r="A1002" s="40" t="s">
        <v>69</v>
      </c>
      <c r="B1002" s="36" t="e">
        <f>VLOOKUP(A1002,'[1]Names&amp;ISO'!$A:$B,2,FALSE)</f>
        <v>#N/A</v>
      </c>
      <c r="C1002" s="37" t="s">
        <v>167</v>
      </c>
      <c r="D1002" s="35">
        <f>SUMIFS('ODA by sector'!E:E,'ODA by sector'!$A:$A,'D12'!$A1002,'ODA by sector'!$D:$D,'D12'!$C1002)</f>
        <v>0</v>
      </c>
      <c r="E1002" s="35">
        <f>SUMIFS('ODA by sector'!F:F,'ODA by sector'!$A:$A,'D12'!$A1002,'ODA by sector'!$D:$D,'D12'!$C1002)</f>
        <v>0</v>
      </c>
      <c r="F1002" s="35">
        <f>SUMIFS('ODA by sector'!G:G,'ODA by sector'!$A:$A,'D12'!$A1002,'ODA by sector'!$D:$D,'D12'!$C1002)</f>
        <v>0</v>
      </c>
      <c r="G1002" s="35">
        <f>SUMIFS('ODA by sector'!H:H,'ODA by sector'!$A:$A,'D12'!$A1002,'ODA by sector'!$D:$D,'D12'!$C1002)</f>
        <v>0</v>
      </c>
      <c r="H1002" s="35">
        <f>SUMIFS('ODA by sector'!I:I,'ODA by sector'!$A:$A,'D12'!$A1002,'ODA by sector'!$D:$D,'D12'!$C1002)</f>
        <v>0</v>
      </c>
      <c r="I1002" s="35">
        <f>SUMIFS('ODA by sector'!J:J,'ODA by sector'!$A:$A,'D12'!$A1002,'ODA by sector'!$D:$D,'D12'!$C1002)</f>
        <v>0</v>
      </c>
      <c r="J1002" s="35">
        <f>SUMIFS('ODA by sector'!K:K,'ODA by sector'!$A:$A,'D12'!$A1002,'ODA by sector'!$D:$D,'D12'!$C1002)</f>
        <v>0</v>
      </c>
      <c r="K1002" s="35">
        <f>SUMIFS('ODA by sector'!L:L,'ODA by sector'!$A:$A,'D12'!$A1002,'ODA by sector'!$D:$D,'D12'!$C1002)</f>
        <v>0</v>
      </c>
      <c r="L1002" s="35">
        <f>SUMIFS('ODA by sector'!M:M,'ODA by sector'!$A:$A,'D12'!$A1002,'ODA by sector'!$D:$D,'D12'!$C1002)</f>
        <v>0</v>
      </c>
      <c r="M1002" s="35">
        <f>SUMIFS('ODA by sector'!N:N,'ODA by sector'!$A:$A,'D12'!$A1002,'ODA by sector'!$D:$D,'D12'!$C1002)</f>
        <v>0</v>
      </c>
      <c r="N1002" s="35">
        <f>SUMIFS('ODA by sector'!O:O,'ODA by sector'!$A:$A,'D12'!$A1002,'ODA by sector'!$D:$D,'D12'!$C1002)</f>
        <v>0</v>
      </c>
      <c r="O1002" s="35">
        <f>SUMIFS('ODA by sector'!P:P,'ODA by sector'!$A:$A,'D12'!$A1002,'ODA by sector'!$D:$D,'D12'!$C1002)</f>
        <v>0</v>
      </c>
      <c r="P1002" s="35">
        <f>SUMIFS('ODA by sector'!Q:Q,'ODA by sector'!$A:$A,'D12'!$A1002,'ODA by sector'!$D:$D,'D12'!$C1002)</f>
        <v>0</v>
      </c>
      <c r="Q1002" s="35">
        <f>SUMIFS('ODA by sector'!R:R,'ODA by sector'!$A:$A,'D12'!$A1002,'ODA by sector'!$D:$D,'D12'!$C1002)</f>
        <v>0</v>
      </c>
      <c r="R1002" s="35">
        <f>SUMIFS('ODA by sector'!S:S,'ODA by sector'!$A:$A,'D12'!$A1002,'ODA by sector'!$D:$D,'D12'!$C1002)</f>
        <v>0</v>
      </c>
    </row>
    <row r="1003" spans="1:18" x14ac:dyDescent="0.25">
      <c r="A1003" s="40" t="s">
        <v>69</v>
      </c>
      <c r="B1003" s="36" t="e">
        <f>VLOOKUP(A1003,'[1]Names&amp;ISO'!$A:$B,2,FALSE)</f>
        <v>#N/A</v>
      </c>
      <c r="C1003" s="37" t="s">
        <v>169</v>
      </c>
      <c r="D1003" s="35">
        <f>SUMIFS('ODA by sector'!E:E,'ODA by sector'!$A:$A,'D12'!$A1003,'ODA by sector'!$D:$D,'D12'!$C1003)</f>
        <v>0</v>
      </c>
      <c r="E1003" s="35">
        <f>SUMIFS('ODA by sector'!F:F,'ODA by sector'!$A:$A,'D12'!$A1003,'ODA by sector'!$D:$D,'D12'!$C1003)</f>
        <v>0</v>
      </c>
      <c r="F1003" s="35">
        <f>SUMIFS('ODA by sector'!G:G,'ODA by sector'!$A:$A,'D12'!$A1003,'ODA by sector'!$D:$D,'D12'!$C1003)</f>
        <v>0</v>
      </c>
      <c r="G1003" s="35">
        <f>SUMIFS('ODA by sector'!H:H,'ODA by sector'!$A:$A,'D12'!$A1003,'ODA by sector'!$D:$D,'D12'!$C1003)</f>
        <v>0</v>
      </c>
      <c r="H1003" s="35">
        <f>SUMIFS('ODA by sector'!I:I,'ODA by sector'!$A:$A,'D12'!$A1003,'ODA by sector'!$D:$D,'D12'!$C1003)</f>
        <v>0</v>
      </c>
      <c r="I1003" s="35">
        <f>SUMIFS('ODA by sector'!J:J,'ODA by sector'!$A:$A,'D12'!$A1003,'ODA by sector'!$D:$D,'D12'!$C1003)</f>
        <v>0</v>
      </c>
      <c r="J1003" s="35">
        <f>SUMIFS('ODA by sector'!K:K,'ODA by sector'!$A:$A,'D12'!$A1003,'ODA by sector'!$D:$D,'D12'!$C1003)</f>
        <v>0</v>
      </c>
      <c r="K1003" s="35">
        <f>SUMIFS('ODA by sector'!L:L,'ODA by sector'!$A:$A,'D12'!$A1003,'ODA by sector'!$D:$D,'D12'!$C1003)</f>
        <v>0</v>
      </c>
      <c r="L1003" s="35">
        <f>SUMIFS('ODA by sector'!M:M,'ODA by sector'!$A:$A,'D12'!$A1003,'ODA by sector'!$D:$D,'D12'!$C1003)</f>
        <v>0</v>
      </c>
      <c r="M1003" s="35">
        <f>SUMIFS('ODA by sector'!N:N,'ODA by sector'!$A:$A,'D12'!$A1003,'ODA by sector'!$D:$D,'D12'!$C1003)</f>
        <v>0</v>
      </c>
      <c r="N1003" s="35">
        <f>SUMIFS('ODA by sector'!O:O,'ODA by sector'!$A:$A,'D12'!$A1003,'ODA by sector'!$D:$D,'D12'!$C1003)</f>
        <v>0</v>
      </c>
      <c r="O1003" s="35">
        <f>SUMIFS('ODA by sector'!P:P,'ODA by sector'!$A:$A,'D12'!$A1003,'ODA by sector'!$D:$D,'D12'!$C1003)</f>
        <v>0</v>
      </c>
      <c r="P1003" s="35">
        <f>SUMIFS('ODA by sector'!Q:Q,'ODA by sector'!$A:$A,'D12'!$A1003,'ODA by sector'!$D:$D,'D12'!$C1003)</f>
        <v>0</v>
      </c>
      <c r="Q1003" s="35">
        <f>SUMIFS('ODA by sector'!R:R,'ODA by sector'!$A:$A,'D12'!$A1003,'ODA by sector'!$D:$D,'D12'!$C1003)</f>
        <v>0</v>
      </c>
      <c r="R1003" s="35">
        <f>SUMIFS('ODA by sector'!S:S,'ODA by sector'!$A:$A,'D12'!$A1003,'ODA by sector'!$D:$D,'D12'!$C1003)</f>
        <v>0</v>
      </c>
    </row>
    <row r="1004" spans="1:18" x14ac:dyDescent="0.25">
      <c r="A1004" s="40" t="s">
        <v>69</v>
      </c>
      <c r="B1004" s="36" t="e">
        <f>VLOOKUP(A1004,'[1]Names&amp;ISO'!$A:$B,2,FALSE)</f>
        <v>#N/A</v>
      </c>
      <c r="C1004" s="37" t="s">
        <v>168</v>
      </c>
      <c r="D1004" s="35">
        <f>SUMIFS('ODA by sector'!E:E,'ODA by sector'!$A:$A,'D12'!$A1004,'ODA by sector'!$D:$D,'D12'!$C1004)</f>
        <v>0</v>
      </c>
      <c r="E1004" s="35">
        <f>SUMIFS('ODA by sector'!F:F,'ODA by sector'!$A:$A,'D12'!$A1004,'ODA by sector'!$D:$D,'D12'!$C1004)</f>
        <v>0</v>
      </c>
      <c r="F1004" s="35">
        <f>SUMIFS('ODA by sector'!G:G,'ODA by sector'!$A:$A,'D12'!$A1004,'ODA by sector'!$D:$D,'D12'!$C1004)</f>
        <v>0</v>
      </c>
      <c r="G1004" s="35">
        <f>SUMIFS('ODA by sector'!H:H,'ODA by sector'!$A:$A,'D12'!$A1004,'ODA by sector'!$D:$D,'D12'!$C1004)</f>
        <v>0</v>
      </c>
      <c r="H1004" s="35">
        <f>SUMIFS('ODA by sector'!I:I,'ODA by sector'!$A:$A,'D12'!$A1004,'ODA by sector'!$D:$D,'D12'!$C1004)</f>
        <v>0</v>
      </c>
      <c r="I1004" s="35">
        <f>SUMIFS('ODA by sector'!J:J,'ODA by sector'!$A:$A,'D12'!$A1004,'ODA by sector'!$D:$D,'D12'!$C1004)</f>
        <v>0</v>
      </c>
      <c r="J1004" s="35">
        <f>SUMIFS('ODA by sector'!K:K,'ODA by sector'!$A:$A,'D12'!$A1004,'ODA by sector'!$D:$D,'D12'!$C1004)</f>
        <v>0</v>
      </c>
      <c r="K1004" s="35">
        <f>SUMIFS('ODA by sector'!L:L,'ODA by sector'!$A:$A,'D12'!$A1004,'ODA by sector'!$D:$D,'D12'!$C1004)</f>
        <v>0</v>
      </c>
      <c r="L1004" s="35">
        <f>SUMIFS('ODA by sector'!M:M,'ODA by sector'!$A:$A,'D12'!$A1004,'ODA by sector'!$D:$D,'D12'!$C1004)</f>
        <v>0</v>
      </c>
      <c r="M1004" s="35">
        <f>SUMIFS('ODA by sector'!N:N,'ODA by sector'!$A:$A,'D12'!$A1004,'ODA by sector'!$D:$D,'D12'!$C1004)</f>
        <v>0</v>
      </c>
      <c r="N1004" s="35">
        <f>SUMIFS('ODA by sector'!O:O,'ODA by sector'!$A:$A,'D12'!$A1004,'ODA by sector'!$D:$D,'D12'!$C1004)</f>
        <v>0</v>
      </c>
      <c r="O1004" s="35">
        <f>SUMIFS('ODA by sector'!P:P,'ODA by sector'!$A:$A,'D12'!$A1004,'ODA by sector'!$D:$D,'D12'!$C1004)</f>
        <v>0</v>
      </c>
      <c r="P1004" s="35">
        <f>SUMIFS('ODA by sector'!Q:Q,'ODA by sector'!$A:$A,'D12'!$A1004,'ODA by sector'!$D:$D,'D12'!$C1004)</f>
        <v>0</v>
      </c>
      <c r="Q1004" s="35">
        <f>SUMIFS('ODA by sector'!R:R,'ODA by sector'!$A:$A,'D12'!$A1004,'ODA by sector'!$D:$D,'D12'!$C1004)</f>
        <v>0</v>
      </c>
      <c r="R1004" s="35">
        <f>SUMIFS('ODA by sector'!S:S,'ODA by sector'!$A:$A,'D12'!$A1004,'ODA by sector'!$D:$D,'D12'!$C1004)</f>
        <v>0</v>
      </c>
    </row>
    <row r="1005" spans="1:18" x14ac:dyDescent="0.25">
      <c r="A1005" s="40" t="s">
        <v>69</v>
      </c>
      <c r="B1005" s="36" t="e">
        <f>VLOOKUP(A1005,'[1]Names&amp;ISO'!$A:$B,2,FALSE)</f>
        <v>#N/A</v>
      </c>
      <c r="C1005" s="37" t="s">
        <v>171</v>
      </c>
      <c r="D1005" s="35">
        <f>SUMIFS('ODA by sector'!E:E,'ODA by sector'!$A:$A,'D12'!$A1005,'ODA by sector'!$D:$D,'D12'!$C1005)</f>
        <v>0</v>
      </c>
      <c r="E1005" s="35">
        <f>SUMIFS('ODA by sector'!F:F,'ODA by sector'!$A:$A,'D12'!$A1005,'ODA by sector'!$D:$D,'D12'!$C1005)</f>
        <v>0</v>
      </c>
      <c r="F1005" s="35">
        <f>SUMIFS('ODA by sector'!G:G,'ODA by sector'!$A:$A,'D12'!$A1005,'ODA by sector'!$D:$D,'D12'!$C1005)</f>
        <v>0</v>
      </c>
      <c r="G1005" s="35">
        <f>SUMIFS('ODA by sector'!H:H,'ODA by sector'!$A:$A,'D12'!$A1005,'ODA by sector'!$D:$D,'D12'!$C1005)</f>
        <v>0</v>
      </c>
      <c r="H1005" s="35">
        <f>SUMIFS('ODA by sector'!I:I,'ODA by sector'!$A:$A,'D12'!$A1005,'ODA by sector'!$D:$D,'D12'!$C1005)</f>
        <v>0</v>
      </c>
      <c r="I1005" s="35">
        <f>SUMIFS('ODA by sector'!J:J,'ODA by sector'!$A:$A,'D12'!$A1005,'ODA by sector'!$D:$D,'D12'!$C1005)</f>
        <v>0</v>
      </c>
      <c r="J1005" s="35">
        <f>SUMIFS('ODA by sector'!K:K,'ODA by sector'!$A:$A,'D12'!$A1005,'ODA by sector'!$D:$D,'D12'!$C1005)</f>
        <v>0</v>
      </c>
      <c r="K1005" s="35">
        <f>SUMIFS('ODA by sector'!L:L,'ODA by sector'!$A:$A,'D12'!$A1005,'ODA by sector'!$D:$D,'D12'!$C1005)</f>
        <v>0</v>
      </c>
      <c r="L1005" s="35">
        <f>SUMIFS('ODA by sector'!M:M,'ODA by sector'!$A:$A,'D12'!$A1005,'ODA by sector'!$D:$D,'D12'!$C1005)</f>
        <v>0</v>
      </c>
      <c r="M1005" s="35">
        <f>SUMIFS('ODA by sector'!N:N,'ODA by sector'!$A:$A,'D12'!$A1005,'ODA by sector'!$D:$D,'D12'!$C1005)</f>
        <v>0</v>
      </c>
      <c r="N1005" s="35">
        <f>SUMIFS('ODA by sector'!O:O,'ODA by sector'!$A:$A,'D12'!$A1005,'ODA by sector'!$D:$D,'D12'!$C1005)</f>
        <v>0</v>
      </c>
      <c r="O1005" s="35">
        <f>SUMIFS('ODA by sector'!P:P,'ODA by sector'!$A:$A,'D12'!$A1005,'ODA by sector'!$D:$D,'D12'!$C1005)</f>
        <v>0</v>
      </c>
      <c r="P1005" s="35">
        <f>SUMIFS('ODA by sector'!Q:Q,'ODA by sector'!$A:$A,'D12'!$A1005,'ODA by sector'!$D:$D,'D12'!$C1005)</f>
        <v>0</v>
      </c>
      <c r="Q1005" s="35">
        <f>SUMIFS('ODA by sector'!R:R,'ODA by sector'!$A:$A,'D12'!$A1005,'ODA by sector'!$D:$D,'D12'!$C1005)</f>
        <v>0</v>
      </c>
      <c r="R1005" s="35">
        <f>SUMIFS('ODA by sector'!S:S,'ODA by sector'!$A:$A,'D12'!$A1005,'ODA by sector'!$D:$D,'D12'!$C1005)</f>
        <v>0</v>
      </c>
    </row>
    <row r="1006" spans="1:18" x14ac:dyDescent="0.25">
      <c r="A1006" s="40" t="s">
        <v>69</v>
      </c>
      <c r="B1006" s="36" t="e">
        <f>VLOOKUP(A1006,'[1]Names&amp;ISO'!$A:$B,2,FALSE)</f>
        <v>#N/A</v>
      </c>
      <c r="C1006" s="37" t="s">
        <v>170</v>
      </c>
      <c r="D1006" s="35">
        <f>SUMIFS('ODA by sector'!E:E,'ODA by sector'!$A:$A,'D12'!$A1006,'ODA by sector'!$D:$D,'D12'!$C1006)</f>
        <v>0</v>
      </c>
      <c r="E1006" s="35">
        <f>SUMIFS('ODA by sector'!F:F,'ODA by sector'!$A:$A,'D12'!$A1006,'ODA by sector'!$D:$D,'D12'!$C1006)</f>
        <v>0</v>
      </c>
      <c r="F1006" s="35">
        <f>SUMIFS('ODA by sector'!G:G,'ODA by sector'!$A:$A,'D12'!$A1006,'ODA by sector'!$D:$D,'D12'!$C1006)</f>
        <v>0</v>
      </c>
      <c r="G1006" s="35">
        <f>SUMIFS('ODA by sector'!H:H,'ODA by sector'!$A:$A,'D12'!$A1006,'ODA by sector'!$D:$D,'D12'!$C1006)</f>
        <v>0</v>
      </c>
      <c r="H1006" s="35">
        <f>SUMIFS('ODA by sector'!I:I,'ODA by sector'!$A:$A,'D12'!$A1006,'ODA by sector'!$D:$D,'D12'!$C1006)</f>
        <v>0</v>
      </c>
      <c r="I1006" s="35">
        <f>SUMIFS('ODA by sector'!J:J,'ODA by sector'!$A:$A,'D12'!$A1006,'ODA by sector'!$D:$D,'D12'!$C1006)</f>
        <v>0</v>
      </c>
      <c r="J1006" s="35">
        <f>SUMIFS('ODA by sector'!K:K,'ODA by sector'!$A:$A,'D12'!$A1006,'ODA by sector'!$D:$D,'D12'!$C1006)</f>
        <v>0</v>
      </c>
      <c r="K1006" s="35">
        <f>SUMIFS('ODA by sector'!L:L,'ODA by sector'!$A:$A,'D12'!$A1006,'ODA by sector'!$D:$D,'D12'!$C1006)</f>
        <v>0</v>
      </c>
      <c r="L1006" s="35">
        <f>SUMIFS('ODA by sector'!M:M,'ODA by sector'!$A:$A,'D12'!$A1006,'ODA by sector'!$D:$D,'D12'!$C1006)</f>
        <v>0</v>
      </c>
      <c r="M1006" s="35">
        <f>SUMIFS('ODA by sector'!N:N,'ODA by sector'!$A:$A,'D12'!$A1006,'ODA by sector'!$D:$D,'D12'!$C1006)</f>
        <v>0</v>
      </c>
      <c r="N1006" s="35">
        <f>SUMIFS('ODA by sector'!O:O,'ODA by sector'!$A:$A,'D12'!$A1006,'ODA by sector'!$D:$D,'D12'!$C1006)</f>
        <v>0</v>
      </c>
      <c r="O1006" s="35">
        <f>SUMIFS('ODA by sector'!P:P,'ODA by sector'!$A:$A,'D12'!$A1006,'ODA by sector'!$D:$D,'D12'!$C1006)</f>
        <v>0</v>
      </c>
      <c r="P1006" s="35">
        <f>SUMIFS('ODA by sector'!Q:Q,'ODA by sector'!$A:$A,'D12'!$A1006,'ODA by sector'!$D:$D,'D12'!$C1006)</f>
        <v>0</v>
      </c>
      <c r="Q1006" s="35">
        <f>SUMIFS('ODA by sector'!R:R,'ODA by sector'!$A:$A,'D12'!$A1006,'ODA by sector'!$D:$D,'D12'!$C1006)</f>
        <v>0</v>
      </c>
      <c r="R1006" s="35">
        <f>SUMIFS('ODA by sector'!S:S,'ODA by sector'!$A:$A,'D12'!$A1006,'ODA by sector'!$D:$D,'D12'!$C1006)</f>
        <v>0</v>
      </c>
    </row>
    <row r="1007" spans="1:18" x14ac:dyDescent="0.25">
      <c r="A1007" s="40" t="s">
        <v>69</v>
      </c>
      <c r="B1007" s="36" t="e">
        <f>VLOOKUP(A1007,'[1]Names&amp;ISO'!$A:$B,2,FALSE)</f>
        <v>#N/A</v>
      </c>
      <c r="C1007" s="37" t="s">
        <v>172</v>
      </c>
      <c r="D1007" s="35">
        <f>SUMIFS('ODA by sector'!E:E,'ODA by sector'!$A:$A,'D12'!$A1007,'ODA by sector'!$D:$D,'D12'!$C1007)</f>
        <v>0</v>
      </c>
      <c r="E1007" s="35">
        <f>SUMIFS('ODA by sector'!F:F,'ODA by sector'!$A:$A,'D12'!$A1007,'ODA by sector'!$D:$D,'D12'!$C1007)</f>
        <v>0</v>
      </c>
      <c r="F1007" s="35">
        <f>SUMIFS('ODA by sector'!G:G,'ODA by sector'!$A:$A,'D12'!$A1007,'ODA by sector'!$D:$D,'D12'!$C1007)</f>
        <v>0</v>
      </c>
      <c r="G1007" s="35">
        <f>SUMIFS('ODA by sector'!H:H,'ODA by sector'!$A:$A,'D12'!$A1007,'ODA by sector'!$D:$D,'D12'!$C1007)</f>
        <v>0</v>
      </c>
      <c r="H1007" s="35">
        <f>SUMIFS('ODA by sector'!I:I,'ODA by sector'!$A:$A,'D12'!$A1007,'ODA by sector'!$D:$D,'D12'!$C1007)</f>
        <v>0</v>
      </c>
      <c r="I1007" s="35">
        <f>SUMIFS('ODA by sector'!J:J,'ODA by sector'!$A:$A,'D12'!$A1007,'ODA by sector'!$D:$D,'D12'!$C1007)</f>
        <v>0</v>
      </c>
      <c r="J1007" s="35">
        <f>SUMIFS('ODA by sector'!K:K,'ODA by sector'!$A:$A,'D12'!$A1007,'ODA by sector'!$D:$D,'D12'!$C1007)</f>
        <v>0</v>
      </c>
      <c r="K1007" s="35">
        <f>SUMIFS('ODA by sector'!L:L,'ODA by sector'!$A:$A,'D12'!$A1007,'ODA by sector'!$D:$D,'D12'!$C1007)</f>
        <v>0</v>
      </c>
      <c r="L1007" s="35">
        <f>SUMIFS('ODA by sector'!M:M,'ODA by sector'!$A:$A,'D12'!$A1007,'ODA by sector'!$D:$D,'D12'!$C1007)</f>
        <v>0</v>
      </c>
      <c r="M1007" s="35">
        <f>SUMIFS('ODA by sector'!N:N,'ODA by sector'!$A:$A,'D12'!$A1007,'ODA by sector'!$D:$D,'D12'!$C1007)</f>
        <v>0</v>
      </c>
      <c r="N1007" s="35">
        <f>SUMIFS('ODA by sector'!O:O,'ODA by sector'!$A:$A,'D12'!$A1007,'ODA by sector'!$D:$D,'D12'!$C1007)</f>
        <v>0</v>
      </c>
      <c r="O1007" s="35">
        <f>SUMIFS('ODA by sector'!P:P,'ODA by sector'!$A:$A,'D12'!$A1007,'ODA by sector'!$D:$D,'D12'!$C1007)</f>
        <v>0</v>
      </c>
      <c r="P1007" s="35">
        <f>SUMIFS('ODA by sector'!Q:Q,'ODA by sector'!$A:$A,'D12'!$A1007,'ODA by sector'!$D:$D,'D12'!$C1007)</f>
        <v>0</v>
      </c>
      <c r="Q1007" s="35">
        <f>SUMIFS('ODA by sector'!R:R,'ODA by sector'!$A:$A,'D12'!$A1007,'ODA by sector'!$D:$D,'D12'!$C1007)</f>
        <v>0</v>
      </c>
      <c r="R1007" s="35">
        <f>SUMIFS('ODA by sector'!S:S,'ODA by sector'!$A:$A,'D12'!$A1007,'ODA by sector'!$D:$D,'D12'!$C1007)</f>
        <v>0</v>
      </c>
    </row>
    <row r="1008" spans="1:18" x14ac:dyDescent="0.25">
      <c r="A1008" s="40" t="s">
        <v>69</v>
      </c>
      <c r="B1008" s="36" t="e">
        <f>VLOOKUP(A1008,'[1]Names&amp;ISO'!$A:$B,2,FALSE)</f>
        <v>#N/A</v>
      </c>
      <c r="C1008" s="37" t="s">
        <v>173</v>
      </c>
      <c r="D1008" s="35">
        <f>SUMIFS('ODA by sector'!E:E,'ODA by sector'!$A:$A,'D12'!$A1008,'ODA by sector'!$D:$D,'D12'!$C1008)</f>
        <v>0</v>
      </c>
      <c r="E1008" s="35">
        <f>SUMIFS('ODA by sector'!F:F,'ODA by sector'!$A:$A,'D12'!$A1008,'ODA by sector'!$D:$D,'D12'!$C1008)</f>
        <v>0</v>
      </c>
      <c r="F1008" s="35">
        <f>SUMIFS('ODA by sector'!G:G,'ODA by sector'!$A:$A,'D12'!$A1008,'ODA by sector'!$D:$D,'D12'!$C1008)</f>
        <v>0</v>
      </c>
      <c r="G1008" s="35">
        <f>SUMIFS('ODA by sector'!H:H,'ODA by sector'!$A:$A,'D12'!$A1008,'ODA by sector'!$D:$D,'D12'!$C1008)</f>
        <v>0</v>
      </c>
      <c r="H1008" s="35">
        <f>SUMIFS('ODA by sector'!I:I,'ODA by sector'!$A:$A,'D12'!$A1008,'ODA by sector'!$D:$D,'D12'!$C1008)</f>
        <v>0</v>
      </c>
      <c r="I1008" s="35">
        <f>SUMIFS('ODA by sector'!J:J,'ODA by sector'!$A:$A,'D12'!$A1008,'ODA by sector'!$D:$D,'D12'!$C1008)</f>
        <v>0</v>
      </c>
      <c r="J1008" s="35">
        <f>SUMIFS('ODA by sector'!K:K,'ODA by sector'!$A:$A,'D12'!$A1008,'ODA by sector'!$D:$D,'D12'!$C1008)</f>
        <v>0</v>
      </c>
      <c r="K1008" s="35">
        <f>SUMIFS('ODA by sector'!L:L,'ODA by sector'!$A:$A,'D12'!$A1008,'ODA by sector'!$D:$D,'D12'!$C1008)</f>
        <v>0</v>
      </c>
      <c r="L1008" s="35">
        <f>SUMIFS('ODA by sector'!M:M,'ODA by sector'!$A:$A,'D12'!$A1008,'ODA by sector'!$D:$D,'D12'!$C1008)</f>
        <v>0</v>
      </c>
      <c r="M1008" s="35">
        <f>SUMIFS('ODA by sector'!N:N,'ODA by sector'!$A:$A,'D12'!$A1008,'ODA by sector'!$D:$D,'D12'!$C1008)</f>
        <v>0</v>
      </c>
      <c r="N1008" s="35">
        <f>SUMIFS('ODA by sector'!O:O,'ODA by sector'!$A:$A,'D12'!$A1008,'ODA by sector'!$D:$D,'D12'!$C1008)</f>
        <v>0</v>
      </c>
      <c r="O1008" s="35">
        <f>SUMIFS('ODA by sector'!P:P,'ODA by sector'!$A:$A,'D12'!$A1008,'ODA by sector'!$D:$D,'D12'!$C1008)</f>
        <v>0</v>
      </c>
      <c r="P1008" s="35">
        <f>SUMIFS('ODA by sector'!Q:Q,'ODA by sector'!$A:$A,'D12'!$A1008,'ODA by sector'!$D:$D,'D12'!$C1008)</f>
        <v>0</v>
      </c>
      <c r="Q1008" s="35">
        <f>SUMIFS('ODA by sector'!R:R,'ODA by sector'!$A:$A,'D12'!$A1008,'ODA by sector'!$D:$D,'D12'!$C1008)</f>
        <v>0</v>
      </c>
      <c r="R1008" s="35">
        <f>SUMIFS('ODA by sector'!S:S,'ODA by sector'!$A:$A,'D12'!$A1008,'ODA by sector'!$D:$D,'D12'!$C1008)</f>
        <v>0</v>
      </c>
    </row>
    <row r="1009" spans="1:18" x14ac:dyDescent="0.25">
      <c r="A1009" s="41" t="s">
        <v>69</v>
      </c>
      <c r="B1009" s="36" t="e">
        <f>VLOOKUP(A1009,'[1]Names&amp;ISO'!$A:$B,2,FALSE)</f>
        <v>#N/A</v>
      </c>
      <c r="C1009" s="37" t="s">
        <v>174</v>
      </c>
      <c r="D1009" s="35">
        <f>SUMIFS('ODA by sector'!E:E,'ODA by sector'!$A:$A,'D12'!$A1009,'ODA by sector'!$D:$D,'D12'!$C1009)</f>
        <v>0</v>
      </c>
      <c r="E1009" s="35">
        <f>SUMIFS('ODA by sector'!F:F,'ODA by sector'!$A:$A,'D12'!$A1009,'ODA by sector'!$D:$D,'D12'!$C1009)</f>
        <v>0</v>
      </c>
      <c r="F1009" s="35">
        <f>SUMIFS('ODA by sector'!G:G,'ODA by sector'!$A:$A,'D12'!$A1009,'ODA by sector'!$D:$D,'D12'!$C1009)</f>
        <v>0</v>
      </c>
      <c r="G1009" s="35">
        <f>SUMIFS('ODA by sector'!H:H,'ODA by sector'!$A:$A,'D12'!$A1009,'ODA by sector'!$D:$D,'D12'!$C1009)</f>
        <v>0</v>
      </c>
      <c r="H1009" s="35">
        <f>SUMIFS('ODA by sector'!I:I,'ODA by sector'!$A:$A,'D12'!$A1009,'ODA by sector'!$D:$D,'D12'!$C1009)</f>
        <v>0</v>
      </c>
      <c r="I1009" s="35">
        <f>SUMIFS('ODA by sector'!J:J,'ODA by sector'!$A:$A,'D12'!$A1009,'ODA by sector'!$D:$D,'D12'!$C1009)</f>
        <v>0</v>
      </c>
      <c r="J1009" s="35">
        <f>SUMIFS('ODA by sector'!K:K,'ODA by sector'!$A:$A,'D12'!$A1009,'ODA by sector'!$D:$D,'D12'!$C1009)</f>
        <v>0</v>
      </c>
      <c r="K1009" s="35">
        <f>SUMIFS('ODA by sector'!L:L,'ODA by sector'!$A:$A,'D12'!$A1009,'ODA by sector'!$D:$D,'D12'!$C1009)</f>
        <v>0</v>
      </c>
      <c r="L1009" s="35">
        <f>SUMIFS('ODA by sector'!M:M,'ODA by sector'!$A:$A,'D12'!$A1009,'ODA by sector'!$D:$D,'D12'!$C1009)</f>
        <v>0</v>
      </c>
      <c r="M1009" s="35">
        <f>SUMIFS('ODA by sector'!N:N,'ODA by sector'!$A:$A,'D12'!$A1009,'ODA by sector'!$D:$D,'D12'!$C1009)</f>
        <v>0</v>
      </c>
      <c r="N1009" s="35">
        <f>SUMIFS('ODA by sector'!O:O,'ODA by sector'!$A:$A,'D12'!$A1009,'ODA by sector'!$D:$D,'D12'!$C1009)</f>
        <v>0</v>
      </c>
      <c r="O1009" s="35">
        <f>SUMIFS('ODA by sector'!P:P,'ODA by sector'!$A:$A,'D12'!$A1009,'ODA by sector'!$D:$D,'D12'!$C1009)</f>
        <v>0</v>
      </c>
      <c r="P1009" s="35">
        <f>SUMIFS('ODA by sector'!Q:Q,'ODA by sector'!$A:$A,'D12'!$A1009,'ODA by sector'!$D:$D,'D12'!$C1009)</f>
        <v>0</v>
      </c>
      <c r="Q1009" s="35">
        <f>SUMIFS('ODA by sector'!R:R,'ODA by sector'!$A:$A,'D12'!$A1009,'ODA by sector'!$D:$D,'D12'!$C1009)</f>
        <v>0</v>
      </c>
      <c r="R1009" s="35">
        <f>SUMIFS('ODA by sector'!S:S,'ODA by sector'!$A:$A,'D12'!$A1009,'ODA by sector'!$D:$D,'D12'!$C1009)</f>
        <v>0</v>
      </c>
    </row>
    <row r="1010" spans="1:18" x14ac:dyDescent="0.25">
      <c r="A1010" s="36" t="s">
        <v>68</v>
      </c>
      <c r="B1010" s="36" t="e">
        <f>VLOOKUP(A1010,'[1]Names&amp;ISO'!$A:$B,2,FALSE)</f>
        <v>#N/A</v>
      </c>
      <c r="C1010" s="37" t="s">
        <v>162</v>
      </c>
      <c r="D1010" s="35">
        <f>SUMIFS('ODA by sector'!E:E,'ODA by sector'!$A:$A,'D12'!$A1010,'ODA by sector'!$D:$D,'D12'!$C1010)</f>
        <v>0</v>
      </c>
      <c r="E1010" s="35">
        <f>SUMIFS('ODA by sector'!F:F,'ODA by sector'!$A:$A,'D12'!$A1010,'ODA by sector'!$D:$D,'D12'!$C1010)</f>
        <v>0</v>
      </c>
      <c r="F1010" s="35">
        <f>SUMIFS('ODA by sector'!G:G,'ODA by sector'!$A:$A,'D12'!$A1010,'ODA by sector'!$D:$D,'D12'!$C1010)</f>
        <v>0</v>
      </c>
      <c r="G1010" s="35">
        <f>SUMIFS('ODA by sector'!H:H,'ODA by sector'!$A:$A,'D12'!$A1010,'ODA by sector'!$D:$D,'D12'!$C1010)</f>
        <v>0</v>
      </c>
      <c r="H1010" s="35">
        <f>SUMIFS('ODA by sector'!I:I,'ODA by sector'!$A:$A,'D12'!$A1010,'ODA by sector'!$D:$D,'D12'!$C1010)</f>
        <v>0</v>
      </c>
      <c r="I1010" s="35">
        <f>SUMIFS('ODA by sector'!J:J,'ODA by sector'!$A:$A,'D12'!$A1010,'ODA by sector'!$D:$D,'D12'!$C1010)</f>
        <v>0</v>
      </c>
      <c r="J1010" s="35">
        <f>SUMIFS('ODA by sector'!K:K,'ODA by sector'!$A:$A,'D12'!$A1010,'ODA by sector'!$D:$D,'D12'!$C1010)</f>
        <v>44.030917000000002</v>
      </c>
      <c r="K1010" s="35">
        <f>SUMIFS('ODA by sector'!L:L,'ODA by sector'!$A:$A,'D12'!$A1010,'ODA by sector'!$D:$D,'D12'!$C1010)</f>
        <v>55.81324</v>
      </c>
      <c r="L1010" s="35">
        <f>SUMIFS('ODA by sector'!M:M,'ODA by sector'!$A:$A,'D12'!$A1010,'ODA by sector'!$D:$D,'D12'!$C1010)</f>
        <v>28.637167000000002</v>
      </c>
      <c r="M1010" s="35">
        <f>SUMIFS('ODA by sector'!N:N,'ODA by sector'!$A:$A,'D12'!$A1010,'ODA by sector'!$D:$D,'D12'!$C1010)</f>
        <v>42.567391999999998</v>
      </c>
      <c r="N1010" s="35">
        <f>SUMIFS('ODA by sector'!O:O,'ODA by sector'!$A:$A,'D12'!$A1010,'ODA by sector'!$D:$D,'D12'!$C1010)</f>
        <v>26.004256000000002</v>
      </c>
      <c r="O1010" s="35">
        <f>SUMIFS('ODA by sector'!P:P,'ODA by sector'!$A:$A,'D12'!$A1010,'ODA by sector'!$D:$D,'D12'!$C1010)</f>
        <v>26.763214999999999</v>
      </c>
      <c r="P1010" s="35">
        <f>SUMIFS('ODA by sector'!Q:Q,'ODA by sector'!$A:$A,'D12'!$A1010,'ODA by sector'!$D:$D,'D12'!$C1010)</f>
        <v>27.09525</v>
      </c>
      <c r="Q1010" s="35">
        <f>SUMIFS('ODA by sector'!R:R,'ODA by sector'!$A:$A,'D12'!$A1010,'ODA by sector'!$D:$D,'D12'!$C1010)</f>
        <v>33.043160999999998</v>
      </c>
      <c r="R1010" s="35">
        <f>SUMIFS('ODA by sector'!S:S,'ODA by sector'!$A:$A,'D12'!$A1010,'ODA by sector'!$D:$D,'D12'!$C1010)</f>
        <v>24.566279999999999</v>
      </c>
    </row>
    <row r="1011" spans="1:18" x14ac:dyDescent="0.25">
      <c r="A1011" s="36" t="s">
        <v>68</v>
      </c>
      <c r="B1011" s="36" t="e">
        <f>VLOOKUP(A1011,'[1]Names&amp;ISO'!$A:$B,2,FALSE)</f>
        <v>#N/A</v>
      </c>
      <c r="C1011" s="37" t="s">
        <v>163</v>
      </c>
      <c r="D1011" s="35">
        <f>SUMIFS('ODA by sector'!E:E,'ODA by sector'!$A:$A,'D12'!$A1011,'ODA by sector'!$D:$D,'D12'!$C1011)</f>
        <v>0</v>
      </c>
      <c r="E1011" s="35">
        <f>SUMIFS('ODA by sector'!F:F,'ODA by sector'!$A:$A,'D12'!$A1011,'ODA by sector'!$D:$D,'D12'!$C1011)</f>
        <v>258.02196800000002</v>
      </c>
      <c r="F1011" s="35">
        <f>SUMIFS('ODA by sector'!G:G,'ODA by sector'!$A:$A,'D12'!$A1011,'ODA by sector'!$D:$D,'D12'!$C1011)</f>
        <v>641.17881599999998</v>
      </c>
      <c r="G1011" s="35">
        <f>SUMIFS('ODA by sector'!H:H,'ODA by sector'!$A:$A,'D12'!$A1011,'ODA by sector'!$D:$D,'D12'!$C1011)</f>
        <v>1078.0379359999999</v>
      </c>
      <c r="H1011" s="35">
        <f>SUMIFS('ODA by sector'!I:I,'ODA by sector'!$A:$A,'D12'!$A1011,'ODA by sector'!$D:$D,'D12'!$C1011)</f>
        <v>1301.6559980000002</v>
      </c>
      <c r="I1011" s="35">
        <f>SUMIFS('ODA by sector'!J:J,'ODA by sector'!$A:$A,'D12'!$A1011,'ODA by sector'!$D:$D,'D12'!$C1011)</f>
        <v>2407.960384</v>
      </c>
      <c r="J1011" s="35">
        <f>SUMIFS('ODA by sector'!K:K,'ODA by sector'!$A:$A,'D12'!$A1011,'ODA by sector'!$D:$D,'D12'!$C1011)</f>
        <v>2611.528425</v>
      </c>
      <c r="K1011" s="35">
        <f>SUMIFS('ODA by sector'!L:L,'ODA by sector'!$A:$A,'D12'!$A1011,'ODA by sector'!$D:$D,'D12'!$C1011)</f>
        <v>2623.417301</v>
      </c>
      <c r="L1011" s="35">
        <f>SUMIFS('ODA by sector'!M:M,'ODA by sector'!$A:$A,'D12'!$A1011,'ODA by sector'!$D:$D,'D12'!$C1011)</f>
        <v>3524.9286569999999</v>
      </c>
      <c r="M1011" s="35">
        <f>SUMIFS('ODA by sector'!N:N,'ODA by sector'!$A:$A,'D12'!$A1011,'ODA by sector'!$D:$D,'D12'!$C1011)</f>
        <v>3039.1786259999999</v>
      </c>
      <c r="N1011" s="35">
        <f>SUMIFS('ODA by sector'!O:O,'ODA by sector'!$A:$A,'D12'!$A1011,'ODA by sector'!$D:$D,'D12'!$C1011)</f>
        <v>3986.074901</v>
      </c>
      <c r="O1011" s="35">
        <f>SUMIFS('ODA by sector'!P:P,'ODA by sector'!$A:$A,'D12'!$A1011,'ODA by sector'!$D:$D,'D12'!$C1011)</f>
        <v>4935.6500260000003</v>
      </c>
      <c r="P1011" s="35">
        <f>SUMIFS('ODA by sector'!Q:Q,'ODA by sector'!$A:$A,'D12'!$A1011,'ODA by sector'!$D:$D,'D12'!$C1011)</f>
        <v>3816.501346</v>
      </c>
      <c r="Q1011" s="35">
        <f>SUMIFS('ODA by sector'!R:R,'ODA by sector'!$A:$A,'D12'!$A1011,'ODA by sector'!$D:$D,'D12'!$C1011)</f>
        <v>4857.0641009999999</v>
      </c>
      <c r="R1011" s="35">
        <f>SUMIFS('ODA by sector'!S:S,'ODA by sector'!$A:$A,'D12'!$A1011,'ODA by sector'!$D:$D,'D12'!$C1011)</f>
        <v>4814.2734120000005</v>
      </c>
    </row>
    <row r="1012" spans="1:18" x14ac:dyDescent="0.25">
      <c r="A1012" s="36" t="s">
        <v>68</v>
      </c>
      <c r="B1012" s="36" t="e">
        <f>VLOOKUP(A1012,'[1]Names&amp;ISO'!$A:$B,2,FALSE)</f>
        <v>#N/A</v>
      </c>
      <c r="C1012" s="37" t="s">
        <v>164</v>
      </c>
      <c r="D1012" s="35">
        <f>SUMIFS('ODA by sector'!E:E,'ODA by sector'!$A:$A,'D12'!$A1012,'ODA by sector'!$D:$D,'D12'!$C1012)</f>
        <v>76.841790000000003</v>
      </c>
      <c r="E1012" s="35">
        <f>SUMIFS('ODA by sector'!F:F,'ODA by sector'!$A:$A,'D12'!$A1012,'ODA by sector'!$D:$D,'D12'!$C1012)</f>
        <v>60.417861000000002</v>
      </c>
      <c r="F1012" s="35">
        <f>SUMIFS('ODA by sector'!G:G,'ODA by sector'!$A:$A,'D12'!$A1012,'ODA by sector'!$D:$D,'D12'!$C1012)</f>
        <v>58.627679000000001</v>
      </c>
      <c r="G1012" s="35">
        <f>SUMIFS('ODA by sector'!H:H,'ODA by sector'!$A:$A,'D12'!$A1012,'ODA by sector'!$D:$D,'D12'!$C1012)</f>
        <v>62.517598</v>
      </c>
      <c r="H1012" s="35">
        <f>SUMIFS('ODA by sector'!I:I,'ODA by sector'!$A:$A,'D12'!$A1012,'ODA by sector'!$D:$D,'D12'!$C1012)</f>
        <v>72.324709999999996</v>
      </c>
      <c r="I1012" s="35">
        <f>SUMIFS('ODA by sector'!J:J,'ODA by sector'!$A:$A,'D12'!$A1012,'ODA by sector'!$D:$D,'D12'!$C1012)</f>
        <v>50.455683999999998</v>
      </c>
      <c r="J1012" s="35">
        <f>SUMIFS('ODA by sector'!K:K,'ODA by sector'!$A:$A,'D12'!$A1012,'ODA by sector'!$D:$D,'D12'!$C1012)</f>
        <v>240.72908699999999</v>
      </c>
      <c r="K1012" s="35">
        <f>SUMIFS('ODA by sector'!L:L,'ODA by sector'!$A:$A,'D12'!$A1012,'ODA by sector'!$D:$D,'D12'!$C1012)</f>
        <v>186.185811</v>
      </c>
      <c r="L1012" s="35">
        <f>SUMIFS('ODA by sector'!M:M,'ODA by sector'!$A:$A,'D12'!$A1012,'ODA by sector'!$D:$D,'D12'!$C1012)</f>
        <v>174.798562</v>
      </c>
      <c r="M1012" s="35">
        <f>SUMIFS('ODA by sector'!N:N,'ODA by sector'!$A:$A,'D12'!$A1012,'ODA by sector'!$D:$D,'D12'!$C1012)</f>
        <v>182.33716899999999</v>
      </c>
      <c r="N1012" s="35">
        <f>SUMIFS('ODA by sector'!O:O,'ODA by sector'!$A:$A,'D12'!$A1012,'ODA by sector'!$D:$D,'D12'!$C1012)</f>
        <v>165.08668900000001</v>
      </c>
      <c r="O1012" s="35">
        <f>SUMIFS('ODA by sector'!P:P,'ODA by sector'!$A:$A,'D12'!$A1012,'ODA by sector'!$D:$D,'D12'!$C1012)</f>
        <v>181.688681</v>
      </c>
      <c r="P1012" s="35">
        <f>SUMIFS('ODA by sector'!Q:Q,'ODA by sector'!$A:$A,'D12'!$A1012,'ODA by sector'!$D:$D,'D12'!$C1012)</f>
        <v>196.561396</v>
      </c>
      <c r="Q1012" s="35">
        <f>SUMIFS('ODA by sector'!R:R,'ODA by sector'!$A:$A,'D12'!$A1012,'ODA by sector'!$D:$D,'D12'!$C1012)</f>
        <v>211.24084099999999</v>
      </c>
      <c r="R1012" s="35">
        <f>SUMIFS('ODA by sector'!S:S,'ODA by sector'!$A:$A,'D12'!$A1012,'ODA by sector'!$D:$D,'D12'!$C1012)</f>
        <v>152.48374100000001</v>
      </c>
    </row>
    <row r="1013" spans="1:18" x14ac:dyDescent="0.25">
      <c r="A1013" s="36" t="s">
        <v>68</v>
      </c>
      <c r="B1013" s="36" t="e">
        <f>VLOOKUP(A1013,'[1]Names&amp;ISO'!$A:$B,2,FALSE)</f>
        <v>#N/A</v>
      </c>
      <c r="C1013" s="37" t="s">
        <v>165</v>
      </c>
      <c r="D1013" s="35">
        <f>SUMIFS('ODA by sector'!E:E,'ODA by sector'!$A:$A,'D12'!$A1013,'ODA by sector'!$D:$D,'D12'!$C1013)</f>
        <v>0</v>
      </c>
      <c r="E1013" s="35">
        <f>SUMIFS('ODA by sector'!F:F,'ODA by sector'!$A:$A,'D12'!$A1013,'ODA by sector'!$D:$D,'D12'!$C1013)</f>
        <v>0</v>
      </c>
      <c r="F1013" s="35">
        <f>SUMIFS('ODA by sector'!G:G,'ODA by sector'!$A:$A,'D12'!$A1013,'ODA by sector'!$D:$D,'D12'!$C1013)</f>
        <v>0</v>
      </c>
      <c r="G1013" s="35">
        <f>SUMIFS('ODA by sector'!H:H,'ODA by sector'!$A:$A,'D12'!$A1013,'ODA by sector'!$D:$D,'D12'!$C1013)</f>
        <v>0</v>
      </c>
      <c r="H1013" s="35">
        <f>SUMIFS('ODA by sector'!I:I,'ODA by sector'!$A:$A,'D12'!$A1013,'ODA by sector'!$D:$D,'D12'!$C1013)</f>
        <v>0</v>
      </c>
      <c r="I1013" s="35">
        <f>SUMIFS('ODA by sector'!J:J,'ODA by sector'!$A:$A,'D12'!$A1013,'ODA by sector'!$D:$D,'D12'!$C1013)</f>
        <v>0</v>
      </c>
      <c r="J1013" s="35">
        <f>SUMIFS('ODA by sector'!K:K,'ODA by sector'!$A:$A,'D12'!$A1013,'ODA by sector'!$D:$D,'D12'!$C1013)</f>
        <v>0.54164900000000005</v>
      </c>
      <c r="K1013" s="35">
        <f>SUMIFS('ODA by sector'!L:L,'ODA by sector'!$A:$A,'D12'!$A1013,'ODA by sector'!$D:$D,'D12'!$C1013)</f>
        <v>0.258544</v>
      </c>
      <c r="L1013" s="35">
        <f>SUMIFS('ODA by sector'!M:M,'ODA by sector'!$A:$A,'D12'!$A1013,'ODA by sector'!$D:$D,'D12'!$C1013)</f>
        <v>68.197714000000005</v>
      </c>
      <c r="M1013" s="35">
        <f>SUMIFS('ODA by sector'!N:N,'ODA by sector'!$A:$A,'D12'!$A1013,'ODA by sector'!$D:$D,'D12'!$C1013)</f>
        <v>69.829505999999995</v>
      </c>
      <c r="N1013" s="35">
        <f>SUMIFS('ODA by sector'!O:O,'ODA by sector'!$A:$A,'D12'!$A1013,'ODA by sector'!$D:$D,'D12'!$C1013)</f>
        <v>64.122763000000006</v>
      </c>
      <c r="O1013" s="35">
        <f>SUMIFS('ODA by sector'!P:P,'ODA by sector'!$A:$A,'D12'!$A1013,'ODA by sector'!$D:$D,'D12'!$C1013)</f>
        <v>62.644252000000002</v>
      </c>
      <c r="P1013" s="35">
        <f>SUMIFS('ODA by sector'!Q:Q,'ODA by sector'!$A:$A,'D12'!$A1013,'ODA by sector'!$D:$D,'D12'!$C1013)</f>
        <v>63.063996000000003</v>
      </c>
      <c r="Q1013" s="35">
        <f>SUMIFS('ODA by sector'!R:R,'ODA by sector'!$A:$A,'D12'!$A1013,'ODA by sector'!$D:$D,'D12'!$C1013)</f>
        <v>58.784044999999999</v>
      </c>
      <c r="R1013" s="35">
        <f>SUMIFS('ODA by sector'!S:S,'ODA by sector'!$A:$A,'D12'!$A1013,'ODA by sector'!$D:$D,'D12'!$C1013)</f>
        <v>58.514436000000003</v>
      </c>
    </row>
    <row r="1014" spans="1:18" x14ac:dyDescent="0.25">
      <c r="A1014" s="36" t="s">
        <v>68</v>
      </c>
      <c r="B1014" s="36" t="e">
        <f>VLOOKUP(A1014,'[1]Names&amp;ISO'!$A:$B,2,FALSE)</f>
        <v>#N/A</v>
      </c>
      <c r="C1014" s="37" t="s">
        <v>161</v>
      </c>
      <c r="D1014" s="35">
        <f>SUMIFS('ODA by sector'!E:E,'ODA by sector'!$A:$A,'D12'!$A1014,'ODA by sector'!$D:$D,'D12'!$C1014)</f>
        <v>0</v>
      </c>
      <c r="E1014" s="35">
        <f>SUMIFS('ODA by sector'!F:F,'ODA by sector'!$A:$A,'D12'!$A1014,'ODA by sector'!$D:$D,'D12'!$C1014)</f>
        <v>0</v>
      </c>
      <c r="F1014" s="35">
        <f>SUMIFS('ODA by sector'!G:G,'ODA by sector'!$A:$A,'D12'!$A1014,'ODA by sector'!$D:$D,'D12'!$C1014)</f>
        <v>0</v>
      </c>
      <c r="G1014" s="35">
        <f>SUMIFS('ODA by sector'!H:H,'ODA by sector'!$A:$A,'D12'!$A1014,'ODA by sector'!$D:$D,'D12'!$C1014)</f>
        <v>0</v>
      </c>
      <c r="H1014" s="35">
        <f>SUMIFS('ODA by sector'!I:I,'ODA by sector'!$A:$A,'D12'!$A1014,'ODA by sector'!$D:$D,'D12'!$C1014)</f>
        <v>0</v>
      </c>
      <c r="I1014" s="35">
        <f>SUMIFS('ODA by sector'!J:J,'ODA by sector'!$A:$A,'D12'!$A1014,'ODA by sector'!$D:$D,'D12'!$C1014)</f>
        <v>0</v>
      </c>
      <c r="J1014" s="35">
        <f>SUMIFS('ODA by sector'!K:K,'ODA by sector'!$A:$A,'D12'!$A1014,'ODA by sector'!$D:$D,'D12'!$C1014)</f>
        <v>19.027182</v>
      </c>
      <c r="K1014" s="35">
        <f>SUMIFS('ODA by sector'!L:L,'ODA by sector'!$A:$A,'D12'!$A1014,'ODA by sector'!$D:$D,'D12'!$C1014)</f>
        <v>28.785429000000001</v>
      </c>
      <c r="L1014" s="35">
        <f>SUMIFS('ODA by sector'!M:M,'ODA by sector'!$A:$A,'D12'!$A1014,'ODA by sector'!$D:$D,'D12'!$C1014)</f>
        <v>26.332944000000001</v>
      </c>
      <c r="M1014" s="35">
        <f>SUMIFS('ODA by sector'!N:N,'ODA by sector'!$A:$A,'D12'!$A1014,'ODA by sector'!$D:$D,'D12'!$C1014)</f>
        <v>14.856643999999999</v>
      </c>
      <c r="N1014" s="35">
        <f>SUMIFS('ODA by sector'!O:O,'ODA by sector'!$A:$A,'D12'!$A1014,'ODA by sector'!$D:$D,'D12'!$C1014)</f>
        <v>10.832644</v>
      </c>
      <c r="O1014" s="35">
        <f>SUMIFS('ODA by sector'!P:P,'ODA by sector'!$A:$A,'D12'!$A1014,'ODA by sector'!$D:$D,'D12'!$C1014)</f>
        <v>32.159565000000001</v>
      </c>
      <c r="P1014" s="35">
        <f>SUMIFS('ODA by sector'!Q:Q,'ODA by sector'!$A:$A,'D12'!$A1014,'ODA by sector'!$D:$D,'D12'!$C1014)</f>
        <v>54.807577000000002</v>
      </c>
      <c r="Q1014" s="35">
        <f>SUMIFS('ODA by sector'!R:R,'ODA by sector'!$A:$A,'D12'!$A1014,'ODA by sector'!$D:$D,'D12'!$C1014)</f>
        <v>48.860106999999999</v>
      </c>
      <c r="R1014" s="35">
        <f>SUMIFS('ODA by sector'!S:S,'ODA by sector'!$A:$A,'D12'!$A1014,'ODA by sector'!$D:$D,'D12'!$C1014)</f>
        <v>13.491595</v>
      </c>
    </row>
    <row r="1015" spans="1:18" x14ac:dyDescent="0.25">
      <c r="A1015" s="36" t="s">
        <v>68</v>
      </c>
      <c r="B1015" s="36" t="e">
        <f>VLOOKUP(A1015,'[1]Names&amp;ISO'!$A:$B,2,FALSE)</f>
        <v>#N/A</v>
      </c>
      <c r="C1015" s="37" t="s">
        <v>166</v>
      </c>
      <c r="D1015" s="35">
        <f>SUMIFS('ODA by sector'!E:E,'ODA by sector'!$A:$A,'D12'!$A1015,'ODA by sector'!$D:$D,'D12'!$C1015)</f>
        <v>0</v>
      </c>
      <c r="E1015" s="35">
        <f>SUMIFS('ODA by sector'!F:F,'ODA by sector'!$A:$A,'D12'!$A1015,'ODA by sector'!$D:$D,'D12'!$C1015)</f>
        <v>0</v>
      </c>
      <c r="F1015" s="35">
        <f>SUMIFS('ODA by sector'!G:G,'ODA by sector'!$A:$A,'D12'!$A1015,'ODA by sector'!$D:$D,'D12'!$C1015)</f>
        <v>1.5284960000000001</v>
      </c>
      <c r="G1015" s="35">
        <f>SUMIFS('ODA by sector'!H:H,'ODA by sector'!$A:$A,'D12'!$A1015,'ODA by sector'!$D:$D,'D12'!$C1015)</f>
        <v>2.4966080000000002</v>
      </c>
      <c r="H1015" s="35">
        <f>SUMIFS('ODA by sector'!I:I,'ODA by sector'!$A:$A,'D12'!$A1015,'ODA by sector'!$D:$D,'D12'!$C1015)</f>
        <v>5.0911439999999999</v>
      </c>
      <c r="I1015" s="35">
        <f>SUMIFS('ODA by sector'!J:J,'ODA by sector'!$A:$A,'D12'!$A1015,'ODA by sector'!$D:$D,'D12'!$C1015)</f>
        <v>11.614239</v>
      </c>
      <c r="J1015" s="35">
        <f>SUMIFS('ODA by sector'!K:K,'ODA by sector'!$A:$A,'D12'!$A1015,'ODA by sector'!$D:$D,'D12'!$C1015)</f>
        <v>629.29170299999998</v>
      </c>
      <c r="K1015" s="35">
        <f>SUMIFS('ODA by sector'!L:L,'ODA by sector'!$A:$A,'D12'!$A1015,'ODA by sector'!$D:$D,'D12'!$C1015)</f>
        <v>709.93284199999994</v>
      </c>
      <c r="L1015" s="35">
        <f>SUMIFS('ODA by sector'!M:M,'ODA by sector'!$A:$A,'D12'!$A1015,'ODA by sector'!$D:$D,'D12'!$C1015)</f>
        <v>929.1409470000001</v>
      </c>
      <c r="M1015" s="35">
        <f>SUMIFS('ODA by sector'!N:N,'ODA by sector'!$A:$A,'D12'!$A1015,'ODA by sector'!$D:$D,'D12'!$C1015)</f>
        <v>615.58291800000006</v>
      </c>
      <c r="N1015" s="35">
        <f>SUMIFS('ODA by sector'!O:O,'ODA by sector'!$A:$A,'D12'!$A1015,'ODA by sector'!$D:$D,'D12'!$C1015)</f>
        <v>739.43257900000003</v>
      </c>
      <c r="O1015" s="35">
        <f>SUMIFS('ODA by sector'!P:P,'ODA by sector'!$A:$A,'D12'!$A1015,'ODA by sector'!$D:$D,'D12'!$C1015)</f>
        <v>989.66896199999996</v>
      </c>
      <c r="P1015" s="35">
        <f>SUMIFS('ODA by sector'!Q:Q,'ODA by sector'!$A:$A,'D12'!$A1015,'ODA by sector'!$D:$D,'D12'!$C1015)</f>
        <v>914.81860099999994</v>
      </c>
      <c r="Q1015" s="35">
        <f>SUMIFS('ODA by sector'!R:R,'ODA by sector'!$A:$A,'D12'!$A1015,'ODA by sector'!$D:$D,'D12'!$C1015)</f>
        <v>909.45242800000005</v>
      </c>
      <c r="R1015" s="35">
        <f>SUMIFS('ODA by sector'!S:S,'ODA by sector'!$A:$A,'D12'!$A1015,'ODA by sector'!$D:$D,'D12'!$C1015)</f>
        <v>695.25631199999998</v>
      </c>
    </row>
    <row r="1016" spans="1:18" x14ac:dyDescent="0.25">
      <c r="A1016" s="36" t="s">
        <v>68</v>
      </c>
      <c r="B1016" s="36" t="e">
        <f>VLOOKUP(A1016,'[1]Names&amp;ISO'!$A:$B,2,FALSE)</f>
        <v>#N/A</v>
      </c>
      <c r="C1016" s="37" t="s">
        <v>167</v>
      </c>
      <c r="D1016" s="35">
        <f>SUMIFS('ODA by sector'!E:E,'ODA by sector'!$A:$A,'D12'!$A1016,'ODA by sector'!$D:$D,'D12'!$C1016)</f>
        <v>0</v>
      </c>
      <c r="E1016" s="35">
        <f>SUMIFS('ODA by sector'!F:F,'ODA by sector'!$A:$A,'D12'!$A1016,'ODA by sector'!$D:$D,'D12'!$C1016)</f>
        <v>0</v>
      </c>
      <c r="F1016" s="35">
        <f>SUMIFS('ODA by sector'!G:G,'ODA by sector'!$A:$A,'D12'!$A1016,'ODA by sector'!$D:$D,'D12'!$C1016)</f>
        <v>0</v>
      </c>
      <c r="G1016" s="35">
        <f>SUMIFS('ODA by sector'!H:H,'ODA by sector'!$A:$A,'D12'!$A1016,'ODA by sector'!$D:$D,'D12'!$C1016)</f>
        <v>0</v>
      </c>
      <c r="H1016" s="35">
        <f>SUMIFS('ODA by sector'!I:I,'ODA by sector'!$A:$A,'D12'!$A1016,'ODA by sector'!$D:$D,'D12'!$C1016)</f>
        <v>0</v>
      </c>
      <c r="I1016" s="35">
        <f>SUMIFS('ODA by sector'!J:J,'ODA by sector'!$A:$A,'D12'!$A1016,'ODA by sector'!$D:$D,'D12'!$C1016)</f>
        <v>0</v>
      </c>
      <c r="J1016" s="35">
        <f>SUMIFS('ODA by sector'!K:K,'ODA by sector'!$A:$A,'D12'!$A1016,'ODA by sector'!$D:$D,'D12'!$C1016)</f>
        <v>0</v>
      </c>
      <c r="K1016" s="35">
        <f>SUMIFS('ODA by sector'!L:L,'ODA by sector'!$A:$A,'D12'!$A1016,'ODA by sector'!$D:$D,'D12'!$C1016)</f>
        <v>0</v>
      </c>
      <c r="L1016" s="35">
        <f>SUMIFS('ODA by sector'!M:M,'ODA by sector'!$A:$A,'D12'!$A1016,'ODA by sector'!$D:$D,'D12'!$C1016)</f>
        <v>0.93862400000000001</v>
      </c>
      <c r="M1016" s="35">
        <f>SUMIFS('ODA by sector'!N:N,'ODA by sector'!$A:$A,'D12'!$A1016,'ODA by sector'!$D:$D,'D12'!$C1016)</f>
        <v>0.88516099999999998</v>
      </c>
      <c r="N1016" s="35">
        <f>SUMIFS('ODA by sector'!O:O,'ODA by sector'!$A:$A,'D12'!$A1016,'ODA by sector'!$D:$D,'D12'!$C1016)</f>
        <v>3.537509</v>
      </c>
      <c r="O1016" s="35">
        <f>SUMIFS('ODA by sector'!P:P,'ODA by sector'!$A:$A,'D12'!$A1016,'ODA by sector'!$D:$D,'D12'!$C1016)</f>
        <v>5.0924530000000008</v>
      </c>
      <c r="P1016" s="35">
        <f>SUMIFS('ODA by sector'!Q:Q,'ODA by sector'!$A:$A,'D12'!$A1016,'ODA by sector'!$D:$D,'D12'!$C1016)</f>
        <v>9.0293859999999988</v>
      </c>
      <c r="Q1016" s="35">
        <f>SUMIFS('ODA by sector'!R:R,'ODA by sector'!$A:$A,'D12'!$A1016,'ODA by sector'!$D:$D,'D12'!$C1016)</f>
        <v>8.1652909999999999</v>
      </c>
      <c r="R1016" s="35">
        <f>SUMIFS('ODA by sector'!S:S,'ODA by sector'!$A:$A,'D12'!$A1016,'ODA by sector'!$D:$D,'D12'!$C1016)</f>
        <v>21.994951</v>
      </c>
    </row>
    <row r="1017" spans="1:18" x14ac:dyDescent="0.25">
      <c r="A1017" s="36" t="s">
        <v>68</v>
      </c>
      <c r="B1017" s="36" t="e">
        <f>VLOOKUP(A1017,'[1]Names&amp;ISO'!$A:$B,2,FALSE)</f>
        <v>#N/A</v>
      </c>
      <c r="C1017" s="37" t="s">
        <v>169</v>
      </c>
      <c r="D1017" s="35">
        <f>SUMIFS('ODA by sector'!E:E,'ODA by sector'!$A:$A,'D12'!$A1017,'ODA by sector'!$D:$D,'D12'!$C1017)</f>
        <v>21.207295999999999</v>
      </c>
      <c r="E1017" s="35">
        <f>SUMIFS('ODA by sector'!F:F,'ODA by sector'!$A:$A,'D12'!$A1017,'ODA by sector'!$D:$D,'D12'!$C1017)</f>
        <v>18.176915999999999</v>
      </c>
      <c r="F1017" s="35">
        <f>SUMIFS('ODA by sector'!G:G,'ODA by sector'!$A:$A,'D12'!$A1017,'ODA by sector'!$D:$D,'D12'!$C1017)</f>
        <v>19.810162999999999</v>
      </c>
      <c r="G1017" s="35">
        <f>SUMIFS('ODA by sector'!H:H,'ODA by sector'!$A:$A,'D12'!$A1017,'ODA by sector'!$D:$D,'D12'!$C1017)</f>
        <v>30.529862999999999</v>
      </c>
      <c r="H1017" s="35">
        <f>SUMIFS('ODA by sector'!I:I,'ODA by sector'!$A:$A,'D12'!$A1017,'ODA by sector'!$D:$D,'D12'!$C1017)</f>
        <v>43.609625000000001</v>
      </c>
      <c r="I1017" s="35">
        <f>SUMIFS('ODA by sector'!J:J,'ODA by sector'!$A:$A,'D12'!$A1017,'ODA by sector'!$D:$D,'D12'!$C1017)</f>
        <v>47.810839999999999</v>
      </c>
      <c r="J1017" s="35">
        <f>SUMIFS('ODA by sector'!K:K,'ODA by sector'!$A:$A,'D12'!$A1017,'ODA by sector'!$D:$D,'D12'!$C1017)</f>
        <v>136.032409</v>
      </c>
      <c r="K1017" s="35">
        <f>SUMIFS('ODA by sector'!L:L,'ODA by sector'!$A:$A,'D12'!$A1017,'ODA by sector'!$D:$D,'D12'!$C1017)</f>
        <v>197.410594</v>
      </c>
      <c r="L1017" s="35">
        <f>SUMIFS('ODA by sector'!M:M,'ODA by sector'!$A:$A,'D12'!$A1017,'ODA by sector'!$D:$D,'D12'!$C1017)</f>
        <v>188.71038999999999</v>
      </c>
      <c r="M1017" s="35">
        <f>SUMIFS('ODA by sector'!N:N,'ODA by sector'!$A:$A,'D12'!$A1017,'ODA by sector'!$D:$D,'D12'!$C1017)</f>
        <v>266.14059300000002</v>
      </c>
      <c r="N1017" s="35">
        <f>SUMIFS('ODA by sector'!O:O,'ODA by sector'!$A:$A,'D12'!$A1017,'ODA by sector'!$D:$D,'D12'!$C1017)</f>
        <v>245.70626799999999</v>
      </c>
      <c r="O1017" s="35">
        <f>SUMIFS('ODA by sector'!P:P,'ODA by sector'!$A:$A,'D12'!$A1017,'ODA by sector'!$D:$D,'D12'!$C1017)</f>
        <v>202.503636</v>
      </c>
      <c r="P1017" s="35">
        <f>SUMIFS('ODA by sector'!Q:Q,'ODA by sector'!$A:$A,'D12'!$A1017,'ODA by sector'!$D:$D,'D12'!$C1017)</f>
        <v>317.62199999999996</v>
      </c>
      <c r="Q1017" s="35">
        <f>SUMIFS('ODA by sector'!R:R,'ODA by sector'!$A:$A,'D12'!$A1017,'ODA by sector'!$D:$D,'D12'!$C1017)</f>
        <v>307.00648000000001</v>
      </c>
      <c r="R1017" s="35">
        <f>SUMIFS('ODA by sector'!S:S,'ODA by sector'!$A:$A,'D12'!$A1017,'ODA by sector'!$D:$D,'D12'!$C1017)</f>
        <v>242.82334700000001</v>
      </c>
    </row>
    <row r="1018" spans="1:18" x14ac:dyDescent="0.25">
      <c r="A1018" s="36" t="s">
        <v>68</v>
      </c>
      <c r="B1018" s="36" t="e">
        <f>VLOOKUP(A1018,'[1]Names&amp;ISO'!$A:$B,2,FALSE)</f>
        <v>#N/A</v>
      </c>
      <c r="C1018" s="37" t="s">
        <v>168</v>
      </c>
      <c r="D1018" s="35">
        <f>SUMIFS('ODA by sector'!E:E,'ODA by sector'!$A:$A,'D12'!$A1018,'ODA by sector'!$D:$D,'D12'!$C1018)</f>
        <v>0</v>
      </c>
      <c r="E1018" s="35">
        <f>SUMIFS('ODA by sector'!F:F,'ODA by sector'!$A:$A,'D12'!$A1018,'ODA by sector'!$D:$D,'D12'!$C1018)</f>
        <v>0</v>
      </c>
      <c r="F1018" s="35">
        <f>SUMIFS('ODA by sector'!G:G,'ODA by sector'!$A:$A,'D12'!$A1018,'ODA by sector'!$D:$D,'D12'!$C1018)</f>
        <v>0</v>
      </c>
      <c r="G1018" s="35">
        <f>SUMIFS('ODA by sector'!H:H,'ODA by sector'!$A:$A,'D12'!$A1018,'ODA by sector'!$D:$D,'D12'!$C1018)</f>
        <v>0</v>
      </c>
      <c r="H1018" s="35">
        <f>SUMIFS('ODA by sector'!I:I,'ODA by sector'!$A:$A,'D12'!$A1018,'ODA by sector'!$D:$D,'D12'!$C1018)</f>
        <v>0</v>
      </c>
      <c r="I1018" s="35">
        <f>SUMIFS('ODA by sector'!J:J,'ODA by sector'!$A:$A,'D12'!$A1018,'ODA by sector'!$D:$D,'D12'!$C1018)</f>
        <v>0</v>
      </c>
      <c r="J1018" s="35">
        <f>SUMIFS('ODA by sector'!K:K,'ODA by sector'!$A:$A,'D12'!$A1018,'ODA by sector'!$D:$D,'D12'!$C1018)</f>
        <v>20.072298</v>
      </c>
      <c r="K1018" s="35">
        <f>SUMIFS('ODA by sector'!L:L,'ODA by sector'!$A:$A,'D12'!$A1018,'ODA by sector'!$D:$D,'D12'!$C1018)</f>
        <v>17.245403</v>
      </c>
      <c r="L1018" s="35">
        <f>SUMIFS('ODA by sector'!M:M,'ODA by sector'!$A:$A,'D12'!$A1018,'ODA by sector'!$D:$D,'D12'!$C1018)</f>
        <v>11.734252999999999</v>
      </c>
      <c r="M1018" s="35">
        <f>SUMIFS('ODA by sector'!N:N,'ODA by sector'!$A:$A,'D12'!$A1018,'ODA by sector'!$D:$D,'D12'!$C1018)</f>
        <v>18.622267000000001</v>
      </c>
      <c r="N1018" s="35">
        <f>SUMIFS('ODA by sector'!O:O,'ODA by sector'!$A:$A,'D12'!$A1018,'ODA by sector'!$D:$D,'D12'!$C1018)</f>
        <v>8.3782820000000005</v>
      </c>
      <c r="O1018" s="35">
        <f>SUMIFS('ODA by sector'!P:P,'ODA by sector'!$A:$A,'D12'!$A1018,'ODA by sector'!$D:$D,'D12'!$C1018)</f>
        <v>15.552675999999998</v>
      </c>
      <c r="P1018" s="35">
        <f>SUMIFS('ODA by sector'!Q:Q,'ODA by sector'!$A:$A,'D12'!$A1018,'ODA by sector'!$D:$D,'D12'!$C1018)</f>
        <v>18.129401999999999</v>
      </c>
      <c r="Q1018" s="35">
        <f>SUMIFS('ODA by sector'!R:R,'ODA by sector'!$A:$A,'D12'!$A1018,'ODA by sector'!$D:$D,'D12'!$C1018)</f>
        <v>12.840202999999999</v>
      </c>
      <c r="R1018" s="35">
        <f>SUMIFS('ODA by sector'!S:S,'ODA by sector'!$A:$A,'D12'!$A1018,'ODA by sector'!$D:$D,'D12'!$C1018)</f>
        <v>18.743635000000001</v>
      </c>
    </row>
    <row r="1019" spans="1:18" x14ac:dyDescent="0.25">
      <c r="A1019" s="36" t="s">
        <v>68</v>
      </c>
      <c r="B1019" s="36" t="e">
        <f>VLOOKUP(A1019,'[1]Names&amp;ISO'!$A:$B,2,FALSE)</f>
        <v>#N/A</v>
      </c>
      <c r="C1019" s="37" t="s">
        <v>171</v>
      </c>
      <c r="D1019" s="35">
        <f>SUMIFS('ODA by sector'!E:E,'ODA by sector'!$A:$A,'D12'!$A1019,'ODA by sector'!$D:$D,'D12'!$C1019)</f>
        <v>445.815742</v>
      </c>
      <c r="E1019" s="35">
        <f>SUMIFS('ODA by sector'!F:F,'ODA by sector'!$A:$A,'D12'!$A1019,'ODA by sector'!$D:$D,'D12'!$C1019)</f>
        <v>397.25197100000003</v>
      </c>
      <c r="F1019" s="35">
        <f>SUMIFS('ODA by sector'!G:G,'ODA by sector'!$A:$A,'D12'!$A1019,'ODA by sector'!$D:$D,'D12'!$C1019)</f>
        <v>394.60653300000001</v>
      </c>
      <c r="G1019" s="35">
        <f>SUMIFS('ODA by sector'!H:H,'ODA by sector'!$A:$A,'D12'!$A1019,'ODA by sector'!$D:$D,'D12'!$C1019)</f>
        <v>413.44408900000002</v>
      </c>
      <c r="H1019" s="35">
        <f>SUMIFS('ODA by sector'!I:I,'ODA by sector'!$A:$A,'D12'!$A1019,'ODA by sector'!$D:$D,'D12'!$C1019)</f>
        <v>393.96543600000001</v>
      </c>
      <c r="I1019" s="35">
        <f>SUMIFS('ODA by sector'!J:J,'ODA by sector'!$A:$A,'D12'!$A1019,'ODA by sector'!$D:$D,'D12'!$C1019)</f>
        <v>382.66819099999998</v>
      </c>
      <c r="J1019" s="35">
        <f>SUMIFS('ODA by sector'!K:K,'ODA by sector'!$A:$A,'D12'!$A1019,'ODA by sector'!$D:$D,'D12'!$C1019)</f>
        <v>415.16660300000001</v>
      </c>
      <c r="K1019" s="35">
        <f>SUMIFS('ODA by sector'!L:L,'ODA by sector'!$A:$A,'D12'!$A1019,'ODA by sector'!$D:$D,'D12'!$C1019)</f>
        <v>488.75203800000003</v>
      </c>
      <c r="L1019" s="35">
        <f>SUMIFS('ODA by sector'!M:M,'ODA by sector'!$A:$A,'D12'!$A1019,'ODA by sector'!$D:$D,'D12'!$C1019)</f>
        <v>539.53562799999997</v>
      </c>
      <c r="M1019" s="35">
        <f>SUMIFS('ODA by sector'!N:N,'ODA by sector'!$A:$A,'D12'!$A1019,'ODA by sector'!$D:$D,'D12'!$C1019)</f>
        <v>493.86296199999998</v>
      </c>
      <c r="N1019" s="35">
        <f>SUMIFS('ODA by sector'!O:O,'ODA by sector'!$A:$A,'D12'!$A1019,'ODA by sector'!$D:$D,'D12'!$C1019)</f>
        <v>495.02403600000002</v>
      </c>
      <c r="O1019" s="35">
        <f>SUMIFS('ODA by sector'!P:P,'ODA by sector'!$A:$A,'D12'!$A1019,'ODA by sector'!$D:$D,'D12'!$C1019)</f>
        <v>563.037556</v>
      </c>
      <c r="P1019" s="35">
        <f>SUMIFS('ODA by sector'!Q:Q,'ODA by sector'!$A:$A,'D12'!$A1019,'ODA by sector'!$D:$D,'D12'!$C1019)</f>
        <v>802.06097999999997</v>
      </c>
      <c r="Q1019" s="35">
        <f>SUMIFS('ODA by sector'!R:R,'ODA by sector'!$A:$A,'D12'!$A1019,'ODA by sector'!$D:$D,'D12'!$C1019)</f>
        <v>821.80297900000005</v>
      </c>
      <c r="R1019" s="35">
        <f>SUMIFS('ODA by sector'!S:S,'ODA by sector'!$A:$A,'D12'!$A1019,'ODA by sector'!$D:$D,'D12'!$C1019)</f>
        <v>701.63631799999996</v>
      </c>
    </row>
    <row r="1020" spans="1:18" x14ac:dyDescent="0.25">
      <c r="A1020" s="36" t="s">
        <v>68</v>
      </c>
      <c r="B1020" s="36" t="e">
        <f>VLOOKUP(A1020,'[1]Names&amp;ISO'!$A:$B,2,FALSE)</f>
        <v>#N/A</v>
      </c>
      <c r="C1020" s="37" t="s">
        <v>170</v>
      </c>
      <c r="D1020" s="35">
        <f>SUMIFS('ODA by sector'!E:E,'ODA by sector'!$A:$A,'D12'!$A1020,'ODA by sector'!$D:$D,'D12'!$C1020)</f>
        <v>0</v>
      </c>
      <c r="E1020" s="35">
        <f>SUMIFS('ODA by sector'!F:F,'ODA by sector'!$A:$A,'D12'!$A1020,'ODA by sector'!$D:$D,'D12'!$C1020)</f>
        <v>0</v>
      </c>
      <c r="F1020" s="35">
        <f>SUMIFS('ODA by sector'!G:G,'ODA by sector'!$A:$A,'D12'!$A1020,'ODA by sector'!$D:$D,'D12'!$C1020)</f>
        <v>0</v>
      </c>
      <c r="G1020" s="35">
        <f>SUMIFS('ODA by sector'!H:H,'ODA by sector'!$A:$A,'D12'!$A1020,'ODA by sector'!$D:$D,'D12'!$C1020)</f>
        <v>0</v>
      </c>
      <c r="H1020" s="35">
        <f>SUMIFS('ODA by sector'!I:I,'ODA by sector'!$A:$A,'D12'!$A1020,'ODA by sector'!$D:$D,'D12'!$C1020)</f>
        <v>0</v>
      </c>
      <c r="I1020" s="35">
        <f>SUMIFS('ODA by sector'!J:J,'ODA by sector'!$A:$A,'D12'!$A1020,'ODA by sector'!$D:$D,'D12'!$C1020)</f>
        <v>49.27478</v>
      </c>
      <c r="J1020" s="35">
        <f>SUMIFS('ODA by sector'!K:K,'ODA by sector'!$A:$A,'D12'!$A1020,'ODA by sector'!$D:$D,'D12'!$C1020)</f>
        <v>41.976545999999999</v>
      </c>
      <c r="K1020" s="35">
        <f>SUMIFS('ODA by sector'!L:L,'ODA by sector'!$A:$A,'D12'!$A1020,'ODA by sector'!$D:$D,'D12'!$C1020)</f>
        <v>202.84615600000001</v>
      </c>
      <c r="L1020" s="35">
        <f>SUMIFS('ODA by sector'!M:M,'ODA by sector'!$A:$A,'D12'!$A1020,'ODA by sector'!$D:$D,'D12'!$C1020)</f>
        <v>222.14071300000001</v>
      </c>
      <c r="M1020" s="35">
        <f>SUMIFS('ODA by sector'!N:N,'ODA by sector'!$A:$A,'D12'!$A1020,'ODA by sector'!$D:$D,'D12'!$C1020)</f>
        <v>219.262361</v>
      </c>
      <c r="N1020" s="35">
        <f>SUMIFS('ODA by sector'!O:O,'ODA by sector'!$A:$A,'D12'!$A1020,'ODA by sector'!$D:$D,'D12'!$C1020)</f>
        <v>222.57008999999999</v>
      </c>
      <c r="O1020" s="35">
        <f>SUMIFS('ODA by sector'!P:P,'ODA by sector'!$A:$A,'D12'!$A1020,'ODA by sector'!$D:$D,'D12'!$C1020)</f>
        <v>267.484149</v>
      </c>
      <c r="P1020" s="35">
        <f>SUMIFS('ODA by sector'!Q:Q,'ODA by sector'!$A:$A,'D12'!$A1020,'ODA by sector'!$D:$D,'D12'!$C1020)</f>
        <v>220.05899300000002</v>
      </c>
      <c r="Q1020" s="35">
        <f>SUMIFS('ODA by sector'!R:R,'ODA by sector'!$A:$A,'D12'!$A1020,'ODA by sector'!$D:$D,'D12'!$C1020)</f>
        <v>256.37774000000002</v>
      </c>
      <c r="R1020" s="35">
        <f>SUMIFS('ODA by sector'!S:S,'ODA by sector'!$A:$A,'D12'!$A1020,'ODA by sector'!$D:$D,'D12'!$C1020)</f>
        <v>309.93931600000002</v>
      </c>
    </row>
    <row r="1021" spans="1:18" x14ac:dyDescent="0.25">
      <c r="A1021" s="36" t="s">
        <v>68</v>
      </c>
      <c r="B1021" s="36" t="e">
        <f>VLOOKUP(A1021,'[1]Names&amp;ISO'!$A:$B,2,FALSE)</f>
        <v>#N/A</v>
      </c>
      <c r="C1021" s="37" t="s">
        <v>172</v>
      </c>
      <c r="D1021" s="35">
        <f>SUMIFS('ODA by sector'!E:E,'ODA by sector'!$A:$A,'D12'!$A1021,'ODA by sector'!$D:$D,'D12'!$C1021)</f>
        <v>0</v>
      </c>
      <c r="E1021" s="35">
        <f>SUMIFS('ODA by sector'!F:F,'ODA by sector'!$A:$A,'D12'!$A1021,'ODA by sector'!$D:$D,'D12'!$C1021)</f>
        <v>0</v>
      </c>
      <c r="F1021" s="35">
        <f>SUMIFS('ODA by sector'!G:G,'ODA by sector'!$A:$A,'D12'!$A1021,'ODA by sector'!$D:$D,'D12'!$C1021)</f>
        <v>0</v>
      </c>
      <c r="G1021" s="35">
        <f>SUMIFS('ODA by sector'!H:H,'ODA by sector'!$A:$A,'D12'!$A1021,'ODA by sector'!$D:$D,'D12'!$C1021)</f>
        <v>0</v>
      </c>
      <c r="H1021" s="35">
        <f>SUMIFS('ODA by sector'!I:I,'ODA by sector'!$A:$A,'D12'!$A1021,'ODA by sector'!$D:$D,'D12'!$C1021)</f>
        <v>0</v>
      </c>
      <c r="I1021" s="35">
        <f>SUMIFS('ODA by sector'!J:J,'ODA by sector'!$A:$A,'D12'!$A1021,'ODA by sector'!$D:$D,'D12'!$C1021)</f>
        <v>0</v>
      </c>
      <c r="J1021" s="35">
        <f>SUMIFS('ODA by sector'!K:K,'ODA by sector'!$A:$A,'D12'!$A1021,'ODA by sector'!$D:$D,'D12'!$C1021)</f>
        <v>0</v>
      </c>
      <c r="K1021" s="35">
        <f>SUMIFS('ODA by sector'!L:L,'ODA by sector'!$A:$A,'D12'!$A1021,'ODA by sector'!$D:$D,'D12'!$C1021)</f>
        <v>0</v>
      </c>
      <c r="L1021" s="35">
        <f>SUMIFS('ODA by sector'!M:M,'ODA by sector'!$A:$A,'D12'!$A1021,'ODA by sector'!$D:$D,'D12'!$C1021)</f>
        <v>0.187725</v>
      </c>
      <c r="M1021" s="35">
        <f>SUMIFS('ODA by sector'!N:N,'ODA by sector'!$A:$A,'D12'!$A1021,'ODA by sector'!$D:$D,'D12'!$C1021)</f>
        <v>0</v>
      </c>
      <c r="N1021" s="35">
        <f>SUMIFS('ODA by sector'!O:O,'ODA by sector'!$A:$A,'D12'!$A1021,'ODA by sector'!$D:$D,'D12'!$C1021)</f>
        <v>0</v>
      </c>
      <c r="O1021" s="35">
        <f>SUMIFS('ODA by sector'!P:P,'ODA by sector'!$A:$A,'D12'!$A1021,'ODA by sector'!$D:$D,'D12'!$C1021)</f>
        <v>0.86041999999999996</v>
      </c>
      <c r="P1021" s="35">
        <f>SUMIFS('ODA by sector'!Q:Q,'ODA by sector'!$A:$A,'D12'!$A1021,'ODA by sector'!$D:$D,'D12'!$C1021)</f>
        <v>0</v>
      </c>
      <c r="Q1021" s="35">
        <f>SUMIFS('ODA by sector'!R:R,'ODA by sector'!$A:$A,'D12'!$A1021,'ODA by sector'!$D:$D,'D12'!$C1021)</f>
        <v>0</v>
      </c>
      <c r="R1021" s="35">
        <f>SUMIFS('ODA by sector'!S:S,'ODA by sector'!$A:$A,'D12'!$A1021,'ODA by sector'!$D:$D,'D12'!$C1021)</f>
        <v>0</v>
      </c>
    </row>
    <row r="1022" spans="1:18" x14ac:dyDescent="0.25">
      <c r="A1022" s="36" t="s">
        <v>68</v>
      </c>
      <c r="B1022" s="36" t="e">
        <f>VLOOKUP(A1022,'[1]Names&amp;ISO'!$A:$B,2,FALSE)</f>
        <v>#N/A</v>
      </c>
      <c r="C1022" s="37" t="s">
        <v>173</v>
      </c>
      <c r="D1022" s="35">
        <f>SUMIFS('ODA by sector'!E:E,'ODA by sector'!$A:$A,'D12'!$A1022,'ODA by sector'!$D:$D,'D12'!$C1022)</f>
        <v>0</v>
      </c>
      <c r="E1022" s="35">
        <f>SUMIFS('ODA by sector'!F:F,'ODA by sector'!$A:$A,'D12'!$A1022,'ODA by sector'!$D:$D,'D12'!$C1022)</f>
        <v>0</v>
      </c>
      <c r="F1022" s="35">
        <f>SUMIFS('ODA by sector'!G:G,'ODA by sector'!$A:$A,'D12'!$A1022,'ODA by sector'!$D:$D,'D12'!$C1022)</f>
        <v>0</v>
      </c>
      <c r="G1022" s="35">
        <f>SUMIFS('ODA by sector'!H:H,'ODA by sector'!$A:$A,'D12'!$A1022,'ODA by sector'!$D:$D,'D12'!$C1022)</f>
        <v>0</v>
      </c>
      <c r="H1022" s="35">
        <f>SUMIFS('ODA by sector'!I:I,'ODA by sector'!$A:$A,'D12'!$A1022,'ODA by sector'!$D:$D,'D12'!$C1022)</f>
        <v>0</v>
      </c>
      <c r="I1022" s="35">
        <f>SUMIFS('ODA by sector'!J:J,'ODA by sector'!$A:$A,'D12'!$A1022,'ODA by sector'!$D:$D,'D12'!$C1022)</f>
        <v>0</v>
      </c>
      <c r="J1022" s="35">
        <f>SUMIFS('ODA by sector'!K:K,'ODA by sector'!$A:$A,'D12'!$A1022,'ODA by sector'!$D:$D,'D12'!$C1022)</f>
        <v>0</v>
      </c>
      <c r="K1022" s="35">
        <f>SUMIFS('ODA by sector'!L:L,'ODA by sector'!$A:$A,'D12'!$A1022,'ODA by sector'!$D:$D,'D12'!$C1022)</f>
        <v>5.9826160000000002</v>
      </c>
      <c r="L1022" s="35">
        <f>SUMIFS('ODA by sector'!M:M,'ODA by sector'!$A:$A,'D12'!$A1022,'ODA by sector'!$D:$D,'D12'!$C1022)</f>
        <v>17.061008000000001</v>
      </c>
      <c r="M1022" s="35">
        <f>SUMIFS('ODA by sector'!N:N,'ODA by sector'!$A:$A,'D12'!$A1022,'ODA by sector'!$D:$D,'D12'!$C1022)</f>
        <v>1.9137329999999999</v>
      </c>
      <c r="N1022" s="35">
        <f>SUMIFS('ODA by sector'!O:O,'ODA by sector'!$A:$A,'D12'!$A1022,'ODA by sector'!$D:$D,'D12'!$C1022)</f>
        <v>10.673349999999999</v>
      </c>
      <c r="O1022" s="35">
        <f>SUMIFS('ODA by sector'!P:P,'ODA by sector'!$A:$A,'D12'!$A1022,'ODA by sector'!$D:$D,'D12'!$C1022)</f>
        <v>1.626053</v>
      </c>
      <c r="P1022" s="35">
        <f>SUMIFS('ODA by sector'!Q:Q,'ODA by sector'!$A:$A,'D12'!$A1022,'ODA by sector'!$D:$D,'D12'!$C1022)</f>
        <v>10.899405</v>
      </c>
      <c r="Q1022" s="35">
        <f>SUMIFS('ODA by sector'!R:R,'ODA by sector'!$A:$A,'D12'!$A1022,'ODA by sector'!$D:$D,'D12'!$C1022)</f>
        <v>0</v>
      </c>
      <c r="R1022" s="35">
        <f>SUMIFS('ODA by sector'!S:S,'ODA by sector'!$A:$A,'D12'!$A1022,'ODA by sector'!$D:$D,'D12'!$C1022)</f>
        <v>11.22</v>
      </c>
    </row>
    <row r="1023" spans="1:18" x14ac:dyDescent="0.25">
      <c r="A1023" s="36" t="s">
        <v>68</v>
      </c>
      <c r="B1023" s="36" t="e">
        <f>VLOOKUP(A1023,'[1]Names&amp;ISO'!$A:$B,2,FALSE)</f>
        <v>#N/A</v>
      </c>
      <c r="C1023" s="37" t="s">
        <v>174</v>
      </c>
      <c r="D1023" s="35">
        <f>SUMIFS('ODA by sector'!E:E,'ODA by sector'!$A:$A,'D12'!$A1023,'ODA by sector'!$D:$D,'D12'!$C1023)</f>
        <v>0</v>
      </c>
      <c r="E1023" s="35">
        <f>SUMIFS('ODA by sector'!F:F,'ODA by sector'!$A:$A,'D12'!$A1023,'ODA by sector'!$D:$D,'D12'!$C1023)</f>
        <v>0</v>
      </c>
      <c r="F1023" s="35">
        <f>SUMIFS('ODA by sector'!G:G,'ODA by sector'!$A:$A,'D12'!$A1023,'ODA by sector'!$D:$D,'D12'!$C1023)</f>
        <v>0</v>
      </c>
      <c r="G1023" s="35">
        <f>SUMIFS('ODA by sector'!H:H,'ODA by sector'!$A:$A,'D12'!$A1023,'ODA by sector'!$D:$D,'D12'!$C1023)</f>
        <v>0</v>
      </c>
      <c r="H1023" s="35">
        <f>SUMIFS('ODA by sector'!I:I,'ODA by sector'!$A:$A,'D12'!$A1023,'ODA by sector'!$D:$D,'D12'!$C1023)</f>
        <v>0</v>
      </c>
      <c r="I1023" s="35">
        <f>SUMIFS('ODA by sector'!J:J,'ODA by sector'!$A:$A,'D12'!$A1023,'ODA by sector'!$D:$D,'D12'!$C1023)</f>
        <v>0</v>
      </c>
      <c r="J1023" s="35">
        <f>SUMIFS('ODA by sector'!K:K,'ODA by sector'!$A:$A,'D12'!$A1023,'ODA by sector'!$D:$D,'D12'!$C1023)</f>
        <v>25.94153</v>
      </c>
      <c r="K1023" s="35">
        <f>SUMIFS('ODA by sector'!L:L,'ODA by sector'!$A:$A,'D12'!$A1023,'ODA by sector'!$D:$D,'D12'!$C1023)</f>
        <v>10.450433</v>
      </c>
      <c r="L1023" s="35">
        <f>SUMIFS('ODA by sector'!M:M,'ODA by sector'!$A:$A,'D12'!$A1023,'ODA by sector'!$D:$D,'D12'!$C1023)</f>
        <v>9.4754249999999995</v>
      </c>
      <c r="M1023" s="35">
        <f>SUMIFS('ODA by sector'!N:N,'ODA by sector'!$A:$A,'D12'!$A1023,'ODA by sector'!$D:$D,'D12'!$C1023)</f>
        <v>10.291054000000001</v>
      </c>
      <c r="N1023" s="35">
        <f>SUMIFS('ODA by sector'!O:O,'ODA by sector'!$A:$A,'D12'!$A1023,'ODA by sector'!$D:$D,'D12'!$C1023)</f>
        <v>6.5609500000000001</v>
      </c>
      <c r="O1023" s="35">
        <f>SUMIFS('ODA by sector'!P:P,'ODA by sector'!$A:$A,'D12'!$A1023,'ODA by sector'!$D:$D,'D12'!$C1023)</f>
        <v>11.991204</v>
      </c>
      <c r="P1023" s="35">
        <f>SUMIFS('ODA by sector'!Q:Q,'ODA by sector'!$A:$A,'D12'!$A1023,'ODA by sector'!$D:$D,'D12'!$C1023)</f>
        <v>12.85088</v>
      </c>
      <c r="Q1023" s="35">
        <f>SUMIFS('ODA by sector'!R:R,'ODA by sector'!$A:$A,'D12'!$A1023,'ODA by sector'!$D:$D,'D12'!$C1023)</f>
        <v>23.946187999999999</v>
      </c>
      <c r="R1023" s="35">
        <f>SUMIFS('ODA by sector'!S:S,'ODA by sector'!$A:$A,'D12'!$A1023,'ODA by sector'!$D:$D,'D12'!$C1023)</f>
        <v>20.94632</v>
      </c>
    </row>
    <row r="1024" spans="1:18" x14ac:dyDescent="0.25">
      <c r="A1024" s="40" t="s">
        <v>67</v>
      </c>
      <c r="B1024" s="36" t="e">
        <f>VLOOKUP(A1024,'[1]Names&amp;ISO'!$A:$B,2,FALSE)</f>
        <v>#N/A</v>
      </c>
      <c r="C1024" s="37" t="s">
        <v>162</v>
      </c>
      <c r="D1024" s="35">
        <f>SUMIFS('ODA by sector'!E:E,'ODA by sector'!$A:$A,'D12'!$A1024,'ODA by sector'!$D:$D,'D12'!$C1024)</f>
        <v>0</v>
      </c>
      <c r="E1024" s="35">
        <f>SUMIFS('ODA by sector'!F:F,'ODA by sector'!$A:$A,'D12'!$A1024,'ODA by sector'!$D:$D,'D12'!$C1024)</f>
        <v>0</v>
      </c>
      <c r="F1024" s="35">
        <f>SUMIFS('ODA by sector'!G:G,'ODA by sector'!$A:$A,'D12'!$A1024,'ODA by sector'!$D:$D,'D12'!$C1024)</f>
        <v>0</v>
      </c>
      <c r="G1024" s="35">
        <f>SUMIFS('ODA by sector'!H:H,'ODA by sector'!$A:$A,'D12'!$A1024,'ODA by sector'!$D:$D,'D12'!$C1024)</f>
        <v>0</v>
      </c>
      <c r="H1024" s="35">
        <f>SUMIFS('ODA by sector'!I:I,'ODA by sector'!$A:$A,'D12'!$A1024,'ODA by sector'!$D:$D,'D12'!$C1024)</f>
        <v>0</v>
      </c>
      <c r="I1024" s="35">
        <f>SUMIFS('ODA by sector'!J:J,'ODA by sector'!$A:$A,'D12'!$A1024,'ODA by sector'!$D:$D,'D12'!$C1024)</f>
        <v>0</v>
      </c>
      <c r="J1024" s="35">
        <f>SUMIFS('ODA by sector'!K:K,'ODA by sector'!$A:$A,'D12'!$A1024,'ODA by sector'!$D:$D,'D12'!$C1024)</f>
        <v>0</v>
      </c>
      <c r="K1024" s="35">
        <f>SUMIFS('ODA by sector'!L:L,'ODA by sector'!$A:$A,'D12'!$A1024,'ODA by sector'!$D:$D,'D12'!$C1024)</f>
        <v>0</v>
      </c>
      <c r="L1024" s="35">
        <f>SUMIFS('ODA by sector'!M:M,'ODA by sector'!$A:$A,'D12'!$A1024,'ODA by sector'!$D:$D,'D12'!$C1024)</f>
        <v>0</v>
      </c>
      <c r="M1024" s="35">
        <f>SUMIFS('ODA by sector'!N:N,'ODA by sector'!$A:$A,'D12'!$A1024,'ODA by sector'!$D:$D,'D12'!$C1024)</f>
        <v>0</v>
      </c>
      <c r="N1024" s="35">
        <f>SUMIFS('ODA by sector'!O:O,'ODA by sector'!$A:$A,'D12'!$A1024,'ODA by sector'!$D:$D,'D12'!$C1024)</f>
        <v>0</v>
      </c>
      <c r="O1024" s="35">
        <f>SUMIFS('ODA by sector'!P:P,'ODA by sector'!$A:$A,'D12'!$A1024,'ODA by sector'!$D:$D,'D12'!$C1024)</f>
        <v>0</v>
      </c>
      <c r="P1024" s="35">
        <f>SUMIFS('ODA by sector'!Q:Q,'ODA by sector'!$A:$A,'D12'!$A1024,'ODA by sector'!$D:$D,'D12'!$C1024)</f>
        <v>0</v>
      </c>
      <c r="Q1024" s="35">
        <f>SUMIFS('ODA by sector'!R:R,'ODA by sector'!$A:$A,'D12'!$A1024,'ODA by sector'!$D:$D,'D12'!$C1024)</f>
        <v>0</v>
      </c>
      <c r="R1024" s="35">
        <f>SUMIFS('ODA by sector'!S:S,'ODA by sector'!$A:$A,'D12'!$A1024,'ODA by sector'!$D:$D,'D12'!$C1024)</f>
        <v>0</v>
      </c>
    </row>
    <row r="1025" spans="1:18" x14ac:dyDescent="0.25">
      <c r="A1025" s="40" t="s">
        <v>67</v>
      </c>
      <c r="B1025" s="36" t="e">
        <f>VLOOKUP(A1025,'[1]Names&amp;ISO'!$A:$B,2,FALSE)</f>
        <v>#N/A</v>
      </c>
      <c r="C1025" s="37" t="s">
        <v>163</v>
      </c>
      <c r="D1025" s="35">
        <f>SUMIFS('ODA by sector'!E:E,'ODA by sector'!$A:$A,'D12'!$A1025,'ODA by sector'!$D:$D,'D12'!$C1025)</f>
        <v>0</v>
      </c>
      <c r="E1025" s="35">
        <f>SUMIFS('ODA by sector'!F:F,'ODA by sector'!$A:$A,'D12'!$A1025,'ODA by sector'!$D:$D,'D12'!$C1025)</f>
        <v>0</v>
      </c>
      <c r="F1025" s="35">
        <f>SUMIFS('ODA by sector'!G:G,'ODA by sector'!$A:$A,'D12'!$A1025,'ODA by sector'!$D:$D,'D12'!$C1025)</f>
        <v>0</v>
      </c>
      <c r="G1025" s="35">
        <f>SUMIFS('ODA by sector'!H:H,'ODA by sector'!$A:$A,'D12'!$A1025,'ODA by sector'!$D:$D,'D12'!$C1025)</f>
        <v>0</v>
      </c>
      <c r="H1025" s="35">
        <f>SUMIFS('ODA by sector'!I:I,'ODA by sector'!$A:$A,'D12'!$A1025,'ODA by sector'!$D:$D,'D12'!$C1025)</f>
        <v>0</v>
      </c>
      <c r="I1025" s="35">
        <f>SUMIFS('ODA by sector'!J:J,'ODA by sector'!$A:$A,'D12'!$A1025,'ODA by sector'!$D:$D,'D12'!$C1025)</f>
        <v>0</v>
      </c>
      <c r="J1025" s="35">
        <f>SUMIFS('ODA by sector'!K:K,'ODA by sector'!$A:$A,'D12'!$A1025,'ODA by sector'!$D:$D,'D12'!$C1025)</f>
        <v>0</v>
      </c>
      <c r="K1025" s="35">
        <f>SUMIFS('ODA by sector'!L:L,'ODA by sector'!$A:$A,'D12'!$A1025,'ODA by sector'!$D:$D,'D12'!$C1025)</f>
        <v>0</v>
      </c>
      <c r="L1025" s="35">
        <f>SUMIFS('ODA by sector'!M:M,'ODA by sector'!$A:$A,'D12'!$A1025,'ODA by sector'!$D:$D,'D12'!$C1025)</f>
        <v>0</v>
      </c>
      <c r="M1025" s="35">
        <f>SUMIFS('ODA by sector'!N:N,'ODA by sector'!$A:$A,'D12'!$A1025,'ODA by sector'!$D:$D,'D12'!$C1025)</f>
        <v>0</v>
      </c>
      <c r="N1025" s="35">
        <f>SUMIFS('ODA by sector'!O:O,'ODA by sector'!$A:$A,'D12'!$A1025,'ODA by sector'!$D:$D,'D12'!$C1025)</f>
        <v>0</v>
      </c>
      <c r="O1025" s="35">
        <f>SUMIFS('ODA by sector'!P:P,'ODA by sector'!$A:$A,'D12'!$A1025,'ODA by sector'!$D:$D,'D12'!$C1025)</f>
        <v>0</v>
      </c>
      <c r="P1025" s="35">
        <f>SUMIFS('ODA by sector'!Q:Q,'ODA by sector'!$A:$A,'D12'!$A1025,'ODA by sector'!$D:$D,'D12'!$C1025)</f>
        <v>0</v>
      </c>
      <c r="Q1025" s="35">
        <f>SUMIFS('ODA by sector'!R:R,'ODA by sector'!$A:$A,'D12'!$A1025,'ODA by sector'!$D:$D,'D12'!$C1025)</f>
        <v>0</v>
      </c>
      <c r="R1025" s="35">
        <f>SUMIFS('ODA by sector'!S:S,'ODA by sector'!$A:$A,'D12'!$A1025,'ODA by sector'!$D:$D,'D12'!$C1025)</f>
        <v>0</v>
      </c>
    </row>
    <row r="1026" spans="1:18" x14ac:dyDescent="0.25">
      <c r="A1026" s="40" t="s">
        <v>67</v>
      </c>
      <c r="B1026" s="36" t="e">
        <f>VLOOKUP(A1026,'[1]Names&amp;ISO'!$A:$B,2,FALSE)</f>
        <v>#N/A</v>
      </c>
      <c r="C1026" s="37" t="s">
        <v>164</v>
      </c>
      <c r="D1026" s="35">
        <f>SUMIFS('ODA by sector'!E:E,'ODA by sector'!$A:$A,'D12'!$A1026,'ODA by sector'!$D:$D,'D12'!$C1026)</f>
        <v>0</v>
      </c>
      <c r="E1026" s="35">
        <f>SUMIFS('ODA by sector'!F:F,'ODA by sector'!$A:$A,'D12'!$A1026,'ODA by sector'!$D:$D,'D12'!$C1026)</f>
        <v>0</v>
      </c>
      <c r="F1026" s="35">
        <f>SUMIFS('ODA by sector'!G:G,'ODA by sector'!$A:$A,'D12'!$A1026,'ODA by sector'!$D:$D,'D12'!$C1026)</f>
        <v>0</v>
      </c>
      <c r="G1026" s="35">
        <f>SUMIFS('ODA by sector'!H:H,'ODA by sector'!$A:$A,'D12'!$A1026,'ODA by sector'!$D:$D,'D12'!$C1026)</f>
        <v>0</v>
      </c>
      <c r="H1026" s="35">
        <f>SUMIFS('ODA by sector'!I:I,'ODA by sector'!$A:$A,'D12'!$A1026,'ODA by sector'!$D:$D,'D12'!$C1026)</f>
        <v>0</v>
      </c>
      <c r="I1026" s="35">
        <f>SUMIFS('ODA by sector'!J:J,'ODA by sector'!$A:$A,'D12'!$A1026,'ODA by sector'!$D:$D,'D12'!$C1026)</f>
        <v>0</v>
      </c>
      <c r="J1026" s="35">
        <f>SUMIFS('ODA by sector'!K:K,'ODA by sector'!$A:$A,'D12'!$A1026,'ODA by sector'!$D:$D,'D12'!$C1026)</f>
        <v>0</v>
      </c>
      <c r="K1026" s="35">
        <f>SUMIFS('ODA by sector'!L:L,'ODA by sector'!$A:$A,'D12'!$A1026,'ODA by sector'!$D:$D,'D12'!$C1026)</f>
        <v>0</v>
      </c>
      <c r="L1026" s="35">
        <f>SUMIFS('ODA by sector'!M:M,'ODA by sector'!$A:$A,'D12'!$A1026,'ODA by sector'!$D:$D,'D12'!$C1026)</f>
        <v>12.020752999999999</v>
      </c>
      <c r="M1026" s="35">
        <f>SUMIFS('ODA by sector'!N:N,'ODA by sector'!$A:$A,'D12'!$A1026,'ODA by sector'!$D:$D,'D12'!$C1026)</f>
        <v>13.858788000000001</v>
      </c>
      <c r="N1026" s="35">
        <f>SUMIFS('ODA by sector'!O:O,'ODA by sector'!$A:$A,'D12'!$A1026,'ODA by sector'!$D:$D,'D12'!$C1026)</f>
        <v>0</v>
      </c>
      <c r="O1026" s="35">
        <f>SUMIFS('ODA by sector'!P:P,'ODA by sector'!$A:$A,'D12'!$A1026,'ODA by sector'!$D:$D,'D12'!$C1026)</f>
        <v>0</v>
      </c>
      <c r="P1026" s="35">
        <f>SUMIFS('ODA by sector'!Q:Q,'ODA by sector'!$A:$A,'D12'!$A1026,'ODA by sector'!$D:$D,'D12'!$C1026)</f>
        <v>1.9145449999999999</v>
      </c>
      <c r="Q1026" s="35">
        <f>SUMIFS('ODA by sector'!R:R,'ODA by sector'!$A:$A,'D12'!$A1026,'ODA by sector'!$D:$D,'D12'!$C1026)</f>
        <v>15.552030999999999</v>
      </c>
      <c r="R1026" s="35">
        <f>SUMIFS('ODA by sector'!S:S,'ODA by sector'!$A:$A,'D12'!$A1026,'ODA by sector'!$D:$D,'D12'!$C1026)</f>
        <v>4.4886939999999997</v>
      </c>
    </row>
    <row r="1027" spans="1:18" x14ac:dyDescent="0.25">
      <c r="A1027" s="40" t="s">
        <v>67</v>
      </c>
      <c r="B1027" s="36" t="e">
        <f>VLOOKUP(A1027,'[1]Names&amp;ISO'!$A:$B,2,FALSE)</f>
        <v>#N/A</v>
      </c>
      <c r="C1027" s="37" t="s">
        <v>165</v>
      </c>
      <c r="D1027" s="35">
        <f>SUMIFS('ODA by sector'!E:E,'ODA by sector'!$A:$A,'D12'!$A1027,'ODA by sector'!$D:$D,'D12'!$C1027)</f>
        <v>0</v>
      </c>
      <c r="E1027" s="35">
        <f>SUMIFS('ODA by sector'!F:F,'ODA by sector'!$A:$A,'D12'!$A1027,'ODA by sector'!$D:$D,'D12'!$C1027)</f>
        <v>0</v>
      </c>
      <c r="F1027" s="35">
        <f>SUMIFS('ODA by sector'!G:G,'ODA by sector'!$A:$A,'D12'!$A1027,'ODA by sector'!$D:$D,'D12'!$C1027)</f>
        <v>0</v>
      </c>
      <c r="G1027" s="35">
        <f>SUMIFS('ODA by sector'!H:H,'ODA by sector'!$A:$A,'D12'!$A1027,'ODA by sector'!$D:$D,'D12'!$C1027)</f>
        <v>0</v>
      </c>
      <c r="H1027" s="35">
        <f>SUMIFS('ODA by sector'!I:I,'ODA by sector'!$A:$A,'D12'!$A1027,'ODA by sector'!$D:$D,'D12'!$C1027)</f>
        <v>0</v>
      </c>
      <c r="I1027" s="35">
        <f>SUMIFS('ODA by sector'!J:J,'ODA by sector'!$A:$A,'D12'!$A1027,'ODA by sector'!$D:$D,'D12'!$C1027)</f>
        <v>0</v>
      </c>
      <c r="J1027" s="35">
        <f>SUMIFS('ODA by sector'!K:K,'ODA by sector'!$A:$A,'D12'!$A1027,'ODA by sector'!$D:$D,'D12'!$C1027)</f>
        <v>0</v>
      </c>
      <c r="K1027" s="35">
        <f>SUMIFS('ODA by sector'!L:L,'ODA by sector'!$A:$A,'D12'!$A1027,'ODA by sector'!$D:$D,'D12'!$C1027)</f>
        <v>0</v>
      </c>
      <c r="L1027" s="35">
        <f>SUMIFS('ODA by sector'!M:M,'ODA by sector'!$A:$A,'D12'!$A1027,'ODA by sector'!$D:$D,'D12'!$C1027)</f>
        <v>0</v>
      </c>
      <c r="M1027" s="35">
        <f>SUMIFS('ODA by sector'!N:N,'ODA by sector'!$A:$A,'D12'!$A1027,'ODA by sector'!$D:$D,'D12'!$C1027)</f>
        <v>0</v>
      </c>
      <c r="N1027" s="35">
        <f>SUMIFS('ODA by sector'!O:O,'ODA by sector'!$A:$A,'D12'!$A1027,'ODA by sector'!$D:$D,'D12'!$C1027)</f>
        <v>0</v>
      </c>
      <c r="O1027" s="35">
        <f>SUMIFS('ODA by sector'!P:P,'ODA by sector'!$A:$A,'D12'!$A1027,'ODA by sector'!$D:$D,'D12'!$C1027)</f>
        <v>0</v>
      </c>
      <c r="P1027" s="35">
        <f>SUMIFS('ODA by sector'!Q:Q,'ODA by sector'!$A:$A,'D12'!$A1027,'ODA by sector'!$D:$D,'D12'!$C1027)</f>
        <v>0</v>
      </c>
      <c r="Q1027" s="35">
        <f>SUMIFS('ODA by sector'!R:R,'ODA by sector'!$A:$A,'D12'!$A1027,'ODA by sector'!$D:$D,'D12'!$C1027)</f>
        <v>0</v>
      </c>
      <c r="R1027" s="35">
        <f>SUMIFS('ODA by sector'!S:S,'ODA by sector'!$A:$A,'D12'!$A1027,'ODA by sector'!$D:$D,'D12'!$C1027)</f>
        <v>0</v>
      </c>
    </row>
    <row r="1028" spans="1:18" x14ac:dyDescent="0.25">
      <c r="A1028" s="40" t="s">
        <v>67</v>
      </c>
      <c r="B1028" s="36" t="e">
        <f>VLOOKUP(A1028,'[1]Names&amp;ISO'!$A:$B,2,FALSE)</f>
        <v>#N/A</v>
      </c>
      <c r="C1028" s="37" t="s">
        <v>161</v>
      </c>
      <c r="D1028" s="35">
        <f>SUMIFS('ODA by sector'!E:E,'ODA by sector'!$A:$A,'D12'!$A1028,'ODA by sector'!$D:$D,'D12'!$C1028)</f>
        <v>0</v>
      </c>
      <c r="E1028" s="35">
        <f>SUMIFS('ODA by sector'!F:F,'ODA by sector'!$A:$A,'D12'!$A1028,'ODA by sector'!$D:$D,'D12'!$C1028)</f>
        <v>0</v>
      </c>
      <c r="F1028" s="35">
        <f>SUMIFS('ODA by sector'!G:G,'ODA by sector'!$A:$A,'D12'!$A1028,'ODA by sector'!$D:$D,'D12'!$C1028)</f>
        <v>0</v>
      </c>
      <c r="G1028" s="35">
        <f>SUMIFS('ODA by sector'!H:H,'ODA by sector'!$A:$A,'D12'!$A1028,'ODA by sector'!$D:$D,'D12'!$C1028)</f>
        <v>0</v>
      </c>
      <c r="H1028" s="35">
        <f>SUMIFS('ODA by sector'!I:I,'ODA by sector'!$A:$A,'D12'!$A1028,'ODA by sector'!$D:$D,'D12'!$C1028)</f>
        <v>0</v>
      </c>
      <c r="I1028" s="35">
        <f>SUMIFS('ODA by sector'!J:J,'ODA by sector'!$A:$A,'D12'!$A1028,'ODA by sector'!$D:$D,'D12'!$C1028)</f>
        <v>0</v>
      </c>
      <c r="J1028" s="35">
        <f>SUMIFS('ODA by sector'!K:K,'ODA by sector'!$A:$A,'D12'!$A1028,'ODA by sector'!$D:$D,'D12'!$C1028)</f>
        <v>0</v>
      </c>
      <c r="K1028" s="35">
        <f>SUMIFS('ODA by sector'!L:L,'ODA by sector'!$A:$A,'D12'!$A1028,'ODA by sector'!$D:$D,'D12'!$C1028)</f>
        <v>0</v>
      </c>
      <c r="L1028" s="35">
        <f>SUMIFS('ODA by sector'!M:M,'ODA by sector'!$A:$A,'D12'!$A1028,'ODA by sector'!$D:$D,'D12'!$C1028)</f>
        <v>0</v>
      </c>
      <c r="M1028" s="35">
        <f>SUMIFS('ODA by sector'!N:N,'ODA by sector'!$A:$A,'D12'!$A1028,'ODA by sector'!$D:$D,'D12'!$C1028)</f>
        <v>0</v>
      </c>
      <c r="N1028" s="35">
        <f>SUMIFS('ODA by sector'!O:O,'ODA by sector'!$A:$A,'D12'!$A1028,'ODA by sector'!$D:$D,'D12'!$C1028)</f>
        <v>0</v>
      </c>
      <c r="O1028" s="35">
        <f>SUMIFS('ODA by sector'!P:P,'ODA by sector'!$A:$A,'D12'!$A1028,'ODA by sector'!$D:$D,'D12'!$C1028)</f>
        <v>0</v>
      </c>
      <c r="P1028" s="35">
        <f>SUMIFS('ODA by sector'!Q:Q,'ODA by sector'!$A:$A,'D12'!$A1028,'ODA by sector'!$D:$D,'D12'!$C1028)</f>
        <v>0</v>
      </c>
      <c r="Q1028" s="35">
        <f>SUMIFS('ODA by sector'!R:R,'ODA by sector'!$A:$A,'D12'!$A1028,'ODA by sector'!$D:$D,'D12'!$C1028)</f>
        <v>0</v>
      </c>
      <c r="R1028" s="35">
        <f>SUMIFS('ODA by sector'!S:S,'ODA by sector'!$A:$A,'D12'!$A1028,'ODA by sector'!$D:$D,'D12'!$C1028)</f>
        <v>0</v>
      </c>
    </row>
    <row r="1029" spans="1:18" x14ac:dyDescent="0.25">
      <c r="A1029" s="40" t="s">
        <v>67</v>
      </c>
      <c r="B1029" s="36" t="e">
        <f>VLOOKUP(A1029,'[1]Names&amp;ISO'!$A:$B,2,FALSE)</f>
        <v>#N/A</v>
      </c>
      <c r="C1029" s="37" t="s">
        <v>166</v>
      </c>
      <c r="D1029" s="35">
        <f>SUMIFS('ODA by sector'!E:E,'ODA by sector'!$A:$A,'D12'!$A1029,'ODA by sector'!$D:$D,'D12'!$C1029)</f>
        <v>0</v>
      </c>
      <c r="E1029" s="35">
        <f>SUMIFS('ODA by sector'!F:F,'ODA by sector'!$A:$A,'D12'!$A1029,'ODA by sector'!$D:$D,'D12'!$C1029)</f>
        <v>0</v>
      </c>
      <c r="F1029" s="35">
        <f>SUMIFS('ODA by sector'!G:G,'ODA by sector'!$A:$A,'D12'!$A1029,'ODA by sector'!$D:$D,'D12'!$C1029)</f>
        <v>0</v>
      </c>
      <c r="G1029" s="35">
        <f>SUMIFS('ODA by sector'!H:H,'ODA by sector'!$A:$A,'D12'!$A1029,'ODA by sector'!$D:$D,'D12'!$C1029)</f>
        <v>0</v>
      </c>
      <c r="H1029" s="35">
        <f>SUMIFS('ODA by sector'!I:I,'ODA by sector'!$A:$A,'D12'!$A1029,'ODA by sector'!$D:$D,'D12'!$C1029)</f>
        <v>0</v>
      </c>
      <c r="I1029" s="35">
        <f>SUMIFS('ODA by sector'!J:J,'ODA by sector'!$A:$A,'D12'!$A1029,'ODA by sector'!$D:$D,'D12'!$C1029)</f>
        <v>0</v>
      </c>
      <c r="J1029" s="35">
        <f>SUMIFS('ODA by sector'!K:K,'ODA by sector'!$A:$A,'D12'!$A1029,'ODA by sector'!$D:$D,'D12'!$C1029)</f>
        <v>0</v>
      </c>
      <c r="K1029" s="35">
        <f>SUMIFS('ODA by sector'!L:L,'ODA by sector'!$A:$A,'D12'!$A1029,'ODA by sector'!$D:$D,'D12'!$C1029)</f>
        <v>0</v>
      </c>
      <c r="L1029" s="35">
        <f>SUMIFS('ODA by sector'!M:M,'ODA by sector'!$A:$A,'D12'!$A1029,'ODA by sector'!$D:$D,'D12'!$C1029)</f>
        <v>0</v>
      </c>
      <c r="M1029" s="35">
        <f>SUMIFS('ODA by sector'!N:N,'ODA by sector'!$A:$A,'D12'!$A1029,'ODA by sector'!$D:$D,'D12'!$C1029)</f>
        <v>0</v>
      </c>
      <c r="N1029" s="35">
        <f>SUMIFS('ODA by sector'!O:O,'ODA by sector'!$A:$A,'D12'!$A1029,'ODA by sector'!$D:$D,'D12'!$C1029)</f>
        <v>0</v>
      </c>
      <c r="O1029" s="35">
        <f>SUMIFS('ODA by sector'!P:P,'ODA by sector'!$A:$A,'D12'!$A1029,'ODA by sector'!$D:$D,'D12'!$C1029)</f>
        <v>0</v>
      </c>
      <c r="P1029" s="35">
        <f>SUMIFS('ODA by sector'!Q:Q,'ODA by sector'!$A:$A,'D12'!$A1029,'ODA by sector'!$D:$D,'D12'!$C1029)</f>
        <v>0</v>
      </c>
      <c r="Q1029" s="35">
        <f>SUMIFS('ODA by sector'!R:R,'ODA by sector'!$A:$A,'D12'!$A1029,'ODA by sector'!$D:$D,'D12'!$C1029)</f>
        <v>0</v>
      </c>
      <c r="R1029" s="35">
        <f>SUMIFS('ODA by sector'!S:S,'ODA by sector'!$A:$A,'D12'!$A1029,'ODA by sector'!$D:$D,'D12'!$C1029)</f>
        <v>0</v>
      </c>
    </row>
    <row r="1030" spans="1:18" x14ac:dyDescent="0.25">
      <c r="A1030" s="40" t="s">
        <v>67</v>
      </c>
      <c r="B1030" s="36" t="e">
        <f>VLOOKUP(A1030,'[1]Names&amp;ISO'!$A:$B,2,FALSE)</f>
        <v>#N/A</v>
      </c>
      <c r="C1030" s="37" t="s">
        <v>167</v>
      </c>
      <c r="D1030" s="35">
        <f>SUMIFS('ODA by sector'!E:E,'ODA by sector'!$A:$A,'D12'!$A1030,'ODA by sector'!$D:$D,'D12'!$C1030)</f>
        <v>0</v>
      </c>
      <c r="E1030" s="35">
        <f>SUMIFS('ODA by sector'!F:F,'ODA by sector'!$A:$A,'D12'!$A1030,'ODA by sector'!$D:$D,'D12'!$C1030)</f>
        <v>0</v>
      </c>
      <c r="F1030" s="35">
        <f>SUMIFS('ODA by sector'!G:G,'ODA by sector'!$A:$A,'D12'!$A1030,'ODA by sector'!$D:$D,'D12'!$C1030)</f>
        <v>0</v>
      </c>
      <c r="G1030" s="35">
        <f>SUMIFS('ODA by sector'!H:H,'ODA by sector'!$A:$A,'D12'!$A1030,'ODA by sector'!$D:$D,'D12'!$C1030)</f>
        <v>0</v>
      </c>
      <c r="H1030" s="35">
        <f>SUMIFS('ODA by sector'!I:I,'ODA by sector'!$A:$A,'D12'!$A1030,'ODA by sector'!$D:$D,'D12'!$C1030)</f>
        <v>0</v>
      </c>
      <c r="I1030" s="35">
        <f>SUMIFS('ODA by sector'!J:J,'ODA by sector'!$A:$A,'D12'!$A1030,'ODA by sector'!$D:$D,'D12'!$C1030)</f>
        <v>0</v>
      </c>
      <c r="J1030" s="35">
        <f>SUMIFS('ODA by sector'!K:K,'ODA by sector'!$A:$A,'D12'!$A1030,'ODA by sector'!$D:$D,'D12'!$C1030)</f>
        <v>0</v>
      </c>
      <c r="K1030" s="35">
        <f>SUMIFS('ODA by sector'!L:L,'ODA by sector'!$A:$A,'D12'!$A1030,'ODA by sector'!$D:$D,'D12'!$C1030)</f>
        <v>0</v>
      </c>
      <c r="L1030" s="35">
        <f>SUMIFS('ODA by sector'!M:M,'ODA by sector'!$A:$A,'D12'!$A1030,'ODA by sector'!$D:$D,'D12'!$C1030)</f>
        <v>0</v>
      </c>
      <c r="M1030" s="35">
        <f>SUMIFS('ODA by sector'!N:N,'ODA by sector'!$A:$A,'D12'!$A1030,'ODA by sector'!$D:$D,'D12'!$C1030)</f>
        <v>0</v>
      </c>
      <c r="N1030" s="35">
        <f>SUMIFS('ODA by sector'!O:O,'ODA by sector'!$A:$A,'D12'!$A1030,'ODA by sector'!$D:$D,'D12'!$C1030)</f>
        <v>0</v>
      </c>
      <c r="O1030" s="35">
        <f>SUMIFS('ODA by sector'!P:P,'ODA by sector'!$A:$A,'D12'!$A1030,'ODA by sector'!$D:$D,'D12'!$C1030)</f>
        <v>0</v>
      </c>
      <c r="P1030" s="35">
        <f>SUMIFS('ODA by sector'!Q:Q,'ODA by sector'!$A:$A,'D12'!$A1030,'ODA by sector'!$D:$D,'D12'!$C1030)</f>
        <v>0</v>
      </c>
      <c r="Q1030" s="35">
        <f>SUMIFS('ODA by sector'!R:R,'ODA by sector'!$A:$A,'D12'!$A1030,'ODA by sector'!$D:$D,'D12'!$C1030)</f>
        <v>0</v>
      </c>
      <c r="R1030" s="35">
        <f>SUMIFS('ODA by sector'!S:S,'ODA by sector'!$A:$A,'D12'!$A1030,'ODA by sector'!$D:$D,'D12'!$C1030)</f>
        <v>0</v>
      </c>
    </row>
    <row r="1031" spans="1:18" x14ac:dyDescent="0.25">
      <c r="A1031" s="41" t="s">
        <v>67</v>
      </c>
      <c r="B1031" s="36" t="e">
        <f>VLOOKUP(A1031,'[1]Names&amp;ISO'!$A:$B,2,FALSE)</f>
        <v>#N/A</v>
      </c>
      <c r="C1031" s="37" t="s">
        <v>169</v>
      </c>
      <c r="D1031" s="35">
        <f>SUMIFS('ODA by sector'!E:E,'ODA by sector'!$A:$A,'D12'!$A1031,'ODA by sector'!$D:$D,'D12'!$C1031)</f>
        <v>0</v>
      </c>
      <c r="E1031" s="35">
        <f>SUMIFS('ODA by sector'!F:F,'ODA by sector'!$A:$A,'D12'!$A1031,'ODA by sector'!$D:$D,'D12'!$C1031)</f>
        <v>0</v>
      </c>
      <c r="F1031" s="35">
        <f>SUMIFS('ODA by sector'!G:G,'ODA by sector'!$A:$A,'D12'!$A1031,'ODA by sector'!$D:$D,'D12'!$C1031)</f>
        <v>0</v>
      </c>
      <c r="G1031" s="35">
        <f>SUMIFS('ODA by sector'!H:H,'ODA by sector'!$A:$A,'D12'!$A1031,'ODA by sector'!$D:$D,'D12'!$C1031)</f>
        <v>0</v>
      </c>
      <c r="H1031" s="35">
        <f>SUMIFS('ODA by sector'!I:I,'ODA by sector'!$A:$A,'D12'!$A1031,'ODA by sector'!$D:$D,'D12'!$C1031)</f>
        <v>0</v>
      </c>
      <c r="I1031" s="35">
        <f>SUMIFS('ODA by sector'!J:J,'ODA by sector'!$A:$A,'D12'!$A1031,'ODA by sector'!$D:$D,'D12'!$C1031)</f>
        <v>0</v>
      </c>
      <c r="J1031" s="35">
        <f>SUMIFS('ODA by sector'!K:K,'ODA by sector'!$A:$A,'D12'!$A1031,'ODA by sector'!$D:$D,'D12'!$C1031)</f>
        <v>0</v>
      </c>
      <c r="K1031" s="35">
        <f>SUMIFS('ODA by sector'!L:L,'ODA by sector'!$A:$A,'D12'!$A1031,'ODA by sector'!$D:$D,'D12'!$C1031)</f>
        <v>0</v>
      </c>
      <c r="L1031" s="35">
        <f>SUMIFS('ODA by sector'!M:M,'ODA by sector'!$A:$A,'D12'!$A1031,'ODA by sector'!$D:$D,'D12'!$C1031)</f>
        <v>0</v>
      </c>
      <c r="M1031" s="35">
        <f>SUMIFS('ODA by sector'!N:N,'ODA by sector'!$A:$A,'D12'!$A1031,'ODA by sector'!$D:$D,'D12'!$C1031)</f>
        <v>8.6452089999999995</v>
      </c>
      <c r="N1031" s="35">
        <f>SUMIFS('ODA by sector'!O:O,'ODA by sector'!$A:$A,'D12'!$A1031,'ODA by sector'!$D:$D,'D12'!$C1031)</f>
        <v>4.2957409999999996</v>
      </c>
      <c r="O1031" s="35">
        <f>SUMIFS('ODA by sector'!P:P,'ODA by sector'!$A:$A,'D12'!$A1031,'ODA by sector'!$D:$D,'D12'!$C1031)</f>
        <v>0</v>
      </c>
      <c r="P1031" s="35">
        <f>SUMIFS('ODA by sector'!Q:Q,'ODA by sector'!$A:$A,'D12'!$A1031,'ODA by sector'!$D:$D,'D12'!$C1031)</f>
        <v>11.060127</v>
      </c>
      <c r="Q1031" s="35">
        <f>SUMIFS('ODA by sector'!R:R,'ODA by sector'!$A:$A,'D12'!$A1031,'ODA by sector'!$D:$D,'D12'!$C1031)</f>
        <v>11.181706999999999</v>
      </c>
      <c r="R1031" s="35">
        <f>SUMIFS('ODA by sector'!S:S,'ODA by sector'!$A:$A,'D12'!$A1031,'ODA by sector'!$D:$D,'D12'!$C1031)</f>
        <v>10.882781999999999</v>
      </c>
    </row>
    <row r="1032" spans="1:18" x14ac:dyDescent="0.25">
      <c r="A1032" s="42" t="s">
        <v>67</v>
      </c>
      <c r="B1032" s="36" t="e">
        <f>VLOOKUP(A1032,'[1]Names&amp;ISO'!$A:$B,2,FALSE)</f>
        <v>#N/A</v>
      </c>
      <c r="C1032" s="37" t="s">
        <v>168</v>
      </c>
      <c r="D1032" s="35">
        <f>SUMIFS('ODA by sector'!E:E,'ODA by sector'!$A:$A,'D12'!$A1032,'ODA by sector'!$D:$D,'D12'!$C1032)</f>
        <v>0</v>
      </c>
      <c r="E1032" s="35">
        <f>SUMIFS('ODA by sector'!F:F,'ODA by sector'!$A:$A,'D12'!$A1032,'ODA by sector'!$D:$D,'D12'!$C1032)</f>
        <v>0</v>
      </c>
      <c r="F1032" s="35">
        <f>SUMIFS('ODA by sector'!G:G,'ODA by sector'!$A:$A,'D12'!$A1032,'ODA by sector'!$D:$D,'D12'!$C1032)</f>
        <v>0</v>
      </c>
      <c r="G1032" s="35">
        <f>SUMIFS('ODA by sector'!H:H,'ODA by sector'!$A:$A,'D12'!$A1032,'ODA by sector'!$D:$D,'D12'!$C1032)</f>
        <v>0</v>
      </c>
      <c r="H1032" s="35">
        <f>SUMIFS('ODA by sector'!I:I,'ODA by sector'!$A:$A,'D12'!$A1032,'ODA by sector'!$D:$D,'D12'!$C1032)</f>
        <v>0</v>
      </c>
      <c r="I1032" s="35">
        <f>SUMIFS('ODA by sector'!J:J,'ODA by sector'!$A:$A,'D12'!$A1032,'ODA by sector'!$D:$D,'D12'!$C1032)</f>
        <v>0</v>
      </c>
      <c r="J1032" s="35">
        <f>SUMIFS('ODA by sector'!K:K,'ODA by sector'!$A:$A,'D12'!$A1032,'ODA by sector'!$D:$D,'D12'!$C1032)</f>
        <v>0</v>
      </c>
      <c r="K1032" s="35">
        <f>SUMIFS('ODA by sector'!L:L,'ODA by sector'!$A:$A,'D12'!$A1032,'ODA by sector'!$D:$D,'D12'!$C1032)</f>
        <v>0</v>
      </c>
      <c r="L1032" s="35">
        <f>SUMIFS('ODA by sector'!M:M,'ODA by sector'!$A:$A,'D12'!$A1032,'ODA by sector'!$D:$D,'D12'!$C1032)</f>
        <v>0</v>
      </c>
      <c r="M1032" s="35">
        <f>SUMIFS('ODA by sector'!N:N,'ODA by sector'!$A:$A,'D12'!$A1032,'ODA by sector'!$D:$D,'D12'!$C1032)</f>
        <v>0</v>
      </c>
      <c r="N1032" s="35">
        <f>SUMIFS('ODA by sector'!O:O,'ODA by sector'!$A:$A,'D12'!$A1032,'ODA by sector'!$D:$D,'D12'!$C1032)</f>
        <v>0</v>
      </c>
      <c r="O1032" s="35">
        <f>SUMIFS('ODA by sector'!P:P,'ODA by sector'!$A:$A,'D12'!$A1032,'ODA by sector'!$D:$D,'D12'!$C1032)</f>
        <v>0</v>
      </c>
      <c r="P1032" s="35">
        <f>SUMIFS('ODA by sector'!Q:Q,'ODA by sector'!$A:$A,'D12'!$A1032,'ODA by sector'!$D:$D,'D12'!$C1032)</f>
        <v>0</v>
      </c>
      <c r="Q1032" s="35">
        <f>SUMIFS('ODA by sector'!R:R,'ODA by sector'!$A:$A,'D12'!$A1032,'ODA by sector'!$D:$D,'D12'!$C1032)</f>
        <v>0</v>
      </c>
      <c r="R1032" s="35">
        <f>SUMIFS('ODA by sector'!S:S,'ODA by sector'!$A:$A,'D12'!$A1032,'ODA by sector'!$D:$D,'D12'!$C1032)</f>
        <v>0</v>
      </c>
    </row>
    <row r="1033" spans="1:18" x14ac:dyDescent="0.25">
      <c r="A1033" s="40" t="s">
        <v>67</v>
      </c>
      <c r="B1033" s="36" t="e">
        <f>VLOOKUP(A1033,'[1]Names&amp;ISO'!$A:$B,2,FALSE)</f>
        <v>#N/A</v>
      </c>
      <c r="C1033" s="37" t="s">
        <v>171</v>
      </c>
      <c r="D1033" s="35">
        <f>SUMIFS('ODA by sector'!E:E,'ODA by sector'!$A:$A,'D12'!$A1033,'ODA by sector'!$D:$D,'D12'!$C1033)</f>
        <v>0</v>
      </c>
      <c r="E1033" s="35">
        <f>SUMIFS('ODA by sector'!F:F,'ODA by sector'!$A:$A,'D12'!$A1033,'ODA by sector'!$D:$D,'D12'!$C1033)</f>
        <v>0</v>
      </c>
      <c r="F1033" s="35">
        <f>SUMIFS('ODA by sector'!G:G,'ODA by sector'!$A:$A,'D12'!$A1033,'ODA by sector'!$D:$D,'D12'!$C1033)</f>
        <v>0</v>
      </c>
      <c r="G1033" s="35">
        <f>SUMIFS('ODA by sector'!H:H,'ODA by sector'!$A:$A,'D12'!$A1033,'ODA by sector'!$D:$D,'D12'!$C1033)</f>
        <v>0</v>
      </c>
      <c r="H1033" s="35">
        <f>SUMIFS('ODA by sector'!I:I,'ODA by sector'!$A:$A,'D12'!$A1033,'ODA by sector'!$D:$D,'D12'!$C1033)</f>
        <v>0</v>
      </c>
      <c r="I1033" s="35">
        <f>SUMIFS('ODA by sector'!J:J,'ODA by sector'!$A:$A,'D12'!$A1033,'ODA by sector'!$D:$D,'D12'!$C1033)</f>
        <v>0</v>
      </c>
      <c r="J1033" s="35">
        <f>SUMIFS('ODA by sector'!K:K,'ODA by sector'!$A:$A,'D12'!$A1033,'ODA by sector'!$D:$D,'D12'!$C1033)</f>
        <v>0</v>
      </c>
      <c r="K1033" s="35">
        <f>SUMIFS('ODA by sector'!L:L,'ODA by sector'!$A:$A,'D12'!$A1033,'ODA by sector'!$D:$D,'D12'!$C1033)</f>
        <v>0</v>
      </c>
      <c r="L1033" s="35">
        <f>SUMIFS('ODA by sector'!M:M,'ODA by sector'!$A:$A,'D12'!$A1033,'ODA by sector'!$D:$D,'D12'!$C1033)</f>
        <v>8.1918179999999996</v>
      </c>
      <c r="M1033" s="35">
        <f>SUMIFS('ODA by sector'!N:N,'ODA by sector'!$A:$A,'D12'!$A1033,'ODA by sector'!$D:$D,'D12'!$C1033)</f>
        <v>7.4170769999999999</v>
      </c>
      <c r="N1033" s="35">
        <f>SUMIFS('ODA by sector'!O:O,'ODA by sector'!$A:$A,'D12'!$A1033,'ODA by sector'!$D:$D,'D12'!$C1033)</f>
        <v>3.52163</v>
      </c>
      <c r="O1033" s="35">
        <f>SUMIFS('ODA by sector'!P:P,'ODA by sector'!$A:$A,'D12'!$A1033,'ODA by sector'!$D:$D,'D12'!$C1033)</f>
        <v>0</v>
      </c>
      <c r="P1033" s="35">
        <f>SUMIFS('ODA by sector'!Q:Q,'ODA by sector'!$A:$A,'D12'!$A1033,'ODA by sector'!$D:$D,'D12'!$C1033)</f>
        <v>11.945494999999999</v>
      </c>
      <c r="Q1033" s="35">
        <f>SUMIFS('ODA by sector'!R:R,'ODA by sector'!$A:$A,'D12'!$A1033,'ODA by sector'!$D:$D,'D12'!$C1033)</f>
        <v>3.7779669999999999</v>
      </c>
      <c r="R1033" s="35">
        <f>SUMIFS('ODA by sector'!S:S,'ODA by sector'!$A:$A,'D12'!$A1033,'ODA by sector'!$D:$D,'D12'!$C1033)</f>
        <v>8.146331</v>
      </c>
    </row>
    <row r="1034" spans="1:18" x14ac:dyDescent="0.25">
      <c r="A1034" s="40" t="s">
        <v>67</v>
      </c>
      <c r="B1034" s="36" t="e">
        <f>VLOOKUP(A1034,'[1]Names&amp;ISO'!$A:$B,2,FALSE)</f>
        <v>#N/A</v>
      </c>
      <c r="C1034" s="37" t="s">
        <v>170</v>
      </c>
      <c r="D1034" s="35">
        <f>SUMIFS('ODA by sector'!E:E,'ODA by sector'!$A:$A,'D12'!$A1034,'ODA by sector'!$D:$D,'D12'!$C1034)</f>
        <v>0</v>
      </c>
      <c r="E1034" s="35">
        <f>SUMIFS('ODA by sector'!F:F,'ODA by sector'!$A:$A,'D12'!$A1034,'ODA by sector'!$D:$D,'D12'!$C1034)</f>
        <v>0</v>
      </c>
      <c r="F1034" s="35">
        <f>SUMIFS('ODA by sector'!G:G,'ODA by sector'!$A:$A,'D12'!$A1034,'ODA by sector'!$D:$D,'D12'!$C1034)</f>
        <v>0</v>
      </c>
      <c r="G1034" s="35">
        <f>SUMIFS('ODA by sector'!H:H,'ODA by sector'!$A:$A,'D12'!$A1034,'ODA by sector'!$D:$D,'D12'!$C1034)</f>
        <v>0</v>
      </c>
      <c r="H1034" s="35">
        <f>SUMIFS('ODA by sector'!I:I,'ODA by sector'!$A:$A,'D12'!$A1034,'ODA by sector'!$D:$D,'D12'!$C1034)</f>
        <v>0</v>
      </c>
      <c r="I1034" s="35">
        <f>SUMIFS('ODA by sector'!J:J,'ODA by sector'!$A:$A,'D12'!$A1034,'ODA by sector'!$D:$D,'D12'!$C1034)</f>
        <v>0</v>
      </c>
      <c r="J1034" s="35">
        <f>SUMIFS('ODA by sector'!K:K,'ODA by sector'!$A:$A,'D12'!$A1034,'ODA by sector'!$D:$D,'D12'!$C1034)</f>
        <v>0</v>
      </c>
      <c r="K1034" s="35">
        <f>SUMIFS('ODA by sector'!L:L,'ODA by sector'!$A:$A,'D12'!$A1034,'ODA by sector'!$D:$D,'D12'!$C1034)</f>
        <v>0</v>
      </c>
      <c r="L1034" s="35">
        <f>SUMIFS('ODA by sector'!M:M,'ODA by sector'!$A:$A,'D12'!$A1034,'ODA by sector'!$D:$D,'D12'!$C1034)</f>
        <v>0</v>
      </c>
      <c r="M1034" s="35">
        <f>SUMIFS('ODA by sector'!N:N,'ODA by sector'!$A:$A,'D12'!$A1034,'ODA by sector'!$D:$D,'D12'!$C1034)</f>
        <v>10.040006999999999</v>
      </c>
      <c r="N1034" s="35">
        <f>SUMIFS('ODA by sector'!O:O,'ODA by sector'!$A:$A,'D12'!$A1034,'ODA by sector'!$D:$D,'D12'!$C1034)</f>
        <v>12.125341000000001</v>
      </c>
      <c r="O1034" s="35">
        <f>SUMIFS('ODA by sector'!P:P,'ODA by sector'!$A:$A,'D12'!$A1034,'ODA by sector'!$D:$D,'D12'!$C1034)</f>
        <v>6.1376499999999998</v>
      </c>
      <c r="P1034" s="35">
        <f>SUMIFS('ODA by sector'!Q:Q,'ODA by sector'!$A:$A,'D12'!$A1034,'ODA by sector'!$D:$D,'D12'!$C1034)</f>
        <v>10.131103</v>
      </c>
      <c r="Q1034" s="35">
        <f>SUMIFS('ODA by sector'!R:R,'ODA by sector'!$A:$A,'D12'!$A1034,'ODA by sector'!$D:$D,'D12'!$C1034)</f>
        <v>8.3677829999999993</v>
      </c>
      <c r="R1034" s="35">
        <f>SUMIFS('ODA by sector'!S:S,'ODA by sector'!$A:$A,'D12'!$A1034,'ODA by sector'!$D:$D,'D12'!$C1034)</f>
        <v>13.622385</v>
      </c>
    </row>
    <row r="1035" spans="1:18" x14ac:dyDescent="0.25">
      <c r="A1035" s="40" t="s">
        <v>67</v>
      </c>
      <c r="B1035" s="36" t="e">
        <f>VLOOKUP(A1035,'[1]Names&amp;ISO'!$A:$B,2,FALSE)</f>
        <v>#N/A</v>
      </c>
      <c r="C1035" s="37" t="s">
        <v>172</v>
      </c>
      <c r="D1035" s="35">
        <f>SUMIFS('ODA by sector'!E:E,'ODA by sector'!$A:$A,'D12'!$A1035,'ODA by sector'!$D:$D,'D12'!$C1035)</f>
        <v>0</v>
      </c>
      <c r="E1035" s="35">
        <f>SUMIFS('ODA by sector'!F:F,'ODA by sector'!$A:$A,'D12'!$A1035,'ODA by sector'!$D:$D,'D12'!$C1035)</f>
        <v>0</v>
      </c>
      <c r="F1035" s="35">
        <f>SUMIFS('ODA by sector'!G:G,'ODA by sector'!$A:$A,'D12'!$A1035,'ODA by sector'!$D:$D,'D12'!$C1035)</f>
        <v>0</v>
      </c>
      <c r="G1035" s="35">
        <f>SUMIFS('ODA by sector'!H:H,'ODA by sector'!$A:$A,'D12'!$A1035,'ODA by sector'!$D:$D,'D12'!$C1035)</f>
        <v>0</v>
      </c>
      <c r="H1035" s="35">
        <f>SUMIFS('ODA by sector'!I:I,'ODA by sector'!$A:$A,'D12'!$A1035,'ODA by sector'!$D:$D,'D12'!$C1035)</f>
        <v>0</v>
      </c>
      <c r="I1035" s="35">
        <f>SUMIFS('ODA by sector'!J:J,'ODA by sector'!$A:$A,'D12'!$A1035,'ODA by sector'!$D:$D,'D12'!$C1035)</f>
        <v>0</v>
      </c>
      <c r="J1035" s="35">
        <f>SUMIFS('ODA by sector'!K:K,'ODA by sector'!$A:$A,'D12'!$A1035,'ODA by sector'!$D:$D,'D12'!$C1035)</f>
        <v>0</v>
      </c>
      <c r="K1035" s="35">
        <f>SUMIFS('ODA by sector'!L:L,'ODA by sector'!$A:$A,'D12'!$A1035,'ODA by sector'!$D:$D,'D12'!$C1035)</f>
        <v>0</v>
      </c>
      <c r="L1035" s="35">
        <f>SUMIFS('ODA by sector'!M:M,'ODA by sector'!$A:$A,'D12'!$A1035,'ODA by sector'!$D:$D,'D12'!$C1035)</f>
        <v>0</v>
      </c>
      <c r="M1035" s="35">
        <f>SUMIFS('ODA by sector'!N:N,'ODA by sector'!$A:$A,'D12'!$A1035,'ODA by sector'!$D:$D,'D12'!$C1035)</f>
        <v>0</v>
      </c>
      <c r="N1035" s="35">
        <f>SUMIFS('ODA by sector'!O:O,'ODA by sector'!$A:$A,'D12'!$A1035,'ODA by sector'!$D:$D,'D12'!$C1035)</f>
        <v>0</v>
      </c>
      <c r="O1035" s="35">
        <f>SUMIFS('ODA by sector'!P:P,'ODA by sector'!$A:$A,'D12'!$A1035,'ODA by sector'!$D:$D,'D12'!$C1035)</f>
        <v>0</v>
      </c>
      <c r="P1035" s="35">
        <f>SUMIFS('ODA by sector'!Q:Q,'ODA by sector'!$A:$A,'D12'!$A1035,'ODA by sector'!$D:$D,'D12'!$C1035)</f>
        <v>0</v>
      </c>
      <c r="Q1035" s="35">
        <f>SUMIFS('ODA by sector'!R:R,'ODA by sector'!$A:$A,'D12'!$A1035,'ODA by sector'!$D:$D,'D12'!$C1035)</f>
        <v>0</v>
      </c>
      <c r="R1035" s="35">
        <f>SUMIFS('ODA by sector'!S:S,'ODA by sector'!$A:$A,'D12'!$A1035,'ODA by sector'!$D:$D,'D12'!$C1035)</f>
        <v>0</v>
      </c>
    </row>
    <row r="1036" spans="1:18" x14ac:dyDescent="0.25">
      <c r="A1036" s="40" t="s">
        <v>67</v>
      </c>
      <c r="B1036" s="36" t="e">
        <f>VLOOKUP(A1036,'[1]Names&amp;ISO'!$A:$B,2,FALSE)</f>
        <v>#N/A</v>
      </c>
      <c r="C1036" s="37" t="s">
        <v>173</v>
      </c>
      <c r="D1036" s="35">
        <f>SUMIFS('ODA by sector'!E:E,'ODA by sector'!$A:$A,'D12'!$A1036,'ODA by sector'!$D:$D,'D12'!$C1036)</f>
        <v>0</v>
      </c>
      <c r="E1036" s="35">
        <f>SUMIFS('ODA by sector'!F:F,'ODA by sector'!$A:$A,'D12'!$A1036,'ODA by sector'!$D:$D,'D12'!$C1036)</f>
        <v>0</v>
      </c>
      <c r="F1036" s="35">
        <f>SUMIFS('ODA by sector'!G:G,'ODA by sector'!$A:$A,'D12'!$A1036,'ODA by sector'!$D:$D,'D12'!$C1036)</f>
        <v>0</v>
      </c>
      <c r="G1036" s="35">
        <f>SUMIFS('ODA by sector'!H:H,'ODA by sector'!$A:$A,'D12'!$A1036,'ODA by sector'!$D:$D,'D12'!$C1036)</f>
        <v>0</v>
      </c>
      <c r="H1036" s="35">
        <f>SUMIFS('ODA by sector'!I:I,'ODA by sector'!$A:$A,'D12'!$A1036,'ODA by sector'!$D:$D,'D12'!$C1036)</f>
        <v>0</v>
      </c>
      <c r="I1036" s="35">
        <f>SUMIFS('ODA by sector'!J:J,'ODA by sector'!$A:$A,'D12'!$A1036,'ODA by sector'!$D:$D,'D12'!$C1036)</f>
        <v>0</v>
      </c>
      <c r="J1036" s="35">
        <f>SUMIFS('ODA by sector'!K:K,'ODA by sector'!$A:$A,'D12'!$A1036,'ODA by sector'!$D:$D,'D12'!$C1036)</f>
        <v>0</v>
      </c>
      <c r="K1036" s="35">
        <f>SUMIFS('ODA by sector'!L:L,'ODA by sector'!$A:$A,'D12'!$A1036,'ODA by sector'!$D:$D,'D12'!$C1036)</f>
        <v>0</v>
      </c>
      <c r="L1036" s="35">
        <f>SUMIFS('ODA by sector'!M:M,'ODA by sector'!$A:$A,'D12'!$A1036,'ODA by sector'!$D:$D,'D12'!$C1036)</f>
        <v>0</v>
      </c>
      <c r="M1036" s="35">
        <f>SUMIFS('ODA by sector'!N:N,'ODA by sector'!$A:$A,'D12'!$A1036,'ODA by sector'!$D:$D,'D12'!$C1036)</f>
        <v>0</v>
      </c>
      <c r="N1036" s="35">
        <f>SUMIFS('ODA by sector'!O:O,'ODA by sector'!$A:$A,'D12'!$A1036,'ODA by sector'!$D:$D,'D12'!$C1036)</f>
        <v>0</v>
      </c>
      <c r="O1036" s="35">
        <f>SUMIFS('ODA by sector'!P:P,'ODA by sector'!$A:$A,'D12'!$A1036,'ODA by sector'!$D:$D,'D12'!$C1036)</f>
        <v>0</v>
      </c>
      <c r="P1036" s="35">
        <f>SUMIFS('ODA by sector'!Q:Q,'ODA by sector'!$A:$A,'D12'!$A1036,'ODA by sector'!$D:$D,'D12'!$C1036)</f>
        <v>0</v>
      </c>
      <c r="Q1036" s="35">
        <f>SUMIFS('ODA by sector'!R:R,'ODA by sector'!$A:$A,'D12'!$A1036,'ODA by sector'!$D:$D,'D12'!$C1036)</f>
        <v>0</v>
      </c>
      <c r="R1036" s="35">
        <f>SUMIFS('ODA by sector'!S:S,'ODA by sector'!$A:$A,'D12'!$A1036,'ODA by sector'!$D:$D,'D12'!$C1036)</f>
        <v>0</v>
      </c>
    </row>
    <row r="1037" spans="1:18" x14ac:dyDescent="0.25">
      <c r="A1037" s="40" t="s">
        <v>67</v>
      </c>
      <c r="B1037" s="36" t="e">
        <f>VLOOKUP(A1037,'[1]Names&amp;ISO'!$A:$B,2,FALSE)</f>
        <v>#N/A</v>
      </c>
      <c r="C1037" s="37" t="s">
        <v>174</v>
      </c>
      <c r="D1037" s="35">
        <f>SUMIFS('ODA by sector'!E:E,'ODA by sector'!$A:$A,'D12'!$A1037,'ODA by sector'!$D:$D,'D12'!$C1037)</f>
        <v>0</v>
      </c>
      <c r="E1037" s="35">
        <f>SUMIFS('ODA by sector'!F:F,'ODA by sector'!$A:$A,'D12'!$A1037,'ODA by sector'!$D:$D,'D12'!$C1037)</f>
        <v>0</v>
      </c>
      <c r="F1037" s="35">
        <f>SUMIFS('ODA by sector'!G:G,'ODA by sector'!$A:$A,'D12'!$A1037,'ODA by sector'!$D:$D,'D12'!$C1037)</f>
        <v>0</v>
      </c>
      <c r="G1037" s="35">
        <f>SUMIFS('ODA by sector'!H:H,'ODA by sector'!$A:$A,'D12'!$A1037,'ODA by sector'!$D:$D,'D12'!$C1037)</f>
        <v>0</v>
      </c>
      <c r="H1037" s="35">
        <f>SUMIFS('ODA by sector'!I:I,'ODA by sector'!$A:$A,'D12'!$A1037,'ODA by sector'!$D:$D,'D12'!$C1037)</f>
        <v>0</v>
      </c>
      <c r="I1037" s="35">
        <f>SUMIFS('ODA by sector'!J:J,'ODA by sector'!$A:$A,'D12'!$A1037,'ODA by sector'!$D:$D,'D12'!$C1037)</f>
        <v>0</v>
      </c>
      <c r="J1037" s="35">
        <f>SUMIFS('ODA by sector'!K:K,'ODA by sector'!$A:$A,'D12'!$A1037,'ODA by sector'!$D:$D,'D12'!$C1037)</f>
        <v>0</v>
      </c>
      <c r="K1037" s="35">
        <f>SUMIFS('ODA by sector'!L:L,'ODA by sector'!$A:$A,'D12'!$A1037,'ODA by sector'!$D:$D,'D12'!$C1037)</f>
        <v>0</v>
      </c>
      <c r="L1037" s="35">
        <f>SUMIFS('ODA by sector'!M:M,'ODA by sector'!$A:$A,'D12'!$A1037,'ODA by sector'!$D:$D,'D12'!$C1037)</f>
        <v>0</v>
      </c>
      <c r="M1037" s="35">
        <f>SUMIFS('ODA by sector'!N:N,'ODA by sector'!$A:$A,'D12'!$A1037,'ODA by sector'!$D:$D,'D12'!$C1037)</f>
        <v>1.730526</v>
      </c>
      <c r="N1037" s="35">
        <f>SUMIFS('ODA by sector'!O:O,'ODA by sector'!$A:$A,'D12'!$A1037,'ODA by sector'!$D:$D,'D12'!$C1037)</f>
        <v>1.6696530000000001</v>
      </c>
      <c r="O1037" s="35">
        <f>SUMIFS('ODA by sector'!P:P,'ODA by sector'!$A:$A,'D12'!$A1037,'ODA by sector'!$D:$D,'D12'!$C1037)</f>
        <v>0</v>
      </c>
      <c r="P1037" s="35">
        <f>SUMIFS('ODA by sector'!Q:Q,'ODA by sector'!$A:$A,'D12'!$A1037,'ODA by sector'!$D:$D,'D12'!$C1037)</f>
        <v>1.233336</v>
      </c>
      <c r="Q1037" s="35">
        <f>SUMIFS('ODA by sector'!R:R,'ODA by sector'!$A:$A,'D12'!$A1037,'ODA by sector'!$D:$D,'D12'!$C1037)</f>
        <v>4.416506</v>
      </c>
      <c r="R1037" s="35">
        <f>SUMIFS('ODA by sector'!S:S,'ODA by sector'!$A:$A,'D12'!$A1037,'ODA by sector'!$D:$D,'D12'!$C1037)</f>
        <v>2.3610950000000002</v>
      </c>
    </row>
    <row r="1038" spans="1:18" x14ac:dyDescent="0.25">
      <c r="A1038" s="36" t="s">
        <v>66</v>
      </c>
      <c r="B1038" s="36" t="e">
        <f>VLOOKUP(A1038,'[1]Names&amp;ISO'!$A:$B,2,FALSE)</f>
        <v>#N/A</v>
      </c>
      <c r="C1038" s="37" t="s">
        <v>162</v>
      </c>
      <c r="D1038" s="35">
        <f>SUMIFS('ODA by sector'!E:E,'ODA by sector'!$A:$A,'D12'!$A1038,'ODA by sector'!$D:$D,'D12'!$C1038)</f>
        <v>0</v>
      </c>
      <c r="E1038" s="35">
        <f>SUMIFS('ODA by sector'!F:F,'ODA by sector'!$A:$A,'D12'!$A1038,'ODA by sector'!$D:$D,'D12'!$C1038)</f>
        <v>0</v>
      </c>
      <c r="F1038" s="35">
        <f>SUMIFS('ODA by sector'!G:G,'ODA by sector'!$A:$A,'D12'!$A1038,'ODA by sector'!$D:$D,'D12'!$C1038)</f>
        <v>0</v>
      </c>
      <c r="G1038" s="35">
        <f>SUMIFS('ODA by sector'!H:H,'ODA by sector'!$A:$A,'D12'!$A1038,'ODA by sector'!$D:$D,'D12'!$C1038)</f>
        <v>0</v>
      </c>
      <c r="H1038" s="35">
        <f>SUMIFS('ODA by sector'!I:I,'ODA by sector'!$A:$A,'D12'!$A1038,'ODA by sector'!$D:$D,'D12'!$C1038)</f>
        <v>0</v>
      </c>
      <c r="I1038" s="35">
        <f>SUMIFS('ODA by sector'!J:J,'ODA by sector'!$A:$A,'D12'!$A1038,'ODA by sector'!$D:$D,'D12'!$C1038)</f>
        <v>0</v>
      </c>
      <c r="J1038" s="35">
        <f>SUMIFS('ODA by sector'!K:K,'ODA by sector'!$A:$A,'D12'!$A1038,'ODA by sector'!$D:$D,'D12'!$C1038)</f>
        <v>0</v>
      </c>
      <c r="K1038" s="35">
        <f>SUMIFS('ODA by sector'!L:L,'ODA by sector'!$A:$A,'D12'!$A1038,'ODA by sector'!$D:$D,'D12'!$C1038)</f>
        <v>0</v>
      </c>
      <c r="L1038" s="35">
        <f>SUMIFS('ODA by sector'!M:M,'ODA by sector'!$A:$A,'D12'!$A1038,'ODA by sector'!$D:$D,'D12'!$C1038)</f>
        <v>0</v>
      </c>
      <c r="M1038" s="35">
        <f>SUMIFS('ODA by sector'!N:N,'ODA by sector'!$A:$A,'D12'!$A1038,'ODA by sector'!$D:$D,'D12'!$C1038)</f>
        <v>3.1074619999999999</v>
      </c>
      <c r="N1038" s="35">
        <f>SUMIFS('ODA by sector'!O:O,'ODA by sector'!$A:$A,'D12'!$A1038,'ODA by sector'!$D:$D,'D12'!$C1038)</f>
        <v>6.9003639999999997</v>
      </c>
      <c r="O1038" s="35">
        <f>SUMIFS('ODA by sector'!P:P,'ODA by sector'!$A:$A,'D12'!$A1038,'ODA by sector'!$D:$D,'D12'!$C1038)</f>
        <v>6.9269189999999998</v>
      </c>
      <c r="P1038" s="35">
        <f>SUMIFS('ODA by sector'!Q:Q,'ODA by sector'!$A:$A,'D12'!$A1038,'ODA by sector'!$D:$D,'D12'!$C1038)</f>
        <v>4.7720159999999998</v>
      </c>
      <c r="Q1038" s="35">
        <f>SUMIFS('ODA by sector'!R:R,'ODA by sector'!$A:$A,'D12'!$A1038,'ODA by sector'!$D:$D,'D12'!$C1038)</f>
        <v>5.701505</v>
      </c>
      <c r="R1038" s="35">
        <f>SUMIFS('ODA by sector'!S:S,'ODA by sector'!$A:$A,'D12'!$A1038,'ODA by sector'!$D:$D,'D12'!$C1038)</f>
        <v>0</v>
      </c>
    </row>
    <row r="1039" spans="1:18" x14ac:dyDescent="0.25">
      <c r="A1039" s="36" t="s">
        <v>66</v>
      </c>
      <c r="B1039" s="36" t="e">
        <f>VLOOKUP(A1039,'[1]Names&amp;ISO'!$A:$B,2,FALSE)</f>
        <v>#N/A</v>
      </c>
      <c r="C1039" s="37" t="s">
        <v>163</v>
      </c>
      <c r="D1039" s="35">
        <f>SUMIFS('ODA by sector'!E:E,'ODA by sector'!$A:$A,'D12'!$A1039,'ODA by sector'!$D:$D,'D12'!$C1039)</f>
        <v>0</v>
      </c>
      <c r="E1039" s="35">
        <f>SUMIFS('ODA by sector'!F:F,'ODA by sector'!$A:$A,'D12'!$A1039,'ODA by sector'!$D:$D,'D12'!$C1039)</f>
        <v>0</v>
      </c>
      <c r="F1039" s="35">
        <f>SUMIFS('ODA by sector'!G:G,'ODA by sector'!$A:$A,'D12'!$A1039,'ODA by sector'!$D:$D,'D12'!$C1039)</f>
        <v>0</v>
      </c>
      <c r="G1039" s="35">
        <f>SUMIFS('ODA by sector'!H:H,'ODA by sector'!$A:$A,'D12'!$A1039,'ODA by sector'!$D:$D,'D12'!$C1039)</f>
        <v>0</v>
      </c>
      <c r="H1039" s="35">
        <f>SUMIFS('ODA by sector'!I:I,'ODA by sector'!$A:$A,'D12'!$A1039,'ODA by sector'!$D:$D,'D12'!$C1039)</f>
        <v>0</v>
      </c>
      <c r="I1039" s="35">
        <f>SUMIFS('ODA by sector'!J:J,'ODA by sector'!$A:$A,'D12'!$A1039,'ODA by sector'!$D:$D,'D12'!$C1039)</f>
        <v>0</v>
      </c>
      <c r="J1039" s="35">
        <f>SUMIFS('ODA by sector'!K:K,'ODA by sector'!$A:$A,'D12'!$A1039,'ODA by sector'!$D:$D,'D12'!$C1039)</f>
        <v>0</v>
      </c>
      <c r="K1039" s="35">
        <f>SUMIFS('ODA by sector'!L:L,'ODA by sector'!$A:$A,'D12'!$A1039,'ODA by sector'!$D:$D,'D12'!$C1039)</f>
        <v>0</v>
      </c>
      <c r="L1039" s="35">
        <f>SUMIFS('ODA by sector'!M:M,'ODA by sector'!$A:$A,'D12'!$A1039,'ODA by sector'!$D:$D,'D12'!$C1039)</f>
        <v>0</v>
      </c>
      <c r="M1039" s="35">
        <f>SUMIFS('ODA by sector'!N:N,'ODA by sector'!$A:$A,'D12'!$A1039,'ODA by sector'!$D:$D,'D12'!$C1039)</f>
        <v>5.2074860000000003</v>
      </c>
      <c r="N1039" s="35">
        <f>SUMIFS('ODA by sector'!O:O,'ODA by sector'!$A:$A,'D12'!$A1039,'ODA by sector'!$D:$D,'D12'!$C1039)</f>
        <v>2.1563129999999999</v>
      </c>
      <c r="O1039" s="35">
        <f>SUMIFS('ODA by sector'!P:P,'ODA by sector'!$A:$A,'D12'!$A1039,'ODA by sector'!$D:$D,'D12'!$C1039)</f>
        <v>2.2233559999999999</v>
      </c>
      <c r="P1039" s="35">
        <f>SUMIFS('ODA by sector'!Q:Q,'ODA by sector'!$A:$A,'D12'!$A1039,'ODA by sector'!$D:$D,'D12'!$C1039)</f>
        <v>4.2978350000000001</v>
      </c>
      <c r="Q1039" s="35">
        <f>SUMIFS('ODA by sector'!R:R,'ODA by sector'!$A:$A,'D12'!$A1039,'ODA by sector'!$D:$D,'D12'!$C1039)</f>
        <v>8.6295680000000008</v>
      </c>
      <c r="R1039" s="35">
        <f>SUMIFS('ODA by sector'!S:S,'ODA by sector'!$A:$A,'D12'!$A1039,'ODA by sector'!$D:$D,'D12'!$C1039)</f>
        <v>0</v>
      </c>
    </row>
    <row r="1040" spans="1:18" x14ac:dyDescent="0.25">
      <c r="A1040" s="36" t="s">
        <v>66</v>
      </c>
      <c r="B1040" s="36" t="e">
        <f>VLOOKUP(A1040,'[1]Names&amp;ISO'!$A:$B,2,FALSE)</f>
        <v>#N/A</v>
      </c>
      <c r="C1040" s="37" t="s">
        <v>164</v>
      </c>
      <c r="D1040" s="35">
        <f>SUMIFS('ODA by sector'!E:E,'ODA by sector'!$A:$A,'D12'!$A1040,'ODA by sector'!$D:$D,'D12'!$C1040)</f>
        <v>0</v>
      </c>
      <c r="E1040" s="35">
        <f>SUMIFS('ODA by sector'!F:F,'ODA by sector'!$A:$A,'D12'!$A1040,'ODA by sector'!$D:$D,'D12'!$C1040)</f>
        <v>0</v>
      </c>
      <c r="F1040" s="35">
        <f>SUMIFS('ODA by sector'!G:G,'ODA by sector'!$A:$A,'D12'!$A1040,'ODA by sector'!$D:$D,'D12'!$C1040)</f>
        <v>0</v>
      </c>
      <c r="G1040" s="35">
        <f>SUMIFS('ODA by sector'!H:H,'ODA by sector'!$A:$A,'D12'!$A1040,'ODA by sector'!$D:$D,'D12'!$C1040)</f>
        <v>0</v>
      </c>
      <c r="H1040" s="35">
        <f>SUMIFS('ODA by sector'!I:I,'ODA by sector'!$A:$A,'D12'!$A1040,'ODA by sector'!$D:$D,'D12'!$C1040)</f>
        <v>0</v>
      </c>
      <c r="I1040" s="35">
        <f>SUMIFS('ODA by sector'!J:J,'ODA by sector'!$A:$A,'D12'!$A1040,'ODA by sector'!$D:$D,'D12'!$C1040)</f>
        <v>0</v>
      </c>
      <c r="J1040" s="35">
        <f>SUMIFS('ODA by sector'!K:K,'ODA by sector'!$A:$A,'D12'!$A1040,'ODA by sector'!$D:$D,'D12'!$C1040)</f>
        <v>0</v>
      </c>
      <c r="K1040" s="35">
        <f>SUMIFS('ODA by sector'!L:L,'ODA by sector'!$A:$A,'D12'!$A1040,'ODA by sector'!$D:$D,'D12'!$C1040)</f>
        <v>0</v>
      </c>
      <c r="L1040" s="35">
        <f>SUMIFS('ODA by sector'!M:M,'ODA by sector'!$A:$A,'D12'!$A1040,'ODA by sector'!$D:$D,'D12'!$C1040)</f>
        <v>0</v>
      </c>
      <c r="M1040" s="35">
        <f>SUMIFS('ODA by sector'!N:N,'ODA by sector'!$A:$A,'D12'!$A1040,'ODA by sector'!$D:$D,'D12'!$C1040)</f>
        <v>15.541489</v>
      </c>
      <c r="N1040" s="35">
        <f>SUMIFS('ODA by sector'!O:O,'ODA by sector'!$A:$A,'D12'!$A1040,'ODA by sector'!$D:$D,'D12'!$C1040)</f>
        <v>17.229825999999999</v>
      </c>
      <c r="O1040" s="35">
        <f>SUMIFS('ODA by sector'!P:P,'ODA by sector'!$A:$A,'D12'!$A1040,'ODA by sector'!$D:$D,'D12'!$C1040)</f>
        <v>22.542679</v>
      </c>
      <c r="P1040" s="35">
        <f>SUMIFS('ODA by sector'!Q:Q,'ODA by sector'!$A:$A,'D12'!$A1040,'ODA by sector'!$D:$D,'D12'!$C1040)</f>
        <v>18.176013000000001</v>
      </c>
      <c r="Q1040" s="35">
        <f>SUMIFS('ODA by sector'!R:R,'ODA by sector'!$A:$A,'D12'!$A1040,'ODA by sector'!$D:$D,'D12'!$C1040)</f>
        <v>31.307872</v>
      </c>
      <c r="R1040" s="35">
        <f>SUMIFS('ODA by sector'!S:S,'ODA by sector'!$A:$A,'D12'!$A1040,'ODA by sector'!$D:$D,'D12'!$C1040)</f>
        <v>0</v>
      </c>
    </row>
    <row r="1041" spans="1:18" x14ac:dyDescent="0.25">
      <c r="A1041" s="36" t="s">
        <v>66</v>
      </c>
      <c r="B1041" s="36" t="e">
        <f>VLOOKUP(A1041,'[1]Names&amp;ISO'!$A:$B,2,FALSE)</f>
        <v>#N/A</v>
      </c>
      <c r="C1041" s="37" t="s">
        <v>165</v>
      </c>
      <c r="D1041" s="35">
        <f>SUMIFS('ODA by sector'!E:E,'ODA by sector'!$A:$A,'D12'!$A1041,'ODA by sector'!$D:$D,'D12'!$C1041)</f>
        <v>0</v>
      </c>
      <c r="E1041" s="35">
        <f>SUMIFS('ODA by sector'!F:F,'ODA by sector'!$A:$A,'D12'!$A1041,'ODA by sector'!$D:$D,'D12'!$C1041)</f>
        <v>0</v>
      </c>
      <c r="F1041" s="35">
        <f>SUMIFS('ODA by sector'!G:G,'ODA by sector'!$A:$A,'D12'!$A1041,'ODA by sector'!$D:$D,'D12'!$C1041)</f>
        <v>0</v>
      </c>
      <c r="G1041" s="35">
        <f>SUMIFS('ODA by sector'!H:H,'ODA by sector'!$A:$A,'D12'!$A1041,'ODA by sector'!$D:$D,'D12'!$C1041)</f>
        <v>0</v>
      </c>
      <c r="H1041" s="35">
        <f>SUMIFS('ODA by sector'!I:I,'ODA by sector'!$A:$A,'D12'!$A1041,'ODA by sector'!$D:$D,'D12'!$C1041)</f>
        <v>0</v>
      </c>
      <c r="I1041" s="35">
        <f>SUMIFS('ODA by sector'!J:J,'ODA by sector'!$A:$A,'D12'!$A1041,'ODA by sector'!$D:$D,'D12'!$C1041)</f>
        <v>0</v>
      </c>
      <c r="J1041" s="35">
        <f>SUMIFS('ODA by sector'!K:K,'ODA by sector'!$A:$A,'D12'!$A1041,'ODA by sector'!$D:$D,'D12'!$C1041)</f>
        <v>0</v>
      </c>
      <c r="K1041" s="35">
        <f>SUMIFS('ODA by sector'!L:L,'ODA by sector'!$A:$A,'D12'!$A1041,'ODA by sector'!$D:$D,'D12'!$C1041)</f>
        <v>0</v>
      </c>
      <c r="L1041" s="35">
        <f>SUMIFS('ODA by sector'!M:M,'ODA by sector'!$A:$A,'D12'!$A1041,'ODA by sector'!$D:$D,'D12'!$C1041)</f>
        <v>0</v>
      </c>
      <c r="M1041" s="35">
        <f>SUMIFS('ODA by sector'!N:N,'ODA by sector'!$A:$A,'D12'!$A1041,'ODA by sector'!$D:$D,'D12'!$C1041)</f>
        <v>0.70494199999999996</v>
      </c>
      <c r="N1041" s="35">
        <f>SUMIFS('ODA by sector'!O:O,'ODA by sector'!$A:$A,'D12'!$A1041,'ODA by sector'!$D:$D,'D12'!$C1041)</f>
        <v>1.482194</v>
      </c>
      <c r="O1041" s="35">
        <f>SUMIFS('ODA by sector'!P:P,'ODA by sector'!$A:$A,'D12'!$A1041,'ODA by sector'!$D:$D,'D12'!$C1041)</f>
        <v>3.8473869999999999</v>
      </c>
      <c r="P1041" s="35">
        <f>SUMIFS('ODA by sector'!Q:Q,'ODA by sector'!$A:$A,'D12'!$A1041,'ODA by sector'!$D:$D,'D12'!$C1041)</f>
        <v>4.6524530000000004</v>
      </c>
      <c r="Q1041" s="35">
        <f>SUMIFS('ODA by sector'!R:R,'ODA by sector'!$A:$A,'D12'!$A1041,'ODA by sector'!$D:$D,'D12'!$C1041)</f>
        <v>0.48061799999999999</v>
      </c>
      <c r="R1041" s="35">
        <f>SUMIFS('ODA by sector'!S:S,'ODA by sector'!$A:$A,'D12'!$A1041,'ODA by sector'!$D:$D,'D12'!$C1041)</f>
        <v>0</v>
      </c>
    </row>
    <row r="1042" spans="1:18" x14ac:dyDescent="0.25">
      <c r="A1042" s="36" t="s">
        <v>66</v>
      </c>
      <c r="B1042" s="36" t="e">
        <f>VLOOKUP(A1042,'[1]Names&amp;ISO'!$A:$B,2,FALSE)</f>
        <v>#N/A</v>
      </c>
      <c r="C1042" s="37" t="s">
        <v>161</v>
      </c>
      <c r="D1042" s="35">
        <f>SUMIFS('ODA by sector'!E:E,'ODA by sector'!$A:$A,'D12'!$A1042,'ODA by sector'!$D:$D,'D12'!$C1042)</f>
        <v>0</v>
      </c>
      <c r="E1042" s="35">
        <f>SUMIFS('ODA by sector'!F:F,'ODA by sector'!$A:$A,'D12'!$A1042,'ODA by sector'!$D:$D,'D12'!$C1042)</f>
        <v>0</v>
      </c>
      <c r="F1042" s="35">
        <f>SUMIFS('ODA by sector'!G:G,'ODA by sector'!$A:$A,'D12'!$A1042,'ODA by sector'!$D:$D,'D12'!$C1042)</f>
        <v>0</v>
      </c>
      <c r="G1042" s="35">
        <f>SUMIFS('ODA by sector'!H:H,'ODA by sector'!$A:$A,'D12'!$A1042,'ODA by sector'!$D:$D,'D12'!$C1042)</f>
        <v>0</v>
      </c>
      <c r="H1042" s="35">
        <f>SUMIFS('ODA by sector'!I:I,'ODA by sector'!$A:$A,'D12'!$A1042,'ODA by sector'!$D:$D,'D12'!$C1042)</f>
        <v>0</v>
      </c>
      <c r="I1042" s="35">
        <f>SUMIFS('ODA by sector'!J:J,'ODA by sector'!$A:$A,'D12'!$A1042,'ODA by sector'!$D:$D,'D12'!$C1042)</f>
        <v>0</v>
      </c>
      <c r="J1042" s="35">
        <f>SUMIFS('ODA by sector'!K:K,'ODA by sector'!$A:$A,'D12'!$A1042,'ODA by sector'!$D:$D,'D12'!$C1042)</f>
        <v>0</v>
      </c>
      <c r="K1042" s="35">
        <f>SUMIFS('ODA by sector'!L:L,'ODA by sector'!$A:$A,'D12'!$A1042,'ODA by sector'!$D:$D,'D12'!$C1042)</f>
        <v>0</v>
      </c>
      <c r="L1042" s="35">
        <f>SUMIFS('ODA by sector'!M:M,'ODA by sector'!$A:$A,'D12'!$A1042,'ODA by sector'!$D:$D,'D12'!$C1042)</f>
        <v>0</v>
      </c>
      <c r="M1042" s="35">
        <f>SUMIFS('ODA by sector'!N:N,'ODA by sector'!$A:$A,'D12'!$A1042,'ODA by sector'!$D:$D,'D12'!$C1042)</f>
        <v>0</v>
      </c>
      <c r="N1042" s="35">
        <f>SUMIFS('ODA by sector'!O:O,'ODA by sector'!$A:$A,'D12'!$A1042,'ODA by sector'!$D:$D,'D12'!$C1042)</f>
        <v>0.571407</v>
      </c>
      <c r="O1042" s="35">
        <f>SUMIFS('ODA by sector'!P:P,'ODA by sector'!$A:$A,'D12'!$A1042,'ODA by sector'!$D:$D,'D12'!$C1042)</f>
        <v>0.53443399999999996</v>
      </c>
      <c r="P1042" s="35">
        <f>SUMIFS('ODA by sector'!Q:Q,'ODA by sector'!$A:$A,'D12'!$A1042,'ODA by sector'!$D:$D,'D12'!$C1042)</f>
        <v>0</v>
      </c>
      <c r="Q1042" s="35">
        <f>SUMIFS('ODA by sector'!R:R,'ODA by sector'!$A:$A,'D12'!$A1042,'ODA by sector'!$D:$D,'D12'!$C1042)</f>
        <v>0</v>
      </c>
      <c r="R1042" s="35">
        <f>SUMIFS('ODA by sector'!S:S,'ODA by sector'!$A:$A,'D12'!$A1042,'ODA by sector'!$D:$D,'D12'!$C1042)</f>
        <v>0</v>
      </c>
    </row>
    <row r="1043" spans="1:18" x14ac:dyDescent="0.25">
      <c r="A1043" s="36" t="s">
        <v>66</v>
      </c>
      <c r="B1043" s="36" t="e">
        <f>VLOOKUP(A1043,'[1]Names&amp;ISO'!$A:$B,2,FALSE)</f>
        <v>#N/A</v>
      </c>
      <c r="C1043" s="37" t="s">
        <v>166</v>
      </c>
      <c r="D1043" s="35">
        <f>SUMIFS('ODA by sector'!E:E,'ODA by sector'!$A:$A,'D12'!$A1043,'ODA by sector'!$D:$D,'D12'!$C1043)</f>
        <v>0</v>
      </c>
      <c r="E1043" s="35">
        <f>SUMIFS('ODA by sector'!F:F,'ODA by sector'!$A:$A,'D12'!$A1043,'ODA by sector'!$D:$D,'D12'!$C1043)</f>
        <v>0</v>
      </c>
      <c r="F1043" s="35">
        <f>SUMIFS('ODA by sector'!G:G,'ODA by sector'!$A:$A,'D12'!$A1043,'ODA by sector'!$D:$D,'D12'!$C1043)</f>
        <v>0</v>
      </c>
      <c r="G1043" s="35">
        <f>SUMIFS('ODA by sector'!H:H,'ODA by sector'!$A:$A,'D12'!$A1043,'ODA by sector'!$D:$D,'D12'!$C1043)</f>
        <v>0</v>
      </c>
      <c r="H1043" s="35">
        <f>SUMIFS('ODA by sector'!I:I,'ODA by sector'!$A:$A,'D12'!$A1043,'ODA by sector'!$D:$D,'D12'!$C1043)</f>
        <v>0</v>
      </c>
      <c r="I1043" s="35">
        <f>SUMIFS('ODA by sector'!J:J,'ODA by sector'!$A:$A,'D12'!$A1043,'ODA by sector'!$D:$D,'D12'!$C1043)</f>
        <v>0</v>
      </c>
      <c r="J1043" s="35">
        <f>SUMIFS('ODA by sector'!K:K,'ODA by sector'!$A:$A,'D12'!$A1043,'ODA by sector'!$D:$D,'D12'!$C1043)</f>
        <v>0</v>
      </c>
      <c r="K1043" s="35">
        <f>SUMIFS('ODA by sector'!L:L,'ODA by sector'!$A:$A,'D12'!$A1043,'ODA by sector'!$D:$D,'D12'!$C1043)</f>
        <v>0</v>
      </c>
      <c r="L1043" s="35">
        <f>SUMIFS('ODA by sector'!M:M,'ODA by sector'!$A:$A,'D12'!$A1043,'ODA by sector'!$D:$D,'D12'!$C1043)</f>
        <v>0</v>
      </c>
      <c r="M1043" s="35">
        <f>SUMIFS('ODA by sector'!N:N,'ODA by sector'!$A:$A,'D12'!$A1043,'ODA by sector'!$D:$D,'D12'!$C1043)</f>
        <v>28.379826000000001</v>
      </c>
      <c r="N1043" s="35">
        <f>SUMIFS('ODA by sector'!O:O,'ODA by sector'!$A:$A,'D12'!$A1043,'ODA by sector'!$D:$D,'D12'!$C1043)</f>
        <v>46.893973000000003</v>
      </c>
      <c r="O1043" s="35">
        <f>SUMIFS('ODA by sector'!P:P,'ODA by sector'!$A:$A,'D12'!$A1043,'ODA by sector'!$D:$D,'D12'!$C1043)</f>
        <v>58.873405000000005</v>
      </c>
      <c r="P1043" s="35">
        <f>SUMIFS('ODA by sector'!Q:Q,'ODA by sector'!$A:$A,'D12'!$A1043,'ODA by sector'!$D:$D,'D12'!$C1043)</f>
        <v>50.029834000000001</v>
      </c>
      <c r="Q1043" s="35">
        <f>SUMIFS('ODA by sector'!R:R,'ODA by sector'!$A:$A,'D12'!$A1043,'ODA by sector'!$D:$D,'D12'!$C1043)</f>
        <v>51.362451</v>
      </c>
      <c r="R1043" s="35">
        <f>SUMIFS('ODA by sector'!S:S,'ODA by sector'!$A:$A,'D12'!$A1043,'ODA by sector'!$D:$D,'D12'!$C1043)</f>
        <v>0</v>
      </c>
    </row>
    <row r="1044" spans="1:18" x14ac:dyDescent="0.25">
      <c r="A1044" s="36" t="s">
        <v>66</v>
      </c>
      <c r="B1044" s="36" t="e">
        <f>VLOOKUP(A1044,'[1]Names&amp;ISO'!$A:$B,2,FALSE)</f>
        <v>#N/A</v>
      </c>
      <c r="C1044" s="37" t="s">
        <v>167</v>
      </c>
      <c r="D1044" s="35">
        <f>SUMIFS('ODA by sector'!E:E,'ODA by sector'!$A:$A,'D12'!$A1044,'ODA by sector'!$D:$D,'D12'!$C1044)</f>
        <v>0</v>
      </c>
      <c r="E1044" s="35">
        <f>SUMIFS('ODA by sector'!F:F,'ODA by sector'!$A:$A,'D12'!$A1044,'ODA by sector'!$D:$D,'D12'!$C1044)</f>
        <v>0</v>
      </c>
      <c r="F1044" s="35">
        <f>SUMIFS('ODA by sector'!G:G,'ODA by sector'!$A:$A,'D12'!$A1044,'ODA by sector'!$D:$D,'D12'!$C1044)</f>
        <v>0</v>
      </c>
      <c r="G1044" s="35">
        <f>SUMIFS('ODA by sector'!H:H,'ODA by sector'!$A:$A,'D12'!$A1044,'ODA by sector'!$D:$D,'D12'!$C1044)</f>
        <v>0</v>
      </c>
      <c r="H1044" s="35">
        <f>SUMIFS('ODA by sector'!I:I,'ODA by sector'!$A:$A,'D12'!$A1044,'ODA by sector'!$D:$D,'D12'!$C1044)</f>
        <v>0</v>
      </c>
      <c r="I1044" s="35">
        <f>SUMIFS('ODA by sector'!J:J,'ODA by sector'!$A:$A,'D12'!$A1044,'ODA by sector'!$D:$D,'D12'!$C1044)</f>
        <v>0</v>
      </c>
      <c r="J1044" s="35">
        <f>SUMIFS('ODA by sector'!K:K,'ODA by sector'!$A:$A,'D12'!$A1044,'ODA by sector'!$D:$D,'D12'!$C1044)</f>
        <v>0</v>
      </c>
      <c r="K1044" s="35">
        <f>SUMIFS('ODA by sector'!L:L,'ODA by sector'!$A:$A,'D12'!$A1044,'ODA by sector'!$D:$D,'D12'!$C1044)</f>
        <v>0</v>
      </c>
      <c r="L1044" s="35">
        <f>SUMIFS('ODA by sector'!M:M,'ODA by sector'!$A:$A,'D12'!$A1044,'ODA by sector'!$D:$D,'D12'!$C1044)</f>
        <v>0</v>
      </c>
      <c r="M1044" s="35">
        <f>SUMIFS('ODA by sector'!N:N,'ODA by sector'!$A:$A,'D12'!$A1044,'ODA by sector'!$D:$D,'D12'!$C1044)</f>
        <v>0.88516099999999998</v>
      </c>
      <c r="N1044" s="35">
        <f>SUMIFS('ODA by sector'!O:O,'ODA by sector'!$A:$A,'D12'!$A1044,'ODA by sector'!$D:$D,'D12'!$C1044)</f>
        <v>4.2428E-2</v>
      </c>
      <c r="O1044" s="35">
        <f>SUMIFS('ODA by sector'!P:P,'ODA by sector'!$A:$A,'D12'!$A1044,'ODA by sector'!$D:$D,'D12'!$C1044)</f>
        <v>0.56597799999999998</v>
      </c>
      <c r="P1044" s="35">
        <f>SUMIFS('ODA by sector'!Q:Q,'ODA by sector'!$A:$A,'D12'!$A1044,'ODA by sector'!$D:$D,'D12'!$C1044)</f>
        <v>0.79152999999999996</v>
      </c>
      <c r="Q1044" s="35">
        <f>SUMIFS('ODA by sector'!R:R,'ODA by sector'!$A:$A,'D12'!$A1044,'ODA by sector'!$D:$D,'D12'!$C1044)</f>
        <v>0.42696299999999998</v>
      </c>
      <c r="R1044" s="35">
        <f>SUMIFS('ODA by sector'!S:S,'ODA by sector'!$A:$A,'D12'!$A1044,'ODA by sector'!$D:$D,'D12'!$C1044)</f>
        <v>0</v>
      </c>
    </row>
    <row r="1045" spans="1:18" x14ac:dyDescent="0.25">
      <c r="A1045" s="36" t="s">
        <v>66</v>
      </c>
      <c r="B1045" s="36" t="e">
        <f>VLOOKUP(A1045,'[1]Names&amp;ISO'!$A:$B,2,FALSE)</f>
        <v>#N/A</v>
      </c>
      <c r="C1045" s="37" t="s">
        <v>169</v>
      </c>
      <c r="D1045" s="35">
        <f>SUMIFS('ODA by sector'!E:E,'ODA by sector'!$A:$A,'D12'!$A1045,'ODA by sector'!$D:$D,'D12'!$C1045)</f>
        <v>0</v>
      </c>
      <c r="E1045" s="35">
        <f>SUMIFS('ODA by sector'!F:F,'ODA by sector'!$A:$A,'D12'!$A1045,'ODA by sector'!$D:$D,'D12'!$C1045)</f>
        <v>0</v>
      </c>
      <c r="F1045" s="35">
        <f>SUMIFS('ODA by sector'!G:G,'ODA by sector'!$A:$A,'D12'!$A1045,'ODA by sector'!$D:$D,'D12'!$C1045)</f>
        <v>0</v>
      </c>
      <c r="G1045" s="35">
        <f>SUMIFS('ODA by sector'!H:H,'ODA by sector'!$A:$A,'D12'!$A1045,'ODA by sector'!$D:$D,'D12'!$C1045)</f>
        <v>0</v>
      </c>
      <c r="H1045" s="35">
        <f>SUMIFS('ODA by sector'!I:I,'ODA by sector'!$A:$A,'D12'!$A1045,'ODA by sector'!$D:$D,'D12'!$C1045)</f>
        <v>0</v>
      </c>
      <c r="I1045" s="35">
        <f>SUMIFS('ODA by sector'!J:J,'ODA by sector'!$A:$A,'D12'!$A1045,'ODA by sector'!$D:$D,'D12'!$C1045)</f>
        <v>0</v>
      </c>
      <c r="J1045" s="35">
        <f>SUMIFS('ODA by sector'!K:K,'ODA by sector'!$A:$A,'D12'!$A1045,'ODA by sector'!$D:$D,'D12'!$C1045)</f>
        <v>0</v>
      </c>
      <c r="K1045" s="35">
        <f>SUMIFS('ODA by sector'!L:L,'ODA by sector'!$A:$A,'D12'!$A1045,'ODA by sector'!$D:$D,'D12'!$C1045)</f>
        <v>0</v>
      </c>
      <c r="L1045" s="35">
        <f>SUMIFS('ODA by sector'!M:M,'ODA by sector'!$A:$A,'D12'!$A1045,'ODA by sector'!$D:$D,'D12'!$C1045)</f>
        <v>0</v>
      </c>
      <c r="M1045" s="35">
        <f>SUMIFS('ODA by sector'!N:N,'ODA by sector'!$A:$A,'D12'!$A1045,'ODA by sector'!$D:$D,'D12'!$C1045)</f>
        <v>13.943353</v>
      </c>
      <c r="N1045" s="35">
        <f>SUMIFS('ODA by sector'!O:O,'ODA by sector'!$A:$A,'D12'!$A1045,'ODA by sector'!$D:$D,'D12'!$C1045)</f>
        <v>12.085103999999999</v>
      </c>
      <c r="O1045" s="35">
        <f>SUMIFS('ODA by sector'!P:P,'ODA by sector'!$A:$A,'D12'!$A1045,'ODA by sector'!$D:$D,'D12'!$C1045)</f>
        <v>6.3095720000000002</v>
      </c>
      <c r="P1045" s="35">
        <f>SUMIFS('ODA by sector'!Q:Q,'ODA by sector'!$A:$A,'D12'!$A1045,'ODA by sector'!$D:$D,'D12'!$C1045)</f>
        <v>8.6665100000000006</v>
      </c>
      <c r="Q1045" s="35">
        <f>SUMIFS('ODA by sector'!R:R,'ODA by sector'!$A:$A,'D12'!$A1045,'ODA by sector'!$D:$D,'D12'!$C1045)</f>
        <v>8.5836299999999994</v>
      </c>
      <c r="R1045" s="35">
        <f>SUMIFS('ODA by sector'!S:S,'ODA by sector'!$A:$A,'D12'!$A1045,'ODA by sector'!$D:$D,'D12'!$C1045)</f>
        <v>0</v>
      </c>
    </row>
    <row r="1046" spans="1:18" x14ac:dyDescent="0.25">
      <c r="A1046" s="36" t="s">
        <v>66</v>
      </c>
      <c r="B1046" s="36" t="e">
        <f>VLOOKUP(A1046,'[1]Names&amp;ISO'!$A:$B,2,FALSE)</f>
        <v>#N/A</v>
      </c>
      <c r="C1046" s="37" t="s">
        <v>168</v>
      </c>
      <c r="D1046" s="35">
        <f>SUMIFS('ODA by sector'!E:E,'ODA by sector'!$A:$A,'D12'!$A1046,'ODA by sector'!$D:$D,'D12'!$C1046)</f>
        <v>0</v>
      </c>
      <c r="E1046" s="35">
        <f>SUMIFS('ODA by sector'!F:F,'ODA by sector'!$A:$A,'D12'!$A1046,'ODA by sector'!$D:$D,'D12'!$C1046)</f>
        <v>0</v>
      </c>
      <c r="F1046" s="35">
        <f>SUMIFS('ODA by sector'!G:G,'ODA by sector'!$A:$A,'D12'!$A1046,'ODA by sector'!$D:$D,'D12'!$C1046)</f>
        <v>0</v>
      </c>
      <c r="G1046" s="35">
        <f>SUMIFS('ODA by sector'!H:H,'ODA by sector'!$A:$A,'D12'!$A1046,'ODA by sector'!$D:$D,'D12'!$C1046)</f>
        <v>0</v>
      </c>
      <c r="H1046" s="35">
        <f>SUMIFS('ODA by sector'!I:I,'ODA by sector'!$A:$A,'D12'!$A1046,'ODA by sector'!$D:$D,'D12'!$C1046)</f>
        <v>0</v>
      </c>
      <c r="I1046" s="35">
        <f>SUMIFS('ODA by sector'!J:J,'ODA by sector'!$A:$A,'D12'!$A1046,'ODA by sector'!$D:$D,'D12'!$C1046)</f>
        <v>0</v>
      </c>
      <c r="J1046" s="35">
        <f>SUMIFS('ODA by sector'!K:K,'ODA by sector'!$A:$A,'D12'!$A1046,'ODA by sector'!$D:$D,'D12'!$C1046)</f>
        <v>0</v>
      </c>
      <c r="K1046" s="35">
        <f>SUMIFS('ODA by sector'!L:L,'ODA by sector'!$A:$A,'D12'!$A1046,'ODA by sector'!$D:$D,'D12'!$C1046)</f>
        <v>0</v>
      </c>
      <c r="L1046" s="35">
        <f>SUMIFS('ODA by sector'!M:M,'ODA by sector'!$A:$A,'D12'!$A1046,'ODA by sector'!$D:$D,'D12'!$C1046)</f>
        <v>0</v>
      </c>
      <c r="M1046" s="35">
        <f>SUMIFS('ODA by sector'!N:N,'ODA by sector'!$A:$A,'D12'!$A1046,'ODA by sector'!$D:$D,'D12'!$C1046)</f>
        <v>0.73716700000000002</v>
      </c>
      <c r="N1046" s="35">
        <f>SUMIFS('ODA by sector'!O:O,'ODA by sector'!$A:$A,'D12'!$A1046,'ODA by sector'!$D:$D,'D12'!$C1046)</f>
        <v>2.684059</v>
      </c>
      <c r="O1046" s="35">
        <f>SUMIFS('ODA by sector'!P:P,'ODA by sector'!$A:$A,'D12'!$A1046,'ODA by sector'!$D:$D,'D12'!$C1046)</f>
        <v>1.8736760000000001</v>
      </c>
      <c r="P1046" s="35">
        <f>SUMIFS('ODA by sector'!Q:Q,'ODA by sector'!$A:$A,'D12'!$A1046,'ODA by sector'!$D:$D,'D12'!$C1046)</f>
        <v>1.9608400000000001</v>
      </c>
      <c r="Q1046" s="35">
        <f>SUMIFS('ODA by sector'!R:R,'ODA by sector'!$A:$A,'D12'!$A1046,'ODA by sector'!$D:$D,'D12'!$C1046)</f>
        <v>1.118188</v>
      </c>
      <c r="R1046" s="35">
        <f>SUMIFS('ODA by sector'!S:S,'ODA by sector'!$A:$A,'D12'!$A1046,'ODA by sector'!$D:$D,'D12'!$C1046)</f>
        <v>0</v>
      </c>
    </row>
    <row r="1047" spans="1:18" x14ac:dyDescent="0.25">
      <c r="A1047" s="36" t="s">
        <v>66</v>
      </c>
      <c r="B1047" s="36" t="e">
        <f>VLOOKUP(A1047,'[1]Names&amp;ISO'!$A:$B,2,FALSE)</f>
        <v>#N/A</v>
      </c>
      <c r="C1047" s="37" t="s">
        <v>171</v>
      </c>
      <c r="D1047" s="35">
        <f>SUMIFS('ODA by sector'!E:E,'ODA by sector'!$A:$A,'D12'!$A1047,'ODA by sector'!$D:$D,'D12'!$C1047)</f>
        <v>0</v>
      </c>
      <c r="E1047" s="35">
        <f>SUMIFS('ODA by sector'!F:F,'ODA by sector'!$A:$A,'D12'!$A1047,'ODA by sector'!$D:$D,'D12'!$C1047)</f>
        <v>0</v>
      </c>
      <c r="F1047" s="35">
        <f>SUMIFS('ODA by sector'!G:G,'ODA by sector'!$A:$A,'D12'!$A1047,'ODA by sector'!$D:$D,'D12'!$C1047)</f>
        <v>0</v>
      </c>
      <c r="G1047" s="35">
        <f>SUMIFS('ODA by sector'!H:H,'ODA by sector'!$A:$A,'D12'!$A1047,'ODA by sector'!$D:$D,'D12'!$C1047)</f>
        <v>0</v>
      </c>
      <c r="H1047" s="35">
        <f>SUMIFS('ODA by sector'!I:I,'ODA by sector'!$A:$A,'D12'!$A1047,'ODA by sector'!$D:$D,'D12'!$C1047)</f>
        <v>0</v>
      </c>
      <c r="I1047" s="35">
        <f>SUMIFS('ODA by sector'!J:J,'ODA by sector'!$A:$A,'D12'!$A1047,'ODA by sector'!$D:$D,'D12'!$C1047)</f>
        <v>0</v>
      </c>
      <c r="J1047" s="35">
        <f>SUMIFS('ODA by sector'!K:K,'ODA by sector'!$A:$A,'D12'!$A1047,'ODA by sector'!$D:$D,'D12'!$C1047)</f>
        <v>0</v>
      </c>
      <c r="K1047" s="35">
        <f>SUMIFS('ODA by sector'!L:L,'ODA by sector'!$A:$A,'D12'!$A1047,'ODA by sector'!$D:$D,'D12'!$C1047)</f>
        <v>0</v>
      </c>
      <c r="L1047" s="35">
        <f>SUMIFS('ODA by sector'!M:M,'ODA by sector'!$A:$A,'D12'!$A1047,'ODA by sector'!$D:$D,'D12'!$C1047)</f>
        <v>0</v>
      </c>
      <c r="M1047" s="35">
        <f>SUMIFS('ODA by sector'!N:N,'ODA by sector'!$A:$A,'D12'!$A1047,'ODA by sector'!$D:$D,'D12'!$C1047)</f>
        <v>5.8446920000000002</v>
      </c>
      <c r="N1047" s="35">
        <f>SUMIFS('ODA by sector'!O:O,'ODA by sector'!$A:$A,'D12'!$A1047,'ODA by sector'!$D:$D,'D12'!$C1047)</f>
        <v>1.8043979999999999</v>
      </c>
      <c r="O1047" s="35">
        <f>SUMIFS('ODA by sector'!P:P,'ODA by sector'!$A:$A,'D12'!$A1047,'ODA by sector'!$D:$D,'D12'!$C1047)</f>
        <v>3.80593</v>
      </c>
      <c r="P1047" s="35">
        <f>SUMIFS('ODA by sector'!Q:Q,'ODA by sector'!$A:$A,'D12'!$A1047,'ODA by sector'!$D:$D,'D12'!$C1047)</f>
        <v>4.4647459999999999</v>
      </c>
      <c r="Q1047" s="35">
        <f>SUMIFS('ODA by sector'!R:R,'ODA by sector'!$A:$A,'D12'!$A1047,'ODA by sector'!$D:$D,'D12'!$C1047)</f>
        <v>3.9619719999999998</v>
      </c>
      <c r="R1047" s="35">
        <f>SUMIFS('ODA by sector'!S:S,'ODA by sector'!$A:$A,'D12'!$A1047,'ODA by sector'!$D:$D,'D12'!$C1047)</f>
        <v>0</v>
      </c>
    </row>
    <row r="1048" spans="1:18" x14ac:dyDescent="0.25">
      <c r="A1048" s="36" t="s">
        <v>66</v>
      </c>
      <c r="B1048" s="36" t="e">
        <f>VLOOKUP(A1048,'[1]Names&amp;ISO'!$A:$B,2,FALSE)</f>
        <v>#N/A</v>
      </c>
      <c r="C1048" s="37" t="s">
        <v>170</v>
      </c>
      <c r="D1048" s="35">
        <f>SUMIFS('ODA by sector'!E:E,'ODA by sector'!$A:$A,'D12'!$A1048,'ODA by sector'!$D:$D,'D12'!$C1048)</f>
        <v>0</v>
      </c>
      <c r="E1048" s="35">
        <f>SUMIFS('ODA by sector'!F:F,'ODA by sector'!$A:$A,'D12'!$A1048,'ODA by sector'!$D:$D,'D12'!$C1048)</f>
        <v>0</v>
      </c>
      <c r="F1048" s="35">
        <f>SUMIFS('ODA by sector'!G:G,'ODA by sector'!$A:$A,'D12'!$A1048,'ODA by sector'!$D:$D,'D12'!$C1048)</f>
        <v>0</v>
      </c>
      <c r="G1048" s="35">
        <f>SUMIFS('ODA by sector'!H:H,'ODA by sector'!$A:$A,'D12'!$A1048,'ODA by sector'!$D:$D,'D12'!$C1048)</f>
        <v>0</v>
      </c>
      <c r="H1048" s="35">
        <f>SUMIFS('ODA by sector'!I:I,'ODA by sector'!$A:$A,'D12'!$A1048,'ODA by sector'!$D:$D,'D12'!$C1048)</f>
        <v>0</v>
      </c>
      <c r="I1048" s="35">
        <f>SUMIFS('ODA by sector'!J:J,'ODA by sector'!$A:$A,'D12'!$A1048,'ODA by sector'!$D:$D,'D12'!$C1048)</f>
        <v>0</v>
      </c>
      <c r="J1048" s="35">
        <f>SUMIFS('ODA by sector'!K:K,'ODA by sector'!$A:$A,'D12'!$A1048,'ODA by sector'!$D:$D,'D12'!$C1048)</f>
        <v>0</v>
      </c>
      <c r="K1048" s="35">
        <f>SUMIFS('ODA by sector'!L:L,'ODA by sector'!$A:$A,'D12'!$A1048,'ODA by sector'!$D:$D,'D12'!$C1048)</f>
        <v>0</v>
      </c>
      <c r="L1048" s="35">
        <f>SUMIFS('ODA by sector'!M:M,'ODA by sector'!$A:$A,'D12'!$A1048,'ODA by sector'!$D:$D,'D12'!$C1048)</f>
        <v>0</v>
      </c>
      <c r="M1048" s="35">
        <f>SUMIFS('ODA by sector'!N:N,'ODA by sector'!$A:$A,'D12'!$A1048,'ODA by sector'!$D:$D,'D12'!$C1048)</f>
        <v>10.649685</v>
      </c>
      <c r="N1048" s="35">
        <f>SUMIFS('ODA by sector'!O:O,'ODA by sector'!$A:$A,'D12'!$A1048,'ODA by sector'!$D:$D,'D12'!$C1048)</f>
        <v>18.740144000000001</v>
      </c>
      <c r="O1048" s="35">
        <f>SUMIFS('ODA by sector'!P:P,'ODA by sector'!$A:$A,'D12'!$A1048,'ODA by sector'!$D:$D,'D12'!$C1048)</f>
        <v>11.931495</v>
      </c>
      <c r="P1048" s="35">
        <f>SUMIFS('ODA by sector'!Q:Q,'ODA by sector'!$A:$A,'D12'!$A1048,'ODA by sector'!$D:$D,'D12'!$C1048)</f>
        <v>15.276835999999999</v>
      </c>
      <c r="Q1048" s="35">
        <f>SUMIFS('ODA by sector'!R:R,'ODA by sector'!$A:$A,'D12'!$A1048,'ODA by sector'!$D:$D,'D12'!$C1048)</f>
        <v>13.389251999999999</v>
      </c>
      <c r="R1048" s="35">
        <f>SUMIFS('ODA by sector'!S:S,'ODA by sector'!$A:$A,'D12'!$A1048,'ODA by sector'!$D:$D,'D12'!$C1048)</f>
        <v>0</v>
      </c>
    </row>
    <row r="1049" spans="1:18" x14ac:dyDescent="0.25">
      <c r="A1049" s="36" t="s">
        <v>66</v>
      </c>
      <c r="B1049" s="36" t="e">
        <f>VLOOKUP(A1049,'[1]Names&amp;ISO'!$A:$B,2,FALSE)</f>
        <v>#N/A</v>
      </c>
      <c r="C1049" s="37" t="s">
        <v>172</v>
      </c>
      <c r="D1049" s="35">
        <f>SUMIFS('ODA by sector'!E:E,'ODA by sector'!$A:$A,'D12'!$A1049,'ODA by sector'!$D:$D,'D12'!$C1049)</f>
        <v>0</v>
      </c>
      <c r="E1049" s="35">
        <f>SUMIFS('ODA by sector'!F:F,'ODA by sector'!$A:$A,'D12'!$A1049,'ODA by sector'!$D:$D,'D12'!$C1049)</f>
        <v>0</v>
      </c>
      <c r="F1049" s="35">
        <f>SUMIFS('ODA by sector'!G:G,'ODA by sector'!$A:$A,'D12'!$A1049,'ODA by sector'!$D:$D,'D12'!$C1049)</f>
        <v>0</v>
      </c>
      <c r="G1049" s="35">
        <f>SUMIFS('ODA by sector'!H:H,'ODA by sector'!$A:$A,'D12'!$A1049,'ODA by sector'!$D:$D,'D12'!$C1049)</f>
        <v>0</v>
      </c>
      <c r="H1049" s="35">
        <f>SUMIFS('ODA by sector'!I:I,'ODA by sector'!$A:$A,'D12'!$A1049,'ODA by sector'!$D:$D,'D12'!$C1049)</f>
        <v>0</v>
      </c>
      <c r="I1049" s="35">
        <f>SUMIFS('ODA by sector'!J:J,'ODA by sector'!$A:$A,'D12'!$A1049,'ODA by sector'!$D:$D,'D12'!$C1049)</f>
        <v>0</v>
      </c>
      <c r="J1049" s="35">
        <f>SUMIFS('ODA by sector'!K:K,'ODA by sector'!$A:$A,'D12'!$A1049,'ODA by sector'!$D:$D,'D12'!$C1049)</f>
        <v>0</v>
      </c>
      <c r="K1049" s="35">
        <f>SUMIFS('ODA by sector'!L:L,'ODA by sector'!$A:$A,'D12'!$A1049,'ODA by sector'!$D:$D,'D12'!$C1049)</f>
        <v>0</v>
      </c>
      <c r="L1049" s="35">
        <f>SUMIFS('ODA by sector'!M:M,'ODA by sector'!$A:$A,'D12'!$A1049,'ODA by sector'!$D:$D,'D12'!$C1049)</f>
        <v>0</v>
      </c>
      <c r="M1049" s="35">
        <f>SUMIFS('ODA by sector'!N:N,'ODA by sector'!$A:$A,'D12'!$A1049,'ODA by sector'!$D:$D,'D12'!$C1049)</f>
        <v>0</v>
      </c>
      <c r="N1049" s="35">
        <f>SUMIFS('ODA by sector'!O:O,'ODA by sector'!$A:$A,'D12'!$A1049,'ODA by sector'!$D:$D,'D12'!$C1049)</f>
        <v>0</v>
      </c>
      <c r="O1049" s="35">
        <f>SUMIFS('ODA by sector'!P:P,'ODA by sector'!$A:$A,'D12'!$A1049,'ODA by sector'!$D:$D,'D12'!$C1049)</f>
        <v>0</v>
      </c>
      <c r="P1049" s="35">
        <f>SUMIFS('ODA by sector'!Q:Q,'ODA by sector'!$A:$A,'D12'!$A1049,'ODA by sector'!$D:$D,'D12'!$C1049)</f>
        <v>0</v>
      </c>
      <c r="Q1049" s="35">
        <f>SUMIFS('ODA by sector'!R:R,'ODA by sector'!$A:$A,'D12'!$A1049,'ODA by sector'!$D:$D,'D12'!$C1049)</f>
        <v>0</v>
      </c>
      <c r="R1049" s="35">
        <f>SUMIFS('ODA by sector'!S:S,'ODA by sector'!$A:$A,'D12'!$A1049,'ODA by sector'!$D:$D,'D12'!$C1049)</f>
        <v>0</v>
      </c>
    </row>
    <row r="1050" spans="1:18" x14ac:dyDescent="0.25">
      <c r="A1050" s="36" t="s">
        <v>66</v>
      </c>
      <c r="B1050" s="36" t="e">
        <f>VLOOKUP(A1050,'[1]Names&amp;ISO'!$A:$B,2,FALSE)</f>
        <v>#N/A</v>
      </c>
      <c r="C1050" s="37" t="s">
        <v>173</v>
      </c>
      <c r="D1050" s="35">
        <f>SUMIFS('ODA by sector'!E:E,'ODA by sector'!$A:$A,'D12'!$A1050,'ODA by sector'!$D:$D,'D12'!$C1050)</f>
        <v>0</v>
      </c>
      <c r="E1050" s="35">
        <f>SUMIFS('ODA by sector'!F:F,'ODA by sector'!$A:$A,'D12'!$A1050,'ODA by sector'!$D:$D,'D12'!$C1050)</f>
        <v>0</v>
      </c>
      <c r="F1050" s="35">
        <f>SUMIFS('ODA by sector'!G:G,'ODA by sector'!$A:$A,'D12'!$A1050,'ODA by sector'!$D:$D,'D12'!$C1050)</f>
        <v>0</v>
      </c>
      <c r="G1050" s="35">
        <f>SUMIFS('ODA by sector'!H:H,'ODA by sector'!$A:$A,'D12'!$A1050,'ODA by sector'!$D:$D,'D12'!$C1050)</f>
        <v>0</v>
      </c>
      <c r="H1050" s="35">
        <f>SUMIFS('ODA by sector'!I:I,'ODA by sector'!$A:$A,'D12'!$A1050,'ODA by sector'!$D:$D,'D12'!$C1050)</f>
        <v>0</v>
      </c>
      <c r="I1050" s="35">
        <f>SUMIFS('ODA by sector'!J:J,'ODA by sector'!$A:$A,'D12'!$A1050,'ODA by sector'!$D:$D,'D12'!$C1050)</f>
        <v>0</v>
      </c>
      <c r="J1050" s="35">
        <f>SUMIFS('ODA by sector'!K:K,'ODA by sector'!$A:$A,'D12'!$A1050,'ODA by sector'!$D:$D,'D12'!$C1050)</f>
        <v>0</v>
      </c>
      <c r="K1050" s="35">
        <f>SUMIFS('ODA by sector'!L:L,'ODA by sector'!$A:$A,'D12'!$A1050,'ODA by sector'!$D:$D,'D12'!$C1050)</f>
        <v>0</v>
      </c>
      <c r="L1050" s="35">
        <f>SUMIFS('ODA by sector'!M:M,'ODA by sector'!$A:$A,'D12'!$A1050,'ODA by sector'!$D:$D,'D12'!$C1050)</f>
        <v>0</v>
      </c>
      <c r="M1050" s="35">
        <f>SUMIFS('ODA by sector'!N:N,'ODA by sector'!$A:$A,'D12'!$A1050,'ODA by sector'!$D:$D,'D12'!$C1050)</f>
        <v>0</v>
      </c>
      <c r="N1050" s="35">
        <f>SUMIFS('ODA by sector'!O:O,'ODA by sector'!$A:$A,'D12'!$A1050,'ODA by sector'!$D:$D,'D12'!$C1050)</f>
        <v>0</v>
      </c>
      <c r="O1050" s="35">
        <f>SUMIFS('ODA by sector'!P:P,'ODA by sector'!$A:$A,'D12'!$A1050,'ODA by sector'!$D:$D,'D12'!$C1050)</f>
        <v>0</v>
      </c>
      <c r="P1050" s="35">
        <f>SUMIFS('ODA by sector'!Q:Q,'ODA by sector'!$A:$A,'D12'!$A1050,'ODA by sector'!$D:$D,'D12'!$C1050)</f>
        <v>0</v>
      </c>
      <c r="Q1050" s="35">
        <f>SUMIFS('ODA by sector'!R:R,'ODA by sector'!$A:$A,'D12'!$A1050,'ODA by sector'!$D:$D,'D12'!$C1050)</f>
        <v>0</v>
      </c>
      <c r="R1050" s="35">
        <f>SUMIFS('ODA by sector'!S:S,'ODA by sector'!$A:$A,'D12'!$A1050,'ODA by sector'!$D:$D,'D12'!$C1050)</f>
        <v>0</v>
      </c>
    </row>
    <row r="1051" spans="1:18" x14ac:dyDescent="0.25">
      <c r="A1051" s="36" t="s">
        <v>66</v>
      </c>
      <c r="B1051" s="36" t="e">
        <f>VLOOKUP(A1051,'[1]Names&amp;ISO'!$A:$B,2,FALSE)</f>
        <v>#N/A</v>
      </c>
      <c r="C1051" s="37" t="s">
        <v>174</v>
      </c>
      <c r="D1051" s="35">
        <f>SUMIFS('ODA by sector'!E:E,'ODA by sector'!$A:$A,'D12'!$A1051,'ODA by sector'!$D:$D,'D12'!$C1051)</f>
        <v>0</v>
      </c>
      <c r="E1051" s="35">
        <f>SUMIFS('ODA by sector'!F:F,'ODA by sector'!$A:$A,'D12'!$A1051,'ODA by sector'!$D:$D,'D12'!$C1051)</f>
        <v>0</v>
      </c>
      <c r="F1051" s="35">
        <f>SUMIFS('ODA by sector'!G:G,'ODA by sector'!$A:$A,'D12'!$A1051,'ODA by sector'!$D:$D,'D12'!$C1051)</f>
        <v>0</v>
      </c>
      <c r="G1051" s="35">
        <f>SUMIFS('ODA by sector'!H:H,'ODA by sector'!$A:$A,'D12'!$A1051,'ODA by sector'!$D:$D,'D12'!$C1051)</f>
        <v>0</v>
      </c>
      <c r="H1051" s="35">
        <f>SUMIFS('ODA by sector'!I:I,'ODA by sector'!$A:$A,'D12'!$A1051,'ODA by sector'!$D:$D,'D12'!$C1051)</f>
        <v>0</v>
      </c>
      <c r="I1051" s="35">
        <f>SUMIFS('ODA by sector'!J:J,'ODA by sector'!$A:$A,'D12'!$A1051,'ODA by sector'!$D:$D,'D12'!$C1051)</f>
        <v>0</v>
      </c>
      <c r="J1051" s="35">
        <f>SUMIFS('ODA by sector'!K:K,'ODA by sector'!$A:$A,'D12'!$A1051,'ODA by sector'!$D:$D,'D12'!$C1051)</f>
        <v>0</v>
      </c>
      <c r="K1051" s="35">
        <f>SUMIFS('ODA by sector'!L:L,'ODA by sector'!$A:$A,'D12'!$A1051,'ODA by sector'!$D:$D,'D12'!$C1051)</f>
        <v>0</v>
      </c>
      <c r="L1051" s="35">
        <f>SUMIFS('ODA by sector'!M:M,'ODA by sector'!$A:$A,'D12'!$A1051,'ODA by sector'!$D:$D,'D12'!$C1051)</f>
        <v>0</v>
      </c>
      <c r="M1051" s="35">
        <f>SUMIFS('ODA by sector'!N:N,'ODA by sector'!$A:$A,'D12'!$A1051,'ODA by sector'!$D:$D,'D12'!$C1051)</f>
        <v>0</v>
      </c>
      <c r="N1051" s="35">
        <f>SUMIFS('ODA by sector'!O:O,'ODA by sector'!$A:$A,'D12'!$A1051,'ODA by sector'!$D:$D,'D12'!$C1051)</f>
        <v>0</v>
      </c>
      <c r="O1051" s="35">
        <f>SUMIFS('ODA by sector'!P:P,'ODA by sector'!$A:$A,'D12'!$A1051,'ODA by sector'!$D:$D,'D12'!$C1051)</f>
        <v>0</v>
      </c>
      <c r="P1051" s="35">
        <f>SUMIFS('ODA by sector'!Q:Q,'ODA by sector'!$A:$A,'D12'!$A1051,'ODA by sector'!$D:$D,'D12'!$C1051)</f>
        <v>0</v>
      </c>
      <c r="Q1051" s="35">
        <f>SUMIFS('ODA by sector'!R:R,'ODA by sector'!$A:$A,'D12'!$A1051,'ODA by sector'!$D:$D,'D12'!$C1051)</f>
        <v>5.9777999999999998E-2</v>
      </c>
      <c r="R1051" s="35">
        <f>SUMIFS('ODA by sector'!S:S,'ODA by sector'!$A:$A,'D12'!$A1051,'ODA by sector'!$D:$D,'D12'!$C1051)</f>
        <v>0</v>
      </c>
    </row>
    <row r="1052" spans="1:18" x14ac:dyDescent="0.25">
      <c r="A1052" s="40" t="s">
        <v>65</v>
      </c>
      <c r="B1052" s="36" t="e">
        <f>VLOOKUP(A1052,'[1]Names&amp;ISO'!$A:$B,2,FALSE)</f>
        <v>#N/A</v>
      </c>
      <c r="C1052" s="37" t="s">
        <v>162</v>
      </c>
      <c r="D1052" s="35">
        <f>SUMIFS('ODA by sector'!E:E,'ODA by sector'!$A:$A,'D12'!$A1052,'ODA by sector'!$D:$D,'D12'!$C1052)</f>
        <v>0</v>
      </c>
      <c r="E1052" s="35">
        <f>SUMIFS('ODA by sector'!F:F,'ODA by sector'!$A:$A,'D12'!$A1052,'ODA by sector'!$D:$D,'D12'!$C1052)</f>
        <v>0</v>
      </c>
      <c r="F1052" s="35">
        <f>SUMIFS('ODA by sector'!G:G,'ODA by sector'!$A:$A,'D12'!$A1052,'ODA by sector'!$D:$D,'D12'!$C1052)</f>
        <v>0</v>
      </c>
      <c r="G1052" s="35">
        <f>SUMIFS('ODA by sector'!H:H,'ODA by sector'!$A:$A,'D12'!$A1052,'ODA by sector'!$D:$D,'D12'!$C1052)</f>
        <v>0</v>
      </c>
      <c r="H1052" s="35">
        <f>SUMIFS('ODA by sector'!I:I,'ODA by sector'!$A:$A,'D12'!$A1052,'ODA by sector'!$D:$D,'D12'!$C1052)</f>
        <v>0</v>
      </c>
      <c r="I1052" s="35">
        <f>SUMIFS('ODA by sector'!J:J,'ODA by sector'!$A:$A,'D12'!$A1052,'ODA by sector'!$D:$D,'D12'!$C1052)</f>
        <v>0</v>
      </c>
      <c r="J1052" s="35">
        <f>SUMIFS('ODA by sector'!K:K,'ODA by sector'!$A:$A,'D12'!$A1052,'ODA by sector'!$D:$D,'D12'!$C1052)</f>
        <v>44.030917000000002</v>
      </c>
      <c r="K1052" s="35">
        <f>SUMIFS('ODA by sector'!L:L,'ODA by sector'!$A:$A,'D12'!$A1052,'ODA by sector'!$D:$D,'D12'!$C1052)</f>
        <v>23.883196000000002</v>
      </c>
      <c r="L1052" s="35">
        <f>SUMIFS('ODA by sector'!M:M,'ODA by sector'!$A:$A,'D12'!$A1052,'ODA by sector'!$D:$D,'D12'!$C1052)</f>
        <v>7.2651700000000003</v>
      </c>
      <c r="M1052" s="35">
        <f>SUMIFS('ODA by sector'!N:N,'ODA by sector'!$A:$A,'D12'!$A1052,'ODA by sector'!$D:$D,'D12'!$C1052)</f>
        <v>10.190481</v>
      </c>
      <c r="N1052" s="35">
        <f>SUMIFS('ODA by sector'!O:O,'ODA by sector'!$A:$A,'D12'!$A1052,'ODA by sector'!$D:$D,'D12'!$C1052)</f>
        <v>6.594239</v>
      </c>
      <c r="O1052" s="35">
        <f>SUMIFS('ODA by sector'!P:P,'ODA by sector'!$A:$A,'D12'!$A1052,'ODA by sector'!$D:$D,'D12'!$C1052)</f>
        <v>4.4359200000000003</v>
      </c>
      <c r="P1052" s="35">
        <f>SUMIFS('ODA by sector'!Q:Q,'ODA by sector'!$A:$A,'D12'!$A1052,'ODA by sector'!$D:$D,'D12'!$C1052)</f>
        <v>3.3779710000000001</v>
      </c>
      <c r="Q1052" s="35">
        <f>SUMIFS('ODA by sector'!R:R,'ODA by sector'!$A:$A,'D12'!$A1052,'ODA by sector'!$D:$D,'D12'!$C1052)</f>
        <v>5.2990209999999998</v>
      </c>
      <c r="R1052" s="35">
        <f>SUMIFS('ODA by sector'!S:S,'ODA by sector'!$A:$A,'D12'!$A1052,'ODA by sector'!$D:$D,'D12'!$C1052)</f>
        <v>5.1494200000000001</v>
      </c>
    </row>
    <row r="1053" spans="1:18" x14ac:dyDescent="0.25">
      <c r="A1053" s="41" t="s">
        <v>65</v>
      </c>
      <c r="B1053" s="36" t="e">
        <f>VLOOKUP(A1053,'[1]Names&amp;ISO'!$A:$B,2,FALSE)</f>
        <v>#N/A</v>
      </c>
      <c r="C1053" s="37" t="s">
        <v>163</v>
      </c>
      <c r="D1053" s="35">
        <f>SUMIFS('ODA by sector'!E:E,'ODA by sector'!$A:$A,'D12'!$A1053,'ODA by sector'!$D:$D,'D12'!$C1053)</f>
        <v>0</v>
      </c>
      <c r="E1053" s="35">
        <f>SUMIFS('ODA by sector'!F:F,'ODA by sector'!$A:$A,'D12'!$A1053,'ODA by sector'!$D:$D,'D12'!$C1053)</f>
        <v>0</v>
      </c>
      <c r="F1053" s="35">
        <f>SUMIFS('ODA by sector'!G:G,'ODA by sector'!$A:$A,'D12'!$A1053,'ODA by sector'!$D:$D,'D12'!$C1053)</f>
        <v>0</v>
      </c>
      <c r="G1053" s="35">
        <f>SUMIFS('ODA by sector'!H:H,'ODA by sector'!$A:$A,'D12'!$A1053,'ODA by sector'!$D:$D,'D12'!$C1053)</f>
        <v>0</v>
      </c>
      <c r="H1053" s="35">
        <f>SUMIFS('ODA by sector'!I:I,'ODA by sector'!$A:$A,'D12'!$A1053,'ODA by sector'!$D:$D,'D12'!$C1053)</f>
        <v>0</v>
      </c>
      <c r="I1053" s="35">
        <f>SUMIFS('ODA by sector'!J:J,'ODA by sector'!$A:$A,'D12'!$A1053,'ODA by sector'!$D:$D,'D12'!$C1053)</f>
        <v>0</v>
      </c>
      <c r="J1053" s="35">
        <f>SUMIFS('ODA by sector'!K:K,'ODA by sector'!$A:$A,'D12'!$A1053,'ODA by sector'!$D:$D,'D12'!$C1053)</f>
        <v>4.222251</v>
      </c>
      <c r="K1053" s="35">
        <f>SUMIFS('ODA by sector'!L:L,'ODA by sector'!$A:$A,'D12'!$A1053,'ODA by sector'!$D:$D,'D12'!$C1053)</f>
        <v>1.5652919999999999</v>
      </c>
      <c r="L1053" s="35">
        <f>SUMIFS('ODA by sector'!M:M,'ODA by sector'!$A:$A,'D12'!$A1053,'ODA by sector'!$D:$D,'D12'!$C1053)</f>
        <v>1.2305969999999999</v>
      </c>
      <c r="M1053" s="35">
        <f>SUMIFS('ODA by sector'!N:N,'ODA by sector'!$A:$A,'D12'!$A1053,'ODA by sector'!$D:$D,'D12'!$C1053)</f>
        <v>2.0020099999999998</v>
      </c>
      <c r="N1053" s="35">
        <f>SUMIFS('ODA by sector'!O:O,'ODA by sector'!$A:$A,'D12'!$A1053,'ODA by sector'!$D:$D,'D12'!$C1053)</f>
        <v>4.2660390000000001</v>
      </c>
      <c r="O1053" s="35">
        <f>SUMIFS('ODA by sector'!P:P,'ODA by sector'!$A:$A,'D12'!$A1053,'ODA by sector'!$D:$D,'D12'!$C1053)</f>
        <v>1.207055</v>
      </c>
      <c r="P1053" s="35">
        <f>SUMIFS('ODA by sector'!Q:Q,'ODA by sector'!$A:$A,'D12'!$A1053,'ODA by sector'!$D:$D,'D12'!$C1053)</f>
        <v>3.792284</v>
      </c>
      <c r="Q1053" s="35">
        <f>SUMIFS('ODA by sector'!R:R,'ODA by sector'!$A:$A,'D12'!$A1053,'ODA by sector'!$D:$D,'D12'!$C1053)</f>
        <v>2.4553799999999999</v>
      </c>
      <c r="R1053" s="35">
        <f>SUMIFS('ODA by sector'!S:S,'ODA by sector'!$A:$A,'D12'!$A1053,'ODA by sector'!$D:$D,'D12'!$C1053)</f>
        <v>2.8394620000000002</v>
      </c>
    </row>
    <row r="1054" spans="1:18" x14ac:dyDescent="0.25">
      <c r="A1054" s="42" t="s">
        <v>65</v>
      </c>
      <c r="B1054" s="36" t="e">
        <f>VLOOKUP(A1054,'[1]Names&amp;ISO'!$A:$B,2,FALSE)</f>
        <v>#N/A</v>
      </c>
      <c r="C1054" s="37" t="s">
        <v>164</v>
      </c>
      <c r="D1054" s="35">
        <f>SUMIFS('ODA by sector'!E:E,'ODA by sector'!$A:$A,'D12'!$A1054,'ODA by sector'!$D:$D,'D12'!$C1054)</f>
        <v>0</v>
      </c>
      <c r="E1054" s="35">
        <f>SUMIFS('ODA by sector'!F:F,'ODA by sector'!$A:$A,'D12'!$A1054,'ODA by sector'!$D:$D,'D12'!$C1054)</f>
        <v>0</v>
      </c>
      <c r="F1054" s="35">
        <f>SUMIFS('ODA by sector'!G:G,'ODA by sector'!$A:$A,'D12'!$A1054,'ODA by sector'!$D:$D,'D12'!$C1054)</f>
        <v>0</v>
      </c>
      <c r="G1054" s="35">
        <f>SUMIFS('ODA by sector'!H:H,'ODA by sector'!$A:$A,'D12'!$A1054,'ODA by sector'!$D:$D,'D12'!$C1054)</f>
        <v>0</v>
      </c>
      <c r="H1054" s="35">
        <f>SUMIFS('ODA by sector'!I:I,'ODA by sector'!$A:$A,'D12'!$A1054,'ODA by sector'!$D:$D,'D12'!$C1054)</f>
        <v>0</v>
      </c>
      <c r="I1054" s="35">
        <f>SUMIFS('ODA by sector'!J:J,'ODA by sector'!$A:$A,'D12'!$A1054,'ODA by sector'!$D:$D,'D12'!$C1054)</f>
        <v>0</v>
      </c>
      <c r="J1054" s="35">
        <f>SUMIFS('ODA by sector'!K:K,'ODA by sector'!$A:$A,'D12'!$A1054,'ODA by sector'!$D:$D,'D12'!$C1054)</f>
        <v>173.70781199999999</v>
      </c>
      <c r="K1054" s="35">
        <f>SUMIFS('ODA by sector'!L:L,'ODA by sector'!$A:$A,'D12'!$A1054,'ODA by sector'!$D:$D,'D12'!$C1054)</f>
        <v>111.624331</v>
      </c>
      <c r="L1054" s="35">
        <f>SUMIFS('ODA by sector'!M:M,'ODA by sector'!$A:$A,'D12'!$A1054,'ODA by sector'!$D:$D,'D12'!$C1054)</f>
        <v>80.060727999999997</v>
      </c>
      <c r="M1054" s="35">
        <f>SUMIFS('ODA by sector'!N:N,'ODA by sector'!$A:$A,'D12'!$A1054,'ODA by sector'!$D:$D,'D12'!$C1054)</f>
        <v>85.570586000000006</v>
      </c>
      <c r="N1054" s="35">
        <f>SUMIFS('ODA by sector'!O:O,'ODA by sector'!$A:$A,'D12'!$A1054,'ODA by sector'!$D:$D,'D12'!$C1054)</f>
        <v>74.415267</v>
      </c>
      <c r="O1054" s="35">
        <f>SUMIFS('ODA by sector'!P:P,'ODA by sector'!$A:$A,'D12'!$A1054,'ODA by sector'!$D:$D,'D12'!$C1054)</f>
        <v>74.779515000000004</v>
      </c>
      <c r="P1054" s="35">
        <f>SUMIFS('ODA by sector'!Q:Q,'ODA by sector'!$A:$A,'D12'!$A1054,'ODA by sector'!$D:$D,'D12'!$C1054)</f>
        <v>98.228044999999995</v>
      </c>
      <c r="Q1054" s="35">
        <f>SUMIFS('ODA by sector'!R:R,'ODA by sector'!$A:$A,'D12'!$A1054,'ODA by sector'!$D:$D,'D12'!$C1054)</f>
        <v>84.472204000000005</v>
      </c>
      <c r="R1054" s="35">
        <f>SUMIFS('ODA by sector'!S:S,'ODA by sector'!$A:$A,'D12'!$A1054,'ODA by sector'!$D:$D,'D12'!$C1054)</f>
        <v>62.716352000000001</v>
      </c>
    </row>
    <row r="1055" spans="1:18" x14ac:dyDescent="0.25">
      <c r="A1055" s="40" t="s">
        <v>65</v>
      </c>
      <c r="B1055" s="36" t="e">
        <f>VLOOKUP(A1055,'[1]Names&amp;ISO'!$A:$B,2,FALSE)</f>
        <v>#N/A</v>
      </c>
      <c r="C1055" s="37" t="s">
        <v>165</v>
      </c>
      <c r="D1055" s="35">
        <f>SUMIFS('ODA by sector'!E:E,'ODA by sector'!$A:$A,'D12'!$A1055,'ODA by sector'!$D:$D,'D12'!$C1055)</f>
        <v>0</v>
      </c>
      <c r="E1055" s="35">
        <f>SUMIFS('ODA by sector'!F:F,'ODA by sector'!$A:$A,'D12'!$A1055,'ODA by sector'!$D:$D,'D12'!$C1055)</f>
        <v>0</v>
      </c>
      <c r="F1055" s="35">
        <f>SUMIFS('ODA by sector'!G:G,'ODA by sector'!$A:$A,'D12'!$A1055,'ODA by sector'!$D:$D,'D12'!$C1055)</f>
        <v>0</v>
      </c>
      <c r="G1055" s="35">
        <f>SUMIFS('ODA by sector'!H:H,'ODA by sector'!$A:$A,'D12'!$A1055,'ODA by sector'!$D:$D,'D12'!$C1055)</f>
        <v>0</v>
      </c>
      <c r="H1055" s="35">
        <f>SUMIFS('ODA by sector'!I:I,'ODA by sector'!$A:$A,'D12'!$A1055,'ODA by sector'!$D:$D,'D12'!$C1055)</f>
        <v>0</v>
      </c>
      <c r="I1055" s="35">
        <f>SUMIFS('ODA by sector'!J:J,'ODA by sector'!$A:$A,'D12'!$A1055,'ODA by sector'!$D:$D,'D12'!$C1055)</f>
        <v>0</v>
      </c>
      <c r="J1055" s="35">
        <f>SUMIFS('ODA by sector'!K:K,'ODA by sector'!$A:$A,'D12'!$A1055,'ODA by sector'!$D:$D,'D12'!$C1055)</f>
        <v>0.54164900000000005</v>
      </c>
      <c r="K1055" s="35">
        <f>SUMIFS('ODA by sector'!L:L,'ODA by sector'!$A:$A,'D12'!$A1055,'ODA by sector'!$D:$D,'D12'!$C1055)</f>
        <v>0.258544</v>
      </c>
      <c r="L1055" s="35">
        <f>SUMIFS('ODA by sector'!M:M,'ODA by sector'!$A:$A,'D12'!$A1055,'ODA by sector'!$D:$D,'D12'!$C1055)</f>
        <v>0.105381</v>
      </c>
      <c r="M1055" s="35">
        <f>SUMIFS('ODA by sector'!N:N,'ODA by sector'!$A:$A,'D12'!$A1055,'ODA by sector'!$D:$D,'D12'!$C1055)</f>
        <v>5.7169999999999999E-2</v>
      </c>
      <c r="N1055" s="35">
        <f>SUMIFS('ODA by sector'!O:O,'ODA by sector'!$A:$A,'D12'!$A1055,'ODA by sector'!$D:$D,'D12'!$C1055)</f>
        <v>2.5961599999999998</v>
      </c>
      <c r="O1055" s="35">
        <f>SUMIFS('ODA by sector'!P:P,'ODA by sector'!$A:$A,'D12'!$A1055,'ODA by sector'!$D:$D,'D12'!$C1055)</f>
        <v>0.112132</v>
      </c>
      <c r="P1055" s="35">
        <f>SUMIFS('ODA by sector'!Q:Q,'ODA by sector'!$A:$A,'D12'!$A1055,'ODA by sector'!$D:$D,'D12'!$C1055)</f>
        <v>2.7363999999999999E-2</v>
      </c>
      <c r="Q1055" s="35">
        <f>SUMIFS('ODA by sector'!R:R,'ODA by sector'!$A:$A,'D12'!$A1055,'ODA by sector'!$D:$D,'D12'!$C1055)</f>
        <v>0.15851599999999999</v>
      </c>
      <c r="R1055" s="35">
        <f>SUMIFS('ODA by sector'!S:S,'ODA by sector'!$A:$A,'D12'!$A1055,'ODA by sector'!$D:$D,'D12'!$C1055)</f>
        <v>3.1836380000000002</v>
      </c>
    </row>
    <row r="1056" spans="1:18" x14ac:dyDescent="0.25">
      <c r="A1056" s="40" t="s">
        <v>65</v>
      </c>
      <c r="B1056" s="36" t="e">
        <f>VLOOKUP(A1056,'[1]Names&amp;ISO'!$A:$B,2,FALSE)</f>
        <v>#N/A</v>
      </c>
      <c r="C1056" s="37" t="s">
        <v>161</v>
      </c>
      <c r="D1056" s="35">
        <f>SUMIFS('ODA by sector'!E:E,'ODA by sector'!$A:$A,'D12'!$A1056,'ODA by sector'!$D:$D,'D12'!$C1056)</f>
        <v>0</v>
      </c>
      <c r="E1056" s="35">
        <f>SUMIFS('ODA by sector'!F:F,'ODA by sector'!$A:$A,'D12'!$A1056,'ODA by sector'!$D:$D,'D12'!$C1056)</f>
        <v>0</v>
      </c>
      <c r="F1056" s="35">
        <f>SUMIFS('ODA by sector'!G:G,'ODA by sector'!$A:$A,'D12'!$A1056,'ODA by sector'!$D:$D,'D12'!$C1056)</f>
        <v>0</v>
      </c>
      <c r="G1056" s="35">
        <f>SUMIFS('ODA by sector'!H:H,'ODA by sector'!$A:$A,'D12'!$A1056,'ODA by sector'!$D:$D,'D12'!$C1056)</f>
        <v>0</v>
      </c>
      <c r="H1056" s="35">
        <f>SUMIFS('ODA by sector'!I:I,'ODA by sector'!$A:$A,'D12'!$A1056,'ODA by sector'!$D:$D,'D12'!$C1056)</f>
        <v>0</v>
      </c>
      <c r="I1056" s="35">
        <f>SUMIFS('ODA by sector'!J:J,'ODA by sector'!$A:$A,'D12'!$A1056,'ODA by sector'!$D:$D,'D12'!$C1056)</f>
        <v>0</v>
      </c>
      <c r="J1056" s="35">
        <f>SUMIFS('ODA by sector'!K:K,'ODA by sector'!$A:$A,'D12'!$A1056,'ODA by sector'!$D:$D,'D12'!$C1056)</f>
        <v>19.027182</v>
      </c>
      <c r="K1056" s="35">
        <f>SUMIFS('ODA by sector'!L:L,'ODA by sector'!$A:$A,'D12'!$A1056,'ODA by sector'!$D:$D,'D12'!$C1056)</f>
        <v>28.785429000000001</v>
      </c>
      <c r="L1056" s="35">
        <f>SUMIFS('ODA by sector'!M:M,'ODA by sector'!$A:$A,'D12'!$A1056,'ODA by sector'!$D:$D,'D12'!$C1056)</f>
        <v>21.813879</v>
      </c>
      <c r="M1056" s="35">
        <f>SUMIFS('ODA by sector'!N:N,'ODA by sector'!$A:$A,'D12'!$A1056,'ODA by sector'!$D:$D,'D12'!$C1056)</f>
        <v>11.496339000000001</v>
      </c>
      <c r="N1056" s="35">
        <f>SUMIFS('ODA by sector'!O:O,'ODA by sector'!$A:$A,'D12'!$A1056,'ODA by sector'!$D:$D,'D12'!$C1056)</f>
        <v>5.341774</v>
      </c>
      <c r="O1056" s="35">
        <f>SUMIFS('ODA by sector'!P:P,'ODA by sector'!$A:$A,'D12'!$A1056,'ODA by sector'!$D:$D,'D12'!$C1056)</f>
        <v>20.985004</v>
      </c>
      <c r="P1056" s="35">
        <f>SUMIFS('ODA by sector'!Q:Q,'ODA by sector'!$A:$A,'D12'!$A1056,'ODA by sector'!$D:$D,'D12'!$C1056)</f>
        <v>45.858263999999998</v>
      </c>
      <c r="Q1056" s="35">
        <f>SUMIFS('ODA by sector'!R:R,'ODA by sector'!$A:$A,'D12'!$A1056,'ODA by sector'!$D:$D,'D12'!$C1056)</f>
        <v>26.346221</v>
      </c>
      <c r="R1056" s="35">
        <f>SUMIFS('ODA by sector'!S:S,'ODA by sector'!$A:$A,'D12'!$A1056,'ODA by sector'!$D:$D,'D12'!$C1056)</f>
        <v>6.3143279999999997</v>
      </c>
    </row>
    <row r="1057" spans="1:18" x14ac:dyDescent="0.25">
      <c r="A1057" s="40" t="s">
        <v>65</v>
      </c>
      <c r="B1057" s="36" t="e">
        <f>VLOOKUP(A1057,'[1]Names&amp;ISO'!$A:$B,2,FALSE)</f>
        <v>#N/A</v>
      </c>
      <c r="C1057" s="37" t="s">
        <v>166</v>
      </c>
      <c r="D1057" s="35">
        <f>SUMIFS('ODA by sector'!E:E,'ODA by sector'!$A:$A,'D12'!$A1057,'ODA by sector'!$D:$D,'D12'!$C1057)</f>
        <v>0</v>
      </c>
      <c r="E1057" s="35">
        <f>SUMIFS('ODA by sector'!F:F,'ODA by sector'!$A:$A,'D12'!$A1057,'ODA by sector'!$D:$D,'D12'!$C1057)</f>
        <v>0</v>
      </c>
      <c r="F1057" s="35">
        <f>SUMIFS('ODA by sector'!G:G,'ODA by sector'!$A:$A,'D12'!$A1057,'ODA by sector'!$D:$D,'D12'!$C1057)</f>
        <v>0</v>
      </c>
      <c r="G1057" s="35">
        <f>SUMIFS('ODA by sector'!H:H,'ODA by sector'!$A:$A,'D12'!$A1057,'ODA by sector'!$D:$D,'D12'!$C1057)</f>
        <v>0</v>
      </c>
      <c r="H1057" s="35">
        <f>SUMIFS('ODA by sector'!I:I,'ODA by sector'!$A:$A,'D12'!$A1057,'ODA by sector'!$D:$D,'D12'!$C1057)</f>
        <v>0</v>
      </c>
      <c r="I1057" s="35">
        <f>SUMIFS('ODA by sector'!J:J,'ODA by sector'!$A:$A,'D12'!$A1057,'ODA by sector'!$D:$D,'D12'!$C1057)</f>
        <v>0</v>
      </c>
      <c r="J1057" s="35">
        <f>SUMIFS('ODA by sector'!K:K,'ODA by sector'!$A:$A,'D12'!$A1057,'ODA by sector'!$D:$D,'D12'!$C1057)</f>
        <v>619.64065800000003</v>
      </c>
      <c r="K1057" s="35">
        <f>SUMIFS('ODA by sector'!L:L,'ODA by sector'!$A:$A,'D12'!$A1057,'ODA by sector'!$D:$D,'D12'!$C1057)</f>
        <v>575.43372799999997</v>
      </c>
      <c r="L1057" s="35">
        <f>SUMIFS('ODA by sector'!M:M,'ODA by sector'!$A:$A,'D12'!$A1057,'ODA by sector'!$D:$D,'D12'!$C1057)</f>
        <v>765.96299999999997</v>
      </c>
      <c r="M1057" s="35">
        <f>SUMIFS('ODA by sector'!N:N,'ODA by sector'!$A:$A,'D12'!$A1057,'ODA by sector'!$D:$D,'D12'!$C1057)</f>
        <v>464.15193499999998</v>
      </c>
      <c r="N1057" s="35">
        <f>SUMIFS('ODA by sector'!O:O,'ODA by sector'!$A:$A,'D12'!$A1057,'ODA by sector'!$D:$D,'D12'!$C1057)</f>
        <v>549.40232800000001</v>
      </c>
      <c r="O1057" s="35">
        <f>SUMIFS('ODA by sector'!P:P,'ODA by sector'!$A:$A,'D12'!$A1057,'ODA by sector'!$D:$D,'D12'!$C1057)</f>
        <v>605.20114199999989</v>
      </c>
      <c r="P1057" s="35">
        <f>SUMIFS('ODA by sector'!Q:Q,'ODA by sector'!$A:$A,'D12'!$A1057,'ODA by sector'!$D:$D,'D12'!$C1057)</f>
        <v>498.17511500000001</v>
      </c>
      <c r="Q1057" s="35">
        <f>SUMIFS('ODA by sector'!R:R,'ODA by sector'!$A:$A,'D12'!$A1057,'ODA by sector'!$D:$D,'D12'!$C1057)</f>
        <v>387.385336</v>
      </c>
      <c r="R1057" s="35">
        <f>SUMIFS('ODA by sector'!S:S,'ODA by sector'!$A:$A,'D12'!$A1057,'ODA by sector'!$D:$D,'D12'!$C1057)</f>
        <v>339.87490300000002</v>
      </c>
    </row>
    <row r="1058" spans="1:18" x14ac:dyDescent="0.25">
      <c r="A1058" s="40" t="s">
        <v>65</v>
      </c>
      <c r="B1058" s="36" t="e">
        <f>VLOOKUP(A1058,'[1]Names&amp;ISO'!$A:$B,2,FALSE)</f>
        <v>#N/A</v>
      </c>
      <c r="C1058" s="37" t="s">
        <v>167</v>
      </c>
      <c r="D1058" s="35">
        <f>SUMIFS('ODA by sector'!E:E,'ODA by sector'!$A:$A,'D12'!$A1058,'ODA by sector'!$D:$D,'D12'!$C1058)</f>
        <v>0</v>
      </c>
      <c r="E1058" s="35">
        <f>SUMIFS('ODA by sector'!F:F,'ODA by sector'!$A:$A,'D12'!$A1058,'ODA by sector'!$D:$D,'D12'!$C1058)</f>
        <v>0</v>
      </c>
      <c r="F1058" s="35">
        <f>SUMIFS('ODA by sector'!G:G,'ODA by sector'!$A:$A,'D12'!$A1058,'ODA by sector'!$D:$D,'D12'!$C1058)</f>
        <v>0</v>
      </c>
      <c r="G1058" s="35">
        <f>SUMIFS('ODA by sector'!H:H,'ODA by sector'!$A:$A,'D12'!$A1058,'ODA by sector'!$D:$D,'D12'!$C1058)</f>
        <v>0</v>
      </c>
      <c r="H1058" s="35">
        <f>SUMIFS('ODA by sector'!I:I,'ODA by sector'!$A:$A,'D12'!$A1058,'ODA by sector'!$D:$D,'D12'!$C1058)</f>
        <v>0</v>
      </c>
      <c r="I1058" s="35">
        <f>SUMIFS('ODA by sector'!J:J,'ODA by sector'!$A:$A,'D12'!$A1058,'ODA by sector'!$D:$D,'D12'!$C1058)</f>
        <v>0</v>
      </c>
      <c r="J1058" s="35">
        <f>SUMIFS('ODA by sector'!K:K,'ODA by sector'!$A:$A,'D12'!$A1058,'ODA by sector'!$D:$D,'D12'!$C1058)</f>
        <v>0</v>
      </c>
      <c r="K1058" s="35">
        <f>SUMIFS('ODA by sector'!L:L,'ODA by sector'!$A:$A,'D12'!$A1058,'ODA by sector'!$D:$D,'D12'!$C1058)</f>
        <v>0</v>
      </c>
      <c r="L1058" s="35">
        <f>SUMIFS('ODA by sector'!M:M,'ODA by sector'!$A:$A,'D12'!$A1058,'ODA by sector'!$D:$D,'D12'!$C1058)</f>
        <v>0</v>
      </c>
      <c r="M1058" s="35">
        <f>SUMIFS('ODA by sector'!N:N,'ODA by sector'!$A:$A,'D12'!$A1058,'ODA by sector'!$D:$D,'D12'!$C1058)</f>
        <v>0</v>
      </c>
      <c r="N1058" s="35">
        <f>SUMIFS('ODA by sector'!O:O,'ODA by sector'!$A:$A,'D12'!$A1058,'ODA by sector'!$D:$D,'D12'!$C1058)</f>
        <v>0</v>
      </c>
      <c r="O1058" s="35">
        <f>SUMIFS('ODA by sector'!P:P,'ODA by sector'!$A:$A,'D12'!$A1058,'ODA by sector'!$D:$D,'D12'!$C1058)</f>
        <v>8.6685999999999999E-2</v>
      </c>
      <c r="P1058" s="35">
        <f>SUMIFS('ODA by sector'!Q:Q,'ODA by sector'!$A:$A,'D12'!$A1058,'ODA by sector'!$D:$D,'D12'!$C1058)</f>
        <v>0</v>
      </c>
      <c r="Q1058" s="35">
        <f>SUMIFS('ODA by sector'!R:R,'ODA by sector'!$A:$A,'D12'!$A1058,'ODA by sector'!$D:$D,'D12'!$C1058)</f>
        <v>0</v>
      </c>
      <c r="R1058" s="35">
        <f>SUMIFS('ODA by sector'!S:S,'ODA by sector'!$A:$A,'D12'!$A1058,'ODA by sector'!$D:$D,'D12'!$C1058)</f>
        <v>9.7196940000000005</v>
      </c>
    </row>
    <row r="1059" spans="1:18" x14ac:dyDescent="0.25">
      <c r="A1059" s="40" t="s">
        <v>65</v>
      </c>
      <c r="B1059" s="36" t="e">
        <f>VLOOKUP(A1059,'[1]Names&amp;ISO'!$A:$B,2,FALSE)</f>
        <v>#N/A</v>
      </c>
      <c r="C1059" s="37" t="s">
        <v>169</v>
      </c>
      <c r="D1059" s="35">
        <f>SUMIFS('ODA by sector'!E:E,'ODA by sector'!$A:$A,'D12'!$A1059,'ODA by sector'!$D:$D,'D12'!$C1059)</f>
        <v>0</v>
      </c>
      <c r="E1059" s="35">
        <f>SUMIFS('ODA by sector'!F:F,'ODA by sector'!$A:$A,'D12'!$A1059,'ODA by sector'!$D:$D,'D12'!$C1059)</f>
        <v>0</v>
      </c>
      <c r="F1059" s="35">
        <f>SUMIFS('ODA by sector'!G:G,'ODA by sector'!$A:$A,'D12'!$A1059,'ODA by sector'!$D:$D,'D12'!$C1059)</f>
        <v>0</v>
      </c>
      <c r="G1059" s="35">
        <f>SUMIFS('ODA by sector'!H:H,'ODA by sector'!$A:$A,'D12'!$A1059,'ODA by sector'!$D:$D,'D12'!$C1059)</f>
        <v>0</v>
      </c>
      <c r="H1059" s="35">
        <f>SUMIFS('ODA by sector'!I:I,'ODA by sector'!$A:$A,'D12'!$A1059,'ODA by sector'!$D:$D,'D12'!$C1059)</f>
        <v>0</v>
      </c>
      <c r="I1059" s="35">
        <f>SUMIFS('ODA by sector'!J:J,'ODA by sector'!$A:$A,'D12'!$A1059,'ODA by sector'!$D:$D,'D12'!$C1059)</f>
        <v>0</v>
      </c>
      <c r="J1059" s="35">
        <f>SUMIFS('ODA by sector'!K:K,'ODA by sector'!$A:$A,'D12'!$A1059,'ODA by sector'!$D:$D,'D12'!$C1059)</f>
        <v>60.312761000000002</v>
      </c>
      <c r="K1059" s="35">
        <f>SUMIFS('ODA by sector'!L:L,'ODA by sector'!$A:$A,'D12'!$A1059,'ODA by sector'!$D:$D,'D12'!$C1059)</f>
        <v>63.239649</v>
      </c>
      <c r="L1059" s="35">
        <f>SUMIFS('ODA by sector'!M:M,'ODA by sector'!$A:$A,'D12'!$A1059,'ODA by sector'!$D:$D,'D12'!$C1059)</f>
        <v>69.097114000000005</v>
      </c>
      <c r="M1059" s="35">
        <f>SUMIFS('ODA by sector'!N:N,'ODA by sector'!$A:$A,'D12'!$A1059,'ODA by sector'!$D:$D,'D12'!$C1059)</f>
        <v>140.518565</v>
      </c>
      <c r="N1059" s="35">
        <f>SUMIFS('ODA by sector'!O:O,'ODA by sector'!$A:$A,'D12'!$A1059,'ODA by sector'!$D:$D,'D12'!$C1059)</f>
        <v>121.246106</v>
      </c>
      <c r="O1059" s="35">
        <f>SUMIFS('ODA by sector'!P:P,'ODA by sector'!$A:$A,'D12'!$A1059,'ODA by sector'!$D:$D,'D12'!$C1059)</f>
        <v>68.633781999999997</v>
      </c>
      <c r="P1059" s="35">
        <f>SUMIFS('ODA by sector'!Q:Q,'ODA by sector'!$A:$A,'D12'!$A1059,'ODA by sector'!$D:$D,'D12'!$C1059)</f>
        <v>130.06860399999999</v>
      </c>
      <c r="Q1059" s="35">
        <f>SUMIFS('ODA by sector'!R:R,'ODA by sector'!$A:$A,'D12'!$A1059,'ODA by sector'!$D:$D,'D12'!$C1059)</f>
        <v>96.004952000000003</v>
      </c>
      <c r="R1059" s="35">
        <f>SUMIFS('ODA by sector'!S:S,'ODA by sector'!$A:$A,'D12'!$A1059,'ODA by sector'!$D:$D,'D12'!$C1059)</f>
        <v>70.450408999999993</v>
      </c>
    </row>
    <row r="1060" spans="1:18" x14ac:dyDescent="0.25">
      <c r="A1060" s="40" t="s">
        <v>65</v>
      </c>
      <c r="B1060" s="36" t="e">
        <f>VLOOKUP(A1060,'[1]Names&amp;ISO'!$A:$B,2,FALSE)</f>
        <v>#N/A</v>
      </c>
      <c r="C1060" s="37" t="s">
        <v>168</v>
      </c>
      <c r="D1060" s="35">
        <f>SUMIFS('ODA by sector'!E:E,'ODA by sector'!$A:$A,'D12'!$A1060,'ODA by sector'!$D:$D,'D12'!$C1060)</f>
        <v>0</v>
      </c>
      <c r="E1060" s="35">
        <f>SUMIFS('ODA by sector'!F:F,'ODA by sector'!$A:$A,'D12'!$A1060,'ODA by sector'!$D:$D,'D12'!$C1060)</f>
        <v>0</v>
      </c>
      <c r="F1060" s="35">
        <f>SUMIFS('ODA by sector'!G:G,'ODA by sector'!$A:$A,'D12'!$A1060,'ODA by sector'!$D:$D,'D12'!$C1060)</f>
        <v>0</v>
      </c>
      <c r="G1060" s="35">
        <f>SUMIFS('ODA by sector'!H:H,'ODA by sector'!$A:$A,'D12'!$A1060,'ODA by sector'!$D:$D,'D12'!$C1060)</f>
        <v>0</v>
      </c>
      <c r="H1060" s="35">
        <f>SUMIFS('ODA by sector'!I:I,'ODA by sector'!$A:$A,'D12'!$A1060,'ODA by sector'!$D:$D,'D12'!$C1060)</f>
        <v>0</v>
      </c>
      <c r="I1060" s="35">
        <f>SUMIFS('ODA by sector'!J:J,'ODA by sector'!$A:$A,'D12'!$A1060,'ODA by sector'!$D:$D,'D12'!$C1060)</f>
        <v>0</v>
      </c>
      <c r="J1060" s="35">
        <f>SUMIFS('ODA by sector'!K:K,'ODA by sector'!$A:$A,'D12'!$A1060,'ODA by sector'!$D:$D,'D12'!$C1060)</f>
        <v>20.072298</v>
      </c>
      <c r="K1060" s="35">
        <f>SUMIFS('ODA by sector'!L:L,'ODA by sector'!$A:$A,'D12'!$A1060,'ODA by sector'!$D:$D,'D12'!$C1060)</f>
        <v>17.245403</v>
      </c>
      <c r="L1060" s="35">
        <f>SUMIFS('ODA by sector'!M:M,'ODA by sector'!$A:$A,'D12'!$A1060,'ODA by sector'!$D:$D,'D12'!$C1060)</f>
        <v>8.0286170000000006</v>
      </c>
      <c r="M1060" s="35">
        <f>SUMIFS('ODA by sector'!N:N,'ODA by sector'!$A:$A,'D12'!$A1060,'ODA by sector'!$D:$D,'D12'!$C1060)</f>
        <v>13.297596</v>
      </c>
      <c r="N1060" s="35">
        <f>SUMIFS('ODA by sector'!O:O,'ODA by sector'!$A:$A,'D12'!$A1060,'ODA by sector'!$D:$D,'D12'!$C1060)</f>
        <v>1.6210370000000001</v>
      </c>
      <c r="O1060" s="35">
        <f>SUMIFS('ODA by sector'!P:P,'ODA by sector'!$A:$A,'D12'!$A1060,'ODA by sector'!$D:$D,'D12'!$C1060)</f>
        <v>1.387913</v>
      </c>
      <c r="P1060" s="35">
        <f>SUMIFS('ODA by sector'!Q:Q,'ODA by sector'!$A:$A,'D12'!$A1060,'ODA by sector'!$D:$D,'D12'!$C1060)</f>
        <v>2.098519</v>
      </c>
      <c r="Q1060" s="35">
        <f>SUMIFS('ODA by sector'!R:R,'ODA by sector'!$A:$A,'D12'!$A1060,'ODA by sector'!$D:$D,'D12'!$C1060)</f>
        <v>1.3449139999999999</v>
      </c>
      <c r="R1060" s="35">
        <f>SUMIFS('ODA by sector'!S:S,'ODA by sector'!$A:$A,'D12'!$A1060,'ODA by sector'!$D:$D,'D12'!$C1060)</f>
        <v>13.326935000000001</v>
      </c>
    </row>
    <row r="1061" spans="1:18" x14ac:dyDescent="0.25">
      <c r="A1061" s="40" t="s">
        <v>65</v>
      </c>
      <c r="B1061" s="36" t="e">
        <f>VLOOKUP(A1061,'[1]Names&amp;ISO'!$A:$B,2,FALSE)</f>
        <v>#N/A</v>
      </c>
      <c r="C1061" s="37" t="s">
        <v>171</v>
      </c>
      <c r="D1061" s="35">
        <f>SUMIFS('ODA by sector'!E:E,'ODA by sector'!$A:$A,'D12'!$A1061,'ODA by sector'!$D:$D,'D12'!$C1061)</f>
        <v>0</v>
      </c>
      <c r="E1061" s="35">
        <f>SUMIFS('ODA by sector'!F:F,'ODA by sector'!$A:$A,'D12'!$A1061,'ODA by sector'!$D:$D,'D12'!$C1061)</f>
        <v>0</v>
      </c>
      <c r="F1061" s="35">
        <f>SUMIFS('ODA by sector'!G:G,'ODA by sector'!$A:$A,'D12'!$A1061,'ODA by sector'!$D:$D,'D12'!$C1061)</f>
        <v>0</v>
      </c>
      <c r="G1061" s="35">
        <f>SUMIFS('ODA by sector'!H:H,'ODA by sector'!$A:$A,'D12'!$A1061,'ODA by sector'!$D:$D,'D12'!$C1061)</f>
        <v>0</v>
      </c>
      <c r="H1061" s="35">
        <f>SUMIFS('ODA by sector'!I:I,'ODA by sector'!$A:$A,'D12'!$A1061,'ODA by sector'!$D:$D,'D12'!$C1061)</f>
        <v>0</v>
      </c>
      <c r="I1061" s="35">
        <f>SUMIFS('ODA by sector'!J:J,'ODA by sector'!$A:$A,'D12'!$A1061,'ODA by sector'!$D:$D,'D12'!$C1061)</f>
        <v>0</v>
      </c>
      <c r="J1061" s="35">
        <f>SUMIFS('ODA by sector'!K:K,'ODA by sector'!$A:$A,'D12'!$A1061,'ODA by sector'!$D:$D,'D12'!$C1061)</f>
        <v>0.75826499999999997</v>
      </c>
      <c r="K1061" s="35">
        <f>SUMIFS('ODA by sector'!L:L,'ODA by sector'!$A:$A,'D12'!$A1061,'ODA by sector'!$D:$D,'D12'!$C1061)</f>
        <v>0.52719899999999997</v>
      </c>
      <c r="L1061" s="35">
        <f>SUMIFS('ODA by sector'!M:M,'ODA by sector'!$A:$A,'D12'!$A1061,'ODA by sector'!$D:$D,'D12'!$C1061)</f>
        <v>3.4354000000000003E-2</v>
      </c>
      <c r="M1061" s="35">
        <f>SUMIFS('ODA by sector'!N:N,'ODA by sector'!$A:$A,'D12'!$A1061,'ODA by sector'!$D:$D,'D12'!$C1061)</f>
        <v>6.6735000000000003E-2</v>
      </c>
      <c r="N1061" s="35">
        <f>SUMIFS('ODA by sector'!O:O,'ODA by sector'!$A:$A,'D12'!$A1061,'ODA by sector'!$D:$D,'D12'!$C1061)</f>
        <v>2.1095079999999999</v>
      </c>
      <c r="O1061" s="35">
        <f>SUMIFS('ODA by sector'!P:P,'ODA by sector'!$A:$A,'D12'!$A1061,'ODA by sector'!$D:$D,'D12'!$C1061)</f>
        <v>7.8063219999999998</v>
      </c>
      <c r="P1061" s="35">
        <f>SUMIFS('ODA by sector'!Q:Q,'ODA by sector'!$A:$A,'D12'!$A1061,'ODA by sector'!$D:$D,'D12'!$C1061)</f>
        <v>6.4880649999999997</v>
      </c>
      <c r="Q1061" s="35">
        <f>SUMIFS('ODA by sector'!R:R,'ODA by sector'!$A:$A,'D12'!$A1061,'ODA by sector'!$D:$D,'D12'!$C1061)</f>
        <v>2.9558170000000001</v>
      </c>
      <c r="R1061" s="35">
        <f>SUMIFS('ODA by sector'!S:S,'ODA by sector'!$A:$A,'D12'!$A1061,'ODA by sector'!$D:$D,'D12'!$C1061)</f>
        <v>0.88029900000000005</v>
      </c>
    </row>
    <row r="1062" spans="1:18" x14ac:dyDescent="0.25">
      <c r="A1062" s="40" t="s">
        <v>65</v>
      </c>
      <c r="B1062" s="36" t="e">
        <f>VLOOKUP(A1062,'[1]Names&amp;ISO'!$A:$B,2,FALSE)</f>
        <v>#N/A</v>
      </c>
      <c r="C1062" s="37" t="s">
        <v>170</v>
      </c>
      <c r="D1062" s="35">
        <f>SUMIFS('ODA by sector'!E:E,'ODA by sector'!$A:$A,'D12'!$A1062,'ODA by sector'!$D:$D,'D12'!$C1062)</f>
        <v>0</v>
      </c>
      <c r="E1062" s="35">
        <f>SUMIFS('ODA by sector'!F:F,'ODA by sector'!$A:$A,'D12'!$A1062,'ODA by sector'!$D:$D,'D12'!$C1062)</f>
        <v>0</v>
      </c>
      <c r="F1062" s="35">
        <f>SUMIFS('ODA by sector'!G:G,'ODA by sector'!$A:$A,'D12'!$A1062,'ODA by sector'!$D:$D,'D12'!$C1062)</f>
        <v>0</v>
      </c>
      <c r="G1062" s="35">
        <f>SUMIFS('ODA by sector'!H:H,'ODA by sector'!$A:$A,'D12'!$A1062,'ODA by sector'!$D:$D,'D12'!$C1062)</f>
        <v>0</v>
      </c>
      <c r="H1062" s="35">
        <f>SUMIFS('ODA by sector'!I:I,'ODA by sector'!$A:$A,'D12'!$A1062,'ODA by sector'!$D:$D,'D12'!$C1062)</f>
        <v>0</v>
      </c>
      <c r="I1062" s="35">
        <f>SUMIFS('ODA by sector'!J:J,'ODA by sector'!$A:$A,'D12'!$A1062,'ODA by sector'!$D:$D,'D12'!$C1062)</f>
        <v>0</v>
      </c>
      <c r="J1062" s="35">
        <f>SUMIFS('ODA by sector'!K:K,'ODA by sector'!$A:$A,'D12'!$A1062,'ODA by sector'!$D:$D,'D12'!$C1062)</f>
        <v>2.820157</v>
      </c>
      <c r="K1062" s="35">
        <f>SUMIFS('ODA by sector'!L:L,'ODA by sector'!$A:$A,'D12'!$A1062,'ODA by sector'!$D:$D,'D12'!$C1062)</f>
        <v>4.7172809999999998</v>
      </c>
      <c r="L1062" s="35">
        <f>SUMIFS('ODA by sector'!M:M,'ODA by sector'!$A:$A,'D12'!$A1062,'ODA by sector'!$D:$D,'D12'!$C1062)</f>
        <v>5.0462150000000001</v>
      </c>
      <c r="M1062" s="35">
        <f>SUMIFS('ODA by sector'!N:N,'ODA by sector'!$A:$A,'D12'!$A1062,'ODA by sector'!$D:$D,'D12'!$C1062)</f>
        <v>2.7573279999999998</v>
      </c>
      <c r="N1062" s="35">
        <f>SUMIFS('ODA by sector'!O:O,'ODA by sector'!$A:$A,'D12'!$A1062,'ODA by sector'!$D:$D,'D12'!$C1062)</f>
        <v>4.0409660000000001</v>
      </c>
      <c r="O1062" s="35">
        <f>SUMIFS('ODA by sector'!P:P,'ODA by sector'!$A:$A,'D12'!$A1062,'ODA by sector'!$D:$D,'D12'!$C1062)</f>
        <v>18.223867000000002</v>
      </c>
      <c r="P1062" s="35">
        <f>SUMIFS('ODA by sector'!Q:Q,'ODA by sector'!$A:$A,'D12'!$A1062,'ODA by sector'!$D:$D,'D12'!$C1062)</f>
        <v>0.183451</v>
      </c>
      <c r="Q1062" s="35">
        <f>SUMIFS('ODA by sector'!R:R,'ODA by sector'!$A:$A,'D12'!$A1062,'ODA by sector'!$D:$D,'D12'!$C1062)</f>
        <v>1.2231050000000001</v>
      </c>
      <c r="R1062" s="35">
        <f>SUMIFS('ODA by sector'!S:S,'ODA by sector'!$A:$A,'D12'!$A1062,'ODA by sector'!$D:$D,'D12'!$C1062)</f>
        <v>32.614091999999999</v>
      </c>
    </row>
    <row r="1063" spans="1:18" x14ac:dyDescent="0.25">
      <c r="A1063" s="40" t="s">
        <v>65</v>
      </c>
      <c r="B1063" s="36" t="e">
        <f>VLOOKUP(A1063,'[1]Names&amp;ISO'!$A:$B,2,FALSE)</f>
        <v>#N/A</v>
      </c>
      <c r="C1063" s="37" t="s">
        <v>172</v>
      </c>
      <c r="D1063" s="35">
        <f>SUMIFS('ODA by sector'!E:E,'ODA by sector'!$A:$A,'D12'!$A1063,'ODA by sector'!$D:$D,'D12'!$C1063)</f>
        <v>0</v>
      </c>
      <c r="E1063" s="35">
        <f>SUMIFS('ODA by sector'!F:F,'ODA by sector'!$A:$A,'D12'!$A1063,'ODA by sector'!$D:$D,'D12'!$C1063)</f>
        <v>0</v>
      </c>
      <c r="F1063" s="35">
        <f>SUMIFS('ODA by sector'!G:G,'ODA by sector'!$A:$A,'D12'!$A1063,'ODA by sector'!$D:$D,'D12'!$C1063)</f>
        <v>0</v>
      </c>
      <c r="G1063" s="35">
        <f>SUMIFS('ODA by sector'!H:H,'ODA by sector'!$A:$A,'D12'!$A1063,'ODA by sector'!$D:$D,'D12'!$C1063)</f>
        <v>0</v>
      </c>
      <c r="H1063" s="35">
        <f>SUMIFS('ODA by sector'!I:I,'ODA by sector'!$A:$A,'D12'!$A1063,'ODA by sector'!$D:$D,'D12'!$C1063)</f>
        <v>0</v>
      </c>
      <c r="I1063" s="35">
        <f>SUMIFS('ODA by sector'!J:J,'ODA by sector'!$A:$A,'D12'!$A1063,'ODA by sector'!$D:$D,'D12'!$C1063)</f>
        <v>0</v>
      </c>
      <c r="J1063" s="35">
        <f>SUMIFS('ODA by sector'!K:K,'ODA by sector'!$A:$A,'D12'!$A1063,'ODA by sector'!$D:$D,'D12'!$C1063)</f>
        <v>0</v>
      </c>
      <c r="K1063" s="35">
        <f>SUMIFS('ODA by sector'!L:L,'ODA by sector'!$A:$A,'D12'!$A1063,'ODA by sector'!$D:$D,'D12'!$C1063)</f>
        <v>0</v>
      </c>
      <c r="L1063" s="35">
        <f>SUMIFS('ODA by sector'!M:M,'ODA by sector'!$A:$A,'D12'!$A1063,'ODA by sector'!$D:$D,'D12'!$C1063)</f>
        <v>0</v>
      </c>
      <c r="M1063" s="35">
        <f>SUMIFS('ODA by sector'!N:N,'ODA by sector'!$A:$A,'D12'!$A1063,'ODA by sector'!$D:$D,'D12'!$C1063)</f>
        <v>0</v>
      </c>
      <c r="N1063" s="35">
        <f>SUMIFS('ODA by sector'!O:O,'ODA by sector'!$A:$A,'D12'!$A1063,'ODA by sector'!$D:$D,'D12'!$C1063)</f>
        <v>0</v>
      </c>
      <c r="O1063" s="35">
        <f>SUMIFS('ODA by sector'!P:P,'ODA by sector'!$A:$A,'D12'!$A1063,'ODA by sector'!$D:$D,'D12'!$C1063)</f>
        <v>0</v>
      </c>
      <c r="P1063" s="35">
        <f>SUMIFS('ODA by sector'!Q:Q,'ODA by sector'!$A:$A,'D12'!$A1063,'ODA by sector'!$D:$D,'D12'!$C1063)</f>
        <v>0</v>
      </c>
      <c r="Q1063" s="35">
        <f>SUMIFS('ODA by sector'!R:R,'ODA by sector'!$A:$A,'D12'!$A1063,'ODA by sector'!$D:$D,'D12'!$C1063)</f>
        <v>0</v>
      </c>
      <c r="R1063" s="35">
        <f>SUMIFS('ODA by sector'!S:S,'ODA by sector'!$A:$A,'D12'!$A1063,'ODA by sector'!$D:$D,'D12'!$C1063)</f>
        <v>0</v>
      </c>
    </row>
    <row r="1064" spans="1:18" x14ac:dyDescent="0.25">
      <c r="A1064" s="40" t="s">
        <v>65</v>
      </c>
      <c r="B1064" s="36" t="e">
        <f>VLOOKUP(A1064,'[1]Names&amp;ISO'!$A:$B,2,FALSE)</f>
        <v>#N/A</v>
      </c>
      <c r="C1064" s="37" t="s">
        <v>173</v>
      </c>
      <c r="D1064" s="35">
        <f>SUMIFS('ODA by sector'!E:E,'ODA by sector'!$A:$A,'D12'!$A1064,'ODA by sector'!$D:$D,'D12'!$C1064)</f>
        <v>0</v>
      </c>
      <c r="E1064" s="35">
        <f>SUMIFS('ODA by sector'!F:F,'ODA by sector'!$A:$A,'D12'!$A1064,'ODA by sector'!$D:$D,'D12'!$C1064)</f>
        <v>0</v>
      </c>
      <c r="F1064" s="35">
        <f>SUMIFS('ODA by sector'!G:G,'ODA by sector'!$A:$A,'D12'!$A1064,'ODA by sector'!$D:$D,'D12'!$C1064)</f>
        <v>0</v>
      </c>
      <c r="G1064" s="35">
        <f>SUMIFS('ODA by sector'!H:H,'ODA by sector'!$A:$A,'D12'!$A1064,'ODA by sector'!$D:$D,'D12'!$C1064)</f>
        <v>0</v>
      </c>
      <c r="H1064" s="35">
        <f>SUMIFS('ODA by sector'!I:I,'ODA by sector'!$A:$A,'D12'!$A1064,'ODA by sector'!$D:$D,'D12'!$C1064)</f>
        <v>0</v>
      </c>
      <c r="I1064" s="35">
        <f>SUMIFS('ODA by sector'!J:J,'ODA by sector'!$A:$A,'D12'!$A1064,'ODA by sector'!$D:$D,'D12'!$C1064)</f>
        <v>0</v>
      </c>
      <c r="J1064" s="35">
        <f>SUMIFS('ODA by sector'!K:K,'ODA by sector'!$A:$A,'D12'!$A1064,'ODA by sector'!$D:$D,'D12'!$C1064)</f>
        <v>0</v>
      </c>
      <c r="K1064" s="35">
        <f>SUMIFS('ODA by sector'!L:L,'ODA by sector'!$A:$A,'D12'!$A1064,'ODA by sector'!$D:$D,'D12'!$C1064)</f>
        <v>0</v>
      </c>
      <c r="L1064" s="35">
        <f>SUMIFS('ODA by sector'!M:M,'ODA by sector'!$A:$A,'D12'!$A1064,'ODA by sector'!$D:$D,'D12'!$C1064)</f>
        <v>0</v>
      </c>
      <c r="M1064" s="35">
        <f>SUMIFS('ODA by sector'!N:N,'ODA by sector'!$A:$A,'D12'!$A1064,'ODA by sector'!$D:$D,'D12'!$C1064)</f>
        <v>0</v>
      </c>
      <c r="N1064" s="35">
        <f>SUMIFS('ODA by sector'!O:O,'ODA by sector'!$A:$A,'D12'!$A1064,'ODA by sector'!$D:$D,'D12'!$C1064)</f>
        <v>0</v>
      </c>
      <c r="O1064" s="35">
        <f>SUMIFS('ODA by sector'!P:P,'ODA by sector'!$A:$A,'D12'!$A1064,'ODA by sector'!$D:$D,'D12'!$C1064)</f>
        <v>0</v>
      </c>
      <c r="P1064" s="35">
        <f>SUMIFS('ODA by sector'!Q:Q,'ODA by sector'!$A:$A,'D12'!$A1064,'ODA by sector'!$D:$D,'D12'!$C1064)</f>
        <v>0</v>
      </c>
      <c r="Q1064" s="35">
        <f>SUMIFS('ODA by sector'!R:R,'ODA by sector'!$A:$A,'D12'!$A1064,'ODA by sector'!$D:$D,'D12'!$C1064)</f>
        <v>0</v>
      </c>
      <c r="R1064" s="35">
        <f>SUMIFS('ODA by sector'!S:S,'ODA by sector'!$A:$A,'D12'!$A1064,'ODA by sector'!$D:$D,'D12'!$C1064)</f>
        <v>0</v>
      </c>
    </row>
    <row r="1065" spans="1:18" x14ac:dyDescent="0.25">
      <c r="A1065" s="40" t="s">
        <v>65</v>
      </c>
      <c r="B1065" s="36" t="e">
        <f>VLOOKUP(A1065,'[1]Names&amp;ISO'!$A:$B,2,FALSE)</f>
        <v>#N/A</v>
      </c>
      <c r="C1065" s="37" t="s">
        <v>174</v>
      </c>
      <c r="D1065" s="35">
        <f>SUMIFS('ODA by sector'!E:E,'ODA by sector'!$A:$A,'D12'!$A1065,'ODA by sector'!$D:$D,'D12'!$C1065)</f>
        <v>0</v>
      </c>
      <c r="E1065" s="35">
        <f>SUMIFS('ODA by sector'!F:F,'ODA by sector'!$A:$A,'D12'!$A1065,'ODA by sector'!$D:$D,'D12'!$C1065)</f>
        <v>0</v>
      </c>
      <c r="F1065" s="35">
        <f>SUMIFS('ODA by sector'!G:G,'ODA by sector'!$A:$A,'D12'!$A1065,'ODA by sector'!$D:$D,'D12'!$C1065)</f>
        <v>0</v>
      </c>
      <c r="G1065" s="35">
        <f>SUMIFS('ODA by sector'!H:H,'ODA by sector'!$A:$A,'D12'!$A1065,'ODA by sector'!$D:$D,'D12'!$C1065)</f>
        <v>0</v>
      </c>
      <c r="H1065" s="35">
        <f>SUMIFS('ODA by sector'!I:I,'ODA by sector'!$A:$A,'D12'!$A1065,'ODA by sector'!$D:$D,'D12'!$C1065)</f>
        <v>0</v>
      </c>
      <c r="I1065" s="35">
        <f>SUMIFS('ODA by sector'!J:J,'ODA by sector'!$A:$A,'D12'!$A1065,'ODA by sector'!$D:$D,'D12'!$C1065)</f>
        <v>0</v>
      </c>
      <c r="J1065" s="35">
        <f>SUMIFS('ODA by sector'!K:K,'ODA by sector'!$A:$A,'D12'!$A1065,'ODA by sector'!$D:$D,'D12'!$C1065)</f>
        <v>25.94153</v>
      </c>
      <c r="K1065" s="35">
        <f>SUMIFS('ODA by sector'!L:L,'ODA by sector'!$A:$A,'D12'!$A1065,'ODA by sector'!$D:$D,'D12'!$C1065)</f>
        <v>10.450433</v>
      </c>
      <c r="L1065" s="35">
        <f>SUMIFS('ODA by sector'!M:M,'ODA by sector'!$A:$A,'D12'!$A1065,'ODA by sector'!$D:$D,'D12'!$C1065)</f>
        <v>6.6595529999999998</v>
      </c>
      <c r="M1065" s="35">
        <f>SUMIFS('ODA by sector'!N:N,'ODA by sector'!$A:$A,'D12'!$A1065,'ODA by sector'!$D:$D,'D12'!$C1065)</f>
        <v>5.8919050000000004</v>
      </c>
      <c r="N1065" s="35">
        <f>SUMIFS('ODA by sector'!O:O,'ODA by sector'!$A:$A,'D12'!$A1065,'ODA by sector'!$D:$D,'D12'!$C1065)</f>
        <v>3.1080329999999998</v>
      </c>
      <c r="O1065" s="35">
        <f>SUMIFS('ODA by sector'!P:P,'ODA by sector'!$A:$A,'D12'!$A1065,'ODA by sector'!$D:$D,'D12'!$C1065)</f>
        <v>5.7514409999999998</v>
      </c>
      <c r="P1065" s="35">
        <f>SUMIFS('ODA by sector'!Q:Q,'ODA by sector'!$A:$A,'D12'!$A1065,'ODA by sector'!$D:$D,'D12'!$C1065)</f>
        <v>6.0011270000000003</v>
      </c>
      <c r="Q1065" s="35">
        <f>SUMIFS('ODA by sector'!R:R,'ODA by sector'!$A:$A,'D12'!$A1065,'ODA by sector'!$D:$D,'D12'!$C1065)</f>
        <v>8.0353849999999998</v>
      </c>
      <c r="R1065" s="35">
        <f>SUMIFS('ODA by sector'!S:S,'ODA by sector'!$A:$A,'D12'!$A1065,'ODA by sector'!$D:$D,'D12'!$C1065)</f>
        <v>11.976701</v>
      </c>
    </row>
    <row r="1066" spans="1:18" x14ac:dyDescent="0.25">
      <c r="A1066" s="36" t="s">
        <v>64</v>
      </c>
      <c r="B1066" s="36" t="e">
        <f>VLOOKUP(A1066,'[1]Names&amp;ISO'!$A:$B,2,FALSE)</f>
        <v>#N/A</v>
      </c>
      <c r="C1066" s="37" t="s">
        <v>162</v>
      </c>
      <c r="D1066" s="35">
        <f>SUMIFS('ODA by sector'!E:E,'ODA by sector'!$A:$A,'D12'!$A1066,'ODA by sector'!$D:$D,'D12'!$C1066)</f>
        <v>0</v>
      </c>
      <c r="E1066" s="35">
        <f>SUMIFS('ODA by sector'!F:F,'ODA by sector'!$A:$A,'D12'!$A1066,'ODA by sector'!$D:$D,'D12'!$C1066)</f>
        <v>0</v>
      </c>
      <c r="F1066" s="35">
        <f>SUMIFS('ODA by sector'!G:G,'ODA by sector'!$A:$A,'D12'!$A1066,'ODA by sector'!$D:$D,'D12'!$C1066)</f>
        <v>0</v>
      </c>
      <c r="G1066" s="35">
        <f>SUMIFS('ODA by sector'!H:H,'ODA by sector'!$A:$A,'D12'!$A1066,'ODA by sector'!$D:$D,'D12'!$C1066)</f>
        <v>0</v>
      </c>
      <c r="H1066" s="35">
        <f>SUMIFS('ODA by sector'!I:I,'ODA by sector'!$A:$A,'D12'!$A1066,'ODA by sector'!$D:$D,'D12'!$C1066)</f>
        <v>0</v>
      </c>
      <c r="I1066" s="35">
        <f>SUMIFS('ODA by sector'!J:J,'ODA by sector'!$A:$A,'D12'!$A1066,'ODA by sector'!$D:$D,'D12'!$C1066)</f>
        <v>0</v>
      </c>
      <c r="J1066" s="35">
        <f>SUMIFS('ODA by sector'!K:K,'ODA by sector'!$A:$A,'D12'!$A1066,'ODA by sector'!$D:$D,'D12'!$C1066)</f>
        <v>0</v>
      </c>
      <c r="K1066" s="35">
        <f>SUMIFS('ODA by sector'!L:L,'ODA by sector'!$A:$A,'D12'!$A1066,'ODA by sector'!$D:$D,'D12'!$C1066)</f>
        <v>0</v>
      </c>
      <c r="L1066" s="35">
        <f>SUMIFS('ODA by sector'!M:M,'ODA by sector'!$A:$A,'D12'!$A1066,'ODA by sector'!$D:$D,'D12'!$C1066)</f>
        <v>0</v>
      </c>
      <c r="M1066" s="35">
        <f>SUMIFS('ODA by sector'!N:N,'ODA by sector'!$A:$A,'D12'!$A1066,'ODA by sector'!$D:$D,'D12'!$C1066)</f>
        <v>0</v>
      </c>
      <c r="N1066" s="35">
        <f>SUMIFS('ODA by sector'!O:O,'ODA by sector'!$A:$A,'D12'!$A1066,'ODA by sector'!$D:$D,'D12'!$C1066)</f>
        <v>0</v>
      </c>
      <c r="O1066" s="35">
        <f>SUMIFS('ODA by sector'!P:P,'ODA by sector'!$A:$A,'D12'!$A1066,'ODA by sector'!$D:$D,'D12'!$C1066)</f>
        <v>0</v>
      </c>
      <c r="P1066" s="35">
        <f>SUMIFS('ODA by sector'!Q:Q,'ODA by sector'!$A:$A,'D12'!$A1066,'ODA by sector'!$D:$D,'D12'!$C1066)</f>
        <v>0</v>
      </c>
      <c r="Q1066" s="35">
        <f>SUMIFS('ODA by sector'!R:R,'ODA by sector'!$A:$A,'D12'!$A1066,'ODA by sector'!$D:$D,'D12'!$C1066)</f>
        <v>0</v>
      </c>
      <c r="R1066" s="35">
        <f>SUMIFS('ODA by sector'!S:S,'ODA by sector'!$A:$A,'D12'!$A1066,'ODA by sector'!$D:$D,'D12'!$C1066)</f>
        <v>0</v>
      </c>
    </row>
    <row r="1067" spans="1:18" x14ac:dyDescent="0.25">
      <c r="A1067" s="36" t="s">
        <v>64</v>
      </c>
      <c r="B1067" s="36" t="e">
        <f>VLOOKUP(A1067,'[1]Names&amp;ISO'!$A:$B,2,FALSE)</f>
        <v>#N/A</v>
      </c>
      <c r="C1067" s="37" t="s">
        <v>163</v>
      </c>
      <c r="D1067" s="35">
        <f>SUMIFS('ODA by sector'!E:E,'ODA by sector'!$A:$A,'D12'!$A1067,'ODA by sector'!$D:$D,'D12'!$C1067)</f>
        <v>0</v>
      </c>
      <c r="E1067" s="35">
        <f>SUMIFS('ODA by sector'!F:F,'ODA by sector'!$A:$A,'D12'!$A1067,'ODA by sector'!$D:$D,'D12'!$C1067)</f>
        <v>0</v>
      </c>
      <c r="F1067" s="35">
        <f>SUMIFS('ODA by sector'!G:G,'ODA by sector'!$A:$A,'D12'!$A1067,'ODA by sector'!$D:$D,'D12'!$C1067)</f>
        <v>0</v>
      </c>
      <c r="G1067" s="35">
        <f>SUMIFS('ODA by sector'!H:H,'ODA by sector'!$A:$A,'D12'!$A1067,'ODA by sector'!$D:$D,'D12'!$C1067)</f>
        <v>0</v>
      </c>
      <c r="H1067" s="35">
        <f>SUMIFS('ODA by sector'!I:I,'ODA by sector'!$A:$A,'D12'!$A1067,'ODA by sector'!$D:$D,'D12'!$C1067)</f>
        <v>0</v>
      </c>
      <c r="I1067" s="35">
        <f>SUMIFS('ODA by sector'!J:J,'ODA by sector'!$A:$A,'D12'!$A1067,'ODA by sector'!$D:$D,'D12'!$C1067)</f>
        <v>0</v>
      </c>
      <c r="J1067" s="35">
        <f>SUMIFS('ODA by sector'!K:K,'ODA by sector'!$A:$A,'D12'!$A1067,'ODA by sector'!$D:$D,'D12'!$C1067)</f>
        <v>0</v>
      </c>
      <c r="K1067" s="35">
        <f>SUMIFS('ODA by sector'!L:L,'ODA by sector'!$A:$A,'D12'!$A1067,'ODA by sector'!$D:$D,'D12'!$C1067)</f>
        <v>0</v>
      </c>
      <c r="L1067" s="35">
        <f>SUMIFS('ODA by sector'!M:M,'ODA by sector'!$A:$A,'D12'!$A1067,'ODA by sector'!$D:$D,'D12'!$C1067)</f>
        <v>0</v>
      </c>
      <c r="M1067" s="35">
        <f>SUMIFS('ODA by sector'!N:N,'ODA by sector'!$A:$A,'D12'!$A1067,'ODA by sector'!$D:$D,'D12'!$C1067)</f>
        <v>0</v>
      </c>
      <c r="N1067" s="35">
        <f>SUMIFS('ODA by sector'!O:O,'ODA by sector'!$A:$A,'D12'!$A1067,'ODA by sector'!$D:$D,'D12'!$C1067)</f>
        <v>0</v>
      </c>
      <c r="O1067" s="35">
        <f>SUMIFS('ODA by sector'!P:P,'ODA by sector'!$A:$A,'D12'!$A1067,'ODA by sector'!$D:$D,'D12'!$C1067)</f>
        <v>0</v>
      </c>
      <c r="P1067" s="35">
        <f>SUMIFS('ODA by sector'!Q:Q,'ODA by sector'!$A:$A,'D12'!$A1067,'ODA by sector'!$D:$D,'D12'!$C1067)</f>
        <v>0</v>
      </c>
      <c r="Q1067" s="35">
        <f>SUMIFS('ODA by sector'!R:R,'ODA by sector'!$A:$A,'D12'!$A1067,'ODA by sector'!$D:$D,'D12'!$C1067)</f>
        <v>0</v>
      </c>
      <c r="R1067" s="35">
        <f>SUMIFS('ODA by sector'!S:S,'ODA by sector'!$A:$A,'D12'!$A1067,'ODA by sector'!$D:$D,'D12'!$C1067)</f>
        <v>0</v>
      </c>
    </row>
    <row r="1068" spans="1:18" x14ac:dyDescent="0.25">
      <c r="A1068" s="36" t="s">
        <v>64</v>
      </c>
      <c r="B1068" s="36" t="e">
        <f>VLOOKUP(A1068,'[1]Names&amp;ISO'!$A:$B,2,FALSE)</f>
        <v>#N/A</v>
      </c>
      <c r="C1068" s="37" t="s">
        <v>164</v>
      </c>
      <c r="D1068" s="35">
        <f>SUMIFS('ODA by sector'!E:E,'ODA by sector'!$A:$A,'D12'!$A1068,'ODA by sector'!$D:$D,'D12'!$C1068)</f>
        <v>0</v>
      </c>
      <c r="E1068" s="35">
        <f>SUMIFS('ODA by sector'!F:F,'ODA by sector'!$A:$A,'D12'!$A1068,'ODA by sector'!$D:$D,'D12'!$C1068)</f>
        <v>0</v>
      </c>
      <c r="F1068" s="35">
        <f>SUMIFS('ODA by sector'!G:G,'ODA by sector'!$A:$A,'D12'!$A1068,'ODA by sector'!$D:$D,'D12'!$C1068)</f>
        <v>0</v>
      </c>
      <c r="G1068" s="35">
        <f>SUMIFS('ODA by sector'!H:H,'ODA by sector'!$A:$A,'D12'!$A1068,'ODA by sector'!$D:$D,'D12'!$C1068)</f>
        <v>0</v>
      </c>
      <c r="H1068" s="35">
        <f>SUMIFS('ODA by sector'!I:I,'ODA by sector'!$A:$A,'D12'!$A1068,'ODA by sector'!$D:$D,'D12'!$C1068)</f>
        <v>0</v>
      </c>
      <c r="I1068" s="35">
        <f>SUMIFS('ODA by sector'!J:J,'ODA by sector'!$A:$A,'D12'!$A1068,'ODA by sector'!$D:$D,'D12'!$C1068)</f>
        <v>0</v>
      </c>
      <c r="J1068" s="35">
        <f>SUMIFS('ODA by sector'!K:K,'ODA by sector'!$A:$A,'D12'!$A1068,'ODA by sector'!$D:$D,'D12'!$C1068)</f>
        <v>0</v>
      </c>
      <c r="K1068" s="35">
        <f>SUMIFS('ODA by sector'!L:L,'ODA by sector'!$A:$A,'D12'!$A1068,'ODA by sector'!$D:$D,'D12'!$C1068)</f>
        <v>0</v>
      </c>
      <c r="L1068" s="35">
        <f>SUMIFS('ODA by sector'!M:M,'ODA by sector'!$A:$A,'D12'!$A1068,'ODA by sector'!$D:$D,'D12'!$C1068)</f>
        <v>0</v>
      </c>
      <c r="M1068" s="35">
        <f>SUMIFS('ODA by sector'!N:N,'ODA by sector'!$A:$A,'D12'!$A1068,'ODA by sector'!$D:$D,'D12'!$C1068)</f>
        <v>0</v>
      </c>
      <c r="N1068" s="35">
        <f>SUMIFS('ODA by sector'!O:O,'ODA by sector'!$A:$A,'D12'!$A1068,'ODA by sector'!$D:$D,'D12'!$C1068)</f>
        <v>0</v>
      </c>
      <c r="O1068" s="35">
        <f>SUMIFS('ODA by sector'!P:P,'ODA by sector'!$A:$A,'D12'!$A1068,'ODA by sector'!$D:$D,'D12'!$C1068)</f>
        <v>0</v>
      </c>
      <c r="P1068" s="35">
        <f>SUMIFS('ODA by sector'!Q:Q,'ODA by sector'!$A:$A,'D12'!$A1068,'ODA by sector'!$D:$D,'D12'!$C1068)</f>
        <v>0</v>
      </c>
      <c r="Q1068" s="35">
        <f>SUMIFS('ODA by sector'!R:R,'ODA by sector'!$A:$A,'D12'!$A1068,'ODA by sector'!$D:$D,'D12'!$C1068)</f>
        <v>0</v>
      </c>
      <c r="R1068" s="35">
        <f>SUMIFS('ODA by sector'!S:S,'ODA by sector'!$A:$A,'D12'!$A1068,'ODA by sector'!$D:$D,'D12'!$C1068)</f>
        <v>0</v>
      </c>
    </row>
    <row r="1069" spans="1:18" x14ac:dyDescent="0.25">
      <c r="A1069" s="36" t="s">
        <v>64</v>
      </c>
      <c r="B1069" s="36" t="e">
        <f>VLOOKUP(A1069,'[1]Names&amp;ISO'!$A:$B,2,FALSE)</f>
        <v>#N/A</v>
      </c>
      <c r="C1069" s="37" t="s">
        <v>165</v>
      </c>
      <c r="D1069" s="35">
        <f>SUMIFS('ODA by sector'!E:E,'ODA by sector'!$A:$A,'D12'!$A1069,'ODA by sector'!$D:$D,'D12'!$C1069)</f>
        <v>0</v>
      </c>
      <c r="E1069" s="35">
        <f>SUMIFS('ODA by sector'!F:F,'ODA by sector'!$A:$A,'D12'!$A1069,'ODA by sector'!$D:$D,'D12'!$C1069)</f>
        <v>0</v>
      </c>
      <c r="F1069" s="35">
        <f>SUMIFS('ODA by sector'!G:G,'ODA by sector'!$A:$A,'D12'!$A1069,'ODA by sector'!$D:$D,'D12'!$C1069)</f>
        <v>0</v>
      </c>
      <c r="G1069" s="35">
        <f>SUMIFS('ODA by sector'!H:H,'ODA by sector'!$A:$A,'D12'!$A1069,'ODA by sector'!$D:$D,'D12'!$C1069)</f>
        <v>0</v>
      </c>
      <c r="H1069" s="35">
        <f>SUMIFS('ODA by sector'!I:I,'ODA by sector'!$A:$A,'D12'!$A1069,'ODA by sector'!$D:$D,'D12'!$C1069)</f>
        <v>0</v>
      </c>
      <c r="I1069" s="35">
        <f>SUMIFS('ODA by sector'!J:J,'ODA by sector'!$A:$A,'D12'!$A1069,'ODA by sector'!$D:$D,'D12'!$C1069)</f>
        <v>0</v>
      </c>
      <c r="J1069" s="35">
        <f>SUMIFS('ODA by sector'!K:K,'ODA by sector'!$A:$A,'D12'!$A1069,'ODA by sector'!$D:$D,'D12'!$C1069)</f>
        <v>0</v>
      </c>
      <c r="K1069" s="35">
        <f>SUMIFS('ODA by sector'!L:L,'ODA by sector'!$A:$A,'D12'!$A1069,'ODA by sector'!$D:$D,'D12'!$C1069)</f>
        <v>0</v>
      </c>
      <c r="L1069" s="35">
        <f>SUMIFS('ODA by sector'!M:M,'ODA by sector'!$A:$A,'D12'!$A1069,'ODA by sector'!$D:$D,'D12'!$C1069)</f>
        <v>0</v>
      </c>
      <c r="M1069" s="35">
        <f>SUMIFS('ODA by sector'!N:N,'ODA by sector'!$A:$A,'D12'!$A1069,'ODA by sector'!$D:$D,'D12'!$C1069)</f>
        <v>0</v>
      </c>
      <c r="N1069" s="35">
        <f>SUMIFS('ODA by sector'!O:O,'ODA by sector'!$A:$A,'D12'!$A1069,'ODA by sector'!$D:$D,'D12'!$C1069)</f>
        <v>0</v>
      </c>
      <c r="O1069" s="35">
        <f>SUMIFS('ODA by sector'!P:P,'ODA by sector'!$A:$A,'D12'!$A1069,'ODA by sector'!$D:$D,'D12'!$C1069)</f>
        <v>0</v>
      </c>
      <c r="P1069" s="35">
        <f>SUMIFS('ODA by sector'!Q:Q,'ODA by sector'!$A:$A,'D12'!$A1069,'ODA by sector'!$D:$D,'D12'!$C1069)</f>
        <v>0</v>
      </c>
      <c r="Q1069" s="35">
        <f>SUMIFS('ODA by sector'!R:R,'ODA by sector'!$A:$A,'D12'!$A1069,'ODA by sector'!$D:$D,'D12'!$C1069)</f>
        <v>0</v>
      </c>
      <c r="R1069" s="35">
        <f>SUMIFS('ODA by sector'!S:S,'ODA by sector'!$A:$A,'D12'!$A1069,'ODA by sector'!$D:$D,'D12'!$C1069)</f>
        <v>0</v>
      </c>
    </row>
    <row r="1070" spans="1:18" x14ac:dyDescent="0.25">
      <c r="A1070" s="36" t="s">
        <v>64</v>
      </c>
      <c r="B1070" s="36" t="e">
        <f>VLOOKUP(A1070,'[1]Names&amp;ISO'!$A:$B,2,FALSE)</f>
        <v>#N/A</v>
      </c>
      <c r="C1070" s="37" t="s">
        <v>161</v>
      </c>
      <c r="D1070" s="35">
        <f>SUMIFS('ODA by sector'!E:E,'ODA by sector'!$A:$A,'D12'!$A1070,'ODA by sector'!$D:$D,'D12'!$C1070)</f>
        <v>0</v>
      </c>
      <c r="E1070" s="35">
        <f>SUMIFS('ODA by sector'!F:F,'ODA by sector'!$A:$A,'D12'!$A1070,'ODA by sector'!$D:$D,'D12'!$C1070)</f>
        <v>0</v>
      </c>
      <c r="F1070" s="35">
        <f>SUMIFS('ODA by sector'!G:G,'ODA by sector'!$A:$A,'D12'!$A1070,'ODA by sector'!$D:$D,'D12'!$C1070)</f>
        <v>0</v>
      </c>
      <c r="G1070" s="35">
        <f>SUMIFS('ODA by sector'!H:H,'ODA by sector'!$A:$A,'D12'!$A1070,'ODA by sector'!$D:$D,'D12'!$C1070)</f>
        <v>0</v>
      </c>
      <c r="H1070" s="35">
        <f>SUMIFS('ODA by sector'!I:I,'ODA by sector'!$A:$A,'D12'!$A1070,'ODA by sector'!$D:$D,'D12'!$C1070)</f>
        <v>0</v>
      </c>
      <c r="I1070" s="35">
        <f>SUMIFS('ODA by sector'!J:J,'ODA by sector'!$A:$A,'D12'!$A1070,'ODA by sector'!$D:$D,'D12'!$C1070)</f>
        <v>0</v>
      </c>
      <c r="J1070" s="35">
        <f>SUMIFS('ODA by sector'!K:K,'ODA by sector'!$A:$A,'D12'!$A1070,'ODA by sector'!$D:$D,'D12'!$C1070)</f>
        <v>0</v>
      </c>
      <c r="K1070" s="35">
        <f>SUMIFS('ODA by sector'!L:L,'ODA by sector'!$A:$A,'D12'!$A1070,'ODA by sector'!$D:$D,'D12'!$C1070)</f>
        <v>0</v>
      </c>
      <c r="L1070" s="35">
        <f>SUMIFS('ODA by sector'!M:M,'ODA by sector'!$A:$A,'D12'!$A1070,'ODA by sector'!$D:$D,'D12'!$C1070)</f>
        <v>0</v>
      </c>
      <c r="M1070" s="35">
        <f>SUMIFS('ODA by sector'!N:N,'ODA by sector'!$A:$A,'D12'!$A1070,'ODA by sector'!$D:$D,'D12'!$C1070)</f>
        <v>0</v>
      </c>
      <c r="N1070" s="35">
        <f>SUMIFS('ODA by sector'!O:O,'ODA by sector'!$A:$A,'D12'!$A1070,'ODA by sector'!$D:$D,'D12'!$C1070)</f>
        <v>0</v>
      </c>
      <c r="O1070" s="35">
        <f>SUMIFS('ODA by sector'!P:P,'ODA by sector'!$A:$A,'D12'!$A1070,'ODA by sector'!$D:$D,'D12'!$C1070)</f>
        <v>0</v>
      </c>
      <c r="P1070" s="35">
        <f>SUMIFS('ODA by sector'!Q:Q,'ODA by sector'!$A:$A,'D12'!$A1070,'ODA by sector'!$D:$D,'D12'!$C1070)</f>
        <v>0</v>
      </c>
      <c r="Q1070" s="35">
        <f>SUMIFS('ODA by sector'!R:R,'ODA by sector'!$A:$A,'D12'!$A1070,'ODA by sector'!$D:$D,'D12'!$C1070)</f>
        <v>0</v>
      </c>
      <c r="R1070" s="35">
        <f>SUMIFS('ODA by sector'!S:S,'ODA by sector'!$A:$A,'D12'!$A1070,'ODA by sector'!$D:$D,'D12'!$C1070)</f>
        <v>0</v>
      </c>
    </row>
    <row r="1071" spans="1:18" x14ac:dyDescent="0.25">
      <c r="A1071" s="36" t="s">
        <v>64</v>
      </c>
      <c r="B1071" s="36" t="e">
        <f>VLOOKUP(A1071,'[1]Names&amp;ISO'!$A:$B,2,FALSE)</f>
        <v>#N/A</v>
      </c>
      <c r="C1071" s="37" t="s">
        <v>166</v>
      </c>
      <c r="D1071" s="35">
        <f>SUMIFS('ODA by sector'!E:E,'ODA by sector'!$A:$A,'D12'!$A1071,'ODA by sector'!$D:$D,'D12'!$C1071)</f>
        <v>0</v>
      </c>
      <c r="E1071" s="35">
        <f>SUMIFS('ODA by sector'!F:F,'ODA by sector'!$A:$A,'D12'!$A1071,'ODA by sector'!$D:$D,'D12'!$C1071)</f>
        <v>0</v>
      </c>
      <c r="F1071" s="35">
        <f>SUMIFS('ODA by sector'!G:G,'ODA by sector'!$A:$A,'D12'!$A1071,'ODA by sector'!$D:$D,'D12'!$C1071)</f>
        <v>0</v>
      </c>
      <c r="G1071" s="35">
        <f>SUMIFS('ODA by sector'!H:H,'ODA by sector'!$A:$A,'D12'!$A1071,'ODA by sector'!$D:$D,'D12'!$C1071)</f>
        <v>0</v>
      </c>
      <c r="H1071" s="35">
        <f>SUMIFS('ODA by sector'!I:I,'ODA by sector'!$A:$A,'D12'!$A1071,'ODA by sector'!$D:$D,'D12'!$C1071)</f>
        <v>0</v>
      </c>
      <c r="I1071" s="35">
        <f>SUMIFS('ODA by sector'!J:J,'ODA by sector'!$A:$A,'D12'!$A1071,'ODA by sector'!$D:$D,'D12'!$C1071)</f>
        <v>0</v>
      </c>
      <c r="J1071" s="35">
        <f>SUMIFS('ODA by sector'!K:K,'ODA by sector'!$A:$A,'D12'!$A1071,'ODA by sector'!$D:$D,'D12'!$C1071)</f>
        <v>0</v>
      </c>
      <c r="K1071" s="35">
        <f>SUMIFS('ODA by sector'!L:L,'ODA by sector'!$A:$A,'D12'!$A1071,'ODA by sector'!$D:$D,'D12'!$C1071)</f>
        <v>0</v>
      </c>
      <c r="L1071" s="35">
        <f>SUMIFS('ODA by sector'!M:M,'ODA by sector'!$A:$A,'D12'!$A1071,'ODA by sector'!$D:$D,'D12'!$C1071)</f>
        <v>0</v>
      </c>
      <c r="M1071" s="35">
        <f>SUMIFS('ODA by sector'!N:N,'ODA by sector'!$A:$A,'D12'!$A1071,'ODA by sector'!$D:$D,'D12'!$C1071)</f>
        <v>0</v>
      </c>
      <c r="N1071" s="35">
        <f>SUMIFS('ODA by sector'!O:O,'ODA by sector'!$A:$A,'D12'!$A1071,'ODA by sector'!$D:$D,'D12'!$C1071)</f>
        <v>0</v>
      </c>
      <c r="O1071" s="35">
        <f>SUMIFS('ODA by sector'!P:P,'ODA by sector'!$A:$A,'D12'!$A1071,'ODA by sector'!$D:$D,'D12'!$C1071)</f>
        <v>0</v>
      </c>
      <c r="P1071" s="35">
        <f>SUMIFS('ODA by sector'!Q:Q,'ODA by sector'!$A:$A,'D12'!$A1071,'ODA by sector'!$D:$D,'D12'!$C1071)</f>
        <v>0</v>
      </c>
      <c r="Q1071" s="35">
        <f>SUMIFS('ODA by sector'!R:R,'ODA by sector'!$A:$A,'D12'!$A1071,'ODA by sector'!$D:$D,'D12'!$C1071)</f>
        <v>0</v>
      </c>
      <c r="R1071" s="35">
        <f>SUMIFS('ODA by sector'!S:S,'ODA by sector'!$A:$A,'D12'!$A1071,'ODA by sector'!$D:$D,'D12'!$C1071)</f>
        <v>0</v>
      </c>
    </row>
    <row r="1072" spans="1:18" x14ac:dyDescent="0.25">
      <c r="A1072" s="36" t="s">
        <v>64</v>
      </c>
      <c r="B1072" s="36" t="e">
        <f>VLOOKUP(A1072,'[1]Names&amp;ISO'!$A:$B,2,FALSE)</f>
        <v>#N/A</v>
      </c>
      <c r="C1072" s="37" t="s">
        <v>167</v>
      </c>
      <c r="D1072" s="35">
        <f>SUMIFS('ODA by sector'!E:E,'ODA by sector'!$A:$A,'D12'!$A1072,'ODA by sector'!$D:$D,'D12'!$C1072)</f>
        <v>0</v>
      </c>
      <c r="E1072" s="35">
        <f>SUMIFS('ODA by sector'!F:F,'ODA by sector'!$A:$A,'D12'!$A1072,'ODA by sector'!$D:$D,'D12'!$C1072)</f>
        <v>0</v>
      </c>
      <c r="F1072" s="35">
        <f>SUMIFS('ODA by sector'!G:G,'ODA by sector'!$A:$A,'D12'!$A1072,'ODA by sector'!$D:$D,'D12'!$C1072)</f>
        <v>0</v>
      </c>
      <c r="G1072" s="35">
        <f>SUMIFS('ODA by sector'!H:H,'ODA by sector'!$A:$A,'D12'!$A1072,'ODA by sector'!$D:$D,'D12'!$C1072)</f>
        <v>0</v>
      </c>
      <c r="H1072" s="35">
        <f>SUMIFS('ODA by sector'!I:I,'ODA by sector'!$A:$A,'D12'!$A1072,'ODA by sector'!$D:$D,'D12'!$C1072)</f>
        <v>0</v>
      </c>
      <c r="I1072" s="35">
        <f>SUMIFS('ODA by sector'!J:J,'ODA by sector'!$A:$A,'D12'!$A1072,'ODA by sector'!$D:$D,'D12'!$C1072)</f>
        <v>0</v>
      </c>
      <c r="J1072" s="35">
        <f>SUMIFS('ODA by sector'!K:K,'ODA by sector'!$A:$A,'D12'!$A1072,'ODA by sector'!$D:$D,'D12'!$C1072)</f>
        <v>0</v>
      </c>
      <c r="K1072" s="35">
        <f>SUMIFS('ODA by sector'!L:L,'ODA by sector'!$A:$A,'D12'!$A1072,'ODA by sector'!$D:$D,'D12'!$C1072)</f>
        <v>0</v>
      </c>
      <c r="L1072" s="35">
        <f>SUMIFS('ODA by sector'!M:M,'ODA by sector'!$A:$A,'D12'!$A1072,'ODA by sector'!$D:$D,'D12'!$C1072)</f>
        <v>0</v>
      </c>
      <c r="M1072" s="35">
        <f>SUMIFS('ODA by sector'!N:N,'ODA by sector'!$A:$A,'D12'!$A1072,'ODA by sector'!$D:$D,'D12'!$C1072)</f>
        <v>0</v>
      </c>
      <c r="N1072" s="35">
        <f>SUMIFS('ODA by sector'!O:O,'ODA by sector'!$A:$A,'D12'!$A1072,'ODA by sector'!$D:$D,'D12'!$C1072)</f>
        <v>0</v>
      </c>
      <c r="O1072" s="35">
        <f>SUMIFS('ODA by sector'!P:P,'ODA by sector'!$A:$A,'D12'!$A1072,'ODA by sector'!$D:$D,'D12'!$C1072)</f>
        <v>0</v>
      </c>
      <c r="P1072" s="35">
        <f>SUMIFS('ODA by sector'!Q:Q,'ODA by sector'!$A:$A,'D12'!$A1072,'ODA by sector'!$D:$D,'D12'!$C1072)</f>
        <v>0</v>
      </c>
      <c r="Q1072" s="35">
        <f>SUMIFS('ODA by sector'!R:R,'ODA by sector'!$A:$A,'D12'!$A1072,'ODA by sector'!$D:$D,'D12'!$C1072)</f>
        <v>0</v>
      </c>
      <c r="R1072" s="35">
        <f>SUMIFS('ODA by sector'!S:S,'ODA by sector'!$A:$A,'D12'!$A1072,'ODA by sector'!$D:$D,'D12'!$C1072)</f>
        <v>0</v>
      </c>
    </row>
    <row r="1073" spans="1:18" x14ac:dyDescent="0.25">
      <c r="A1073" s="36" t="s">
        <v>64</v>
      </c>
      <c r="B1073" s="36" t="e">
        <f>VLOOKUP(A1073,'[1]Names&amp;ISO'!$A:$B,2,FALSE)</f>
        <v>#N/A</v>
      </c>
      <c r="C1073" s="37" t="s">
        <v>169</v>
      </c>
      <c r="D1073" s="35">
        <f>SUMIFS('ODA by sector'!E:E,'ODA by sector'!$A:$A,'D12'!$A1073,'ODA by sector'!$D:$D,'D12'!$C1073)</f>
        <v>0</v>
      </c>
      <c r="E1073" s="35">
        <f>SUMIFS('ODA by sector'!F:F,'ODA by sector'!$A:$A,'D12'!$A1073,'ODA by sector'!$D:$D,'D12'!$C1073)</f>
        <v>0</v>
      </c>
      <c r="F1073" s="35">
        <f>SUMIFS('ODA by sector'!G:G,'ODA by sector'!$A:$A,'D12'!$A1073,'ODA by sector'!$D:$D,'D12'!$C1073)</f>
        <v>0</v>
      </c>
      <c r="G1073" s="35">
        <f>SUMIFS('ODA by sector'!H:H,'ODA by sector'!$A:$A,'D12'!$A1073,'ODA by sector'!$D:$D,'D12'!$C1073)</f>
        <v>0</v>
      </c>
      <c r="H1073" s="35">
        <f>SUMIFS('ODA by sector'!I:I,'ODA by sector'!$A:$A,'D12'!$A1073,'ODA by sector'!$D:$D,'D12'!$C1073)</f>
        <v>0</v>
      </c>
      <c r="I1073" s="35">
        <f>SUMIFS('ODA by sector'!J:J,'ODA by sector'!$A:$A,'D12'!$A1073,'ODA by sector'!$D:$D,'D12'!$C1073)</f>
        <v>0</v>
      </c>
      <c r="J1073" s="35">
        <f>SUMIFS('ODA by sector'!K:K,'ODA by sector'!$A:$A,'D12'!$A1073,'ODA by sector'!$D:$D,'D12'!$C1073)</f>
        <v>0</v>
      </c>
      <c r="K1073" s="35">
        <f>SUMIFS('ODA by sector'!L:L,'ODA by sector'!$A:$A,'D12'!$A1073,'ODA by sector'!$D:$D,'D12'!$C1073)</f>
        <v>0</v>
      </c>
      <c r="L1073" s="35">
        <f>SUMIFS('ODA by sector'!M:M,'ODA by sector'!$A:$A,'D12'!$A1073,'ODA by sector'!$D:$D,'D12'!$C1073)</f>
        <v>0</v>
      </c>
      <c r="M1073" s="35">
        <f>SUMIFS('ODA by sector'!N:N,'ODA by sector'!$A:$A,'D12'!$A1073,'ODA by sector'!$D:$D,'D12'!$C1073)</f>
        <v>0</v>
      </c>
      <c r="N1073" s="35">
        <f>SUMIFS('ODA by sector'!O:O,'ODA by sector'!$A:$A,'D12'!$A1073,'ODA by sector'!$D:$D,'D12'!$C1073)</f>
        <v>0</v>
      </c>
      <c r="O1073" s="35">
        <f>SUMIFS('ODA by sector'!P:P,'ODA by sector'!$A:$A,'D12'!$A1073,'ODA by sector'!$D:$D,'D12'!$C1073)</f>
        <v>0</v>
      </c>
      <c r="P1073" s="35">
        <f>SUMIFS('ODA by sector'!Q:Q,'ODA by sector'!$A:$A,'D12'!$A1073,'ODA by sector'!$D:$D,'D12'!$C1073)</f>
        <v>0</v>
      </c>
      <c r="Q1073" s="35">
        <f>SUMIFS('ODA by sector'!R:R,'ODA by sector'!$A:$A,'D12'!$A1073,'ODA by sector'!$D:$D,'D12'!$C1073)</f>
        <v>0</v>
      </c>
      <c r="R1073" s="35">
        <f>SUMIFS('ODA by sector'!S:S,'ODA by sector'!$A:$A,'D12'!$A1073,'ODA by sector'!$D:$D,'D12'!$C1073)</f>
        <v>0</v>
      </c>
    </row>
    <row r="1074" spans="1:18" x14ac:dyDescent="0.25">
      <c r="A1074" s="36" t="s">
        <v>64</v>
      </c>
      <c r="B1074" s="36" t="e">
        <f>VLOOKUP(A1074,'[1]Names&amp;ISO'!$A:$B,2,FALSE)</f>
        <v>#N/A</v>
      </c>
      <c r="C1074" s="37" t="s">
        <v>168</v>
      </c>
      <c r="D1074" s="35">
        <f>SUMIFS('ODA by sector'!E:E,'ODA by sector'!$A:$A,'D12'!$A1074,'ODA by sector'!$D:$D,'D12'!$C1074)</f>
        <v>0</v>
      </c>
      <c r="E1074" s="35">
        <f>SUMIFS('ODA by sector'!F:F,'ODA by sector'!$A:$A,'D12'!$A1074,'ODA by sector'!$D:$D,'D12'!$C1074)</f>
        <v>0</v>
      </c>
      <c r="F1074" s="35">
        <f>SUMIFS('ODA by sector'!G:G,'ODA by sector'!$A:$A,'D12'!$A1074,'ODA by sector'!$D:$D,'D12'!$C1074)</f>
        <v>0</v>
      </c>
      <c r="G1074" s="35">
        <f>SUMIFS('ODA by sector'!H:H,'ODA by sector'!$A:$A,'D12'!$A1074,'ODA by sector'!$D:$D,'D12'!$C1074)</f>
        <v>0</v>
      </c>
      <c r="H1074" s="35">
        <f>SUMIFS('ODA by sector'!I:I,'ODA by sector'!$A:$A,'D12'!$A1074,'ODA by sector'!$D:$D,'D12'!$C1074)</f>
        <v>0</v>
      </c>
      <c r="I1074" s="35">
        <f>SUMIFS('ODA by sector'!J:J,'ODA by sector'!$A:$A,'D12'!$A1074,'ODA by sector'!$D:$D,'D12'!$C1074)</f>
        <v>0</v>
      </c>
      <c r="J1074" s="35">
        <f>SUMIFS('ODA by sector'!K:K,'ODA by sector'!$A:$A,'D12'!$A1074,'ODA by sector'!$D:$D,'D12'!$C1074)</f>
        <v>0</v>
      </c>
      <c r="K1074" s="35">
        <f>SUMIFS('ODA by sector'!L:L,'ODA by sector'!$A:$A,'D12'!$A1074,'ODA by sector'!$D:$D,'D12'!$C1074)</f>
        <v>0</v>
      </c>
      <c r="L1074" s="35">
        <f>SUMIFS('ODA by sector'!M:M,'ODA by sector'!$A:$A,'D12'!$A1074,'ODA by sector'!$D:$D,'D12'!$C1074)</f>
        <v>0</v>
      </c>
      <c r="M1074" s="35">
        <f>SUMIFS('ODA by sector'!N:N,'ODA by sector'!$A:$A,'D12'!$A1074,'ODA by sector'!$D:$D,'D12'!$C1074)</f>
        <v>0</v>
      </c>
      <c r="N1074" s="35">
        <f>SUMIFS('ODA by sector'!O:O,'ODA by sector'!$A:$A,'D12'!$A1074,'ODA by sector'!$D:$D,'D12'!$C1074)</f>
        <v>0</v>
      </c>
      <c r="O1074" s="35">
        <f>SUMIFS('ODA by sector'!P:P,'ODA by sector'!$A:$A,'D12'!$A1074,'ODA by sector'!$D:$D,'D12'!$C1074)</f>
        <v>0</v>
      </c>
      <c r="P1074" s="35">
        <f>SUMIFS('ODA by sector'!Q:Q,'ODA by sector'!$A:$A,'D12'!$A1074,'ODA by sector'!$D:$D,'D12'!$C1074)</f>
        <v>0</v>
      </c>
      <c r="Q1074" s="35">
        <f>SUMIFS('ODA by sector'!R:R,'ODA by sector'!$A:$A,'D12'!$A1074,'ODA by sector'!$D:$D,'D12'!$C1074)</f>
        <v>0</v>
      </c>
      <c r="R1074" s="35">
        <f>SUMIFS('ODA by sector'!S:S,'ODA by sector'!$A:$A,'D12'!$A1074,'ODA by sector'!$D:$D,'D12'!$C1074)</f>
        <v>0</v>
      </c>
    </row>
    <row r="1075" spans="1:18" x14ac:dyDescent="0.25">
      <c r="A1075" s="36" t="s">
        <v>64</v>
      </c>
      <c r="B1075" s="36" t="e">
        <f>VLOOKUP(A1075,'[1]Names&amp;ISO'!$A:$B,2,FALSE)</f>
        <v>#N/A</v>
      </c>
      <c r="C1075" s="37" t="s">
        <v>171</v>
      </c>
      <c r="D1075" s="35">
        <f>SUMIFS('ODA by sector'!E:E,'ODA by sector'!$A:$A,'D12'!$A1075,'ODA by sector'!$D:$D,'D12'!$C1075)</f>
        <v>0</v>
      </c>
      <c r="E1075" s="35">
        <f>SUMIFS('ODA by sector'!F:F,'ODA by sector'!$A:$A,'D12'!$A1075,'ODA by sector'!$D:$D,'D12'!$C1075)</f>
        <v>0</v>
      </c>
      <c r="F1075" s="35">
        <f>SUMIFS('ODA by sector'!G:G,'ODA by sector'!$A:$A,'D12'!$A1075,'ODA by sector'!$D:$D,'D12'!$C1075)</f>
        <v>0</v>
      </c>
      <c r="G1075" s="35">
        <f>SUMIFS('ODA by sector'!H:H,'ODA by sector'!$A:$A,'D12'!$A1075,'ODA by sector'!$D:$D,'D12'!$C1075)</f>
        <v>0</v>
      </c>
      <c r="H1075" s="35">
        <f>SUMIFS('ODA by sector'!I:I,'ODA by sector'!$A:$A,'D12'!$A1075,'ODA by sector'!$D:$D,'D12'!$C1075)</f>
        <v>0</v>
      </c>
      <c r="I1075" s="35">
        <f>SUMIFS('ODA by sector'!J:J,'ODA by sector'!$A:$A,'D12'!$A1075,'ODA by sector'!$D:$D,'D12'!$C1075)</f>
        <v>0</v>
      </c>
      <c r="J1075" s="35">
        <f>SUMIFS('ODA by sector'!K:K,'ODA by sector'!$A:$A,'D12'!$A1075,'ODA by sector'!$D:$D,'D12'!$C1075)</f>
        <v>0</v>
      </c>
      <c r="K1075" s="35">
        <f>SUMIFS('ODA by sector'!L:L,'ODA by sector'!$A:$A,'D12'!$A1075,'ODA by sector'!$D:$D,'D12'!$C1075)</f>
        <v>0</v>
      </c>
      <c r="L1075" s="35">
        <f>SUMIFS('ODA by sector'!M:M,'ODA by sector'!$A:$A,'D12'!$A1075,'ODA by sector'!$D:$D,'D12'!$C1075)</f>
        <v>0</v>
      </c>
      <c r="M1075" s="35">
        <f>SUMIFS('ODA by sector'!N:N,'ODA by sector'!$A:$A,'D12'!$A1075,'ODA by sector'!$D:$D,'D12'!$C1075)</f>
        <v>0</v>
      </c>
      <c r="N1075" s="35">
        <f>SUMIFS('ODA by sector'!O:O,'ODA by sector'!$A:$A,'D12'!$A1075,'ODA by sector'!$D:$D,'D12'!$C1075)</f>
        <v>0</v>
      </c>
      <c r="O1075" s="35">
        <f>SUMIFS('ODA by sector'!P:P,'ODA by sector'!$A:$A,'D12'!$A1075,'ODA by sector'!$D:$D,'D12'!$C1075)</f>
        <v>0</v>
      </c>
      <c r="P1075" s="35">
        <f>SUMIFS('ODA by sector'!Q:Q,'ODA by sector'!$A:$A,'D12'!$A1075,'ODA by sector'!$D:$D,'D12'!$C1075)</f>
        <v>0</v>
      </c>
      <c r="Q1075" s="35">
        <f>SUMIFS('ODA by sector'!R:R,'ODA by sector'!$A:$A,'D12'!$A1075,'ODA by sector'!$D:$D,'D12'!$C1075)</f>
        <v>0</v>
      </c>
      <c r="R1075" s="35">
        <f>SUMIFS('ODA by sector'!S:S,'ODA by sector'!$A:$A,'D12'!$A1075,'ODA by sector'!$D:$D,'D12'!$C1075)</f>
        <v>0</v>
      </c>
    </row>
    <row r="1076" spans="1:18" x14ac:dyDescent="0.25">
      <c r="A1076" s="38" t="s">
        <v>64</v>
      </c>
      <c r="B1076" s="36" t="e">
        <f>VLOOKUP(A1076,'[1]Names&amp;ISO'!$A:$B,2,FALSE)</f>
        <v>#N/A</v>
      </c>
      <c r="C1076" s="37" t="s">
        <v>170</v>
      </c>
      <c r="D1076" s="35">
        <f>SUMIFS('ODA by sector'!E:E,'ODA by sector'!$A:$A,'D12'!$A1076,'ODA by sector'!$D:$D,'D12'!$C1076)</f>
        <v>0</v>
      </c>
      <c r="E1076" s="35">
        <f>SUMIFS('ODA by sector'!F:F,'ODA by sector'!$A:$A,'D12'!$A1076,'ODA by sector'!$D:$D,'D12'!$C1076)</f>
        <v>0</v>
      </c>
      <c r="F1076" s="35">
        <f>SUMIFS('ODA by sector'!G:G,'ODA by sector'!$A:$A,'D12'!$A1076,'ODA by sector'!$D:$D,'D12'!$C1076)</f>
        <v>0</v>
      </c>
      <c r="G1076" s="35">
        <f>SUMIFS('ODA by sector'!H:H,'ODA by sector'!$A:$A,'D12'!$A1076,'ODA by sector'!$D:$D,'D12'!$C1076)</f>
        <v>0</v>
      </c>
      <c r="H1076" s="35">
        <f>SUMIFS('ODA by sector'!I:I,'ODA by sector'!$A:$A,'D12'!$A1076,'ODA by sector'!$D:$D,'D12'!$C1076)</f>
        <v>0</v>
      </c>
      <c r="I1076" s="35">
        <f>SUMIFS('ODA by sector'!J:J,'ODA by sector'!$A:$A,'D12'!$A1076,'ODA by sector'!$D:$D,'D12'!$C1076)</f>
        <v>0</v>
      </c>
      <c r="J1076" s="35">
        <f>SUMIFS('ODA by sector'!K:K,'ODA by sector'!$A:$A,'D12'!$A1076,'ODA by sector'!$D:$D,'D12'!$C1076)</f>
        <v>0</v>
      </c>
      <c r="K1076" s="35">
        <f>SUMIFS('ODA by sector'!L:L,'ODA by sector'!$A:$A,'D12'!$A1076,'ODA by sector'!$D:$D,'D12'!$C1076)</f>
        <v>0</v>
      </c>
      <c r="L1076" s="35">
        <f>SUMIFS('ODA by sector'!M:M,'ODA by sector'!$A:$A,'D12'!$A1076,'ODA by sector'!$D:$D,'D12'!$C1076)</f>
        <v>0</v>
      </c>
      <c r="M1076" s="35">
        <f>SUMIFS('ODA by sector'!N:N,'ODA by sector'!$A:$A,'D12'!$A1076,'ODA by sector'!$D:$D,'D12'!$C1076)</f>
        <v>0</v>
      </c>
      <c r="N1076" s="35">
        <f>SUMIFS('ODA by sector'!O:O,'ODA by sector'!$A:$A,'D12'!$A1076,'ODA by sector'!$D:$D,'D12'!$C1076)</f>
        <v>0</v>
      </c>
      <c r="O1076" s="35">
        <f>SUMIFS('ODA by sector'!P:P,'ODA by sector'!$A:$A,'D12'!$A1076,'ODA by sector'!$D:$D,'D12'!$C1076)</f>
        <v>0</v>
      </c>
      <c r="P1076" s="35">
        <f>SUMIFS('ODA by sector'!Q:Q,'ODA by sector'!$A:$A,'D12'!$A1076,'ODA by sector'!$D:$D,'D12'!$C1076)</f>
        <v>0</v>
      </c>
      <c r="Q1076" s="35">
        <f>SUMIFS('ODA by sector'!R:R,'ODA by sector'!$A:$A,'D12'!$A1076,'ODA by sector'!$D:$D,'D12'!$C1076)</f>
        <v>0</v>
      </c>
      <c r="R1076" s="35">
        <f>SUMIFS('ODA by sector'!S:S,'ODA by sector'!$A:$A,'D12'!$A1076,'ODA by sector'!$D:$D,'D12'!$C1076)</f>
        <v>0</v>
      </c>
    </row>
    <row r="1077" spans="1:18" x14ac:dyDescent="0.25">
      <c r="A1077" s="39" t="s">
        <v>64</v>
      </c>
      <c r="B1077" s="36" t="e">
        <f>VLOOKUP(A1077,'[1]Names&amp;ISO'!$A:$B,2,FALSE)</f>
        <v>#N/A</v>
      </c>
      <c r="C1077" s="37" t="s">
        <v>172</v>
      </c>
      <c r="D1077" s="35">
        <f>SUMIFS('ODA by sector'!E:E,'ODA by sector'!$A:$A,'D12'!$A1077,'ODA by sector'!$D:$D,'D12'!$C1077)</f>
        <v>0</v>
      </c>
      <c r="E1077" s="35">
        <f>SUMIFS('ODA by sector'!F:F,'ODA by sector'!$A:$A,'D12'!$A1077,'ODA by sector'!$D:$D,'D12'!$C1077)</f>
        <v>0</v>
      </c>
      <c r="F1077" s="35">
        <f>SUMIFS('ODA by sector'!G:G,'ODA by sector'!$A:$A,'D12'!$A1077,'ODA by sector'!$D:$D,'D12'!$C1077)</f>
        <v>0</v>
      </c>
      <c r="G1077" s="35">
        <f>SUMIFS('ODA by sector'!H:H,'ODA by sector'!$A:$A,'D12'!$A1077,'ODA by sector'!$D:$D,'D12'!$C1077)</f>
        <v>0</v>
      </c>
      <c r="H1077" s="35">
        <f>SUMIFS('ODA by sector'!I:I,'ODA by sector'!$A:$A,'D12'!$A1077,'ODA by sector'!$D:$D,'D12'!$C1077)</f>
        <v>0</v>
      </c>
      <c r="I1077" s="35">
        <f>SUMIFS('ODA by sector'!J:J,'ODA by sector'!$A:$A,'D12'!$A1077,'ODA by sector'!$D:$D,'D12'!$C1077)</f>
        <v>0</v>
      </c>
      <c r="J1077" s="35">
        <f>SUMIFS('ODA by sector'!K:K,'ODA by sector'!$A:$A,'D12'!$A1077,'ODA by sector'!$D:$D,'D12'!$C1077)</f>
        <v>0</v>
      </c>
      <c r="K1077" s="35">
        <f>SUMIFS('ODA by sector'!L:L,'ODA by sector'!$A:$A,'D12'!$A1077,'ODA by sector'!$D:$D,'D12'!$C1077)</f>
        <v>0</v>
      </c>
      <c r="L1077" s="35">
        <f>SUMIFS('ODA by sector'!M:M,'ODA by sector'!$A:$A,'D12'!$A1077,'ODA by sector'!$D:$D,'D12'!$C1077)</f>
        <v>0</v>
      </c>
      <c r="M1077" s="35">
        <f>SUMIFS('ODA by sector'!N:N,'ODA by sector'!$A:$A,'D12'!$A1077,'ODA by sector'!$D:$D,'D12'!$C1077)</f>
        <v>0</v>
      </c>
      <c r="N1077" s="35">
        <f>SUMIFS('ODA by sector'!O:O,'ODA by sector'!$A:$A,'D12'!$A1077,'ODA by sector'!$D:$D,'D12'!$C1077)</f>
        <v>0</v>
      </c>
      <c r="O1077" s="35">
        <f>SUMIFS('ODA by sector'!P:P,'ODA by sector'!$A:$A,'D12'!$A1077,'ODA by sector'!$D:$D,'D12'!$C1077)</f>
        <v>0</v>
      </c>
      <c r="P1077" s="35">
        <f>SUMIFS('ODA by sector'!Q:Q,'ODA by sector'!$A:$A,'D12'!$A1077,'ODA by sector'!$D:$D,'D12'!$C1077)</f>
        <v>0</v>
      </c>
      <c r="Q1077" s="35">
        <f>SUMIFS('ODA by sector'!R:R,'ODA by sector'!$A:$A,'D12'!$A1077,'ODA by sector'!$D:$D,'D12'!$C1077)</f>
        <v>0</v>
      </c>
      <c r="R1077" s="35">
        <f>SUMIFS('ODA by sector'!S:S,'ODA by sector'!$A:$A,'D12'!$A1077,'ODA by sector'!$D:$D,'D12'!$C1077)</f>
        <v>0</v>
      </c>
    </row>
    <row r="1078" spans="1:18" x14ac:dyDescent="0.25">
      <c r="A1078" s="36" t="s">
        <v>64</v>
      </c>
      <c r="B1078" s="36" t="e">
        <f>VLOOKUP(A1078,'[1]Names&amp;ISO'!$A:$B,2,FALSE)</f>
        <v>#N/A</v>
      </c>
      <c r="C1078" s="37" t="s">
        <v>173</v>
      </c>
      <c r="D1078" s="35">
        <f>SUMIFS('ODA by sector'!E:E,'ODA by sector'!$A:$A,'D12'!$A1078,'ODA by sector'!$D:$D,'D12'!$C1078)</f>
        <v>0</v>
      </c>
      <c r="E1078" s="35">
        <f>SUMIFS('ODA by sector'!F:F,'ODA by sector'!$A:$A,'D12'!$A1078,'ODA by sector'!$D:$D,'D12'!$C1078)</f>
        <v>0</v>
      </c>
      <c r="F1078" s="35">
        <f>SUMIFS('ODA by sector'!G:G,'ODA by sector'!$A:$A,'D12'!$A1078,'ODA by sector'!$D:$D,'D12'!$C1078)</f>
        <v>0</v>
      </c>
      <c r="G1078" s="35">
        <f>SUMIFS('ODA by sector'!H:H,'ODA by sector'!$A:$A,'D12'!$A1078,'ODA by sector'!$D:$D,'D12'!$C1078)</f>
        <v>0</v>
      </c>
      <c r="H1078" s="35">
        <f>SUMIFS('ODA by sector'!I:I,'ODA by sector'!$A:$A,'D12'!$A1078,'ODA by sector'!$D:$D,'D12'!$C1078)</f>
        <v>0</v>
      </c>
      <c r="I1078" s="35">
        <f>SUMIFS('ODA by sector'!J:J,'ODA by sector'!$A:$A,'D12'!$A1078,'ODA by sector'!$D:$D,'D12'!$C1078)</f>
        <v>0</v>
      </c>
      <c r="J1078" s="35">
        <f>SUMIFS('ODA by sector'!K:K,'ODA by sector'!$A:$A,'D12'!$A1078,'ODA by sector'!$D:$D,'D12'!$C1078)</f>
        <v>0</v>
      </c>
      <c r="K1078" s="35">
        <f>SUMIFS('ODA by sector'!L:L,'ODA by sector'!$A:$A,'D12'!$A1078,'ODA by sector'!$D:$D,'D12'!$C1078)</f>
        <v>0</v>
      </c>
      <c r="L1078" s="35">
        <f>SUMIFS('ODA by sector'!M:M,'ODA by sector'!$A:$A,'D12'!$A1078,'ODA by sector'!$D:$D,'D12'!$C1078)</f>
        <v>0</v>
      </c>
      <c r="M1078" s="35">
        <f>SUMIFS('ODA by sector'!N:N,'ODA by sector'!$A:$A,'D12'!$A1078,'ODA by sector'!$D:$D,'D12'!$C1078)</f>
        <v>0</v>
      </c>
      <c r="N1078" s="35">
        <f>SUMIFS('ODA by sector'!O:O,'ODA by sector'!$A:$A,'D12'!$A1078,'ODA by sector'!$D:$D,'D12'!$C1078)</f>
        <v>0</v>
      </c>
      <c r="O1078" s="35">
        <f>SUMIFS('ODA by sector'!P:P,'ODA by sector'!$A:$A,'D12'!$A1078,'ODA by sector'!$D:$D,'D12'!$C1078)</f>
        <v>0</v>
      </c>
      <c r="P1078" s="35">
        <f>SUMIFS('ODA by sector'!Q:Q,'ODA by sector'!$A:$A,'D12'!$A1078,'ODA by sector'!$D:$D,'D12'!$C1078)</f>
        <v>0</v>
      </c>
      <c r="Q1078" s="35">
        <f>SUMIFS('ODA by sector'!R:R,'ODA by sector'!$A:$A,'D12'!$A1078,'ODA by sector'!$D:$D,'D12'!$C1078)</f>
        <v>0</v>
      </c>
      <c r="R1078" s="35">
        <f>SUMIFS('ODA by sector'!S:S,'ODA by sector'!$A:$A,'D12'!$A1078,'ODA by sector'!$D:$D,'D12'!$C1078)</f>
        <v>0</v>
      </c>
    </row>
    <row r="1079" spans="1:18" x14ac:dyDescent="0.25">
      <c r="A1079" s="36" t="s">
        <v>64</v>
      </c>
      <c r="B1079" s="36" t="e">
        <f>VLOOKUP(A1079,'[1]Names&amp;ISO'!$A:$B,2,FALSE)</f>
        <v>#N/A</v>
      </c>
      <c r="C1079" s="37" t="s">
        <v>174</v>
      </c>
      <c r="D1079" s="35">
        <f>SUMIFS('ODA by sector'!E:E,'ODA by sector'!$A:$A,'D12'!$A1079,'ODA by sector'!$D:$D,'D12'!$C1079)</f>
        <v>0</v>
      </c>
      <c r="E1079" s="35">
        <f>SUMIFS('ODA by sector'!F:F,'ODA by sector'!$A:$A,'D12'!$A1079,'ODA by sector'!$D:$D,'D12'!$C1079)</f>
        <v>0</v>
      </c>
      <c r="F1079" s="35">
        <f>SUMIFS('ODA by sector'!G:G,'ODA by sector'!$A:$A,'D12'!$A1079,'ODA by sector'!$D:$D,'D12'!$C1079)</f>
        <v>0</v>
      </c>
      <c r="G1079" s="35">
        <f>SUMIFS('ODA by sector'!H:H,'ODA by sector'!$A:$A,'D12'!$A1079,'ODA by sector'!$D:$D,'D12'!$C1079)</f>
        <v>0</v>
      </c>
      <c r="H1079" s="35">
        <f>SUMIFS('ODA by sector'!I:I,'ODA by sector'!$A:$A,'D12'!$A1079,'ODA by sector'!$D:$D,'D12'!$C1079)</f>
        <v>0</v>
      </c>
      <c r="I1079" s="35">
        <f>SUMIFS('ODA by sector'!J:J,'ODA by sector'!$A:$A,'D12'!$A1079,'ODA by sector'!$D:$D,'D12'!$C1079)</f>
        <v>0</v>
      </c>
      <c r="J1079" s="35">
        <f>SUMIFS('ODA by sector'!K:K,'ODA by sector'!$A:$A,'D12'!$A1079,'ODA by sector'!$D:$D,'D12'!$C1079)</f>
        <v>0</v>
      </c>
      <c r="K1079" s="35">
        <f>SUMIFS('ODA by sector'!L:L,'ODA by sector'!$A:$A,'D12'!$A1079,'ODA by sector'!$D:$D,'D12'!$C1079)</f>
        <v>0</v>
      </c>
      <c r="L1079" s="35">
        <f>SUMIFS('ODA by sector'!M:M,'ODA by sector'!$A:$A,'D12'!$A1079,'ODA by sector'!$D:$D,'D12'!$C1079)</f>
        <v>0</v>
      </c>
      <c r="M1079" s="35">
        <f>SUMIFS('ODA by sector'!N:N,'ODA by sector'!$A:$A,'D12'!$A1079,'ODA by sector'!$D:$D,'D12'!$C1079)</f>
        <v>0</v>
      </c>
      <c r="N1079" s="35">
        <f>SUMIFS('ODA by sector'!O:O,'ODA by sector'!$A:$A,'D12'!$A1079,'ODA by sector'!$D:$D,'D12'!$C1079)</f>
        <v>0</v>
      </c>
      <c r="O1079" s="35">
        <f>SUMIFS('ODA by sector'!P:P,'ODA by sector'!$A:$A,'D12'!$A1079,'ODA by sector'!$D:$D,'D12'!$C1079)</f>
        <v>0</v>
      </c>
      <c r="P1079" s="35">
        <f>SUMIFS('ODA by sector'!Q:Q,'ODA by sector'!$A:$A,'D12'!$A1079,'ODA by sector'!$D:$D,'D12'!$C1079)</f>
        <v>0</v>
      </c>
      <c r="Q1079" s="35">
        <f>SUMIFS('ODA by sector'!R:R,'ODA by sector'!$A:$A,'D12'!$A1079,'ODA by sector'!$D:$D,'D12'!$C1079)</f>
        <v>0</v>
      </c>
      <c r="R1079" s="35">
        <f>SUMIFS('ODA by sector'!S:S,'ODA by sector'!$A:$A,'D12'!$A1079,'ODA by sector'!$D:$D,'D12'!$C1079)</f>
        <v>0</v>
      </c>
    </row>
    <row r="1080" spans="1:18" x14ac:dyDescent="0.25">
      <c r="A1080" s="40" t="s">
        <v>63</v>
      </c>
      <c r="B1080" s="36" t="e">
        <f>VLOOKUP(A1080,'[1]Names&amp;ISO'!$A:$B,2,FALSE)</f>
        <v>#N/A</v>
      </c>
      <c r="C1080" s="37" t="s">
        <v>162</v>
      </c>
      <c r="D1080" s="35">
        <f>SUMIFS('ODA by sector'!E:E,'ODA by sector'!$A:$A,'D12'!$A1080,'ODA by sector'!$D:$D,'D12'!$C1080)</f>
        <v>0</v>
      </c>
      <c r="E1080" s="35">
        <f>SUMIFS('ODA by sector'!F:F,'ODA by sector'!$A:$A,'D12'!$A1080,'ODA by sector'!$D:$D,'D12'!$C1080)</f>
        <v>0</v>
      </c>
      <c r="F1080" s="35">
        <f>SUMIFS('ODA by sector'!G:G,'ODA by sector'!$A:$A,'D12'!$A1080,'ODA by sector'!$D:$D,'D12'!$C1080)</f>
        <v>0</v>
      </c>
      <c r="G1080" s="35">
        <f>SUMIFS('ODA by sector'!H:H,'ODA by sector'!$A:$A,'D12'!$A1080,'ODA by sector'!$D:$D,'D12'!$C1080)</f>
        <v>0</v>
      </c>
      <c r="H1080" s="35">
        <f>SUMIFS('ODA by sector'!I:I,'ODA by sector'!$A:$A,'D12'!$A1080,'ODA by sector'!$D:$D,'D12'!$C1080)</f>
        <v>0</v>
      </c>
      <c r="I1080" s="35">
        <f>SUMIFS('ODA by sector'!J:J,'ODA by sector'!$A:$A,'D12'!$A1080,'ODA by sector'!$D:$D,'D12'!$C1080)</f>
        <v>0</v>
      </c>
      <c r="J1080" s="35">
        <f>SUMIFS('ODA by sector'!K:K,'ODA by sector'!$A:$A,'D12'!$A1080,'ODA by sector'!$D:$D,'D12'!$C1080)</f>
        <v>0</v>
      </c>
      <c r="K1080" s="35">
        <f>SUMIFS('ODA by sector'!L:L,'ODA by sector'!$A:$A,'D12'!$A1080,'ODA by sector'!$D:$D,'D12'!$C1080)</f>
        <v>0</v>
      </c>
      <c r="L1080" s="35">
        <f>SUMIFS('ODA by sector'!M:M,'ODA by sector'!$A:$A,'D12'!$A1080,'ODA by sector'!$D:$D,'D12'!$C1080)</f>
        <v>0</v>
      </c>
      <c r="M1080" s="35">
        <f>SUMIFS('ODA by sector'!N:N,'ODA by sector'!$A:$A,'D12'!$A1080,'ODA by sector'!$D:$D,'D12'!$C1080)</f>
        <v>0</v>
      </c>
      <c r="N1080" s="35">
        <f>SUMIFS('ODA by sector'!O:O,'ODA by sector'!$A:$A,'D12'!$A1080,'ODA by sector'!$D:$D,'D12'!$C1080)</f>
        <v>0</v>
      </c>
      <c r="O1080" s="35">
        <f>SUMIFS('ODA by sector'!P:P,'ODA by sector'!$A:$A,'D12'!$A1080,'ODA by sector'!$D:$D,'D12'!$C1080)</f>
        <v>0</v>
      </c>
      <c r="P1080" s="35">
        <f>SUMIFS('ODA by sector'!Q:Q,'ODA by sector'!$A:$A,'D12'!$A1080,'ODA by sector'!$D:$D,'D12'!$C1080)</f>
        <v>4.2023999999999999E-2</v>
      </c>
      <c r="Q1080" s="35">
        <f>SUMIFS('ODA by sector'!R:R,'ODA by sector'!$A:$A,'D12'!$A1080,'ODA by sector'!$D:$D,'D12'!$C1080)</f>
        <v>5.5308000000000003E-2</v>
      </c>
      <c r="R1080" s="35">
        <f>SUMIFS('ODA by sector'!S:S,'ODA by sector'!$A:$A,'D12'!$A1080,'ODA by sector'!$D:$D,'D12'!$C1080)</f>
        <v>0</v>
      </c>
    </row>
    <row r="1081" spans="1:18" x14ac:dyDescent="0.25">
      <c r="A1081" s="40" t="s">
        <v>63</v>
      </c>
      <c r="B1081" s="36" t="e">
        <f>VLOOKUP(A1081,'[1]Names&amp;ISO'!$A:$B,2,FALSE)</f>
        <v>#N/A</v>
      </c>
      <c r="C1081" s="37" t="s">
        <v>163</v>
      </c>
      <c r="D1081" s="35">
        <f>SUMIFS('ODA by sector'!E:E,'ODA by sector'!$A:$A,'D12'!$A1081,'ODA by sector'!$D:$D,'D12'!$C1081)</f>
        <v>0</v>
      </c>
      <c r="E1081" s="35">
        <f>SUMIFS('ODA by sector'!F:F,'ODA by sector'!$A:$A,'D12'!$A1081,'ODA by sector'!$D:$D,'D12'!$C1081)</f>
        <v>0</v>
      </c>
      <c r="F1081" s="35">
        <f>SUMIFS('ODA by sector'!G:G,'ODA by sector'!$A:$A,'D12'!$A1081,'ODA by sector'!$D:$D,'D12'!$C1081)</f>
        <v>0</v>
      </c>
      <c r="G1081" s="35">
        <f>SUMIFS('ODA by sector'!H:H,'ODA by sector'!$A:$A,'D12'!$A1081,'ODA by sector'!$D:$D,'D12'!$C1081)</f>
        <v>0</v>
      </c>
      <c r="H1081" s="35">
        <f>SUMIFS('ODA by sector'!I:I,'ODA by sector'!$A:$A,'D12'!$A1081,'ODA by sector'!$D:$D,'D12'!$C1081)</f>
        <v>0</v>
      </c>
      <c r="I1081" s="35">
        <f>SUMIFS('ODA by sector'!J:J,'ODA by sector'!$A:$A,'D12'!$A1081,'ODA by sector'!$D:$D,'D12'!$C1081)</f>
        <v>0</v>
      </c>
      <c r="J1081" s="35">
        <f>SUMIFS('ODA by sector'!K:K,'ODA by sector'!$A:$A,'D12'!$A1081,'ODA by sector'!$D:$D,'D12'!$C1081)</f>
        <v>0</v>
      </c>
      <c r="K1081" s="35">
        <f>SUMIFS('ODA by sector'!L:L,'ODA by sector'!$A:$A,'D12'!$A1081,'ODA by sector'!$D:$D,'D12'!$C1081)</f>
        <v>0</v>
      </c>
      <c r="L1081" s="35">
        <f>SUMIFS('ODA by sector'!M:M,'ODA by sector'!$A:$A,'D12'!$A1081,'ODA by sector'!$D:$D,'D12'!$C1081)</f>
        <v>0</v>
      </c>
      <c r="M1081" s="35">
        <f>SUMIFS('ODA by sector'!N:N,'ODA by sector'!$A:$A,'D12'!$A1081,'ODA by sector'!$D:$D,'D12'!$C1081)</f>
        <v>0</v>
      </c>
      <c r="N1081" s="35">
        <f>SUMIFS('ODA by sector'!O:O,'ODA by sector'!$A:$A,'D12'!$A1081,'ODA by sector'!$D:$D,'D12'!$C1081)</f>
        <v>0</v>
      </c>
      <c r="O1081" s="35">
        <f>SUMIFS('ODA by sector'!P:P,'ODA by sector'!$A:$A,'D12'!$A1081,'ODA by sector'!$D:$D,'D12'!$C1081)</f>
        <v>0</v>
      </c>
      <c r="P1081" s="35">
        <f>SUMIFS('ODA by sector'!Q:Q,'ODA by sector'!$A:$A,'D12'!$A1081,'ODA by sector'!$D:$D,'D12'!$C1081)</f>
        <v>0</v>
      </c>
      <c r="Q1081" s="35">
        <f>SUMIFS('ODA by sector'!R:R,'ODA by sector'!$A:$A,'D12'!$A1081,'ODA by sector'!$D:$D,'D12'!$C1081)</f>
        <v>0</v>
      </c>
      <c r="R1081" s="35">
        <f>SUMIFS('ODA by sector'!S:S,'ODA by sector'!$A:$A,'D12'!$A1081,'ODA by sector'!$D:$D,'D12'!$C1081)</f>
        <v>0</v>
      </c>
    </row>
    <row r="1082" spans="1:18" x14ac:dyDescent="0.25">
      <c r="A1082" s="40" t="s">
        <v>63</v>
      </c>
      <c r="B1082" s="36" t="e">
        <f>VLOOKUP(A1082,'[1]Names&amp;ISO'!$A:$B,2,FALSE)</f>
        <v>#N/A</v>
      </c>
      <c r="C1082" s="37" t="s">
        <v>164</v>
      </c>
      <c r="D1082" s="35">
        <f>SUMIFS('ODA by sector'!E:E,'ODA by sector'!$A:$A,'D12'!$A1082,'ODA by sector'!$D:$D,'D12'!$C1082)</f>
        <v>0</v>
      </c>
      <c r="E1082" s="35">
        <f>SUMIFS('ODA by sector'!F:F,'ODA by sector'!$A:$A,'D12'!$A1082,'ODA by sector'!$D:$D,'D12'!$C1082)</f>
        <v>0</v>
      </c>
      <c r="F1082" s="35">
        <f>SUMIFS('ODA by sector'!G:G,'ODA by sector'!$A:$A,'D12'!$A1082,'ODA by sector'!$D:$D,'D12'!$C1082)</f>
        <v>0</v>
      </c>
      <c r="G1082" s="35">
        <f>SUMIFS('ODA by sector'!H:H,'ODA by sector'!$A:$A,'D12'!$A1082,'ODA by sector'!$D:$D,'D12'!$C1082)</f>
        <v>0</v>
      </c>
      <c r="H1082" s="35">
        <f>SUMIFS('ODA by sector'!I:I,'ODA by sector'!$A:$A,'D12'!$A1082,'ODA by sector'!$D:$D,'D12'!$C1082)</f>
        <v>0</v>
      </c>
      <c r="I1082" s="35">
        <f>SUMIFS('ODA by sector'!J:J,'ODA by sector'!$A:$A,'D12'!$A1082,'ODA by sector'!$D:$D,'D12'!$C1082)</f>
        <v>0</v>
      </c>
      <c r="J1082" s="35">
        <f>SUMIFS('ODA by sector'!K:K,'ODA by sector'!$A:$A,'D12'!$A1082,'ODA by sector'!$D:$D,'D12'!$C1082)</f>
        <v>0</v>
      </c>
      <c r="K1082" s="35">
        <f>SUMIFS('ODA by sector'!L:L,'ODA by sector'!$A:$A,'D12'!$A1082,'ODA by sector'!$D:$D,'D12'!$C1082)</f>
        <v>0</v>
      </c>
      <c r="L1082" s="35">
        <f>SUMIFS('ODA by sector'!M:M,'ODA by sector'!$A:$A,'D12'!$A1082,'ODA by sector'!$D:$D,'D12'!$C1082)</f>
        <v>0</v>
      </c>
      <c r="M1082" s="35">
        <f>SUMIFS('ODA by sector'!N:N,'ODA by sector'!$A:$A,'D12'!$A1082,'ODA by sector'!$D:$D,'D12'!$C1082)</f>
        <v>0</v>
      </c>
      <c r="N1082" s="35">
        <f>SUMIFS('ODA by sector'!O:O,'ODA by sector'!$A:$A,'D12'!$A1082,'ODA by sector'!$D:$D,'D12'!$C1082)</f>
        <v>0</v>
      </c>
      <c r="O1082" s="35">
        <f>SUMIFS('ODA by sector'!P:P,'ODA by sector'!$A:$A,'D12'!$A1082,'ODA by sector'!$D:$D,'D12'!$C1082)</f>
        <v>1.2019089999999999</v>
      </c>
      <c r="P1082" s="35">
        <f>SUMIFS('ODA by sector'!Q:Q,'ODA by sector'!$A:$A,'D12'!$A1082,'ODA by sector'!$D:$D,'D12'!$C1082)</f>
        <v>1.200337</v>
      </c>
      <c r="Q1082" s="35">
        <f>SUMIFS('ODA by sector'!R:R,'ODA by sector'!$A:$A,'D12'!$A1082,'ODA by sector'!$D:$D,'D12'!$C1082)</f>
        <v>1.0682959999999999</v>
      </c>
      <c r="R1082" s="35">
        <f>SUMIFS('ODA by sector'!S:S,'ODA by sector'!$A:$A,'D12'!$A1082,'ODA by sector'!$D:$D,'D12'!$C1082)</f>
        <v>9.0370000000000006E-2</v>
      </c>
    </row>
    <row r="1083" spans="1:18" x14ac:dyDescent="0.25">
      <c r="A1083" s="40" t="s">
        <v>63</v>
      </c>
      <c r="B1083" s="36" t="e">
        <f>VLOOKUP(A1083,'[1]Names&amp;ISO'!$A:$B,2,FALSE)</f>
        <v>#N/A</v>
      </c>
      <c r="C1083" s="37" t="s">
        <v>165</v>
      </c>
      <c r="D1083" s="35">
        <f>SUMIFS('ODA by sector'!E:E,'ODA by sector'!$A:$A,'D12'!$A1083,'ODA by sector'!$D:$D,'D12'!$C1083)</f>
        <v>0</v>
      </c>
      <c r="E1083" s="35">
        <f>SUMIFS('ODA by sector'!F:F,'ODA by sector'!$A:$A,'D12'!$A1083,'ODA by sector'!$D:$D,'D12'!$C1083)</f>
        <v>0</v>
      </c>
      <c r="F1083" s="35">
        <f>SUMIFS('ODA by sector'!G:G,'ODA by sector'!$A:$A,'D12'!$A1083,'ODA by sector'!$D:$D,'D12'!$C1083)</f>
        <v>0</v>
      </c>
      <c r="G1083" s="35">
        <f>SUMIFS('ODA by sector'!H:H,'ODA by sector'!$A:$A,'D12'!$A1083,'ODA by sector'!$D:$D,'D12'!$C1083)</f>
        <v>0</v>
      </c>
      <c r="H1083" s="35">
        <f>SUMIFS('ODA by sector'!I:I,'ODA by sector'!$A:$A,'D12'!$A1083,'ODA by sector'!$D:$D,'D12'!$C1083)</f>
        <v>0</v>
      </c>
      <c r="I1083" s="35">
        <f>SUMIFS('ODA by sector'!J:J,'ODA by sector'!$A:$A,'D12'!$A1083,'ODA by sector'!$D:$D,'D12'!$C1083)</f>
        <v>0</v>
      </c>
      <c r="J1083" s="35">
        <f>SUMIFS('ODA by sector'!K:K,'ODA by sector'!$A:$A,'D12'!$A1083,'ODA by sector'!$D:$D,'D12'!$C1083)</f>
        <v>0</v>
      </c>
      <c r="K1083" s="35">
        <f>SUMIFS('ODA by sector'!L:L,'ODA by sector'!$A:$A,'D12'!$A1083,'ODA by sector'!$D:$D,'D12'!$C1083)</f>
        <v>0</v>
      </c>
      <c r="L1083" s="35">
        <f>SUMIFS('ODA by sector'!M:M,'ODA by sector'!$A:$A,'D12'!$A1083,'ODA by sector'!$D:$D,'D12'!$C1083)</f>
        <v>0</v>
      </c>
      <c r="M1083" s="35">
        <f>SUMIFS('ODA by sector'!N:N,'ODA by sector'!$A:$A,'D12'!$A1083,'ODA by sector'!$D:$D,'D12'!$C1083)</f>
        <v>0</v>
      </c>
      <c r="N1083" s="35">
        <f>SUMIFS('ODA by sector'!O:O,'ODA by sector'!$A:$A,'D12'!$A1083,'ODA by sector'!$D:$D,'D12'!$C1083)</f>
        <v>0</v>
      </c>
      <c r="O1083" s="35">
        <f>SUMIFS('ODA by sector'!P:P,'ODA by sector'!$A:$A,'D12'!$A1083,'ODA by sector'!$D:$D,'D12'!$C1083)</f>
        <v>0</v>
      </c>
      <c r="P1083" s="35">
        <f>SUMIFS('ODA by sector'!Q:Q,'ODA by sector'!$A:$A,'D12'!$A1083,'ODA by sector'!$D:$D,'D12'!$C1083)</f>
        <v>0.33522299999999999</v>
      </c>
      <c r="Q1083" s="35">
        <f>SUMIFS('ODA by sector'!R:R,'ODA by sector'!$A:$A,'D12'!$A1083,'ODA by sector'!$D:$D,'D12'!$C1083)</f>
        <v>0.24812400000000001</v>
      </c>
      <c r="R1083" s="35">
        <f>SUMIFS('ODA by sector'!S:S,'ODA by sector'!$A:$A,'D12'!$A1083,'ODA by sector'!$D:$D,'D12'!$C1083)</f>
        <v>0</v>
      </c>
    </row>
    <row r="1084" spans="1:18" x14ac:dyDescent="0.25">
      <c r="A1084" s="40" t="s">
        <v>63</v>
      </c>
      <c r="B1084" s="36" t="e">
        <f>VLOOKUP(A1084,'[1]Names&amp;ISO'!$A:$B,2,FALSE)</f>
        <v>#N/A</v>
      </c>
      <c r="C1084" s="37" t="s">
        <v>161</v>
      </c>
      <c r="D1084" s="35">
        <f>SUMIFS('ODA by sector'!E:E,'ODA by sector'!$A:$A,'D12'!$A1084,'ODA by sector'!$D:$D,'D12'!$C1084)</f>
        <v>0</v>
      </c>
      <c r="E1084" s="35">
        <f>SUMIFS('ODA by sector'!F:F,'ODA by sector'!$A:$A,'D12'!$A1084,'ODA by sector'!$D:$D,'D12'!$C1084)</f>
        <v>0</v>
      </c>
      <c r="F1084" s="35">
        <f>SUMIFS('ODA by sector'!G:G,'ODA by sector'!$A:$A,'D12'!$A1084,'ODA by sector'!$D:$D,'D12'!$C1084)</f>
        <v>0</v>
      </c>
      <c r="G1084" s="35">
        <f>SUMIFS('ODA by sector'!H:H,'ODA by sector'!$A:$A,'D12'!$A1084,'ODA by sector'!$D:$D,'D12'!$C1084)</f>
        <v>0</v>
      </c>
      <c r="H1084" s="35">
        <f>SUMIFS('ODA by sector'!I:I,'ODA by sector'!$A:$A,'D12'!$A1084,'ODA by sector'!$D:$D,'D12'!$C1084)</f>
        <v>0</v>
      </c>
      <c r="I1084" s="35">
        <f>SUMIFS('ODA by sector'!J:J,'ODA by sector'!$A:$A,'D12'!$A1084,'ODA by sector'!$D:$D,'D12'!$C1084)</f>
        <v>0</v>
      </c>
      <c r="J1084" s="35">
        <f>SUMIFS('ODA by sector'!K:K,'ODA by sector'!$A:$A,'D12'!$A1084,'ODA by sector'!$D:$D,'D12'!$C1084)</f>
        <v>0</v>
      </c>
      <c r="K1084" s="35">
        <f>SUMIFS('ODA by sector'!L:L,'ODA by sector'!$A:$A,'D12'!$A1084,'ODA by sector'!$D:$D,'D12'!$C1084)</f>
        <v>0</v>
      </c>
      <c r="L1084" s="35">
        <f>SUMIFS('ODA by sector'!M:M,'ODA by sector'!$A:$A,'D12'!$A1084,'ODA by sector'!$D:$D,'D12'!$C1084)</f>
        <v>0</v>
      </c>
      <c r="M1084" s="35">
        <f>SUMIFS('ODA by sector'!N:N,'ODA by sector'!$A:$A,'D12'!$A1084,'ODA by sector'!$D:$D,'D12'!$C1084)</f>
        <v>0</v>
      </c>
      <c r="N1084" s="35">
        <f>SUMIFS('ODA by sector'!O:O,'ODA by sector'!$A:$A,'D12'!$A1084,'ODA by sector'!$D:$D,'D12'!$C1084)</f>
        <v>0</v>
      </c>
      <c r="O1084" s="35">
        <f>SUMIFS('ODA by sector'!P:P,'ODA by sector'!$A:$A,'D12'!$A1084,'ODA by sector'!$D:$D,'D12'!$C1084)</f>
        <v>0.20263900000000001</v>
      </c>
      <c r="P1084" s="35">
        <f>SUMIFS('ODA by sector'!Q:Q,'ODA by sector'!$A:$A,'D12'!$A1084,'ODA by sector'!$D:$D,'D12'!$C1084)</f>
        <v>0.155417</v>
      </c>
      <c r="Q1084" s="35">
        <f>SUMIFS('ODA by sector'!R:R,'ODA by sector'!$A:$A,'D12'!$A1084,'ODA by sector'!$D:$D,'D12'!$C1084)</f>
        <v>0.32544600000000001</v>
      </c>
      <c r="R1084" s="35">
        <f>SUMIFS('ODA by sector'!S:S,'ODA by sector'!$A:$A,'D12'!$A1084,'ODA by sector'!$D:$D,'D12'!$C1084)</f>
        <v>0.46526000000000001</v>
      </c>
    </row>
    <row r="1085" spans="1:18" x14ac:dyDescent="0.25">
      <c r="A1085" s="40" t="s">
        <v>63</v>
      </c>
      <c r="B1085" s="36" t="e">
        <f>VLOOKUP(A1085,'[1]Names&amp;ISO'!$A:$B,2,FALSE)</f>
        <v>#N/A</v>
      </c>
      <c r="C1085" s="37" t="s">
        <v>166</v>
      </c>
      <c r="D1085" s="35">
        <f>SUMIFS('ODA by sector'!E:E,'ODA by sector'!$A:$A,'D12'!$A1085,'ODA by sector'!$D:$D,'D12'!$C1085)</f>
        <v>0</v>
      </c>
      <c r="E1085" s="35">
        <f>SUMIFS('ODA by sector'!F:F,'ODA by sector'!$A:$A,'D12'!$A1085,'ODA by sector'!$D:$D,'D12'!$C1085)</f>
        <v>0</v>
      </c>
      <c r="F1085" s="35">
        <f>SUMIFS('ODA by sector'!G:G,'ODA by sector'!$A:$A,'D12'!$A1085,'ODA by sector'!$D:$D,'D12'!$C1085)</f>
        <v>0</v>
      </c>
      <c r="G1085" s="35">
        <f>SUMIFS('ODA by sector'!H:H,'ODA by sector'!$A:$A,'D12'!$A1085,'ODA by sector'!$D:$D,'D12'!$C1085)</f>
        <v>0</v>
      </c>
      <c r="H1085" s="35">
        <f>SUMIFS('ODA by sector'!I:I,'ODA by sector'!$A:$A,'D12'!$A1085,'ODA by sector'!$D:$D,'D12'!$C1085)</f>
        <v>0</v>
      </c>
      <c r="I1085" s="35">
        <f>SUMIFS('ODA by sector'!J:J,'ODA by sector'!$A:$A,'D12'!$A1085,'ODA by sector'!$D:$D,'D12'!$C1085)</f>
        <v>0</v>
      </c>
      <c r="J1085" s="35">
        <f>SUMIFS('ODA by sector'!K:K,'ODA by sector'!$A:$A,'D12'!$A1085,'ODA by sector'!$D:$D,'D12'!$C1085)</f>
        <v>0</v>
      </c>
      <c r="K1085" s="35">
        <f>SUMIFS('ODA by sector'!L:L,'ODA by sector'!$A:$A,'D12'!$A1085,'ODA by sector'!$D:$D,'D12'!$C1085)</f>
        <v>0</v>
      </c>
      <c r="L1085" s="35">
        <f>SUMIFS('ODA by sector'!M:M,'ODA by sector'!$A:$A,'D12'!$A1085,'ODA by sector'!$D:$D,'D12'!$C1085)</f>
        <v>0</v>
      </c>
      <c r="M1085" s="35">
        <f>SUMIFS('ODA by sector'!N:N,'ODA by sector'!$A:$A,'D12'!$A1085,'ODA by sector'!$D:$D,'D12'!$C1085)</f>
        <v>0</v>
      </c>
      <c r="N1085" s="35">
        <f>SUMIFS('ODA by sector'!O:O,'ODA by sector'!$A:$A,'D12'!$A1085,'ODA by sector'!$D:$D,'D12'!$C1085)</f>
        <v>0</v>
      </c>
      <c r="O1085" s="35">
        <f>SUMIFS('ODA by sector'!P:P,'ODA by sector'!$A:$A,'D12'!$A1085,'ODA by sector'!$D:$D,'D12'!$C1085)</f>
        <v>90.828609</v>
      </c>
      <c r="P1085" s="35">
        <f>SUMIFS('ODA by sector'!Q:Q,'ODA by sector'!$A:$A,'D12'!$A1085,'ODA by sector'!$D:$D,'D12'!$C1085)</f>
        <v>94.102896000000001</v>
      </c>
      <c r="Q1085" s="35">
        <f>SUMIFS('ODA by sector'!R:R,'ODA by sector'!$A:$A,'D12'!$A1085,'ODA by sector'!$D:$D,'D12'!$C1085)</f>
        <v>201.41619</v>
      </c>
      <c r="R1085" s="35">
        <f>SUMIFS('ODA by sector'!S:S,'ODA by sector'!$A:$A,'D12'!$A1085,'ODA by sector'!$D:$D,'D12'!$C1085)</f>
        <v>27.921109999999999</v>
      </c>
    </row>
    <row r="1086" spans="1:18" x14ac:dyDescent="0.25">
      <c r="A1086" s="40" t="s">
        <v>63</v>
      </c>
      <c r="B1086" s="36" t="e">
        <f>VLOOKUP(A1086,'[1]Names&amp;ISO'!$A:$B,2,FALSE)</f>
        <v>#N/A</v>
      </c>
      <c r="C1086" s="37" t="s">
        <v>167</v>
      </c>
      <c r="D1086" s="35">
        <f>SUMIFS('ODA by sector'!E:E,'ODA by sector'!$A:$A,'D12'!$A1086,'ODA by sector'!$D:$D,'D12'!$C1086)</f>
        <v>0</v>
      </c>
      <c r="E1086" s="35">
        <f>SUMIFS('ODA by sector'!F:F,'ODA by sector'!$A:$A,'D12'!$A1086,'ODA by sector'!$D:$D,'D12'!$C1086)</f>
        <v>0</v>
      </c>
      <c r="F1086" s="35">
        <f>SUMIFS('ODA by sector'!G:G,'ODA by sector'!$A:$A,'D12'!$A1086,'ODA by sector'!$D:$D,'D12'!$C1086)</f>
        <v>0</v>
      </c>
      <c r="G1086" s="35">
        <f>SUMIFS('ODA by sector'!H:H,'ODA by sector'!$A:$A,'D12'!$A1086,'ODA by sector'!$D:$D,'D12'!$C1086)</f>
        <v>0</v>
      </c>
      <c r="H1086" s="35">
        <f>SUMIFS('ODA by sector'!I:I,'ODA by sector'!$A:$A,'D12'!$A1086,'ODA by sector'!$D:$D,'D12'!$C1086)</f>
        <v>0</v>
      </c>
      <c r="I1086" s="35">
        <f>SUMIFS('ODA by sector'!J:J,'ODA by sector'!$A:$A,'D12'!$A1086,'ODA by sector'!$D:$D,'D12'!$C1086)</f>
        <v>0</v>
      </c>
      <c r="J1086" s="35">
        <f>SUMIFS('ODA by sector'!K:K,'ODA by sector'!$A:$A,'D12'!$A1086,'ODA by sector'!$D:$D,'D12'!$C1086)</f>
        <v>0</v>
      </c>
      <c r="K1086" s="35">
        <f>SUMIFS('ODA by sector'!L:L,'ODA by sector'!$A:$A,'D12'!$A1086,'ODA by sector'!$D:$D,'D12'!$C1086)</f>
        <v>0</v>
      </c>
      <c r="L1086" s="35">
        <f>SUMIFS('ODA by sector'!M:M,'ODA by sector'!$A:$A,'D12'!$A1086,'ODA by sector'!$D:$D,'D12'!$C1086)</f>
        <v>0</v>
      </c>
      <c r="M1086" s="35">
        <f>SUMIFS('ODA by sector'!N:N,'ODA by sector'!$A:$A,'D12'!$A1086,'ODA by sector'!$D:$D,'D12'!$C1086)</f>
        <v>0</v>
      </c>
      <c r="N1086" s="35">
        <f>SUMIFS('ODA by sector'!O:O,'ODA by sector'!$A:$A,'D12'!$A1086,'ODA by sector'!$D:$D,'D12'!$C1086)</f>
        <v>0</v>
      </c>
      <c r="O1086" s="35">
        <f>SUMIFS('ODA by sector'!P:P,'ODA by sector'!$A:$A,'D12'!$A1086,'ODA by sector'!$D:$D,'D12'!$C1086)</f>
        <v>0.12792200000000001</v>
      </c>
      <c r="P1086" s="35">
        <f>SUMIFS('ODA by sector'!Q:Q,'ODA by sector'!$A:$A,'D12'!$A1086,'ODA by sector'!$D:$D,'D12'!$C1086)</f>
        <v>0.73216300000000001</v>
      </c>
      <c r="Q1086" s="35">
        <f>SUMIFS('ODA by sector'!R:R,'ODA by sector'!$A:$A,'D12'!$A1086,'ODA by sector'!$D:$D,'D12'!$C1086)</f>
        <v>1.8960729999999999</v>
      </c>
      <c r="R1086" s="35">
        <f>SUMIFS('ODA by sector'!S:S,'ODA by sector'!$A:$A,'D12'!$A1086,'ODA by sector'!$D:$D,'D12'!$C1086)</f>
        <v>3.3401700000000001</v>
      </c>
    </row>
    <row r="1087" spans="1:18" x14ac:dyDescent="0.25">
      <c r="A1087" s="40" t="s">
        <v>63</v>
      </c>
      <c r="B1087" s="36" t="e">
        <f>VLOOKUP(A1087,'[1]Names&amp;ISO'!$A:$B,2,FALSE)</f>
        <v>#N/A</v>
      </c>
      <c r="C1087" s="37" t="s">
        <v>169</v>
      </c>
      <c r="D1087" s="35">
        <f>SUMIFS('ODA by sector'!E:E,'ODA by sector'!$A:$A,'D12'!$A1087,'ODA by sector'!$D:$D,'D12'!$C1087)</f>
        <v>0</v>
      </c>
      <c r="E1087" s="35">
        <f>SUMIFS('ODA by sector'!F:F,'ODA by sector'!$A:$A,'D12'!$A1087,'ODA by sector'!$D:$D,'D12'!$C1087)</f>
        <v>0</v>
      </c>
      <c r="F1087" s="35">
        <f>SUMIFS('ODA by sector'!G:G,'ODA by sector'!$A:$A,'D12'!$A1087,'ODA by sector'!$D:$D,'D12'!$C1087)</f>
        <v>0</v>
      </c>
      <c r="G1087" s="35">
        <f>SUMIFS('ODA by sector'!H:H,'ODA by sector'!$A:$A,'D12'!$A1087,'ODA by sector'!$D:$D,'D12'!$C1087)</f>
        <v>0</v>
      </c>
      <c r="H1087" s="35">
        <f>SUMIFS('ODA by sector'!I:I,'ODA by sector'!$A:$A,'D12'!$A1087,'ODA by sector'!$D:$D,'D12'!$C1087)</f>
        <v>0</v>
      </c>
      <c r="I1087" s="35">
        <f>SUMIFS('ODA by sector'!J:J,'ODA by sector'!$A:$A,'D12'!$A1087,'ODA by sector'!$D:$D,'D12'!$C1087)</f>
        <v>0</v>
      </c>
      <c r="J1087" s="35">
        <f>SUMIFS('ODA by sector'!K:K,'ODA by sector'!$A:$A,'D12'!$A1087,'ODA by sector'!$D:$D,'D12'!$C1087)</f>
        <v>0</v>
      </c>
      <c r="K1087" s="35">
        <f>SUMIFS('ODA by sector'!L:L,'ODA by sector'!$A:$A,'D12'!$A1087,'ODA by sector'!$D:$D,'D12'!$C1087)</f>
        <v>0</v>
      </c>
      <c r="L1087" s="35">
        <f>SUMIFS('ODA by sector'!M:M,'ODA by sector'!$A:$A,'D12'!$A1087,'ODA by sector'!$D:$D,'D12'!$C1087)</f>
        <v>0</v>
      </c>
      <c r="M1087" s="35">
        <f>SUMIFS('ODA by sector'!N:N,'ODA by sector'!$A:$A,'D12'!$A1087,'ODA by sector'!$D:$D,'D12'!$C1087)</f>
        <v>0</v>
      </c>
      <c r="N1087" s="35">
        <f>SUMIFS('ODA by sector'!O:O,'ODA by sector'!$A:$A,'D12'!$A1087,'ODA by sector'!$D:$D,'D12'!$C1087)</f>
        <v>0</v>
      </c>
      <c r="O1087" s="35">
        <f>SUMIFS('ODA by sector'!P:P,'ODA by sector'!$A:$A,'D12'!$A1087,'ODA by sector'!$D:$D,'D12'!$C1087)</f>
        <v>0.96472999999999998</v>
      </c>
      <c r="P1087" s="35">
        <f>SUMIFS('ODA by sector'!Q:Q,'ODA by sector'!$A:$A,'D12'!$A1087,'ODA by sector'!$D:$D,'D12'!$C1087)</f>
        <v>4.9881039999999999</v>
      </c>
      <c r="Q1087" s="35">
        <f>SUMIFS('ODA by sector'!R:R,'ODA by sector'!$A:$A,'D12'!$A1087,'ODA by sector'!$D:$D,'D12'!$C1087)</f>
        <v>3.2640699999999998</v>
      </c>
      <c r="R1087" s="35">
        <f>SUMIFS('ODA by sector'!S:S,'ODA by sector'!$A:$A,'D12'!$A1087,'ODA by sector'!$D:$D,'D12'!$C1087)</f>
        <v>8.2089499999999997</v>
      </c>
    </row>
    <row r="1088" spans="1:18" x14ac:dyDescent="0.25">
      <c r="A1088" s="40" t="s">
        <v>63</v>
      </c>
      <c r="B1088" s="36" t="e">
        <f>VLOOKUP(A1088,'[1]Names&amp;ISO'!$A:$B,2,FALSE)</f>
        <v>#N/A</v>
      </c>
      <c r="C1088" s="37" t="s">
        <v>168</v>
      </c>
      <c r="D1088" s="35">
        <f>SUMIFS('ODA by sector'!E:E,'ODA by sector'!$A:$A,'D12'!$A1088,'ODA by sector'!$D:$D,'D12'!$C1088)</f>
        <v>0</v>
      </c>
      <c r="E1088" s="35">
        <f>SUMIFS('ODA by sector'!F:F,'ODA by sector'!$A:$A,'D12'!$A1088,'ODA by sector'!$D:$D,'D12'!$C1088)</f>
        <v>0</v>
      </c>
      <c r="F1088" s="35">
        <f>SUMIFS('ODA by sector'!G:G,'ODA by sector'!$A:$A,'D12'!$A1088,'ODA by sector'!$D:$D,'D12'!$C1088)</f>
        <v>0</v>
      </c>
      <c r="G1088" s="35">
        <f>SUMIFS('ODA by sector'!H:H,'ODA by sector'!$A:$A,'D12'!$A1088,'ODA by sector'!$D:$D,'D12'!$C1088)</f>
        <v>0</v>
      </c>
      <c r="H1088" s="35">
        <f>SUMIFS('ODA by sector'!I:I,'ODA by sector'!$A:$A,'D12'!$A1088,'ODA by sector'!$D:$D,'D12'!$C1088)</f>
        <v>0</v>
      </c>
      <c r="I1088" s="35">
        <f>SUMIFS('ODA by sector'!J:J,'ODA by sector'!$A:$A,'D12'!$A1088,'ODA by sector'!$D:$D,'D12'!$C1088)</f>
        <v>0</v>
      </c>
      <c r="J1088" s="35">
        <f>SUMIFS('ODA by sector'!K:K,'ODA by sector'!$A:$A,'D12'!$A1088,'ODA by sector'!$D:$D,'D12'!$C1088)</f>
        <v>0</v>
      </c>
      <c r="K1088" s="35">
        <f>SUMIFS('ODA by sector'!L:L,'ODA by sector'!$A:$A,'D12'!$A1088,'ODA by sector'!$D:$D,'D12'!$C1088)</f>
        <v>0</v>
      </c>
      <c r="L1088" s="35">
        <f>SUMIFS('ODA by sector'!M:M,'ODA by sector'!$A:$A,'D12'!$A1088,'ODA by sector'!$D:$D,'D12'!$C1088)</f>
        <v>0</v>
      </c>
      <c r="M1088" s="35">
        <f>SUMIFS('ODA by sector'!N:N,'ODA by sector'!$A:$A,'D12'!$A1088,'ODA by sector'!$D:$D,'D12'!$C1088)</f>
        <v>0</v>
      </c>
      <c r="N1088" s="35">
        <f>SUMIFS('ODA by sector'!O:O,'ODA by sector'!$A:$A,'D12'!$A1088,'ODA by sector'!$D:$D,'D12'!$C1088)</f>
        <v>0</v>
      </c>
      <c r="O1088" s="35">
        <f>SUMIFS('ODA by sector'!P:P,'ODA by sector'!$A:$A,'D12'!$A1088,'ODA by sector'!$D:$D,'D12'!$C1088)</f>
        <v>0</v>
      </c>
      <c r="P1088" s="35">
        <f>SUMIFS('ODA by sector'!Q:Q,'ODA by sector'!$A:$A,'D12'!$A1088,'ODA by sector'!$D:$D,'D12'!$C1088)</f>
        <v>5.3983000000000003E-2</v>
      </c>
      <c r="Q1088" s="35">
        <f>SUMIFS('ODA by sector'!R:R,'ODA by sector'!$A:$A,'D12'!$A1088,'ODA by sector'!$D:$D,'D12'!$C1088)</f>
        <v>0.228211</v>
      </c>
      <c r="R1088" s="35">
        <f>SUMIFS('ODA by sector'!S:S,'ODA by sector'!$A:$A,'D12'!$A1088,'ODA by sector'!$D:$D,'D12'!$C1088)</f>
        <v>1.8450000000000001E-2</v>
      </c>
    </row>
    <row r="1089" spans="1:18" x14ac:dyDescent="0.25">
      <c r="A1089" s="40" t="s">
        <v>63</v>
      </c>
      <c r="B1089" s="36" t="e">
        <f>VLOOKUP(A1089,'[1]Names&amp;ISO'!$A:$B,2,FALSE)</f>
        <v>#N/A</v>
      </c>
      <c r="C1089" s="37" t="s">
        <v>171</v>
      </c>
      <c r="D1089" s="35">
        <f>SUMIFS('ODA by sector'!E:E,'ODA by sector'!$A:$A,'D12'!$A1089,'ODA by sector'!$D:$D,'D12'!$C1089)</f>
        <v>0</v>
      </c>
      <c r="E1089" s="35">
        <f>SUMIFS('ODA by sector'!F:F,'ODA by sector'!$A:$A,'D12'!$A1089,'ODA by sector'!$D:$D,'D12'!$C1089)</f>
        <v>0</v>
      </c>
      <c r="F1089" s="35">
        <f>SUMIFS('ODA by sector'!G:G,'ODA by sector'!$A:$A,'D12'!$A1089,'ODA by sector'!$D:$D,'D12'!$C1089)</f>
        <v>0</v>
      </c>
      <c r="G1089" s="35">
        <f>SUMIFS('ODA by sector'!H:H,'ODA by sector'!$A:$A,'D12'!$A1089,'ODA by sector'!$D:$D,'D12'!$C1089)</f>
        <v>0</v>
      </c>
      <c r="H1089" s="35">
        <f>SUMIFS('ODA by sector'!I:I,'ODA by sector'!$A:$A,'D12'!$A1089,'ODA by sector'!$D:$D,'D12'!$C1089)</f>
        <v>0</v>
      </c>
      <c r="I1089" s="35">
        <f>SUMIFS('ODA by sector'!J:J,'ODA by sector'!$A:$A,'D12'!$A1089,'ODA by sector'!$D:$D,'D12'!$C1089)</f>
        <v>0</v>
      </c>
      <c r="J1089" s="35">
        <f>SUMIFS('ODA by sector'!K:K,'ODA by sector'!$A:$A,'D12'!$A1089,'ODA by sector'!$D:$D,'D12'!$C1089)</f>
        <v>0</v>
      </c>
      <c r="K1089" s="35">
        <f>SUMIFS('ODA by sector'!L:L,'ODA by sector'!$A:$A,'D12'!$A1089,'ODA by sector'!$D:$D,'D12'!$C1089)</f>
        <v>0</v>
      </c>
      <c r="L1089" s="35">
        <f>SUMIFS('ODA by sector'!M:M,'ODA by sector'!$A:$A,'D12'!$A1089,'ODA by sector'!$D:$D,'D12'!$C1089)</f>
        <v>0</v>
      </c>
      <c r="M1089" s="35">
        <f>SUMIFS('ODA by sector'!N:N,'ODA by sector'!$A:$A,'D12'!$A1089,'ODA by sector'!$D:$D,'D12'!$C1089)</f>
        <v>0</v>
      </c>
      <c r="N1089" s="35">
        <f>SUMIFS('ODA by sector'!O:O,'ODA by sector'!$A:$A,'D12'!$A1089,'ODA by sector'!$D:$D,'D12'!$C1089)</f>
        <v>0</v>
      </c>
      <c r="O1089" s="35">
        <f>SUMIFS('ODA by sector'!P:P,'ODA by sector'!$A:$A,'D12'!$A1089,'ODA by sector'!$D:$D,'D12'!$C1089)</f>
        <v>41.982489999999999</v>
      </c>
      <c r="P1089" s="35">
        <f>SUMIFS('ODA by sector'!Q:Q,'ODA by sector'!$A:$A,'D12'!$A1089,'ODA by sector'!$D:$D,'D12'!$C1089)</f>
        <v>211.628199</v>
      </c>
      <c r="Q1089" s="35">
        <f>SUMIFS('ODA by sector'!R:R,'ODA by sector'!$A:$A,'D12'!$A1089,'ODA by sector'!$D:$D,'D12'!$C1089)</f>
        <v>169.792213</v>
      </c>
      <c r="R1089" s="35">
        <f>SUMIFS('ODA by sector'!S:S,'ODA by sector'!$A:$A,'D12'!$A1089,'ODA by sector'!$D:$D,'D12'!$C1089)</f>
        <v>11.271089999999999</v>
      </c>
    </row>
    <row r="1090" spans="1:18" x14ac:dyDescent="0.25">
      <c r="A1090" s="40" t="s">
        <v>63</v>
      </c>
      <c r="B1090" s="36" t="e">
        <f>VLOOKUP(A1090,'[1]Names&amp;ISO'!$A:$B,2,FALSE)</f>
        <v>#N/A</v>
      </c>
      <c r="C1090" s="37" t="s">
        <v>170</v>
      </c>
      <c r="D1090" s="35">
        <f>SUMIFS('ODA by sector'!E:E,'ODA by sector'!$A:$A,'D12'!$A1090,'ODA by sector'!$D:$D,'D12'!$C1090)</f>
        <v>0</v>
      </c>
      <c r="E1090" s="35">
        <f>SUMIFS('ODA by sector'!F:F,'ODA by sector'!$A:$A,'D12'!$A1090,'ODA by sector'!$D:$D,'D12'!$C1090)</f>
        <v>0</v>
      </c>
      <c r="F1090" s="35">
        <f>SUMIFS('ODA by sector'!G:G,'ODA by sector'!$A:$A,'D12'!$A1090,'ODA by sector'!$D:$D,'D12'!$C1090)</f>
        <v>0</v>
      </c>
      <c r="G1090" s="35">
        <f>SUMIFS('ODA by sector'!H:H,'ODA by sector'!$A:$A,'D12'!$A1090,'ODA by sector'!$D:$D,'D12'!$C1090)</f>
        <v>0</v>
      </c>
      <c r="H1090" s="35">
        <f>SUMIFS('ODA by sector'!I:I,'ODA by sector'!$A:$A,'D12'!$A1090,'ODA by sector'!$D:$D,'D12'!$C1090)</f>
        <v>0</v>
      </c>
      <c r="I1090" s="35">
        <f>SUMIFS('ODA by sector'!J:J,'ODA by sector'!$A:$A,'D12'!$A1090,'ODA by sector'!$D:$D,'D12'!$C1090)</f>
        <v>0</v>
      </c>
      <c r="J1090" s="35">
        <f>SUMIFS('ODA by sector'!K:K,'ODA by sector'!$A:$A,'D12'!$A1090,'ODA by sector'!$D:$D,'D12'!$C1090)</f>
        <v>0</v>
      </c>
      <c r="K1090" s="35">
        <f>SUMIFS('ODA by sector'!L:L,'ODA by sector'!$A:$A,'D12'!$A1090,'ODA by sector'!$D:$D,'D12'!$C1090)</f>
        <v>0</v>
      </c>
      <c r="L1090" s="35">
        <f>SUMIFS('ODA by sector'!M:M,'ODA by sector'!$A:$A,'D12'!$A1090,'ODA by sector'!$D:$D,'D12'!$C1090)</f>
        <v>0</v>
      </c>
      <c r="M1090" s="35">
        <f>SUMIFS('ODA by sector'!N:N,'ODA by sector'!$A:$A,'D12'!$A1090,'ODA by sector'!$D:$D,'D12'!$C1090)</f>
        <v>0</v>
      </c>
      <c r="N1090" s="35">
        <f>SUMIFS('ODA by sector'!O:O,'ODA by sector'!$A:$A,'D12'!$A1090,'ODA by sector'!$D:$D,'D12'!$C1090)</f>
        <v>0</v>
      </c>
      <c r="O1090" s="35">
        <f>SUMIFS('ODA by sector'!P:P,'ODA by sector'!$A:$A,'D12'!$A1090,'ODA by sector'!$D:$D,'D12'!$C1090)</f>
        <v>1.2238290000000001</v>
      </c>
      <c r="P1090" s="35">
        <f>SUMIFS('ODA by sector'!Q:Q,'ODA by sector'!$A:$A,'D12'!$A1090,'ODA by sector'!$D:$D,'D12'!$C1090)</f>
        <v>1.126209</v>
      </c>
      <c r="Q1090" s="35">
        <f>SUMIFS('ODA by sector'!R:R,'ODA by sector'!$A:$A,'D12'!$A1090,'ODA by sector'!$D:$D,'D12'!$C1090)</f>
        <v>32.628396000000002</v>
      </c>
      <c r="R1090" s="35">
        <f>SUMIFS('ODA by sector'!S:S,'ODA by sector'!$A:$A,'D12'!$A1090,'ODA by sector'!$D:$D,'D12'!$C1090)</f>
        <v>0</v>
      </c>
    </row>
    <row r="1091" spans="1:18" x14ac:dyDescent="0.25">
      <c r="A1091" s="40" t="s">
        <v>63</v>
      </c>
      <c r="B1091" s="36" t="e">
        <f>VLOOKUP(A1091,'[1]Names&amp;ISO'!$A:$B,2,FALSE)</f>
        <v>#N/A</v>
      </c>
      <c r="C1091" s="37" t="s">
        <v>172</v>
      </c>
      <c r="D1091" s="35">
        <f>SUMIFS('ODA by sector'!E:E,'ODA by sector'!$A:$A,'D12'!$A1091,'ODA by sector'!$D:$D,'D12'!$C1091)</f>
        <v>0</v>
      </c>
      <c r="E1091" s="35">
        <f>SUMIFS('ODA by sector'!F:F,'ODA by sector'!$A:$A,'D12'!$A1091,'ODA by sector'!$D:$D,'D12'!$C1091)</f>
        <v>0</v>
      </c>
      <c r="F1091" s="35">
        <f>SUMIFS('ODA by sector'!G:G,'ODA by sector'!$A:$A,'D12'!$A1091,'ODA by sector'!$D:$D,'D12'!$C1091)</f>
        <v>0</v>
      </c>
      <c r="G1091" s="35">
        <f>SUMIFS('ODA by sector'!H:H,'ODA by sector'!$A:$A,'D12'!$A1091,'ODA by sector'!$D:$D,'D12'!$C1091)</f>
        <v>0</v>
      </c>
      <c r="H1091" s="35">
        <f>SUMIFS('ODA by sector'!I:I,'ODA by sector'!$A:$A,'D12'!$A1091,'ODA by sector'!$D:$D,'D12'!$C1091)</f>
        <v>0</v>
      </c>
      <c r="I1091" s="35">
        <f>SUMIFS('ODA by sector'!J:J,'ODA by sector'!$A:$A,'D12'!$A1091,'ODA by sector'!$D:$D,'D12'!$C1091)</f>
        <v>0</v>
      </c>
      <c r="J1091" s="35">
        <f>SUMIFS('ODA by sector'!K:K,'ODA by sector'!$A:$A,'D12'!$A1091,'ODA by sector'!$D:$D,'D12'!$C1091)</f>
        <v>0</v>
      </c>
      <c r="K1091" s="35">
        <f>SUMIFS('ODA by sector'!L:L,'ODA by sector'!$A:$A,'D12'!$A1091,'ODA by sector'!$D:$D,'D12'!$C1091)</f>
        <v>0</v>
      </c>
      <c r="L1091" s="35">
        <f>SUMIFS('ODA by sector'!M:M,'ODA by sector'!$A:$A,'D12'!$A1091,'ODA by sector'!$D:$D,'D12'!$C1091)</f>
        <v>0</v>
      </c>
      <c r="M1091" s="35">
        <f>SUMIFS('ODA by sector'!N:N,'ODA by sector'!$A:$A,'D12'!$A1091,'ODA by sector'!$D:$D,'D12'!$C1091)</f>
        <v>0</v>
      </c>
      <c r="N1091" s="35">
        <f>SUMIFS('ODA by sector'!O:O,'ODA by sector'!$A:$A,'D12'!$A1091,'ODA by sector'!$D:$D,'D12'!$C1091)</f>
        <v>0</v>
      </c>
      <c r="O1091" s="35">
        <f>SUMIFS('ODA by sector'!P:P,'ODA by sector'!$A:$A,'D12'!$A1091,'ODA by sector'!$D:$D,'D12'!$C1091)</f>
        <v>0</v>
      </c>
      <c r="P1091" s="35">
        <f>SUMIFS('ODA by sector'!Q:Q,'ODA by sector'!$A:$A,'D12'!$A1091,'ODA by sector'!$D:$D,'D12'!$C1091)</f>
        <v>0</v>
      </c>
      <c r="Q1091" s="35">
        <f>SUMIFS('ODA by sector'!R:R,'ODA by sector'!$A:$A,'D12'!$A1091,'ODA by sector'!$D:$D,'D12'!$C1091)</f>
        <v>0</v>
      </c>
      <c r="R1091" s="35">
        <f>SUMIFS('ODA by sector'!S:S,'ODA by sector'!$A:$A,'D12'!$A1091,'ODA by sector'!$D:$D,'D12'!$C1091)</f>
        <v>0</v>
      </c>
    </row>
    <row r="1092" spans="1:18" x14ac:dyDescent="0.25">
      <c r="A1092" s="40" t="s">
        <v>63</v>
      </c>
      <c r="B1092" s="36" t="e">
        <f>VLOOKUP(A1092,'[1]Names&amp;ISO'!$A:$B,2,FALSE)</f>
        <v>#N/A</v>
      </c>
      <c r="C1092" s="37" t="s">
        <v>173</v>
      </c>
      <c r="D1092" s="35">
        <f>SUMIFS('ODA by sector'!E:E,'ODA by sector'!$A:$A,'D12'!$A1092,'ODA by sector'!$D:$D,'D12'!$C1092)</f>
        <v>0</v>
      </c>
      <c r="E1092" s="35">
        <f>SUMIFS('ODA by sector'!F:F,'ODA by sector'!$A:$A,'D12'!$A1092,'ODA by sector'!$D:$D,'D12'!$C1092)</f>
        <v>0</v>
      </c>
      <c r="F1092" s="35">
        <f>SUMIFS('ODA by sector'!G:G,'ODA by sector'!$A:$A,'D12'!$A1092,'ODA by sector'!$D:$D,'D12'!$C1092)</f>
        <v>0</v>
      </c>
      <c r="G1092" s="35">
        <f>SUMIFS('ODA by sector'!H:H,'ODA by sector'!$A:$A,'D12'!$A1092,'ODA by sector'!$D:$D,'D12'!$C1092)</f>
        <v>0</v>
      </c>
      <c r="H1092" s="35">
        <f>SUMIFS('ODA by sector'!I:I,'ODA by sector'!$A:$A,'D12'!$A1092,'ODA by sector'!$D:$D,'D12'!$C1092)</f>
        <v>0</v>
      </c>
      <c r="I1092" s="35">
        <f>SUMIFS('ODA by sector'!J:J,'ODA by sector'!$A:$A,'D12'!$A1092,'ODA by sector'!$D:$D,'D12'!$C1092)</f>
        <v>0</v>
      </c>
      <c r="J1092" s="35">
        <f>SUMIFS('ODA by sector'!K:K,'ODA by sector'!$A:$A,'D12'!$A1092,'ODA by sector'!$D:$D,'D12'!$C1092)</f>
        <v>0</v>
      </c>
      <c r="K1092" s="35">
        <f>SUMIFS('ODA by sector'!L:L,'ODA by sector'!$A:$A,'D12'!$A1092,'ODA by sector'!$D:$D,'D12'!$C1092)</f>
        <v>0</v>
      </c>
      <c r="L1092" s="35">
        <f>SUMIFS('ODA by sector'!M:M,'ODA by sector'!$A:$A,'D12'!$A1092,'ODA by sector'!$D:$D,'D12'!$C1092)</f>
        <v>0</v>
      </c>
      <c r="M1092" s="35">
        <f>SUMIFS('ODA by sector'!N:N,'ODA by sector'!$A:$A,'D12'!$A1092,'ODA by sector'!$D:$D,'D12'!$C1092)</f>
        <v>0</v>
      </c>
      <c r="N1092" s="35">
        <f>SUMIFS('ODA by sector'!O:O,'ODA by sector'!$A:$A,'D12'!$A1092,'ODA by sector'!$D:$D,'D12'!$C1092)</f>
        <v>0</v>
      </c>
      <c r="O1092" s="35">
        <f>SUMIFS('ODA by sector'!P:P,'ODA by sector'!$A:$A,'D12'!$A1092,'ODA by sector'!$D:$D,'D12'!$C1092)</f>
        <v>0</v>
      </c>
      <c r="P1092" s="35">
        <f>SUMIFS('ODA by sector'!Q:Q,'ODA by sector'!$A:$A,'D12'!$A1092,'ODA by sector'!$D:$D,'D12'!$C1092)</f>
        <v>0</v>
      </c>
      <c r="Q1092" s="35">
        <f>SUMIFS('ODA by sector'!R:R,'ODA by sector'!$A:$A,'D12'!$A1092,'ODA by sector'!$D:$D,'D12'!$C1092)</f>
        <v>0</v>
      </c>
      <c r="R1092" s="35">
        <f>SUMIFS('ODA by sector'!S:S,'ODA by sector'!$A:$A,'D12'!$A1092,'ODA by sector'!$D:$D,'D12'!$C1092)</f>
        <v>0</v>
      </c>
    </row>
    <row r="1093" spans="1:18" x14ac:dyDescent="0.25">
      <c r="A1093" s="40" t="s">
        <v>63</v>
      </c>
      <c r="B1093" s="36" t="e">
        <f>VLOOKUP(A1093,'[1]Names&amp;ISO'!$A:$B,2,FALSE)</f>
        <v>#N/A</v>
      </c>
      <c r="C1093" s="37" t="s">
        <v>174</v>
      </c>
      <c r="D1093" s="35">
        <f>SUMIFS('ODA by sector'!E:E,'ODA by sector'!$A:$A,'D12'!$A1093,'ODA by sector'!$D:$D,'D12'!$C1093)</f>
        <v>0</v>
      </c>
      <c r="E1093" s="35">
        <f>SUMIFS('ODA by sector'!F:F,'ODA by sector'!$A:$A,'D12'!$A1093,'ODA by sector'!$D:$D,'D12'!$C1093)</f>
        <v>0</v>
      </c>
      <c r="F1093" s="35">
        <f>SUMIFS('ODA by sector'!G:G,'ODA by sector'!$A:$A,'D12'!$A1093,'ODA by sector'!$D:$D,'D12'!$C1093)</f>
        <v>0</v>
      </c>
      <c r="G1093" s="35">
        <f>SUMIFS('ODA by sector'!H:H,'ODA by sector'!$A:$A,'D12'!$A1093,'ODA by sector'!$D:$D,'D12'!$C1093)</f>
        <v>0</v>
      </c>
      <c r="H1093" s="35">
        <f>SUMIFS('ODA by sector'!I:I,'ODA by sector'!$A:$A,'D12'!$A1093,'ODA by sector'!$D:$D,'D12'!$C1093)</f>
        <v>0</v>
      </c>
      <c r="I1093" s="35">
        <f>SUMIFS('ODA by sector'!J:J,'ODA by sector'!$A:$A,'D12'!$A1093,'ODA by sector'!$D:$D,'D12'!$C1093)</f>
        <v>0</v>
      </c>
      <c r="J1093" s="35">
        <f>SUMIFS('ODA by sector'!K:K,'ODA by sector'!$A:$A,'D12'!$A1093,'ODA by sector'!$D:$D,'D12'!$C1093)</f>
        <v>0</v>
      </c>
      <c r="K1093" s="35">
        <f>SUMIFS('ODA by sector'!L:L,'ODA by sector'!$A:$A,'D12'!$A1093,'ODA by sector'!$D:$D,'D12'!$C1093)</f>
        <v>0</v>
      </c>
      <c r="L1093" s="35">
        <f>SUMIFS('ODA by sector'!M:M,'ODA by sector'!$A:$A,'D12'!$A1093,'ODA by sector'!$D:$D,'D12'!$C1093)</f>
        <v>0</v>
      </c>
      <c r="M1093" s="35">
        <f>SUMIFS('ODA by sector'!N:N,'ODA by sector'!$A:$A,'D12'!$A1093,'ODA by sector'!$D:$D,'D12'!$C1093)</f>
        <v>0</v>
      </c>
      <c r="N1093" s="35">
        <f>SUMIFS('ODA by sector'!O:O,'ODA by sector'!$A:$A,'D12'!$A1093,'ODA by sector'!$D:$D,'D12'!$C1093)</f>
        <v>0</v>
      </c>
      <c r="O1093" s="35">
        <f>SUMIFS('ODA by sector'!P:P,'ODA by sector'!$A:$A,'D12'!$A1093,'ODA by sector'!$D:$D,'D12'!$C1093)</f>
        <v>0</v>
      </c>
      <c r="P1093" s="35">
        <f>SUMIFS('ODA by sector'!Q:Q,'ODA by sector'!$A:$A,'D12'!$A1093,'ODA by sector'!$D:$D,'D12'!$C1093)</f>
        <v>0</v>
      </c>
      <c r="Q1093" s="35">
        <f>SUMIFS('ODA by sector'!R:R,'ODA by sector'!$A:$A,'D12'!$A1093,'ODA by sector'!$D:$D,'D12'!$C1093)</f>
        <v>0</v>
      </c>
      <c r="R1093" s="35">
        <f>SUMIFS('ODA by sector'!S:S,'ODA by sector'!$A:$A,'D12'!$A1093,'ODA by sector'!$D:$D,'D12'!$C1093)</f>
        <v>0</v>
      </c>
    </row>
    <row r="1094" spans="1:18" x14ac:dyDescent="0.25">
      <c r="A1094" s="40" t="s">
        <v>62</v>
      </c>
      <c r="B1094" s="36" t="e">
        <f>VLOOKUP(A1094,'[1]Names&amp;ISO'!$A:$B,2,FALSE)</f>
        <v>#N/A</v>
      </c>
      <c r="C1094" s="37" t="s">
        <v>162</v>
      </c>
      <c r="D1094" s="35">
        <f>SUMIFS('ODA by sector'!E:E,'ODA by sector'!$A:$A,'D12'!$A1094,'ODA by sector'!$D:$D,'D12'!$C1094)</f>
        <v>0</v>
      </c>
      <c r="E1094" s="35">
        <f>SUMIFS('ODA by sector'!F:F,'ODA by sector'!$A:$A,'D12'!$A1094,'ODA by sector'!$D:$D,'D12'!$C1094)</f>
        <v>0</v>
      </c>
      <c r="F1094" s="35">
        <f>SUMIFS('ODA by sector'!G:G,'ODA by sector'!$A:$A,'D12'!$A1094,'ODA by sector'!$D:$D,'D12'!$C1094)</f>
        <v>0</v>
      </c>
      <c r="G1094" s="35">
        <f>SUMIFS('ODA by sector'!H:H,'ODA by sector'!$A:$A,'D12'!$A1094,'ODA by sector'!$D:$D,'D12'!$C1094)</f>
        <v>0</v>
      </c>
      <c r="H1094" s="35">
        <f>SUMIFS('ODA by sector'!I:I,'ODA by sector'!$A:$A,'D12'!$A1094,'ODA by sector'!$D:$D,'D12'!$C1094)</f>
        <v>0</v>
      </c>
      <c r="I1094" s="35">
        <f>SUMIFS('ODA by sector'!J:J,'ODA by sector'!$A:$A,'D12'!$A1094,'ODA by sector'!$D:$D,'D12'!$C1094)</f>
        <v>0</v>
      </c>
      <c r="J1094" s="35">
        <f>SUMIFS('ODA by sector'!K:K,'ODA by sector'!$A:$A,'D12'!$A1094,'ODA by sector'!$D:$D,'D12'!$C1094)</f>
        <v>0</v>
      </c>
      <c r="K1094" s="35">
        <f>SUMIFS('ODA by sector'!L:L,'ODA by sector'!$A:$A,'D12'!$A1094,'ODA by sector'!$D:$D,'D12'!$C1094)</f>
        <v>0</v>
      </c>
      <c r="L1094" s="35">
        <f>SUMIFS('ODA by sector'!M:M,'ODA by sector'!$A:$A,'D12'!$A1094,'ODA by sector'!$D:$D,'D12'!$C1094)</f>
        <v>0</v>
      </c>
      <c r="M1094" s="35">
        <f>SUMIFS('ODA by sector'!N:N,'ODA by sector'!$A:$A,'D12'!$A1094,'ODA by sector'!$D:$D,'D12'!$C1094)</f>
        <v>0</v>
      </c>
      <c r="N1094" s="35">
        <f>SUMIFS('ODA by sector'!O:O,'ODA by sector'!$A:$A,'D12'!$A1094,'ODA by sector'!$D:$D,'D12'!$C1094)</f>
        <v>0</v>
      </c>
      <c r="O1094" s="35">
        <f>SUMIFS('ODA by sector'!P:P,'ODA by sector'!$A:$A,'D12'!$A1094,'ODA by sector'!$D:$D,'D12'!$C1094)</f>
        <v>0</v>
      </c>
      <c r="P1094" s="35">
        <f>SUMIFS('ODA by sector'!Q:Q,'ODA by sector'!$A:$A,'D12'!$A1094,'ODA by sector'!$D:$D,'D12'!$C1094)</f>
        <v>0</v>
      </c>
      <c r="Q1094" s="35">
        <f>SUMIFS('ODA by sector'!R:R,'ODA by sector'!$A:$A,'D12'!$A1094,'ODA by sector'!$D:$D,'D12'!$C1094)</f>
        <v>0</v>
      </c>
      <c r="R1094" s="35">
        <f>SUMIFS('ODA by sector'!S:S,'ODA by sector'!$A:$A,'D12'!$A1094,'ODA by sector'!$D:$D,'D12'!$C1094)</f>
        <v>0</v>
      </c>
    </row>
    <row r="1095" spans="1:18" x14ac:dyDescent="0.25">
      <c r="A1095" s="40" t="s">
        <v>62</v>
      </c>
      <c r="B1095" s="36" t="e">
        <f>VLOOKUP(A1095,'[1]Names&amp;ISO'!$A:$B,2,FALSE)</f>
        <v>#N/A</v>
      </c>
      <c r="C1095" s="37" t="s">
        <v>163</v>
      </c>
      <c r="D1095" s="35">
        <f>SUMIFS('ODA by sector'!E:E,'ODA by sector'!$A:$A,'D12'!$A1095,'ODA by sector'!$D:$D,'D12'!$C1095)</f>
        <v>0</v>
      </c>
      <c r="E1095" s="35">
        <f>SUMIFS('ODA by sector'!F:F,'ODA by sector'!$A:$A,'D12'!$A1095,'ODA by sector'!$D:$D,'D12'!$C1095)</f>
        <v>0</v>
      </c>
      <c r="F1095" s="35">
        <f>SUMIFS('ODA by sector'!G:G,'ODA by sector'!$A:$A,'D12'!$A1095,'ODA by sector'!$D:$D,'D12'!$C1095)</f>
        <v>0</v>
      </c>
      <c r="G1095" s="35">
        <f>SUMIFS('ODA by sector'!H:H,'ODA by sector'!$A:$A,'D12'!$A1095,'ODA by sector'!$D:$D,'D12'!$C1095)</f>
        <v>0</v>
      </c>
      <c r="H1095" s="35">
        <f>SUMIFS('ODA by sector'!I:I,'ODA by sector'!$A:$A,'D12'!$A1095,'ODA by sector'!$D:$D,'D12'!$C1095)</f>
        <v>0</v>
      </c>
      <c r="I1095" s="35">
        <f>SUMIFS('ODA by sector'!J:J,'ODA by sector'!$A:$A,'D12'!$A1095,'ODA by sector'!$D:$D,'D12'!$C1095)</f>
        <v>847.92372599999999</v>
      </c>
      <c r="J1095" s="35">
        <f>SUMIFS('ODA by sector'!K:K,'ODA by sector'!$A:$A,'D12'!$A1095,'ODA by sector'!$D:$D,'D12'!$C1095)</f>
        <v>619.01866199999995</v>
      </c>
      <c r="K1095" s="35">
        <f>SUMIFS('ODA by sector'!L:L,'ODA by sector'!$A:$A,'D12'!$A1095,'ODA by sector'!$D:$D,'D12'!$C1095)</f>
        <v>391.147738</v>
      </c>
      <c r="L1095" s="35">
        <f>SUMIFS('ODA by sector'!M:M,'ODA by sector'!$A:$A,'D12'!$A1095,'ODA by sector'!$D:$D,'D12'!$C1095)</f>
        <v>656.45781599999998</v>
      </c>
      <c r="M1095" s="35">
        <f>SUMIFS('ODA by sector'!N:N,'ODA by sector'!$A:$A,'D12'!$A1095,'ODA by sector'!$D:$D,'D12'!$C1095)</f>
        <v>661.79721600000005</v>
      </c>
      <c r="N1095" s="35">
        <f>SUMIFS('ODA by sector'!O:O,'ODA by sector'!$A:$A,'D12'!$A1095,'ODA by sector'!$D:$D,'D12'!$C1095)</f>
        <v>901.74248999999998</v>
      </c>
      <c r="O1095" s="35">
        <f>SUMIFS('ODA by sector'!P:P,'ODA by sector'!$A:$A,'D12'!$A1095,'ODA by sector'!$D:$D,'D12'!$C1095)</f>
        <v>1285.6185640000001</v>
      </c>
      <c r="P1095" s="35">
        <f>SUMIFS('ODA by sector'!Q:Q,'ODA by sector'!$A:$A,'D12'!$A1095,'ODA by sector'!$D:$D,'D12'!$C1095)</f>
        <v>1182.2375939999999</v>
      </c>
      <c r="Q1095" s="35">
        <f>SUMIFS('ODA by sector'!R:R,'ODA by sector'!$A:$A,'D12'!$A1095,'ODA by sector'!$D:$D,'D12'!$C1095)</f>
        <v>1606.734273</v>
      </c>
      <c r="R1095" s="35">
        <f>SUMIFS('ODA by sector'!S:S,'ODA by sector'!$A:$A,'D12'!$A1095,'ODA by sector'!$D:$D,'D12'!$C1095)</f>
        <v>1195.61456</v>
      </c>
    </row>
    <row r="1096" spans="1:18" x14ac:dyDescent="0.25">
      <c r="A1096" s="40" t="s">
        <v>62</v>
      </c>
      <c r="B1096" s="36" t="e">
        <f>VLOOKUP(A1096,'[1]Names&amp;ISO'!$A:$B,2,FALSE)</f>
        <v>#N/A</v>
      </c>
      <c r="C1096" s="37" t="s">
        <v>164</v>
      </c>
      <c r="D1096" s="35">
        <f>SUMIFS('ODA by sector'!E:E,'ODA by sector'!$A:$A,'D12'!$A1096,'ODA by sector'!$D:$D,'D12'!$C1096)</f>
        <v>0</v>
      </c>
      <c r="E1096" s="35">
        <f>SUMIFS('ODA by sector'!F:F,'ODA by sector'!$A:$A,'D12'!$A1096,'ODA by sector'!$D:$D,'D12'!$C1096)</f>
        <v>0</v>
      </c>
      <c r="F1096" s="35">
        <f>SUMIFS('ODA by sector'!G:G,'ODA by sector'!$A:$A,'D12'!$A1096,'ODA by sector'!$D:$D,'D12'!$C1096)</f>
        <v>0</v>
      </c>
      <c r="G1096" s="35">
        <f>SUMIFS('ODA by sector'!H:H,'ODA by sector'!$A:$A,'D12'!$A1096,'ODA by sector'!$D:$D,'D12'!$C1096)</f>
        <v>0</v>
      </c>
      <c r="H1096" s="35">
        <f>SUMIFS('ODA by sector'!I:I,'ODA by sector'!$A:$A,'D12'!$A1096,'ODA by sector'!$D:$D,'D12'!$C1096)</f>
        <v>0</v>
      </c>
      <c r="I1096" s="35">
        <f>SUMIFS('ODA by sector'!J:J,'ODA by sector'!$A:$A,'D12'!$A1096,'ODA by sector'!$D:$D,'D12'!$C1096)</f>
        <v>0</v>
      </c>
      <c r="J1096" s="35">
        <f>SUMIFS('ODA by sector'!K:K,'ODA by sector'!$A:$A,'D12'!$A1096,'ODA by sector'!$D:$D,'D12'!$C1096)</f>
        <v>0</v>
      </c>
      <c r="K1096" s="35">
        <f>SUMIFS('ODA by sector'!L:L,'ODA by sector'!$A:$A,'D12'!$A1096,'ODA by sector'!$D:$D,'D12'!$C1096)</f>
        <v>0</v>
      </c>
      <c r="L1096" s="35">
        <f>SUMIFS('ODA by sector'!M:M,'ODA by sector'!$A:$A,'D12'!$A1096,'ODA by sector'!$D:$D,'D12'!$C1096)</f>
        <v>0</v>
      </c>
      <c r="M1096" s="35">
        <f>SUMIFS('ODA by sector'!N:N,'ODA by sector'!$A:$A,'D12'!$A1096,'ODA by sector'!$D:$D,'D12'!$C1096)</f>
        <v>0</v>
      </c>
      <c r="N1096" s="35">
        <f>SUMIFS('ODA by sector'!O:O,'ODA by sector'!$A:$A,'D12'!$A1096,'ODA by sector'!$D:$D,'D12'!$C1096)</f>
        <v>0</v>
      </c>
      <c r="O1096" s="35">
        <f>SUMIFS('ODA by sector'!P:P,'ODA by sector'!$A:$A,'D12'!$A1096,'ODA by sector'!$D:$D,'D12'!$C1096)</f>
        <v>0</v>
      </c>
      <c r="P1096" s="35">
        <f>SUMIFS('ODA by sector'!Q:Q,'ODA by sector'!$A:$A,'D12'!$A1096,'ODA by sector'!$D:$D,'D12'!$C1096)</f>
        <v>0</v>
      </c>
      <c r="Q1096" s="35">
        <f>SUMIFS('ODA by sector'!R:R,'ODA by sector'!$A:$A,'D12'!$A1096,'ODA by sector'!$D:$D,'D12'!$C1096)</f>
        <v>0</v>
      </c>
      <c r="R1096" s="35">
        <f>SUMIFS('ODA by sector'!S:S,'ODA by sector'!$A:$A,'D12'!$A1096,'ODA by sector'!$D:$D,'D12'!$C1096)</f>
        <v>0</v>
      </c>
    </row>
    <row r="1097" spans="1:18" x14ac:dyDescent="0.25">
      <c r="A1097" s="40" t="s">
        <v>62</v>
      </c>
      <c r="B1097" s="36" t="e">
        <f>VLOOKUP(A1097,'[1]Names&amp;ISO'!$A:$B,2,FALSE)</f>
        <v>#N/A</v>
      </c>
      <c r="C1097" s="37" t="s">
        <v>165</v>
      </c>
      <c r="D1097" s="35">
        <f>SUMIFS('ODA by sector'!E:E,'ODA by sector'!$A:$A,'D12'!$A1097,'ODA by sector'!$D:$D,'D12'!$C1097)</f>
        <v>0</v>
      </c>
      <c r="E1097" s="35">
        <f>SUMIFS('ODA by sector'!F:F,'ODA by sector'!$A:$A,'D12'!$A1097,'ODA by sector'!$D:$D,'D12'!$C1097)</f>
        <v>0</v>
      </c>
      <c r="F1097" s="35">
        <f>SUMIFS('ODA by sector'!G:G,'ODA by sector'!$A:$A,'D12'!$A1097,'ODA by sector'!$D:$D,'D12'!$C1097)</f>
        <v>0</v>
      </c>
      <c r="G1097" s="35">
        <f>SUMIFS('ODA by sector'!H:H,'ODA by sector'!$A:$A,'D12'!$A1097,'ODA by sector'!$D:$D,'D12'!$C1097)</f>
        <v>0</v>
      </c>
      <c r="H1097" s="35">
        <f>SUMIFS('ODA by sector'!I:I,'ODA by sector'!$A:$A,'D12'!$A1097,'ODA by sector'!$D:$D,'D12'!$C1097)</f>
        <v>0</v>
      </c>
      <c r="I1097" s="35">
        <f>SUMIFS('ODA by sector'!J:J,'ODA by sector'!$A:$A,'D12'!$A1097,'ODA by sector'!$D:$D,'D12'!$C1097)</f>
        <v>0</v>
      </c>
      <c r="J1097" s="35">
        <f>SUMIFS('ODA by sector'!K:K,'ODA by sector'!$A:$A,'D12'!$A1097,'ODA by sector'!$D:$D,'D12'!$C1097)</f>
        <v>0</v>
      </c>
      <c r="K1097" s="35">
        <f>SUMIFS('ODA by sector'!L:L,'ODA by sector'!$A:$A,'D12'!$A1097,'ODA by sector'!$D:$D,'D12'!$C1097)</f>
        <v>0</v>
      </c>
      <c r="L1097" s="35">
        <f>SUMIFS('ODA by sector'!M:M,'ODA by sector'!$A:$A,'D12'!$A1097,'ODA by sector'!$D:$D,'D12'!$C1097)</f>
        <v>0</v>
      </c>
      <c r="M1097" s="35">
        <f>SUMIFS('ODA by sector'!N:N,'ODA by sector'!$A:$A,'D12'!$A1097,'ODA by sector'!$D:$D,'D12'!$C1097)</f>
        <v>0</v>
      </c>
      <c r="N1097" s="35">
        <f>SUMIFS('ODA by sector'!O:O,'ODA by sector'!$A:$A,'D12'!$A1097,'ODA by sector'!$D:$D,'D12'!$C1097)</f>
        <v>0</v>
      </c>
      <c r="O1097" s="35">
        <f>SUMIFS('ODA by sector'!P:P,'ODA by sector'!$A:$A,'D12'!$A1097,'ODA by sector'!$D:$D,'D12'!$C1097)</f>
        <v>0</v>
      </c>
      <c r="P1097" s="35">
        <f>SUMIFS('ODA by sector'!Q:Q,'ODA by sector'!$A:$A,'D12'!$A1097,'ODA by sector'!$D:$D,'D12'!$C1097)</f>
        <v>0</v>
      </c>
      <c r="Q1097" s="35">
        <f>SUMIFS('ODA by sector'!R:R,'ODA by sector'!$A:$A,'D12'!$A1097,'ODA by sector'!$D:$D,'D12'!$C1097)</f>
        <v>0</v>
      </c>
      <c r="R1097" s="35">
        <f>SUMIFS('ODA by sector'!S:S,'ODA by sector'!$A:$A,'D12'!$A1097,'ODA by sector'!$D:$D,'D12'!$C1097)</f>
        <v>0</v>
      </c>
    </row>
    <row r="1098" spans="1:18" x14ac:dyDescent="0.25">
      <c r="A1098" s="41" t="s">
        <v>62</v>
      </c>
      <c r="B1098" s="36" t="e">
        <f>VLOOKUP(A1098,'[1]Names&amp;ISO'!$A:$B,2,FALSE)</f>
        <v>#N/A</v>
      </c>
      <c r="C1098" s="37" t="s">
        <v>161</v>
      </c>
      <c r="D1098" s="35">
        <f>SUMIFS('ODA by sector'!E:E,'ODA by sector'!$A:$A,'D12'!$A1098,'ODA by sector'!$D:$D,'D12'!$C1098)</f>
        <v>0</v>
      </c>
      <c r="E1098" s="35">
        <f>SUMIFS('ODA by sector'!F:F,'ODA by sector'!$A:$A,'D12'!$A1098,'ODA by sector'!$D:$D,'D12'!$C1098)</f>
        <v>0</v>
      </c>
      <c r="F1098" s="35">
        <f>SUMIFS('ODA by sector'!G:G,'ODA by sector'!$A:$A,'D12'!$A1098,'ODA by sector'!$D:$D,'D12'!$C1098)</f>
        <v>0</v>
      </c>
      <c r="G1098" s="35">
        <f>SUMIFS('ODA by sector'!H:H,'ODA by sector'!$A:$A,'D12'!$A1098,'ODA by sector'!$D:$D,'D12'!$C1098)</f>
        <v>0</v>
      </c>
      <c r="H1098" s="35">
        <f>SUMIFS('ODA by sector'!I:I,'ODA by sector'!$A:$A,'D12'!$A1098,'ODA by sector'!$D:$D,'D12'!$C1098)</f>
        <v>0</v>
      </c>
      <c r="I1098" s="35">
        <f>SUMIFS('ODA by sector'!J:J,'ODA by sector'!$A:$A,'D12'!$A1098,'ODA by sector'!$D:$D,'D12'!$C1098)</f>
        <v>0</v>
      </c>
      <c r="J1098" s="35">
        <f>SUMIFS('ODA by sector'!K:K,'ODA by sector'!$A:$A,'D12'!$A1098,'ODA by sector'!$D:$D,'D12'!$C1098)</f>
        <v>0</v>
      </c>
      <c r="K1098" s="35">
        <f>SUMIFS('ODA by sector'!L:L,'ODA by sector'!$A:$A,'D12'!$A1098,'ODA by sector'!$D:$D,'D12'!$C1098)</f>
        <v>0</v>
      </c>
      <c r="L1098" s="35">
        <f>SUMIFS('ODA by sector'!M:M,'ODA by sector'!$A:$A,'D12'!$A1098,'ODA by sector'!$D:$D,'D12'!$C1098)</f>
        <v>0</v>
      </c>
      <c r="M1098" s="35">
        <f>SUMIFS('ODA by sector'!N:N,'ODA by sector'!$A:$A,'D12'!$A1098,'ODA by sector'!$D:$D,'D12'!$C1098)</f>
        <v>0</v>
      </c>
      <c r="N1098" s="35">
        <f>SUMIFS('ODA by sector'!O:O,'ODA by sector'!$A:$A,'D12'!$A1098,'ODA by sector'!$D:$D,'D12'!$C1098)</f>
        <v>0</v>
      </c>
      <c r="O1098" s="35">
        <f>SUMIFS('ODA by sector'!P:P,'ODA by sector'!$A:$A,'D12'!$A1098,'ODA by sector'!$D:$D,'D12'!$C1098)</f>
        <v>0</v>
      </c>
      <c r="P1098" s="35">
        <f>SUMIFS('ODA by sector'!Q:Q,'ODA by sector'!$A:$A,'D12'!$A1098,'ODA by sector'!$D:$D,'D12'!$C1098)</f>
        <v>0</v>
      </c>
      <c r="Q1098" s="35">
        <f>SUMIFS('ODA by sector'!R:R,'ODA by sector'!$A:$A,'D12'!$A1098,'ODA by sector'!$D:$D,'D12'!$C1098)</f>
        <v>0</v>
      </c>
      <c r="R1098" s="35">
        <f>SUMIFS('ODA by sector'!S:S,'ODA by sector'!$A:$A,'D12'!$A1098,'ODA by sector'!$D:$D,'D12'!$C1098)</f>
        <v>0</v>
      </c>
    </row>
    <row r="1099" spans="1:18" x14ac:dyDescent="0.25">
      <c r="A1099" s="42" t="s">
        <v>62</v>
      </c>
      <c r="B1099" s="36" t="e">
        <f>VLOOKUP(A1099,'[1]Names&amp;ISO'!$A:$B,2,FALSE)</f>
        <v>#N/A</v>
      </c>
      <c r="C1099" s="37" t="s">
        <v>166</v>
      </c>
      <c r="D1099" s="35">
        <f>SUMIFS('ODA by sector'!E:E,'ODA by sector'!$A:$A,'D12'!$A1099,'ODA by sector'!$D:$D,'D12'!$C1099)</f>
        <v>0</v>
      </c>
      <c r="E1099" s="35">
        <f>SUMIFS('ODA by sector'!F:F,'ODA by sector'!$A:$A,'D12'!$A1099,'ODA by sector'!$D:$D,'D12'!$C1099)</f>
        <v>0</v>
      </c>
      <c r="F1099" s="35">
        <f>SUMIFS('ODA by sector'!G:G,'ODA by sector'!$A:$A,'D12'!$A1099,'ODA by sector'!$D:$D,'D12'!$C1099)</f>
        <v>0</v>
      </c>
      <c r="G1099" s="35">
        <f>SUMIFS('ODA by sector'!H:H,'ODA by sector'!$A:$A,'D12'!$A1099,'ODA by sector'!$D:$D,'D12'!$C1099)</f>
        <v>0</v>
      </c>
      <c r="H1099" s="35">
        <f>SUMIFS('ODA by sector'!I:I,'ODA by sector'!$A:$A,'D12'!$A1099,'ODA by sector'!$D:$D,'D12'!$C1099)</f>
        <v>0</v>
      </c>
      <c r="I1099" s="35">
        <f>SUMIFS('ODA by sector'!J:J,'ODA by sector'!$A:$A,'D12'!$A1099,'ODA by sector'!$D:$D,'D12'!$C1099)</f>
        <v>0</v>
      </c>
      <c r="J1099" s="35">
        <f>SUMIFS('ODA by sector'!K:K,'ODA by sector'!$A:$A,'D12'!$A1099,'ODA by sector'!$D:$D,'D12'!$C1099)</f>
        <v>0</v>
      </c>
      <c r="K1099" s="35">
        <f>SUMIFS('ODA by sector'!L:L,'ODA by sector'!$A:$A,'D12'!$A1099,'ODA by sector'!$D:$D,'D12'!$C1099)</f>
        <v>0</v>
      </c>
      <c r="L1099" s="35">
        <f>SUMIFS('ODA by sector'!M:M,'ODA by sector'!$A:$A,'D12'!$A1099,'ODA by sector'!$D:$D,'D12'!$C1099)</f>
        <v>0</v>
      </c>
      <c r="M1099" s="35">
        <f>SUMIFS('ODA by sector'!N:N,'ODA by sector'!$A:$A,'D12'!$A1099,'ODA by sector'!$D:$D,'D12'!$C1099)</f>
        <v>0</v>
      </c>
      <c r="N1099" s="35">
        <f>SUMIFS('ODA by sector'!O:O,'ODA by sector'!$A:$A,'D12'!$A1099,'ODA by sector'!$D:$D,'D12'!$C1099)</f>
        <v>0</v>
      </c>
      <c r="O1099" s="35">
        <f>SUMIFS('ODA by sector'!P:P,'ODA by sector'!$A:$A,'D12'!$A1099,'ODA by sector'!$D:$D,'D12'!$C1099)</f>
        <v>0</v>
      </c>
      <c r="P1099" s="35">
        <f>SUMIFS('ODA by sector'!Q:Q,'ODA by sector'!$A:$A,'D12'!$A1099,'ODA by sector'!$D:$D,'D12'!$C1099)</f>
        <v>0</v>
      </c>
      <c r="Q1099" s="35">
        <f>SUMIFS('ODA by sector'!R:R,'ODA by sector'!$A:$A,'D12'!$A1099,'ODA by sector'!$D:$D,'D12'!$C1099)</f>
        <v>0</v>
      </c>
      <c r="R1099" s="35">
        <f>SUMIFS('ODA by sector'!S:S,'ODA by sector'!$A:$A,'D12'!$A1099,'ODA by sector'!$D:$D,'D12'!$C1099)</f>
        <v>0</v>
      </c>
    </row>
    <row r="1100" spans="1:18" x14ac:dyDescent="0.25">
      <c r="A1100" s="40" t="s">
        <v>62</v>
      </c>
      <c r="B1100" s="36" t="e">
        <f>VLOOKUP(A1100,'[1]Names&amp;ISO'!$A:$B,2,FALSE)</f>
        <v>#N/A</v>
      </c>
      <c r="C1100" s="37" t="s">
        <v>167</v>
      </c>
      <c r="D1100" s="35">
        <f>SUMIFS('ODA by sector'!E:E,'ODA by sector'!$A:$A,'D12'!$A1100,'ODA by sector'!$D:$D,'D12'!$C1100)</f>
        <v>0</v>
      </c>
      <c r="E1100" s="35">
        <f>SUMIFS('ODA by sector'!F:F,'ODA by sector'!$A:$A,'D12'!$A1100,'ODA by sector'!$D:$D,'D12'!$C1100)</f>
        <v>0</v>
      </c>
      <c r="F1100" s="35">
        <f>SUMIFS('ODA by sector'!G:G,'ODA by sector'!$A:$A,'D12'!$A1100,'ODA by sector'!$D:$D,'D12'!$C1100)</f>
        <v>0</v>
      </c>
      <c r="G1100" s="35">
        <f>SUMIFS('ODA by sector'!H:H,'ODA by sector'!$A:$A,'D12'!$A1100,'ODA by sector'!$D:$D,'D12'!$C1100)</f>
        <v>0</v>
      </c>
      <c r="H1100" s="35">
        <f>SUMIFS('ODA by sector'!I:I,'ODA by sector'!$A:$A,'D12'!$A1100,'ODA by sector'!$D:$D,'D12'!$C1100)</f>
        <v>0</v>
      </c>
      <c r="I1100" s="35">
        <f>SUMIFS('ODA by sector'!J:J,'ODA by sector'!$A:$A,'D12'!$A1100,'ODA by sector'!$D:$D,'D12'!$C1100)</f>
        <v>0</v>
      </c>
      <c r="J1100" s="35">
        <f>SUMIFS('ODA by sector'!K:K,'ODA by sector'!$A:$A,'D12'!$A1100,'ODA by sector'!$D:$D,'D12'!$C1100)</f>
        <v>0</v>
      </c>
      <c r="K1100" s="35">
        <f>SUMIFS('ODA by sector'!L:L,'ODA by sector'!$A:$A,'D12'!$A1100,'ODA by sector'!$D:$D,'D12'!$C1100)</f>
        <v>0</v>
      </c>
      <c r="L1100" s="35">
        <f>SUMIFS('ODA by sector'!M:M,'ODA by sector'!$A:$A,'D12'!$A1100,'ODA by sector'!$D:$D,'D12'!$C1100)</f>
        <v>0</v>
      </c>
      <c r="M1100" s="35">
        <f>SUMIFS('ODA by sector'!N:N,'ODA by sector'!$A:$A,'D12'!$A1100,'ODA by sector'!$D:$D,'D12'!$C1100)</f>
        <v>0</v>
      </c>
      <c r="N1100" s="35">
        <f>SUMIFS('ODA by sector'!O:O,'ODA by sector'!$A:$A,'D12'!$A1100,'ODA by sector'!$D:$D,'D12'!$C1100)</f>
        <v>0</v>
      </c>
      <c r="O1100" s="35">
        <f>SUMIFS('ODA by sector'!P:P,'ODA by sector'!$A:$A,'D12'!$A1100,'ODA by sector'!$D:$D,'D12'!$C1100)</f>
        <v>0</v>
      </c>
      <c r="P1100" s="35">
        <f>SUMIFS('ODA by sector'!Q:Q,'ODA by sector'!$A:$A,'D12'!$A1100,'ODA by sector'!$D:$D,'D12'!$C1100)</f>
        <v>0</v>
      </c>
      <c r="Q1100" s="35">
        <f>SUMIFS('ODA by sector'!R:R,'ODA by sector'!$A:$A,'D12'!$A1100,'ODA by sector'!$D:$D,'D12'!$C1100)</f>
        <v>0</v>
      </c>
      <c r="R1100" s="35">
        <f>SUMIFS('ODA by sector'!S:S,'ODA by sector'!$A:$A,'D12'!$A1100,'ODA by sector'!$D:$D,'D12'!$C1100)</f>
        <v>0</v>
      </c>
    </row>
    <row r="1101" spans="1:18" x14ac:dyDescent="0.25">
      <c r="A1101" s="40" t="s">
        <v>62</v>
      </c>
      <c r="B1101" s="36" t="e">
        <f>VLOOKUP(A1101,'[1]Names&amp;ISO'!$A:$B,2,FALSE)</f>
        <v>#N/A</v>
      </c>
      <c r="C1101" s="37" t="s">
        <v>169</v>
      </c>
      <c r="D1101" s="35">
        <f>SUMIFS('ODA by sector'!E:E,'ODA by sector'!$A:$A,'D12'!$A1101,'ODA by sector'!$D:$D,'D12'!$C1101)</f>
        <v>0</v>
      </c>
      <c r="E1101" s="35">
        <f>SUMIFS('ODA by sector'!F:F,'ODA by sector'!$A:$A,'D12'!$A1101,'ODA by sector'!$D:$D,'D12'!$C1101)</f>
        <v>0</v>
      </c>
      <c r="F1101" s="35">
        <f>SUMIFS('ODA by sector'!G:G,'ODA by sector'!$A:$A,'D12'!$A1101,'ODA by sector'!$D:$D,'D12'!$C1101)</f>
        <v>0</v>
      </c>
      <c r="G1101" s="35">
        <f>SUMIFS('ODA by sector'!H:H,'ODA by sector'!$A:$A,'D12'!$A1101,'ODA by sector'!$D:$D,'D12'!$C1101)</f>
        <v>0</v>
      </c>
      <c r="H1101" s="35">
        <f>SUMIFS('ODA by sector'!I:I,'ODA by sector'!$A:$A,'D12'!$A1101,'ODA by sector'!$D:$D,'D12'!$C1101)</f>
        <v>0</v>
      </c>
      <c r="I1101" s="35">
        <f>SUMIFS('ODA by sector'!J:J,'ODA by sector'!$A:$A,'D12'!$A1101,'ODA by sector'!$D:$D,'D12'!$C1101)</f>
        <v>0</v>
      </c>
      <c r="J1101" s="35">
        <f>SUMIFS('ODA by sector'!K:K,'ODA by sector'!$A:$A,'D12'!$A1101,'ODA by sector'!$D:$D,'D12'!$C1101)</f>
        <v>0</v>
      </c>
      <c r="K1101" s="35">
        <f>SUMIFS('ODA by sector'!L:L,'ODA by sector'!$A:$A,'D12'!$A1101,'ODA by sector'!$D:$D,'D12'!$C1101)</f>
        <v>0</v>
      </c>
      <c r="L1101" s="35">
        <f>SUMIFS('ODA by sector'!M:M,'ODA by sector'!$A:$A,'D12'!$A1101,'ODA by sector'!$D:$D,'D12'!$C1101)</f>
        <v>0</v>
      </c>
      <c r="M1101" s="35">
        <f>SUMIFS('ODA by sector'!N:N,'ODA by sector'!$A:$A,'D12'!$A1101,'ODA by sector'!$D:$D,'D12'!$C1101)</f>
        <v>0</v>
      </c>
      <c r="N1101" s="35">
        <f>SUMIFS('ODA by sector'!O:O,'ODA by sector'!$A:$A,'D12'!$A1101,'ODA by sector'!$D:$D,'D12'!$C1101)</f>
        <v>0</v>
      </c>
      <c r="O1101" s="35">
        <f>SUMIFS('ODA by sector'!P:P,'ODA by sector'!$A:$A,'D12'!$A1101,'ODA by sector'!$D:$D,'D12'!$C1101)</f>
        <v>0</v>
      </c>
      <c r="P1101" s="35">
        <f>SUMIFS('ODA by sector'!Q:Q,'ODA by sector'!$A:$A,'D12'!$A1101,'ODA by sector'!$D:$D,'D12'!$C1101)</f>
        <v>0</v>
      </c>
      <c r="Q1101" s="35">
        <f>SUMIFS('ODA by sector'!R:R,'ODA by sector'!$A:$A,'D12'!$A1101,'ODA by sector'!$D:$D,'D12'!$C1101)</f>
        <v>0</v>
      </c>
      <c r="R1101" s="35">
        <f>SUMIFS('ODA by sector'!S:S,'ODA by sector'!$A:$A,'D12'!$A1101,'ODA by sector'!$D:$D,'D12'!$C1101)</f>
        <v>0</v>
      </c>
    </row>
    <row r="1102" spans="1:18" x14ac:dyDescent="0.25">
      <c r="A1102" s="40" t="s">
        <v>62</v>
      </c>
      <c r="B1102" s="36" t="e">
        <f>VLOOKUP(A1102,'[1]Names&amp;ISO'!$A:$B,2,FALSE)</f>
        <v>#N/A</v>
      </c>
      <c r="C1102" s="37" t="s">
        <v>168</v>
      </c>
      <c r="D1102" s="35">
        <f>SUMIFS('ODA by sector'!E:E,'ODA by sector'!$A:$A,'D12'!$A1102,'ODA by sector'!$D:$D,'D12'!$C1102)</f>
        <v>0</v>
      </c>
      <c r="E1102" s="35">
        <f>SUMIFS('ODA by sector'!F:F,'ODA by sector'!$A:$A,'D12'!$A1102,'ODA by sector'!$D:$D,'D12'!$C1102)</f>
        <v>0</v>
      </c>
      <c r="F1102" s="35">
        <f>SUMIFS('ODA by sector'!G:G,'ODA by sector'!$A:$A,'D12'!$A1102,'ODA by sector'!$D:$D,'D12'!$C1102)</f>
        <v>0</v>
      </c>
      <c r="G1102" s="35">
        <f>SUMIFS('ODA by sector'!H:H,'ODA by sector'!$A:$A,'D12'!$A1102,'ODA by sector'!$D:$D,'D12'!$C1102)</f>
        <v>0</v>
      </c>
      <c r="H1102" s="35">
        <f>SUMIFS('ODA by sector'!I:I,'ODA by sector'!$A:$A,'D12'!$A1102,'ODA by sector'!$D:$D,'D12'!$C1102)</f>
        <v>0</v>
      </c>
      <c r="I1102" s="35">
        <f>SUMIFS('ODA by sector'!J:J,'ODA by sector'!$A:$A,'D12'!$A1102,'ODA by sector'!$D:$D,'D12'!$C1102)</f>
        <v>0</v>
      </c>
      <c r="J1102" s="35">
        <f>SUMIFS('ODA by sector'!K:K,'ODA by sector'!$A:$A,'D12'!$A1102,'ODA by sector'!$D:$D,'D12'!$C1102)</f>
        <v>0</v>
      </c>
      <c r="K1102" s="35">
        <f>SUMIFS('ODA by sector'!L:L,'ODA by sector'!$A:$A,'D12'!$A1102,'ODA by sector'!$D:$D,'D12'!$C1102)</f>
        <v>0</v>
      </c>
      <c r="L1102" s="35">
        <f>SUMIFS('ODA by sector'!M:M,'ODA by sector'!$A:$A,'D12'!$A1102,'ODA by sector'!$D:$D,'D12'!$C1102)</f>
        <v>0</v>
      </c>
      <c r="M1102" s="35">
        <f>SUMIFS('ODA by sector'!N:N,'ODA by sector'!$A:$A,'D12'!$A1102,'ODA by sector'!$D:$D,'D12'!$C1102)</f>
        <v>0</v>
      </c>
      <c r="N1102" s="35">
        <f>SUMIFS('ODA by sector'!O:O,'ODA by sector'!$A:$A,'D12'!$A1102,'ODA by sector'!$D:$D,'D12'!$C1102)</f>
        <v>0</v>
      </c>
      <c r="O1102" s="35">
        <f>SUMIFS('ODA by sector'!P:P,'ODA by sector'!$A:$A,'D12'!$A1102,'ODA by sector'!$D:$D,'D12'!$C1102)</f>
        <v>0</v>
      </c>
      <c r="P1102" s="35">
        <f>SUMIFS('ODA by sector'!Q:Q,'ODA by sector'!$A:$A,'D12'!$A1102,'ODA by sector'!$D:$D,'D12'!$C1102)</f>
        <v>0</v>
      </c>
      <c r="Q1102" s="35">
        <f>SUMIFS('ODA by sector'!R:R,'ODA by sector'!$A:$A,'D12'!$A1102,'ODA by sector'!$D:$D,'D12'!$C1102)</f>
        <v>0</v>
      </c>
      <c r="R1102" s="35">
        <f>SUMIFS('ODA by sector'!S:S,'ODA by sector'!$A:$A,'D12'!$A1102,'ODA by sector'!$D:$D,'D12'!$C1102)</f>
        <v>0</v>
      </c>
    </row>
    <row r="1103" spans="1:18" x14ac:dyDescent="0.25">
      <c r="A1103" s="40" t="s">
        <v>62</v>
      </c>
      <c r="B1103" s="36" t="e">
        <f>VLOOKUP(A1103,'[1]Names&amp;ISO'!$A:$B,2,FALSE)</f>
        <v>#N/A</v>
      </c>
      <c r="C1103" s="37" t="s">
        <v>171</v>
      </c>
      <c r="D1103" s="35">
        <f>SUMIFS('ODA by sector'!E:E,'ODA by sector'!$A:$A,'D12'!$A1103,'ODA by sector'!$D:$D,'D12'!$C1103)</f>
        <v>0</v>
      </c>
      <c r="E1103" s="35">
        <f>SUMIFS('ODA by sector'!F:F,'ODA by sector'!$A:$A,'D12'!$A1103,'ODA by sector'!$D:$D,'D12'!$C1103)</f>
        <v>0</v>
      </c>
      <c r="F1103" s="35">
        <f>SUMIFS('ODA by sector'!G:G,'ODA by sector'!$A:$A,'D12'!$A1103,'ODA by sector'!$D:$D,'D12'!$C1103)</f>
        <v>0</v>
      </c>
      <c r="G1103" s="35">
        <f>SUMIFS('ODA by sector'!H:H,'ODA by sector'!$A:$A,'D12'!$A1103,'ODA by sector'!$D:$D,'D12'!$C1103)</f>
        <v>0</v>
      </c>
      <c r="H1103" s="35">
        <f>SUMIFS('ODA by sector'!I:I,'ODA by sector'!$A:$A,'D12'!$A1103,'ODA by sector'!$D:$D,'D12'!$C1103)</f>
        <v>0</v>
      </c>
      <c r="I1103" s="35">
        <f>SUMIFS('ODA by sector'!J:J,'ODA by sector'!$A:$A,'D12'!$A1103,'ODA by sector'!$D:$D,'D12'!$C1103)</f>
        <v>0</v>
      </c>
      <c r="J1103" s="35">
        <f>SUMIFS('ODA by sector'!K:K,'ODA by sector'!$A:$A,'D12'!$A1103,'ODA by sector'!$D:$D,'D12'!$C1103)</f>
        <v>0</v>
      </c>
      <c r="K1103" s="35">
        <f>SUMIFS('ODA by sector'!L:L,'ODA by sector'!$A:$A,'D12'!$A1103,'ODA by sector'!$D:$D,'D12'!$C1103)</f>
        <v>0</v>
      </c>
      <c r="L1103" s="35">
        <f>SUMIFS('ODA by sector'!M:M,'ODA by sector'!$A:$A,'D12'!$A1103,'ODA by sector'!$D:$D,'D12'!$C1103)</f>
        <v>0</v>
      </c>
      <c r="M1103" s="35">
        <f>SUMIFS('ODA by sector'!N:N,'ODA by sector'!$A:$A,'D12'!$A1103,'ODA by sector'!$D:$D,'D12'!$C1103)</f>
        <v>0</v>
      </c>
      <c r="N1103" s="35">
        <f>SUMIFS('ODA by sector'!O:O,'ODA by sector'!$A:$A,'D12'!$A1103,'ODA by sector'!$D:$D,'D12'!$C1103)</f>
        <v>0</v>
      </c>
      <c r="O1103" s="35">
        <f>SUMIFS('ODA by sector'!P:P,'ODA by sector'!$A:$A,'D12'!$A1103,'ODA by sector'!$D:$D,'D12'!$C1103)</f>
        <v>0</v>
      </c>
      <c r="P1103" s="35">
        <f>SUMIFS('ODA by sector'!Q:Q,'ODA by sector'!$A:$A,'D12'!$A1103,'ODA by sector'!$D:$D,'D12'!$C1103)</f>
        <v>0</v>
      </c>
      <c r="Q1103" s="35">
        <f>SUMIFS('ODA by sector'!R:R,'ODA by sector'!$A:$A,'D12'!$A1103,'ODA by sector'!$D:$D,'D12'!$C1103)</f>
        <v>0</v>
      </c>
      <c r="R1103" s="35">
        <f>SUMIFS('ODA by sector'!S:S,'ODA by sector'!$A:$A,'D12'!$A1103,'ODA by sector'!$D:$D,'D12'!$C1103)</f>
        <v>0</v>
      </c>
    </row>
    <row r="1104" spans="1:18" x14ac:dyDescent="0.25">
      <c r="A1104" s="40" t="s">
        <v>62</v>
      </c>
      <c r="B1104" s="36" t="e">
        <f>VLOOKUP(A1104,'[1]Names&amp;ISO'!$A:$B,2,FALSE)</f>
        <v>#N/A</v>
      </c>
      <c r="C1104" s="37" t="s">
        <v>170</v>
      </c>
      <c r="D1104" s="35">
        <f>SUMIFS('ODA by sector'!E:E,'ODA by sector'!$A:$A,'D12'!$A1104,'ODA by sector'!$D:$D,'D12'!$C1104)</f>
        <v>0</v>
      </c>
      <c r="E1104" s="35">
        <f>SUMIFS('ODA by sector'!F:F,'ODA by sector'!$A:$A,'D12'!$A1104,'ODA by sector'!$D:$D,'D12'!$C1104)</f>
        <v>0</v>
      </c>
      <c r="F1104" s="35">
        <f>SUMIFS('ODA by sector'!G:G,'ODA by sector'!$A:$A,'D12'!$A1104,'ODA by sector'!$D:$D,'D12'!$C1104)</f>
        <v>0</v>
      </c>
      <c r="G1104" s="35">
        <f>SUMIFS('ODA by sector'!H:H,'ODA by sector'!$A:$A,'D12'!$A1104,'ODA by sector'!$D:$D,'D12'!$C1104)</f>
        <v>0</v>
      </c>
      <c r="H1104" s="35">
        <f>SUMIFS('ODA by sector'!I:I,'ODA by sector'!$A:$A,'D12'!$A1104,'ODA by sector'!$D:$D,'D12'!$C1104)</f>
        <v>0</v>
      </c>
      <c r="I1104" s="35">
        <f>SUMIFS('ODA by sector'!J:J,'ODA by sector'!$A:$A,'D12'!$A1104,'ODA by sector'!$D:$D,'D12'!$C1104)</f>
        <v>49.27478</v>
      </c>
      <c r="J1104" s="35">
        <f>SUMIFS('ODA by sector'!K:K,'ODA by sector'!$A:$A,'D12'!$A1104,'ODA by sector'!$D:$D,'D12'!$C1104)</f>
        <v>39.156388999999997</v>
      </c>
      <c r="K1104" s="35">
        <f>SUMIFS('ODA by sector'!L:L,'ODA by sector'!$A:$A,'D12'!$A1104,'ODA by sector'!$D:$D,'D12'!$C1104)</f>
        <v>53.629452000000001</v>
      </c>
      <c r="L1104" s="35">
        <f>SUMIFS('ODA by sector'!M:M,'ODA by sector'!$A:$A,'D12'!$A1104,'ODA by sector'!$D:$D,'D12'!$C1104)</f>
        <v>67.725356000000005</v>
      </c>
      <c r="M1104" s="35">
        <f>SUMIFS('ODA by sector'!N:N,'ODA by sector'!$A:$A,'D12'!$A1104,'ODA by sector'!$D:$D,'D12'!$C1104)</f>
        <v>63.516295999999997</v>
      </c>
      <c r="N1104" s="35">
        <f>SUMIFS('ODA by sector'!O:O,'ODA by sector'!$A:$A,'D12'!$A1104,'ODA by sector'!$D:$D,'D12'!$C1104)</f>
        <v>66.519135000000006</v>
      </c>
      <c r="O1104" s="35">
        <f>SUMIFS('ODA by sector'!P:P,'ODA by sector'!$A:$A,'D12'!$A1104,'ODA by sector'!$D:$D,'D12'!$C1104)</f>
        <v>106.009874</v>
      </c>
      <c r="P1104" s="35">
        <f>SUMIFS('ODA by sector'!Q:Q,'ODA by sector'!$A:$A,'D12'!$A1104,'ODA by sector'!$D:$D,'D12'!$C1104)</f>
        <v>87.653459999999995</v>
      </c>
      <c r="Q1104" s="35">
        <f>SUMIFS('ODA by sector'!R:R,'ODA by sector'!$A:$A,'D12'!$A1104,'ODA by sector'!$D:$D,'D12'!$C1104)</f>
        <v>110.938157</v>
      </c>
      <c r="R1104" s="35">
        <f>SUMIFS('ODA by sector'!S:S,'ODA by sector'!$A:$A,'D12'!$A1104,'ODA by sector'!$D:$D,'D12'!$C1104)</f>
        <v>143.22493</v>
      </c>
    </row>
    <row r="1105" spans="1:18" x14ac:dyDescent="0.25">
      <c r="A1105" s="40" t="s">
        <v>62</v>
      </c>
      <c r="B1105" s="36" t="e">
        <f>VLOOKUP(A1105,'[1]Names&amp;ISO'!$A:$B,2,FALSE)</f>
        <v>#N/A</v>
      </c>
      <c r="C1105" s="37" t="s">
        <v>172</v>
      </c>
      <c r="D1105" s="35">
        <f>SUMIFS('ODA by sector'!E:E,'ODA by sector'!$A:$A,'D12'!$A1105,'ODA by sector'!$D:$D,'D12'!$C1105)</f>
        <v>0</v>
      </c>
      <c r="E1105" s="35">
        <f>SUMIFS('ODA by sector'!F:F,'ODA by sector'!$A:$A,'D12'!$A1105,'ODA by sector'!$D:$D,'D12'!$C1105)</f>
        <v>0</v>
      </c>
      <c r="F1105" s="35">
        <f>SUMIFS('ODA by sector'!G:G,'ODA by sector'!$A:$A,'D12'!$A1105,'ODA by sector'!$D:$D,'D12'!$C1105)</f>
        <v>0</v>
      </c>
      <c r="G1105" s="35">
        <f>SUMIFS('ODA by sector'!H:H,'ODA by sector'!$A:$A,'D12'!$A1105,'ODA by sector'!$D:$D,'D12'!$C1105)</f>
        <v>0</v>
      </c>
      <c r="H1105" s="35">
        <f>SUMIFS('ODA by sector'!I:I,'ODA by sector'!$A:$A,'D12'!$A1105,'ODA by sector'!$D:$D,'D12'!$C1105)</f>
        <v>0</v>
      </c>
      <c r="I1105" s="35">
        <f>SUMIFS('ODA by sector'!J:J,'ODA by sector'!$A:$A,'D12'!$A1105,'ODA by sector'!$D:$D,'D12'!$C1105)</f>
        <v>0</v>
      </c>
      <c r="J1105" s="35">
        <f>SUMIFS('ODA by sector'!K:K,'ODA by sector'!$A:$A,'D12'!$A1105,'ODA by sector'!$D:$D,'D12'!$C1105)</f>
        <v>0</v>
      </c>
      <c r="K1105" s="35">
        <f>SUMIFS('ODA by sector'!L:L,'ODA by sector'!$A:$A,'D12'!$A1105,'ODA by sector'!$D:$D,'D12'!$C1105)</f>
        <v>0</v>
      </c>
      <c r="L1105" s="35">
        <f>SUMIFS('ODA by sector'!M:M,'ODA by sector'!$A:$A,'D12'!$A1105,'ODA by sector'!$D:$D,'D12'!$C1105)</f>
        <v>0</v>
      </c>
      <c r="M1105" s="35">
        <f>SUMIFS('ODA by sector'!N:N,'ODA by sector'!$A:$A,'D12'!$A1105,'ODA by sector'!$D:$D,'D12'!$C1105)</f>
        <v>0</v>
      </c>
      <c r="N1105" s="35">
        <f>SUMIFS('ODA by sector'!O:O,'ODA by sector'!$A:$A,'D12'!$A1105,'ODA by sector'!$D:$D,'D12'!$C1105)</f>
        <v>0</v>
      </c>
      <c r="O1105" s="35">
        <f>SUMIFS('ODA by sector'!P:P,'ODA by sector'!$A:$A,'D12'!$A1105,'ODA by sector'!$D:$D,'D12'!$C1105)</f>
        <v>0</v>
      </c>
      <c r="P1105" s="35">
        <f>SUMIFS('ODA by sector'!Q:Q,'ODA by sector'!$A:$A,'D12'!$A1105,'ODA by sector'!$D:$D,'D12'!$C1105)</f>
        <v>0</v>
      </c>
      <c r="Q1105" s="35">
        <f>SUMIFS('ODA by sector'!R:R,'ODA by sector'!$A:$A,'D12'!$A1105,'ODA by sector'!$D:$D,'D12'!$C1105)</f>
        <v>0</v>
      </c>
      <c r="R1105" s="35">
        <f>SUMIFS('ODA by sector'!S:S,'ODA by sector'!$A:$A,'D12'!$A1105,'ODA by sector'!$D:$D,'D12'!$C1105)</f>
        <v>0</v>
      </c>
    </row>
    <row r="1106" spans="1:18" x14ac:dyDescent="0.25">
      <c r="A1106" s="40" t="s">
        <v>62</v>
      </c>
      <c r="B1106" s="36" t="e">
        <f>VLOOKUP(A1106,'[1]Names&amp;ISO'!$A:$B,2,FALSE)</f>
        <v>#N/A</v>
      </c>
      <c r="C1106" s="37" t="s">
        <v>173</v>
      </c>
      <c r="D1106" s="35">
        <f>SUMIFS('ODA by sector'!E:E,'ODA by sector'!$A:$A,'D12'!$A1106,'ODA by sector'!$D:$D,'D12'!$C1106)</f>
        <v>0</v>
      </c>
      <c r="E1106" s="35">
        <f>SUMIFS('ODA by sector'!F:F,'ODA by sector'!$A:$A,'D12'!$A1106,'ODA by sector'!$D:$D,'D12'!$C1106)</f>
        <v>0</v>
      </c>
      <c r="F1106" s="35">
        <f>SUMIFS('ODA by sector'!G:G,'ODA by sector'!$A:$A,'D12'!$A1106,'ODA by sector'!$D:$D,'D12'!$C1106)</f>
        <v>0</v>
      </c>
      <c r="G1106" s="35">
        <f>SUMIFS('ODA by sector'!H:H,'ODA by sector'!$A:$A,'D12'!$A1106,'ODA by sector'!$D:$D,'D12'!$C1106)</f>
        <v>0</v>
      </c>
      <c r="H1106" s="35">
        <f>SUMIFS('ODA by sector'!I:I,'ODA by sector'!$A:$A,'D12'!$A1106,'ODA by sector'!$D:$D,'D12'!$C1106)</f>
        <v>0</v>
      </c>
      <c r="I1106" s="35">
        <f>SUMIFS('ODA by sector'!J:J,'ODA by sector'!$A:$A,'D12'!$A1106,'ODA by sector'!$D:$D,'D12'!$C1106)</f>
        <v>0</v>
      </c>
      <c r="J1106" s="35">
        <f>SUMIFS('ODA by sector'!K:K,'ODA by sector'!$A:$A,'D12'!$A1106,'ODA by sector'!$D:$D,'D12'!$C1106)</f>
        <v>0</v>
      </c>
      <c r="K1106" s="35">
        <f>SUMIFS('ODA by sector'!L:L,'ODA by sector'!$A:$A,'D12'!$A1106,'ODA by sector'!$D:$D,'D12'!$C1106)</f>
        <v>0</v>
      </c>
      <c r="L1106" s="35">
        <f>SUMIFS('ODA by sector'!M:M,'ODA by sector'!$A:$A,'D12'!$A1106,'ODA by sector'!$D:$D,'D12'!$C1106)</f>
        <v>0</v>
      </c>
      <c r="M1106" s="35">
        <f>SUMIFS('ODA by sector'!N:N,'ODA by sector'!$A:$A,'D12'!$A1106,'ODA by sector'!$D:$D,'D12'!$C1106)</f>
        <v>0</v>
      </c>
      <c r="N1106" s="35">
        <f>SUMIFS('ODA by sector'!O:O,'ODA by sector'!$A:$A,'D12'!$A1106,'ODA by sector'!$D:$D,'D12'!$C1106)</f>
        <v>0</v>
      </c>
      <c r="O1106" s="35">
        <f>SUMIFS('ODA by sector'!P:P,'ODA by sector'!$A:$A,'D12'!$A1106,'ODA by sector'!$D:$D,'D12'!$C1106)</f>
        <v>0</v>
      </c>
      <c r="P1106" s="35">
        <f>SUMIFS('ODA by sector'!Q:Q,'ODA by sector'!$A:$A,'D12'!$A1106,'ODA by sector'!$D:$D,'D12'!$C1106)</f>
        <v>0</v>
      </c>
      <c r="Q1106" s="35">
        <f>SUMIFS('ODA by sector'!R:R,'ODA by sector'!$A:$A,'D12'!$A1106,'ODA by sector'!$D:$D,'D12'!$C1106)</f>
        <v>0</v>
      </c>
      <c r="R1106" s="35">
        <f>SUMIFS('ODA by sector'!S:S,'ODA by sector'!$A:$A,'D12'!$A1106,'ODA by sector'!$D:$D,'D12'!$C1106)</f>
        <v>0</v>
      </c>
    </row>
    <row r="1107" spans="1:18" x14ac:dyDescent="0.25">
      <c r="A1107" s="40" t="s">
        <v>62</v>
      </c>
      <c r="B1107" s="36" t="e">
        <f>VLOOKUP(A1107,'[1]Names&amp;ISO'!$A:$B,2,FALSE)</f>
        <v>#N/A</v>
      </c>
      <c r="C1107" s="37" t="s">
        <v>174</v>
      </c>
      <c r="D1107" s="35">
        <f>SUMIFS('ODA by sector'!E:E,'ODA by sector'!$A:$A,'D12'!$A1107,'ODA by sector'!$D:$D,'D12'!$C1107)</f>
        <v>0</v>
      </c>
      <c r="E1107" s="35">
        <f>SUMIFS('ODA by sector'!F:F,'ODA by sector'!$A:$A,'D12'!$A1107,'ODA by sector'!$D:$D,'D12'!$C1107)</f>
        <v>0</v>
      </c>
      <c r="F1107" s="35">
        <f>SUMIFS('ODA by sector'!G:G,'ODA by sector'!$A:$A,'D12'!$A1107,'ODA by sector'!$D:$D,'D12'!$C1107)</f>
        <v>0</v>
      </c>
      <c r="G1107" s="35">
        <f>SUMIFS('ODA by sector'!H:H,'ODA by sector'!$A:$A,'D12'!$A1107,'ODA by sector'!$D:$D,'D12'!$C1107)</f>
        <v>0</v>
      </c>
      <c r="H1107" s="35">
        <f>SUMIFS('ODA by sector'!I:I,'ODA by sector'!$A:$A,'D12'!$A1107,'ODA by sector'!$D:$D,'D12'!$C1107)</f>
        <v>0</v>
      </c>
      <c r="I1107" s="35">
        <f>SUMIFS('ODA by sector'!J:J,'ODA by sector'!$A:$A,'D12'!$A1107,'ODA by sector'!$D:$D,'D12'!$C1107)</f>
        <v>0</v>
      </c>
      <c r="J1107" s="35">
        <f>SUMIFS('ODA by sector'!K:K,'ODA by sector'!$A:$A,'D12'!$A1107,'ODA by sector'!$D:$D,'D12'!$C1107)</f>
        <v>0</v>
      </c>
      <c r="K1107" s="35">
        <f>SUMIFS('ODA by sector'!L:L,'ODA by sector'!$A:$A,'D12'!$A1107,'ODA by sector'!$D:$D,'D12'!$C1107)</f>
        <v>0</v>
      </c>
      <c r="L1107" s="35">
        <f>SUMIFS('ODA by sector'!M:M,'ODA by sector'!$A:$A,'D12'!$A1107,'ODA by sector'!$D:$D,'D12'!$C1107)</f>
        <v>0</v>
      </c>
      <c r="M1107" s="35">
        <f>SUMIFS('ODA by sector'!N:N,'ODA by sector'!$A:$A,'D12'!$A1107,'ODA by sector'!$D:$D,'D12'!$C1107)</f>
        <v>0</v>
      </c>
      <c r="N1107" s="35">
        <f>SUMIFS('ODA by sector'!O:O,'ODA by sector'!$A:$A,'D12'!$A1107,'ODA by sector'!$D:$D,'D12'!$C1107)</f>
        <v>0</v>
      </c>
      <c r="O1107" s="35">
        <f>SUMIFS('ODA by sector'!P:P,'ODA by sector'!$A:$A,'D12'!$A1107,'ODA by sector'!$D:$D,'D12'!$C1107)</f>
        <v>0</v>
      </c>
      <c r="P1107" s="35">
        <f>SUMIFS('ODA by sector'!Q:Q,'ODA by sector'!$A:$A,'D12'!$A1107,'ODA by sector'!$D:$D,'D12'!$C1107)</f>
        <v>0</v>
      </c>
      <c r="Q1107" s="35">
        <f>SUMIFS('ODA by sector'!R:R,'ODA by sector'!$A:$A,'D12'!$A1107,'ODA by sector'!$D:$D,'D12'!$C1107)</f>
        <v>0</v>
      </c>
      <c r="R1107" s="35">
        <f>SUMIFS('ODA by sector'!S:S,'ODA by sector'!$A:$A,'D12'!$A1107,'ODA by sector'!$D:$D,'D12'!$C1107)</f>
        <v>0</v>
      </c>
    </row>
    <row r="1108" spans="1:18" x14ac:dyDescent="0.25">
      <c r="A1108" s="36" t="s">
        <v>61</v>
      </c>
      <c r="B1108" s="36" t="e">
        <f>VLOOKUP(A1108,'[1]Names&amp;ISO'!$A:$B,2,FALSE)</f>
        <v>#N/A</v>
      </c>
      <c r="C1108" s="37" t="s">
        <v>162</v>
      </c>
      <c r="D1108" s="35">
        <f>SUMIFS('ODA by sector'!E:E,'ODA by sector'!$A:$A,'D12'!$A1108,'ODA by sector'!$D:$D,'D12'!$C1108)</f>
        <v>0</v>
      </c>
      <c r="E1108" s="35">
        <f>SUMIFS('ODA by sector'!F:F,'ODA by sector'!$A:$A,'D12'!$A1108,'ODA by sector'!$D:$D,'D12'!$C1108)</f>
        <v>0</v>
      </c>
      <c r="F1108" s="35">
        <f>SUMIFS('ODA by sector'!G:G,'ODA by sector'!$A:$A,'D12'!$A1108,'ODA by sector'!$D:$D,'D12'!$C1108)</f>
        <v>0</v>
      </c>
      <c r="G1108" s="35">
        <f>SUMIFS('ODA by sector'!H:H,'ODA by sector'!$A:$A,'D12'!$A1108,'ODA by sector'!$D:$D,'D12'!$C1108)</f>
        <v>0</v>
      </c>
      <c r="H1108" s="35">
        <f>SUMIFS('ODA by sector'!I:I,'ODA by sector'!$A:$A,'D12'!$A1108,'ODA by sector'!$D:$D,'D12'!$C1108)</f>
        <v>0</v>
      </c>
      <c r="I1108" s="35">
        <f>SUMIFS('ODA by sector'!J:J,'ODA by sector'!$A:$A,'D12'!$A1108,'ODA by sector'!$D:$D,'D12'!$C1108)</f>
        <v>0</v>
      </c>
      <c r="J1108" s="35">
        <f>SUMIFS('ODA by sector'!K:K,'ODA by sector'!$A:$A,'D12'!$A1108,'ODA by sector'!$D:$D,'D12'!$C1108)</f>
        <v>0</v>
      </c>
      <c r="K1108" s="35">
        <f>SUMIFS('ODA by sector'!L:L,'ODA by sector'!$A:$A,'D12'!$A1108,'ODA by sector'!$D:$D,'D12'!$C1108)</f>
        <v>0</v>
      </c>
      <c r="L1108" s="35">
        <f>SUMIFS('ODA by sector'!M:M,'ODA by sector'!$A:$A,'D12'!$A1108,'ODA by sector'!$D:$D,'D12'!$C1108)</f>
        <v>0</v>
      </c>
      <c r="M1108" s="35">
        <f>SUMIFS('ODA by sector'!N:N,'ODA by sector'!$A:$A,'D12'!$A1108,'ODA by sector'!$D:$D,'D12'!$C1108)</f>
        <v>0</v>
      </c>
      <c r="N1108" s="35">
        <f>SUMIFS('ODA by sector'!O:O,'ODA by sector'!$A:$A,'D12'!$A1108,'ODA by sector'!$D:$D,'D12'!$C1108)</f>
        <v>0</v>
      </c>
      <c r="O1108" s="35">
        <f>SUMIFS('ODA by sector'!P:P,'ODA by sector'!$A:$A,'D12'!$A1108,'ODA by sector'!$D:$D,'D12'!$C1108)</f>
        <v>0</v>
      </c>
      <c r="P1108" s="35">
        <f>SUMIFS('ODA by sector'!Q:Q,'ODA by sector'!$A:$A,'D12'!$A1108,'ODA by sector'!$D:$D,'D12'!$C1108)</f>
        <v>0</v>
      </c>
      <c r="Q1108" s="35">
        <f>SUMIFS('ODA by sector'!R:R,'ODA by sector'!$A:$A,'D12'!$A1108,'ODA by sector'!$D:$D,'D12'!$C1108)</f>
        <v>0</v>
      </c>
      <c r="R1108" s="35">
        <f>SUMIFS('ODA by sector'!S:S,'ODA by sector'!$A:$A,'D12'!$A1108,'ODA by sector'!$D:$D,'D12'!$C1108)</f>
        <v>0</v>
      </c>
    </row>
    <row r="1109" spans="1:18" x14ac:dyDescent="0.25">
      <c r="A1109" s="36" t="s">
        <v>61</v>
      </c>
      <c r="B1109" s="36" t="e">
        <f>VLOOKUP(A1109,'[1]Names&amp;ISO'!$A:$B,2,FALSE)</f>
        <v>#N/A</v>
      </c>
      <c r="C1109" s="37" t="s">
        <v>163</v>
      </c>
      <c r="D1109" s="35">
        <f>SUMIFS('ODA by sector'!E:E,'ODA by sector'!$A:$A,'D12'!$A1109,'ODA by sector'!$D:$D,'D12'!$C1109)</f>
        <v>0</v>
      </c>
      <c r="E1109" s="35">
        <f>SUMIFS('ODA by sector'!F:F,'ODA by sector'!$A:$A,'D12'!$A1109,'ODA by sector'!$D:$D,'D12'!$C1109)</f>
        <v>0</v>
      </c>
      <c r="F1109" s="35">
        <f>SUMIFS('ODA by sector'!G:G,'ODA by sector'!$A:$A,'D12'!$A1109,'ODA by sector'!$D:$D,'D12'!$C1109)</f>
        <v>0</v>
      </c>
      <c r="G1109" s="35">
        <f>SUMIFS('ODA by sector'!H:H,'ODA by sector'!$A:$A,'D12'!$A1109,'ODA by sector'!$D:$D,'D12'!$C1109)</f>
        <v>0</v>
      </c>
      <c r="H1109" s="35">
        <f>SUMIFS('ODA by sector'!I:I,'ODA by sector'!$A:$A,'D12'!$A1109,'ODA by sector'!$D:$D,'D12'!$C1109)</f>
        <v>0</v>
      </c>
      <c r="I1109" s="35">
        <f>SUMIFS('ODA by sector'!J:J,'ODA by sector'!$A:$A,'D12'!$A1109,'ODA by sector'!$D:$D,'D12'!$C1109)</f>
        <v>0</v>
      </c>
      <c r="J1109" s="35">
        <f>SUMIFS('ODA by sector'!K:K,'ODA by sector'!$A:$A,'D12'!$A1109,'ODA by sector'!$D:$D,'D12'!$C1109)</f>
        <v>0</v>
      </c>
      <c r="K1109" s="35">
        <f>SUMIFS('ODA by sector'!L:L,'ODA by sector'!$A:$A,'D12'!$A1109,'ODA by sector'!$D:$D,'D12'!$C1109)</f>
        <v>0</v>
      </c>
      <c r="L1109" s="35">
        <f>SUMIFS('ODA by sector'!M:M,'ODA by sector'!$A:$A,'D12'!$A1109,'ODA by sector'!$D:$D,'D12'!$C1109)</f>
        <v>0</v>
      </c>
      <c r="M1109" s="35">
        <f>SUMIFS('ODA by sector'!N:N,'ODA by sector'!$A:$A,'D12'!$A1109,'ODA by sector'!$D:$D,'D12'!$C1109)</f>
        <v>0</v>
      </c>
      <c r="N1109" s="35">
        <f>SUMIFS('ODA by sector'!O:O,'ODA by sector'!$A:$A,'D12'!$A1109,'ODA by sector'!$D:$D,'D12'!$C1109)</f>
        <v>0</v>
      </c>
      <c r="O1109" s="35">
        <f>SUMIFS('ODA by sector'!P:P,'ODA by sector'!$A:$A,'D12'!$A1109,'ODA by sector'!$D:$D,'D12'!$C1109)</f>
        <v>0.72099100000000005</v>
      </c>
      <c r="P1109" s="35">
        <f>SUMIFS('ODA by sector'!Q:Q,'ODA by sector'!$A:$A,'D12'!$A1109,'ODA by sector'!$D:$D,'D12'!$C1109)</f>
        <v>0.67321500000000001</v>
      </c>
      <c r="Q1109" s="35">
        <f>SUMIFS('ODA by sector'!R:R,'ODA by sector'!$A:$A,'D12'!$A1109,'ODA by sector'!$D:$D,'D12'!$C1109)</f>
        <v>0.74673299999999998</v>
      </c>
      <c r="R1109" s="35">
        <f>SUMIFS('ODA by sector'!S:S,'ODA by sector'!$A:$A,'D12'!$A1109,'ODA by sector'!$D:$D,'D12'!$C1109)</f>
        <v>0.75</v>
      </c>
    </row>
    <row r="1110" spans="1:18" x14ac:dyDescent="0.25">
      <c r="A1110" s="36" t="s">
        <v>61</v>
      </c>
      <c r="B1110" s="36" t="e">
        <f>VLOOKUP(A1110,'[1]Names&amp;ISO'!$A:$B,2,FALSE)</f>
        <v>#N/A</v>
      </c>
      <c r="C1110" s="37" t="s">
        <v>164</v>
      </c>
      <c r="D1110" s="35">
        <f>SUMIFS('ODA by sector'!E:E,'ODA by sector'!$A:$A,'D12'!$A1110,'ODA by sector'!$D:$D,'D12'!$C1110)</f>
        <v>76.841790000000003</v>
      </c>
      <c r="E1110" s="35">
        <f>SUMIFS('ODA by sector'!F:F,'ODA by sector'!$A:$A,'D12'!$A1110,'ODA by sector'!$D:$D,'D12'!$C1110)</f>
        <v>60.417861000000002</v>
      </c>
      <c r="F1110" s="35">
        <f>SUMIFS('ODA by sector'!G:G,'ODA by sector'!$A:$A,'D12'!$A1110,'ODA by sector'!$D:$D,'D12'!$C1110)</f>
        <v>58.627679000000001</v>
      </c>
      <c r="G1110" s="35">
        <f>SUMIFS('ODA by sector'!H:H,'ODA by sector'!$A:$A,'D12'!$A1110,'ODA by sector'!$D:$D,'D12'!$C1110)</f>
        <v>62.517598</v>
      </c>
      <c r="H1110" s="35">
        <f>SUMIFS('ODA by sector'!I:I,'ODA by sector'!$A:$A,'D12'!$A1110,'ODA by sector'!$D:$D,'D12'!$C1110)</f>
        <v>72.324709999999996</v>
      </c>
      <c r="I1110" s="35">
        <f>SUMIFS('ODA by sector'!J:J,'ODA by sector'!$A:$A,'D12'!$A1110,'ODA by sector'!$D:$D,'D12'!$C1110)</f>
        <v>50.455683999999998</v>
      </c>
      <c r="J1110" s="35">
        <f>SUMIFS('ODA by sector'!K:K,'ODA by sector'!$A:$A,'D12'!$A1110,'ODA by sector'!$D:$D,'D12'!$C1110)</f>
        <v>67.021275000000003</v>
      </c>
      <c r="K1110" s="35">
        <f>SUMIFS('ODA by sector'!L:L,'ODA by sector'!$A:$A,'D12'!$A1110,'ODA by sector'!$D:$D,'D12'!$C1110)</f>
        <v>68.923649999999995</v>
      </c>
      <c r="L1110" s="35">
        <f>SUMIFS('ODA by sector'!M:M,'ODA by sector'!$A:$A,'D12'!$A1110,'ODA by sector'!$D:$D,'D12'!$C1110)</f>
        <v>59.938394000000002</v>
      </c>
      <c r="M1110" s="35">
        <f>SUMIFS('ODA by sector'!N:N,'ODA by sector'!$A:$A,'D12'!$A1110,'ODA by sector'!$D:$D,'D12'!$C1110)</f>
        <v>36.624192999999998</v>
      </c>
      <c r="N1110" s="35">
        <f>SUMIFS('ODA by sector'!O:O,'ODA by sector'!$A:$A,'D12'!$A1110,'ODA by sector'!$D:$D,'D12'!$C1110)</f>
        <v>42.367545</v>
      </c>
      <c r="O1110" s="35">
        <f>SUMIFS('ODA by sector'!P:P,'ODA by sector'!$A:$A,'D12'!$A1110,'ODA by sector'!$D:$D,'D12'!$C1110)</f>
        <v>45.081186000000002</v>
      </c>
      <c r="P1110" s="35">
        <f>SUMIFS('ODA by sector'!Q:Q,'ODA by sector'!$A:$A,'D12'!$A1110,'ODA by sector'!$D:$D,'D12'!$C1110)</f>
        <v>41.024396000000003</v>
      </c>
      <c r="Q1110" s="35">
        <f>SUMIFS('ODA by sector'!R:R,'ODA by sector'!$A:$A,'D12'!$A1110,'ODA by sector'!$D:$D,'D12'!$C1110)</f>
        <v>49.709648000000001</v>
      </c>
      <c r="R1110" s="35">
        <f>SUMIFS('ODA by sector'!S:S,'ODA by sector'!$A:$A,'D12'!$A1110,'ODA by sector'!$D:$D,'D12'!$C1110)</f>
        <v>55.384462999999997</v>
      </c>
    </row>
    <row r="1111" spans="1:18" x14ac:dyDescent="0.25">
      <c r="A1111" s="36" t="s">
        <v>61</v>
      </c>
      <c r="B1111" s="36" t="e">
        <f>VLOOKUP(A1111,'[1]Names&amp;ISO'!$A:$B,2,FALSE)</f>
        <v>#N/A</v>
      </c>
      <c r="C1111" s="37" t="s">
        <v>165</v>
      </c>
      <c r="D1111" s="35">
        <f>SUMIFS('ODA by sector'!E:E,'ODA by sector'!$A:$A,'D12'!$A1111,'ODA by sector'!$D:$D,'D12'!$C1111)</f>
        <v>0</v>
      </c>
      <c r="E1111" s="35">
        <f>SUMIFS('ODA by sector'!F:F,'ODA by sector'!$A:$A,'D12'!$A1111,'ODA by sector'!$D:$D,'D12'!$C1111)</f>
        <v>0</v>
      </c>
      <c r="F1111" s="35">
        <f>SUMIFS('ODA by sector'!G:G,'ODA by sector'!$A:$A,'D12'!$A1111,'ODA by sector'!$D:$D,'D12'!$C1111)</f>
        <v>0</v>
      </c>
      <c r="G1111" s="35">
        <f>SUMIFS('ODA by sector'!H:H,'ODA by sector'!$A:$A,'D12'!$A1111,'ODA by sector'!$D:$D,'D12'!$C1111)</f>
        <v>0</v>
      </c>
      <c r="H1111" s="35">
        <f>SUMIFS('ODA by sector'!I:I,'ODA by sector'!$A:$A,'D12'!$A1111,'ODA by sector'!$D:$D,'D12'!$C1111)</f>
        <v>0</v>
      </c>
      <c r="I1111" s="35">
        <f>SUMIFS('ODA by sector'!J:J,'ODA by sector'!$A:$A,'D12'!$A1111,'ODA by sector'!$D:$D,'D12'!$C1111)</f>
        <v>0</v>
      </c>
      <c r="J1111" s="35">
        <f>SUMIFS('ODA by sector'!K:K,'ODA by sector'!$A:$A,'D12'!$A1111,'ODA by sector'!$D:$D,'D12'!$C1111)</f>
        <v>0</v>
      </c>
      <c r="K1111" s="35">
        <f>SUMIFS('ODA by sector'!L:L,'ODA by sector'!$A:$A,'D12'!$A1111,'ODA by sector'!$D:$D,'D12'!$C1111)</f>
        <v>0</v>
      </c>
      <c r="L1111" s="35">
        <f>SUMIFS('ODA by sector'!M:M,'ODA by sector'!$A:$A,'D12'!$A1111,'ODA by sector'!$D:$D,'D12'!$C1111)</f>
        <v>0</v>
      </c>
      <c r="M1111" s="35">
        <f>SUMIFS('ODA by sector'!N:N,'ODA by sector'!$A:$A,'D12'!$A1111,'ODA by sector'!$D:$D,'D12'!$C1111)</f>
        <v>0</v>
      </c>
      <c r="N1111" s="35">
        <f>SUMIFS('ODA by sector'!O:O,'ODA by sector'!$A:$A,'D12'!$A1111,'ODA by sector'!$D:$D,'D12'!$C1111)</f>
        <v>0</v>
      </c>
      <c r="O1111" s="35">
        <f>SUMIFS('ODA by sector'!P:P,'ODA by sector'!$A:$A,'D12'!$A1111,'ODA by sector'!$D:$D,'D12'!$C1111)</f>
        <v>0</v>
      </c>
      <c r="P1111" s="35">
        <f>SUMIFS('ODA by sector'!Q:Q,'ODA by sector'!$A:$A,'D12'!$A1111,'ODA by sector'!$D:$D,'D12'!$C1111)</f>
        <v>0</v>
      </c>
      <c r="Q1111" s="35">
        <f>SUMIFS('ODA by sector'!R:R,'ODA by sector'!$A:$A,'D12'!$A1111,'ODA by sector'!$D:$D,'D12'!$C1111)</f>
        <v>0.89607899999999996</v>
      </c>
      <c r="R1111" s="35">
        <f>SUMIFS('ODA by sector'!S:S,'ODA by sector'!$A:$A,'D12'!$A1111,'ODA by sector'!$D:$D,'D12'!$C1111)</f>
        <v>0</v>
      </c>
    </row>
    <row r="1112" spans="1:18" x14ac:dyDescent="0.25">
      <c r="A1112" s="36" t="s">
        <v>61</v>
      </c>
      <c r="B1112" s="36" t="e">
        <f>VLOOKUP(A1112,'[1]Names&amp;ISO'!$A:$B,2,FALSE)</f>
        <v>#N/A</v>
      </c>
      <c r="C1112" s="37" t="s">
        <v>161</v>
      </c>
      <c r="D1112" s="35">
        <f>SUMIFS('ODA by sector'!E:E,'ODA by sector'!$A:$A,'D12'!$A1112,'ODA by sector'!$D:$D,'D12'!$C1112)</f>
        <v>0</v>
      </c>
      <c r="E1112" s="35">
        <f>SUMIFS('ODA by sector'!F:F,'ODA by sector'!$A:$A,'D12'!$A1112,'ODA by sector'!$D:$D,'D12'!$C1112)</f>
        <v>0</v>
      </c>
      <c r="F1112" s="35">
        <f>SUMIFS('ODA by sector'!G:G,'ODA by sector'!$A:$A,'D12'!$A1112,'ODA by sector'!$D:$D,'D12'!$C1112)</f>
        <v>0</v>
      </c>
      <c r="G1112" s="35">
        <f>SUMIFS('ODA by sector'!H:H,'ODA by sector'!$A:$A,'D12'!$A1112,'ODA by sector'!$D:$D,'D12'!$C1112)</f>
        <v>0</v>
      </c>
      <c r="H1112" s="35">
        <f>SUMIFS('ODA by sector'!I:I,'ODA by sector'!$A:$A,'D12'!$A1112,'ODA by sector'!$D:$D,'D12'!$C1112)</f>
        <v>0</v>
      </c>
      <c r="I1112" s="35">
        <f>SUMIFS('ODA by sector'!J:J,'ODA by sector'!$A:$A,'D12'!$A1112,'ODA by sector'!$D:$D,'D12'!$C1112)</f>
        <v>0</v>
      </c>
      <c r="J1112" s="35">
        <f>SUMIFS('ODA by sector'!K:K,'ODA by sector'!$A:$A,'D12'!$A1112,'ODA by sector'!$D:$D,'D12'!$C1112)</f>
        <v>0</v>
      </c>
      <c r="K1112" s="35">
        <f>SUMIFS('ODA by sector'!L:L,'ODA by sector'!$A:$A,'D12'!$A1112,'ODA by sector'!$D:$D,'D12'!$C1112)</f>
        <v>0</v>
      </c>
      <c r="L1112" s="35">
        <f>SUMIFS('ODA by sector'!M:M,'ODA by sector'!$A:$A,'D12'!$A1112,'ODA by sector'!$D:$D,'D12'!$C1112)</f>
        <v>0</v>
      </c>
      <c r="M1112" s="35">
        <f>SUMIFS('ODA by sector'!N:N,'ODA by sector'!$A:$A,'D12'!$A1112,'ODA by sector'!$D:$D,'D12'!$C1112)</f>
        <v>0</v>
      </c>
      <c r="N1112" s="35">
        <f>SUMIFS('ODA by sector'!O:O,'ODA by sector'!$A:$A,'D12'!$A1112,'ODA by sector'!$D:$D,'D12'!$C1112)</f>
        <v>0</v>
      </c>
      <c r="O1112" s="35">
        <f>SUMIFS('ODA by sector'!P:P,'ODA by sector'!$A:$A,'D12'!$A1112,'ODA by sector'!$D:$D,'D12'!$C1112)</f>
        <v>3.1633469999999999</v>
      </c>
      <c r="P1112" s="35">
        <f>SUMIFS('ODA by sector'!Q:Q,'ODA by sector'!$A:$A,'D12'!$A1112,'ODA by sector'!$D:$D,'D12'!$C1112)</f>
        <v>3.016006</v>
      </c>
      <c r="Q1112" s="35">
        <f>SUMIFS('ODA by sector'!R:R,'ODA by sector'!$A:$A,'D12'!$A1112,'ODA by sector'!$D:$D,'D12'!$C1112)</f>
        <v>3.3453620000000002</v>
      </c>
      <c r="R1112" s="35">
        <f>SUMIFS('ODA by sector'!S:S,'ODA by sector'!$A:$A,'D12'!$A1112,'ODA by sector'!$D:$D,'D12'!$C1112)</f>
        <v>3.36</v>
      </c>
    </row>
    <row r="1113" spans="1:18" x14ac:dyDescent="0.25">
      <c r="A1113" s="36" t="s">
        <v>61</v>
      </c>
      <c r="B1113" s="36" t="e">
        <f>VLOOKUP(A1113,'[1]Names&amp;ISO'!$A:$B,2,FALSE)</f>
        <v>#N/A</v>
      </c>
      <c r="C1113" s="37" t="s">
        <v>166</v>
      </c>
      <c r="D1113" s="35">
        <f>SUMIFS('ODA by sector'!E:E,'ODA by sector'!$A:$A,'D12'!$A1113,'ODA by sector'!$D:$D,'D12'!$C1113)</f>
        <v>0</v>
      </c>
      <c r="E1113" s="35">
        <f>SUMIFS('ODA by sector'!F:F,'ODA by sector'!$A:$A,'D12'!$A1113,'ODA by sector'!$D:$D,'D12'!$C1113)</f>
        <v>0</v>
      </c>
      <c r="F1113" s="35">
        <f>SUMIFS('ODA by sector'!G:G,'ODA by sector'!$A:$A,'D12'!$A1113,'ODA by sector'!$D:$D,'D12'!$C1113)</f>
        <v>1.5284960000000001</v>
      </c>
      <c r="G1113" s="35">
        <f>SUMIFS('ODA by sector'!H:H,'ODA by sector'!$A:$A,'D12'!$A1113,'ODA by sector'!$D:$D,'D12'!$C1113)</f>
        <v>2.4966080000000002</v>
      </c>
      <c r="H1113" s="35">
        <f>SUMIFS('ODA by sector'!I:I,'ODA by sector'!$A:$A,'D12'!$A1113,'ODA by sector'!$D:$D,'D12'!$C1113)</f>
        <v>5.0911439999999999</v>
      </c>
      <c r="I1113" s="35">
        <f>SUMIFS('ODA by sector'!J:J,'ODA by sector'!$A:$A,'D12'!$A1113,'ODA by sector'!$D:$D,'D12'!$C1113)</f>
        <v>11.614239</v>
      </c>
      <c r="J1113" s="35">
        <f>SUMIFS('ODA by sector'!K:K,'ODA by sector'!$A:$A,'D12'!$A1113,'ODA by sector'!$D:$D,'D12'!$C1113)</f>
        <v>9.6510449999999999</v>
      </c>
      <c r="K1113" s="35">
        <f>SUMIFS('ODA by sector'!L:L,'ODA by sector'!$A:$A,'D12'!$A1113,'ODA by sector'!$D:$D,'D12'!$C1113)</f>
        <v>8.6711770000000001</v>
      </c>
      <c r="L1113" s="35">
        <f>SUMIFS('ODA by sector'!M:M,'ODA by sector'!$A:$A,'D12'!$A1113,'ODA by sector'!$D:$D,'D12'!$C1113)</f>
        <v>15.884827999999999</v>
      </c>
      <c r="M1113" s="35">
        <f>SUMIFS('ODA by sector'!N:N,'ODA by sector'!$A:$A,'D12'!$A1113,'ODA by sector'!$D:$D,'D12'!$C1113)</f>
        <v>26.234519000000002</v>
      </c>
      <c r="N1113" s="35">
        <f>SUMIFS('ODA by sector'!O:O,'ODA by sector'!$A:$A,'D12'!$A1113,'ODA by sector'!$D:$D,'D12'!$C1113)</f>
        <v>20.060932000000001</v>
      </c>
      <c r="O1113" s="35">
        <f>SUMIFS('ODA by sector'!P:P,'ODA by sector'!$A:$A,'D12'!$A1113,'ODA by sector'!$D:$D,'D12'!$C1113)</f>
        <v>41.625788</v>
      </c>
      <c r="P1113" s="35">
        <f>SUMIFS('ODA by sector'!Q:Q,'ODA by sector'!$A:$A,'D12'!$A1113,'ODA by sector'!$D:$D,'D12'!$C1113)</f>
        <v>41.200834</v>
      </c>
      <c r="Q1113" s="35">
        <f>SUMIFS('ODA by sector'!R:R,'ODA by sector'!$A:$A,'D12'!$A1113,'ODA by sector'!$D:$D,'D12'!$C1113)</f>
        <v>43.533628</v>
      </c>
      <c r="R1113" s="35">
        <f>SUMIFS('ODA by sector'!S:S,'ODA by sector'!$A:$A,'D12'!$A1113,'ODA by sector'!$D:$D,'D12'!$C1113)</f>
        <v>30.122882000000001</v>
      </c>
    </row>
    <row r="1114" spans="1:18" x14ac:dyDescent="0.25">
      <c r="A1114" s="36" t="s">
        <v>61</v>
      </c>
      <c r="B1114" s="36" t="e">
        <f>VLOOKUP(A1114,'[1]Names&amp;ISO'!$A:$B,2,FALSE)</f>
        <v>#N/A</v>
      </c>
      <c r="C1114" s="37" t="s">
        <v>167</v>
      </c>
      <c r="D1114" s="35">
        <f>SUMIFS('ODA by sector'!E:E,'ODA by sector'!$A:$A,'D12'!$A1114,'ODA by sector'!$D:$D,'D12'!$C1114)</f>
        <v>0</v>
      </c>
      <c r="E1114" s="35">
        <f>SUMIFS('ODA by sector'!F:F,'ODA by sector'!$A:$A,'D12'!$A1114,'ODA by sector'!$D:$D,'D12'!$C1114)</f>
        <v>0</v>
      </c>
      <c r="F1114" s="35">
        <f>SUMIFS('ODA by sector'!G:G,'ODA by sector'!$A:$A,'D12'!$A1114,'ODA by sector'!$D:$D,'D12'!$C1114)</f>
        <v>0</v>
      </c>
      <c r="G1114" s="35">
        <f>SUMIFS('ODA by sector'!H:H,'ODA by sector'!$A:$A,'D12'!$A1114,'ODA by sector'!$D:$D,'D12'!$C1114)</f>
        <v>0</v>
      </c>
      <c r="H1114" s="35">
        <f>SUMIFS('ODA by sector'!I:I,'ODA by sector'!$A:$A,'D12'!$A1114,'ODA by sector'!$D:$D,'D12'!$C1114)</f>
        <v>0</v>
      </c>
      <c r="I1114" s="35">
        <f>SUMIFS('ODA by sector'!J:J,'ODA by sector'!$A:$A,'D12'!$A1114,'ODA by sector'!$D:$D,'D12'!$C1114)</f>
        <v>0</v>
      </c>
      <c r="J1114" s="35">
        <f>SUMIFS('ODA by sector'!K:K,'ODA by sector'!$A:$A,'D12'!$A1114,'ODA by sector'!$D:$D,'D12'!$C1114)</f>
        <v>0</v>
      </c>
      <c r="K1114" s="35">
        <f>SUMIFS('ODA by sector'!L:L,'ODA by sector'!$A:$A,'D12'!$A1114,'ODA by sector'!$D:$D,'D12'!$C1114)</f>
        <v>0</v>
      </c>
      <c r="L1114" s="35">
        <f>SUMIFS('ODA by sector'!M:M,'ODA by sector'!$A:$A,'D12'!$A1114,'ODA by sector'!$D:$D,'D12'!$C1114)</f>
        <v>0</v>
      </c>
      <c r="M1114" s="35">
        <f>SUMIFS('ODA by sector'!N:N,'ODA by sector'!$A:$A,'D12'!$A1114,'ODA by sector'!$D:$D,'D12'!$C1114)</f>
        <v>0</v>
      </c>
      <c r="N1114" s="35">
        <f>SUMIFS('ODA by sector'!O:O,'ODA by sector'!$A:$A,'D12'!$A1114,'ODA by sector'!$D:$D,'D12'!$C1114)</f>
        <v>0</v>
      </c>
      <c r="O1114" s="35">
        <f>SUMIFS('ODA by sector'!P:P,'ODA by sector'!$A:$A,'D12'!$A1114,'ODA by sector'!$D:$D,'D12'!$C1114)</f>
        <v>0</v>
      </c>
      <c r="P1114" s="35">
        <f>SUMIFS('ODA by sector'!Q:Q,'ODA by sector'!$A:$A,'D12'!$A1114,'ODA by sector'!$D:$D,'D12'!$C1114)</f>
        <v>0</v>
      </c>
      <c r="Q1114" s="35">
        <f>SUMIFS('ODA by sector'!R:R,'ODA by sector'!$A:$A,'D12'!$A1114,'ODA by sector'!$D:$D,'D12'!$C1114)</f>
        <v>0</v>
      </c>
      <c r="R1114" s="35">
        <f>SUMIFS('ODA by sector'!S:S,'ODA by sector'!$A:$A,'D12'!$A1114,'ODA by sector'!$D:$D,'D12'!$C1114)</f>
        <v>0</v>
      </c>
    </row>
    <row r="1115" spans="1:18" x14ac:dyDescent="0.25">
      <c r="A1115" s="36" t="s">
        <v>61</v>
      </c>
      <c r="B1115" s="36" t="e">
        <f>VLOOKUP(A1115,'[1]Names&amp;ISO'!$A:$B,2,FALSE)</f>
        <v>#N/A</v>
      </c>
      <c r="C1115" s="37" t="s">
        <v>169</v>
      </c>
      <c r="D1115" s="35">
        <f>SUMIFS('ODA by sector'!E:E,'ODA by sector'!$A:$A,'D12'!$A1115,'ODA by sector'!$D:$D,'D12'!$C1115)</f>
        <v>21.207295999999999</v>
      </c>
      <c r="E1115" s="35">
        <f>SUMIFS('ODA by sector'!F:F,'ODA by sector'!$A:$A,'D12'!$A1115,'ODA by sector'!$D:$D,'D12'!$C1115)</f>
        <v>18.176915999999999</v>
      </c>
      <c r="F1115" s="35">
        <f>SUMIFS('ODA by sector'!G:G,'ODA by sector'!$A:$A,'D12'!$A1115,'ODA by sector'!$D:$D,'D12'!$C1115)</f>
        <v>19.810162999999999</v>
      </c>
      <c r="G1115" s="35">
        <f>SUMIFS('ODA by sector'!H:H,'ODA by sector'!$A:$A,'D12'!$A1115,'ODA by sector'!$D:$D,'D12'!$C1115)</f>
        <v>30.529862999999999</v>
      </c>
      <c r="H1115" s="35">
        <f>SUMIFS('ODA by sector'!I:I,'ODA by sector'!$A:$A,'D12'!$A1115,'ODA by sector'!$D:$D,'D12'!$C1115)</f>
        <v>43.609625000000001</v>
      </c>
      <c r="I1115" s="35">
        <f>SUMIFS('ODA by sector'!J:J,'ODA by sector'!$A:$A,'D12'!$A1115,'ODA by sector'!$D:$D,'D12'!$C1115)</f>
        <v>47.810839999999999</v>
      </c>
      <c r="J1115" s="35">
        <f>SUMIFS('ODA by sector'!K:K,'ODA by sector'!$A:$A,'D12'!$A1115,'ODA by sector'!$D:$D,'D12'!$C1115)</f>
        <v>75.719648000000007</v>
      </c>
      <c r="K1115" s="35">
        <f>SUMIFS('ODA by sector'!L:L,'ODA by sector'!$A:$A,'D12'!$A1115,'ODA by sector'!$D:$D,'D12'!$C1115)</f>
        <v>84.355013999999997</v>
      </c>
      <c r="L1115" s="35">
        <f>SUMIFS('ODA by sector'!M:M,'ODA by sector'!$A:$A,'D12'!$A1115,'ODA by sector'!$D:$D,'D12'!$C1115)</f>
        <v>80.817414999999997</v>
      </c>
      <c r="M1115" s="35">
        <f>SUMIFS('ODA by sector'!N:N,'ODA by sector'!$A:$A,'D12'!$A1115,'ODA by sector'!$D:$D,'D12'!$C1115)</f>
        <v>60.973337000000001</v>
      </c>
      <c r="N1115" s="35">
        <f>SUMIFS('ODA by sector'!O:O,'ODA by sector'!$A:$A,'D12'!$A1115,'ODA by sector'!$D:$D,'D12'!$C1115)</f>
        <v>68.773646999999997</v>
      </c>
      <c r="O1115" s="35">
        <f>SUMIFS('ODA by sector'!P:P,'ODA by sector'!$A:$A,'D12'!$A1115,'ODA by sector'!$D:$D,'D12'!$C1115)</f>
        <v>80.541663</v>
      </c>
      <c r="P1115" s="35">
        <f>SUMIFS('ODA by sector'!Q:Q,'ODA by sector'!$A:$A,'D12'!$A1115,'ODA by sector'!$D:$D,'D12'!$C1115)</f>
        <v>97.354910000000004</v>
      </c>
      <c r="Q1115" s="35">
        <f>SUMIFS('ODA by sector'!R:R,'ODA by sector'!$A:$A,'D12'!$A1115,'ODA by sector'!$D:$D,'D12'!$C1115)</f>
        <v>110.860545</v>
      </c>
      <c r="R1115" s="35">
        <f>SUMIFS('ODA by sector'!S:S,'ODA by sector'!$A:$A,'D12'!$A1115,'ODA by sector'!$D:$D,'D12'!$C1115)</f>
        <v>76.269981000000001</v>
      </c>
    </row>
    <row r="1116" spans="1:18" x14ac:dyDescent="0.25">
      <c r="A1116" s="36" t="s">
        <v>61</v>
      </c>
      <c r="B1116" s="36" t="e">
        <f>VLOOKUP(A1116,'[1]Names&amp;ISO'!$A:$B,2,FALSE)</f>
        <v>#N/A</v>
      </c>
      <c r="C1116" s="37" t="s">
        <v>168</v>
      </c>
      <c r="D1116" s="35">
        <f>SUMIFS('ODA by sector'!E:E,'ODA by sector'!$A:$A,'D12'!$A1116,'ODA by sector'!$D:$D,'D12'!$C1116)</f>
        <v>0</v>
      </c>
      <c r="E1116" s="35">
        <f>SUMIFS('ODA by sector'!F:F,'ODA by sector'!$A:$A,'D12'!$A1116,'ODA by sector'!$D:$D,'D12'!$C1116)</f>
        <v>0</v>
      </c>
      <c r="F1116" s="35">
        <f>SUMIFS('ODA by sector'!G:G,'ODA by sector'!$A:$A,'D12'!$A1116,'ODA by sector'!$D:$D,'D12'!$C1116)</f>
        <v>0</v>
      </c>
      <c r="G1116" s="35">
        <f>SUMIFS('ODA by sector'!H:H,'ODA by sector'!$A:$A,'D12'!$A1116,'ODA by sector'!$D:$D,'D12'!$C1116)</f>
        <v>0</v>
      </c>
      <c r="H1116" s="35">
        <f>SUMIFS('ODA by sector'!I:I,'ODA by sector'!$A:$A,'D12'!$A1116,'ODA by sector'!$D:$D,'D12'!$C1116)</f>
        <v>0</v>
      </c>
      <c r="I1116" s="35">
        <f>SUMIFS('ODA by sector'!J:J,'ODA by sector'!$A:$A,'D12'!$A1116,'ODA by sector'!$D:$D,'D12'!$C1116)</f>
        <v>0</v>
      </c>
      <c r="J1116" s="35">
        <f>SUMIFS('ODA by sector'!K:K,'ODA by sector'!$A:$A,'D12'!$A1116,'ODA by sector'!$D:$D,'D12'!$C1116)</f>
        <v>0</v>
      </c>
      <c r="K1116" s="35">
        <f>SUMIFS('ODA by sector'!L:L,'ODA by sector'!$A:$A,'D12'!$A1116,'ODA by sector'!$D:$D,'D12'!$C1116)</f>
        <v>0</v>
      </c>
      <c r="L1116" s="35">
        <f>SUMIFS('ODA by sector'!M:M,'ODA by sector'!$A:$A,'D12'!$A1116,'ODA by sector'!$D:$D,'D12'!$C1116)</f>
        <v>2.4971709999999998</v>
      </c>
      <c r="M1116" s="35">
        <f>SUMIFS('ODA by sector'!N:N,'ODA by sector'!$A:$A,'D12'!$A1116,'ODA by sector'!$D:$D,'D12'!$C1116)</f>
        <v>3.2775159999999999</v>
      </c>
      <c r="N1116" s="35">
        <f>SUMIFS('ODA by sector'!O:O,'ODA by sector'!$A:$A,'D12'!$A1116,'ODA by sector'!$D:$D,'D12'!$C1116)</f>
        <v>4.0731859999999998</v>
      </c>
      <c r="O1116" s="35">
        <f>SUMIFS('ODA by sector'!P:P,'ODA by sector'!$A:$A,'D12'!$A1116,'ODA by sector'!$D:$D,'D12'!$C1116)</f>
        <v>8.7818350000000009</v>
      </c>
      <c r="P1116" s="35">
        <f>SUMIFS('ODA by sector'!Q:Q,'ODA by sector'!$A:$A,'D12'!$A1116,'ODA by sector'!$D:$D,'D12'!$C1116)</f>
        <v>8.5535929999999993</v>
      </c>
      <c r="Q1116" s="35">
        <f>SUMIFS('ODA by sector'!R:R,'ODA by sector'!$A:$A,'D12'!$A1116,'ODA by sector'!$D:$D,'D12'!$C1116)</f>
        <v>7.4378770000000003</v>
      </c>
      <c r="R1116" s="35">
        <f>SUMIFS('ODA by sector'!S:S,'ODA by sector'!$A:$A,'D12'!$A1116,'ODA by sector'!$D:$D,'D12'!$C1116)</f>
        <v>5.2482499999999996</v>
      </c>
    </row>
    <row r="1117" spans="1:18" x14ac:dyDescent="0.25">
      <c r="A1117" s="36" t="s">
        <v>61</v>
      </c>
      <c r="B1117" s="36" t="e">
        <f>VLOOKUP(A1117,'[1]Names&amp;ISO'!$A:$B,2,FALSE)</f>
        <v>#N/A</v>
      </c>
      <c r="C1117" s="37" t="s">
        <v>171</v>
      </c>
      <c r="D1117" s="35">
        <f>SUMIFS('ODA by sector'!E:E,'ODA by sector'!$A:$A,'D12'!$A1117,'ODA by sector'!$D:$D,'D12'!$C1117)</f>
        <v>445.815742</v>
      </c>
      <c r="E1117" s="35">
        <f>SUMIFS('ODA by sector'!F:F,'ODA by sector'!$A:$A,'D12'!$A1117,'ODA by sector'!$D:$D,'D12'!$C1117)</f>
        <v>397.25197100000003</v>
      </c>
      <c r="F1117" s="35">
        <f>SUMIFS('ODA by sector'!G:G,'ODA by sector'!$A:$A,'D12'!$A1117,'ODA by sector'!$D:$D,'D12'!$C1117)</f>
        <v>394.60653300000001</v>
      </c>
      <c r="G1117" s="35">
        <f>SUMIFS('ODA by sector'!H:H,'ODA by sector'!$A:$A,'D12'!$A1117,'ODA by sector'!$D:$D,'D12'!$C1117)</f>
        <v>413.44408900000002</v>
      </c>
      <c r="H1117" s="35">
        <f>SUMIFS('ODA by sector'!I:I,'ODA by sector'!$A:$A,'D12'!$A1117,'ODA by sector'!$D:$D,'D12'!$C1117)</f>
        <v>393.96543600000001</v>
      </c>
      <c r="I1117" s="35">
        <f>SUMIFS('ODA by sector'!J:J,'ODA by sector'!$A:$A,'D12'!$A1117,'ODA by sector'!$D:$D,'D12'!$C1117)</f>
        <v>382.66819099999998</v>
      </c>
      <c r="J1117" s="35">
        <f>SUMIFS('ODA by sector'!K:K,'ODA by sector'!$A:$A,'D12'!$A1117,'ODA by sector'!$D:$D,'D12'!$C1117)</f>
        <v>414.40833800000001</v>
      </c>
      <c r="K1117" s="35">
        <f>SUMIFS('ODA by sector'!L:L,'ODA by sector'!$A:$A,'D12'!$A1117,'ODA by sector'!$D:$D,'D12'!$C1117)</f>
        <v>488.22483899999997</v>
      </c>
      <c r="L1117" s="35">
        <f>SUMIFS('ODA by sector'!M:M,'ODA by sector'!$A:$A,'D12'!$A1117,'ODA by sector'!$D:$D,'D12'!$C1117)</f>
        <v>518.42047600000001</v>
      </c>
      <c r="M1117" s="35">
        <f>SUMIFS('ODA by sector'!N:N,'ODA by sector'!$A:$A,'D12'!$A1117,'ODA by sector'!$D:$D,'D12'!$C1117)</f>
        <v>459.98734000000002</v>
      </c>
      <c r="N1117" s="35">
        <f>SUMIFS('ODA by sector'!O:O,'ODA by sector'!$A:$A,'D12'!$A1117,'ODA by sector'!$D:$D,'D12'!$C1117)</f>
        <v>469.19227999999998</v>
      </c>
      <c r="O1117" s="35">
        <f>SUMIFS('ODA by sector'!P:P,'ODA by sector'!$A:$A,'D12'!$A1117,'ODA by sector'!$D:$D,'D12'!$C1117)</f>
        <v>489.27849200000003</v>
      </c>
      <c r="P1117" s="35">
        <f>SUMIFS('ODA by sector'!Q:Q,'ODA by sector'!$A:$A,'D12'!$A1117,'ODA by sector'!$D:$D,'D12'!$C1117)</f>
        <v>555.43366400000002</v>
      </c>
      <c r="Q1117" s="35">
        <f>SUMIFS('ODA by sector'!R:R,'ODA by sector'!$A:$A,'D12'!$A1117,'ODA by sector'!$D:$D,'D12'!$C1117)</f>
        <v>582.99044300000003</v>
      </c>
      <c r="R1117" s="35">
        <f>SUMIFS('ODA by sector'!S:S,'ODA by sector'!$A:$A,'D12'!$A1117,'ODA by sector'!$D:$D,'D12'!$C1117)</f>
        <v>644.15881300000001</v>
      </c>
    </row>
    <row r="1118" spans="1:18" x14ac:dyDescent="0.25">
      <c r="A1118" s="36" t="s">
        <v>61</v>
      </c>
      <c r="B1118" s="36" t="e">
        <f>VLOOKUP(A1118,'[1]Names&amp;ISO'!$A:$B,2,FALSE)</f>
        <v>#N/A</v>
      </c>
      <c r="C1118" s="37" t="s">
        <v>170</v>
      </c>
      <c r="D1118" s="35">
        <f>SUMIFS('ODA by sector'!E:E,'ODA by sector'!$A:$A,'D12'!$A1118,'ODA by sector'!$D:$D,'D12'!$C1118)</f>
        <v>0</v>
      </c>
      <c r="E1118" s="35">
        <f>SUMIFS('ODA by sector'!F:F,'ODA by sector'!$A:$A,'D12'!$A1118,'ODA by sector'!$D:$D,'D12'!$C1118)</f>
        <v>0</v>
      </c>
      <c r="F1118" s="35">
        <f>SUMIFS('ODA by sector'!G:G,'ODA by sector'!$A:$A,'D12'!$A1118,'ODA by sector'!$D:$D,'D12'!$C1118)</f>
        <v>0</v>
      </c>
      <c r="G1118" s="35">
        <f>SUMIFS('ODA by sector'!H:H,'ODA by sector'!$A:$A,'D12'!$A1118,'ODA by sector'!$D:$D,'D12'!$C1118)</f>
        <v>0</v>
      </c>
      <c r="H1118" s="35">
        <f>SUMIFS('ODA by sector'!I:I,'ODA by sector'!$A:$A,'D12'!$A1118,'ODA by sector'!$D:$D,'D12'!$C1118)</f>
        <v>0</v>
      </c>
      <c r="I1118" s="35">
        <f>SUMIFS('ODA by sector'!J:J,'ODA by sector'!$A:$A,'D12'!$A1118,'ODA by sector'!$D:$D,'D12'!$C1118)</f>
        <v>0</v>
      </c>
      <c r="J1118" s="35">
        <f>SUMIFS('ODA by sector'!K:K,'ODA by sector'!$A:$A,'D12'!$A1118,'ODA by sector'!$D:$D,'D12'!$C1118)</f>
        <v>0</v>
      </c>
      <c r="K1118" s="35">
        <f>SUMIFS('ODA by sector'!L:L,'ODA by sector'!$A:$A,'D12'!$A1118,'ODA by sector'!$D:$D,'D12'!$C1118)</f>
        <v>0</v>
      </c>
      <c r="L1118" s="35">
        <f>SUMIFS('ODA by sector'!M:M,'ODA by sector'!$A:$A,'D12'!$A1118,'ODA by sector'!$D:$D,'D12'!$C1118)</f>
        <v>1.344792</v>
      </c>
      <c r="M1118" s="35">
        <f>SUMIFS('ODA by sector'!N:N,'ODA by sector'!$A:$A,'D12'!$A1118,'ODA by sector'!$D:$D,'D12'!$C1118)</f>
        <v>2.8612440000000001</v>
      </c>
      <c r="N1118" s="35">
        <f>SUMIFS('ODA by sector'!O:O,'ODA by sector'!$A:$A,'D12'!$A1118,'ODA by sector'!$D:$D,'D12'!$C1118)</f>
        <v>3.4759690000000001</v>
      </c>
      <c r="O1118" s="35">
        <f>SUMIFS('ODA by sector'!P:P,'ODA by sector'!$A:$A,'D12'!$A1118,'ODA by sector'!$D:$D,'D12'!$C1118)</f>
        <v>4.5237119999999997</v>
      </c>
      <c r="P1118" s="35">
        <f>SUMIFS('ODA by sector'!Q:Q,'ODA by sector'!$A:$A,'D12'!$A1118,'ODA by sector'!$D:$D,'D12'!$C1118)</f>
        <v>4.3825919999999998</v>
      </c>
      <c r="Q1118" s="35">
        <f>SUMIFS('ODA by sector'!R:R,'ODA by sector'!$A:$A,'D12'!$A1118,'ODA by sector'!$D:$D,'D12'!$C1118)</f>
        <v>5.9819519999999997</v>
      </c>
      <c r="R1118" s="35">
        <f>SUMIFS('ODA by sector'!S:S,'ODA by sector'!$A:$A,'D12'!$A1118,'ODA by sector'!$D:$D,'D12'!$C1118)</f>
        <v>31.440885000000002</v>
      </c>
    </row>
    <row r="1119" spans="1:18" x14ac:dyDescent="0.25">
      <c r="A1119" s="36" t="s">
        <v>61</v>
      </c>
      <c r="B1119" s="36" t="e">
        <f>VLOOKUP(A1119,'[1]Names&amp;ISO'!$A:$B,2,FALSE)</f>
        <v>#N/A</v>
      </c>
      <c r="C1119" s="37" t="s">
        <v>172</v>
      </c>
      <c r="D1119" s="35">
        <f>SUMIFS('ODA by sector'!E:E,'ODA by sector'!$A:$A,'D12'!$A1119,'ODA by sector'!$D:$D,'D12'!$C1119)</f>
        <v>0</v>
      </c>
      <c r="E1119" s="35">
        <f>SUMIFS('ODA by sector'!F:F,'ODA by sector'!$A:$A,'D12'!$A1119,'ODA by sector'!$D:$D,'D12'!$C1119)</f>
        <v>0</v>
      </c>
      <c r="F1119" s="35">
        <f>SUMIFS('ODA by sector'!G:G,'ODA by sector'!$A:$A,'D12'!$A1119,'ODA by sector'!$D:$D,'D12'!$C1119)</f>
        <v>0</v>
      </c>
      <c r="G1119" s="35">
        <f>SUMIFS('ODA by sector'!H:H,'ODA by sector'!$A:$A,'D12'!$A1119,'ODA by sector'!$D:$D,'D12'!$C1119)</f>
        <v>0</v>
      </c>
      <c r="H1119" s="35">
        <f>SUMIFS('ODA by sector'!I:I,'ODA by sector'!$A:$A,'D12'!$A1119,'ODA by sector'!$D:$D,'D12'!$C1119)</f>
        <v>0</v>
      </c>
      <c r="I1119" s="35">
        <f>SUMIFS('ODA by sector'!J:J,'ODA by sector'!$A:$A,'D12'!$A1119,'ODA by sector'!$D:$D,'D12'!$C1119)</f>
        <v>0</v>
      </c>
      <c r="J1119" s="35">
        <f>SUMIFS('ODA by sector'!K:K,'ODA by sector'!$A:$A,'D12'!$A1119,'ODA by sector'!$D:$D,'D12'!$C1119)</f>
        <v>0</v>
      </c>
      <c r="K1119" s="35">
        <f>SUMIFS('ODA by sector'!L:L,'ODA by sector'!$A:$A,'D12'!$A1119,'ODA by sector'!$D:$D,'D12'!$C1119)</f>
        <v>0</v>
      </c>
      <c r="L1119" s="35">
        <f>SUMIFS('ODA by sector'!M:M,'ODA by sector'!$A:$A,'D12'!$A1119,'ODA by sector'!$D:$D,'D12'!$C1119)</f>
        <v>0</v>
      </c>
      <c r="M1119" s="35">
        <f>SUMIFS('ODA by sector'!N:N,'ODA by sector'!$A:$A,'D12'!$A1119,'ODA by sector'!$D:$D,'D12'!$C1119)</f>
        <v>0</v>
      </c>
      <c r="N1119" s="35">
        <f>SUMIFS('ODA by sector'!O:O,'ODA by sector'!$A:$A,'D12'!$A1119,'ODA by sector'!$D:$D,'D12'!$C1119)</f>
        <v>0</v>
      </c>
      <c r="O1119" s="35">
        <f>SUMIFS('ODA by sector'!P:P,'ODA by sector'!$A:$A,'D12'!$A1119,'ODA by sector'!$D:$D,'D12'!$C1119)</f>
        <v>0</v>
      </c>
      <c r="P1119" s="35">
        <f>SUMIFS('ODA by sector'!Q:Q,'ODA by sector'!$A:$A,'D12'!$A1119,'ODA by sector'!$D:$D,'D12'!$C1119)</f>
        <v>0</v>
      </c>
      <c r="Q1119" s="35">
        <f>SUMIFS('ODA by sector'!R:R,'ODA by sector'!$A:$A,'D12'!$A1119,'ODA by sector'!$D:$D,'D12'!$C1119)</f>
        <v>0</v>
      </c>
      <c r="R1119" s="35">
        <f>SUMIFS('ODA by sector'!S:S,'ODA by sector'!$A:$A,'D12'!$A1119,'ODA by sector'!$D:$D,'D12'!$C1119)</f>
        <v>0</v>
      </c>
    </row>
    <row r="1120" spans="1:18" x14ac:dyDescent="0.25">
      <c r="A1120" s="36" t="s">
        <v>61</v>
      </c>
      <c r="B1120" s="36" t="e">
        <f>VLOOKUP(A1120,'[1]Names&amp;ISO'!$A:$B,2,FALSE)</f>
        <v>#N/A</v>
      </c>
      <c r="C1120" s="37" t="s">
        <v>173</v>
      </c>
      <c r="D1120" s="35">
        <f>SUMIFS('ODA by sector'!E:E,'ODA by sector'!$A:$A,'D12'!$A1120,'ODA by sector'!$D:$D,'D12'!$C1120)</f>
        <v>0</v>
      </c>
      <c r="E1120" s="35">
        <f>SUMIFS('ODA by sector'!F:F,'ODA by sector'!$A:$A,'D12'!$A1120,'ODA by sector'!$D:$D,'D12'!$C1120)</f>
        <v>0</v>
      </c>
      <c r="F1120" s="35">
        <f>SUMIFS('ODA by sector'!G:G,'ODA by sector'!$A:$A,'D12'!$A1120,'ODA by sector'!$D:$D,'D12'!$C1120)</f>
        <v>0</v>
      </c>
      <c r="G1120" s="35">
        <f>SUMIFS('ODA by sector'!H:H,'ODA by sector'!$A:$A,'D12'!$A1120,'ODA by sector'!$D:$D,'D12'!$C1120)</f>
        <v>0</v>
      </c>
      <c r="H1120" s="35">
        <f>SUMIFS('ODA by sector'!I:I,'ODA by sector'!$A:$A,'D12'!$A1120,'ODA by sector'!$D:$D,'D12'!$C1120)</f>
        <v>0</v>
      </c>
      <c r="I1120" s="35">
        <f>SUMIFS('ODA by sector'!J:J,'ODA by sector'!$A:$A,'D12'!$A1120,'ODA by sector'!$D:$D,'D12'!$C1120)</f>
        <v>0</v>
      </c>
      <c r="J1120" s="35">
        <f>SUMIFS('ODA by sector'!K:K,'ODA by sector'!$A:$A,'D12'!$A1120,'ODA by sector'!$D:$D,'D12'!$C1120)</f>
        <v>0</v>
      </c>
      <c r="K1120" s="35">
        <f>SUMIFS('ODA by sector'!L:L,'ODA by sector'!$A:$A,'D12'!$A1120,'ODA by sector'!$D:$D,'D12'!$C1120)</f>
        <v>0</v>
      </c>
      <c r="L1120" s="35">
        <f>SUMIFS('ODA by sector'!M:M,'ODA by sector'!$A:$A,'D12'!$A1120,'ODA by sector'!$D:$D,'D12'!$C1120)</f>
        <v>0</v>
      </c>
      <c r="M1120" s="35">
        <f>SUMIFS('ODA by sector'!N:N,'ODA by sector'!$A:$A,'D12'!$A1120,'ODA by sector'!$D:$D,'D12'!$C1120)</f>
        <v>0</v>
      </c>
      <c r="N1120" s="35">
        <f>SUMIFS('ODA by sector'!O:O,'ODA by sector'!$A:$A,'D12'!$A1120,'ODA by sector'!$D:$D,'D12'!$C1120)</f>
        <v>0</v>
      </c>
      <c r="O1120" s="35">
        <f>SUMIFS('ODA by sector'!P:P,'ODA by sector'!$A:$A,'D12'!$A1120,'ODA by sector'!$D:$D,'D12'!$C1120)</f>
        <v>0</v>
      </c>
      <c r="P1120" s="35">
        <f>SUMIFS('ODA by sector'!Q:Q,'ODA by sector'!$A:$A,'D12'!$A1120,'ODA by sector'!$D:$D,'D12'!$C1120)</f>
        <v>0</v>
      </c>
      <c r="Q1120" s="35">
        <f>SUMIFS('ODA by sector'!R:R,'ODA by sector'!$A:$A,'D12'!$A1120,'ODA by sector'!$D:$D,'D12'!$C1120)</f>
        <v>0</v>
      </c>
      <c r="R1120" s="35">
        <f>SUMIFS('ODA by sector'!S:S,'ODA by sector'!$A:$A,'D12'!$A1120,'ODA by sector'!$D:$D,'D12'!$C1120)</f>
        <v>0</v>
      </c>
    </row>
    <row r="1121" spans="1:18" x14ac:dyDescent="0.25">
      <c r="A1121" s="38" t="s">
        <v>61</v>
      </c>
      <c r="B1121" s="36" t="e">
        <f>VLOOKUP(A1121,'[1]Names&amp;ISO'!$A:$B,2,FALSE)</f>
        <v>#N/A</v>
      </c>
      <c r="C1121" s="37" t="s">
        <v>174</v>
      </c>
      <c r="D1121" s="35">
        <f>SUMIFS('ODA by sector'!E:E,'ODA by sector'!$A:$A,'D12'!$A1121,'ODA by sector'!$D:$D,'D12'!$C1121)</f>
        <v>0</v>
      </c>
      <c r="E1121" s="35">
        <f>SUMIFS('ODA by sector'!F:F,'ODA by sector'!$A:$A,'D12'!$A1121,'ODA by sector'!$D:$D,'D12'!$C1121)</f>
        <v>0</v>
      </c>
      <c r="F1121" s="35">
        <f>SUMIFS('ODA by sector'!G:G,'ODA by sector'!$A:$A,'D12'!$A1121,'ODA by sector'!$D:$D,'D12'!$C1121)</f>
        <v>0</v>
      </c>
      <c r="G1121" s="35">
        <f>SUMIFS('ODA by sector'!H:H,'ODA by sector'!$A:$A,'D12'!$A1121,'ODA by sector'!$D:$D,'D12'!$C1121)</f>
        <v>0</v>
      </c>
      <c r="H1121" s="35">
        <f>SUMIFS('ODA by sector'!I:I,'ODA by sector'!$A:$A,'D12'!$A1121,'ODA by sector'!$D:$D,'D12'!$C1121)</f>
        <v>0</v>
      </c>
      <c r="I1121" s="35">
        <f>SUMIFS('ODA by sector'!J:J,'ODA by sector'!$A:$A,'D12'!$A1121,'ODA by sector'!$D:$D,'D12'!$C1121)</f>
        <v>0</v>
      </c>
      <c r="J1121" s="35">
        <f>SUMIFS('ODA by sector'!K:K,'ODA by sector'!$A:$A,'D12'!$A1121,'ODA by sector'!$D:$D,'D12'!$C1121)</f>
        <v>0</v>
      </c>
      <c r="K1121" s="35">
        <f>SUMIFS('ODA by sector'!L:L,'ODA by sector'!$A:$A,'D12'!$A1121,'ODA by sector'!$D:$D,'D12'!$C1121)</f>
        <v>0</v>
      </c>
      <c r="L1121" s="35">
        <f>SUMIFS('ODA by sector'!M:M,'ODA by sector'!$A:$A,'D12'!$A1121,'ODA by sector'!$D:$D,'D12'!$C1121)</f>
        <v>0</v>
      </c>
      <c r="M1121" s="35">
        <f>SUMIFS('ODA by sector'!N:N,'ODA by sector'!$A:$A,'D12'!$A1121,'ODA by sector'!$D:$D,'D12'!$C1121)</f>
        <v>0</v>
      </c>
      <c r="N1121" s="35">
        <f>SUMIFS('ODA by sector'!O:O,'ODA by sector'!$A:$A,'D12'!$A1121,'ODA by sector'!$D:$D,'D12'!$C1121)</f>
        <v>0</v>
      </c>
      <c r="O1121" s="35">
        <f>SUMIFS('ODA by sector'!P:P,'ODA by sector'!$A:$A,'D12'!$A1121,'ODA by sector'!$D:$D,'D12'!$C1121)</f>
        <v>3.795331</v>
      </c>
      <c r="P1121" s="35">
        <f>SUMIFS('ODA by sector'!Q:Q,'ODA by sector'!$A:$A,'D12'!$A1121,'ODA by sector'!$D:$D,'D12'!$C1121)</f>
        <v>3.6275010000000001</v>
      </c>
      <c r="Q1121" s="35">
        <f>SUMIFS('ODA by sector'!R:R,'ODA by sector'!$A:$A,'D12'!$A1121,'ODA by sector'!$D:$D,'D12'!$C1121)</f>
        <v>4.0236349999999996</v>
      </c>
      <c r="R1121" s="35">
        <f>SUMIFS('ODA by sector'!S:S,'ODA by sector'!$A:$A,'D12'!$A1121,'ODA by sector'!$D:$D,'D12'!$C1121)</f>
        <v>4.0412400000000002</v>
      </c>
    </row>
    <row r="1122" spans="1:18" x14ac:dyDescent="0.25">
      <c r="A1122" s="40" t="s">
        <v>60</v>
      </c>
      <c r="B1122" s="36" t="e">
        <f>VLOOKUP(A1122,'[1]Names&amp;ISO'!$A:$B,2,FALSE)</f>
        <v>#N/A</v>
      </c>
      <c r="C1122" s="37" t="s">
        <v>162</v>
      </c>
      <c r="D1122" s="35">
        <f>SUMIFS('ODA by sector'!E:E,'ODA by sector'!$A:$A,'D12'!$A1122,'ODA by sector'!$D:$D,'D12'!$C1122)</f>
        <v>0</v>
      </c>
      <c r="E1122" s="35">
        <f>SUMIFS('ODA by sector'!F:F,'ODA by sector'!$A:$A,'D12'!$A1122,'ODA by sector'!$D:$D,'D12'!$C1122)</f>
        <v>0</v>
      </c>
      <c r="F1122" s="35">
        <f>SUMIFS('ODA by sector'!G:G,'ODA by sector'!$A:$A,'D12'!$A1122,'ODA by sector'!$D:$D,'D12'!$C1122)</f>
        <v>0</v>
      </c>
      <c r="G1122" s="35">
        <f>SUMIFS('ODA by sector'!H:H,'ODA by sector'!$A:$A,'D12'!$A1122,'ODA by sector'!$D:$D,'D12'!$C1122)</f>
        <v>0</v>
      </c>
      <c r="H1122" s="35">
        <f>SUMIFS('ODA by sector'!I:I,'ODA by sector'!$A:$A,'D12'!$A1122,'ODA by sector'!$D:$D,'D12'!$C1122)</f>
        <v>0</v>
      </c>
      <c r="I1122" s="35">
        <f>SUMIFS('ODA by sector'!J:J,'ODA by sector'!$A:$A,'D12'!$A1122,'ODA by sector'!$D:$D,'D12'!$C1122)</f>
        <v>0</v>
      </c>
      <c r="J1122" s="35">
        <f>SUMIFS('ODA by sector'!K:K,'ODA by sector'!$A:$A,'D12'!$A1122,'ODA by sector'!$D:$D,'D12'!$C1122)</f>
        <v>0</v>
      </c>
      <c r="K1122" s="35">
        <f>SUMIFS('ODA by sector'!L:L,'ODA by sector'!$A:$A,'D12'!$A1122,'ODA by sector'!$D:$D,'D12'!$C1122)</f>
        <v>0</v>
      </c>
      <c r="L1122" s="35">
        <f>SUMIFS('ODA by sector'!M:M,'ODA by sector'!$A:$A,'D12'!$A1122,'ODA by sector'!$D:$D,'D12'!$C1122)</f>
        <v>0</v>
      </c>
      <c r="M1122" s="35">
        <f>SUMIFS('ODA by sector'!N:N,'ODA by sector'!$A:$A,'D12'!$A1122,'ODA by sector'!$D:$D,'D12'!$C1122)</f>
        <v>0</v>
      </c>
      <c r="N1122" s="35">
        <f>SUMIFS('ODA by sector'!O:O,'ODA by sector'!$A:$A,'D12'!$A1122,'ODA by sector'!$D:$D,'D12'!$C1122)</f>
        <v>0</v>
      </c>
      <c r="O1122" s="35">
        <f>SUMIFS('ODA by sector'!P:P,'ODA by sector'!$A:$A,'D12'!$A1122,'ODA by sector'!$D:$D,'D12'!$C1122)</f>
        <v>0</v>
      </c>
      <c r="P1122" s="35">
        <f>SUMIFS('ODA by sector'!Q:Q,'ODA by sector'!$A:$A,'D12'!$A1122,'ODA by sector'!$D:$D,'D12'!$C1122)</f>
        <v>0</v>
      </c>
      <c r="Q1122" s="35">
        <f>SUMIFS('ODA by sector'!R:R,'ODA by sector'!$A:$A,'D12'!$A1122,'ODA by sector'!$D:$D,'D12'!$C1122)</f>
        <v>0</v>
      </c>
      <c r="R1122" s="35">
        <f>SUMIFS('ODA by sector'!S:S,'ODA by sector'!$A:$A,'D12'!$A1122,'ODA by sector'!$D:$D,'D12'!$C1122)</f>
        <v>0</v>
      </c>
    </row>
    <row r="1123" spans="1:18" x14ac:dyDescent="0.25">
      <c r="A1123" s="40" t="s">
        <v>60</v>
      </c>
      <c r="B1123" s="36" t="e">
        <f>VLOOKUP(A1123,'[1]Names&amp;ISO'!$A:$B,2,FALSE)</f>
        <v>#N/A</v>
      </c>
      <c r="C1123" s="37" t="s">
        <v>163</v>
      </c>
      <c r="D1123" s="35">
        <f>SUMIFS('ODA by sector'!E:E,'ODA by sector'!$A:$A,'D12'!$A1123,'ODA by sector'!$D:$D,'D12'!$C1123)</f>
        <v>0</v>
      </c>
      <c r="E1123" s="35">
        <f>SUMIFS('ODA by sector'!F:F,'ODA by sector'!$A:$A,'D12'!$A1123,'ODA by sector'!$D:$D,'D12'!$C1123)</f>
        <v>258.02196800000002</v>
      </c>
      <c r="F1123" s="35">
        <f>SUMIFS('ODA by sector'!G:G,'ODA by sector'!$A:$A,'D12'!$A1123,'ODA by sector'!$D:$D,'D12'!$C1123)</f>
        <v>641.17881599999998</v>
      </c>
      <c r="G1123" s="35">
        <f>SUMIFS('ODA by sector'!H:H,'ODA by sector'!$A:$A,'D12'!$A1123,'ODA by sector'!$D:$D,'D12'!$C1123)</f>
        <v>1078.0379359999999</v>
      </c>
      <c r="H1123" s="35">
        <f>SUMIFS('ODA by sector'!I:I,'ODA by sector'!$A:$A,'D12'!$A1123,'ODA by sector'!$D:$D,'D12'!$C1123)</f>
        <v>1301.6559980000002</v>
      </c>
      <c r="I1123" s="35">
        <f>SUMIFS('ODA by sector'!J:J,'ODA by sector'!$A:$A,'D12'!$A1123,'ODA by sector'!$D:$D,'D12'!$C1123)</f>
        <v>1560.036658</v>
      </c>
      <c r="J1123" s="35">
        <f>SUMIFS('ODA by sector'!K:K,'ODA by sector'!$A:$A,'D12'!$A1123,'ODA by sector'!$D:$D,'D12'!$C1123)</f>
        <v>1988.2875119999999</v>
      </c>
      <c r="K1123" s="35">
        <f>SUMIFS('ODA by sector'!L:L,'ODA by sector'!$A:$A,'D12'!$A1123,'ODA by sector'!$D:$D,'D12'!$C1123)</f>
        <v>2213.749867</v>
      </c>
      <c r="L1123" s="35">
        <f>SUMIFS('ODA by sector'!M:M,'ODA by sector'!$A:$A,'D12'!$A1123,'ODA by sector'!$D:$D,'D12'!$C1123)</f>
        <v>2844.6848049999999</v>
      </c>
      <c r="M1123" s="35">
        <f>SUMIFS('ODA by sector'!N:N,'ODA by sector'!$A:$A,'D12'!$A1123,'ODA by sector'!$D:$D,'D12'!$C1123)</f>
        <v>2342.7584660000002</v>
      </c>
      <c r="N1123" s="35">
        <f>SUMIFS('ODA by sector'!O:O,'ODA by sector'!$A:$A,'D12'!$A1123,'ODA by sector'!$D:$D,'D12'!$C1123)</f>
        <v>3044.427158</v>
      </c>
      <c r="O1123" s="35">
        <f>SUMIFS('ODA by sector'!P:P,'ODA by sector'!$A:$A,'D12'!$A1123,'ODA by sector'!$D:$D,'D12'!$C1123)</f>
        <v>3613.0735009999999</v>
      </c>
      <c r="P1123" s="35">
        <f>SUMIFS('ODA by sector'!Q:Q,'ODA by sector'!$A:$A,'D12'!$A1123,'ODA by sector'!$D:$D,'D12'!$C1123)</f>
        <v>2591.5597850000004</v>
      </c>
      <c r="Q1123" s="35">
        <f>SUMIFS('ODA by sector'!R:R,'ODA by sector'!$A:$A,'D12'!$A1123,'ODA by sector'!$D:$D,'D12'!$C1123)</f>
        <v>3220.890034</v>
      </c>
      <c r="R1123" s="35">
        <f>SUMIFS('ODA by sector'!S:S,'ODA by sector'!$A:$A,'D12'!$A1123,'ODA by sector'!$D:$D,'D12'!$C1123)</f>
        <v>3598.3611899999996</v>
      </c>
    </row>
    <row r="1124" spans="1:18" x14ac:dyDescent="0.25">
      <c r="A1124" s="40" t="s">
        <v>60</v>
      </c>
      <c r="B1124" s="36" t="e">
        <f>VLOOKUP(A1124,'[1]Names&amp;ISO'!$A:$B,2,FALSE)</f>
        <v>#N/A</v>
      </c>
      <c r="C1124" s="37" t="s">
        <v>164</v>
      </c>
      <c r="D1124" s="35">
        <f>SUMIFS('ODA by sector'!E:E,'ODA by sector'!$A:$A,'D12'!$A1124,'ODA by sector'!$D:$D,'D12'!$C1124)</f>
        <v>0</v>
      </c>
      <c r="E1124" s="35">
        <f>SUMIFS('ODA by sector'!F:F,'ODA by sector'!$A:$A,'D12'!$A1124,'ODA by sector'!$D:$D,'D12'!$C1124)</f>
        <v>0</v>
      </c>
      <c r="F1124" s="35">
        <f>SUMIFS('ODA by sector'!G:G,'ODA by sector'!$A:$A,'D12'!$A1124,'ODA by sector'!$D:$D,'D12'!$C1124)</f>
        <v>0</v>
      </c>
      <c r="G1124" s="35">
        <f>SUMIFS('ODA by sector'!H:H,'ODA by sector'!$A:$A,'D12'!$A1124,'ODA by sector'!$D:$D,'D12'!$C1124)</f>
        <v>0</v>
      </c>
      <c r="H1124" s="35">
        <f>SUMIFS('ODA by sector'!I:I,'ODA by sector'!$A:$A,'D12'!$A1124,'ODA by sector'!$D:$D,'D12'!$C1124)</f>
        <v>0</v>
      </c>
      <c r="I1124" s="35">
        <f>SUMIFS('ODA by sector'!J:J,'ODA by sector'!$A:$A,'D12'!$A1124,'ODA by sector'!$D:$D,'D12'!$C1124)</f>
        <v>0</v>
      </c>
      <c r="J1124" s="35">
        <f>SUMIFS('ODA by sector'!K:K,'ODA by sector'!$A:$A,'D12'!$A1124,'ODA by sector'!$D:$D,'D12'!$C1124)</f>
        <v>0</v>
      </c>
      <c r="K1124" s="35">
        <f>SUMIFS('ODA by sector'!L:L,'ODA by sector'!$A:$A,'D12'!$A1124,'ODA by sector'!$D:$D,'D12'!$C1124)</f>
        <v>0</v>
      </c>
      <c r="L1124" s="35">
        <f>SUMIFS('ODA by sector'!M:M,'ODA by sector'!$A:$A,'D12'!$A1124,'ODA by sector'!$D:$D,'D12'!$C1124)</f>
        <v>0</v>
      </c>
      <c r="M1124" s="35">
        <f>SUMIFS('ODA by sector'!N:N,'ODA by sector'!$A:$A,'D12'!$A1124,'ODA by sector'!$D:$D,'D12'!$C1124)</f>
        <v>0</v>
      </c>
      <c r="N1124" s="35">
        <f>SUMIFS('ODA by sector'!O:O,'ODA by sector'!$A:$A,'D12'!$A1124,'ODA by sector'!$D:$D,'D12'!$C1124)</f>
        <v>0</v>
      </c>
      <c r="O1124" s="35">
        <f>SUMIFS('ODA by sector'!P:P,'ODA by sector'!$A:$A,'D12'!$A1124,'ODA by sector'!$D:$D,'D12'!$C1124)</f>
        <v>0</v>
      </c>
      <c r="P1124" s="35">
        <f>SUMIFS('ODA by sector'!Q:Q,'ODA by sector'!$A:$A,'D12'!$A1124,'ODA by sector'!$D:$D,'D12'!$C1124)</f>
        <v>0</v>
      </c>
      <c r="Q1124" s="35">
        <f>SUMIFS('ODA by sector'!R:R,'ODA by sector'!$A:$A,'D12'!$A1124,'ODA by sector'!$D:$D,'D12'!$C1124)</f>
        <v>0</v>
      </c>
      <c r="R1124" s="35">
        <f>SUMIFS('ODA by sector'!S:S,'ODA by sector'!$A:$A,'D12'!$A1124,'ODA by sector'!$D:$D,'D12'!$C1124)</f>
        <v>0</v>
      </c>
    </row>
    <row r="1125" spans="1:18" x14ac:dyDescent="0.25">
      <c r="A1125" s="40" t="s">
        <v>60</v>
      </c>
      <c r="B1125" s="36" t="e">
        <f>VLOOKUP(A1125,'[1]Names&amp;ISO'!$A:$B,2,FALSE)</f>
        <v>#N/A</v>
      </c>
      <c r="C1125" s="37" t="s">
        <v>165</v>
      </c>
      <c r="D1125" s="35">
        <f>SUMIFS('ODA by sector'!E:E,'ODA by sector'!$A:$A,'D12'!$A1125,'ODA by sector'!$D:$D,'D12'!$C1125)</f>
        <v>0</v>
      </c>
      <c r="E1125" s="35">
        <f>SUMIFS('ODA by sector'!F:F,'ODA by sector'!$A:$A,'D12'!$A1125,'ODA by sector'!$D:$D,'D12'!$C1125)</f>
        <v>0</v>
      </c>
      <c r="F1125" s="35">
        <f>SUMIFS('ODA by sector'!G:G,'ODA by sector'!$A:$A,'D12'!$A1125,'ODA by sector'!$D:$D,'D12'!$C1125)</f>
        <v>0</v>
      </c>
      <c r="G1125" s="35">
        <f>SUMIFS('ODA by sector'!H:H,'ODA by sector'!$A:$A,'D12'!$A1125,'ODA by sector'!$D:$D,'D12'!$C1125)</f>
        <v>0</v>
      </c>
      <c r="H1125" s="35">
        <f>SUMIFS('ODA by sector'!I:I,'ODA by sector'!$A:$A,'D12'!$A1125,'ODA by sector'!$D:$D,'D12'!$C1125)</f>
        <v>0</v>
      </c>
      <c r="I1125" s="35">
        <f>SUMIFS('ODA by sector'!J:J,'ODA by sector'!$A:$A,'D12'!$A1125,'ODA by sector'!$D:$D,'D12'!$C1125)</f>
        <v>0</v>
      </c>
      <c r="J1125" s="35">
        <f>SUMIFS('ODA by sector'!K:K,'ODA by sector'!$A:$A,'D12'!$A1125,'ODA by sector'!$D:$D,'D12'!$C1125)</f>
        <v>0</v>
      </c>
      <c r="K1125" s="35">
        <f>SUMIFS('ODA by sector'!L:L,'ODA by sector'!$A:$A,'D12'!$A1125,'ODA by sector'!$D:$D,'D12'!$C1125)</f>
        <v>0</v>
      </c>
      <c r="L1125" s="35">
        <f>SUMIFS('ODA by sector'!M:M,'ODA by sector'!$A:$A,'D12'!$A1125,'ODA by sector'!$D:$D,'D12'!$C1125)</f>
        <v>0</v>
      </c>
      <c r="M1125" s="35">
        <f>SUMIFS('ODA by sector'!N:N,'ODA by sector'!$A:$A,'D12'!$A1125,'ODA by sector'!$D:$D,'D12'!$C1125)</f>
        <v>0</v>
      </c>
      <c r="N1125" s="35">
        <f>SUMIFS('ODA by sector'!O:O,'ODA by sector'!$A:$A,'D12'!$A1125,'ODA by sector'!$D:$D,'D12'!$C1125)</f>
        <v>0</v>
      </c>
      <c r="O1125" s="35">
        <f>SUMIFS('ODA by sector'!P:P,'ODA by sector'!$A:$A,'D12'!$A1125,'ODA by sector'!$D:$D,'D12'!$C1125)</f>
        <v>0</v>
      </c>
      <c r="P1125" s="35">
        <f>SUMIFS('ODA by sector'!Q:Q,'ODA by sector'!$A:$A,'D12'!$A1125,'ODA by sector'!$D:$D,'D12'!$C1125)</f>
        <v>0</v>
      </c>
      <c r="Q1125" s="35">
        <f>SUMIFS('ODA by sector'!R:R,'ODA by sector'!$A:$A,'D12'!$A1125,'ODA by sector'!$D:$D,'D12'!$C1125)</f>
        <v>0</v>
      </c>
      <c r="R1125" s="35">
        <f>SUMIFS('ODA by sector'!S:S,'ODA by sector'!$A:$A,'D12'!$A1125,'ODA by sector'!$D:$D,'D12'!$C1125)</f>
        <v>0</v>
      </c>
    </row>
    <row r="1126" spans="1:18" x14ac:dyDescent="0.25">
      <c r="A1126" s="40" t="s">
        <v>60</v>
      </c>
      <c r="B1126" s="36" t="e">
        <f>VLOOKUP(A1126,'[1]Names&amp;ISO'!$A:$B,2,FALSE)</f>
        <v>#N/A</v>
      </c>
      <c r="C1126" s="37" t="s">
        <v>161</v>
      </c>
      <c r="D1126" s="35">
        <f>SUMIFS('ODA by sector'!E:E,'ODA by sector'!$A:$A,'D12'!$A1126,'ODA by sector'!$D:$D,'D12'!$C1126)</f>
        <v>0</v>
      </c>
      <c r="E1126" s="35">
        <f>SUMIFS('ODA by sector'!F:F,'ODA by sector'!$A:$A,'D12'!$A1126,'ODA by sector'!$D:$D,'D12'!$C1126)</f>
        <v>0</v>
      </c>
      <c r="F1126" s="35">
        <f>SUMIFS('ODA by sector'!G:G,'ODA by sector'!$A:$A,'D12'!$A1126,'ODA by sector'!$D:$D,'D12'!$C1126)</f>
        <v>0</v>
      </c>
      <c r="G1126" s="35">
        <f>SUMIFS('ODA by sector'!H:H,'ODA by sector'!$A:$A,'D12'!$A1126,'ODA by sector'!$D:$D,'D12'!$C1126)</f>
        <v>0</v>
      </c>
      <c r="H1126" s="35">
        <f>SUMIFS('ODA by sector'!I:I,'ODA by sector'!$A:$A,'D12'!$A1126,'ODA by sector'!$D:$D,'D12'!$C1126)</f>
        <v>0</v>
      </c>
      <c r="I1126" s="35">
        <f>SUMIFS('ODA by sector'!J:J,'ODA by sector'!$A:$A,'D12'!$A1126,'ODA by sector'!$D:$D,'D12'!$C1126)</f>
        <v>0</v>
      </c>
      <c r="J1126" s="35">
        <f>SUMIFS('ODA by sector'!K:K,'ODA by sector'!$A:$A,'D12'!$A1126,'ODA by sector'!$D:$D,'D12'!$C1126)</f>
        <v>0</v>
      </c>
      <c r="K1126" s="35">
        <f>SUMIFS('ODA by sector'!L:L,'ODA by sector'!$A:$A,'D12'!$A1126,'ODA by sector'!$D:$D,'D12'!$C1126)</f>
        <v>0</v>
      </c>
      <c r="L1126" s="35">
        <f>SUMIFS('ODA by sector'!M:M,'ODA by sector'!$A:$A,'D12'!$A1126,'ODA by sector'!$D:$D,'D12'!$C1126)</f>
        <v>0</v>
      </c>
      <c r="M1126" s="35">
        <f>SUMIFS('ODA by sector'!N:N,'ODA by sector'!$A:$A,'D12'!$A1126,'ODA by sector'!$D:$D,'D12'!$C1126)</f>
        <v>0</v>
      </c>
      <c r="N1126" s="35">
        <f>SUMIFS('ODA by sector'!O:O,'ODA by sector'!$A:$A,'D12'!$A1126,'ODA by sector'!$D:$D,'D12'!$C1126)</f>
        <v>0</v>
      </c>
      <c r="O1126" s="35">
        <f>SUMIFS('ODA by sector'!P:P,'ODA by sector'!$A:$A,'D12'!$A1126,'ODA by sector'!$D:$D,'D12'!$C1126)</f>
        <v>0</v>
      </c>
      <c r="P1126" s="35">
        <f>SUMIFS('ODA by sector'!Q:Q,'ODA by sector'!$A:$A,'D12'!$A1126,'ODA by sector'!$D:$D,'D12'!$C1126)</f>
        <v>0</v>
      </c>
      <c r="Q1126" s="35">
        <f>SUMIFS('ODA by sector'!R:R,'ODA by sector'!$A:$A,'D12'!$A1126,'ODA by sector'!$D:$D,'D12'!$C1126)</f>
        <v>4.1997939999999998</v>
      </c>
      <c r="R1126" s="35">
        <f>SUMIFS('ODA by sector'!S:S,'ODA by sector'!$A:$A,'D12'!$A1126,'ODA by sector'!$D:$D,'D12'!$C1126)</f>
        <v>0</v>
      </c>
    </row>
    <row r="1127" spans="1:18" x14ac:dyDescent="0.25">
      <c r="A1127" s="40" t="s">
        <v>60</v>
      </c>
      <c r="B1127" s="36" t="e">
        <f>VLOOKUP(A1127,'[1]Names&amp;ISO'!$A:$B,2,FALSE)</f>
        <v>#N/A</v>
      </c>
      <c r="C1127" s="37" t="s">
        <v>166</v>
      </c>
      <c r="D1127" s="35">
        <f>SUMIFS('ODA by sector'!E:E,'ODA by sector'!$A:$A,'D12'!$A1127,'ODA by sector'!$D:$D,'D12'!$C1127)</f>
        <v>0</v>
      </c>
      <c r="E1127" s="35">
        <f>SUMIFS('ODA by sector'!F:F,'ODA by sector'!$A:$A,'D12'!$A1127,'ODA by sector'!$D:$D,'D12'!$C1127)</f>
        <v>0</v>
      </c>
      <c r="F1127" s="35">
        <f>SUMIFS('ODA by sector'!G:G,'ODA by sector'!$A:$A,'D12'!$A1127,'ODA by sector'!$D:$D,'D12'!$C1127)</f>
        <v>0</v>
      </c>
      <c r="G1127" s="35">
        <f>SUMIFS('ODA by sector'!H:H,'ODA by sector'!$A:$A,'D12'!$A1127,'ODA by sector'!$D:$D,'D12'!$C1127)</f>
        <v>0</v>
      </c>
      <c r="H1127" s="35">
        <f>SUMIFS('ODA by sector'!I:I,'ODA by sector'!$A:$A,'D12'!$A1127,'ODA by sector'!$D:$D,'D12'!$C1127)</f>
        <v>0</v>
      </c>
      <c r="I1127" s="35">
        <f>SUMIFS('ODA by sector'!J:J,'ODA by sector'!$A:$A,'D12'!$A1127,'ODA by sector'!$D:$D,'D12'!$C1127)</f>
        <v>0</v>
      </c>
      <c r="J1127" s="35">
        <f>SUMIFS('ODA by sector'!K:K,'ODA by sector'!$A:$A,'D12'!$A1127,'ODA by sector'!$D:$D,'D12'!$C1127)</f>
        <v>0</v>
      </c>
      <c r="K1127" s="35">
        <f>SUMIFS('ODA by sector'!L:L,'ODA by sector'!$A:$A,'D12'!$A1127,'ODA by sector'!$D:$D,'D12'!$C1127)</f>
        <v>0</v>
      </c>
      <c r="L1127" s="35">
        <f>SUMIFS('ODA by sector'!M:M,'ODA by sector'!$A:$A,'D12'!$A1127,'ODA by sector'!$D:$D,'D12'!$C1127)</f>
        <v>0</v>
      </c>
      <c r="M1127" s="35">
        <f>SUMIFS('ODA by sector'!N:N,'ODA by sector'!$A:$A,'D12'!$A1127,'ODA by sector'!$D:$D,'D12'!$C1127)</f>
        <v>0</v>
      </c>
      <c r="N1127" s="35">
        <f>SUMIFS('ODA by sector'!O:O,'ODA by sector'!$A:$A,'D12'!$A1127,'ODA by sector'!$D:$D,'D12'!$C1127)</f>
        <v>0</v>
      </c>
      <c r="O1127" s="35">
        <f>SUMIFS('ODA by sector'!P:P,'ODA by sector'!$A:$A,'D12'!$A1127,'ODA by sector'!$D:$D,'D12'!$C1127)</f>
        <v>0</v>
      </c>
      <c r="P1127" s="35">
        <f>SUMIFS('ODA by sector'!Q:Q,'ODA by sector'!$A:$A,'D12'!$A1127,'ODA by sector'!$D:$D,'D12'!$C1127)</f>
        <v>0</v>
      </c>
      <c r="Q1127" s="35">
        <f>SUMIFS('ODA by sector'!R:R,'ODA by sector'!$A:$A,'D12'!$A1127,'ODA by sector'!$D:$D,'D12'!$C1127)</f>
        <v>0</v>
      </c>
      <c r="R1127" s="35">
        <f>SUMIFS('ODA by sector'!S:S,'ODA by sector'!$A:$A,'D12'!$A1127,'ODA by sector'!$D:$D,'D12'!$C1127)</f>
        <v>0</v>
      </c>
    </row>
    <row r="1128" spans="1:18" x14ac:dyDescent="0.25">
      <c r="A1128" s="40" t="s">
        <v>60</v>
      </c>
      <c r="B1128" s="36" t="e">
        <f>VLOOKUP(A1128,'[1]Names&amp;ISO'!$A:$B,2,FALSE)</f>
        <v>#N/A</v>
      </c>
      <c r="C1128" s="37" t="s">
        <v>167</v>
      </c>
      <c r="D1128" s="35">
        <f>SUMIFS('ODA by sector'!E:E,'ODA by sector'!$A:$A,'D12'!$A1128,'ODA by sector'!$D:$D,'D12'!$C1128)</f>
        <v>0</v>
      </c>
      <c r="E1128" s="35">
        <f>SUMIFS('ODA by sector'!F:F,'ODA by sector'!$A:$A,'D12'!$A1128,'ODA by sector'!$D:$D,'D12'!$C1128)</f>
        <v>0</v>
      </c>
      <c r="F1128" s="35">
        <f>SUMIFS('ODA by sector'!G:G,'ODA by sector'!$A:$A,'D12'!$A1128,'ODA by sector'!$D:$D,'D12'!$C1128)</f>
        <v>0</v>
      </c>
      <c r="G1128" s="35">
        <f>SUMIFS('ODA by sector'!H:H,'ODA by sector'!$A:$A,'D12'!$A1128,'ODA by sector'!$D:$D,'D12'!$C1128)</f>
        <v>0</v>
      </c>
      <c r="H1128" s="35">
        <f>SUMIFS('ODA by sector'!I:I,'ODA by sector'!$A:$A,'D12'!$A1128,'ODA by sector'!$D:$D,'D12'!$C1128)</f>
        <v>0</v>
      </c>
      <c r="I1128" s="35">
        <f>SUMIFS('ODA by sector'!J:J,'ODA by sector'!$A:$A,'D12'!$A1128,'ODA by sector'!$D:$D,'D12'!$C1128)</f>
        <v>0</v>
      </c>
      <c r="J1128" s="35">
        <f>SUMIFS('ODA by sector'!K:K,'ODA by sector'!$A:$A,'D12'!$A1128,'ODA by sector'!$D:$D,'D12'!$C1128)</f>
        <v>0</v>
      </c>
      <c r="K1128" s="35">
        <f>SUMIFS('ODA by sector'!L:L,'ODA by sector'!$A:$A,'D12'!$A1128,'ODA by sector'!$D:$D,'D12'!$C1128)</f>
        <v>0</v>
      </c>
      <c r="L1128" s="35">
        <f>SUMIFS('ODA by sector'!M:M,'ODA by sector'!$A:$A,'D12'!$A1128,'ODA by sector'!$D:$D,'D12'!$C1128)</f>
        <v>0</v>
      </c>
      <c r="M1128" s="35">
        <f>SUMIFS('ODA by sector'!N:N,'ODA by sector'!$A:$A,'D12'!$A1128,'ODA by sector'!$D:$D,'D12'!$C1128)</f>
        <v>0</v>
      </c>
      <c r="N1128" s="35">
        <f>SUMIFS('ODA by sector'!O:O,'ODA by sector'!$A:$A,'D12'!$A1128,'ODA by sector'!$D:$D,'D12'!$C1128)</f>
        <v>0</v>
      </c>
      <c r="O1128" s="35">
        <f>SUMIFS('ODA by sector'!P:P,'ODA by sector'!$A:$A,'D12'!$A1128,'ODA by sector'!$D:$D,'D12'!$C1128)</f>
        <v>0</v>
      </c>
      <c r="P1128" s="35">
        <f>SUMIFS('ODA by sector'!Q:Q,'ODA by sector'!$A:$A,'D12'!$A1128,'ODA by sector'!$D:$D,'D12'!$C1128)</f>
        <v>0</v>
      </c>
      <c r="Q1128" s="35">
        <f>SUMIFS('ODA by sector'!R:R,'ODA by sector'!$A:$A,'D12'!$A1128,'ODA by sector'!$D:$D,'D12'!$C1128)</f>
        <v>0</v>
      </c>
      <c r="R1128" s="35">
        <f>SUMIFS('ODA by sector'!S:S,'ODA by sector'!$A:$A,'D12'!$A1128,'ODA by sector'!$D:$D,'D12'!$C1128)</f>
        <v>0</v>
      </c>
    </row>
    <row r="1129" spans="1:18" x14ac:dyDescent="0.25">
      <c r="A1129" s="40" t="s">
        <v>60</v>
      </c>
      <c r="B1129" s="36" t="e">
        <f>VLOOKUP(A1129,'[1]Names&amp;ISO'!$A:$B,2,FALSE)</f>
        <v>#N/A</v>
      </c>
      <c r="C1129" s="37" t="s">
        <v>169</v>
      </c>
      <c r="D1129" s="35">
        <f>SUMIFS('ODA by sector'!E:E,'ODA by sector'!$A:$A,'D12'!$A1129,'ODA by sector'!$D:$D,'D12'!$C1129)</f>
        <v>0</v>
      </c>
      <c r="E1129" s="35">
        <f>SUMIFS('ODA by sector'!F:F,'ODA by sector'!$A:$A,'D12'!$A1129,'ODA by sector'!$D:$D,'D12'!$C1129)</f>
        <v>0</v>
      </c>
      <c r="F1129" s="35">
        <f>SUMIFS('ODA by sector'!G:G,'ODA by sector'!$A:$A,'D12'!$A1129,'ODA by sector'!$D:$D,'D12'!$C1129)</f>
        <v>0</v>
      </c>
      <c r="G1129" s="35">
        <f>SUMIFS('ODA by sector'!H:H,'ODA by sector'!$A:$A,'D12'!$A1129,'ODA by sector'!$D:$D,'D12'!$C1129)</f>
        <v>0</v>
      </c>
      <c r="H1129" s="35">
        <f>SUMIFS('ODA by sector'!I:I,'ODA by sector'!$A:$A,'D12'!$A1129,'ODA by sector'!$D:$D,'D12'!$C1129)</f>
        <v>0</v>
      </c>
      <c r="I1129" s="35">
        <f>SUMIFS('ODA by sector'!J:J,'ODA by sector'!$A:$A,'D12'!$A1129,'ODA by sector'!$D:$D,'D12'!$C1129)</f>
        <v>0</v>
      </c>
      <c r="J1129" s="35">
        <f>SUMIFS('ODA by sector'!K:K,'ODA by sector'!$A:$A,'D12'!$A1129,'ODA by sector'!$D:$D,'D12'!$C1129)</f>
        <v>0</v>
      </c>
      <c r="K1129" s="35">
        <f>SUMIFS('ODA by sector'!L:L,'ODA by sector'!$A:$A,'D12'!$A1129,'ODA by sector'!$D:$D,'D12'!$C1129)</f>
        <v>0</v>
      </c>
      <c r="L1129" s="35">
        <f>SUMIFS('ODA by sector'!M:M,'ODA by sector'!$A:$A,'D12'!$A1129,'ODA by sector'!$D:$D,'D12'!$C1129)</f>
        <v>0</v>
      </c>
      <c r="M1129" s="35">
        <f>SUMIFS('ODA by sector'!N:N,'ODA by sector'!$A:$A,'D12'!$A1129,'ODA by sector'!$D:$D,'D12'!$C1129)</f>
        <v>0</v>
      </c>
      <c r="N1129" s="35">
        <f>SUMIFS('ODA by sector'!O:O,'ODA by sector'!$A:$A,'D12'!$A1129,'ODA by sector'!$D:$D,'D12'!$C1129)</f>
        <v>0</v>
      </c>
      <c r="O1129" s="35">
        <f>SUMIFS('ODA by sector'!P:P,'ODA by sector'!$A:$A,'D12'!$A1129,'ODA by sector'!$D:$D,'D12'!$C1129)</f>
        <v>0</v>
      </c>
      <c r="P1129" s="35">
        <f>SUMIFS('ODA by sector'!Q:Q,'ODA by sector'!$A:$A,'D12'!$A1129,'ODA by sector'!$D:$D,'D12'!$C1129)</f>
        <v>0</v>
      </c>
      <c r="Q1129" s="35">
        <f>SUMIFS('ODA by sector'!R:R,'ODA by sector'!$A:$A,'D12'!$A1129,'ODA by sector'!$D:$D,'D12'!$C1129)</f>
        <v>0</v>
      </c>
      <c r="R1129" s="35">
        <f>SUMIFS('ODA by sector'!S:S,'ODA by sector'!$A:$A,'D12'!$A1129,'ODA by sector'!$D:$D,'D12'!$C1129)</f>
        <v>0</v>
      </c>
    </row>
    <row r="1130" spans="1:18" x14ac:dyDescent="0.25">
      <c r="A1130" s="40" t="s">
        <v>60</v>
      </c>
      <c r="B1130" s="36" t="e">
        <f>VLOOKUP(A1130,'[1]Names&amp;ISO'!$A:$B,2,FALSE)</f>
        <v>#N/A</v>
      </c>
      <c r="C1130" s="37" t="s">
        <v>168</v>
      </c>
      <c r="D1130" s="35">
        <f>SUMIFS('ODA by sector'!E:E,'ODA by sector'!$A:$A,'D12'!$A1130,'ODA by sector'!$D:$D,'D12'!$C1130)</f>
        <v>0</v>
      </c>
      <c r="E1130" s="35">
        <f>SUMIFS('ODA by sector'!F:F,'ODA by sector'!$A:$A,'D12'!$A1130,'ODA by sector'!$D:$D,'D12'!$C1130)</f>
        <v>0</v>
      </c>
      <c r="F1130" s="35">
        <f>SUMIFS('ODA by sector'!G:G,'ODA by sector'!$A:$A,'D12'!$A1130,'ODA by sector'!$D:$D,'D12'!$C1130)</f>
        <v>0</v>
      </c>
      <c r="G1130" s="35">
        <f>SUMIFS('ODA by sector'!H:H,'ODA by sector'!$A:$A,'D12'!$A1130,'ODA by sector'!$D:$D,'D12'!$C1130)</f>
        <v>0</v>
      </c>
      <c r="H1130" s="35">
        <f>SUMIFS('ODA by sector'!I:I,'ODA by sector'!$A:$A,'D12'!$A1130,'ODA by sector'!$D:$D,'D12'!$C1130)</f>
        <v>0</v>
      </c>
      <c r="I1130" s="35">
        <f>SUMIFS('ODA by sector'!J:J,'ODA by sector'!$A:$A,'D12'!$A1130,'ODA by sector'!$D:$D,'D12'!$C1130)</f>
        <v>0</v>
      </c>
      <c r="J1130" s="35">
        <f>SUMIFS('ODA by sector'!K:K,'ODA by sector'!$A:$A,'D12'!$A1130,'ODA by sector'!$D:$D,'D12'!$C1130)</f>
        <v>0</v>
      </c>
      <c r="K1130" s="35">
        <f>SUMIFS('ODA by sector'!L:L,'ODA by sector'!$A:$A,'D12'!$A1130,'ODA by sector'!$D:$D,'D12'!$C1130)</f>
        <v>0</v>
      </c>
      <c r="L1130" s="35">
        <f>SUMIFS('ODA by sector'!M:M,'ODA by sector'!$A:$A,'D12'!$A1130,'ODA by sector'!$D:$D,'D12'!$C1130)</f>
        <v>0</v>
      </c>
      <c r="M1130" s="35">
        <f>SUMIFS('ODA by sector'!N:N,'ODA by sector'!$A:$A,'D12'!$A1130,'ODA by sector'!$D:$D,'D12'!$C1130)</f>
        <v>0</v>
      </c>
      <c r="N1130" s="35">
        <f>SUMIFS('ODA by sector'!O:O,'ODA by sector'!$A:$A,'D12'!$A1130,'ODA by sector'!$D:$D,'D12'!$C1130)</f>
        <v>0</v>
      </c>
      <c r="O1130" s="35">
        <f>SUMIFS('ODA by sector'!P:P,'ODA by sector'!$A:$A,'D12'!$A1130,'ODA by sector'!$D:$D,'D12'!$C1130)</f>
        <v>0</v>
      </c>
      <c r="P1130" s="35">
        <f>SUMIFS('ODA by sector'!Q:Q,'ODA by sector'!$A:$A,'D12'!$A1130,'ODA by sector'!$D:$D,'D12'!$C1130)</f>
        <v>0</v>
      </c>
      <c r="Q1130" s="35">
        <f>SUMIFS('ODA by sector'!R:R,'ODA by sector'!$A:$A,'D12'!$A1130,'ODA by sector'!$D:$D,'D12'!$C1130)</f>
        <v>0</v>
      </c>
      <c r="R1130" s="35">
        <f>SUMIFS('ODA by sector'!S:S,'ODA by sector'!$A:$A,'D12'!$A1130,'ODA by sector'!$D:$D,'D12'!$C1130)</f>
        <v>0</v>
      </c>
    </row>
    <row r="1131" spans="1:18" x14ac:dyDescent="0.25">
      <c r="A1131" s="40" t="s">
        <v>60</v>
      </c>
      <c r="B1131" s="36" t="e">
        <f>VLOOKUP(A1131,'[1]Names&amp;ISO'!$A:$B,2,FALSE)</f>
        <v>#N/A</v>
      </c>
      <c r="C1131" s="37" t="s">
        <v>171</v>
      </c>
      <c r="D1131" s="35">
        <f>SUMIFS('ODA by sector'!E:E,'ODA by sector'!$A:$A,'D12'!$A1131,'ODA by sector'!$D:$D,'D12'!$C1131)</f>
        <v>0</v>
      </c>
      <c r="E1131" s="35">
        <f>SUMIFS('ODA by sector'!F:F,'ODA by sector'!$A:$A,'D12'!$A1131,'ODA by sector'!$D:$D,'D12'!$C1131)</f>
        <v>0</v>
      </c>
      <c r="F1131" s="35">
        <f>SUMIFS('ODA by sector'!G:G,'ODA by sector'!$A:$A,'D12'!$A1131,'ODA by sector'!$D:$D,'D12'!$C1131)</f>
        <v>0</v>
      </c>
      <c r="G1131" s="35">
        <f>SUMIFS('ODA by sector'!H:H,'ODA by sector'!$A:$A,'D12'!$A1131,'ODA by sector'!$D:$D,'D12'!$C1131)</f>
        <v>0</v>
      </c>
      <c r="H1131" s="35">
        <f>SUMIFS('ODA by sector'!I:I,'ODA by sector'!$A:$A,'D12'!$A1131,'ODA by sector'!$D:$D,'D12'!$C1131)</f>
        <v>0</v>
      </c>
      <c r="I1131" s="35">
        <f>SUMIFS('ODA by sector'!J:J,'ODA by sector'!$A:$A,'D12'!$A1131,'ODA by sector'!$D:$D,'D12'!$C1131)</f>
        <v>0</v>
      </c>
      <c r="J1131" s="35">
        <f>SUMIFS('ODA by sector'!K:K,'ODA by sector'!$A:$A,'D12'!$A1131,'ODA by sector'!$D:$D,'D12'!$C1131)</f>
        <v>0</v>
      </c>
      <c r="K1131" s="35">
        <f>SUMIFS('ODA by sector'!L:L,'ODA by sector'!$A:$A,'D12'!$A1131,'ODA by sector'!$D:$D,'D12'!$C1131)</f>
        <v>0</v>
      </c>
      <c r="L1131" s="35">
        <f>SUMIFS('ODA by sector'!M:M,'ODA by sector'!$A:$A,'D12'!$A1131,'ODA by sector'!$D:$D,'D12'!$C1131)</f>
        <v>0</v>
      </c>
      <c r="M1131" s="35">
        <f>SUMIFS('ODA by sector'!N:N,'ODA by sector'!$A:$A,'D12'!$A1131,'ODA by sector'!$D:$D,'D12'!$C1131)</f>
        <v>0</v>
      </c>
      <c r="N1131" s="35">
        <f>SUMIFS('ODA by sector'!O:O,'ODA by sector'!$A:$A,'D12'!$A1131,'ODA by sector'!$D:$D,'D12'!$C1131)</f>
        <v>0</v>
      </c>
      <c r="O1131" s="35">
        <f>SUMIFS('ODA by sector'!P:P,'ODA by sector'!$A:$A,'D12'!$A1131,'ODA by sector'!$D:$D,'D12'!$C1131)</f>
        <v>0</v>
      </c>
      <c r="P1131" s="35">
        <f>SUMIFS('ODA by sector'!Q:Q,'ODA by sector'!$A:$A,'D12'!$A1131,'ODA by sector'!$D:$D,'D12'!$C1131)</f>
        <v>0</v>
      </c>
      <c r="Q1131" s="35">
        <f>SUMIFS('ODA by sector'!R:R,'ODA by sector'!$A:$A,'D12'!$A1131,'ODA by sector'!$D:$D,'D12'!$C1131)</f>
        <v>0</v>
      </c>
      <c r="R1131" s="35">
        <f>SUMIFS('ODA by sector'!S:S,'ODA by sector'!$A:$A,'D12'!$A1131,'ODA by sector'!$D:$D,'D12'!$C1131)</f>
        <v>0</v>
      </c>
    </row>
    <row r="1132" spans="1:18" x14ac:dyDescent="0.25">
      <c r="A1132" s="40" t="s">
        <v>60</v>
      </c>
      <c r="B1132" s="36" t="e">
        <f>VLOOKUP(A1132,'[1]Names&amp;ISO'!$A:$B,2,FALSE)</f>
        <v>#N/A</v>
      </c>
      <c r="C1132" s="37" t="s">
        <v>170</v>
      </c>
      <c r="D1132" s="35">
        <f>SUMIFS('ODA by sector'!E:E,'ODA by sector'!$A:$A,'D12'!$A1132,'ODA by sector'!$D:$D,'D12'!$C1132)</f>
        <v>0</v>
      </c>
      <c r="E1132" s="35">
        <f>SUMIFS('ODA by sector'!F:F,'ODA by sector'!$A:$A,'D12'!$A1132,'ODA by sector'!$D:$D,'D12'!$C1132)</f>
        <v>0</v>
      </c>
      <c r="F1132" s="35">
        <f>SUMIFS('ODA by sector'!G:G,'ODA by sector'!$A:$A,'D12'!$A1132,'ODA by sector'!$D:$D,'D12'!$C1132)</f>
        <v>0</v>
      </c>
      <c r="G1132" s="35">
        <f>SUMIFS('ODA by sector'!H:H,'ODA by sector'!$A:$A,'D12'!$A1132,'ODA by sector'!$D:$D,'D12'!$C1132)</f>
        <v>0</v>
      </c>
      <c r="H1132" s="35">
        <f>SUMIFS('ODA by sector'!I:I,'ODA by sector'!$A:$A,'D12'!$A1132,'ODA by sector'!$D:$D,'D12'!$C1132)</f>
        <v>0</v>
      </c>
      <c r="I1132" s="35">
        <f>SUMIFS('ODA by sector'!J:J,'ODA by sector'!$A:$A,'D12'!$A1132,'ODA by sector'!$D:$D,'D12'!$C1132)</f>
        <v>0</v>
      </c>
      <c r="J1132" s="35">
        <f>SUMIFS('ODA by sector'!K:K,'ODA by sector'!$A:$A,'D12'!$A1132,'ODA by sector'!$D:$D,'D12'!$C1132)</f>
        <v>0</v>
      </c>
      <c r="K1132" s="35">
        <f>SUMIFS('ODA by sector'!L:L,'ODA by sector'!$A:$A,'D12'!$A1132,'ODA by sector'!$D:$D,'D12'!$C1132)</f>
        <v>0</v>
      </c>
      <c r="L1132" s="35">
        <f>SUMIFS('ODA by sector'!M:M,'ODA by sector'!$A:$A,'D12'!$A1132,'ODA by sector'!$D:$D,'D12'!$C1132)</f>
        <v>0</v>
      </c>
      <c r="M1132" s="35">
        <f>SUMIFS('ODA by sector'!N:N,'ODA by sector'!$A:$A,'D12'!$A1132,'ODA by sector'!$D:$D,'D12'!$C1132)</f>
        <v>0</v>
      </c>
      <c r="N1132" s="35">
        <f>SUMIFS('ODA by sector'!O:O,'ODA by sector'!$A:$A,'D12'!$A1132,'ODA by sector'!$D:$D,'D12'!$C1132)</f>
        <v>0</v>
      </c>
      <c r="O1132" s="35">
        <f>SUMIFS('ODA by sector'!P:P,'ODA by sector'!$A:$A,'D12'!$A1132,'ODA by sector'!$D:$D,'D12'!$C1132)</f>
        <v>0</v>
      </c>
      <c r="P1132" s="35">
        <f>SUMIFS('ODA by sector'!Q:Q,'ODA by sector'!$A:$A,'D12'!$A1132,'ODA by sector'!$D:$D,'D12'!$C1132)</f>
        <v>0</v>
      </c>
      <c r="Q1132" s="35">
        <f>SUMIFS('ODA by sector'!R:R,'ODA by sector'!$A:$A,'D12'!$A1132,'ODA by sector'!$D:$D,'D12'!$C1132)</f>
        <v>0</v>
      </c>
      <c r="R1132" s="35">
        <f>SUMIFS('ODA by sector'!S:S,'ODA by sector'!$A:$A,'D12'!$A1132,'ODA by sector'!$D:$D,'D12'!$C1132)</f>
        <v>0</v>
      </c>
    </row>
    <row r="1133" spans="1:18" x14ac:dyDescent="0.25">
      <c r="A1133" s="40" t="s">
        <v>60</v>
      </c>
      <c r="B1133" s="36" t="e">
        <f>VLOOKUP(A1133,'[1]Names&amp;ISO'!$A:$B,2,FALSE)</f>
        <v>#N/A</v>
      </c>
      <c r="C1133" s="37" t="s">
        <v>172</v>
      </c>
      <c r="D1133" s="35">
        <f>SUMIFS('ODA by sector'!E:E,'ODA by sector'!$A:$A,'D12'!$A1133,'ODA by sector'!$D:$D,'D12'!$C1133)</f>
        <v>0</v>
      </c>
      <c r="E1133" s="35">
        <f>SUMIFS('ODA by sector'!F:F,'ODA by sector'!$A:$A,'D12'!$A1133,'ODA by sector'!$D:$D,'D12'!$C1133)</f>
        <v>0</v>
      </c>
      <c r="F1133" s="35">
        <f>SUMIFS('ODA by sector'!G:G,'ODA by sector'!$A:$A,'D12'!$A1133,'ODA by sector'!$D:$D,'D12'!$C1133)</f>
        <v>0</v>
      </c>
      <c r="G1133" s="35">
        <f>SUMIFS('ODA by sector'!H:H,'ODA by sector'!$A:$A,'D12'!$A1133,'ODA by sector'!$D:$D,'D12'!$C1133)</f>
        <v>0</v>
      </c>
      <c r="H1133" s="35">
        <f>SUMIFS('ODA by sector'!I:I,'ODA by sector'!$A:$A,'D12'!$A1133,'ODA by sector'!$D:$D,'D12'!$C1133)</f>
        <v>0</v>
      </c>
      <c r="I1133" s="35">
        <f>SUMIFS('ODA by sector'!J:J,'ODA by sector'!$A:$A,'D12'!$A1133,'ODA by sector'!$D:$D,'D12'!$C1133)</f>
        <v>0</v>
      </c>
      <c r="J1133" s="35">
        <f>SUMIFS('ODA by sector'!K:K,'ODA by sector'!$A:$A,'D12'!$A1133,'ODA by sector'!$D:$D,'D12'!$C1133)</f>
        <v>0</v>
      </c>
      <c r="K1133" s="35">
        <f>SUMIFS('ODA by sector'!L:L,'ODA by sector'!$A:$A,'D12'!$A1133,'ODA by sector'!$D:$D,'D12'!$C1133)</f>
        <v>0</v>
      </c>
      <c r="L1133" s="35">
        <f>SUMIFS('ODA by sector'!M:M,'ODA by sector'!$A:$A,'D12'!$A1133,'ODA by sector'!$D:$D,'D12'!$C1133)</f>
        <v>0</v>
      </c>
      <c r="M1133" s="35">
        <f>SUMIFS('ODA by sector'!N:N,'ODA by sector'!$A:$A,'D12'!$A1133,'ODA by sector'!$D:$D,'D12'!$C1133)</f>
        <v>0</v>
      </c>
      <c r="N1133" s="35">
        <f>SUMIFS('ODA by sector'!O:O,'ODA by sector'!$A:$A,'D12'!$A1133,'ODA by sector'!$D:$D,'D12'!$C1133)</f>
        <v>0</v>
      </c>
      <c r="O1133" s="35">
        <f>SUMIFS('ODA by sector'!P:P,'ODA by sector'!$A:$A,'D12'!$A1133,'ODA by sector'!$D:$D,'D12'!$C1133)</f>
        <v>0</v>
      </c>
      <c r="P1133" s="35">
        <f>SUMIFS('ODA by sector'!Q:Q,'ODA by sector'!$A:$A,'D12'!$A1133,'ODA by sector'!$D:$D,'D12'!$C1133)</f>
        <v>0</v>
      </c>
      <c r="Q1133" s="35">
        <f>SUMIFS('ODA by sector'!R:R,'ODA by sector'!$A:$A,'D12'!$A1133,'ODA by sector'!$D:$D,'D12'!$C1133)</f>
        <v>0</v>
      </c>
      <c r="R1133" s="35">
        <f>SUMIFS('ODA by sector'!S:S,'ODA by sector'!$A:$A,'D12'!$A1133,'ODA by sector'!$D:$D,'D12'!$C1133)</f>
        <v>0</v>
      </c>
    </row>
    <row r="1134" spans="1:18" x14ac:dyDescent="0.25">
      <c r="A1134" s="40" t="s">
        <v>60</v>
      </c>
      <c r="B1134" s="36" t="e">
        <f>VLOOKUP(A1134,'[1]Names&amp;ISO'!$A:$B,2,FALSE)</f>
        <v>#N/A</v>
      </c>
      <c r="C1134" s="37" t="s">
        <v>173</v>
      </c>
      <c r="D1134" s="35">
        <f>SUMIFS('ODA by sector'!E:E,'ODA by sector'!$A:$A,'D12'!$A1134,'ODA by sector'!$D:$D,'D12'!$C1134)</f>
        <v>0</v>
      </c>
      <c r="E1134" s="35">
        <f>SUMIFS('ODA by sector'!F:F,'ODA by sector'!$A:$A,'D12'!$A1134,'ODA by sector'!$D:$D,'D12'!$C1134)</f>
        <v>0</v>
      </c>
      <c r="F1134" s="35">
        <f>SUMIFS('ODA by sector'!G:G,'ODA by sector'!$A:$A,'D12'!$A1134,'ODA by sector'!$D:$D,'D12'!$C1134)</f>
        <v>0</v>
      </c>
      <c r="G1134" s="35">
        <f>SUMIFS('ODA by sector'!H:H,'ODA by sector'!$A:$A,'D12'!$A1134,'ODA by sector'!$D:$D,'D12'!$C1134)</f>
        <v>0</v>
      </c>
      <c r="H1134" s="35">
        <f>SUMIFS('ODA by sector'!I:I,'ODA by sector'!$A:$A,'D12'!$A1134,'ODA by sector'!$D:$D,'D12'!$C1134)</f>
        <v>0</v>
      </c>
      <c r="I1134" s="35">
        <f>SUMIFS('ODA by sector'!J:J,'ODA by sector'!$A:$A,'D12'!$A1134,'ODA by sector'!$D:$D,'D12'!$C1134)</f>
        <v>0</v>
      </c>
      <c r="J1134" s="35">
        <f>SUMIFS('ODA by sector'!K:K,'ODA by sector'!$A:$A,'D12'!$A1134,'ODA by sector'!$D:$D,'D12'!$C1134)</f>
        <v>0</v>
      </c>
      <c r="K1134" s="35">
        <f>SUMIFS('ODA by sector'!L:L,'ODA by sector'!$A:$A,'D12'!$A1134,'ODA by sector'!$D:$D,'D12'!$C1134)</f>
        <v>0</v>
      </c>
      <c r="L1134" s="35">
        <f>SUMIFS('ODA by sector'!M:M,'ODA by sector'!$A:$A,'D12'!$A1134,'ODA by sector'!$D:$D,'D12'!$C1134)</f>
        <v>0</v>
      </c>
      <c r="M1134" s="35">
        <f>SUMIFS('ODA by sector'!N:N,'ODA by sector'!$A:$A,'D12'!$A1134,'ODA by sector'!$D:$D,'D12'!$C1134)</f>
        <v>0</v>
      </c>
      <c r="N1134" s="35">
        <f>SUMIFS('ODA by sector'!O:O,'ODA by sector'!$A:$A,'D12'!$A1134,'ODA by sector'!$D:$D,'D12'!$C1134)</f>
        <v>0</v>
      </c>
      <c r="O1134" s="35">
        <f>SUMIFS('ODA by sector'!P:P,'ODA by sector'!$A:$A,'D12'!$A1134,'ODA by sector'!$D:$D,'D12'!$C1134)</f>
        <v>0</v>
      </c>
      <c r="P1134" s="35">
        <f>SUMIFS('ODA by sector'!Q:Q,'ODA by sector'!$A:$A,'D12'!$A1134,'ODA by sector'!$D:$D,'D12'!$C1134)</f>
        <v>0</v>
      </c>
      <c r="Q1134" s="35">
        <f>SUMIFS('ODA by sector'!R:R,'ODA by sector'!$A:$A,'D12'!$A1134,'ODA by sector'!$D:$D,'D12'!$C1134)</f>
        <v>0</v>
      </c>
      <c r="R1134" s="35">
        <f>SUMIFS('ODA by sector'!S:S,'ODA by sector'!$A:$A,'D12'!$A1134,'ODA by sector'!$D:$D,'D12'!$C1134)</f>
        <v>0</v>
      </c>
    </row>
    <row r="1135" spans="1:18" x14ac:dyDescent="0.25">
      <c r="A1135" s="40" t="s">
        <v>60</v>
      </c>
      <c r="B1135" s="36" t="e">
        <f>VLOOKUP(A1135,'[1]Names&amp;ISO'!$A:$B,2,FALSE)</f>
        <v>#N/A</v>
      </c>
      <c r="C1135" s="37" t="s">
        <v>174</v>
      </c>
      <c r="D1135" s="35">
        <f>SUMIFS('ODA by sector'!E:E,'ODA by sector'!$A:$A,'D12'!$A1135,'ODA by sector'!$D:$D,'D12'!$C1135)</f>
        <v>0</v>
      </c>
      <c r="E1135" s="35">
        <f>SUMIFS('ODA by sector'!F:F,'ODA by sector'!$A:$A,'D12'!$A1135,'ODA by sector'!$D:$D,'D12'!$C1135)</f>
        <v>0</v>
      </c>
      <c r="F1135" s="35">
        <f>SUMIFS('ODA by sector'!G:G,'ODA by sector'!$A:$A,'D12'!$A1135,'ODA by sector'!$D:$D,'D12'!$C1135)</f>
        <v>0</v>
      </c>
      <c r="G1135" s="35">
        <f>SUMIFS('ODA by sector'!H:H,'ODA by sector'!$A:$A,'D12'!$A1135,'ODA by sector'!$D:$D,'D12'!$C1135)</f>
        <v>0</v>
      </c>
      <c r="H1135" s="35">
        <f>SUMIFS('ODA by sector'!I:I,'ODA by sector'!$A:$A,'D12'!$A1135,'ODA by sector'!$D:$D,'D12'!$C1135)</f>
        <v>0</v>
      </c>
      <c r="I1135" s="35">
        <f>SUMIFS('ODA by sector'!J:J,'ODA by sector'!$A:$A,'D12'!$A1135,'ODA by sector'!$D:$D,'D12'!$C1135)</f>
        <v>0</v>
      </c>
      <c r="J1135" s="35">
        <f>SUMIFS('ODA by sector'!K:K,'ODA by sector'!$A:$A,'D12'!$A1135,'ODA by sector'!$D:$D,'D12'!$C1135)</f>
        <v>0</v>
      </c>
      <c r="K1135" s="35">
        <f>SUMIFS('ODA by sector'!L:L,'ODA by sector'!$A:$A,'D12'!$A1135,'ODA by sector'!$D:$D,'D12'!$C1135)</f>
        <v>0</v>
      </c>
      <c r="L1135" s="35">
        <f>SUMIFS('ODA by sector'!M:M,'ODA by sector'!$A:$A,'D12'!$A1135,'ODA by sector'!$D:$D,'D12'!$C1135)</f>
        <v>0</v>
      </c>
      <c r="M1135" s="35">
        <f>SUMIFS('ODA by sector'!N:N,'ODA by sector'!$A:$A,'D12'!$A1135,'ODA by sector'!$D:$D,'D12'!$C1135)</f>
        <v>0</v>
      </c>
      <c r="N1135" s="35">
        <f>SUMIFS('ODA by sector'!O:O,'ODA by sector'!$A:$A,'D12'!$A1135,'ODA by sector'!$D:$D,'D12'!$C1135)</f>
        <v>0</v>
      </c>
      <c r="O1135" s="35">
        <f>SUMIFS('ODA by sector'!P:P,'ODA by sector'!$A:$A,'D12'!$A1135,'ODA by sector'!$D:$D,'D12'!$C1135)</f>
        <v>0</v>
      </c>
      <c r="P1135" s="35">
        <f>SUMIFS('ODA by sector'!Q:Q,'ODA by sector'!$A:$A,'D12'!$A1135,'ODA by sector'!$D:$D,'D12'!$C1135)</f>
        <v>0</v>
      </c>
      <c r="Q1135" s="35">
        <f>SUMIFS('ODA by sector'!R:R,'ODA by sector'!$A:$A,'D12'!$A1135,'ODA by sector'!$D:$D,'D12'!$C1135)</f>
        <v>0</v>
      </c>
      <c r="R1135" s="35">
        <f>SUMIFS('ODA by sector'!S:S,'ODA by sector'!$A:$A,'D12'!$A1135,'ODA by sector'!$D:$D,'D12'!$C1135)</f>
        <v>0</v>
      </c>
    </row>
    <row r="1136" spans="1:18" x14ac:dyDescent="0.25">
      <c r="A1136" s="36" t="s">
        <v>59</v>
      </c>
      <c r="B1136" s="36" t="e">
        <f>VLOOKUP(A1136,'[1]Names&amp;ISO'!$A:$B,2,FALSE)</f>
        <v>#N/A</v>
      </c>
      <c r="C1136" s="37" t="s">
        <v>162</v>
      </c>
      <c r="D1136" s="35">
        <f>SUMIFS('ODA by sector'!E:E,'ODA by sector'!$A:$A,'D12'!$A1136,'ODA by sector'!$D:$D,'D12'!$C1136)</f>
        <v>0</v>
      </c>
      <c r="E1136" s="35">
        <f>SUMIFS('ODA by sector'!F:F,'ODA by sector'!$A:$A,'D12'!$A1136,'ODA by sector'!$D:$D,'D12'!$C1136)</f>
        <v>0</v>
      </c>
      <c r="F1136" s="35">
        <f>SUMIFS('ODA by sector'!G:G,'ODA by sector'!$A:$A,'D12'!$A1136,'ODA by sector'!$D:$D,'D12'!$C1136)</f>
        <v>0</v>
      </c>
      <c r="G1136" s="35">
        <f>SUMIFS('ODA by sector'!H:H,'ODA by sector'!$A:$A,'D12'!$A1136,'ODA by sector'!$D:$D,'D12'!$C1136)</f>
        <v>0</v>
      </c>
      <c r="H1136" s="35">
        <f>SUMIFS('ODA by sector'!I:I,'ODA by sector'!$A:$A,'D12'!$A1136,'ODA by sector'!$D:$D,'D12'!$C1136)</f>
        <v>0</v>
      </c>
      <c r="I1136" s="35">
        <f>SUMIFS('ODA by sector'!J:J,'ODA by sector'!$A:$A,'D12'!$A1136,'ODA by sector'!$D:$D,'D12'!$C1136)</f>
        <v>0</v>
      </c>
      <c r="J1136" s="35">
        <f>SUMIFS('ODA by sector'!K:K,'ODA by sector'!$A:$A,'D12'!$A1136,'ODA by sector'!$D:$D,'D12'!$C1136)</f>
        <v>0</v>
      </c>
      <c r="K1136" s="35">
        <f>SUMIFS('ODA by sector'!L:L,'ODA by sector'!$A:$A,'D12'!$A1136,'ODA by sector'!$D:$D,'D12'!$C1136)</f>
        <v>0</v>
      </c>
      <c r="L1136" s="35">
        <f>SUMIFS('ODA by sector'!M:M,'ODA by sector'!$A:$A,'D12'!$A1136,'ODA by sector'!$D:$D,'D12'!$C1136)</f>
        <v>0</v>
      </c>
      <c r="M1136" s="35">
        <f>SUMIFS('ODA by sector'!N:N,'ODA by sector'!$A:$A,'D12'!$A1136,'ODA by sector'!$D:$D,'D12'!$C1136)</f>
        <v>0</v>
      </c>
      <c r="N1136" s="35">
        <f>SUMIFS('ODA by sector'!O:O,'ODA by sector'!$A:$A,'D12'!$A1136,'ODA by sector'!$D:$D,'D12'!$C1136)</f>
        <v>0</v>
      </c>
      <c r="O1136" s="35">
        <f>SUMIFS('ODA by sector'!P:P,'ODA by sector'!$A:$A,'D12'!$A1136,'ODA by sector'!$D:$D,'D12'!$C1136)</f>
        <v>0</v>
      </c>
      <c r="P1136" s="35">
        <f>SUMIFS('ODA by sector'!Q:Q,'ODA by sector'!$A:$A,'D12'!$A1136,'ODA by sector'!$D:$D,'D12'!$C1136)</f>
        <v>0</v>
      </c>
      <c r="Q1136" s="35">
        <f>SUMIFS('ODA by sector'!R:R,'ODA by sector'!$A:$A,'D12'!$A1136,'ODA by sector'!$D:$D,'D12'!$C1136)</f>
        <v>0</v>
      </c>
      <c r="R1136" s="35">
        <f>SUMIFS('ODA by sector'!S:S,'ODA by sector'!$A:$A,'D12'!$A1136,'ODA by sector'!$D:$D,'D12'!$C1136)</f>
        <v>0</v>
      </c>
    </row>
    <row r="1137" spans="1:18" x14ac:dyDescent="0.25">
      <c r="A1137" s="36" t="s">
        <v>59</v>
      </c>
      <c r="B1137" s="36" t="e">
        <f>VLOOKUP(A1137,'[1]Names&amp;ISO'!$A:$B,2,FALSE)</f>
        <v>#N/A</v>
      </c>
      <c r="C1137" s="37" t="s">
        <v>163</v>
      </c>
      <c r="D1137" s="35">
        <f>SUMIFS('ODA by sector'!E:E,'ODA by sector'!$A:$A,'D12'!$A1137,'ODA by sector'!$D:$D,'D12'!$C1137)</f>
        <v>0</v>
      </c>
      <c r="E1137" s="35">
        <f>SUMIFS('ODA by sector'!F:F,'ODA by sector'!$A:$A,'D12'!$A1137,'ODA by sector'!$D:$D,'D12'!$C1137)</f>
        <v>0</v>
      </c>
      <c r="F1137" s="35">
        <f>SUMIFS('ODA by sector'!G:G,'ODA by sector'!$A:$A,'D12'!$A1137,'ODA by sector'!$D:$D,'D12'!$C1137)</f>
        <v>0</v>
      </c>
      <c r="G1137" s="35">
        <f>SUMIFS('ODA by sector'!H:H,'ODA by sector'!$A:$A,'D12'!$A1137,'ODA by sector'!$D:$D,'D12'!$C1137)</f>
        <v>0</v>
      </c>
      <c r="H1137" s="35">
        <f>SUMIFS('ODA by sector'!I:I,'ODA by sector'!$A:$A,'D12'!$A1137,'ODA by sector'!$D:$D,'D12'!$C1137)</f>
        <v>0</v>
      </c>
      <c r="I1137" s="35">
        <f>SUMIFS('ODA by sector'!J:J,'ODA by sector'!$A:$A,'D12'!$A1137,'ODA by sector'!$D:$D,'D12'!$C1137)</f>
        <v>0</v>
      </c>
      <c r="J1137" s="35">
        <f>SUMIFS('ODA by sector'!K:K,'ODA by sector'!$A:$A,'D12'!$A1137,'ODA by sector'!$D:$D,'D12'!$C1137)</f>
        <v>0</v>
      </c>
      <c r="K1137" s="35">
        <f>SUMIFS('ODA by sector'!L:L,'ODA by sector'!$A:$A,'D12'!$A1137,'ODA by sector'!$D:$D,'D12'!$C1137)</f>
        <v>0</v>
      </c>
      <c r="L1137" s="35">
        <f>SUMIFS('ODA by sector'!M:M,'ODA by sector'!$A:$A,'D12'!$A1137,'ODA by sector'!$D:$D,'D12'!$C1137)</f>
        <v>0</v>
      </c>
      <c r="M1137" s="35">
        <f>SUMIFS('ODA by sector'!N:N,'ODA by sector'!$A:$A,'D12'!$A1137,'ODA by sector'!$D:$D,'D12'!$C1137)</f>
        <v>0</v>
      </c>
      <c r="N1137" s="35">
        <f>SUMIFS('ODA by sector'!O:O,'ODA by sector'!$A:$A,'D12'!$A1137,'ODA by sector'!$D:$D,'D12'!$C1137)</f>
        <v>0</v>
      </c>
      <c r="O1137" s="35">
        <f>SUMIFS('ODA by sector'!P:P,'ODA by sector'!$A:$A,'D12'!$A1137,'ODA by sector'!$D:$D,'D12'!$C1137)</f>
        <v>0</v>
      </c>
      <c r="P1137" s="35">
        <f>SUMIFS('ODA by sector'!Q:Q,'ODA by sector'!$A:$A,'D12'!$A1137,'ODA by sector'!$D:$D,'D12'!$C1137)</f>
        <v>0</v>
      </c>
      <c r="Q1137" s="35">
        <f>SUMIFS('ODA by sector'!R:R,'ODA by sector'!$A:$A,'D12'!$A1137,'ODA by sector'!$D:$D,'D12'!$C1137)</f>
        <v>0</v>
      </c>
      <c r="R1137" s="35">
        <f>SUMIFS('ODA by sector'!S:S,'ODA by sector'!$A:$A,'D12'!$A1137,'ODA by sector'!$D:$D,'D12'!$C1137)</f>
        <v>0</v>
      </c>
    </row>
    <row r="1138" spans="1:18" x14ac:dyDescent="0.25">
      <c r="A1138" s="36" t="s">
        <v>59</v>
      </c>
      <c r="B1138" s="36" t="e">
        <f>VLOOKUP(A1138,'[1]Names&amp;ISO'!$A:$B,2,FALSE)</f>
        <v>#N/A</v>
      </c>
      <c r="C1138" s="37" t="s">
        <v>164</v>
      </c>
      <c r="D1138" s="35">
        <f>SUMIFS('ODA by sector'!E:E,'ODA by sector'!$A:$A,'D12'!$A1138,'ODA by sector'!$D:$D,'D12'!$C1138)</f>
        <v>0</v>
      </c>
      <c r="E1138" s="35">
        <f>SUMIFS('ODA by sector'!F:F,'ODA by sector'!$A:$A,'D12'!$A1138,'ODA by sector'!$D:$D,'D12'!$C1138)</f>
        <v>0</v>
      </c>
      <c r="F1138" s="35">
        <f>SUMIFS('ODA by sector'!G:G,'ODA by sector'!$A:$A,'D12'!$A1138,'ODA by sector'!$D:$D,'D12'!$C1138)</f>
        <v>0</v>
      </c>
      <c r="G1138" s="35">
        <f>SUMIFS('ODA by sector'!H:H,'ODA by sector'!$A:$A,'D12'!$A1138,'ODA by sector'!$D:$D,'D12'!$C1138)</f>
        <v>0</v>
      </c>
      <c r="H1138" s="35">
        <f>SUMIFS('ODA by sector'!I:I,'ODA by sector'!$A:$A,'D12'!$A1138,'ODA by sector'!$D:$D,'D12'!$C1138)</f>
        <v>0</v>
      </c>
      <c r="I1138" s="35">
        <f>SUMIFS('ODA by sector'!J:J,'ODA by sector'!$A:$A,'D12'!$A1138,'ODA by sector'!$D:$D,'D12'!$C1138)</f>
        <v>0</v>
      </c>
      <c r="J1138" s="35">
        <f>SUMIFS('ODA by sector'!K:K,'ODA by sector'!$A:$A,'D12'!$A1138,'ODA by sector'!$D:$D,'D12'!$C1138)</f>
        <v>0</v>
      </c>
      <c r="K1138" s="35">
        <f>SUMIFS('ODA by sector'!L:L,'ODA by sector'!$A:$A,'D12'!$A1138,'ODA by sector'!$D:$D,'D12'!$C1138)</f>
        <v>0</v>
      </c>
      <c r="L1138" s="35">
        <f>SUMIFS('ODA by sector'!M:M,'ODA by sector'!$A:$A,'D12'!$A1138,'ODA by sector'!$D:$D,'D12'!$C1138)</f>
        <v>0</v>
      </c>
      <c r="M1138" s="35">
        <f>SUMIFS('ODA by sector'!N:N,'ODA by sector'!$A:$A,'D12'!$A1138,'ODA by sector'!$D:$D,'D12'!$C1138)</f>
        <v>0</v>
      </c>
      <c r="N1138" s="35">
        <f>SUMIFS('ODA by sector'!O:O,'ODA by sector'!$A:$A,'D12'!$A1138,'ODA by sector'!$D:$D,'D12'!$C1138)</f>
        <v>0</v>
      </c>
      <c r="O1138" s="35">
        <f>SUMIFS('ODA by sector'!P:P,'ODA by sector'!$A:$A,'D12'!$A1138,'ODA by sector'!$D:$D,'D12'!$C1138)</f>
        <v>1.0558730000000001</v>
      </c>
      <c r="P1138" s="35">
        <f>SUMIFS('ODA by sector'!Q:Q,'ODA by sector'!$A:$A,'D12'!$A1138,'ODA by sector'!$D:$D,'D12'!$C1138)</f>
        <v>0.49243900000000002</v>
      </c>
      <c r="Q1138" s="35">
        <f>SUMIFS('ODA by sector'!R:R,'ODA by sector'!$A:$A,'D12'!$A1138,'ODA by sector'!$D:$D,'D12'!$C1138)</f>
        <v>0</v>
      </c>
      <c r="R1138" s="35">
        <f>SUMIFS('ODA by sector'!S:S,'ODA by sector'!$A:$A,'D12'!$A1138,'ODA by sector'!$D:$D,'D12'!$C1138)</f>
        <v>0</v>
      </c>
    </row>
    <row r="1139" spans="1:18" x14ac:dyDescent="0.25">
      <c r="A1139" s="36" t="s">
        <v>59</v>
      </c>
      <c r="B1139" s="36" t="e">
        <f>VLOOKUP(A1139,'[1]Names&amp;ISO'!$A:$B,2,FALSE)</f>
        <v>#N/A</v>
      </c>
      <c r="C1139" s="37" t="s">
        <v>165</v>
      </c>
      <c r="D1139" s="35">
        <f>SUMIFS('ODA by sector'!E:E,'ODA by sector'!$A:$A,'D12'!$A1139,'ODA by sector'!$D:$D,'D12'!$C1139)</f>
        <v>0</v>
      </c>
      <c r="E1139" s="35">
        <f>SUMIFS('ODA by sector'!F:F,'ODA by sector'!$A:$A,'D12'!$A1139,'ODA by sector'!$D:$D,'D12'!$C1139)</f>
        <v>0</v>
      </c>
      <c r="F1139" s="35">
        <f>SUMIFS('ODA by sector'!G:G,'ODA by sector'!$A:$A,'D12'!$A1139,'ODA by sector'!$D:$D,'D12'!$C1139)</f>
        <v>0</v>
      </c>
      <c r="G1139" s="35">
        <f>SUMIFS('ODA by sector'!H:H,'ODA by sector'!$A:$A,'D12'!$A1139,'ODA by sector'!$D:$D,'D12'!$C1139)</f>
        <v>0</v>
      </c>
      <c r="H1139" s="35">
        <f>SUMIFS('ODA by sector'!I:I,'ODA by sector'!$A:$A,'D12'!$A1139,'ODA by sector'!$D:$D,'D12'!$C1139)</f>
        <v>0</v>
      </c>
      <c r="I1139" s="35">
        <f>SUMIFS('ODA by sector'!J:J,'ODA by sector'!$A:$A,'D12'!$A1139,'ODA by sector'!$D:$D,'D12'!$C1139)</f>
        <v>0</v>
      </c>
      <c r="J1139" s="35">
        <f>SUMIFS('ODA by sector'!K:K,'ODA by sector'!$A:$A,'D12'!$A1139,'ODA by sector'!$D:$D,'D12'!$C1139)</f>
        <v>0</v>
      </c>
      <c r="K1139" s="35">
        <f>SUMIFS('ODA by sector'!L:L,'ODA by sector'!$A:$A,'D12'!$A1139,'ODA by sector'!$D:$D,'D12'!$C1139)</f>
        <v>0</v>
      </c>
      <c r="L1139" s="35">
        <f>SUMIFS('ODA by sector'!M:M,'ODA by sector'!$A:$A,'D12'!$A1139,'ODA by sector'!$D:$D,'D12'!$C1139)</f>
        <v>0</v>
      </c>
      <c r="M1139" s="35">
        <f>SUMIFS('ODA by sector'!N:N,'ODA by sector'!$A:$A,'D12'!$A1139,'ODA by sector'!$D:$D,'D12'!$C1139)</f>
        <v>0</v>
      </c>
      <c r="N1139" s="35">
        <f>SUMIFS('ODA by sector'!O:O,'ODA by sector'!$A:$A,'D12'!$A1139,'ODA by sector'!$D:$D,'D12'!$C1139)</f>
        <v>0</v>
      </c>
      <c r="O1139" s="35">
        <f>SUMIFS('ODA by sector'!P:P,'ODA by sector'!$A:$A,'D12'!$A1139,'ODA by sector'!$D:$D,'D12'!$C1139)</f>
        <v>0.19709099999999999</v>
      </c>
      <c r="P1139" s="35">
        <f>SUMIFS('ODA by sector'!Q:Q,'ODA by sector'!$A:$A,'D12'!$A1139,'ODA by sector'!$D:$D,'D12'!$C1139)</f>
        <v>0.369672</v>
      </c>
      <c r="Q1139" s="35">
        <f>SUMIFS('ODA by sector'!R:R,'ODA by sector'!$A:$A,'D12'!$A1139,'ODA by sector'!$D:$D,'D12'!$C1139)</f>
        <v>0</v>
      </c>
      <c r="R1139" s="35">
        <f>SUMIFS('ODA by sector'!S:S,'ODA by sector'!$A:$A,'D12'!$A1139,'ODA by sector'!$D:$D,'D12'!$C1139)</f>
        <v>0</v>
      </c>
    </row>
    <row r="1140" spans="1:18" x14ac:dyDescent="0.25">
      <c r="A1140" s="36" t="s">
        <v>59</v>
      </c>
      <c r="B1140" s="36" t="e">
        <f>VLOOKUP(A1140,'[1]Names&amp;ISO'!$A:$B,2,FALSE)</f>
        <v>#N/A</v>
      </c>
      <c r="C1140" s="37" t="s">
        <v>161</v>
      </c>
      <c r="D1140" s="35">
        <f>SUMIFS('ODA by sector'!E:E,'ODA by sector'!$A:$A,'D12'!$A1140,'ODA by sector'!$D:$D,'D12'!$C1140)</f>
        <v>0</v>
      </c>
      <c r="E1140" s="35">
        <f>SUMIFS('ODA by sector'!F:F,'ODA by sector'!$A:$A,'D12'!$A1140,'ODA by sector'!$D:$D,'D12'!$C1140)</f>
        <v>0</v>
      </c>
      <c r="F1140" s="35">
        <f>SUMIFS('ODA by sector'!G:G,'ODA by sector'!$A:$A,'D12'!$A1140,'ODA by sector'!$D:$D,'D12'!$C1140)</f>
        <v>0</v>
      </c>
      <c r="G1140" s="35">
        <f>SUMIFS('ODA by sector'!H:H,'ODA by sector'!$A:$A,'D12'!$A1140,'ODA by sector'!$D:$D,'D12'!$C1140)</f>
        <v>0</v>
      </c>
      <c r="H1140" s="35">
        <f>SUMIFS('ODA by sector'!I:I,'ODA by sector'!$A:$A,'D12'!$A1140,'ODA by sector'!$D:$D,'D12'!$C1140)</f>
        <v>0</v>
      </c>
      <c r="I1140" s="35">
        <f>SUMIFS('ODA by sector'!J:J,'ODA by sector'!$A:$A,'D12'!$A1140,'ODA by sector'!$D:$D,'D12'!$C1140)</f>
        <v>0</v>
      </c>
      <c r="J1140" s="35">
        <f>SUMIFS('ODA by sector'!K:K,'ODA by sector'!$A:$A,'D12'!$A1140,'ODA by sector'!$D:$D,'D12'!$C1140)</f>
        <v>0</v>
      </c>
      <c r="K1140" s="35">
        <f>SUMIFS('ODA by sector'!L:L,'ODA by sector'!$A:$A,'D12'!$A1140,'ODA by sector'!$D:$D,'D12'!$C1140)</f>
        <v>0</v>
      </c>
      <c r="L1140" s="35">
        <f>SUMIFS('ODA by sector'!M:M,'ODA by sector'!$A:$A,'D12'!$A1140,'ODA by sector'!$D:$D,'D12'!$C1140)</f>
        <v>0</v>
      </c>
      <c r="M1140" s="35">
        <f>SUMIFS('ODA by sector'!N:N,'ODA by sector'!$A:$A,'D12'!$A1140,'ODA by sector'!$D:$D,'D12'!$C1140)</f>
        <v>0</v>
      </c>
      <c r="N1140" s="35">
        <f>SUMIFS('ODA by sector'!O:O,'ODA by sector'!$A:$A,'D12'!$A1140,'ODA by sector'!$D:$D,'D12'!$C1140)</f>
        <v>0</v>
      </c>
      <c r="O1140" s="35">
        <f>SUMIFS('ODA by sector'!P:P,'ODA by sector'!$A:$A,'D12'!$A1140,'ODA by sector'!$D:$D,'D12'!$C1140)</f>
        <v>0.119243</v>
      </c>
      <c r="P1140" s="35">
        <f>SUMIFS('ODA by sector'!Q:Q,'ODA by sector'!$A:$A,'D12'!$A1140,'ODA by sector'!$D:$D,'D12'!$C1140)</f>
        <v>0.195495</v>
      </c>
      <c r="Q1140" s="35">
        <f>SUMIFS('ODA by sector'!R:R,'ODA by sector'!$A:$A,'D12'!$A1140,'ODA by sector'!$D:$D,'D12'!$C1140)</f>
        <v>0</v>
      </c>
      <c r="R1140" s="35">
        <f>SUMIFS('ODA by sector'!S:S,'ODA by sector'!$A:$A,'D12'!$A1140,'ODA by sector'!$D:$D,'D12'!$C1140)</f>
        <v>0</v>
      </c>
    </row>
    <row r="1141" spans="1:18" x14ac:dyDescent="0.25">
      <c r="A1141" s="36" t="s">
        <v>59</v>
      </c>
      <c r="B1141" s="36" t="e">
        <f>VLOOKUP(A1141,'[1]Names&amp;ISO'!$A:$B,2,FALSE)</f>
        <v>#N/A</v>
      </c>
      <c r="C1141" s="37" t="s">
        <v>166</v>
      </c>
      <c r="D1141" s="35">
        <f>SUMIFS('ODA by sector'!E:E,'ODA by sector'!$A:$A,'D12'!$A1141,'ODA by sector'!$D:$D,'D12'!$C1141)</f>
        <v>0</v>
      </c>
      <c r="E1141" s="35">
        <f>SUMIFS('ODA by sector'!F:F,'ODA by sector'!$A:$A,'D12'!$A1141,'ODA by sector'!$D:$D,'D12'!$C1141)</f>
        <v>0</v>
      </c>
      <c r="F1141" s="35">
        <f>SUMIFS('ODA by sector'!G:G,'ODA by sector'!$A:$A,'D12'!$A1141,'ODA by sector'!$D:$D,'D12'!$C1141)</f>
        <v>0</v>
      </c>
      <c r="G1141" s="35">
        <f>SUMIFS('ODA by sector'!H:H,'ODA by sector'!$A:$A,'D12'!$A1141,'ODA by sector'!$D:$D,'D12'!$C1141)</f>
        <v>0</v>
      </c>
      <c r="H1141" s="35">
        <f>SUMIFS('ODA by sector'!I:I,'ODA by sector'!$A:$A,'D12'!$A1141,'ODA by sector'!$D:$D,'D12'!$C1141)</f>
        <v>0</v>
      </c>
      <c r="I1141" s="35">
        <f>SUMIFS('ODA by sector'!J:J,'ODA by sector'!$A:$A,'D12'!$A1141,'ODA by sector'!$D:$D,'D12'!$C1141)</f>
        <v>0</v>
      </c>
      <c r="J1141" s="35">
        <f>SUMIFS('ODA by sector'!K:K,'ODA by sector'!$A:$A,'D12'!$A1141,'ODA by sector'!$D:$D,'D12'!$C1141)</f>
        <v>0</v>
      </c>
      <c r="K1141" s="35">
        <f>SUMIFS('ODA by sector'!L:L,'ODA by sector'!$A:$A,'D12'!$A1141,'ODA by sector'!$D:$D,'D12'!$C1141)</f>
        <v>0</v>
      </c>
      <c r="L1141" s="35">
        <f>SUMIFS('ODA by sector'!M:M,'ODA by sector'!$A:$A,'D12'!$A1141,'ODA by sector'!$D:$D,'D12'!$C1141)</f>
        <v>0</v>
      </c>
      <c r="M1141" s="35">
        <f>SUMIFS('ODA by sector'!N:N,'ODA by sector'!$A:$A,'D12'!$A1141,'ODA by sector'!$D:$D,'D12'!$C1141)</f>
        <v>0</v>
      </c>
      <c r="N1141" s="35">
        <f>SUMIFS('ODA by sector'!O:O,'ODA by sector'!$A:$A,'D12'!$A1141,'ODA by sector'!$D:$D,'D12'!$C1141)</f>
        <v>0</v>
      </c>
      <c r="O1141" s="35">
        <f>SUMIFS('ODA by sector'!P:P,'ODA by sector'!$A:$A,'D12'!$A1141,'ODA by sector'!$D:$D,'D12'!$C1141)</f>
        <v>0.64906299999999995</v>
      </c>
      <c r="P1141" s="35">
        <f>SUMIFS('ODA by sector'!Q:Q,'ODA by sector'!$A:$A,'D12'!$A1141,'ODA by sector'!$D:$D,'D12'!$C1141)</f>
        <v>7.3996000000000006E-2</v>
      </c>
      <c r="Q1141" s="35">
        <f>SUMIFS('ODA by sector'!R:R,'ODA by sector'!$A:$A,'D12'!$A1141,'ODA by sector'!$D:$D,'D12'!$C1141)</f>
        <v>0.62546799999999991</v>
      </c>
      <c r="R1141" s="35">
        <f>SUMIFS('ODA by sector'!S:S,'ODA by sector'!$A:$A,'D12'!$A1141,'ODA by sector'!$D:$D,'D12'!$C1141)</f>
        <v>1.4664239999999999</v>
      </c>
    </row>
    <row r="1142" spans="1:18" x14ac:dyDescent="0.25">
      <c r="A1142" s="36" t="s">
        <v>59</v>
      </c>
      <c r="B1142" s="36" t="e">
        <f>VLOOKUP(A1142,'[1]Names&amp;ISO'!$A:$B,2,FALSE)</f>
        <v>#N/A</v>
      </c>
      <c r="C1142" s="37" t="s">
        <v>167</v>
      </c>
      <c r="D1142" s="35">
        <f>SUMIFS('ODA by sector'!E:E,'ODA by sector'!$A:$A,'D12'!$A1142,'ODA by sector'!$D:$D,'D12'!$C1142)</f>
        <v>0</v>
      </c>
      <c r="E1142" s="35">
        <f>SUMIFS('ODA by sector'!F:F,'ODA by sector'!$A:$A,'D12'!$A1142,'ODA by sector'!$D:$D,'D12'!$C1142)</f>
        <v>0</v>
      </c>
      <c r="F1142" s="35">
        <f>SUMIFS('ODA by sector'!G:G,'ODA by sector'!$A:$A,'D12'!$A1142,'ODA by sector'!$D:$D,'D12'!$C1142)</f>
        <v>0</v>
      </c>
      <c r="G1142" s="35">
        <f>SUMIFS('ODA by sector'!H:H,'ODA by sector'!$A:$A,'D12'!$A1142,'ODA by sector'!$D:$D,'D12'!$C1142)</f>
        <v>0</v>
      </c>
      <c r="H1142" s="35">
        <f>SUMIFS('ODA by sector'!I:I,'ODA by sector'!$A:$A,'D12'!$A1142,'ODA by sector'!$D:$D,'D12'!$C1142)</f>
        <v>0</v>
      </c>
      <c r="I1142" s="35">
        <f>SUMIFS('ODA by sector'!J:J,'ODA by sector'!$A:$A,'D12'!$A1142,'ODA by sector'!$D:$D,'D12'!$C1142)</f>
        <v>0</v>
      </c>
      <c r="J1142" s="35">
        <f>SUMIFS('ODA by sector'!K:K,'ODA by sector'!$A:$A,'D12'!$A1142,'ODA by sector'!$D:$D,'D12'!$C1142)</f>
        <v>0</v>
      </c>
      <c r="K1142" s="35">
        <f>SUMIFS('ODA by sector'!L:L,'ODA by sector'!$A:$A,'D12'!$A1142,'ODA by sector'!$D:$D,'D12'!$C1142)</f>
        <v>0</v>
      </c>
      <c r="L1142" s="35">
        <f>SUMIFS('ODA by sector'!M:M,'ODA by sector'!$A:$A,'D12'!$A1142,'ODA by sector'!$D:$D,'D12'!$C1142)</f>
        <v>0</v>
      </c>
      <c r="M1142" s="35">
        <f>SUMIFS('ODA by sector'!N:N,'ODA by sector'!$A:$A,'D12'!$A1142,'ODA by sector'!$D:$D,'D12'!$C1142)</f>
        <v>0</v>
      </c>
      <c r="N1142" s="35">
        <f>SUMIFS('ODA by sector'!O:O,'ODA by sector'!$A:$A,'D12'!$A1142,'ODA by sector'!$D:$D,'D12'!$C1142)</f>
        <v>0</v>
      </c>
      <c r="O1142" s="35">
        <f>SUMIFS('ODA by sector'!P:P,'ODA by sector'!$A:$A,'D12'!$A1142,'ODA by sector'!$D:$D,'D12'!$C1142)</f>
        <v>0.123956</v>
      </c>
      <c r="P1142" s="35">
        <f>SUMIFS('ODA by sector'!Q:Q,'ODA by sector'!$A:$A,'D12'!$A1142,'ODA by sector'!$D:$D,'D12'!$C1142)</f>
        <v>0.94572500000000004</v>
      </c>
      <c r="Q1142" s="35">
        <f>SUMIFS('ODA by sector'!R:R,'ODA by sector'!$A:$A,'D12'!$A1142,'ODA by sector'!$D:$D,'D12'!$C1142)</f>
        <v>0</v>
      </c>
      <c r="R1142" s="35">
        <f>SUMIFS('ODA by sector'!S:S,'ODA by sector'!$A:$A,'D12'!$A1142,'ODA by sector'!$D:$D,'D12'!$C1142)</f>
        <v>0</v>
      </c>
    </row>
    <row r="1143" spans="1:18" x14ac:dyDescent="0.25">
      <c r="A1143" s="38" t="s">
        <v>59</v>
      </c>
      <c r="B1143" s="36" t="e">
        <f>VLOOKUP(A1143,'[1]Names&amp;ISO'!$A:$B,2,FALSE)</f>
        <v>#N/A</v>
      </c>
      <c r="C1143" s="37" t="s">
        <v>169</v>
      </c>
      <c r="D1143" s="35">
        <f>SUMIFS('ODA by sector'!E:E,'ODA by sector'!$A:$A,'D12'!$A1143,'ODA by sector'!$D:$D,'D12'!$C1143)</f>
        <v>0</v>
      </c>
      <c r="E1143" s="35">
        <f>SUMIFS('ODA by sector'!F:F,'ODA by sector'!$A:$A,'D12'!$A1143,'ODA by sector'!$D:$D,'D12'!$C1143)</f>
        <v>0</v>
      </c>
      <c r="F1143" s="35">
        <f>SUMIFS('ODA by sector'!G:G,'ODA by sector'!$A:$A,'D12'!$A1143,'ODA by sector'!$D:$D,'D12'!$C1143)</f>
        <v>0</v>
      </c>
      <c r="G1143" s="35">
        <f>SUMIFS('ODA by sector'!H:H,'ODA by sector'!$A:$A,'D12'!$A1143,'ODA by sector'!$D:$D,'D12'!$C1143)</f>
        <v>0</v>
      </c>
      <c r="H1143" s="35">
        <f>SUMIFS('ODA by sector'!I:I,'ODA by sector'!$A:$A,'D12'!$A1143,'ODA by sector'!$D:$D,'D12'!$C1143)</f>
        <v>0</v>
      </c>
      <c r="I1143" s="35">
        <f>SUMIFS('ODA by sector'!J:J,'ODA by sector'!$A:$A,'D12'!$A1143,'ODA by sector'!$D:$D,'D12'!$C1143)</f>
        <v>0</v>
      </c>
      <c r="J1143" s="35">
        <f>SUMIFS('ODA by sector'!K:K,'ODA by sector'!$A:$A,'D12'!$A1143,'ODA by sector'!$D:$D,'D12'!$C1143)</f>
        <v>0</v>
      </c>
      <c r="K1143" s="35">
        <f>SUMIFS('ODA by sector'!L:L,'ODA by sector'!$A:$A,'D12'!$A1143,'ODA by sector'!$D:$D,'D12'!$C1143)</f>
        <v>0</v>
      </c>
      <c r="L1143" s="35">
        <f>SUMIFS('ODA by sector'!M:M,'ODA by sector'!$A:$A,'D12'!$A1143,'ODA by sector'!$D:$D,'D12'!$C1143)</f>
        <v>0</v>
      </c>
      <c r="M1143" s="35">
        <f>SUMIFS('ODA by sector'!N:N,'ODA by sector'!$A:$A,'D12'!$A1143,'ODA by sector'!$D:$D,'D12'!$C1143)</f>
        <v>0</v>
      </c>
      <c r="N1143" s="35">
        <f>SUMIFS('ODA by sector'!O:O,'ODA by sector'!$A:$A,'D12'!$A1143,'ODA by sector'!$D:$D,'D12'!$C1143)</f>
        <v>0</v>
      </c>
      <c r="O1143" s="35">
        <f>SUMIFS('ODA by sector'!P:P,'ODA by sector'!$A:$A,'D12'!$A1143,'ODA by sector'!$D:$D,'D12'!$C1143)</f>
        <v>0.56076899999999996</v>
      </c>
      <c r="P1143" s="35">
        <f>SUMIFS('ODA by sector'!Q:Q,'ODA by sector'!$A:$A,'D12'!$A1143,'ODA by sector'!$D:$D,'D12'!$C1143)</f>
        <v>0.49896200000000002</v>
      </c>
      <c r="Q1143" s="35">
        <f>SUMIFS('ODA by sector'!R:R,'ODA by sector'!$A:$A,'D12'!$A1143,'ODA by sector'!$D:$D,'D12'!$C1143)</f>
        <v>0.21255299999999999</v>
      </c>
      <c r="R1143" s="35">
        <f>SUMIFS('ODA by sector'!S:S,'ODA by sector'!$A:$A,'D12'!$A1143,'ODA by sector'!$D:$D,'D12'!$C1143)</f>
        <v>0.60326900000000006</v>
      </c>
    </row>
    <row r="1144" spans="1:18" x14ac:dyDescent="0.25">
      <c r="A1144" s="39" t="s">
        <v>59</v>
      </c>
      <c r="B1144" s="36" t="e">
        <f>VLOOKUP(A1144,'[1]Names&amp;ISO'!$A:$B,2,FALSE)</f>
        <v>#N/A</v>
      </c>
      <c r="C1144" s="37" t="s">
        <v>168</v>
      </c>
      <c r="D1144" s="35">
        <f>SUMIFS('ODA by sector'!E:E,'ODA by sector'!$A:$A,'D12'!$A1144,'ODA by sector'!$D:$D,'D12'!$C1144)</f>
        <v>0</v>
      </c>
      <c r="E1144" s="35">
        <f>SUMIFS('ODA by sector'!F:F,'ODA by sector'!$A:$A,'D12'!$A1144,'ODA by sector'!$D:$D,'D12'!$C1144)</f>
        <v>0</v>
      </c>
      <c r="F1144" s="35">
        <f>SUMIFS('ODA by sector'!G:G,'ODA by sector'!$A:$A,'D12'!$A1144,'ODA by sector'!$D:$D,'D12'!$C1144)</f>
        <v>0</v>
      </c>
      <c r="G1144" s="35">
        <f>SUMIFS('ODA by sector'!H:H,'ODA by sector'!$A:$A,'D12'!$A1144,'ODA by sector'!$D:$D,'D12'!$C1144)</f>
        <v>0</v>
      </c>
      <c r="H1144" s="35">
        <f>SUMIFS('ODA by sector'!I:I,'ODA by sector'!$A:$A,'D12'!$A1144,'ODA by sector'!$D:$D,'D12'!$C1144)</f>
        <v>0</v>
      </c>
      <c r="I1144" s="35">
        <f>SUMIFS('ODA by sector'!J:J,'ODA by sector'!$A:$A,'D12'!$A1144,'ODA by sector'!$D:$D,'D12'!$C1144)</f>
        <v>0</v>
      </c>
      <c r="J1144" s="35">
        <f>SUMIFS('ODA by sector'!K:K,'ODA by sector'!$A:$A,'D12'!$A1144,'ODA by sector'!$D:$D,'D12'!$C1144)</f>
        <v>0</v>
      </c>
      <c r="K1144" s="35">
        <f>SUMIFS('ODA by sector'!L:L,'ODA by sector'!$A:$A,'D12'!$A1144,'ODA by sector'!$D:$D,'D12'!$C1144)</f>
        <v>0</v>
      </c>
      <c r="L1144" s="35">
        <f>SUMIFS('ODA by sector'!M:M,'ODA by sector'!$A:$A,'D12'!$A1144,'ODA by sector'!$D:$D,'D12'!$C1144)</f>
        <v>0</v>
      </c>
      <c r="M1144" s="35">
        <f>SUMIFS('ODA by sector'!N:N,'ODA by sector'!$A:$A,'D12'!$A1144,'ODA by sector'!$D:$D,'D12'!$C1144)</f>
        <v>0</v>
      </c>
      <c r="N1144" s="35">
        <f>SUMIFS('ODA by sector'!O:O,'ODA by sector'!$A:$A,'D12'!$A1144,'ODA by sector'!$D:$D,'D12'!$C1144)</f>
        <v>0</v>
      </c>
      <c r="O1144" s="35">
        <f>SUMIFS('ODA by sector'!P:P,'ODA by sector'!$A:$A,'D12'!$A1144,'ODA by sector'!$D:$D,'D12'!$C1144)</f>
        <v>0.60308099999999998</v>
      </c>
      <c r="P1144" s="35">
        <f>SUMIFS('ODA by sector'!Q:Q,'ODA by sector'!$A:$A,'D12'!$A1144,'ODA by sector'!$D:$D,'D12'!$C1144)</f>
        <v>0.291466</v>
      </c>
      <c r="Q1144" s="35">
        <f>SUMIFS('ODA by sector'!R:R,'ODA by sector'!$A:$A,'D12'!$A1144,'ODA by sector'!$D:$D,'D12'!$C1144)</f>
        <v>0</v>
      </c>
      <c r="R1144" s="35">
        <f>SUMIFS('ODA by sector'!S:S,'ODA by sector'!$A:$A,'D12'!$A1144,'ODA by sector'!$D:$D,'D12'!$C1144)</f>
        <v>0</v>
      </c>
    </row>
    <row r="1145" spans="1:18" x14ac:dyDescent="0.25">
      <c r="A1145" s="36" t="s">
        <v>59</v>
      </c>
      <c r="B1145" s="36" t="e">
        <f>VLOOKUP(A1145,'[1]Names&amp;ISO'!$A:$B,2,FALSE)</f>
        <v>#N/A</v>
      </c>
      <c r="C1145" s="37" t="s">
        <v>171</v>
      </c>
      <c r="D1145" s="35">
        <f>SUMIFS('ODA by sector'!E:E,'ODA by sector'!$A:$A,'D12'!$A1145,'ODA by sector'!$D:$D,'D12'!$C1145)</f>
        <v>0</v>
      </c>
      <c r="E1145" s="35">
        <f>SUMIFS('ODA by sector'!F:F,'ODA by sector'!$A:$A,'D12'!$A1145,'ODA by sector'!$D:$D,'D12'!$C1145)</f>
        <v>0</v>
      </c>
      <c r="F1145" s="35">
        <f>SUMIFS('ODA by sector'!G:G,'ODA by sector'!$A:$A,'D12'!$A1145,'ODA by sector'!$D:$D,'D12'!$C1145)</f>
        <v>0</v>
      </c>
      <c r="G1145" s="35">
        <f>SUMIFS('ODA by sector'!H:H,'ODA by sector'!$A:$A,'D12'!$A1145,'ODA by sector'!$D:$D,'D12'!$C1145)</f>
        <v>0</v>
      </c>
      <c r="H1145" s="35">
        <f>SUMIFS('ODA by sector'!I:I,'ODA by sector'!$A:$A,'D12'!$A1145,'ODA by sector'!$D:$D,'D12'!$C1145)</f>
        <v>0</v>
      </c>
      <c r="I1145" s="35">
        <f>SUMIFS('ODA by sector'!J:J,'ODA by sector'!$A:$A,'D12'!$A1145,'ODA by sector'!$D:$D,'D12'!$C1145)</f>
        <v>0</v>
      </c>
      <c r="J1145" s="35">
        <f>SUMIFS('ODA by sector'!K:K,'ODA by sector'!$A:$A,'D12'!$A1145,'ODA by sector'!$D:$D,'D12'!$C1145)</f>
        <v>0</v>
      </c>
      <c r="K1145" s="35">
        <f>SUMIFS('ODA by sector'!L:L,'ODA by sector'!$A:$A,'D12'!$A1145,'ODA by sector'!$D:$D,'D12'!$C1145)</f>
        <v>0</v>
      </c>
      <c r="L1145" s="35">
        <f>SUMIFS('ODA by sector'!M:M,'ODA by sector'!$A:$A,'D12'!$A1145,'ODA by sector'!$D:$D,'D12'!$C1145)</f>
        <v>0</v>
      </c>
      <c r="M1145" s="35">
        <f>SUMIFS('ODA by sector'!N:N,'ODA by sector'!$A:$A,'D12'!$A1145,'ODA by sector'!$D:$D,'D12'!$C1145)</f>
        <v>0</v>
      </c>
      <c r="N1145" s="35">
        <f>SUMIFS('ODA by sector'!O:O,'ODA by sector'!$A:$A,'D12'!$A1145,'ODA by sector'!$D:$D,'D12'!$C1145)</f>
        <v>0</v>
      </c>
      <c r="O1145" s="35">
        <f>SUMIFS('ODA by sector'!P:P,'ODA by sector'!$A:$A,'D12'!$A1145,'ODA by sector'!$D:$D,'D12'!$C1145)</f>
        <v>4.8364159999999998</v>
      </c>
      <c r="P1145" s="35">
        <f>SUMIFS('ODA by sector'!Q:Q,'ODA by sector'!$A:$A,'D12'!$A1145,'ODA by sector'!$D:$D,'D12'!$C1145)</f>
        <v>6.6634820000000001</v>
      </c>
      <c r="Q1145" s="35">
        <f>SUMIFS('ODA by sector'!R:R,'ODA by sector'!$A:$A,'D12'!$A1145,'ODA by sector'!$D:$D,'D12'!$C1145)</f>
        <v>6.0077740000000004</v>
      </c>
      <c r="R1145" s="35">
        <f>SUMIFS('ODA by sector'!S:S,'ODA by sector'!$A:$A,'D12'!$A1145,'ODA by sector'!$D:$D,'D12'!$C1145)</f>
        <v>18.511863999999999</v>
      </c>
    </row>
    <row r="1146" spans="1:18" x14ac:dyDescent="0.25">
      <c r="A1146" s="36" t="s">
        <v>59</v>
      </c>
      <c r="B1146" s="36" t="e">
        <f>VLOOKUP(A1146,'[1]Names&amp;ISO'!$A:$B,2,FALSE)</f>
        <v>#N/A</v>
      </c>
      <c r="C1146" s="37" t="s">
        <v>170</v>
      </c>
      <c r="D1146" s="35">
        <f>SUMIFS('ODA by sector'!E:E,'ODA by sector'!$A:$A,'D12'!$A1146,'ODA by sector'!$D:$D,'D12'!$C1146)</f>
        <v>0</v>
      </c>
      <c r="E1146" s="35">
        <f>SUMIFS('ODA by sector'!F:F,'ODA by sector'!$A:$A,'D12'!$A1146,'ODA by sector'!$D:$D,'D12'!$C1146)</f>
        <v>0</v>
      </c>
      <c r="F1146" s="35">
        <f>SUMIFS('ODA by sector'!G:G,'ODA by sector'!$A:$A,'D12'!$A1146,'ODA by sector'!$D:$D,'D12'!$C1146)</f>
        <v>0</v>
      </c>
      <c r="G1146" s="35">
        <f>SUMIFS('ODA by sector'!H:H,'ODA by sector'!$A:$A,'D12'!$A1146,'ODA by sector'!$D:$D,'D12'!$C1146)</f>
        <v>0</v>
      </c>
      <c r="H1146" s="35">
        <f>SUMIFS('ODA by sector'!I:I,'ODA by sector'!$A:$A,'D12'!$A1146,'ODA by sector'!$D:$D,'D12'!$C1146)</f>
        <v>0</v>
      </c>
      <c r="I1146" s="35">
        <f>SUMIFS('ODA by sector'!J:J,'ODA by sector'!$A:$A,'D12'!$A1146,'ODA by sector'!$D:$D,'D12'!$C1146)</f>
        <v>0</v>
      </c>
      <c r="J1146" s="35">
        <f>SUMIFS('ODA by sector'!K:K,'ODA by sector'!$A:$A,'D12'!$A1146,'ODA by sector'!$D:$D,'D12'!$C1146)</f>
        <v>0</v>
      </c>
      <c r="K1146" s="35">
        <f>SUMIFS('ODA by sector'!L:L,'ODA by sector'!$A:$A,'D12'!$A1146,'ODA by sector'!$D:$D,'D12'!$C1146)</f>
        <v>0</v>
      </c>
      <c r="L1146" s="35">
        <f>SUMIFS('ODA by sector'!M:M,'ODA by sector'!$A:$A,'D12'!$A1146,'ODA by sector'!$D:$D,'D12'!$C1146)</f>
        <v>0</v>
      </c>
      <c r="M1146" s="35">
        <f>SUMIFS('ODA by sector'!N:N,'ODA by sector'!$A:$A,'D12'!$A1146,'ODA by sector'!$D:$D,'D12'!$C1146)</f>
        <v>0</v>
      </c>
      <c r="N1146" s="35">
        <f>SUMIFS('ODA by sector'!O:O,'ODA by sector'!$A:$A,'D12'!$A1146,'ODA by sector'!$D:$D,'D12'!$C1146)</f>
        <v>0</v>
      </c>
      <c r="O1146" s="35">
        <f>SUMIFS('ODA by sector'!P:P,'ODA by sector'!$A:$A,'D12'!$A1146,'ODA by sector'!$D:$D,'D12'!$C1146)</f>
        <v>6.02651</v>
      </c>
      <c r="P1146" s="35">
        <f>SUMIFS('ODA by sector'!Q:Q,'ODA by sector'!$A:$A,'D12'!$A1146,'ODA by sector'!$D:$D,'D12'!$C1146)</f>
        <v>4.4041180000000004</v>
      </c>
      <c r="Q1146" s="35">
        <f>SUMIFS('ODA by sector'!R:R,'ODA by sector'!$A:$A,'D12'!$A1146,'ODA by sector'!$D:$D,'D12'!$C1146)</f>
        <v>2.1818379999999999</v>
      </c>
      <c r="R1146" s="35">
        <f>SUMIFS('ODA by sector'!S:S,'ODA by sector'!$A:$A,'D12'!$A1146,'ODA by sector'!$D:$D,'D12'!$C1146)</f>
        <v>3.372217</v>
      </c>
    </row>
    <row r="1147" spans="1:18" x14ac:dyDescent="0.25">
      <c r="A1147" s="36" t="s">
        <v>59</v>
      </c>
      <c r="B1147" s="36" t="e">
        <f>VLOOKUP(A1147,'[1]Names&amp;ISO'!$A:$B,2,FALSE)</f>
        <v>#N/A</v>
      </c>
      <c r="C1147" s="37" t="s">
        <v>172</v>
      </c>
      <c r="D1147" s="35">
        <f>SUMIFS('ODA by sector'!E:E,'ODA by sector'!$A:$A,'D12'!$A1147,'ODA by sector'!$D:$D,'D12'!$C1147)</f>
        <v>0</v>
      </c>
      <c r="E1147" s="35">
        <f>SUMIFS('ODA by sector'!F:F,'ODA by sector'!$A:$A,'D12'!$A1147,'ODA by sector'!$D:$D,'D12'!$C1147)</f>
        <v>0</v>
      </c>
      <c r="F1147" s="35">
        <f>SUMIFS('ODA by sector'!G:G,'ODA by sector'!$A:$A,'D12'!$A1147,'ODA by sector'!$D:$D,'D12'!$C1147)</f>
        <v>0</v>
      </c>
      <c r="G1147" s="35">
        <f>SUMIFS('ODA by sector'!H:H,'ODA by sector'!$A:$A,'D12'!$A1147,'ODA by sector'!$D:$D,'D12'!$C1147)</f>
        <v>0</v>
      </c>
      <c r="H1147" s="35">
        <f>SUMIFS('ODA by sector'!I:I,'ODA by sector'!$A:$A,'D12'!$A1147,'ODA by sector'!$D:$D,'D12'!$C1147)</f>
        <v>0</v>
      </c>
      <c r="I1147" s="35">
        <f>SUMIFS('ODA by sector'!J:J,'ODA by sector'!$A:$A,'D12'!$A1147,'ODA by sector'!$D:$D,'D12'!$C1147)</f>
        <v>0</v>
      </c>
      <c r="J1147" s="35">
        <f>SUMIFS('ODA by sector'!K:K,'ODA by sector'!$A:$A,'D12'!$A1147,'ODA by sector'!$D:$D,'D12'!$C1147)</f>
        <v>0</v>
      </c>
      <c r="K1147" s="35">
        <f>SUMIFS('ODA by sector'!L:L,'ODA by sector'!$A:$A,'D12'!$A1147,'ODA by sector'!$D:$D,'D12'!$C1147)</f>
        <v>0</v>
      </c>
      <c r="L1147" s="35">
        <f>SUMIFS('ODA by sector'!M:M,'ODA by sector'!$A:$A,'D12'!$A1147,'ODA by sector'!$D:$D,'D12'!$C1147)</f>
        <v>0</v>
      </c>
      <c r="M1147" s="35">
        <f>SUMIFS('ODA by sector'!N:N,'ODA by sector'!$A:$A,'D12'!$A1147,'ODA by sector'!$D:$D,'D12'!$C1147)</f>
        <v>0</v>
      </c>
      <c r="N1147" s="35">
        <f>SUMIFS('ODA by sector'!O:O,'ODA by sector'!$A:$A,'D12'!$A1147,'ODA by sector'!$D:$D,'D12'!$C1147)</f>
        <v>0</v>
      </c>
      <c r="O1147" s="35">
        <f>SUMIFS('ODA by sector'!P:P,'ODA by sector'!$A:$A,'D12'!$A1147,'ODA by sector'!$D:$D,'D12'!$C1147)</f>
        <v>0</v>
      </c>
      <c r="P1147" s="35">
        <f>SUMIFS('ODA by sector'!Q:Q,'ODA by sector'!$A:$A,'D12'!$A1147,'ODA by sector'!$D:$D,'D12'!$C1147)</f>
        <v>0</v>
      </c>
      <c r="Q1147" s="35">
        <f>SUMIFS('ODA by sector'!R:R,'ODA by sector'!$A:$A,'D12'!$A1147,'ODA by sector'!$D:$D,'D12'!$C1147)</f>
        <v>0</v>
      </c>
      <c r="R1147" s="35">
        <f>SUMIFS('ODA by sector'!S:S,'ODA by sector'!$A:$A,'D12'!$A1147,'ODA by sector'!$D:$D,'D12'!$C1147)</f>
        <v>0</v>
      </c>
    </row>
    <row r="1148" spans="1:18" x14ac:dyDescent="0.25">
      <c r="A1148" s="36" t="s">
        <v>59</v>
      </c>
      <c r="B1148" s="36" t="e">
        <f>VLOOKUP(A1148,'[1]Names&amp;ISO'!$A:$B,2,FALSE)</f>
        <v>#N/A</v>
      </c>
      <c r="C1148" s="37" t="s">
        <v>173</v>
      </c>
      <c r="D1148" s="35">
        <f>SUMIFS('ODA by sector'!E:E,'ODA by sector'!$A:$A,'D12'!$A1148,'ODA by sector'!$D:$D,'D12'!$C1148)</f>
        <v>0</v>
      </c>
      <c r="E1148" s="35">
        <f>SUMIFS('ODA by sector'!F:F,'ODA by sector'!$A:$A,'D12'!$A1148,'ODA by sector'!$D:$D,'D12'!$C1148)</f>
        <v>0</v>
      </c>
      <c r="F1148" s="35">
        <f>SUMIFS('ODA by sector'!G:G,'ODA by sector'!$A:$A,'D12'!$A1148,'ODA by sector'!$D:$D,'D12'!$C1148)</f>
        <v>0</v>
      </c>
      <c r="G1148" s="35">
        <f>SUMIFS('ODA by sector'!H:H,'ODA by sector'!$A:$A,'D12'!$A1148,'ODA by sector'!$D:$D,'D12'!$C1148)</f>
        <v>0</v>
      </c>
      <c r="H1148" s="35">
        <f>SUMIFS('ODA by sector'!I:I,'ODA by sector'!$A:$A,'D12'!$A1148,'ODA by sector'!$D:$D,'D12'!$C1148)</f>
        <v>0</v>
      </c>
      <c r="I1148" s="35">
        <f>SUMIFS('ODA by sector'!J:J,'ODA by sector'!$A:$A,'D12'!$A1148,'ODA by sector'!$D:$D,'D12'!$C1148)</f>
        <v>0</v>
      </c>
      <c r="J1148" s="35">
        <f>SUMIFS('ODA by sector'!K:K,'ODA by sector'!$A:$A,'D12'!$A1148,'ODA by sector'!$D:$D,'D12'!$C1148)</f>
        <v>0</v>
      </c>
      <c r="K1148" s="35">
        <f>SUMIFS('ODA by sector'!L:L,'ODA by sector'!$A:$A,'D12'!$A1148,'ODA by sector'!$D:$D,'D12'!$C1148)</f>
        <v>0</v>
      </c>
      <c r="L1148" s="35">
        <f>SUMIFS('ODA by sector'!M:M,'ODA by sector'!$A:$A,'D12'!$A1148,'ODA by sector'!$D:$D,'D12'!$C1148)</f>
        <v>0</v>
      </c>
      <c r="M1148" s="35">
        <f>SUMIFS('ODA by sector'!N:N,'ODA by sector'!$A:$A,'D12'!$A1148,'ODA by sector'!$D:$D,'D12'!$C1148)</f>
        <v>0</v>
      </c>
      <c r="N1148" s="35">
        <f>SUMIFS('ODA by sector'!O:O,'ODA by sector'!$A:$A,'D12'!$A1148,'ODA by sector'!$D:$D,'D12'!$C1148)</f>
        <v>0</v>
      </c>
      <c r="O1148" s="35">
        <f>SUMIFS('ODA by sector'!P:P,'ODA by sector'!$A:$A,'D12'!$A1148,'ODA by sector'!$D:$D,'D12'!$C1148)</f>
        <v>0</v>
      </c>
      <c r="P1148" s="35">
        <f>SUMIFS('ODA by sector'!Q:Q,'ODA by sector'!$A:$A,'D12'!$A1148,'ODA by sector'!$D:$D,'D12'!$C1148)</f>
        <v>0</v>
      </c>
      <c r="Q1148" s="35">
        <f>SUMIFS('ODA by sector'!R:R,'ODA by sector'!$A:$A,'D12'!$A1148,'ODA by sector'!$D:$D,'D12'!$C1148)</f>
        <v>0</v>
      </c>
      <c r="R1148" s="35">
        <f>SUMIFS('ODA by sector'!S:S,'ODA by sector'!$A:$A,'D12'!$A1148,'ODA by sector'!$D:$D,'D12'!$C1148)</f>
        <v>0</v>
      </c>
    </row>
    <row r="1149" spans="1:18" x14ac:dyDescent="0.25">
      <c r="A1149" s="36" t="s">
        <v>59</v>
      </c>
      <c r="B1149" s="36" t="e">
        <f>VLOOKUP(A1149,'[1]Names&amp;ISO'!$A:$B,2,FALSE)</f>
        <v>#N/A</v>
      </c>
      <c r="C1149" s="37" t="s">
        <v>174</v>
      </c>
      <c r="D1149" s="35">
        <f>SUMIFS('ODA by sector'!E:E,'ODA by sector'!$A:$A,'D12'!$A1149,'ODA by sector'!$D:$D,'D12'!$C1149)</f>
        <v>0</v>
      </c>
      <c r="E1149" s="35">
        <f>SUMIFS('ODA by sector'!F:F,'ODA by sector'!$A:$A,'D12'!$A1149,'ODA by sector'!$D:$D,'D12'!$C1149)</f>
        <v>0</v>
      </c>
      <c r="F1149" s="35">
        <f>SUMIFS('ODA by sector'!G:G,'ODA by sector'!$A:$A,'D12'!$A1149,'ODA by sector'!$D:$D,'D12'!$C1149)</f>
        <v>0</v>
      </c>
      <c r="G1149" s="35">
        <f>SUMIFS('ODA by sector'!H:H,'ODA by sector'!$A:$A,'D12'!$A1149,'ODA by sector'!$D:$D,'D12'!$C1149)</f>
        <v>0</v>
      </c>
      <c r="H1149" s="35">
        <f>SUMIFS('ODA by sector'!I:I,'ODA by sector'!$A:$A,'D12'!$A1149,'ODA by sector'!$D:$D,'D12'!$C1149)</f>
        <v>0</v>
      </c>
      <c r="I1149" s="35">
        <f>SUMIFS('ODA by sector'!J:J,'ODA by sector'!$A:$A,'D12'!$A1149,'ODA by sector'!$D:$D,'D12'!$C1149)</f>
        <v>0</v>
      </c>
      <c r="J1149" s="35">
        <f>SUMIFS('ODA by sector'!K:K,'ODA by sector'!$A:$A,'D12'!$A1149,'ODA by sector'!$D:$D,'D12'!$C1149)</f>
        <v>0</v>
      </c>
      <c r="K1149" s="35">
        <f>SUMIFS('ODA by sector'!L:L,'ODA by sector'!$A:$A,'D12'!$A1149,'ODA by sector'!$D:$D,'D12'!$C1149)</f>
        <v>0</v>
      </c>
      <c r="L1149" s="35">
        <f>SUMIFS('ODA by sector'!M:M,'ODA by sector'!$A:$A,'D12'!$A1149,'ODA by sector'!$D:$D,'D12'!$C1149)</f>
        <v>0</v>
      </c>
      <c r="M1149" s="35">
        <f>SUMIFS('ODA by sector'!N:N,'ODA by sector'!$A:$A,'D12'!$A1149,'ODA by sector'!$D:$D,'D12'!$C1149)</f>
        <v>0</v>
      </c>
      <c r="N1149" s="35">
        <f>SUMIFS('ODA by sector'!O:O,'ODA by sector'!$A:$A,'D12'!$A1149,'ODA by sector'!$D:$D,'D12'!$C1149)</f>
        <v>0</v>
      </c>
      <c r="O1149" s="35">
        <f>SUMIFS('ODA by sector'!P:P,'ODA by sector'!$A:$A,'D12'!$A1149,'ODA by sector'!$D:$D,'D12'!$C1149)</f>
        <v>0</v>
      </c>
      <c r="P1149" s="35">
        <f>SUMIFS('ODA by sector'!Q:Q,'ODA by sector'!$A:$A,'D12'!$A1149,'ODA by sector'!$D:$D,'D12'!$C1149)</f>
        <v>0</v>
      </c>
      <c r="Q1149" s="35">
        <f>SUMIFS('ODA by sector'!R:R,'ODA by sector'!$A:$A,'D12'!$A1149,'ODA by sector'!$D:$D,'D12'!$C1149)</f>
        <v>0</v>
      </c>
      <c r="R1149" s="35">
        <f>SUMIFS('ODA by sector'!S:S,'ODA by sector'!$A:$A,'D12'!$A1149,'ODA by sector'!$D:$D,'D12'!$C1149)</f>
        <v>0</v>
      </c>
    </row>
    <row r="1150" spans="1:18" x14ac:dyDescent="0.25">
      <c r="A1150" s="36" t="s">
        <v>58</v>
      </c>
      <c r="B1150" s="36" t="e">
        <f>VLOOKUP(A1150,'[1]Names&amp;ISO'!$A:$B,2,FALSE)</f>
        <v>#N/A</v>
      </c>
      <c r="C1150" s="37" t="s">
        <v>162</v>
      </c>
      <c r="D1150" s="35">
        <f>SUMIFS('ODA by sector'!E:E,'ODA by sector'!$A:$A,'D12'!$A1150,'ODA by sector'!$D:$D,'D12'!$C1150)</f>
        <v>0</v>
      </c>
      <c r="E1150" s="35">
        <f>SUMIFS('ODA by sector'!F:F,'ODA by sector'!$A:$A,'D12'!$A1150,'ODA by sector'!$D:$D,'D12'!$C1150)</f>
        <v>0</v>
      </c>
      <c r="F1150" s="35">
        <f>SUMIFS('ODA by sector'!G:G,'ODA by sector'!$A:$A,'D12'!$A1150,'ODA by sector'!$D:$D,'D12'!$C1150)</f>
        <v>0</v>
      </c>
      <c r="G1150" s="35">
        <f>SUMIFS('ODA by sector'!H:H,'ODA by sector'!$A:$A,'D12'!$A1150,'ODA by sector'!$D:$D,'D12'!$C1150)</f>
        <v>0</v>
      </c>
      <c r="H1150" s="35">
        <f>SUMIFS('ODA by sector'!I:I,'ODA by sector'!$A:$A,'D12'!$A1150,'ODA by sector'!$D:$D,'D12'!$C1150)</f>
        <v>0</v>
      </c>
      <c r="I1150" s="35">
        <f>SUMIFS('ODA by sector'!J:J,'ODA by sector'!$A:$A,'D12'!$A1150,'ODA by sector'!$D:$D,'D12'!$C1150)</f>
        <v>0</v>
      </c>
      <c r="J1150" s="35">
        <f>SUMIFS('ODA by sector'!K:K,'ODA by sector'!$A:$A,'D12'!$A1150,'ODA by sector'!$D:$D,'D12'!$C1150)</f>
        <v>0</v>
      </c>
      <c r="K1150" s="35">
        <f>SUMIFS('ODA by sector'!L:L,'ODA by sector'!$A:$A,'D12'!$A1150,'ODA by sector'!$D:$D,'D12'!$C1150)</f>
        <v>0</v>
      </c>
      <c r="L1150" s="35">
        <f>SUMIFS('ODA by sector'!M:M,'ODA by sector'!$A:$A,'D12'!$A1150,'ODA by sector'!$D:$D,'D12'!$C1150)</f>
        <v>0</v>
      </c>
      <c r="M1150" s="35">
        <f>SUMIFS('ODA by sector'!N:N,'ODA by sector'!$A:$A,'D12'!$A1150,'ODA by sector'!$D:$D,'D12'!$C1150)</f>
        <v>0</v>
      </c>
      <c r="N1150" s="35">
        <f>SUMIFS('ODA by sector'!O:O,'ODA by sector'!$A:$A,'D12'!$A1150,'ODA by sector'!$D:$D,'D12'!$C1150)</f>
        <v>0</v>
      </c>
      <c r="O1150" s="35">
        <f>SUMIFS('ODA by sector'!P:P,'ODA by sector'!$A:$A,'D12'!$A1150,'ODA by sector'!$D:$D,'D12'!$C1150)</f>
        <v>0</v>
      </c>
      <c r="P1150" s="35">
        <f>SUMIFS('ODA by sector'!Q:Q,'ODA by sector'!$A:$A,'D12'!$A1150,'ODA by sector'!$D:$D,'D12'!$C1150)</f>
        <v>0</v>
      </c>
      <c r="Q1150" s="35">
        <f>SUMIFS('ODA by sector'!R:R,'ODA by sector'!$A:$A,'D12'!$A1150,'ODA by sector'!$D:$D,'D12'!$C1150)</f>
        <v>0</v>
      </c>
      <c r="R1150" s="35">
        <f>SUMIFS('ODA by sector'!S:S,'ODA by sector'!$A:$A,'D12'!$A1150,'ODA by sector'!$D:$D,'D12'!$C1150)</f>
        <v>0</v>
      </c>
    </row>
    <row r="1151" spans="1:18" x14ac:dyDescent="0.25">
      <c r="A1151" s="36" t="s">
        <v>58</v>
      </c>
      <c r="B1151" s="36" t="e">
        <f>VLOOKUP(A1151,'[1]Names&amp;ISO'!$A:$B,2,FALSE)</f>
        <v>#N/A</v>
      </c>
      <c r="C1151" s="37" t="s">
        <v>163</v>
      </c>
      <c r="D1151" s="35">
        <f>SUMIFS('ODA by sector'!E:E,'ODA by sector'!$A:$A,'D12'!$A1151,'ODA by sector'!$D:$D,'D12'!$C1151)</f>
        <v>0</v>
      </c>
      <c r="E1151" s="35">
        <f>SUMIFS('ODA by sector'!F:F,'ODA by sector'!$A:$A,'D12'!$A1151,'ODA by sector'!$D:$D,'D12'!$C1151)</f>
        <v>0</v>
      </c>
      <c r="F1151" s="35">
        <f>SUMIFS('ODA by sector'!G:G,'ODA by sector'!$A:$A,'D12'!$A1151,'ODA by sector'!$D:$D,'D12'!$C1151)</f>
        <v>0</v>
      </c>
      <c r="G1151" s="35">
        <f>SUMIFS('ODA by sector'!H:H,'ODA by sector'!$A:$A,'D12'!$A1151,'ODA by sector'!$D:$D,'D12'!$C1151)</f>
        <v>0</v>
      </c>
      <c r="H1151" s="35">
        <f>SUMIFS('ODA by sector'!I:I,'ODA by sector'!$A:$A,'D12'!$A1151,'ODA by sector'!$D:$D,'D12'!$C1151)</f>
        <v>0</v>
      </c>
      <c r="I1151" s="35">
        <f>SUMIFS('ODA by sector'!J:J,'ODA by sector'!$A:$A,'D12'!$A1151,'ODA by sector'!$D:$D,'D12'!$C1151)</f>
        <v>0</v>
      </c>
      <c r="J1151" s="35">
        <f>SUMIFS('ODA by sector'!K:K,'ODA by sector'!$A:$A,'D12'!$A1151,'ODA by sector'!$D:$D,'D12'!$C1151)</f>
        <v>0</v>
      </c>
      <c r="K1151" s="35">
        <f>SUMIFS('ODA by sector'!L:L,'ODA by sector'!$A:$A,'D12'!$A1151,'ODA by sector'!$D:$D,'D12'!$C1151)</f>
        <v>0</v>
      </c>
      <c r="L1151" s="35">
        <f>SUMIFS('ODA by sector'!M:M,'ODA by sector'!$A:$A,'D12'!$A1151,'ODA by sector'!$D:$D,'D12'!$C1151)</f>
        <v>0</v>
      </c>
      <c r="M1151" s="35">
        <f>SUMIFS('ODA by sector'!N:N,'ODA by sector'!$A:$A,'D12'!$A1151,'ODA by sector'!$D:$D,'D12'!$C1151)</f>
        <v>0</v>
      </c>
      <c r="N1151" s="35">
        <f>SUMIFS('ODA by sector'!O:O,'ODA by sector'!$A:$A,'D12'!$A1151,'ODA by sector'!$D:$D,'D12'!$C1151)</f>
        <v>0</v>
      </c>
      <c r="O1151" s="35">
        <f>SUMIFS('ODA by sector'!P:P,'ODA by sector'!$A:$A,'D12'!$A1151,'ODA by sector'!$D:$D,'D12'!$C1151)</f>
        <v>0</v>
      </c>
      <c r="P1151" s="35">
        <f>SUMIFS('ODA by sector'!Q:Q,'ODA by sector'!$A:$A,'D12'!$A1151,'ODA by sector'!$D:$D,'D12'!$C1151)</f>
        <v>0</v>
      </c>
      <c r="Q1151" s="35">
        <f>SUMIFS('ODA by sector'!R:R,'ODA by sector'!$A:$A,'D12'!$A1151,'ODA by sector'!$D:$D,'D12'!$C1151)</f>
        <v>0</v>
      </c>
      <c r="R1151" s="35">
        <f>SUMIFS('ODA by sector'!S:S,'ODA by sector'!$A:$A,'D12'!$A1151,'ODA by sector'!$D:$D,'D12'!$C1151)</f>
        <v>0</v>
      </c>
    </row>
    <row r="1152" spans="1:18" x14ac:dyDescent="0.25">
      <c r="A1152" s="36" t="s">
        <v>58</v>
      </c>
      <c r="B1152" s="36" t="e">
        <f>VLOOKUP(A1152,'[1]Names&amp;ISO'!$A:$B,2,FALSE)</f>
        <v>#N/A</v>
      </c>
      <c r="C1152" s="37" t="s">
        <v>164</v>
      </c>
      <c r="D1152" s="35">
        <f>SUMIFS('ODA by sector'!E:E,'ODA by sector'!$A:$A,'D12'!$A1152,'ODA by sector'!$D:$D,'D12'!$C1152)</f>
        <v>0</v>
      </c>
      <c r="E1152" s="35">
        <f>SUMIFS('ODA by sector'!F:F,'ODA by sector'!$A:$A,'D12'!$A1152,'ODA by sector'!$D:$D,'D12'!$C1152)</f>
        <v>0</v>
      </c>
      <c r="F1152" s="35">
        <f>SUMIFS('ODA by sector'!G:G,'ODA by sector'!$A:$A,'D12'!$A1152,'ODA by sector'!$D:$D,'D12'!$C1152)</f>
        <v>0</v>
      </c>
      <c r="G1152" s="35">
        <f>SUMIFS('ODA by sector'!H:H,'ODA by sector'!$A:$A,'D12'!$A1152,'ODA by sector'!$D:$D,'D12'!$C1152)</f>
        <v>0</v>
      </c>
      <c r="H1152" s="35">
        <f>SUMIFS('ODA by sector'!I:I,'ODA by sector'!$A:$A,'D12'!$A1152,'ODA by sector'!$D:$D,'D12'!$C1152)</f>
        <v>0</v>
      </c>
      <c r="I1152" s="35">
        <f>SUMIFS('ODA by sector'!J:J,'ODA by sector'!$A:$A,'D12'!$A1152,'ODA by sector'!$D:$D,'D12'!$C1152)</f>
        <v>0</v>
      </c>
      <c r="J1152" s="35">
        <f>SUMIFS('ODA by sector'!K:K,'ODA by sector'!$A:$A,'D12'!$A1152,'ODA by sector'!$D:$D,'D12'!$C1152)</f>
        <v>0</v>
      </c>
      <c r="K1152" s="35">
        <f>SUMIFS('ODA by sector'!L:L,'ODA by sector'!$A:$A,'D12'!$A1152,'ODA by sector'!$D:$D,'D12'!$C1152)</f>
        <v>0</v>
      </c>
      <c r="L1152" s="35">
        <f>SUMIFS('ODA by sector'!M:M,'ODA by sector'!$A:$A,'D12'!$A1152,'ODA by sector'!$D:$D,'D12'!$C1152)</f>
        <v>0</v>
      </c>
      <c r="M1152" s="35">
        <f>SUMIFS('ODA by sector'!N:N,'ODA by sector'!$A:$A,'D12'!$A1152,'ODA by sector'!$D:$D,'D12'!$C1152)</f>
        <v>0</v>
      </c>
      <c r="N1152" s="35">
        <f>SUMIFS('ODA by sector'!O:O,'ODA by sector'!$A:$A,'D12'!$A1152,'ODA by sector'!$D:$D,'D12'!$C1152)</f>
        <v>0</v>
      </c>
      <c r="O1152" s="35">
        <f>SUMIFS('ODA by sector'!P:P,'ODA by sector'!$A:$A,'D12'!$A1152,'ODA by sector'!$D:$D,'D12'!$C1152)</f>
        <v>0</v>
      </c>
      <c r="P1152" s="35">
        <f>SUMIFS('ODA by sector'!Q:Q,'ODA by sector'!$A:$A,'D12'!$A1152,'ODA by sector'!$D:$D,'D12'!$C1152)</f>
        <v>0</v>
      </c>
      <c r="Q1152" s="35">
        <f>SUMIFS('ODA by sector'!R:R,'ODA by sector'!$A:$A,'D12'!$A1152,'ODA by sector'!$D:$D,'D12'!$C1152)</f>
        <v>0</v>
      </c>
      <c r="R1152" s="35">
        <f>SUMIFS('ODA by sector'!S:S,'ODA by sector'!$A:$A,'D12'!$A1152,'ODA by sector'!$D:$D,'D12'!$C1152)</f>
        <v>0</v>
      </c>
    </row>
    <row r="1153" spans="1:18" x14ac:dyDescent="0.25">
      <c r="A1153" s="36" t="s">
        <v>58</v>
      </c>
      <c r="B1153" s="36" t="e">
        <f>VLOOKUP(A1153,'[1]Names&amp;ISO'!$A:$B,2,FALSE)</f>
        <v>#N/A</v>
      </c>
      <c r="C1153" s="37" t="s">
        <v>165</v>
      </c>
      <c r="D1153" s="35">
        <f>SUMIFS('ODA by sector'!E:E,'ODA by sector'!$A:$A,'D12'!$A1153,'ODA by sector'!$D:$D,'D12'!$C1153)</f>
        <v>0</v>
      </c>
      <c r="E1153" s="35">
        <f>SUMIFS('ODA by sector'!F:F,'ODA by sector'!$A:$A,'D12'!$A1153,'ODA by sector'!$D:$D,'D12'!$C1153)</f>
        <v>0</v>
      </c>
      <c r="F1153" s="35">
        <f>SUMIFS('ODA by sector'!G:G,'ODA by sector'!$A:$A,'D12'!$A1153,'ODA by sector'!$D:$D,'D12'!$C1153)</f>
        <v>0</v>
      </c>
      <c r="G1153" s="35">
        <f>SUMIFS('ODA by sector'!H:H,'ODA by sector'!$A:$A,'D12'!$A1153,'ODA by sector'!$D:$D,'D12'!$C1153)</f>
        <v>0</v>
      </c>
      <c r="H1153" s="35">
        <f>SUMIFS('ODA by sector'!I:I,'ODA by sector'!$A:$A,'D12'!$A1153,'ODA by sector'!$D:$D,'D12'!$C1153)</f>
        <v>0</v>
      </c>
      <c r="I1153" s="35">
        <f>SUMIFS('ODA by sector'!J:J,'ODA by sector'!$A:$A,'D12'!$A1153,'ODA by sector'!$D:$D,'D12'!$C1153)</f>
        <v>0</v>
      </c>
      <c r="J1153" s="35">
        <f>SUMIFS('ODA by sector'!K:K,'ODA by sector'!$A:$A,'D12'!$A1153,'ODA by sector'!$D:$D,'D12'!$C1153)</f>
        <v>0</v>
      </c>
      <c r="K1153" s="35">
        <f>SUMIFS('ODA by sector'!L:L,'ODA by sector'!$A:$A,'D12'!$A1153,'ODA by sector'!$D:$D,'D12'!$C1153)</f>
        <v>0</v>
      </c>
      <c r="L1153" s="35">
        <f>SUMIFS('ODA by sector'!M:M,'ODA by sector'!$A:$A,'D12'!$A1153,'ODA by sector'!$D:$D,'D12'!$C1153)</f>
        <v>0</v>
      </c>
      <c r="M1153" s="35">
        <f>SUMIFS('ODA by sector'!N:N,'ODA by sector'!$A:$A,'D12'!$A1153,'ODA by sector'!$D:$D,'D12'!$C1153)</f>
        <v>0</v>
      </c>
      <c r="N1153" s="35">
        <f>SUMIFS('ODA by sector'!O:O,'ODA by sector'!$A:$A,'D12'!$A1153,'ODA by sector'!$D:$D,'D12'!$C1153)</f>
        <v>0</v>
      </c>
      <c r="O1153" s="35">
        <f>SUMIFS('ODA by sector'!P:P,'ODA by sector'!$A:$A,'D12'!$A1153,'ODA by sector'!$D:$D,'D12'!$C1153)</f>
        <v>0</v>
      </c>
      <c r="P1153" s="35">
        <f>SUMIFS('ODA by sector'!Q:Q,'ODA by sector'!$A:$A,'D12'!$A1153,'ODA by sector'!$D:$D,'D12'!$C1153)</f>
        <v>0</v>
      </c>
      <c r="Q1153" s="35">
        <f>SUMIFS('ODA by sector'!R:R,'ODA by sector'!$A:$A,'D12'!$A1153,'ODA by sector'!$D:$D,'D12'!$C1153)</f>
        <v>0</v>
      </c>
      <c r="R1153" s="35">
        <f>SUMIFS('ODA by sector'!S:S,'ODA by sector'!$A:$A,'D12'!$A1153,'ODA by sector'!$D:$D,'D12'!$C1153)</f>
        <v>0</v>
      </c>
    </row>
    <row r="1154" spans="1:18" x14ac:dyDescent="0.25">
      <c r="A1154" s="36" t="s">
        <v>58</v>
      </c>
      <c r="B1154" s="36" t="e">
        <f>VLOOKUP(A1154,'[1]Names&amp;ISO'!$A:$B,2,FALSE)</f>
        <v>#N/A</v>
      </c>
      <c r="C1154" s="37" t="s">
        <v>161</v>
      </c>
      <c r="D1154" s="35">
        <f>SUMIFS('ODA by sector'!E:E,'ODA by sector'!$A:$A,'D12'!$A1154,'ODA by sector'!$D:$D,'D12'!$C1154)</f>
        <v>0</v>
      </c>
      <c r="E1154" s="35">
        <f>SUMIFS('ODA by sector'!F:F,'ODA by sector'!$A:$A,'D12'!$A1154,'ODA by sector'!$D:$D,'D12'!$C1154)</f>
        <v>0</v>
      </c>
      <c r="F1154" s="35">
        <f>SUMIFS('ODA by sector'!G:G,'ODA by sector'!$A:$A,'D12'!$A1154,'ODA by sector'!$D:$D,'D12'!$C1154)</f>
        <v>0</v>
      </c>
      <c r="G1154" s="35">
        <f>SUMIFS('ODA by sector'!H:H,'ODA by sector'!$A:$A,'D12'!$A1154,'ODA by sector'!$D:$D,'D12'!$C1154)</f>
        <v>0</v>
      </c>
      <c r="H1154" s="35">
        <f>SUMIFS('ODA by sector'!I:I,'ODA by sector'!$A:$A,'D12'!$A1154,'ODA by sector'!$D:$D,'D12'!$C1154)</f>
        <v>0</v>
      </c>
      <c r="I1154" s="35">
        <f>SUMIFS('ODA by sector'!J:J,'ODA by sector'!$A:$A,'D12'!$A1154,'ODA by sector'!$D:$D,'D12'!$C1154)</f>
        <v>0</v>
      </c>
      <c r="J1154" s="35">
        <f>SUMIFS('ODA by sector'!K:K,'ODA by sector'!$A:$A,'D12'!$A1154,'ODA by sector'!$D:$D,'D12'!$C1154)</f>
        <v>0</v>
      </c>
      <c r="K1154" s="35">
        <f>SUMIFS('ODA by sector'!L:L,'ODA by sector'!$A:$A,'D12'!$A1154,'ODA by sector'!$D:$D,'D12'!$C1154)</f>
        <v>0</v>
      </c>
      <c r="L1154" s="35">
        <f>SUMIFS('ODA by sector'!M:M,'ODA by sector'!$A:$A,'D12'!$A1154,'ODA by sector'!$D:$D,'D12'!$C1154)</f>
        <v>0</v>
      </c>
      <c r="M1154" s="35">
        <f>SUMIFS('ODA by sector'!N:N,'ODA by sector'!$A:$A,'D12'!$A1154,'ODA by sector'!$D:$D,'D12'!$C1154)</f>
        <v>0</v>
      </c>
      <c r="N1154" s="35">
        <f>SUMIFS('ODA by sector'!O:O,'ODA by sector'!$A:$A,'D12'!$A1154,'ODA by sector'!$D:$D,'D12'!$C1154)</f>
        <v>0</v>
      </c>
      <c r="O1154" s="35">
        <f>SUMIFS('ODA by sector'!P:P,'ODA by sector'!$A:$A,'D12'!$A1154,'ODA by sector'!$D:$D,'D12'!$C1154)</f>
        <v>0</v>
      </c>
      <c r="P1154" s="35">
        <f>SUMIFS('ODA by sector'!Q:Q,'ODA by sector'!$A:$A,'D12'!$A1154,'ODA by sector'!$D:$D,'D12'!$C1154)</f>
        <v>0</v>
      </c>
      <c r="Q1154" s="35">
        <f>SUMIFS('ODA by sector'!R:R,'ODA by sector'!$A:$A,'D12'!$A1154,'ODA by sector'!$D:$D,'D12'!$C1154)</f>
        <v>0</v>
      </c>
      <c r="R1154" s="35">
        <f>SUMIFS('ODA by sector'!S:S,'ODA by sector'!$A:$A,'D12'!$A1154,'ODA by sector'!$D:$D,'D12'!$C1154)</f>
        <v>0</v>
      </c>
    </row>
    <row r="1155" spans="1:18" x14ac:dyDescent="0.25">
      <c r="A1155" s="36" t="s">
        <v>58</v>
      </c>
      <c r="B1155" s="36" t="e">
        <f>VLOOKUP(A1155,'[1]Names&amp;ISO'!$A:$B,2,FALSE)</f>
        <v>#N/A</v>
      </c>
      <c r="C1155" s="37" t="s">
        <v>166</v>
      </c>
      <c r="D1155" s="35">
        <f>SUMIFS('ODA by sector'!E:E,'ODA by sector'!$A:$A,'D12'!$A1155,'ODA by sector'!$D:$D,'D12'!$C1155)</f>
        <v>0</v>
      </c>
      <c r="E1155" s="35">
        <f>SUMIFS('ODA by sector'!F:F,'ODA by sector'!$A:$A,'D12'!$A1155,'ODA by sector'!$D:$D,'D12'!$C1155)</f>
        <v>0</v>
      </c>
      <c r="F1155" s="35">
        <f>SUMIFS('ODA by sector'!G:G,'ODA by sector'!$A:$A,'D12'!$A1155,'ODA by sector'!$D:$D,'D12'!$C1155)</f>
        <v>0</v>
      </c>
      <c r="G1155" s="35">
        <f>SUMIFS('ODA by sector'!H:H,'ODA by sector'!$A:$A,'D12'!$A1155,'ODA by sector'!$D:$D,'D12'!$C1155)</f>
        <v>0</v>
      </c>
      <c r="H1155" s="35">
        <f>SUMIFS('ODA by sector'!I:I,'ODA by sector'!$A:$A,'D12'!$A1155,'ODA by sector'!$D:$D,'D12'!$C1155)</f>
        <v>0</v>
      </c>
      <c r="I1155" s="35">
        <f>SUMIFS('ODA by sector'!J:J,'ODA by sector'!$A:$A,'D12'!$A1155,'ODA by sector'!$D:$D,'D12'!$C1155)</f>
        <v>0</v>
      </c>
      <c r="J1155" s="35">
        <f>SUMIFS('ODA by sector'!K:K,'ODA by sector'!$A:$A,'D12'!$A1155,'ODA by sector'!$D:$D,'D12'!$C1155)</f>
        <v>0</v>
      </c>
      <c r="K1155" s="35">
        <f>SUMIFS('ODA by sector'!L:L,'ODA by sector'!$A:$A,'D12'!$A1155,'ODA by sector'!$D:$D,'D12'!$C1155)</f>
        <v>0</v>
      </c>
      <c r="L1155" s="35">
        <f>SUMIFS('ODA by sector'!M:M,'ODA by sector'!$A:$A,'D12'!$A1155,'ODA by sector'!$D:$D,'D12'!$C1155)</f>
        <v>0</v>
      </c>
      <c r="M1155" s="35">
        <f>SUMIFS('ODA by sector'!N:N,'ODA by sector'!$A:$A,'D12'!$A1155,'ODA by sector'!$D:$D,'D12'!$C1155)</f>
        <v>0</v>
      </c>
      <c r="N1155" s="35">
        <f>SUMIFS('ODA by sector'!O:O,'ODA by sector'!$A:$A,'D12'!$A1155,'ODA by sector'!$D:$D,'D12'!$C1155)</f>
        <v>0</v>
      </c>
      <c r="O1155" s="35">
        <f>SUMIFS('ODA by sector'!P:P,'ODA by sector'!$A:$A,'D12'!$A1155,'ODA by sector'!$D:$D,'D12'!$C1155)</f>
        <v>0</v>
      </c>
      <c r="P1155" s="35">
        <f>SUMIFS('ODA by sector'!Q:Q,'ODA by sector'!$A:$A,'D12'!$A1155,'ODA by sector'!$D:$D,'D12'!$C1155)</f>
        <v>0</v>
      </c>
      <c r="Q1155" s="35">
        <f>SUMIFS('ODA by sector'!R:R,'ODA by sector'!$A:$A,'D12'!$A1155,'ODA by sector'!$D:$D,'D12'!$C1155)</f>
        <v>0</v>
      </c>
      <c r="R1155" s="35">
        <f>SUMIFS('ODA by sector'!S:S,'ODA by sector'!$A:$A,'D12'!$A1155,'ODA by sector'!$D:$D,'D12'!$C1155)</f>
        <v>0</v>
      </c>
    </row>
    <row r="1156" spans="1:18" x14ac:dyDescent="0.25">
      <c r="A1156" s="36" t="s">
        <v>58</v>
      </c>
      <c r="B1156" s="36" t="e">
        <f>VLOOKUP(A1156,'[1]Names&amp;ISO'!$A:$B,2,FALSE)</f>
        <v>#N/A</v>
      </c>
      <c r="C1156" s="37" t="s">
        <v>167</v>
      </c>
      <c r="D1156" s="35">
        <f>SUMIFS('ODA by sector'!E:E,'ODA by sector'!$A:$A,'D12'!$A1156,'ODA by sector'!$D:$D,'D12'!$C1156)</f>
        <v>0</v>
      </c>
      <c r="E1156" s="35">
        <f>SUMIFS('ODA by sector'!F:F,'ODA by sector'!$A:$A,'D12'!$A1156,'ODA by sector'!$D:$D,'D12'!$C1156)</f>
        <v>0</v>
      </c>
      <c r="F1156" s="35">
        <f>SUMIFS('ODA by sector'!G:G,'ODA by sector'!$A:$A,'D12'!$A1156,'ODA by sector'!$D:$D,'D12'!$C1156)</f>
        <v>0</v>
      </c>
      <c r="G1156" s="35">
        <f>SUMIFS('ODA by sector'!H:H,'ODA by sector'!$A:$A,'D12'!$A1156,'ODA by sector'!$D:$D,'D12'!$C1156)</f>
        <v>0</v>
      </c>
      <c r="H1156" s="35">
        <f>SUMIFS('ODA by sector'!I:I,'ODA by sector'!$A:$A,'D12'!$A1156,'ODA by sector'!$D:$D,'D12'!$C1156)</f>
        <v>0</v>
      </c>
      <c r="I1156" s="35">
        <f>SUMIFS('ODA by sector'!J:J,'ODA by sector'!$A:$A,'D12'!$A1156,'ODA by sector'!$D:$D,'D12'!$C1156)</f>
        <v>0</v>
      </c>
      <c r="J1156" s="35">
        <f>SUMIFS('ODA by sector'!K:K,'ODA by sector'!$A:$A,'D12'!$A1156,'ODA by sector'!$D:$D,'D12'!$C1156)</f>
        <v>0</v>
      </c>
      <c r="K1156" s="35">
        <f>SUMIFS('ODA by sector'!L:L,'ODA by sector'!$A:$A,'D12'!$A1156,'ODA by sector'!$D:$D,'D12'!$C1156)</f>
        <v>0</v>
      </c>
      <c r="L1156" s="35">
        <f>SUMIFS('ODA by sector'!M:M,'ODA by sector'!$A:$A,'D12'!$A1156,'ODA by sector'!$D:$D,'D12'!$C1156)</f>
        <v>0</v>
      </c>
      <c r="M1156" s="35">
        <f>SUMIFS('ODA by sector'!N:N,'ODA by sector'!$A:$A,'D12'!$A1156,'ODA by sector'!$D:$D,'D12'!$C1156)</f>
        <v>0</v>
      </c>
      <c r="N1156" s="35">
        <f>SUMIFS('ODA by sector'!O:O,'ODA by sector'!$A:$A,'D12'!$A1156,'ODA by sector'!$D:$D,'D12'!$C1156)</f>
        <v>0</v>
      </c>
      <c r="O1156" s="35">
        <f>SUMIFS('ODA by sector'!P:P,'ODA by sector'!$A:$A,'D12'!$A1156,'ODA by sector'!$D:$D,'D12'!$C1156)</f>
        <v>0</v>
      </c>
      <c r="P1156" s="35">
        <f>SUMIFS('ODA by sector'!Q:Q,'ODA by sector'!$A:$A,'D12'!$A1156,'ODA by sector'!$D:$D,'D12'!$C1156)</f>
        <v>0</v>
      </c>
      <c r="Q1156" s="35">
        <f>SUMIFS('ODA by sector'!R:R,'ODA by sector'!$A:$A,'D12'!$A1156,'ODA by sector'!$D:$D,'D12'!$C1156)</f>
        <v>0</v>
      </c>
      <c r="R1156" s="35">
        <f>SUMIFS('ODA by sector'!S:S,'ODA by sector'!$A:$A,'D12'!$A1156,'ODA by sector'!$D:$D,'D12'!$C1156)</f>
        <v>0</v>
      </c>
    </row>
    <row r="1157" spans="1:18" x14ac:dyDescent="0.25">
      <c r="A1157" s="36" t="s">
        <v>58</v>
      </c>
      <c r="B1157" s="36" t="e">
        <f>VLOOKUP(A1157,'[1]Names&amp;ISO'!$A:$B,2,FALSE)</f>
        <v>#N/A</v>
      </c>
      <c r="C1157" s="37" t="s">
        <v>169</v>
      </c>
      <c r="D1157" s="35">
        <f>SUMIFS('ODA by sector'!E:E,'ODA by sector'!$A:$A,'D12'!$A1157,'ODA by sector'!$D:$D,'D12'!$C1157)</f>
        <v>0</v>
      </c>
      <c r="E1157" s="35">
        <f>SUMIFS('ODA by sector'!F:F,'ODA by sector'!$A:$A,'D12'!$A1157,'ODA by sector'!$D:$D,'D12'!$C1157)</f>
        <v>0</v>
      </c>
      <c r="F1157" s="35">
        <f>SUMIFS('ODA by sector'!G:G,'ODA by sector'!$A:$A,'D12'!$A1157,'ODA by sector'!$D:$D,'D12'!$C1157)</f>
        <v>0</v>
      </c>
      <c r="G1157" s="35">
        <f>SUMIFS('ODA by sector'!H:H,'ODA by sector'!$A:$A,'D12'!$A1157,'ODA by sector'!$D:$D,'D12'!$C1157)</f>
        <v>0</v>
      </c>
      <c r="H1157" s="35">
        <f>SUMIFS('ODA by sector'!I:I,'ODA by sector'!$A:$A,'D12'!$A1157,'ODA by sector'!$D:$D,'D12'!$C1157)</f>
        <v>0</v>
      </c>
      <c r="I1157" s="35">
        <f>SUMIFS('ODA by sector'!J:J,'ODA by sector'!$A:$A,'D12'!$A1157,'ODA by sector'!$D:$D,'D12'!$C1157)</f>
        <v>0</v>
      </c>
      <c r="J1157" s="35">
        <f>SUMIFS('ODA by sector'!K:K,'ODA by sector'!$A:$A,'D12'!$A1157,'ODA by sector'!$D:$D,'D12'!$C1157)</f>
        <v>0</v>
      </c>
      <c r="K1157" s="35">
        <f>SUMIFS('ODA by sector'!L:L,'ODA by sector'!$A:$A,'D12'!$A1157,'ODA by sector'!$D:$D,'D12'!$C1157)</f>
        <v>0</v>
      </c>
      <c r="L1157" s="35">
        <f>SUMIFS('ODA by sector'!M:M,'ODA by sector'!$A:$A,'D12'!$A1157,'ODA by sector'!$D:$D,'D12'!$C1157)</f>
        <v>0</v>
      </c>
      <c r="M1157" s="35">
        <f>SUMIFS('ODA by sector'!N:N,'ODA by sector'!$A:$A,'D12'!$A1157,'ODA by sector'!$D:$D,'D12'!$C1157)</f>
        <v>0</v>
      </c>
      <c r="N1157" s="35">
        <f>SUMIFS('ODA by sector'!O:O,'ODA by sector'!$A:$A,'D12'!$A1157,'ODA by sector'!$D:$D,'D12'!$C1157)</f>
        <v>0</v>
      </c>
      <c r="O1157" s="35">
        <f>SUMIFS('ODA by sector'!P:P,'ODA by sector'!$A:$A,'D12'!$A1157,'ODA by sector'!$D:$D,'D12'!$C1157)</f>
        <v>0</v>
      </c>
      <c r="P1157" s="35">
        <f>SUMIFS('ODA by sector'!Q:Q,'ODA by sector'!$A:$A,'D12'!$A1157,'ODA by sector'!$D:$D,'D12'!$C1157)</f>
        <v>0</v>
      </c>
      <c r="Q1157" s="35">
        <f>SUMIFS('ODA by sector'!R:R,'ODA by sector'!$A:$A,'D12'!$A1157,'ODA by sector'!$D:$D,'D12'!$C1157)</f>
        <v>0</v>
      </c>
      <c r="R1157" s="35">
        <f>SUMIFS('ODA by sector'!S:S,'ODA by sector'!$A:$A,'D12'!$A1157,'ODA by sector'!$D:$D,'D12'!$C1157)</f>
        <v>0</v>
      </c>
    </row>
    <row r="1158" spans="1:18" x14ac:dyDescent="0.25">
      <c r="A1158" s="36" t="s">
        <v>58</v>
      </c>
      <c r="B1158" s="36" t="e">
        <f>VLOOKUP(A1158,'[1]Names&amp;ISO'!$A:$B,2,FALSE)</f>
        <v>#N/A</v>
      </c>
      <c r="C1158" s="37" t="s">
        <v>168</v>
      </c>
      <c r="D1158" s="35">
        <f>SUMIFS('ODA by sector'!E:E,'ODA by sector'!$A:$A,'D12'!$A1158,'ODA by sector'!$D:$D,'D12'!$C1158)</f>
        <v>0</v>
      </c>
      <c r="E1158" s="35">
        <f>SUMIFS('ODA by sector'!F:F,'ODA by sector'!$A:$A,'D12'!$A1158,'ODA by sector'!$D:$D,'D12'!$C1158)</f>
        <v>0</v>
      </c>
      <c r="F1158" s="35">
        <f>SUMIFS('ODA by sector'!G:G,'ODA by sector'!$A:$A,'D12'!$A1158,'ODA by sector'!$D:$D,'D12'!$C1158)</f>
        <v>0</v>
      </c>
      <c r="G1158" s="35">
        <f>SUMIFS('ODA by sector'!H:H,'ODA by sector'!$A:$A,'D12'!$A1158,'ODA by sector'!$D:$D,'D12'!$C1158)</f>
        <v>0</v>
      </c>
      <c r="H1158" s="35">
        <f>SUMIFS('ODA by sector'!I:I,'ODA by sector'!$A:$A,'D12'!$A1158,'ODA by sector'!$D:$D,'D12'!$C1158)</f>
        <v>0</v>
      </c>
      <c r="I1158" s="35">
        <f>SUMIFS('ODA by sector'!J:J,'ODA by sector'!$A:$A,'D12'!$A1158,'ODA by sector'!$D:$D,'D12'!$C1158)</f>
        <v>0</v>
      </c>
      <c r="J1158" s="35">
        <f>SUMIFS('ODA by sector'!K:K,'ODA by sector'!$A:$A,'D12'!$A1158,'ODA by sector'!$D:$D,'D12'!$C1158)</f>
        <v>0</v>
      </c>
      <c r="K1158" s="35">
        <f>SUMIFS('ODA by sector'!L:L,'ODA by sector'!$A:$A,'D12'!$A1158,'ODA by sector'!$D:$D,'D12'!$C1158)</f>
        <v>0</v>
      </c>
      <c r="L1158" s="35">
        <f>SUMIFS('ODA by sector'!M:M,'ODA by sector'!$A:$A,'D12'!$A1158,'ODA by sector'!$D:$D,'D12'!$C1158)</f>
        <v>0</v>
      </c>
      <c r="M1158" s="35">
        <f>SUMIFS('ODA by sector'!N:N,'ODA by sector'!$A:$A,'D12'!$A1158,'ODA by sector'!$D:$D,'D12'!$C1158)</f>
        <v>0</v>
      </c>
      <c r="N1158" s="35">
        <f>SUMIFS('ODA by sector'!O:O,'ODA by sector'!$A:$A,'D12'!$A1158,'ODA by sector'!$D:$D,'D12'!$C1158)</f>
        <v>0</v>
      </c>
      <c r="O1158" s="35">
        <f>SUMIFS('ODA by sector'!P:P,'ODA by sector'!$A:$A,'D12'!$A1158,'ODA by sector'!$D:$D,'D12'!$C1158)</f>
        <v>0</v>
      </c>
      <c r="P1158" s="35">
        <f>SUMIFS('ODA by sector'!Q:Q,'ODA by sector'!$A:$A,'D12'!$A1158,'ODA by sector'!$D:$D,'D12'!$C1158)</f>
        <v>0</v>
      </c>
      <c r="Q1158" s="35">
        <f>SUMIFS('ODA by sector'!R:R,'ODA by sector'!$A:$A,'D12'!$A1158,'ODA by sector'!$D:$D,'D12'!$C1158)</f>
        <v>0</v>
      </c>
      <c r="R1158" s="35">
        <f>SUMIFS('ODA by sector'!S:S,'ODA by sector'!$A:$A,'D12'!$A1158,'ODA by sector'!$D:$D,'D12'!$C1158)</f>
        <v>0</v>
      </c>
    </row>
    <row r="1159" spans="1:18" x14ac:dyDescent="0.25">
      <c r="A1159" s="36" t="s">
        <v>58</v>
      </c>
      <c r="B1159" s="36" t="e">
        <f>VLOOKUP(A1159,'[1]Names&amp;ISO'!$A:$B,2,FALSE)</f>
        <v>#N/A</v>
      </c>
      <c r="C1159" s="37" t="s">
        <v>171</v>
      </c>
      <c r="D1159" s="35">
        <f>SUMIFS('ODA by sector'!E:E,'ODA by sector'!$A:$A,'D12'!$A1159,'ODA by sector'!$D:$D,'D12'!$C1159)</f>
        <v>0</v>
      </c>
      <c r="E1159" s="35">
        <f>SUMIFS('ODA by sector'!F:F,'ODA by sector'!$A:$A,'D12'!$A1159,'ODA by sector'!$D:$D,'D12'!$C1159)</f>
        <v>0</v>
      </c>
      <c r="F1159" s="35">
        <f>SUMIFS('ODA by sector'!G:G,'ODA by sector'!$A:$A,'D12'!$A1159,'ODA by sector'!$D:$D,'D12'!$C1159)</f>
        <v>0</v>
      </c>
      <c r="G1159" s="35">
        <f>SUMIFS('ODA by sector'!H:H,'ODA by sector'!$A:$A,'D12'!$A1159,'ODA by sector'!$D:$D,'D12'!$C1159)</f>
        <v>0</v>
      </c>
      <c r="H1159" s="35">
        <f>SUMIFS('ODA by sector'!I:I,'ODA by sector'!$A:$A,'D12'!$A1159,'ODA by sector'!$D:$D,'D12'!$C1159)</f>
        <v>0</v>
      </c>
      <c r="I1159" s="35">
        <f>SUMIFS('ODA by sector'!J:J,'ODA by sector'!$A:$A,'D12'!$A1159,'ODA by sector'!$D:$D,'D12'!$C1159)</f>
        <v>0</v>
      </c>
      <c r="J1159" s="35">
        <f>SUMIFS('ODA by sector'!K:K,'ODA by sector'!$A:$A,'D12'!$A1159,'ODA by sector'!$D:$D,'D12'!$C1159)</f>
        <v>0</v>
      </c>
      <c r="K1159" s="35">
        <f>SUMIFS('ODA by sector'!L:L,'ODA by sector'!$A:$A,'D12'!$A1159,'ODA by sector'!$D:$D,'D12'!$C1159)</f>
        <v>0</v>
      </c>
      <c r="L1159" s="35">
        <f>SUMIFS('ODA by sector'!M:M,'ODA by sector'!$A:$A,'D12'!$A1159,'ODA by sector'!$D:$D,'D12'!$C1159)</f>
        <v>0</v>
      </c>
      <c r="M1159" s="35">
        <f>SUMIFS('ODA by sector'!N:N,'ODA by sector'!$A:$A,'D12'!$A1159,'ODA by sector'!$D:$D,'D12'!$C1159)</f>
        <v>0</v>
      </c>
      <c r="N1159" s="35">
        <f>SUMIFS('ODA by sector'!O:O,'ODA by sector'!$A:$A,'D12'!$A1159,'ODA by sector'!$D:$D,'D12'!$C1159)</f>
        <v>0</v>
      </c>
      <c r="O1159" s="35">
        <f>SUMIFS('ODA by sector'!P:P,'ODA by sector'!$A:$A,'D12'!$A1159,'ODA by sector'!$D:$D,'D12'!$C1159)</f>
        <v>0</v>
      </c>
      <c r="P1159" s="35">
        <f>SUMIFS('ODA by sector'!Q:Q,'ODA by sector'!$A:$A,'D12'!$A1159,'ODA by sector'!$D:$D,'D12'!$C1159)</f>
        <v>0</v>
      </c>
      <c r="Q1159" s="35">
        <f>SUMIFS('ODA by sector'!R:R,'ODA by sector'!$A:$A,'D12'!$A1159,'ODA by sector'!$D:$D,'D12'!$C1159)</f>
        <v>0</v>
      </c>
      <c r="R1159" s="35">
        <f>SUMIFS('ODA by sector'!S:S,'ODA by sector'!$A:$A,'D12'!$A1159,'ODA by sector'!$D:$D,'D12'!$C1159)</f>
        <v>0</v>
      </c>
    </row>
    <row r="1160" spans="1:18" x14ac:dyDescent="0.25">
      <c r="A1160" s="36" t="s">
        <v>58</v>
      </c>
      <c r="B1160" s="36" t="e">
        <f>VLOOKUP(A1160,'[1]Names&amp;ISO'!$A:$B,2,FALSE)</f>
        <v>#N/A</v>
      </c>
      <c r="C1160" s="37" t="s">
        <v>170</v>
      </c>
      <c r="D1160" s="35">
        <f>SUMIFS('ODA by sector'!E:E,'ODA by sector'!$A:$A,'D12'!$A1160,'ODA by sector'!$D:$D,'D12'!$C1160)</f>
        <v>0</v>
      </c>
      <c r="E1160" s="35">
        <f>SUMIFS('ODA by sector'!F:F,'ODA by sector'!$A:$A,'D12'!$A1160,'ODA by sector'!$D:$D,'D12'!$C1160)</f>
        <v>0</v>
      </c>
      <c r="F1160" s="35">
        <f>SUMIFS('ODA by sector'!G:G,'ODA by sector'!$A:$A,'D12'!$A1160,'ODA by sector'!$D:$D,'D12'!$C1160)</f>
        <v>0</v>
      </c>
      <c r="G1160" s="35">
        <f>SUMIFS('ODA by sector'!H:H,'ODA by sector'!$A:$A,'D12'!$A1160,'ODA by sector'!$D:$D,'D12'!$C1160)</f>
        <v>0</v>
      </c>
      <c r="H1160" s="35">
        <f>SUMIFS('ODA by sector'!I:I,'ODA by sector'!$A:$A,'D12'!$A1160,'ODA by sector'!$D:$D,'D12'!$C1160)</f>
        <v>0</v>
      </c>
      <c r="I1160" s="35">
        <f>SUMIFS('ODA by sector'!J:J,'ODA by sector'!$A:$A,'D12'!$A1160,'ODA by sector'!$D:$D,'D12'!$C1160)</f>
        <v>0</v>
      </c>
      <c r="J1160" s="35">
        <f>SUMIFS('ODA by sector'!K:K,'ODA by sector'!$A:$A,'D12'!$A1160,'ODA by sector'!$D:$D,'D12'!$C1160)</f>
        <v>0</v>
      </c>
      <c r="K1160" s="35">
        <f>SUMIFS('ODA by sector'!L:L,'ODA by sector'!$A:$A,'D12'!$A1160,'ODA by sector'!$D:$D,'D12'!$C1160)</f>
        <v>0</v>
      </c>
      <c r="L1160" s="35">
        <f>SUMIFS('ODA by sector'!M:M,'ODA by sector'!$A:$A,'D12'!$A1160,'ODA by sector'!$D:$D,'D12'!$C1160)</f>
        <v>0</v>
      </c>
      <c r="M1160" s="35">
        <f>SUMIFS('ODA by sector'!N:N,'ODA by sector'!$A:$A,'D12'!$A1160,'ODA by sector'!$D:$D,'D12'!$C1160)</f>
        <v>0</v>
      </c>
      <c r="N1160" s="35">
        <f>SUMIFS('ODA by sector'!O:O,'ODA by sector'!$A:$A,'D12'!$A1160,'ODA by sector'!$D:$D,'D12'!$C1160)</f>
        <v>0</v>
      </c>
      <c r="O1160" s="35">
        <f>SUMIFS('ODA by sector'!P:P,'ODA by sector'!$A:$A,'D12'!$A1160,'ODA by sector'!$D:$D,'D12'!$C1160)</f>
        <v>0</v>
      </c>
      <c r="P1160" s="35">
        <f>SUMIFS('ODA by sector'!Q:Q,'ODA by sector'!$A:$A,'D12'!$A1160,'ODA by sector'!$D:$D,'D12'!$C1160)</f>
        <v>0</v>
      </c>
      <c r="Q1160" s="35">
        <f>SUMIFS('ODA by sector'!R:R,'ODA by sector'!$A:$A,'D12'!$A1160,'ODA by sector'!$D:$D,'D12'!$C1160)</f>
        <v>0</v>
      </c>
      <c r="R1160" s="35">
        <f>SUMIFS('ODA by sector'!S:S,'ODA by sector'!$A:$A,'D12'!$A1160,'ODA by sector'!$D:$D,'D12'!$C1160)</f>
        <v>0</v>
      </c>
    </row>
    <row r="1161" spans="1:18" x14ac:dyDescent="0.25">
      <c r="A1161" s="36" t="s">
        <v>58</v>
      </c>
      <c r="B1161" s="36" t="e">
        <f>VLOOKUP(A1161,'[1]Names&amp;ISO'!$A:$B,2,FALSE)</f>
        <v>#N/A</v>
      </c>
      <c r="C1161" s="37" t="s">
        <v>172</v>
      </c>
      <c r="D1161" s="35">
        <f>SUMIFS('ODA by sector'!E:E,'ODA by sector'!$A:$A,'D12'!$A1161,'ODA by sector'!$D:$D,'D12'!$C1161)</f>
        <v>0</v>
      </c>
      <c r="E1161" s="35">
        <f>SUMIFS('ODA by sector'!F:F,'ODA by sector'!$A:$A,'D12'!$A1161,'ODA by sector'!$D:$D,'D12'!$C1161)</f>
        <v>0</v>
      </c>
      <c r="F1161" s="35">
        <f>SUMIFS('ODA by sector'!G:G,'ODA by sector'!$A:$A,'D12'!$A1161,'ODA by sector'!$D:$D,'D12'!$C1161)</f>
        <v>0</v>
      </c>
      <c r="G1161" s="35">
        <f>SUMIFS('ODA by sector'!H:H,'ODA by sector'!$A:$A,'D12'!$A1161,'ODA by sector'!$D:$D,'D12'!$C1161)</f>
        <v>0</v>
      </c>
      <c r="H1161" s="35">
        <f>SUMIFS('ODA by sector'!I:I,'ODA by sector'!$A:$A,'D12'!$A1161,'ODA by sector'!$D:$D,'D12'!$C1161)</f>
        <v>0</v>
      </c>
      <c r="I1161" s="35">
        <f>SUMIFS('ODA by sector'!J:J,'ODA by sector'!$A:$A,'D12'!$A1161,'ODA by sector'!$D:$D,'D12'!$C1161)</f>
        <v>0</v>
      </c>
      <c r="J1161" s="35">
        <f>SUMIFS('ODA by sector'!K:K,'ODA by sector'!$A:$A,'D12'!$A1161,'ODA by sector'!$D:$D,'D12'!$C1161)</f>
        <v>0</v>
      </c>
      <c r="K1161" s="35">
        <f>SUMIFS('ODA by sector'!L:L,'ODA by sector'!$A:$A,'D12'!$A1161,'ODA by sector'!$D:$D,'D12'!$C1161)</f>
        <v>0</v>
      </c>
      <c r="L1161" s="35">
        <f>SUMIFS('ODA by sector'!M:M,'ODA by sector'!$A:$A,'D12'!$A1161,'ODA by sector'!$D:$D,'D12'!$C1161)</f>
        <v>0</v>
      </c>
      <c r="M1161" s="35">
        <f>SUMIFS('ODA by sector'!N:N,'ODA by sector'!$A:$A,'D12'!$A1161,'ODA by sector'!$D:$D,'D12'!$C1161)</f>
        <v>0</v>
      </c>
      <c r="N1161" s="35">
        <f>SUMIFS('ODA by sector'!O:O,'ODA by sector'!$A:$A,'D12'!$A1161,'ODA by sector'!$D:$D,'D12'!$C1161)</f>
        <v>0</v>
      </c>
      <c r="O1161" s="35">
        <f>SUMIFS('ODA by sector'!P:P,'ODA by sector'!$A:$A,'D12'!$A1161,'ODA by sector'!$D:$D,'D12'!$C1161)</f>
        <v>0</v>
      </c>
      <c r="P1161" s="35">
        <f>SUMIFS('ODA by sector'!Q:Q,'ODA by sector'!$A:$A,'D12'!$A1161,'ODA by sector'!$D:$D,'D12'!$C1161)</f>
        <v>0</v>
      </c>
      <c r="Q1161" s="35">
        <f>SUMIFS('ODA by sector'!R:R,'ODA by sector'!$A:$A,'D12'!$A1161,'ODA by sector'!$D:$D,'D12'!$C1161)</f>
        <v>0</v>
      </c>
      <c r="R1161" s="35">
        <f>SUMIFS('ODA by sector'!S:S,'ODA by sector'!$A:$A,'D12'!$A1161,'ODA by sector'!$D:$D,'D12'!$C1161)</f>
        <v>0</v>
      </c>
    </row>
    <row r="1162" spans="1:18" x14ac:dyDescent="0.25">
      <c r="A1162" s="36" t="s">
        <v>58</v>
      </c>
      <c r="B1162" s="36" t="e">
        <f>VLOOKUP(A1162,'[1]Names&amp;ISO'!$A:$B,2,FALSE)</f>
        <v>#N/A</v>
      </c>
      <c r="C1162" s="37" t="s">
        <v>173</v>
      </c>
      <c r="D1162" s="35">
        <f>SUMIFS('ODA by sector'!E:E,'ODA by sector'!$A:$A,'D12'!$A1162,'ODA by sector'!$D:$D,'D12'!$C1162)</f>
        <v>0</v>
      </c>
      <c r="E1162" s="35">
        <f>SUMIFS('ODA by sector'!F:F,'ODA by sector'!$A:$A,'D12'!$A1162,'ODA by sector'!$D:$D,'D12'!$C1162)</f>
        <v>0</v>
      </c>
      <c r="F1162" s="35">
        <f>SUMIFS('ODA by sector'!G:G,'ODA by sector'!$A:$A,'D12'!$A1162,'ODA by sector'!$D:$D,'D12'!$C1162)</f>
        <v>0</v>
      </c>
      <c r="G1162" s="35">
        <f>SUMIFS('ODA by sector'!H:H,'ODA by sector'!$A:$A,'D12'!$A1162,'ODA by sector'!$D:$D,'D12'!$C1162)</f>
        <v>0</v>
      </c>
      <c r="H1162" s="35">
        <f>SUMIFS('ODA by sector'!I:I,'ODA by sector'!$A:$A,'D12'!$A1162,'ODA by sector'!$D:$D,'D12'!$C1162)</f>
        <v>0</v>
      </c>
      <c r="I1162" s="35">
        <f>SUMIFS('ODA by sector'!J:J,'ODA by sector'!$A:$A,'D12'!$A1162,'ODA by sector'!$D:$D,'D12'!$C1162)</f>
        <v>0</v>
      </c>
      <c r="J1162" s="35">
        <f>SUMIFS('ODA by sector'!K:K,'ODA by sector'!$A:$A,'D12'!$A1162,'ODA by sector'!$D:$D,'D12'!$C1162)</f>
        <v>0</v>
      </c>
      <c r="K1162" s="35">
        <f>SUMIFS('ODA by sector'!L:L,'ODA by sector'!$A:$A,'D12'!$A1162,'ODA by sector'!$D:$D,'D12'!$C1162)</f>
        <v>0</v>
      </c>
      <c r="L1162" s="35">
        <f>SUMIFS('ODA by sector'!M:M,'ODA by sector'!$A:$A,'D12'!$A1162,'ODA by sector'!$D:$D,'D12'!$C1162)</f>
        <v>0</v>
      </c>
      <c r="M1162" s="35">
        <f>SUMIFS('ODA by sector'!N:N,'ODA by sector'!$A:$A,'D12'!$A1162,'ODA by sector'!$D:$D,'D12'!$C1162)</f>
        <v>0</v>
      </c>
      <c r="N1162" s="35">
        <f>SUMIFS('ODA by sector'!O:O,'ODA by sector'!$A:$A,'D12'!$A1162,'ODA by sector'!$D:$D,'D12'!$C1162)</f>
        <v>0</v>
      </c>
      <c r="O1162" s="35">
        <f>SUMIFS('ODA by sector'!P:P,'ODA by sector'!$A:$A,'D12'!$A1162,'ODA by sector'!$D:$D,'D12'!$C1162)</f>
        <v>0</v>
      </c>
      <c r="P1162" s="35">
        <f>SUMIFS('ODA by sector'!Q:Q,'ODA by sector'!$A:$A,'D12'!$A1162,'ODA by sector'!$D:$D,'D12'!$C1162)</f>
        <v>0</v>
      </c>
      <c r="Q1162" s="35">
        <f>SUMIFS('ODA by sector'!R:R,'ODA by sector'!$A:$A,'D12'!$A1162,'ODA by sector'!$D:$D,'D12'!$C1162)</f>
        <v>0</v>
      </c>
      <c r="R1162" s="35">
        <f>SUMIFS('ODA by sector'!S:S,'ODA by sector'!$A:$A,'D12'!$A1162,'ODA by sector'!$D:$D,'D12'!$C1162)</f>
        <v>0</v>
      </c>
    </row>
    <row r="1163" spans="1:18" x14ac:dyDescent="0.25">
      <c r="A1163" s="36" t="s">
        <v>58</v>
      </c>
      <c r="B1163" s="36" t="e">
        <f>VLOOKUP(A1163,'[1]Names&amp;ISO'!$A:$B,2,FALSE)</f>
        <v>#N/A</v>
      </c>
      <c r="C1163" s="37" t="s">
        <v>174</v>
      </c>
      <c r="D1163" s="35">
        <f>SUMIFS('ODA by sector'!E:E,'ODA by sector'!$A:$A,'D12'!$A1163,'ODA by sector'!$D:$D,'D12'!$C1163)</f>
        <v>0</v>
      </c>
      <c r="E1163" s="35">
        <f>SUMIFS('ODA by sector'!F:F,'ODA by sector'!$A:$A,'D12'!$A1163,'ODA by sector'!$D:$D,'D12'!$C1163)</f>
        <v>0</v>
      </c>
      <c r="F1163" s="35">
        <f>SUMIFS('ODA by sector'!G:G,'ODA by sector'!$A:$A,'D12'!$A1163,'ODA by sector'!$D:$D,'D12'!$C1163)</f>
        <v>0</v>
      </c>
      <c r="G1163" s="35">
        <f>SUMIFS('ODA by sector'!H:H,'ODA by sector'!$A:$A,'D12'!$A1163,'ODA by sector'!$D:$D,'D12'!$C1163)</f>
        <v>0</v>
      </c>
      <c r="H1163" s="35">
        <f>SUMIFS('ODA by sector'!I:I,'ODA by sector'!$A:$A,'D12'!$A1163,'ODA by sector'!$D:$D,'D12'!$C1163)</f>
        <v>0</v>
      </c>
      <c r="I1163" s="35">
        <f>SUMIFS('ODA by sector'!J:J,'ODA by sector'!$A:$A,'D12'!$A1163,'ODA by sector'!$D:$D,'D12'!$C1163)</f>
        <v>0</v>
      </c>
      <c r="J1163" s="35">
        <f>SUMIFS('ODA by sector'!K:K,'ODA by sector'!$A:$A,'D12'!$A1163,'ODA by sector'!$D:$D,'D12'!$C1163)</f>
        <v>0</v>
      </c>
      <c r="K1163" s="35">
        <f>SUMIFS('ODA by sector'!L:L,'ODA by sector'!$A:$A,'D12'!$A1163,'ODA by sector'!$D:$D,'D12'!$C1163)</f>
        <v>0</v>
      </c>
      <c r="L1163" s="35">
        <f>SUMIFS('ODA by sector'!M:M,'ODA by sector'!$A:$A,'D12'!$A1163,'ODA by sector'!$D:$D,'D12'!$C1163)</f>
        <v>0</v>
      </c>
      <c r="M1163" s="35">
        <f>SUMIFS('ODA by sector'!N:N,'ODA by sector'!$A:$A,'D12'!$A1163,'ODA by sector'!$D:$D,'D12'!$C1163)</f>
        <v>0</v>
      </c>
      <c r="N1163" s="35">
        <f>SUMIFS('ODA by sector'!O:O,'ODA by sector'!$A:$A,'D12'!$A1163,'ODA by sector'!$D:$D,'D12'!$C1163)</f>
        <v>0</v>
      </c>
      <c r="O1163" s="35">
        <f>SUMIFS('ODA by sector'!P:P,'ODA by sector'!$A:$A,'D12'!$A1163,'ODA by sector'!$D:$D,'D12'!$C1163)</f>
        <v>0</v>
      </c>
      <c r="P1163" s="35">
        <f>SUMIFS('ODA by sector'!Q:Q,'ODA by sector'!$A:$A,'D12'!$A1163,'ODA by sector'!$D:$D,'D12'!$C1163)</f>
        <v>0</v>
      </c>
      <c r="Q1163" s="35">
        <f>SUMIFS('ODA by sector'!R:R,'ODA by sector'!$A:$A,'D12'!$A1163,'ODA by sector'!$D:$D,'D12'!$C1163)</f>
        <v>0</v>
      </c>
      <c r="R1163" s="35">
        <f>SUMIFS('ODA by sector'!S:S,'ODA by sector'!$A:$A,'D12'!$A1163,'ODA by sector'!$D:$D,'D12'!$C1163)</f>
        <v>0</v>
      </c>
    </row>
    <row r="1164" spans="1:18" x14ac:dyDescent="0.25">
      <c r="A1164" s="40" t="s">
        <v>57</v>
      </c>
      <c r="B1164" s="36" t="e">
        <f>VLOOKUP(A1164,'[1]Names&amp;ISO'!$A:$B,2,FALSE)</f>
        <v>#N/A</v>
      </c>
      <c r="C1164" s="37" t="s">
        <v>162</v>
      </c>
      <c r="D1164" s="35">
        <f>SUMIFS('ODA by sector'!E:E,'ODA by sector'!$A:$A,'D12'!$A1164,'ODA by sector'!$D:$D,'D12'!$C1164)</f>
        <v>0</v>
      </c>
      <c r="E1164" s="35">
        <f>SUMIFS('ODA by sector'!F:F,'ODA by sector'!$A:$A,'D12'!$A1164,'ODA by sector'!$D:$D,'D12'!$C1164)</f>
        <v>0</v>
      </c>
      <c r="F1164" s="35">
        <f>SUMIFS('ODA by sector'!G:G,'ODA by sector'!$A:$A,'D12'!$A1164,'ODA by sector'!$D:$D,'D12'!$C1164)</f>
        <v>0</v>
      </c>
      <c r="G1164" s="35">
        <f>SUMIFS('ODA by sector'!H:H,'ODA by sector'!$A:$A,'D12'!$A1164,'ODA by sector'!$D:$D,'D12'!$C1164)</f>
        <v>0</v>
      </c>
      <c r="H1164" s="35">
        <f>SUMIFS('ODA by sector'!I:I,'ODA by sector'!$A:$A,'D12'!$A1164,'ODA by sector'!$D:$D,'D12'!$C1164)</f>
        <v>0</v>
      </c>
      <c r="I1164" s="35">
        <f>SUMIFS('ODA by sector'!J:J,'ODA by sector'!$A:$A,'D12'!$A1164,'ODA by sector'!$D:$D,'D12'!$C1164)</f>
        <v>0</v>
      </c>
      <c r="J1164" s="35">
        <f>SUMIFS('ODA by sector'!K:K,'ODA by sector'!$A:$A,'D12'!$A1164,'ODA by sector'!$D:$D,'D12'!$C1164)</f>
        <v>0</v>
      </c>
      <c r="K1164" s="35">
        <f>SUMIFS('ODA by sector'!L:L,'ODA by sector'!$A:$A,'D12'!$A1164,'ODA by sector'!$D:$D,'D12'!$C1164)</f>
        <v>0</v>
      </c>
      <c r="L1164" s="35">
        <f>SUMIFS('ODA by sector'!M:M,'ODA by sector'!$A:$A,'D12'!$A1164,'ODA by sector'!$D:$D,'D12'!$C1164)</f>
        <v>0</v>
      </c>
      <c r="M1164" s="35">
        <f>SUMIFS('ODA by sector'!N:N,'ODA by sector'!$A:$A,'D12'!$A1164,'ODA by sector'!$D:$D,'D12'!$C1164)</f>
        <v>0</v>
      </c>
      <c r="N1164" s="35">
        <f>SUMIFS('ODA by sector'!O:O,'ODA by sector'!$A:$A,'D12'!$A1164,'ODA by sector'!$D:$D,'D12'!$C1164)</f>
        <v>0</v>
      </c>
      <c r="O1164" s="35">
        <f>SUMIFS('ODA by sector'!P:P,'ODA by sector'!$A:$A,'D12'!$A1164,'ODA by sector'!$D:$D,'D12'!$C1164)</f>
        <v>0</v>
      </c>
      <c r="P1164" s="35">
        <f>SUMIFS('ODA by sector'!Q:Q,'ODA by sector'!$A:$A,'D12'!$A1164,'ODA by sector'!$D:$D,'D12'!$C1164)</f>
        <v>0</v>
      </c>
      <c r="Q1164" s="35">
        <f>SUMIFS('ODA by sector'!R:R,'ODA by sector'!$A:$A,'D12'!$A1164,'ODA by sector'!$D:$D,'D12'!$C1164)</f>
        <v>0</v>
      </c>
      <c r="R1164" s="35">
        <f>SUMIFS('ODA by sector'!S:S,'ODA by sector'!$A:$A,'D12'!$A1164,'ODA by sector'!$D:$D,'D12'!$C1164)</f>
        <v>0</v>
      </c>
    </row>
    <row r="1165" spans="1:18" x14ac:dyDescent="0.25">
      <c r="A1165" s="41" t="s">
        <v>57</v>
      </c>
      <c r="B1165" s="36" t="e">
        <f>VLOOKUP(A1165,'[1]Names&amp;ISO'!$A:$B,2,FALSE)</f>
        <v>#N/A</v>
      </c>
      <c r="C1165" s="37" t="s">
        <v>163</v>
      </c>
      <c r="D1165" s="35">
        <f>SUMIFS('ODA by sector'!E:E,'ODA by sector'!$A:$A,'D12'!$A1165,'ODA by sector'!$D:$D,'D12'!$C1165)</f>
        <v>0</v>
      </c>
      <c r="E1165" s="35">
        <f>SUMIFS('ODA by sector'!F:F,'ODA by sector'!$A:$A,'D12'!$A1165,'ODA by sector'!$D:$D,'D12'!$C1165)</f>
        <v>0</v>
      </c>
      <c r="F1165" s="35">
        <f>SUMIFS('ODA by sector'!G:G,'ODA by sector'!$A:$A,'D12'!$A1165,'ODA by sector'!$D:$D,'D12'!$C1165)</f>
        <v>0</v>
      </c>
      <c r="G1165" s="35">
        <f>SUMIFS('ODA by sector'!H:H,'ODA by sector'!$A:$A,'D12'!$A1165,'ODA by sector'!$D:$D,'D12'!$C1165)</f>
        <v>0</v>
      </c>
      <c r="H1165" s="35">
        <f>SUMIFS('ODA by sector'!I:I,'ODA by sector'!$A:$A,'D12'!$A1165,'ODA by sector'!$D:$D,'D12'!$C1165)</f>
        <v>0</v>
      </c>
      <c r="I1165" s="35">
        <f>SUMIFS('ODA by sector'!J:J,'ODA by sector'!$A:$A,'D12'!$A1165,'ODA by sector'!$D:$D,'D12'!$C1165)</f>
        <v>0</v>
      </c>
      <c r="J1165" s="35">
        <f>SUMIFS('ODA by sector'!K:K,'ODA by sector'!$A:$A,'D12'!$A1165,'ODA by sector'!$D:$D,'D12'!$C1165)</f>
        <v>0</v>
      </c>
      <c r="K1165" s="35">
        <f>SUMIFS('ODA by sector'!L:L,'ODA by sector'!$A:$A,'D12'!$A1165,'ODA by sector'!$D:$D,'D12'!$C1165)</f>
        <v>0</v>
      </c>
      <c r="L1165" s="35">
        <f>SUMIFS('ODA by sector'!M:M,'ODA by sector'!$A:$A,'D12'!$A1165,'ODA by sector'!$D:$D,'D12'!$C1165)</f>
        <v>0</v>
      </c>
      <c r="M1165" s="35">
        <f>SUMIFS('ODA by sector'!N:N,'ODA by sector'!$A:$A,'D12'!$A1165,'ODA by sector'!$D:$D,'D12'!$C1165)</f>
        <v>0</v>
      </c>
      <c r="N1165" s="35">
        <f>SUMIFS('ODA by sector'!O:O,'ODA by sector'!$A:$A,'D12'!$A1165,'ODA by sector'!$D:$D,'D12'!$C1165)</f>
        <v>0</v>
      </c>
      <c r="O1165" s="35">
        <f>SUMIFS('ODA by sector'!P:P,'ODA by sector'!$A:$A,'D12'!$A1165,'ODA by sector'!$D:$D,'D12'!$C1165)</f>
        <v>0</v>
      </c>
      <c r="P1165" s="35">
        <f>SUMIFS('ODA by sector'!Q:Q,'ODA by sector'!$A:$A,'D12'!$A1165,'ODA by sector'!$D:$D,'D12'!$C1165)</f>
        <v>0</v>
      </c>
      <c r="Q1165" s="35">
        <f>SUMIFS('ODA by sector'!R:R,'ODA by sector'!$A:$A,'D12'!$A1165,'ODA by sector'!$D:$D,'D12'!$C1165)</f>
        <v>0</v>
      </c>
      <c r="R1165" s="35">
        <f>SUMIFS('ODA by sector'!S:S,'ODA by sector'!$A:$A,'D12'!$A1165,'ODA by sector'!$D:$D,'D12'!$C1165)</f>
        <v>0</v>
      </c>
    </row>
    <row r="1166" spans="1:18" x14ac:dyDescent="0.25">
      <c r="A1166" s="42" t="s">
        <v>57</v>
      </c>
      <c r="B1166" s="36" t="e">
        <f>VLOOKUP(A1166,'[1]Names&amp;ISO'!$A:$B,2,FALSE)</f>
        <v>#N/A</v>
      </c>
      <c r="C1166" s="37" t="s">
        <v>164</v>
      </c>
      <c r="D1166" s="35">
        <f>SUMIFS('ODA by sector'!E:E,'ODA by sector'!$A:$A,'D12'!$A1166,'ODA by sector'!$D:$D,'D12'!$C1166)</f>
        <v>0</v>
      </c>
      <c r="E1166" s="35">
        <f>SUMIFS('ODA by sector'!F:F,'ODA by sector'!$A:$A,'D12'!$A1166,'ODA by sector'!$D:$D,'D12'!$C1166)</f>
        <v>0</v>
      </c>
      <c r="F1166" s="35">
        <f>SUMIFS('ODA by sector'!G:G,'ODA by sector'!$A:$A,'D12'!$A1166,'ODA by sector'!$D:$D,'D12'!$C1166)</f>
        <v>0</v>
      </c>
      <c r="G1166" s="35">
        <f>SUMIFS('ODA by sector'!H:H,'ODA by sector'!$A:$A,'D12'!$A1166,'ODA by sector'!$D:$D,'D12'!$C1166)</f>
        <v>0</v>
      </c>
      <c r="H1166" s="35">
        <f>SUMIFS('ODA by sector'!I:I,'ODA by sector'!$A:$A,'D12'!$A1166,'ODA by sector'!$D:$D,'D12'!$C1166)</f>
        <v>0</v>
      </c>
      <c r="I1166" s="35">
        <f>SUMIFS('ODA by sector'!J:J,'ODA by sector'!$A:$A,'D12'!$A1166,'ODA by sector'!$D:$D,'D12'!$C1166)</f>
        <v>0</v>
      </c>
      <c r="J1166" s="35">
        <f>SUMIFS('ODA by sector'!K:K,'ODA by sector'!$A:$A,'D12'!$A1166,'ODA by sector'!$D:$D,'D12'!$C1166)</f>
        <v>0</v>
      </c>
      <c r="K1166" s="35">
        <f>SUMIFS('ODA by sector'!L:L,'ODA by sector'!$A:$A,'D12'!$A1166,'ODA by sector'!$D:$D,'D12'!$C1166)</f>
        <v>0</v>
      </c>
      <c r="L1166" s="35">
        <f>SUMIFS('ODA by sector'!M:M,'ODA by sector'!$A:$A,'D12'!$A1166,'ODA by sector'!$D:$D,'D12'!$C1166)</f>
        <v>0</v>
      </c>
      <c r="M1166" s="35">
        <f>SUMIFS('ODA by sector'!N:N,'ODA by sector'!$A:$A,'D12'!$A1166,'ODA by sector'!$D:$D,'D12'!$C1166)</f>
        <v>0</v>
      </c>
      <c r="N1166" s="35">
        <f>SUMIFS('ODA by sector'!O:O,'ODA by sector'!$A:$A,'D12'!$A1166,'ODA by sector'!$D:$D,'D12'!$C1166)</f>
        <v>0</v>
      </c>
      <c r="O1166" s="35">
        <f>SUMIFS('ODA by sector'!P:P,'ODA by sector'!$A:$A,'D12'!$A1166,'ODA by sector'!$D:$D,'D12'!$C1166)</f>
        <v>0</v>
      </c>
      <c r="P1166" s="35">
        <f>SUMIFS('ODA by sector'!Q:Q,'ODA by sector'!$A:$A,'D12'!$A1166,'ODA by sector'!$D:$D,'D12'!$C1166)</f>
        <v>0</v>
      </c>
      <c r="Q1166" s="35">
        <f>SUMIFS('ODA by sector'!R:R,'ODA by sector'!$A:$A,'D12'!$A1166,'ODA by sector'!$D:$D,'D12'!$C1166)</f>
        <v>0</v>
      </c>
      <c r="R1166" s="35">
        <f>SUMIFS('ODA by sector'!S:S,'ODA by sector'!$A:$A,'D12'!$A1166,'ODA by sector'!$D:$D,'D12'!$C1166)</f>
        <v>0</v>
      </c>
    </row>
    <row r="1167" spans="1:18" x14ac:dyDescent="0.25">
      <c r="A1167" s="40" t="s">
        <v>57</v>
      </c>
      <c r="B1167" s="36" t="e">
        <f>VLOOKUP(A1167,'[1]Names&amp;ISO'!$A:$B,2,FALSE)</f>
        <v>#N/A</v>
      </c>
      <c r="C1167" s="37" t="s">
        <v>165</v>
      </c>
      <c r="D1167" s="35">
        <f>SUMIFS('ODA by sector'!E:E,'ODA by sector'!$A:$A,'D12'!$A1167,'ODA by sector'!$D:$D,'D12'!$C1167)</f>
        <v>0</v>
      </c>
      <c r="E1167" s="35">
        <f>SUMIFS('ODA by sector'!F:F,'ODA by sector'!$A:$A,'D12'!$A1167,'ODA by sector'!$D:$D,'D12'!$C1167)</f>
        <v>0</v>
      </c>
      <c r="F1167" s="35">
        <f>SUMIFS('ODA by sector'!G:G,'ODA by sector'!$A:$A,'D12'!$A1167,'ODA by sector'!$D:$D,'D12'!$C1167)</f>
        <v>0</v>
      </c>
      <c r="G1167" s="35">
        <f>SUMIFS('ODA by sector'!H:H,'ODA by sector'!$A:$A,'D12'!$A1167,'ODA by sector'!$D:$D,'D12'!$C1167)</f>
        <v>0</v>
      </c>
      <c r="H1167" s="35">
        <f>SUMIFS('ODA by sector'!I:I,'ODA by sector'!$A:$A,'D12'!$A1167,'ODA by sector'!$D:$D,'D12'!$C1167)</f>
        <v>0</v>
      </c>
      <c r="I1167" s="35">
        <f>SUMIFS('ODA by sector'!J:J,'ODA by sector'!$A:$A,'D12'!$A1167,'ODA by sector'!$D:$D,'D12'!$C1167)</f>
        <v>0</v>
      </c>
      <c r="J1167" s="35">
        <f>SUMIFS('ODA by sector'!K:K,'ODA by sector'!$A:$A,'D12'!$A1167,'ODA by sector'!$D:$D,'D12'!$C1167)</f>
        <v>0</v>
      </c>
      <c r="K1167" s="35">
        <f>SUMIFS('ODA by sector'!L:L,'ODA by sector'!$A:$A,'D12'!$A1167,'ODA by sector'!$D:$D,'D12'!$C1167)</f>
        <v>0</v>
      </c>
      <c r="L1167" s="35">
        <f>SUMIFS('ODA by sector'!M:M,'ODA by sector'!$A:$A,'D12'!$A1167,'ODA by sector'!$D:$D,'D12'!$C1167)</f>
        <v>0</v>
      </c>
      <c r="M1167" s="35">
        <f>SUMIFS('ODA by sector'!N:N,'ODA by sector'!$A:$A,'D12'!$A1167,'ODA by sector'!$D:$D,'D12'!$C1167)</f>
        <v>0</v>
      </c>
      <c r="N1167" s="35">
        <f>SUMIFS('ODA by sector'!O:O,'ODA by sector'!$A:$A,'D12'!$A1167,'ODA by sector'!$D:$D,'D12'!$C1167)</f>
        <v>0</v>
      </c>
      <c r="O1167" s="35">
        <f>SUMIFS('ODA by sector'!P:P,'ODA by sector'!$A:$A,'D12'!$A1167,'ODA by sector'!$D:$D,'D12'!$C1167)</f>
        <v>0</v>
      </c>
      <c r="P1167" s="35">
        <f>SUMIFS('ODA by sector'!Q:Q,'ODA by sector'!$A:$A,'D12'!$A1167,'ODA by sector'!$D:$D,'D12'!$C1167)</f>
        <v>0</v>
      </c>
      <c r="Q1167" s="35">
        <f>SUMIFS('ODA by sector'!R:R,'ODA by sector'!$A:$A,'D12'!$A1167,'ODA by sector'!$D:$D,'D12'!$C1167)</f>
        <v>0</v>
      </c>
      <c r="R1167" s="35">
        <f>SUMIFS('ODA by sector'!S:S,'ODA by sector'!$A:$A,'D12'!$A1167,'ODA by sector'!$D:$D,'D12'!$C1167)</f>
        <v>0</v>
      </c>
    </row>
    <row r="1168" spans="1:18" x14ac:dyDescent="0.25">
      <c r="A1168" s="40" t="s">
        <v>57</v>
      </c>
      <c r="B1168" s="36" t="e">
        <f>VLOOKUP(A1168,'[1]Names&amp;ISO'!$A:$B,2,FALSE)</f>
        <v>#N/A</v>
      </c>
      <c r="C1168" s="37" t="s">
        <v>161</v>
      </c>
      <c r="D1168" s="35">
        <f>SUMIFS('ODA by sector'!E:E,'ODA by sector'!$A:$A,'D12'!$A1168,'ODA by sector'!$D:$D,'D12'!$C1168)</f>
        <v>0</v>
      </c>
      <c r="E1168" s="35">
        <f>SUMIFS('ODA by sector'!F:F,'ODA by sector'!$A:$A,'D12'!$A1168,'ODA by sector'!$D:$D,'D12'!$C1168)</f>
        <v>0</v>
      </c>
      <c r="F1168" s="35">
        <f>SUMIFS('ODA by sector'!G:G,'ODA by sector'!$A:$A,'D12'!$A1168,'ODA by sector'!$D:$D,'D12'!$C1168)</f>
        <v>0</v>
      </c>
      <c r="G1168" s="35">
        <f>SUMIFS('ODA by sector'!H:H,'ODA by sector'!$A:$A,'D12'!$A1168,'ODA by sector'!$D:$D,'D12'!$C1168)</f>
        <v>0</v>
      </c>
      <c r="H1168" s="35">
        <f>SUMIFS('ODA by sector'!I:I,'ODA by sector'!$A:$A,'D12'!$A1168,'ODA by sector'!$D:$D,'D12'!$C1168)</f>
        <v>0</v>
      </c>
      <c r="I1168" s="35">
        <f>SUMIFS('ODA by sector'!J:J,'ODA by sector'!$A:$A,'D12'!$A1168,'ODA by sector'!$D:$D,'D12'!$C1168)</f>
        <v>0</v>
      </c>
      <c r="J1168" s="35">
        <f>SUMIFS('ODA by sector'!K:K,'ODA by sector'!$A:$A,'D12'!$A1168,'ODA by sector'!$D:$D,'D12'!$C1168)</f>
        <v>0</v>
      </c>
      <c r="K1168" s="35">
        <f>SUMIFS('ODA by sector'!L:L,'ODA by sector'!$A:$A,'D12'!$A1168,'ODA by sector'!$D:$D,'D12'!$C1168)</f>
        <v>0</v>
      </c>
      <c r="L1168" s="35">
        <f>SUMIFS('ODA by sector'!M:M,'ODA by sector'!$A:$A,'D12'!$A1168,'ODA by sector'!$D:$D,'D12'!$C1168)</f>
        <v>0</v>
      </c>
      <c r="M1168" s="35">
        <f>SUMIFS('ODA by sector'!N:N,'ODA by sector'!$A:$A,'D12'!$A1168,'ODA by sector'!$D:$D,'D12'!$C1168)</f>
        <v>0</v>
      </c>
      <c r="N1168" s="35">
        <f>SUMIFS('ODA by sector'!O:O,'ODA by sector'!$A:$A,'D12'!$A1168,'ODA by sector'!$D:$D,'D12'!$C1168)</f>
        <v>0</v>
      </c>
      <c r="O1168" s="35">
        <f>SUMIFS('ODA by sector'!P:P,'ODA by sector'!$A:$A,'D12'!$A1168,'ODA by sector'!$D:$D,'D12'!$C1168)</f>
        <v>0</v>
      </c>
      <c r="P1168" s="35">
        <f>SUMIFS('ODA by sector'!Q:Q,'ODA by sector'!$A:$A,'D12'!$A1168,'ODA by sector'!$D:$D,'D12'!$C1168)</f>
        <v>0</v>
      </c>
      <c r="Q1168" s="35">
        <f>SUMIFS('ODA by sector'!R:R,'ODA by sector'!$A:$A,'D12'!$A1168,'ODA by sector'!$D:$D,'D12'!$C1168)</f>
        <v>0</v>
      </c>
      <c r="R1168" s="35">
        <f>SUMIFS('ODA by sector'!S:S,'ODA by sector'!$A:$A,'D12'!$A1168,'ODA by sector'!$D:$D,'D12'!$C1168)</f>
        <v>0</v>
      </c>
    </row>
    <row r="1169" spans="1:18" x14ac:dyDescent="0.25">
      <c r="A1169" s="40" t="s">
        <v>57</v>
      </c>
      <c r="B1169" s="36" t="e">
        <f>VLOOKUP(A1169,'[1]Names&amp;ISO'!$A:$B,2,FALSE)</f>
        <v>#N/A</v>
      </c>
      <c r="C1169" s="37" t="s">
        <v>166</v>
      </c>
      <c r="D1169" s="35">
        <f>SUMIFS('ODA by sector'!E:E,'ODA by sector'!$A:$A,'D12'!$A1169,'ODA by sector'!$D:$D,'D12'!$C1169)</f>
        <v>0</v>
      </c>
      <c r="E1169" s="35">
        <f>SUMIFS('ODA by sector'!F:F,'ODA by sector'!$A:$A,'D12'!$A1169,'ODA by sector'!$D:$D,'D12'!$C1169)</f>
        <v>0</v>
      </c>
      <c r="F1169" s="35">
        <f>SUMIFS('ODA by sector'!G:G,'ODA by sector'!$A:$A,'D12'!$A1169,'ODA by sector'!$D:$D,'D12'!$C1169)</f>
        <v>0</v>
      </c>
      <c r="G1169" s="35">
        <f>SUMIFS('ODA by sector'!H:H,'ODA by sector'!$A:$A,'D12'!$A1169,'ODA by sector'!$D:$D,'D12'!$C1169)</f>
        <v>0</v>
      </c>
      <c r="H1169" s="35">
        <f>SUMIFS('ODA by sector'!I:I,'ODA by sector'!$A:$A,'D12'!$A1169,'ODA by sector'!$D:$D,'D12'!$C1169)</f>
        <v>0</v>
      </c>
      <c r="I1169" s="35">
        <f>SUMIFS('ODA by sector'!J:J,'ODA by sector'!$A:$A,'D12'!$A1169,'ODA by sector'!$D:$D,'D12'!$C1169)</f>
        <v>0</v>
      </c>
      <c r="J1169" s="35">
        <f>SUMIFS('ODA by sector'!K:K,'ODA by sector'!$A:$A,'D12'!$A1169,'ODA by sector'!$D:$D,'D12'!$C1169)</f>
        <v>0</v>
      </c>
      <c r="K1169" s="35">
        <f>SUMIFS('ODA by sector'!L:L,'ODA by sector'!$A:$A,'D12'!$A1169,'ODA by sector'!$D:$D,'D12'!$C1169)</f>
        <v>0</v>
      </c>
      <c r="L1169" s="35">
        <f>SUMIFS('ODA by sector'!M:M,'ODA by sector'!$A:$A,'D12'!$A1169,'ODA by sector'!$D:$D,'D12'!$C1169)</f>
        <v>0</v>
      </c>
      <c r="M1169" s="35">
        <f>SUMIFS('ODA by sector'!N:N,'ODA by sector'!$A:$A,'D12'!$A1169,'ODA by sector'!$D:$D,'D12'!$C1169)</f>
        <v>0</v>
      </c>
      <c r="N1169" s="35">
        <f>SUMIFS('ODA by sector'!O:O,'ODA by sector'!$A:$A,'D12'!$A1169,'ODA by sector'!$D:$D,'D12'!$C1169)</f>
        <v>0</v>
      </c>
      <c r="O1169" s="35">
        <f>SUMIFS('ODA by sector'!P:P,'ODA by sector'!$A:$A,'D12'!$A1169,'ODA by sector'!$D:$D,'D12'!$C1169)</f>
        <v>0</v>
      </c>
      <c r="P1169" s="35">
        <f>SUMIFS('ODA by sector'!Q:Q,'ODA by sector'!$A:$A,'D12'!$A1169,'ODA by sector'!$D:$D,'D12'!$C1169)</f>
        <v>0</v>
      </c>
      <c r="Q1169" s="35">
        <f>SUMIFS('ODA by sector'!R:R,'ODA by sector'!$A:$A,'D12'!$A1169,'ODA by sector'!$D:$D,'D12'!$C1169)</f>
        <v>0</v>
      </c>
      <c r="R1169" s="35">
        <f>SUMIFS('ODA by sector'!S:S,'ODA by sector'!$A:$A,'D12'!$A1169,'ODA by sector'!$D:$D,'D12'!$C1169)</f>
        <v>0</v>
      </c>
    </row>
    <row r="1170" spans="1:18" x14ac:dyDescent="0.25">
      <c r="A1170" s="40" t="s">
        <v>57</v>
      </c>
      <c r="B1170" s="36" t="e">
        <f>VLOOKUP(A1170,'[1]Names&amp;ISO'!$A:$B,2,FALSE)</f>
        <v>#N/A</v>
      </c>
      <c r="C1170" s="37" t="s">
        <v>167</v>
      </c>
      <c r="D1170" s="35">
        <f>SUMIFS('ODA by sector'!E:E,'ODA by sector'!$A:$A,'D12'!$A1170,'ODA by sector'!$D:$D,'D12'!$C1170)</f>
        <v>0</v>
      </c>
      <c r="E1170" s="35">
        <f>SUMIFS('ODA by sector'!F:F,'ODA by sector'!$A:$A,'D12'!$A1170,'ODA by sector'!$D:$D,'D12'!$C1170)</f>
        <v>0</v>
      </c>
      <c r="F1170" s="35">
        <f>SUMIFS('ODA by sector'!G:G,'ODA by sector'!$A:$A,'D12'!$A1170,'ODA by sector'!$D:$D,'D12'!$C1170)</f>
        <v>0</v>
      </c>
      <c r="G1170" s="35">
        <f>SUMIFS('ODA by sector'!H:H,'ODA by sector'!$A:$A,'D12'!$A1170,'ODA by sector'!$D:$D,'D12'!$C1170)</f>
        <v>0</v>
      </c>
      <c r="H1170" s="35">
        <f>SUMIFS('ODA by sector'!I:I,'ODA by sector'!$A:$A,'D12'!$A1170,'ODA by sector'!$D:$D,'D12'!$C1170)</f>
        <v>0</v>
      </c>
      <c r="I1170" s="35">
        <f>SUMIFS('ODA by sector'!J:J,'ODA by sector'!$A:$A,'D12'!$A1170,'ODA by sector'!$D:$D,'D12'!$C1170)</f>
        <v>0</v>
      </c>
      <c r="J1170" s="35">
        <f>SUMIFS('ODA by sector'!K:K,'ODA by sector'!$A:$A,'D12'!$A1170,'ODA by sector'!$D:$D,'D12'!$C1170)</f>
        <v>0</v>
      </c>
      <c r="K1170" s="35">
        <f>SUMIFS('ODA by sector'!L:L,'ODA by sector'!$A:$A,'D12'!$A1170,'ODA by sector'!$D:$D,'D12'!$C1170)</f>
        <v>0</v>
      </c>
      <c r="L1170" s="35">
        <f>SUMIFS('ODA by sector'!M:M,'ODA by sector'!$A:$A,'D12'!$A1170,'ODA by sector'!$D:$D,'D12'!$C1170)</f>
        <v>0</v>
      </c>
      <c r="M1170" s="35">
        <f>SUMIFS('ODA by sector'!N:N,'ODA by sector'!$A:$A,'D12'!$A1170,'ODA by sector'!$D:$D,'D12'!$C1170)</f>
        <v>0</v>
      </c>
      <c r="N1170" s="35">
        <f>SUMIFS('ODA by sector'!O:O,'ODA by sector'!$A:$A,'D12'!$A1170,'ODA by sector'!$D:$D,'D12'!$C1170)</f>
        <v>0</v>
      </c>
      <c r="O1170" s="35">
        <f>SUMIFS('ODA by sector'!P:P,'ODA by sector'!$A:$A,'D12'!$A1170,'ODA by sector'!$D:$D,'D12'!$C1170)</f>
        <v>0</v>
      </c>
      <c r="P1170" s="35">
        <f>SUMIFS('ODA by sector'!Q:Q,'ODA by sector'!$A:$A,'D12'!$A1170,'ODA by sector'!$D:$D,'D12'!$C1170)</f>
        <v>0</v>
      </c>
      <c r="Q1170" s="35">
        <f>SUMIFS('ODA by sector'!R:R,'ODA by sector'!$A:$A,'D12'!$A1170,'ODA by sector'!$D:$D,'D12'!$C1170)</f>
        <v>0</v>
      </c>
      <c r="R1170" s="35">
        <f>SUMIFS('ODA by sector'!S:S,'ODA by sector'!$A:$A,'D12'!$A1170,'ODA by sector'!$D:$D,'D12'!$C1170)</f>
        <v>0</v>
      </c>
    </row>
    <row r="1171" spans="1:18" x14ac:dyDescent="0.25">
      <c r="A1171" s="40" t="s">
        <v>57</v>
      </c>
      <c r="B1171" s="36" t="e">
        <f>VLOOKUP(A1171,'[1]Names&amp;ISO'!$A:$B,2,FALSE)</f>
        <v>#N/A</v>
      </c>
      <c r="C1171" s="37" t="s">
        <v>169</v>
      </c>
      <c r="D1171" s="35">
        <f>SUMIFS('ODA by sector'!E:E,'ODA by sector'!$A:$A,'D12'!$A1171,'ODA by sector'!$D:$D,'D12'!$C1171)</f>
        <v>0</v>
      </c>
      <c r="E1171" s="35">
        <f>SUMIFS('ODA by sector'!F:F,'ODA by sector'!$A:$A,'D12'!$A1171,'ODA by sector'!$D:$D,'D12'!$C1171)</f>
        <v>0</v>
      </c>
      <c r="F1171" s="35">
        <f>SUMIFS('ODA by sector'!G:G,'ODA by sector'!$A:$A,'D12'!$A1171,'ODA by sector'!$D:$D,'D12'!$C1171)</f>
        <v>0</v>
      </c>
      <c r="G1171" s="35">
        <f>SUMIFS('ODA by sector'!H:H,'ODA by sector'!$A:$A,'D12'!$A1171,'ODA by sector'!$D:$D,'D12'!$C1171)</f>
        <v>0</v>
      </c>
      <c r="H1171" s="35">
        <f>SUMIFS('ODA by sector'!I:I,'ODA by sector'!$A:$A,'D12'!$A1171,'ODA by sector'!$D:$D,'D12'!$C1171)</f>
        <v>0</v>
      </c>
      <c r="I1171" s="35">
        <f>SUMIFS('ODA by sector'!J:J,'ODA by sector'!$A:$A,'D12'!$A1171,'ODA by sector'!$D:$D,'D12'!$C1171)</f>
        <v>0</v>
      </c>
      <c r="J1171" s="35">
        <f>SUMIFS('ODA by sector'!K:K,'ODA by sector'!$A:$A,'D12'!$A1171,'ODA by sector'!$D:$D,'D12'!$C1171)</f>
        <v>0</v>
      </c>
      <c r="K1171" s="35">
        <f>SUMIFS('ODA by sector'!L:L,'ODA by sector'!$A:$A,'D12'!$A1171,'ODA by sector'!$D:$D,'D12'!$C1171)</f>
        <v>0</v>
      </c>
      <c r="L1171" s="35">
        <f>SUMIFS('ODA by sector'!M:M,'ODA by sector'!$A:$A,'D12'!$A1171,'ODA by sector'!$D:$D,'D12'!$C1171)</f>
        <v>0</v>
      </c>
      <c r="M1171" s="35">
        <f>SUMIFS('ODA by sector'!N:N,'ODA by sector'!$A:$A,'D12'!$A1171,'ODA by sector'!$D:$D,'D12'!$C1171)</f>
        <v>0</v>
      </c>
      <c r="N1171" s="35">
        <f>SUMIFS('ODA by sector'!O:O,'ODA by sector'!$A:$A,'D12'!$A1171,'ODA by sector'!$D:$D,'D12'!$C1171)</f>
        <v>0</v>
      </c>
      <c r="O1171" s="35">
        <f>SUMIFS('ODA by sector'!P:P,'ODA by sector'!$A:$A,'D12'!$A1171,'ODA by sector'!$D:$D,'D12'!$C1171)</f>
        <v>0</v>
      </c>
      <c r="P1171" s="35">
        <f>SUMIFS('ODA by sector'!Q:Q,'ODA by sector'!$A:$A,'D12'!$A1171,'ODA by sector'!$D:$D,'D12'!$C1171)</f>
        <v>0</v>
      </c>
      <c r="Q1171" s="35">
        <f>SUMIFS('ODA by sector'!R:R,'ODA by sector'!$A:$A,'D12'!$A1171,'ODA by sector'!$D:$D,'D12'!$C1171)</f>
        <v>0</v>
      </c>
      <c r="R1171" s="35">
        <f>SUMIFS('ODA by sector'!S:S,'ODA by sector'!$A:$A,'D12'!$A1171,'ODA by sector'!$D:$D,'D12'!$C1171)</f>
        <v>0</v>
      </c>
    </row>
    <row r="1172" spans="1:18" x14ac:dyDescent="0.25">
      <c r="A1172" s="40" t="s">
        <v>57</v>
      </c>
      <c r="B1172" s="36" t="e">
        <f>VLOOKUP(A1172,'[1]Names&amp;ISO'!$A:$B,2,FALSE)</f>
        <v>#N/A</v>
      </c>
      <c r="C1172" s="37" t="s">
        <v>168</v>
      </c>
      <c r="D1172" s="35">
        <f>SUMIFS('ODA by sector'!E:E,'ODA by sector'!$A:$A,'D12'!$A1172,'ODA by sector'!$D:$D,'D12'!$C1172)</f>
        <v>0</v>
      </c>
      <c r="E1172" s="35">
        <f>SUMIFS('ODA by sector'!F:F,'ODA by sector'!$A:$A,'D12'!$A1172,'ODA by sector'!$D:$D,'D12'!$C1172)</f>
        <v>0</v>
      </c>
      <c r="F1172" s="35">
        <f>SUMIFS('ODA by sector'!G:G,'ODA by sector'!$A:$A,'D12'!$A1172,'ODA by sector'!$D:$D,'D12'!$C1172)</f>
        <v>0</v>
      </c>
      <c r="G1172" s="35">
        <f>SUMIFS('ODA by sector'!H:H,'ODA by sector'!$A:$A,'D12'!$A1172,'ODA by sector'!$D:$D,'D12'!$C1172)</f>
        <v>0</v>
      </c>
      <c r="H1172" s="35">
        <f>SUMIFS('ODA by sector'!I:I,'ODA by sector'!$A:$A,'D12'!$A1172,'ODA by sector'!$D:$D,'D12'!$C1172)</f>
        <v>0</v>
      </c>
      <c r="I1172" s="35">
        <f>SUMIFS('ODA by sector'!J:J,'ODA by sector'!$A:$A,'D12'!$A1172,'ODA by sector'!$D:$D,'D12'!$C1172)</f>
        <v>0</v>
      </c>
      <c r="J1172" s="35">
        <f>SUMIFS('ODA by sector'!K:K,'ODA by sector'!$A:$A,'D12'!$A1172,'ODA by sector'!$D:$D,'D12'!$C1172)</f>
        <v>0</v>
      </c>
      <c r="K1172" s="35">
        <f>SUMIFS('ODA by sector'!L:L,'ODA by sector'!$A:$A,'D12'!$A1172,'ODA by sector'!$D:$D,'D12'!$C1172)</f>
        <v>0</v>
      </c>
      <c r="L1172" s="35">
        <f>SUMIFS('ODA by sector'!M:M,'ODA by sector'!$A:$A,'D12'!$A1172,'ODA by sector'!$D:$D,'D12'!$C1172)</f>
        <v>0</v>
      </c>
      <c r="M1172" s="35">
        <f>SUMIFS('ODA by sector'!N:N,'ODA by sector'!$A:$A,'D12'!$A1172,'ODA by sector'!$D:$D,'D12'!$C1172)</f>
        <v>0</v>
      </c>
      <c r="N1172" s="35">
        <f>SUMIFS('ODA by sector'!O:O,'ODA by sector'!$A:$A,'D12'!$A1172,'ODA by sector'!$D:$D,'D12'!$C1172)</f>
        <v>0</v>
      </c>
      <c r="O1172" s="35">
        <f>SUMIFS('ODA by sector'!P:P,'ODA by sector'!$A:$A,'D12'!$A1172,'ODA by sector'!$D:$D,'D12'!$C1172)</f>
        <v>0</v>
      </c>
      <c r="P1172" s="35">
        <f>SUMIFS('ODA by sector'!Q:Q,'ODA by sector'!$A:$A,'D12'!$A1172,'ODA by sector'!$D:$D,'D12'!$C1172)</f>
        <v>0</v>
      </c>
      <c r="Q1172" s="35">
        <f>SUMIFS('ODA by sector'!R:R,'ODA by sector'!$A:$A,'D12'!$A1172,'ODA by sector'!$D:$D,'D12'!$C1172)</f>
        <v>0</v>
      </c>
      <c r="R1172" s="35">
        <f>SUMIFS('ODA by sector'!S:S,'ODA by sector'!$A:$A,'D12'!$A1172,'ODA by sector'!$D:$D,'D12'!$C1172)</f>
        <v>0</v>
      </c>
    </row>
    <row r="1173" spans="1:18" x14ac:dyDescent="0.25">
      <c r="A1173" s="40" t="s">
        <v>57</v>
      </c>
      <c r="B1173" s="36" t="e">
        <f>VLOOKUP(A1173,'[1]Names&amp;ISO'!$A:$B,2,FALSE)</f>
        <v>#N/A</v>
      </c>
      <c r="C1173" s="37" t="s">
        <v>171</v>
      </c>
      <c r="D1173" s="35">
        <f>SUMIFS('ODA by sector'!E:E,'ODA by sector'!$A:$A,'D12'!$A1173,'ODA by sector'!$D:$D,'D12'!$C1173)</f>
        <v>0</v>
      </c>
      <c r="E1173" s="35">
        <f>SUMIFS('ODA by sector'!F:F,'ODA by sector'!$A:$A,'D12'!$A1173,'ODA by sector'!$D:$D,'D12'!$C1173)</f>
        <v>0</v>
      </c>
      <c r="F1173" s="35">
        <f>SUMIFS('ODA by sector'!G:G,'ODA by sector'!$A:$A,'D12'!$A1173,'ODA by sector'!$D:$D,'D12'!$C1173)</f>
        <v>0</v>
      </c>
      <c r="G1173" s="35">
        <f>SUMIFS('ODA by sector'!H:H,'ODA by sector'!$A:$A,'D12'!$A1173,'ODA by sector'!$D:$D,'D12'!$C1173)</f>
        <v>0</v>
      </c>
      <c r="H1173" s="35">
        <f>SUMIFS('ODA by sector'!I:I,'ODA by sector'!$A:$A,'D12'!$A1173,'ODA by sector'!$D:$D,'D12'!$C1173)</f>
        <v>0</v>
      </c>
      <c r="I1173" s="35">
        <f>SUMIFS('ODA by sector'!J:J,'ODA by sector'!$A:$A,'D12'!$A1173,'ODA by sector'!$D:$D,'D12'!$C1173)</f>
        <v>0</v>
      </c>
      <c r="J1173" s="35">
        <f>SUMIFS('ODA by sector'!K:K,'ODA by sector'!$A:$A,'D12'!$A1173,'ODA by sector'!$D:$D,'D12'!$C1173)</f>
        <v>0</v>
      </c>
      <c r="K1173" s="35">
        <f>SUMIFS('ODA by sector'!L:L,'ODA by sector'!$A:$A,'D12'!$A1173,'ODA by sector'!$D:$D,'D12'!$C1173)</f>
        <v>0</v>
      </c>
      <c r="L1173" s="35">
        <f>SUMIFS('ODA by sector'!M:M,'ODA by sector'!$A:$A,'D12'!$A1173,'ODA by sector'!$D:$D,'D12'!$C1173)</f>
        <v>0</v>
      </c>
      <c r="M1173" s="35">
        <f>SUMIFS('ODA by sector'!N:N,'ODA by sector'!$A:$A,'D12'!$A1173,'ODA by sector'!$D:$D,'D12'!$C1173)</f>
        <v>0</v>
      </c>
      <c r="N1173" s="35">
        <f>SUMIFS('ODA by sector'!O:O,'ODA by sector'!$A:$A,'D12'!$A1173,'ODA by sector'!$D:$D,'D12'!$C1173)</f>
        <v>0</v>
      </c>
      <c r="O1173" s="35">
        <f>SUMIFS('ODA by sector'!P:P,'ODA by sector'!$A:$A,'D12'!$A1173,'ODA by sector'!$D:$D,'D12'!$C1173)</f>
        <v>0</v>
      </c>
      <c r="P1173" s="35">
        <f>SUMIFS('ODA by sector'!Q:Q,'ODA by sector'!$A:$A,'D12'!$A1173,'ODA by sector'!$D:$D,'D12'!$C1173)</f>
        <v>0</v>
      </c>
      <c r="Q1173" s="35">
        <f>SUMIFS('ODA by sector'!R:R,'ODA by sector'!$A:$A,'D12'!$A1173,'ODA by sector'!$D:$D,'D12'!$C1173)</f>
        <v>45.100428000000001</v>
      </c>
      <c r="R1173" s="35">
        <f>SUMIFS('ODA by sector'!S:S,'ODA by sector'!$A:$A,'D12'!$A1173,'ODA by sector'!$D:$D,'D12'!$C1173)</f>
        <v>0</v>
      </c>
    </row>
    <row r="1174" spans="1:18" x14ac:dyDescent="0.25">
      <c r="A1174" s="40" t="s">
        <v>57</v>
      </c>
      <c r="B1174" s="36" t="e">
        <f>VLOOKUP(A1174,'[1]Names&amp;ISO'!$A:$B,2,FALSE)</f>
        <v>#N/A</v>
      </c>
      <c r="C1174" s="37" t="s">
        <v>170</v>
      </c>
      <c r="D1174" s="35">
        <f>SUMIFS('ODA by sector'!E:E,'ODA by sector'!$A:$A,'D12'!$A1174,'ODA by sector'!$D:$D,'D12'!$C1174)</f>
        <v>0</v>
      </c>
      <c r="E1174" s="35">
        <f>SUMIFS('ODA by sector'!F:F,'ODA by sector'!$A:$A,'D12'!$A1174,'ODA by sector'!$D:$D,'D12'!$C1174)</f>
        <v>0</v>
      </c>
      <c r="F1174" s="35">
        <f>SUMIFS('ODA by sector'!G:G,'ODA by sector'!$A:$A,'D12'!$A1174,'ODA by sector'!$D:$D,'D12'!$C1174)</f>
        <v>0</v>
      </c>
      <c r="G1174" s="35">
        <f>SUMIFS('ODA by sector'!H:H,'ODA by sector'!$A:$A,'D12'!$A1174,'ODA by sector'!$D:$D,'D12'!$C1174)</f>
        <v>0</v>
      </c>
      <c r="H1174" s="35">
        <f>SUMIFS('ODA by sector'!I:I,'ODA by sector'!$A:$A,'D12'!$A1174,'ODA by sector'!$D:$D,'D12'!$C1174)</f>
        <v>0</v>
      </c>
      <c r="I1174" s="35">
        <f>SUMIFS('ODA by sector'!J:J,'ODA by sector'!$A:$A,'D12'!$A1174,'ODA by sector'!$D:$D,'D12'!$C1174)</f>
        <v>0</v>
      </c>
      <c r="J1174" s="35">
        <f>SUMIFS('ODA by sector'!K:K,'ODA by sector'!$A:$A,'D12'!$A1174,'ODA by sector'!$D:$D,'D12'!$C1174)</f>
        <v>0</v>
      </c>
      <c r="K1174" s="35">
        <f>SUMIFS('ODA by sector'!L:L,'ODA by sector'!$A:$A,'D12'!$A1174,'ODA by sector'!$D:$D,'D12'!$C1174)</f>
        <v>0</v>
      </c>
      <c r="L1174" s="35">
        <f>SUMIFS('ODA by sector'!M:M,'ODA by sector'!$A:$A,'D12'!$A1174,'ODA by sector'!$D:$D,'D12'!$C1174)</f>
        <v>0</v>
      </c>
      <c r="M1174" s="35">
        <f>SUMIFS('ODA by sector'!N:N,'ODA by sector'!$A:$A,'D12'!$A1174,'ODA by sector'!$D:$D,'D12'!$C1174)</f>
        <v>0</v>
      </c>
      <c r="N1174" s="35">
        <f>SUMIFS('ODA by sector'!O:O,'ODA by sector'!$A:$A,'D12'!$A1174,'ODA by sector'!$D:$D,'D12'!$C1174)</f>
        <v>0</v>
      </c>
      <c r="O1174" s="35">
        <f>SUMIFS('ODA by sector'!P:P,'ODA by sector'!$A:$A,'D12'!$A1174,'ODA by sector'!$D:$D,'D12'!$C1174)</f>
        <v>0</v>
      </c>
      <c r="P1174" s="35">
        <f>SUMIFS('ODA by sector'!Q:Q,'ODA by sector'!$A:$A,'D12'!$A1174,'ODA by sector'!$D:$D,'D12'!$C1174)</f>
        <v>0</v>
      </c>
      <c r="Q1174" s="35">
        <f>SUMIFS('ODA by sector'!R:R,'ODA by sector'!$A:$A,'D12'!$A1174,'ODA by sector'!$D:$D,'D12'!$C1174)</f>
        <v>0</v>
      </c>
      <c r="R1174" s="35">
        <f>SUMIFS('ODA by sector'!S:S,'ODA by sector'!$A:$A,'D12'!$A1174,'ODA by sector'!$D:$D,'D12'!$C1174)</f>
        <v>0</v>
      </c>
    </row>
    <row r="1175" spans="1:18" x14ac:dyDescent="0.25">
      <c r="A1175" s="40" t="s">
        <v>57</v>
      </c>
      <c r="B1175" s="36" t="e">
        <f>VLOOKUP(A1175,'[1]Names&amp;ISO'!$A:$B,2,FALSE)</f>
        <v>#N/A</v>
      </c>
      <c r="C1175" s="37" t="s">
        <v>172</v>
      </c>
      <c r="D1175" s="35">
        <f>SUMIFS('ODA by sector'!E:E,'ODA by sector'!$A:$A,'D12'!$A1175,'ODA by sector'!$D:$D,'D12'!$C1175)</f>
        <v>0</v>
      </c>
      <c r="E1175" s="35">
        <f>SUMIFS('ODA by sector'!F:F,'ODA by sector'!$A:$A,'D12'!$A1175,'ODA by sector'!$D:$D,'D12'!$C1175)</f>
        <v>0</v>
      </c>
      <c r="F1175" s="35">
        <f>SUMIFS('ODA by sector'!G:G,'ODA by sector'!$A:$A,'D12'!$A1175,'ODA by sector'!$D:$D,'D12'!$C1175)</f>
        <v>0</v>
      </c>
      <c r="G1175" s="35">
        <f>SUMIFS('ODA by sector'!H:H,'ODA by sector'!$A:$A,'D12'!$A1175,'ODA by sector'!$D:$D,'D12'!$C1175)</f>
        <v>0</v>
      </c>
      <c r="H1175" s="35">
        <f>SUMIFS('ODA by sector'!I:I,'ODA by sector'!$A:$A,'D12'!$A1175,'ODA by sector'!$D:$D,'D12'!$C1175)</f>
        <v>0</v>
      </c>
      <c r="I1175" s="35">
        <f>SUMIFS('ODA by sector'!J:J,'ODA by sector'!$A:$A,'D12'!$A1175,'ODA by sector'!$D:$D,'D12'!$C1175)</f>
        <v>0</v>
      </c>
      <c r="J1175" s="35">
        <f>SUMIFS('ODA by sector'!K:K,'ODA by sector'!$A:$A,'D12'!$A1175,'ODA by sector'!$D:$D,'D12'!$C1175)</f>
        <v>0</v>
      </c>
      <c r="K1175" s="35">
        <f>SUMIFS('ODA by sector'!L:L,'ODA by sector'!$A:$A,'D12'!$A1175,'ODA by sector'!$D:$D,'D12'!$C1175)</f>
        <v>0</v>
      </c>
      <c r="L1175" s="35">
        <f>SUMIFS('ODA by sector'!M:M,'ODA by sector'!$A:$A,'D12'!$A1175,'ODA by sector'!$D:$D,'D12'!$C1175)</f>
        <v>0</v>
      </c>
      <c r="M1175" s="35">
        <f>SUMIFS('ODA by sector'!N:N,'ODA by sector'!$A:$A,'D12'!$A1175,'ODA by sector'!$D:$D,'D12'!$C1175)</f>
        <v>0</v>
      </c>
      <c r="N1175" s="35">
        <f>SUMIFS('ODA by sector'!O:O,'ODA by sector'!$A:$A,'D12'!$A1175,'ODA by sector'!$D:$D,'D12'!$C1175)</f>
        <v>0</v>
      </c>
      <c r="O1175" s="35">
        <f>SUMIFS('ODA by sector'!P:P,'ODA by sector'!$A:$A,'D12'!$A1175,'ODA by sector'!$D:$D,'D12'!$C1175)</f>
        <v>0</v>
      </c>
      <c r="P1175" s="35">
        <f>SUMIFS('ODA by sector'!Q:Q,'ODA by sector'!$A:$A,'D12'!$A1175,'ODA by sector'!$D:$D,'D12'!$C1175)</f>
        <v>0</v>
      </c>
      <c r="Q1175" s="35">
        <f>SUMIFS('ODA by sector'!R:R,'ODA by sector'!$A:$A,'D12'!$A1175,'ODA by sector'!$D:$D,'D12'!$C1175)</f>
        <v>0</v>
      </c>
      <c r="R1175" s="35">
        <f>SUMIFS('ODA by sector'!S:S,'ODA by sector'!$A:$A,'D12'!$A1175,'ODA by sector'!$D:$D,'D12'!$C1175)</f>
        <v>0</v>
      </c>
    </row>
    <row r="1176" spans="1:18" x14ac:dyDescent="0.25">
      <c r="A1176" s="40" t="s">
        <v>57</v>
      </c>
      <c r="B1176" s="36" t="e">
        <f>VLOOKUP(A1176,'[1]Names&amp;ISO'!$A:$B,2,FALSE)</f>
        <v>#N/A</v>
      </c>
      <c r="C1176" s="37" t="s">
        <v>173</v>
      </c>
      <c r="D1176" s="35">
        <f>SUMIFS('ODA by sector'!E:E,'ODA by sector'!$A:$A,'D12'!$A1176,'ODA by sector'!$D:$D,'D12'!$C1176)</f>
        <v>0</v>
      </c>
      <c r="E1176" s="35">
        <f>SUMIFS('ODA by sector'!F:F,'ODA by sector'!$A:$A,'D12'!$A1176,'ODA by sector'!$D:$D,'D12'!$C1176)</f>
        <v>0</v>
      </c>
      <c r="F1176" s="35">
        <f>SUMIFS('ODA by sector'!G:G,'ODA by sector'!$A:$A,'D12'!$A1176,'ODA by sector'!$D:$D,'D12'!$C1176)</f>
        <v>0</v>
      </c>
      <c r="G1176" s="35">
        <f>SUMIFS('ODA by sector'!H:H,'ODA by sector'!$A:$A,'D12'!$A1176,'ODA by sector'!$D:$D,'D12'!$C1176)</f>
        <v>0</v>
      </c>
      <c r="H1176" s="35">
        <f>SUMIFS('ODA by sector'!I:I,'ODA by sector'!$A:$A,'D12'!$A1176,'ODA by sector'!$D:$D,'D12'!$C1176)</f>
        <v>0</v>
      </c>
      <c r="I1176" s="35">
        <f>SUMIFS('ODA by sector'!J:J,'ODA by sector'!$A:$A,'D12'!$A1176,'ODA by sector'!$D:$D,'D12'!$C1176)</f>
        <v>0</v>
      </c>
      <c r="J1176" s="35">
        <f>SUMIFS('ODA by sector'!K:K,'ODA by sector'!$A:$A,'D12'!$A1176,'ODA by sector'!$D:$D,'D12'!$C1176)</f>
        <v>0</v>
      </c>
      <c r="K1176" s="35">
        <f>SUMIFS('ODA by sector'!L:L,'ODA by sector'!$A:$A,'D12'!$A1176,'ODA by sector'!$D:$D,'D12'!$C1176)</f>
        <v>0</v>
      </c>
      <c r="L1176" s="35">
        <f>SUMIFS('ODA by sector'!M:M,'ODA by sector'!$A:$A,'D12'!$A1176,'ODA by sector'!$D:$D,'D12'!$C1176)</f>
        <v>0</v>
      </c>
      <c r="M1176" s="35">
        <f>SUMIFS('ODA by sector'!N:N,'ODA by sector'!$A:$A,'D12'!$A1176,'ODA by sector'!$D:$D,'D12'!$C1176)</f>
        <v>0</v>
      </c>
      <c r="N1176" s="35">
        <f>SUMIFS('ODA by sector'!O:O,'ODA by sector'!$A:$A,'D12'!$A1176,'ODA by sector'!$D:$D,'D12'!$C1176)</f>
        <v>0</v>
      </c>
      <c r="O1176" s="35">
        <f>SUMIFS('ODA by sector'!P:P,'ODA by sector'!$A:$A,'D12'!$A1176,'ODA by sector'!$D:$D,'D12'!$C1176)</f>
        <v>0</v>
      </c>
      <c r="P1176" s="35">
        <f>SUMIFS('ODA by sector'!Q:Q,'ODA by sector'!$A:$A,'D12'!$A1176,'ODA by sector'!$D:$D,'D12'!$C1176)</f>
        <v>0</v>
      </c>
      <c r="Q1176" s="35">
        <f>SUMIFS('ODA by sector'!R:R,'ODA by sector'!$A:$A,'D12'!$A1176,'ODA by sector'!$D:$D,'D12'!$C1176)</f>
        <v>0</v>
      </c>
      <c r="R1176" s="35">
        <f>SUMIFS('ODA by sector'!S:S,'ODA by sector'!$A:$A,'D12'!$A1176,'ODA by sector'!$D:$D,'D12'!$C1176)</f>
        <v>0</v>
      </c>
    </row>
    <row r="1177" spans="1:18" x14ac:dyDescent="0.25">
      <c r="A1177" s="40" t="s">
        <v>57</v>
      </c>
      <c r="B1177" s="36" t="e">
        <f>VLOOKUP(A1177,'[1]Names&amp;ISO'!$A:$B,2,FALSE)</f>
        <v>#N/A</v>
      </c>
      <c r="C1177" s="37" t="s">
        <v>174</v>
      </c>
      <c r="D1177" s="35">
        <f>SUMIFS('ODA by sector'!E:E,'ODA by sector'!$A:$A,'D12'!$A1177,'ODA by sector'!$D:$D,'D12'!$C1177)</f>
        <v>0</v>
      </c>
      <c r="E1177" s="35">
        <f>SUMIFS('ODA by sector'!F:F,'ODA by sector'!$A:$A,'D12'!$A1177,'ODA by sector'!$D:$D,'D12'!$C1177)</f>
        <v>0</v>
      </c>
      <c r="F1177" s="35">
        <f>SUMIFS('ODA by sector'!G:G,'ODA by sector'!$A:$A,'D12'!$A1177,'ODA by sector'!$D:$D,'D12'!$C1177)</f>
        <v>0</v>
      </c>
      <c r="G1177" s="35">
        <f>SUMIFS('ODA by sector'!H:H,'ODA by sector'!$A:$A,'D12'!$A1177,'ODA by sector'!$D:$D,'D12'!$C1177)</f>
        <v>0</v>
      </c>
      <c r="H1177" s="35">
        <f>SUMIFS('ODA by sector'!I:I,'ODA by sector'!$A:$A,'D12'!$A1177,'ODA by sector'!$D:$D,'D12'!$C1177)</f>
        <v>0</v>
      </c>
      <c r="I1177" s="35">
        <f>SUMIFS('ODA by sector'!J:J,'ODA by sector'!$A:$A,'D12'!$A1177,'ODA by sector'!$D:$D,'D12'!$C1177)</f>
        <v>0</v>
      </c>
      <c r="J1177" s="35">
        <f>SUMIFS('ODA by sector'!K:K,'ODA by sector'!$A:$A,'D12'!$A1177,'ODA by sector'!$D:$D,'D12'!$C1177)</f>
        <v>0</v>
      </c>
      <c r="K1177" s="35">
        <f>SUMIFS('ODA by sector'!L:L,'ODA by sector'!$A:$A,'D12'!$A1177,'ODA by sector'!$D:$D,'D12'!$C1177)</f>
        <v>0</v>
      </c>
      <c r="L1177" s="35">
        <f>SUMIFS('ODA by sector'!M:M,'ODA by sector'!$A:$A,'D12'!$A1177,'ODA by sector'!$D:$D,'D12'!$C1177)</f>
        <v>0</v>
      </c>
      <c r="M1177" s="35">
        <f>SUMIFS('ODA by sector'!N:N,'ODA by sector'!$A:$A,'D12'!$A1177,'ODA by sector'!$D:$D,'D12'!$C1177)</f>
        <v>0</v>
      </c>
      <c r="N1177" s="35">
        <f>SUMIFS('ODA by sector'!O:O,'ODA by sector'!$A:$A,'D12'!$A1177,'ODA by sector'!$D:$D,'D12'!$C1177)</f>
        <v>0</v>
      </c>
      <c r="O1177" s="35">
        <f>SUMIFS('ODA by sector'!P:P,'ODA by sector'!$A:$A,'D12'!$A1177,'ODA by sector'!$D:$D,'D12'!$C1177)</f>
        <v>0</v>
      </c>
      <c r="P1177" s="35">
        <f>SUMIFS('ODA by sector'!Q:Q,'ODA by sector'!$A:$A,'D12'!$A1177,'ODA by sector'!$D:$D,'D12'!$C1177)</f>
        <v>0</v>
      </c>
      <c r="Q1177" s="35">
        <f>SUMIFS('ODA by sector'!R:R,'ODA by sector'!$A:$A,'D12'!$A1177,'ODA by sector'!$D:$D,'D12'!$C1177)</f>
        <v>0</v>
      </c>
      <c r="R1177" s="35">
        <f>SUMIFS('ODA by sector'!S:S,'ODA by sector'!$A:$A,'D12'!$A1177,'ODA by sector'!$D:$D,'D12'!$C1177)</f>
        <v>0</v>
      </c>
    </row>
    <row r="1178" spans="1:18" x14ac:dyDescent="0.25">
      <c r="A1178" s="36" t="s">
        <v>56</v>
      </c>
      <c r="B1178" s="36" t="e">
        <f>VLOOKUP(A1178,'[1]Names&amp;ISO'!$A:$B,2,FALSE)</f>
        <v>#N/A</v>
      </c>
      <c r="C1178" s="37" t="s">
        <v>162</v>
      </c>
      <c r="D1178" s="35">
        <f>SUMIFS('ODA by sector'!E:E,'ODA by sector'!$A:$A,'D12'!$A1178,'ODA by sector'!$D:$D,'D12'!$C1178)</f>
        <v>0</v>
      </c>
      <c r="E1178" s="35">
        <f>SUMIFS('ODA by sector'!F:F,'ODA by sector'!$A:$A,'D12'!$A1178,'ODA by sector'!$D:$D,'D12'!$C1178)</f>
        <v>0</v>
      </c>
      <c r="F1178" s="35">
        <f>SUMIFS('ODA by sector'!G:G,'ODA by sector'!$A:$A,'D12'!$A1178,'ODA by sector'!$D:$D,'D12'!$C1178)</f>
        <v>0</v>
      </c>
      <c r="G1178" s="35">
        <f>SUMIFS('ODA by sector'!H:H,'ODA by sector'!$A:$A,'D12'!$A1178,'ODA by sector'!$D:$D,'D12'!$C1178)</f>
        <v>0</v>
      </c>
      <c r="H1178" s="35">
        <f>SUMIFS('ODA by sector'!I:I,'ODA by sector'!$A:$A,'D12'!$A1178,'ODA by sector'!$D:$D,'D12'!$C1178)</f>
        <v>0</v>
      </c>
      <c r="I1178" s="35">
        <f>SUMIFS('ODA by sector'!J:J,'ODA by sector'!$A:$A,'D12'!$A1178,'ODA by sector'!$D:$D,'D12'!$C1178)</f>
        <v>0</v>
      </c>
      <c r="J1178" s="35">
        <f>SUMIFS('ODA by sector'!K:K,'ODA by sector'!$A:$A,'D12'!$A1178,'ODA by sector'!$D:$D,'D12'!$C1178)</f>
        <v>0</v>
      </c>
      <c r="K1178" s="35">
        <f>SUMIFS('ODA by sector'!L:L,'ODA by sector'!$A:$A,'D12'!$A1178,'ODA by sector'!$D:$D,'D12'!$C1178)</f>
        <v>0</v>
      </c>
      <c r="L1178" s="35">
        <f>SUMIFS('ODA by sector'!M:M,'ODA by sector'!$A:$A,'D12'!$A1178,'ODA by sector'!$D:$D,'D12'!$C1178)</f>
        <v>0</v>
      </c>
      <c r="M1178" s="35">
        <f>SUMIFS('ODA by sector'!N:N,'ODA by sector'!$A:$A,'D12'!$A1178,'ODA by sector'!$D:$D,'D12'!$C1178)</f>
        <v>0</v>
      </c>
      <c r="N1178" s="35">
        <f>SUMIFS('ODA by sector'!O:O,'ODA by sector'!$A:$A,'D12'!$A1178,'ODA by sector'!$D:$D,'D12'!$C1178)</f>
        <v>0</v>
      </c>
      <c r="O1178" s="35">
        <f>SUMIFS('ODA by sector'!P:P,'ODA by sector'!$A:$A,'D12'!$A1178,'ODA by sector'!$D:$D,'D12'!$C1178)</f>
        <v>0</v>
      </c>
      <c r="P1178" s="35">
        <f>SUMIFS('ODA by sector'!Q:Q,'ODA by sector'!$A:$A,'D12'!$A1178,'ODA by sector'!$D:$D,'D12'!$C1178)</f>
        <v>0</v>
      </c>
      <c r="Q1178" s="35">
        <f>SUMIFS('ODA by sector'!R:R,'ODA by sector'!$A:$A,'D12'!$A1178,'ODA by sector'!$D:$D,'D12'!$C1178)</f>
        <v>0</v>
      </c>
      <c r="R1178" s="35">
        <f>SUMIFS('ODA by sector'!S:S,'ODA by sector'!$A:$A,'D12'!$A1178,'ODA by sector'!$D:$D,'D12'!$C1178)</f>
        <v>0</v>
      </c>
    </row>
    <row r="1179" spans="1:18" x14ac:dyDescent="0.25">
      <c r="A1179" s="36" t="s">
        <v>56</v>
      </c>
      <c r="B1179" s="36" t="e">
        <f>VLOOKUP(A1179,'[1]Names&amp;ISO'!$A:$B,2,FALSE)</f>
        <v>#N/A</v>
      </c>
      <c r="C1179" s="37" t="s">
        <v>163</v>
      </c>
      <c r="D1179" s="35">
        <f>SUMIFS('ODA by sector'!E:E,'ODA by sector'!$A:$A,'D12'!$A1179,'ODA by sector'!$D:$D,'D12'!$C1179)</f>
        <v>0</v>
      </c>
      <c r="E1179" s="35">
        <f>SUMIFS('ODA by sector'!F:F,'ODA by sector'!$A:$A,'D12'!$A1179,'ODA by sector'!$D:$D,'D12'!$C1179)</f>
        <v>0</v>
      </c>
      <c r="F1179" s="35">
        <f>SUMIFS('ODA by sector'!G:G,'ODA by sector'!$A:$A,'D12'!$A1179,'ODA by sector'!$D:$D,'D12'!$C1179)</f>
        <v>0</v>
      </c>
      <c r="G1179" s="35">
        <f>SUMIFS('ODA by sector'!H:H,'ODA by sector'!$A:$A,'D12'!$A1179,'ODA by sector'!$D:$D,'D12'!$C1179)</f>
        <v>0</v>
      </c>
      <c r="H1179" s="35">
        <f>SUMIFS('ODA by sector'!I:I,'ODA by sector'!$A:$A,'D12'!$A1179,'ODA by sector'!$D:$D,'D12'!$C1179)</f>
        <v>0</v>
      </c>
      <c r="I1179" s="35">
        <f>SUMIFS('ODA by sector'!J:J,'ODA by sector'!$A:$A,'D12'!$A1179,'ODA by sector'!$D:$D,'D12'!$C1179)</f>
        <v>0</v>
      </c>
      <c r="J1179" s="35">
        <f>SUMIFS('ODA by sector'!K:K,'ODA by sector'!$A:$A,'D12'!$A1179,'ODA by sector'!$D:$D,'D12'!$C1179)</f>
        <v>0</v>
      </c>
      <c r="K1179" s="35">
        <f>SUMIFS('ODA by sector'!L:L,'ODA by sector'!$A:$A,'D12'!$A1179,'ODA by sector'!$D:$D,'D12'!$C1179)</f>
        <v>0</v>
      </c>
      <c r="L1179" s="35">
        <f>SUMIFS('ODA by sector'!M:M,'ODA by sector'!$A:$A,'D12'!$A1179,'ODA by sector'!$D:$D,'D12'!$C1179)</f>
        <v>0</v>
      </c>
      <c r="M1179" s="35">
        <f>SUMIFS('ODA by sector'!N:N,'ODA by sector'!$A:$A,'D12'!$A1179,'ODA by sector'!$D:$D,'D12'!$C1179)</f>
        <v>0</v>
      </c>
      <c r="N1179" s="35">
        <f>SUMIFS('ODA by sector'!O:O,'ODA by sector'!$A:$A,'D12'!$A1179,'ODA by sector'!$D:$D,'D12'!$C1179)</f>
        <v>0</v>
      </c>
      <c r="O1179" s="35">
        <f>SUMIFS('ODA by sector'!P:P,'ODA by sector'!$A:$A,'D12'!$A1179,'ODA by sector'!$D:$D,'D12'!$C1179)</f>
        <v>0</v>
      </c>
      <c r="P1179" s="35">
        <f>SUMIFS('ODA by sector'!Q:Q,'ODA by sector'!$A:$A,'D12'!$A1179,'ODA by sector'!$D:$D,'D12'!$C1179)</f>
        <v>0</v>
      </c>
      <c r="Q1179" s="35">
        <f>SUMIFS('ODA by sector'!R:R,'ODA by sector'!$A:$A,'D12'!$A1179,'ODA by sector'!$D:$D,'D12'!$C1179)</f>
        <v>0</v>
      </c>
      <c r="R1179" s="35">
        <f>SUMIFS('ODA by sector'!S:S,'ODA by sector'!$A:$A,'D12'!$A1179,'ODA by sector'!$D:$D,'D12'!$C1179)</f>
        <v>0</v>
      </c>
    </row>
    <row r="1180" spans="1:18" x14ac:dyDescent="0.25">
      <c r="A1180" s="36" t="s">
        <v>56</v>
      </c>
      <c r="B1180" s="36" t="e">
        <f>VLOOKUP(A1180,'[1]Names&amp;ISO'!$A:$B,2,FALSE)</f>
        <v>#N/A</v>
      </c>
      <c r="C1180" s="37" t="s">
        <v>164</v>
      </c>
      <c r="D1180" s="35">
        <f>SUMIFS('ODA by sector'!E:E,'ODA by sector'!$A:$A,'D12'!$A1180,'ODA by sector'!$D:$D,'D12'!$C1180)</f>
        <v>0</v>
      </c>
      <c r="E1180" s="35">
        <f>SUMIFS('ODA by sector'!F:F,'ODA by sector'!$A:$A,'D12'!$A1180,'ODA by sector'!$D:$D,'D12'!$C1180)</f>
        <v>0</v>
      </c>
      <c r="F1180" s="35">
        <f>SUMIFS('ODA by sector'!G:G,'ODA by sector'!$A:$A,'D12'!$A1180,'ODA by sector'!$D:$D,'D12'!$C1180)</f>
        <v>0</v>
      </c>
      <c r="G1180" s="35">
        <f>SUMIFS('ODA by sector'!H:H,'ODA by sector'!$A:$A,'D12'!$A1180,'ODA by sector'!$D:$D,'D12'!$C1180)</f>
        <v>0</v>
      </c>
      <c r="H1180" s="35">
        <f>SUMIFS('ODA by sector'!I:I,'ODA by sector'!$A:$A,'D12'!$A1180,'ODA by sector'!$D:$D,'D12'!$C1180)</f>
        <v>0</v>
      </c>
      <c r="I1180" s="35">
        <f>SUMIFS('ODA by sector'!J:J,'ODA by sector'!$A:$A,'D12'!$A1180,'ODA by sector'!$D:$D,'D12'!$C1180)</f>
        <v>0</v>
      </c>
      <c r="J1180" s="35">
        <f>SUMIFS('ODA by sector'!K:K,'ODA by sector'!$A:$A,'D12'!$A1180,'ODA by sector'!$D:$D,'D12'!$C1180)</f>
        <v>0</v>
      </c>
      <c r="K1180" s="35">
        <f>SUMIFS('ODA by sector'!L:L,'ODA by sector'!$A:$A,'D12'!$A1180,'ODA by sector'!$D:$D,'D12'!$C1180)</f>
        <v>0</v>
      </c>
      <c r="L1180" s="35">
        <f>SUMIFS('ODA by sector'!M:M,'ODA by sector'!$A:$A,'D12'!$A1180,'ODA by sector'!$D:$D,'D12'!$C1180)</f>
        <v>0</v>
      </c>
      <c r="M1180" s="35">
        <f>SUMIFS('ODA by sector'!N:N,'ODA by sector'!$A:$A,'D12'!$A1180,'ODA by sector'!$D:$D,'D12'!$C1180)</f>
        <v>4.3076540000000003</v>
      </c>
      <c r="N1180" s="35">
        <f>SUMIFS('ODA by sector'!O:O,'ODA by sector'!$A:$A,'D12'!$A1180,'ODA by sector'!$D:$D,'D12'!$C1180)</f>
        <v>0</v>
      </c>
      <c r="O1180" s="35">
        <f>SUMIFS('ODA by sector'!P:P,'ODA by sector'!$A:$A,'D12'!$A1180,'ODA by sector'!$D:$D,'D12'!$C1180)</f>
        <v>0</v>
      </c>
      <c r="P1180" s="35">
        <f>SUMIFS('ODA by sector'!Q:Q,'ODA by sector'!$A:$A,'D12'!$A1180,'ODA by sector'!$D:$D,'D12'!$C1180)</f>
        <v>7.761895</v>
      </c>
      <c r="Q1180" s="35">
        <f>SUMIFS('ODA by sector'!R:R,'ODA by sector'!$A:$A,'D12'!$A1180,'ODA by sector'!$D:$D,'D12'!$C1180)</f>
        <v>5.3639619999999999</v>
      </c>
      <c r="R1180" s="35">
        <f>SUMIFS('ODA by sector'!S:S,'ODA by sector'!$A:$A,'D12'!$A1180,'ODA by sector'!$D:$D,'D12'!$C1180)</f>
        <v>0.37974200000000002</v>
      </c>
    </row>
    <row r="1181" spans="1:18" x14ac:dyDescent="0.25">
      <c r="A1181" s="36" t="s">
        <v>56</v>
      </c>
      <c r="B1181" s="36" t="e">
        <f>VLOOKUP(A1181,'[1]Names&amp;ISO'!$A:$B,2,FALSE)</f>
        <v>#N/A</v>
      </c>
      <c r="C1181" s="37" t="s">
        <v>165</v>
      </c>
      <c r="D1181" s="35">
        <f>SUMIFS('ODA by sector'!E:E,'ODA by sector'!$A:$A,'D12'!$A1181,'ODA by sector'!$D:$D,'D12'!$C1181)</f>
        <v>0</v>
      </c>
      <c r="E1181" s="35">
        <f>SUMIFS('ODA by sector'!F:F,'ODA by sector'!$A:$A,'D12'!$A1181,'ODA by sector'!$D:$D,'D12'!$C1181)</f>
        <v>0</v>
      </c>
      <c r="F1181" s="35">
        <f>SUMIFS('ODA by sector'!G:G,'ODA by sector'!$A:$A,'D12'!$A1181,'ODA by sector'!$D:$D,'D12'!$C1181)</f>
        <v>0</v>
      </c>
      <c r="G1181" s="35">
        <f>SUMIFS('ODA by sector'!H:H,'ODA by sector'!$A:$A,'D12'!$A1181,'ODA by sector'!$D:$D,'D12'!$C1181)</f>
        <v>0</v>
      </c>
      <c r="H1181" s="35">
        <f>SUMIFS('ODA by sector'!I:I,'ODA by sector'!$A:$A,'D12'!$A1181,'ODA by sector'!$D:$D,'D12'!$C1181)</f>
        <v>0</v>
      </c>
      <c r="I1181" s="35">
        <f>SUMIFS('ODA by sector'!J:J,'ODA by sector'!$A:$A,'D12'!$A1181,'ODA by sector'!$D:$D,'D12'!$C1181)</f>
        <v>0</v>
      </c>
      <c r="J1181" s="35">
        <f>SUMIFS('ODA by sector'!K:K,'ODA by sector'!$A:$A,'D12'!$A1181,'ODA by sector'!$D:$D,'D12'!$C1181)</f>
        <v>0</v>
      </c>
      <c r="K1181" s="35">
        <f>SUMIFS('ODA by sector'!L:L,'ODA by sector'!$A:$A,'D12'!$A1181,'ODA by sector'!$D:$D,'D12'!$C1181)</f>
        <v>0</v>
      </c>
      <c r="L1181" s="35">
        <f>SUMIFS('ODA by sector'!M:M,'ODA by sector'!$A:$A,'D12'!$A1181,'ODA by sector'!$D:$D,'D12'!$C1181)</f>
        <v>0</v>
      </c>
      <c r="M1181" s="35">
        <f>SUMIFS('ODA by sector'!N:N,'ODA by sector'!$A:$A,'D12'!$A1181,'ODA by sector'!$D:$D,'D12'!$C1181)</f>
        <v>0</v>
      </c>
      <c r="N1181" s="35">
        <f>SUMIFS('ODA by sector'!O:O,'ODA by sector'!$A:$A,'D12'!$A1181,'ODA by sector'!$D:$D,'D12'!$C1181)</f>
        <v>0</v>
      </c>
      <c r="O1181" s="35">
        <f>SUMIFS('ODA by sector'!P:P,'ODA by sector'!$A:$A,'D12'!$A1181,'ODA by sector'!$D:$D,'D12'!$C1181)</f>
        <v>0</v>
      </c>
      <c r="P1181" s="35">
        <f>SUMIFS('ODA by sector'!Q:Q,'ODA by sector'!$A:$A,'D12'!$A1181,'ODA by sector'!$D:$D,'D12'!$C1181)</f>
        <v>0</v>
      </c>
      <c r="Q1181" s="35">
        <f>SUMIFS('ODA by sector'!R:R,'ODA by sector'!$A:$A,'D12'!$A1181,'ODA by sector'!$D:$D,'D12'!$C1181)</f>
        <v>0.55221500000000001</v>
      </c>
      <c r="R1181" s="35">
        <f>SUMIFS('ODA by sector'!S:S,'ODA by sector'!$A:$A,'D12'!$A1181,'ODA by sector'!$D:$D,'D12'!$C1181)</f>
        <v>0</v>
      </c>
    </row>
    <row r="1182" spans="1:18" x14ac:dyDescent="0.25">
      <c r="A1182" s="36" t="s">
        <v>56</v>
      </c>
      <c r="B1182" s="36" t="e">
        <f>VLOOKUP(A1182,'[1]Names&amp;ISO'!$A:$B,2,FALSE)</f>
        <v>#N/A</v>
      </c>
      <c r="C1182" s="37" t="s">
        <v>161</v>
      </c>
      <c r="D1182" s="35">
        <f>SUMIFS('ODA by sector'!E:E,'ODA by sector'!$A:$A,'D12'!$A1182,'ODA by sector'!$D:$D,'D12'!$C1182)</f>
        <v>0</v>
      </c>
      <c r="E1182" s="35">
        <f>SUMIFS('ODA by sector'!F:F,'ODA by sector'!$A:$A,'D12'!$A1182,'ODA by sector'!$D:$D,'D12'!$C1182)</f>
        <v>0</v>
      </c>
      <c r="F1182" s="35">
        <f>SUMIFS('ODA by sector'!G:G,'ODA by sector'!$A:$A,'D12'!$A1182,'ODA by sector'!$D:$D,'D12'!$C1182)</f>
        <v>0</v>
      </c>
      <c r="G1182" s="35">
        <f>SUMIFS('ODA by sector'!H:H,'ODA by sector'!$A:$A,'D12'!$A1182,'ODA by sector'!$D:$D,'D12'!$C1182)</f>
        <v>0</v>
      </c>
      <c r="H1182" s="35">
        <f>SUMIFS('ODA by sector'!I:I,'ODA by sector'!$A:$A,'D12'!$A1182,'ODA by sector'!$D:$D,'D12'!$C1182)</f>
        <v>0</v>
      </c>
      <c r="I1182" s="35">
        <f>SUMIFS('ODA by sector'!J:J,'ODA by sector'!$A:$A,'D12'!$A1182,'ODA by sector'!$D:$D,'D12'!$C1182)</f>
        <v>0</v>
      </c>
      <c r="J1182" s="35">
        <f>SUMIFS('ODA by sector'!K:K,'ODA by sector'!$A:$A,'D12'!$A1182,'ODA by sector'!$D:$D,'D12'!$C1182)</f>
        <v>0</v>
      </c>
      <c r="K1182" s="35">
        <f>SUMIFS('ODA by sector'!L:L,'ODA by sector'!$A:$A,'D12'!$A1182,'ODA by sector'!$D:$D,'D12'!$C1182)</f>
        <v>0</v>
      </c>
      <c r="L1182" s="35">
        <f>SUMIFS('ODA by sector'!M:M,'ODA by sector'!$A:$A,'D12'!$A1182,'ODA by sector'!$D:$D,'D12'!$C1182)</f>
        <v>0</v>
      </c>
      <c r="M1182" s="35">
        <f>SUMIFS('ODA by sector'!N:N,'ODA by sector'!$A:$A,'D12'!$A1182,'ODA by sector'!$D:$D,'D12'!$C1182)</f>
        <v>0</v>
      </c>
      <c r="N1182" s="35">
        <f>SUMIFS('ODA by sector'!O:O,'ODA by sector'!$A:$A,'D12'!$A1182,'ODA by sector'!$D:$D,'D12'!$C1182)</f>
        <v>0</v>
      </c>
      <c r="O1182" s="35">
        <f>SUMIFS('ODA by sector'!P:P,'ODA by sector'!$A:$A,'D12'!$A1182,'ODA by sector'!$D:$D,'D12'!$C1182)</f>
        <v>0</v>
      </c>
      <c r="P1182" s="35">
        <f>SUMIFS('ODA by sector'!Q:Q,'ODA by sector'!$A:$A,'D12'!$A1182,'ODA by sector'!$D:$D,'D12'!$C1182)</f>
        <v>0</v>
      </c>
      <c r="Q1182" s="35">
        <f>SUMIFS('ODA by sector'!R:R,'ODA by sector'!$A:$A,'D12'!$A1182,'ODA by sector'!$D:$D,'D12'!$C1182)</f>
        <v>5.5221489999999998</v>
      </c>
      <c r="R1182" s="35">
        <f>SUMIFS('ODA by sector'!S:S,'ODA by sector'!$A:$A,'D12'!$A1182,'ODA by sector'!$D:$D,'D12'!$C1182)</f>
        <v>0</v>
      </c>
    </row>
    <row r="1183" spans="1:18" x14ac:dyDescent="0.25">
      <c r="A1183" s="36" t="s">
        <v>56</v>
      </c>
      <c r="B1183" s="36" t="e">
        <f>VLOOKUP(A1183,'[1]Names&amp;ISO'!$A:$B,2,FALSE)</f>
        <v>#N/A</v>
      </c>
      <c r="C1183" s="37" t="s">
        <v>166</v>
      </c>
      <c r="D1183" s="35">
        <f>SUMIFS('ODA by sector'!E:E,'ODA by sector'!$A:$A,'D12'!$A1183,'ODA by sector'!$D:$D,'D12'!$C1183)</f>
        <v>0</v>
      </c>
      <c r="E1183" s="35">
        <f>SUMIFS('ODA by sector'!F:F,'ODA by sector'!$A:$A,'D12'!$A1183,'ODA by sector'!$D:$D,'D12'!$C1183)</f>
        <v>0</v>
      </c>
      <c r="F1183" s="35">
        <f>SUMIFS('ODA by sector'!G:G,'ODA by sector'!$A:$A,'D12'!$A1183,'ODA by sector'!$D:$D,'D12'!$C1183)</f>
        <v>0</v>
      </c>
      <c r="G1183" s="35">
        <f>SUMIFS('ODA by sector'!H:H,'ODA by sector'!$A:$A,'D12'!$A1183,'ODA by sector'!$D:$D,'D12'!$C1183)</f>
        <v>0</v>
      </c>
      <c r="H1183" s="35">
        <f>SUMIFS('ODA by sector'!I:I,'ODA by sector'!$A:$A,'D12'!$A1183,'ODA by sector'!$D:$D,'D12'!$C1183)</f>
        <v>0</v>
      </c>
      <c r="I1183" s="35">
        <f>SUMIFS('ODA by sector'!J:J,'ODA by sector'!$A:$A,'D12'!$A1183,'ODA by sector'!$D:$D,'D12'!$C1183)</f>
        <v>0</v>
      </c>
      <c r="J1183" s="35">
        <f>SUMIFS('ODA by sector'!K:K,'ODA by sector'!$A:$A,'D12'!$A1183,'ODA by sector'!$D:$D,'D12'!$C1183)</f>
        <v>0</v>
      </c>
      <c r="K1183" s="35">
        <f>SUMIFS('ODA by sector'!L:L,'ODA by sector'!$A:$A,'D12'!$A1183,'ODA by sector'!$D:$D,'D12'!$C1183)</f>
        <v>0</v>
      </c>
      <c r="L1183" s="35">
        <f>SUMIFS('ODA by sector'!M:M,'ODA by sector'!$A:$A,'D12'!$A1183,'ODA by sector'!$D:$D,'D12'!$C1183)</f>
        <v>2.7474940000000001</v>
      </c>
      <c r="M1183" s="35">
        <f>SUMIFS('ODA by sector'!N:N,'ODA by sector'!$A:$A,'D12'!$A1183,'ODA by sector'!$D:$D,'D12'!$C1183)</f>
        <v>5.0534939999999997</v>
      </c>
      <c r="N1183" s="35">
        <f>SUMIFS('ODA by sector'!O:O,'ODA by sector'!$A:$A,'D12'!$A1183,'ODA by sector'!$D:$D,'D12'!$C1183)</f>
        <v>11.055750999999999</v>
      </c>
      <c r="O1183" s="35">
        <f>SUMIFS('ODA by sector'!P:P,'ODA by sector'!$A:$A,'D12'!$A1183,'ODA by sector'!$D:$D,'D12'!$C1183)</f>
        <v>12.370350999999999</v>
      </c>
      <c r="P1183" s="35">
        <f>SUMIFS('ODA by sector'!Q:Q,'ODA by sector'!$A:$A,'D12'!$A1183,'ODA by sector'!$D:$D,'D12'!$C1183)</f>
        <v>14.679741</v>
      </c>
      <c r="Q1183" s="35">
        <f>SUMIFS('ODA by sector'!R:R,'ODA by sector'!$A:$A,'D12'!$A1183,'ODA by sector'!$D:$D,'D12'!$C1183)</f>
        <v>6.4248000000000003</v>
      </c>
      <c r="R1183" s="35">
        <f>SUMIFS('ODA by sector'!S:S,'ODA by sector'!$A:$A,'D12'!$A1183,'ODA by sector'!$D:$D,'D12'!$C1183)</f>
        <v>3.711589</v>
      </c>
    </row>
    <row r="1184" spans="1:18" x14ac:dyDescent="0.25">
      <c r="A1184" s="36" t="s">
        <v>56</v>
      </c>
      <c r="B1184" s="36" t="e">
        <f>VLOOKUP(A1184,'[1]Names&amp;ISO'!$A:$B,2,FALSE)</f>
        <v>#N/A</v>
      </c>
      <c r="C1184" s="37" t="s">
        <v>167</v>
      </c>
      <c r="D1184" s="35">
        <f>SUMIFS('ODA by sector'!E:E,'ODA by sector'!$A:$A,'D12'!$A1184,'ODA by sector'!$D:$D,'D12'!$C1184)</f>
        <v>0</v>
      </c>
      <c r="E1184" s="35">
        <f>SUMIFS('ODA by sector'!F:F,'ODA by sector'!$A:$A,'D12'!$A1184,'ODA by sector'!$D:$D,'D12'!$C1184)</f>
        <v>0</v>
      </c>
      <c r="F1184" s="35">
        <f>SUMIFS('ODA by sector'!G:G,'ODA by sector'!$A:$A,'D12'!$A1184,'ODA by sector'!$D:$D,'D12'!$C1184)</f>
        <v>0</v>
      </c>
      <c r="G1184" s="35">
        <f>SUMIFS('ODA by sector'!H:H,'ODA by sector'!$A:$A,'D12'!$A1184,'ODA by sector'!$D:$D,'D12'!$C1184)</f>
        <v>0</v>
      </c>
      <c r="H1184" s="35">
        <f>SUMIFS('ODA by sector'!I:I,'ODA by sector'!$A:$A,'D12'!$A1184,'ODA by sector'!$D:$D,'D12'!$C1184)</f>
        <v>0</v>
      </c>
      <c r="I1184" s="35">
        <f>SUMIFS('ODA by sector'!J:J,'ODA by sector'!$A:$A,'D12'!$A1184,'ODA by sector'!$D:$D,'D12'!$C1184)</f>
        <v>0</v>
      </c>
      <c r="J1184" s="35">
        <f>SUMIFS('ODA by sector'!K:K,'ODA by sector'!$A:$A,'D12'!$A1184,'ODA by sector'!$D:$D,'D12'!$C1184)</f>
        <v>0</v>
      </c>
      <c r="K1184" s="35">
        <f>SUMIFS('ODA by sector'!L:L,'ODA by sector'!$A:$A,'D12'!$A1184,'ODA by sector'!$D:$D,'D12'!$C1184)</f>
        <v>0</v>
      </c>
      <c r="L1184" s="35">
        <f>SUMIFS('ODA by sector'!M:M,'ODA by sector'!$A:$A,'D12'!$A1184,'ODA by sector'!$D:$D,'D12'!$C1184)</f>
        <v>0</v>
      </c>
      <c r="M1184" s="35">
        <f>SUMIFS('ODA by sector'!N:N,'ODA by sector'!$A:$A,'D12'!$A1184,'ODA by sector'!$D:$D,'D12'!$C1184)</f>
        <v>0</v>
      </c>
      <c r="N1184" s="35">
        <f>SUMIFS('ODA by sector'!O:O,'ODA by sector'!$A:$A,'D12'!$A1184,'ODA by sector'!$D:$D,'D12'!$C1184)</f>
        <v>3.4950809999999999</v>
      </c>
      <c r="O1184" s="35">
        <f>SUMIFS('ODA by sector'!P:P,'ODA by sector'!$A:$A,'D12'!$A1184,'ODA by sector'!$D:$D,'D12'!$C1184)</f>
        <v>4.1879109999999997</v>
      </c>
      <c r="P1184" s="35">
        <f>SUMIFS('ODA by sector'!Q:Q,'ODA by sector'!$A:$A,'D12'!$A1184,'ODA by sector'!$D:$D,'D12'!$C1184)</f>
        <v>0</v>
      </c>
      <c r="Q1184" s="35">
        <f>SUMIFS('ODA by sector'!R:R,'ODA by sector'!$A:$A,'D12'!$A1184,'ODA by sector'!$D:$D,'D12'!$C1184)</f>
        <v>4.417719</v>
      </c>
      <c r="R1184" s="35">
        <f>SUMIFS('ODA by sector'!S:S,'ODA by sector'!$A:$A,'D12'!$A1184,'ODA by sector'!$D:$D,'D12'!$C1184)</f>
        <v>8.9350869999999993</v>
      </c>
    </row>
    <row r="1185" spans="1:18" x14ac:dyDescent="0.25">
      <c r="A1185" s="36" t="s">
        <v>56</v>
      </c>
      <c r="B1185" s="36" t="e">
        <f>VLOOKUP(A1185,'[1]Names&amp;ISO'!$A:$B,2,FALSE)</f>
        <v>#N/A</v>
      </c>
      <c r="C1185" s="37" t="s">
        <v>169</v>
      </c>
      <c r="D1185" s="35">
        <f>SUMIFS('ODA by sector'!E:E,'ODA by sector'!$A:$A,'D12'!$A1185,'ODA by sector'!$D:$D,'D12'!$C1185)</f>
        <v>0</v>
      </c>
      <c r="E1185" s="35">
        <f>SUMIFS('ODA by sector'!F:F,'ODA by sector'!$A:$A,'D12'!$A1185,'ODA by sector'!$D:$D,'D12'!$C1185)</f>
        <v>0</v>
      </c>
      <c r="F1185" s="35">
        <f>SUMIFS('ODA by sector'!G:G,'ODA by sector'!$A:$A,'D12'!$A1185,'ODA by sector'!$D:$D,'D12'!$C1185)</f>
        <v>0</v>
      </c>
      <c r="G1185" s="35">
        <f>SUMIFS('ODA by sector'!H:H,'ODA by sector'!$A:$A,'D12'!$A1185,'ODA by sector'!$D:$D,'D12'!$C1185)</f>
        <v>0</v>
      </c>
      <c r="H1185" s="35">
        <f>SUMIFS('ODA by sector'!I:I,'ODA by sector'!$A:$A,'D12'!$A1185,'ODA by sector'!$D:$D,'D12'!$C1185)</f>
        <v>0</v>
      </c>
      <c r="I1185" s="35">
        <f>SUMIFS('ODA by sector'!J:J,'ODA by sector'!$A:$A,'D12'!$A1185,'ODA by sector'!$D:$D,'D12'!$C1185)</f>
        <v>0</v>
      </c>
      <c r="J1185" s="35">
        <f>SUMIFS('ODA by sector'!K:K,'ODA by sector'!$A:$A,'D12'!$A1185,'ODA by sector'!$D:$D,'D12'!$C1185)</f>
        <v>0</v>
      </c>
      <c r="K1185" s="35">
        <f>SUMIFS('ODA by sector'!L:L,'ODA by sector'!$A:$A,'D12'!$A1185,'ODA by sector'!$D:$D,'D12'!$C1185)</f>
        <v>0</v>
      </c>
      <c r="L1185" s="35">
        <f>SUMIFS('ODA by sector'!M:M,'ODA by sector'!$A:$A,'D12'!$A1185,'ODA by sector'!$D:$D,'D12'!$C1185)</f>
        <v>0</v>
      </c>
      <c r="M1185" s="35">
        <f>SUMIFS('ODA by sector'!N:N,'ODA by sector'!$A:$A,'D12'!$A1185,'ODA by sector'!$D:$D,'D12'!$C1185)</f>
        <v>0</v>
      </c>
      <c r="N1185" s="35">
        <f>SUMIFS('ODA by sector'!O:O,'ODA by sector'!$A:$A,'D12'!$A1185,'ODA by sector'!$D:$D,'D12'!$C1185)</f>
        <v>0</v>
      </c>
      <c r="O1185" s="35">
        <f>SUMIFS('ODA by sector'!P:P,'ODA by sector'!$A:$A,'D12'!$A1185,'ODA by sector'!$D:$D,'D12'!$C1185)</f>
        <v>5.8025460000000004</v>
      </c>
      <c r="P1185" s="35">
        <f>SUMIFS('ODA by sector'!Q:Q,'ODA by sector'!$A:$A,'D12'!$A1185,'ODA by sector'!$D:$D,'D12'!$C1185)</f>
        <v>4.7638090000000002</v>
      </c>
      <c r="Q1185" s="35">
        <f>SUMIFS('ODA by sector'!R:R,'ODA by sector'!$A:$A,'D12'!$A1185,'ODA by sector'!$D:$D,'D12'!$C1185)</f>
        <v>5.5221489999999998</v>
      </c>
      <c r="R1185" s="35">
        <f>SUMIFS('ODA by sector'!S:S,'ODA by sector'!$A:$A,'D12'!$A1185,'ODA by sector'!$D:$D,'D12'!$C1185)</f>
        <v>6.3720559999999997</v>
      </c>
    </row>
    <row r="1186" spans="1:18" x14ac:dyDescent="0.25">
      <c r="A1186" s="36" t="s">
        <v>56</v>
      </c>
      <c r="B1186" s="36" t="e">
        <f>VLOOKUP(A1186,'[1]Names&amp;ISO'!$A:$B,2,FALSE)</f>
        <v>#N/A</v>
      </c>
      <c r="C1186" s="37" t="s">
        <v>168</v>
      </c>
      <c r="D1186" s="35">
        <f>SUMIFS('ODA by sector'!E:E,'ODA by sector'!$A:$A,'D12'!$A1186,'ODA by sector'!$D:$D,'D12'!$C1186)</f>
        <v>0</v>
      </c>
      <c r="E1186" s="35">
        <f>SUMIFS('ODA by sector'!F:F,'ODA by sector'!$A:$A,'D12'!$A1186,'ODA by sector'!$D:$D,'D12'!$C1186)</f>
        <v>0</v>
      </c>
      <c r="F1186" s="35">
        <f>SUMIFS('ODA by sector'!G:G,'ODA by sector'!$A:$A,'D12'!$A1186,'ODA by sector'!$D:$D,'D12'!$C1186)</f>
        <v>0</v>
      </c>
      <c r="G1186" s="35">
        <f>SUMIFS('ODA by sector'!H:H,'ODA by sector'!$A:$A,'D12'!$A1186,'ODA by sector'!$D:$D,'D12'!$C1186)</f>
        <v>0</v>
      </c>
      <c r="H1186" s="35">
        <f>SUMIFS('ODA by sector'!I:I,'ODA by sector'!$A:$A,'D12'!$A1186,'ODA by sector'!$D:$D,'D12'!$C1186)</f>
        <v>0</v>
      </c>
      <c r="I1186" s="35">
        <f>SUMIFS('ODA by sector'!J:J,'ODA by sector'!$A:$A,'D12'!$A1186,'ODA by sector'!$D:$D,'D12'!$C1186)</f>
        <v>0</v>
      </c>
      <c r="J1186" s="35">
        <f>SUMIFS('ODA by sector'!K:K,'ODA by sector'!$A:$A,'D12'!$A1186,'ODA by sector'!$D:$D,'D12'!$C1186)</f>
        <v>0</v>
      </c>
      <c r="K1186" s="35">
        <f>SUMIFS('ODA by sector'!L:L,'ODA by sector'!$A:$A,'D12'!$A1186,'ODA by sector'!$D:$D,'D12'!$C1186)</f>
        <v>0</v>
      </c>
      <c r="L1186" s="35">
        <f>SUMIFS('ODA by sector'!M:M,'ODA by sector'!$A:$A,'D12'!$A1186,'ODA by sector'!$D:$D,'D12'!$C1186)</f>
        <v>0</v>
      </c>
      <c r="M1186" s="35">
        <f>SUMIFS('ODA by sector'!N:N,'ODA by sector'!$A:$A,'D12'!$A1186,'ODA by sector'!$D:$D,'D12'!$C1186)</f>
        <v>0</v>
      </c>
      <c r="N1186" s="35">
        <f>SUMIFS('ODA by sector'!O:O,'ODA by sector'!$A:$A,'D12'!$A1186,'ODA by sector'!$D:$D,'D12'!$C1186)</f>
        <v>0</v>
      </c>
      <c r="O1186" s="35">
        <f>SUMIFS('ODA by sector'!P:P,'ODA by sector'!$A:$A,'D12'!$A1186,'ODA by sector'!$D:$D,'D12'!$C1186)</f>
        <v>0</v>
      </c>
      <c r="P1186" s="35">
        <f>SUMIFS('ODA by sector'!Q:Q,'ODA by sector'!$A:$A,'D12'!$A1186,'ODA by sector'!$D:$D,'D12'!$C1186)</f>
        <v>0</v>
      </c>
      <c r="Q1186" s="35">
        <f>SUMIFS('ODA by sector'!R:R,'ODA by sector'!$A:$A,'D12'!$A1186,'ODA by sector'!$D:$D,'D12'!$C1186)</f>
        <v>0.55221500000000001</v>
      </c>
      <c r="R1186" s="35">
        <f>SUMIFS('ODA by sector'!S:S,'ODA by sector'!$A:$A,'D12'!$A1186,'ODA by sector'!$D:$D,'D12'!$C1186)</f>
        <v>0</v>
      </c>
    </row>
    <row r="1187" spans="1:18" x14ac:dyDescent="0.25">
      <c r="A1187" s="36" t="s">
        <v>56</v>
      </c>
      <c r="B1187" s="36" t="e">
        <f>VLOOKUP(A1187,'[1]Names&amp;ISO'!$A:$B,2,FALSE)</f>
        <v>#N/A</v>
      </c>
      <c r="C1187" s="37" t="s">
        <v>171</v>
      </c>
      <c r="D1187" s="35">
        <f>SUMIFS('ODA by sector'!E:E,'ODA by sector'!$A:$A,'D12'!$A1187,'ODA by sector'!$D:$D,'D12'!$C1187)</f>
        <v>0</v>
      </c>
      <c r="E1187" s="35">
        <f>SUMIFS('ODA by sector'!F:F,'ODA by sector'!$A:$A,'D12'!$A1187,'ODA by sector'!$D:$D,'D12'!$C1187)</f>
        <v>0</v>
      </c>
      <c r="F1187" s="35">
        <f>SUMIFS('ODA by sector'!G:G,'ODA by sector'!$A:$A,'D12'!$A1187,'ODA by sector'!$D:$D,'D12'!$C1187)</f>
        <v>0</v>
      </c>
      <c r="G1187" s="35">
        <f>SUMIFS('ODA by sector'!H:H,'ODA by sector'!$A:$A,'D12'!$A1187,'ODA by sector'!$D:$D,'D12'!$C1187)</f>
        <v>0</v>
      </c>
      <c r="H1187" s="35">
        <f>SUMIFS('ODA by sector'!I:I,'ODA by sector'!$A:$A,'D12'!$A1187,'ODA by sector'!$D:$D,'D12'!$C1187)</f>
        <v>0</v>
      </c>
      <c r="I1187" s="35">
        <f>SUMIFS('ODA by sector'!J:J,'ODA by sector'!$A:$A,'D12'!$A1187,'ODA by sector'!$D:$D,'D12'!$C1187)</f>
        <v>0</v>
      </c>
      <c r="J1187" s="35">
        <f>SUMIFS('ODA by sector'!K:K,'ODA by sector'!$A:$A,'D12'!$A1187,'ODA by sector'!$D:$D,'D12'!$C1187)</f>
        <v>0</v>
      </c>
      <c r="K1187" s="35">
        <f>SUMIFS('ODA by sector'!L:L,'ODA by sector'!$A:$A,'D12'!$A1187,'ODA by sector'!$D:$D,'D12'!$C1187)</f>
        <v>0</v>
      </c>
      <c r="L1187" s="35">
        <f>SUMIFS('ODA by sector'!M:M,'ODA by sector'!$A:$A,'D12'!$A1187,'ODA by sector'!$D:$D,'D12'!$C1187)</f>
        <v>7.4592599999999996</v>
      </c>
      <c r="M1187" s="35">
        <f>SUMIFS('ODA by sector'!N:N,'ODA by sector'!$A:$A,'D12'!$A1187,'ODA by sector'!$D:$D,'D12'!$C1187)</f>
        <v>15.340172000000001</v>
      </c>
      <c r="N1187" s="35">
        <f>SUMIFS('ODA by sector'!O:O,'ODA by sector'!$A:$A,'D12'!$A1187,'ODA by sector'!$D:$D,'D12'!$C1187)</f>
        <v>13.863823</v>
      </c>
      <c r="O1187" s="35">
        <f>SUMIFS('ODA by sector'!P:P,'ODA by sector'!$A:$A,'D12'!$A1187,'ODA by sector'!$D:$D,'D12'!$C1187)</f>
        <v>10.170641</v>
      </c>
      <c r="P1187" s="35">
        <f>SUMIFS('ODA by sector'!Q:Q,'ODA by sector'!$A:$A,'D12'!$A1187,'ODA by sector'!$D:$D,'D12'!$C1187)</f>
        <v>0.42375499999999999</v>
      </c>
      <c r="Q1187" s="35">
        <f>SUMIFS('ODA by sector'!R:R,'ODA by sector'!$A:$A,'D12'!$A1187,'ODA by sector'!$D:$D,'D12'!$C1187)</f>
        <v>2.1299030000000001</v>
      </c>
      <c r="R1187" s="35">
        <f>SUMIFS('ODA by sector'!S:S,'ODA by sector'!$A:$A,'D12'!$A1187,'ODA by sector'!$D:$D,'D12'!$C1187)</f>
        <v>13.774267999999999</v>
      </c>
    </row>
    <row r="1188" spans="1:18" x14ac:dyDescent="0.25">
      <c r="A1188" s="38" t="s">
        <v>56</v>
      </c>
      <c r="B1188" s="36" t="e">
        <f>VLOOKUP(A1188,'[1]Names&amp;ISO'!$A:$B,2,FALSE)</f>
        <v>#N/A</v>
      </c>
      <c r="C1188" s="37" t="s">
        <v>170</v>
      </c>
      <c r="D1188" s="35">
        <f>SUMIFS('ODA by sector'!E:E,'ODA by sector'!$A:$A,'D12'!$A1188,'ODA by sector'!$D:$D,'D12'!$C1188)</f>
        <v>0</v>
      </c>
      <c r="E1188" s="35">
        <f>SUMIFS('ODA by sector'!F:F,'ODA by sector'!$A:$A,'D12'!$A1188,'ODA by sector'!$D:$D,'D12'!$C1188)</f>
        <v>0</v>
      </c>
      <c r="F1188" s="35">
        <f>SUMIFS('ODA by sector'!G:G,'ODA by sector'!$A:$A,'D12'!$A1188,'ODA by sector'!$D:$D,'D12'!$C1188)</f>
        <v>0</v>
      </c>
      <c r="G1188" s="35">
        <f>SUMIFS('ODA by sector'!H:H,'ODA by sector'!$A:$A,'D12'!$A1188,'ODA by sector'!$D:$D,'D12'!$C1188)</f>
        <v>0</v>
      </c>
      <c r="H1188" s="35">
        <f>SUMIFS('ODA by sector'!I:I,'ODA by sector'!$A:$A,'D12'!$A1188,'ODA by sector'!$D:$D,'D12'!$C1188)</f>
        <v>0</v>
      </c>
      <c r="I1188" s="35">
        <f>SUMIFS('ODA by sector'!J:J,'ODA by sector'!$A:$A,'D12'!$A1188,'ODA by sector'!$D:$D,'D12'!$C1188)</f>
        <v>0</v>
      </c>
      <c r="J1188" s="35">
        <f>SUMIFS('ODA by sector'!K:K,'ODA by sector'!$A:$A,'D12'!$A1188,'ODA by sector'!$D:$D,'D12'!$C1188)</f>
        <v>0</v>
      </c>
      <c r="K1188" s="35">
        <f>SUMIFS('ODA by sector'!L:L,'ODA by sector'!$A:$A,'D12'!$A1188,'ODA by sector'!$D:$D,'D12'!$C1188)</f>
        <v>66.205726999999996</v>
      </c>
      <c r="L1188" s="35">
        <f>SUMIFS('ODA by sector'!M:M,'ODA by sector'!$A:$A,'D12'!$A1188,'ODA by sector'!$D:$D,'D12'!$C1188)</f>
        <v>46.412216000000001</v>
      </c>
      <c r="M1188" s="35">
        <f>SUMIFS('ODA by sector'!N:N,'ODA by sector'!$A:$A,'D12'!$A1188,'ODA by sector'!$D:$D,'D12'!$C1188)</f>
        <v>35.085203</v>
      </c>
      <c r="N1188" s="35">
        <f>SUMIFS('ODA by sector'!O:O,'ODA by sector'!$A:$A,'D12'!$A1188,'ODA by sector'!$D:$D,'D12'!$C1188)</f>
        <v>20.700424000000002</v>
      </c>
      <c r="O1188" s="35">
        <f>SUMIFS('ODA by sector'!P:P,'ODA by sector'!$A:$A,'D12'!$A1188,'ODA by sector'!$D:$D,'D12'!$C1188)</f>
        <v>9.6146100000000008</v>
      </c>
      <c r="P1188" s="35">
        <f>SUMIFS('ODA by sector'!Q:Q,'ODA by sector'!$A:$A,'D12'!$A1188,'ODA by sector'!$D:$D,'D12'!$C1188)</f>
        <v>15.512473</v>
      </c>
      <c r="Q1188" s="35">
        <f>SUMIFS('ODA by sector'!R:R,'ODA by sector'!$A:$A,'D12'!$A1188,'ODA by sector'!$D:$D,'D12'!$C1188)</f>
        <v>2.5832060000000001</v>
      </c>
      <c r="R1188" s="35">
        <f>SUMIFS('ODA by sector'!S:S,'ODA by sector'!$A:$A,'D12'!$A1188,'ODA by sector'!$D:$D,'D12'!$C1188)</f>
        <v>5.2521399999999998</v>
      </c>
    </row>
    <row r="1189" spans="1:18" x14ac:dyDescent="0.25">
      <c r="A1189" s="39" t="s">
        <v>56</v>
      </c>
      <c r="B1189" s="36" t="e">
        <f>VLOOKUP(A1189,'[1]Names&amp;ISO'!$A:$B,2,FALSE)</f>
        <v>#N/A</v>
      </c>
      <c r="C1189" s="37" t="s">
        <v>172</v>
      </c>
      <c r="D1189" s="35">
        <f>SUMIFS('ODA by sector'!E:E,'ODA by sector'!$A:$A,'D12'!$A1189,'ODA by sector'!$D:$D,'D12'!$C1189)</f>
        <v>0</v>
      </c>
      <c r="E1189" s="35">
        <f>SUMIFS('ODA by sector'!F:F,'ODA by sector'!$A:$A,'D12'!$A1189,'ODA by sector'!$D:$D,'D12'!$C1189)</f>
        <v>0</v>
      </c>
      <c r="F1189" s="35">
        <f>SUMIFS('ODA by sector'!G:G,'ODA by sector'!$A:$A,'D12'!$A1189,'ODA by sector'!$D:$D,'D12'!$C1189)</f>
        <v>0</v>
      </c>
      <c r="G1189" s="35">
        <f>SUMIFS('ODA by sector'!H:H,'ODA by sector'!$A:$A,'D12'!$A1189,'ODA by sector'!$D:$D,'D12'!$C1189)</f>
        <v>0</v>
      </c>
      <c r="H1189" s="35">
        <f>SUMIFS('ODA by sector'!I:I,'ODA by sector'!$A:$A,'D12'!$A1189,'ODA by sector'!$D:$D,'D12'!$C1189)</f>
        <v>0</v>
      </c>
      <c r="I1189" s="35">
        <f>SUMIFS('ODA by sector'!J:J,'ODA by sector'!$A:$A,'D12'!$A1189,'ODA by sector'!$D:$D,'D12'!$C1189)</f>
        <v>0</v>
      </c>
      <c r="J1189" s="35">
        <f>SUMIFS('ODA by sector'!K:K,'ODA by sector'!$A:$A,'D12'!$A1189,'ODA by sector'!$D:$D,'D12'!$C1189)</f>
        <v>0</v>
      </c>
      <c r="K1189" s="35">
        <f>SUMIFS('ODA by sector'!L:L,'ODA by sector'!$A:$A,'D12'!$A1189,'ODA by sector'!$D:$D,'D12'!$C1189)</f>
        <v>0</v>
      </c>
      <c r="L1189" s="35">
        <f>SUMIFS('ODA by sector'!M:M,'ODA by sector'!$A:$A,'D12'!$A1189,'ODA by sector'!$D:$D,'D12'!$C1189)</f>
        <v>0</v>
      </c>
      <c r="M1189" s="35">
        <f>SUMIFS('ODA by sector'!N:N,'ODA by sector'!$A:$A,'D12'!$A1189,'ODA by sector'!$D:$D,'D12'!$C1189)</f>
        <v>0</v>
      </c>
      <c r="N1189" s="35">
        <f>SUMIFS('ODA by sector'!O:O,'ODA by sector'!$A:$A,'D12'!$A1189,'ODA by sector'!$D:$D,'D12'!$C1189)</f>
        <v>0</v>
      </c>
      <c r="O1189" s="35">
        <f>SUMIFS('ODA by sector'!P:P,'ODA by sector'!$A:$A,'D12'!$A1189,'ODA by sector'!$D:$D,'D12'!$C1189)</f>
        <v>0</v>
      </c>
      <c r="P1189" s="35">
        <f>SUMIFS('ODA by sector'!Q:Q,'ODA by sector'!$A:$A,'D12'!$A1189,'ODA by sector'!$D:$D,'D12'!$C1189)</f>
        <v>0</v>
      </c>
      <c r="Q1189" s="35">
        <f>SUMIFS('ODA by sector'!R:R,'ODA by sector'!$A:$A,'D12'!$A1189,'ODA by sector'!$D:$D,'D12'!$C1189)</f>
        <v>0</v>
      </c>
      <c r="R1189" s="35">
        <f>SUMIFS('ODA by sector'!S:S,'ODA by sector'!$A:$A,'D12'!$A1189,'ODA by sector'!$D:$D,'D12'!$C1189)</f>
        <v>0</v>
      </c>
    </row>
    <row r="1190" spans="1:18" x14ac:dyDescent="0.25">
      <c r="A1190" s="36" t="s">
        <v>56</v>
      </c>
      <c r="B1190" s="36" t="e">
        <f>VLOOKUP(A1190,'[1]Names&amp;ISO'!$A:$B,2,FALSE)</f>
        <v>#N/A</v>
      </c>
      <c r="C1190" s="37" t="s">
        <v>173</v>
      </c>
      <c r="D1190" s="35">
        <f>SUMIFS('ODA by sector'!E:E,'ODA by sector'!$A:$A,'D12'!$A1190,'ODA by sector'!$D:$D,'D12'!$C1190)</f>
        <v>0</v>
      </c>
      <c r="E1190" s="35">
        <f>SUMIFS('ODA by sector'!F:F,'ODA by sector'!$A:$A,'D12'!$A1190,'ODA by sector'!$D:$D,'D12'!$C1190)</f>
        <v>0</v>
      </c>
      <c r="F1190" s="35">
        <f>SUMIFS('ODA by sector'!G:G,'ODA by sector'!$A:$A,'D12'!$A1190,'ODA by sector'!$D:$D,'D12'!$C1190)</f>
        <v>0</v>
      </c>
      <c r="G1190" s="35">
        <f>SUMIFS('ODA by sector'!H:H,'ODA by sector'!$A:$A,'D12'!$A1190,'ODA by sector'!$D:$D,'D12'!$C1190)</f>
        <v>0</v>
      </c>
      <c r="H1190" s="35">
        <f>SUMIFS('ODA by sector'!I:I,'ODA by sector'!$A:$A,'D12'!$A1190,'ODA by sector'!$D:$D,'D12'!$C1190)</f>
        <v>0</v>
      </c>
      <c r="I1190" s="35">
        <f>SUMIFS('ODA by sector'!J:J,'ODA by sector'!$A:$A,'D12'!$A1190,'ODA by sector'!$D:$D,'D12'!$C1190)</f>
        <v>0</v>
      </c>
      <c r="J1190" s="35">
        <f>SUMIFS('ODA by sector'!K:K,'ODA by sector'!$A:$A,'D12'!$A1190,'ODA by sector'!$D:$D,'D12'!$C1190)</f>
        <v>0</v>
      </c>
      <c r="K1190" s="35">
        <f>SUMIFS('ODA by sector'!L:L,'ODA by sector'!$A:$A,'D12'!$A1190,'ODA by sector'!$D:$D,'D12'!$C1190)</f>
        <v>5.9826160000000002</v>
      </c>
      <c r="L1190" s="35">
        <f>SUMIFS('ODA by sector'!M:M,'ODA by sector'!$A:$A,'D12'!$A1190,'ODA by sector'!$D:$D,'D12'!$C1190)</f>
        <v>4.389589</v>
      </c>
      <c r="M1190" s="35">
        <f>SUMIFS('ODA by sector'!N:N,'ODA by sector'!$A:$A,'D12'!$A1190,'ODA by sector'!$D:$D,'D12'!$C1190)</f>
        <v>1.9137329999999999</v>
      </c>
      <c r="N1190" s="35">
        <f>SUMIFS('ODA by sector'!O:O,'ODA by sector'!$A:$A,'D12'!$A1190,'ODA by sector'!$D:$D,'D12'!$C1190)</f>
        <v>1.6094390000000001</v>
      </c>
      <c r="O1190" s="35">
        <f>SUMIFS('ODA by sector'!P:P,'ODA by sector'!$A:$A,'D12'!$A1190,'ODA by sector'!$D:$D,'D12'!$C1190)</f>
        <v>1.626053</v>
      </c>
      <c r="P1190" s="35">
        <f>SUMIFS('ODA by sector'!Q:Q,'ODA by sector'!$A:$A,'D12'!$A1190,'ODA by sector'!$D:$D,'D12'!$C1190)</f>
        <v>0.82810099999999998</v>
      </c>
      <c r="Q1190" s="35">
        <f>SUMIFS('ODA by sector'!R:R,'ODA by sector'!$A:$A,'D12'!$A1190,'ODA by sector'!$D:$D,'D12'!$C1190)</f>
        <v>0</v>
      </c>
      <c r="R1190" s="35">
        <f>SUMIFS('ODA by sector'!S:S,'ODA by sector'!$A:$A,'D12'!$A1190,'ODA by sector'!$D:$D,'D12'!$C1190)</f>
        <v>0</v>
      </c>
    </row>
    <row r="1191" spans="1:18" x14ac:dyDescent="0.25">
      <c r="A1191" s="36" t="s">
        <v>56</v>
      </c>
      <c r="B1191" s="36" t="e">
        <f>VLOOKUP(A1191,'[1]Names&amp;ISO'!$A:$B,2,FALSE)</f>
        <v>#N/A</v>
      </c>
      <c r="C1191" s="37" t="s">
        <v>174</v>
      </c>
      <c r="D1191" s="35">
        <f>SUMIFS('ODA by sector'!E:E,'ODA by sector'!$A:$A,'D12'!$A1191,'ODA by sector'!$D:$D,'D12'!$C1191)</f>
        <v>0</v>
      </c>
      <c r="E1191" s="35">
        <f>SUMIFS('ODA by sector'!F:F,'ODA by sector'!$A:$A,'D12'!$A1191,'ODA by sector'!$D:$D,'D12'!$C1191)</f>
        <v>0</v>
      </c>
      <c r="F1191" s="35">
        <f>SUMIFS('ODA by sector'!G:G,'ODA by sector'!$A:$A,'D12'!$A1191,'ODA by sector'!$D:$D,'D12'!$C1191)</f>
        <v>0</v>
      </c>
      <c r="G1191" s="35">
        <f>SUMIFS('ODA by sector'!H:H,'ODA by sector'!$A:$A,'D12'!$A1191,'ODA by sector'!$D:$D,'D12'!$C1191)</f>
        <v>0</v>
      </c>
      <c r="H1191" s="35">
        <f>SUMIFS('ODA by sector'!I:I,'ODA by sector'!$A:$A,'D12'!$A1191,'ODA by sector'!$D:$D,'D12'!$C1191)</f>
        <v>0</v>
      </c>
      <c r="I1191" s="35">
        <f>SUMIFS('ODA by sector'!J:J,'ODA by sector'!$A:$A,'D12'!$A1191,'ODA by sector'!$D:$D,'D12'!$C1191)</f>
        <v>0</v>
      </c>
      <c r="J1191" s="35">
        <f>SUMIFS('ODA by sector'!K:K,'ODA by sector'!$A:$A,'D12'!$A1191,'ODA by sector'!$D:$D,'D12'!$C1191)</f>
        <v>0</v>
      </c>
      <c r="K1191" s="35">
        <f>SUMIFS('ODA by sector'!L:L,'ODA by sector'!$A:$A,'D12'!$A1191,'ODA by sector'!$D:$D,'D12'!$C1191)</f>
        <v>0</v>
      </c>
      <c r="L1191" s="35">
        <f>SUMIFS('ODA by sector'!M:M,'ODA by sector'!$A:$A,'D12'!$A1191,'ODA by sector'!$D:$D,'D12'!$C1191)</f>
        <v>0</v>
      </c>
      <c r="M1191" s="35">
        <f>SUMIFS('ODA by sector'!N:N,'ODA by sector'!$A:$A,'D12'!$A1191,'ODA by sector'!$D:$D,'D12'!$C1191)</f>
        <v>2.4615000000000001E-2</v>
      </c>
      <c r="N1191" s="35">
        <f>SUMIFS('ODA by sector'!O:O,'ODA by sector'!$A:$A,'D12'!$A1191,'ODA by sector'!$D:$D,'D12'!$C1191)</f>
        <v>0.10644000000000001</v>
      </c>
      <c r="O1191" s="35">
        <f>SUMIFS('ODA by sector'!P:P,'ODA by sector'!$A:$A,'D12'!$A1191,'ODA by sector'!$D:$D,'D12'!$C1191)</f>
        <v>8.2905999999999994E-2</v>
      </c>
      <c r="P1191" s="35">
        <f>SUMIFS('ODA by sector'!Q:Q,'ODA by sector'!$A:$A,'D12'!$A1191,'ODA by sector'!$D:$D,'D12'!$C1191)</f>
        <v>0.55272299999999996</v>
      </c>
      <c r="Q1191" s="35">
        <f>SUMIFS('ODA by sector'!R:R,'ODA by sector'!$A:$A,'D12'!$A1191,'ODA by sector'!$D:$D,'D12'!$C1191)</f>
        <v>5.9472880000000004</v>
      </c>
      <c r="R1191" s="35">
        <f>SUMIFS('ODA by sector'!S:S,'ODA by sector'!$A:$A,'D12'!$A1191,'ODA by sector'!$D:$D,'D12'!$C1191)</f>
        <v>0.81728400000000001</v>
      </c>
    </row>
    <row r="1192" spans="1:18" x14ac:dyDescent="0.25">
      <c r="A1192" s="36" t="s">
        <v>55</v>
      </c>
      <c r="B1192" s="36" t="e">
        <f>VLOOKUP(A1192,'[1]Names&amp;ISO'!$A:$B,2,FALSE)</f>
        <v>#N/A</v>
      </c>
      <c r="C1192" s="37" t="s">
        <v>162</v>
      </c>
      <c r="D1192" s="35">
        <f>SUMIFS('ODA by sector'!E:E,'ODA by sector'!$A:$A,'D12'!$A1192,'ODA by sector'!$D:$D,'D12'!$C1192)</f>
        <v>0</v>
      </c>
      <c r="E1192" s="35">
        <f>SUMIFS('ODA by sector'!F:F,'ODA by sector'!$A:$A,'D12'!$A1192,'ODA by sector'!$D:$D,'D12'!$C1192)</f>
        <v>0</v>
      </c>
      <c r="F1192" s="35">
        <f>SUMIFS('ODA by sector'!G:G,'ODA by sector'!$A:$A,'D12'!$A1192,'ODA by sector'!$D:$D,'D12'!$C1192)</f>
        <v>0</v>
      </c>
      <c r="G1192" s="35">
        <f>SUMIFS('ODA by sector'!H:H,'ODA by sector'!$A:$A,'D12'!$A1192,'ODA by sector'!$D:$D,'D12'!$C1192)</f>
        <v>0</v>
      </c>
      <c r="H1192" s="35">
        <f>SUMIFS('ODA by sector'!I:I,'ODA by sector'!$A:$A,'D12'!$A1192,'ODA by sector'!$D:$D,'D12'!$C1192)</f>
        <v>0</v>
      </c>
      <c r="I1192" s="35">
        <f>SUMIFS('ODA by sector'!J:J,'ODA by sector'!$A:$A,'D12'!$A1192,'ODA by sector'!$D:$D,'D12'!$C1192)</f>
        <v>0</v>
      </c>
      <c r="J1192" s="35">
        <f>SUMIFS('ODA by sector'!K:K,'ODA by sector'!$A:$A,'D12'!$A1192,'ODA by sector'!$D:$D,'D12'!$C1192)</f>
        <v>0</v>
      </c>
      <c r="K1192" s="35">
        <f>SUMIFS('ODA by sector'!L:L,'ODA by sector'!$A:$A,'D12'!$A1192,'ODA by sector'!$D:$D,'D12'!$C1192)</f>
        <v>31.930043999999999</v>
      </c>
      <c r="L1192" s="35">
        <f>SUMIFS('ODA by sector'!M:M,'ODA by sector'!$A:$A,'D12'!$A1192,'ODA by sector'!$D:$D,'D12'!$C1192)</f>
        <v>21.371997</v>
      </c>
      <c r="M1192" s="35">
        <f>SUMIFS('ODA by sector'!N:N,'ODA by sector'!$A:$A,'D12'!$A1192,'ODA by sector'!$D:$D,'D12'!$C1192)</f>
        <v>29.269449000000002</v>
      </c>
      <c r="N1192" s="35">
        <f>SUMIFS('ODA by sector'!O:O,'ODA by sector'!$A:$A,'D12'!$A1192,'ODA by sector'!$D:$D,'D12'!$C1192)</f>
        <v>12.509653</v>
      </c>
      <c r="O1192" s="35">
        <f>SUMIFS('ODA by sector'!P:P,'ODA by sector'!$A:$A,'D12'!$A1192,'ODA by sector'!$D:$D,'D12'!$C1192)</f>
        <v>15.400376</v>
      </c>
      <c r="P1192" s="35">
        <f>SUMIFS('ODA by sector'!Q:Q,'ODA by sector'!$A:$A,'D12'!$A1192,'ODA by sector'!$D:$D,'D12'!$C1192)</f>
        <v>18.903238999999999</v>
      </c>
      <c r="Q1192" s="35">
        <f>SUMIFS('ODA by sector'!R:R,'ODA by sector'!$A:$A,'D12'!$A1192,'ODA by sector'!$D:$D,'D12'!$C1192)</f>
        <v>21.987327000000001</v>
      </c>
      <c r="R1192" s="35">
        <f>SUMIFS('ODA by sector'!S:S,'ODA by sector'!$A:$A,'D12'!$A1192,'ODA by sector'!$D:$D,'D12'!$C1192)</f>
        <v>19.41686</v>
      </c>
    </row>
    <row r="1193" spans="1:18" x14ac:dyDescent="0.25">
      <c r="A1193" s="36" t="s">
        <v>55</v>
      </c>
      <c r="B1193" s="36" t="e">
        <f>VLOOKUP(A1193,'[1]Names&amp;ISO'!$A:$B,2,FALSE)</f>
        <v>#N/A</v>
      </c>
      <c r="C1193" s="37" t="s">
        <v>163</v>
      </c>
      <c r="D1193" s="35">
        <f>SUMIFS('ODA by sector'!E:E,'ODA by sector'!$A:$A,'D12'!$A1193,'ODA by sector'!$D:$D,'D12'!$C1193)</f>
        <v>0</v>
      </c>
      <c r="E1193" s="35">
        <f>SUMIFS('ODA by sector'!F:F,'ODA by sector'!$A:$A,'D12'!$A1193,'ODA by sector'!$D:$D,'D12'!$C1193)</f>
        <v>0</v>
      </c>
      <c r="F1193" s="35">
        <f>SUMIFS('ODA by sector'!G:G,'ODA by sector'!$A:$A,'D12'!$A1193,'ODA by sector'!$D:$D,'D12'!$C1193)</f>
        <v>0</v>
      </c>
      <c r="G1193" s="35">
        <f>SUMIFS('ODA by sector'!H:H,'ODA by sector'!$A:$A,'D12'!$A1193,'ODA by sector'!$D:$D,'D12'!$C1193)</f>
        <v>0</v>
      </c>
      <c r="H1193" s="35">
        <f>SUMIFS('ODA by sector'!I:I,'ODA by sector'!$A:$A,'D12'!$A1193,'ODA by sector'!$D:$D,'D12'!$C1193)</f>
        <v>0</v>
      </c>
      <c r="I1193" s="35">
        <f>SUMIFS('ODA by sector'!J:J,'ODA by sector'!$A:$A,'D12'!$A1193,'ODA by sector'!$D:$D,'D12'!$C1193)</f>
        <v>0</v>
      </c>
      <c r="J1193" s="35">
        <f>SUMIFS('ODA by sector'!K:K,'ODA by sector'!$A:$A,'D12'!$A1193,'ODA by sector'!$D:$D,'D12'!$C1193)</f>
        <v>0</v>
      </c>
      <c r="K1193" s="35">
        <f>SUMIFS('ODA by sector'!L:L,'ODA by sector'!$A:$A,'D12'!$A1193,'ODA by sector'!$D:$D,'D12'!$C1193)</f>
        <v>16.954404</v>
      </c>
      <c r="L1193" s="35">
        <f>SUMIFS('ODA by sector'!M:M,'ODA by sector'!$A:$A,'D12'!$A1193,'ODA by sector'!$D:$D,'D12'!$C1193)</f>
        <v>22.555439</v>
      </c>
      <c r="M1193" s="35">
        <f>SUMIFS('ODA by sector'!N:N,'ODA by sector'!$A:$A,'D12'!$A1193,'ODA by sector'!$D:$D,'D12'!$C1193)</f>
        <v>27.413448000000002</v>
      </c>
      <c r="N1193" s="35">
        <f>SUMIFS('ODA by sector'!O:O,'ODA by sector'!$A:$A,'D12'!$A1193,'ODA by sector'!$D:$D,'D12'!$C1193)</f>
        <v>33.482901999999996</v>
      </c>
      <c r="O1193" s="35">
        <f>SUMIFS('ODA by sector'!P:P,'ODA by sector'!$A:$A,'D12'!$A1193,'ODA by sector'!$D:$D,'D12'!$C1193)</f>
        <v>32.806559</v>
      </c>
      <c r="P1193" s="35">
        <f>SUMIFS('ODA by sector'!Q:Q,'ODA by sector'!$A:$A,'D12'!$A1193,'ODA by sector'!$D:$D,'D12'!$C1193)</f>
        <v>33.940632999999998</v>
      </c>
      <c r="Q1193" s="35">
        <f>SUMIFS('ODA by sector'!R:R,'ODA by sector'!$A:$A,'D12'!$A1193,'ODA by sector'!$D:$D,'D12'!$C1193)</f>
        <v>17.608112999999999</v>
      </c>
      <c r="R1193" s="35">
        <f>SUMIFS('ODA by sector'!S:S,'ODA by sector'!$A:$A,'D12'!$A1193,'ODA by sector'!$D:$D,'D12'!$C1193)</f>
        <v>16.708199999999998</v>
      </c>
    </row>
    <row r="1194" spans="1:18" x14ac:dyDescent="0.25">
      <c r="A1194" s="36" t="s">
        <v>55</v>
      </c>
      <c r="B1194" s="36" t="e">
        <f>VLOOKUP(A1194,'[1]Names&amp;ISO'!$A:$B,2,FALSE)</f>
        <v>#N/A</v>
      </c>
      <c r="C1194" s="37" t="s">
        <v>164</v>
      </c>
      <c r="D1194" s="35">
        <f>SUMIFS('ODA by sector'!E:E,'ODA by sector'!$A:$A,'D12'!$A1194,'ODA by sector'!$D:$D,'D12'!$C1194)</f>
        <v>0</v>
      </c>
      <c r="E1194" s="35">
        <f>SUMIFS('ODA by sector'!F:F,'ODA by sector'!$A:$A,'D12'!$A1194,'ODA by sector'!$D:$D,'D12'!$C1194)</f>
        <v>0</v>
      </c>
      <c r="F1194" s="35">
        <f>SUMIFS('ODA by sector'!G:G,'ODA by sector'!$A:$A,'D12'!$A1194,'ODA by sector'!$D:$D,'D12'!$C1194)</f>
        <v>0</v>
      </c>
      <c r="G1194" s="35">
        <f>SUMIFS('ODA by sector'!H:H,'ODA by sector'!$A:$A,'D12'!$A1194,'ODA by sector'!$D:$D,'D12'!$C1194)</f>
        <v>0</v>
      </c>
      <c r="H1194" s="35">
        <f>SUMIFS('ODA by sector'!I:I,'ODA by sector'!$A:$A,'D12'!$A1194,'ODA by sector'!$D:$D,'D12'!$C1194)</f>
        <v>0</v>
      </c>
      <c r="I1194" s="35">
        <f>SUMIFS('ODA by sector'!J:J,'ODA by sector'!$A:$A,'D12'!$A1194,'ODA by sector'!$D:$D,'D12'!$C1194)</f>
        <v>0</v>
      </c>
      <c r="J1194" s="35">
        <f>SUMIFS('ODA by sector'!K:K,'ODA by sector'!$A:$A,'D12'!$A1194,'ODA by sector'!$D:$D,'D12'!$C1194)</f>
        <v>0</v>
      </c>
      <c r="K1194" s="35">
        <f>SUMIFS('ODA by sector'!L:L,'ODA by sector'!$A:$A,'D12'!$A1194,'ODA by sector'!$D:$D,'D12'!$C1194)</f>
        <v>5.6378300000000001</v>
      </c>
      <c r="L1194" s="35">
        <f>SUMIFS('ODA by sector'!M:M,'ODA by sector'!$A:$A,'D12'!$A1194,'ODA by sector'!$D:$D,'D12'!$C1194)</f>
        <v>22.778687000000001</v>
      </c>
      <c r="M1194" s="35">
        <f>SUMIFS('ODA by sector'!N:N,'ODA by sector'!$A:$A,'D12'!$A1194,'ODA by sector'!$D:$D,'D12'!$C1194)</f>
        <v>26.434459</v>
      </c>
      <c r="N1194" s="35">
        <f>SUMIFS('ODA by sector'!O:O,'ODA by sector'!$A:$A,'D12'!$A1194,'ODA by sector'!$D:$D,'D12'!$C1194)</f>
        <v>31.074051000000001</v>
      </c>
      <c r="O1194" s="35">
        <f>SUMIFS('ODA by sector'!P:P,'ODA by sector'!$A:$A,'D12'!$A1194,'ODA by sector'!$D:$D,'D12'!$C1194)</f>
        <v>37.027518999999998</v>
      </c>
      <c r="P1194" s="35">
        <f>SUMIFS('ODA by sector'!Q:Q,'ODA by sector'!$A:$A,'D12'!$A1194,'ODA by sector'!$D:$D,'D12'!$C1194)</f>
        <v>27.763725999999998</v>
      </c>
      <c r="Q1194" s="35">
        <f>SUMIFS('ODA by sector'!R:R,'ODA by sector'!$A:$A,'D12'!$A1194,'ODA by sector'!$D:$D,'D12'!$C1194)</f>
        <v>23.766828</v>
      </c>
      <c r="R1194" s="35">
        <f>SUMIFS('ODA by sector'!S:S,'ODA by sector'!$A:$A,'D12'!$A1194,'ODA by sector'!$D:$D,'D12'!$C1194)</f>
        <v>29.424119999999998</v>
      </c>
    </row>
    <row r="1195" spans="1:18" x14ac:dyDescent="0.25">
      <c r="A1195" s="36" t="s">
        <v>55</v>
      </c>
      <c r="B1195" s="36" t="e">
        <f>VLOOKUP(A1195,'[1]Names&amp;ISO'!$A:$B,2,FALSE)</f>
        <v>#N/A</v>
      </c>
      <c r="C1195" s="37" t="s">
        <v>165</v>
      </c>
      <c r="D1195" s="35">
        <f>SUMIFS('ODA by sector'!E:E,'ODA by sector'!$A:$A,'D12'!$A1195,'ODA by sector'!$D:$D,'D12'!$C1195)</f>
        <v>0</v>
      </c>
      <c r="E1195" s="35">
        <f>SUMIFS('ODA by sector'!F:F,'ODA by sector'!$A:$A,'D12'!$A1195,'ODA by sector'!$D:$D,'D12'!$C1195)</f>
        <v>0</v>
      </c>
      <c r="F1195" s="35">
        <f>SUMIFS('ODA by sector'!G:G,'ODA by sector'!$A:$A,'D12'!$A1195,'ODA by sector'!$D:$D,'D12'!$C1195)</f>
        <v>0</v>
      </c>
      <c r="G1195" s="35">
        <f>SUMIFS('ODA by sector'!H:H,'ODA by sector'!$A:$A,'D12'!$A1195,'ODA by sector'!$D:$D,'D12'!$C1195)</f>
        <v>0</v>
      </c>
      <c r="H1195" s="35">
        <f>SUMIFS('ODA by sector'!I:I,'ODA by sector'!$A:$A,'D12'!$A1195,'ODA by sector'!$D:$D,'D12'!$C1195)</f>
        <v>0</v>
      </c>
      <c r="I1195" s="35">
        <f>SUMIFS('ODA by sector'!J:J,'ODA by sector'!$A:$A,'D12'!$A1195,'ODA by sector'!$D:$D,'D12'!$C1195)</f>
        <v>0</v>
      </c>
      <c r="J1195" s="35">
        <f>SUMIFS('ODA by sector'!K:K,'ODA by sector'!$A:$A,'D12'!$A1195,'ODA by sector'!$D:$D,'D12'!$C1195)</f>
        <v>0</v>
      </c>
      <c r="K1195" s="35">
        <f>SUMIFS('ODA by sector'!L:L,'ODA by sector'!$A:$A,'D12'!$A1195,'ODA by sector'!$D:$D,'D12'!$C1195)</f>
        <v>0</v>
      </c>
      <c r="L1195" s="35">
        <f>SUMIFS('ODA by sector'!M:M,'ODA by sector'!$A:$A,'D12'!$A1195,'ODA by sector'!$D:$D,'D12'!$C1195)</f>
        <v>0</v>
      </c>
      <c r="M1195" s="35">
        <f>SUMIFS('ODA by sector'!N:N,'ODA by sector'!$A:$A,'D12'!$A1195,'ODA by sector'!$D:$D,'D12'!$C1195)</f>
        <v>4.2477580000000001</v>
      </c>
      <c r="N1195" s="35">
        <f>SUMIFS('ODA by sector'!O:O,'ODA by sector'!$A:$A,'D12'!$A1195,'ODA by sector'!$D:$D,'D12'!$C1195)</f>
        <v>0.30516399999999999</v>
      </c>
      <c r="O1195" s="35">
        <f>SUMIFS('ODA by sector'!P:P,'ODA by sector'!$A:$A,'D12'!$A1195,'ODA by sector'!$D:$D,'D12'!$C1195)</f>
        <v>0.135186</v>
      </c>
      <c r="P1195" s="35">
        <f>SUMIFS('ODA by sector'!Q:Q,'ODA by sector'!$A:$A,'D12'!$A1195,'ODA by sector'!$D:$D,'D12'!$C1195)</f>
        <v>0.49369099999999999</v>
      </c>
      <c r="Q1195" s="35">
        <f>SUMIFS('ODA by sector'!R:R,'ODA by sector'!$A:$A,'D12'!$A1195,'ODA by sector'!$D:$D,'D12'!$C1195)</f>
        <v>0.42812600000000001</v>
      </c>
      <c r="R1195" s="35">
        <f>SUMIFS('ODA by sector'!S:S,'ODA by sector'!$A:$A,'D12'!$A1195,'ODA by sector'!$D:$D,'D12'!$C1195)</f>
        <v>0.56999999999999995</v>
      </c>
    </row>
    <row r="1196" spans="1:18" x14ac:dyDescent="0.25">
      <c r="A1196" s="36" t="s">
        <v>55</v>
      </c>
      <c r="B1196" s="36" t="e">
        <f>VLOOKUP(A1196,'[1]Names&amp;ISO'!$A:$B,2,FALSE)</f>
        <v>#N/A</v>
      </c>
      <c r="C1196" s="37" t="s">
        <v>161</v>
      </c>
      <c r="D1196" s="35">
        <f>SUMIFS('ODA by sector'!E:E,'ODA by sector'!$A:$A,'D12'!$A1196,'ODA by sector'!$D:$D,'D12'!$C1196)</f>
        <v>0</v>
      </c>
      <c r="E1196" s="35">
        <f>SUMIFS('ODA by sector'!F:F,'ODA by sector'!$A:$A,'D12'!$A1196,'ODA by sector'!$D:$D,'D12'!$C1196)</f>
        <v>0</v>
      </c>
      <c r="F1196" s="35">
        <f>SUMIFS('ODA by sector'!G:G,'ODA by sector'!$A:$A,'D12'!$A1196,'ODA by sector'!$D:$D,'D12'!$C1196)</f>
        <v>0</v>
      </c>
      <c r="G1196" s="35">
        <f>SUMIFS('ODA by sector'!H:H,'ODA by sector'!$A:$A,'D12'!$A1196,'ODA by sector'!$D:$D,'D12'!$C1196)</f>
        <v>0</v>
      </c>
      <c r="H1196" s="35">
        <f>SUMIFS('ODA by sector'!I:I,'ODA by sector'!$A:$A,'D12'!$A1196,'ODA by sector'!$D:$D,'D12'!$C1196)</f>
        <v>0</v>
      </c>
      <c r="I1196" s="35">
        <f>SUMIFS('ODA by sector'!J:J,'ODA by sector'!$A:$A,'D12'!$A1196,'ODA by sector'!$D:$D,'D12'!$C1196)</f>
        <v>0</v>
      </c>
      <c r="J1196" s="35">
        <f>SUMIFS('ODA by sector'!K:K,'ODA by sector'!$A:$A,'D12'!$A1196,'ODA by sector'!$D:$D,'D12'!$C1196)</f>
        <v>0</v>
      </c>
      <c r="K1196" s="35">
        <f>SUMIFS('ODA by sector'!L:L,'ODA by sector'!$A:$A,'D12'!$A1196,'ODA by sector'!$D:$D,'D12'!$C1196)</f>
        <v>0</v>
      </c>
      <c r="L1196" s="35">
        <f>SUMIFS('ODA by sector'!M:M,'ODA by sector'!$A:$A,'D12'!$A1196,'ODA by sector'!$D:$D,'D12'!$C1196)</f>
        <v>1.3845209999999999</v>
      </c>
      <c r="M1196" s="35">
        <f>SUMIFS('ODA by sector'!N:N,'ODA by sector'!$A:$A,'D12'!$A1196,'ODA by sector'!$D:$D,'D12'!$C1196)</f>
        <v>0.45374599999999998</v>
      </c>
      <c r="N1196" s="35">
        <f>SUMIFS('ODA by sector'!O:O,'ODA by sector'!$A:$A,'D12'!$A1196,'ODA by sector'!$D:$D,'D12'!$C1196)</f>
        <v>2.184911</v>
      </c>
      <c r="O1196" s="35">
        <f>SUMIFS('ODA by sector'!P:P,'ODA by sector'!$A:$A,'D12'!$A1196,'ODA by sector'!$D:$D,'D12'!$C1196)</f>
        <v>4.3799640000000002</v>
      </c>
      <c r="P1196" s="35">
        <f>SUMIFS('ODA by sector'!Q:Q,'ODA by sector'!$A:$A,'D12'!$A1196,'ODA by sector'!$D:$D,'D12'!$C1196)</f>
        <v>2.8778860000000002</v>
      </c>
      <c r="Q1196" s="35">
        <f>SUMIFS('ODA by sector'!R:R,'ODA by sector'!$A:$A,'D12'!$A1196,'ODA by sector'!$D:$D,'D12'!$C1196)</f>
        <v>6.5630110000000004</v>
      </c>
      <c r="R1196" s="35">
        <f>SUMIFS('ODA by sector'!S:S,'ODA by sector'!$A:$A,'D12'!$A1196,'ODA by sector'!$D:$D,'D12'!$C1196)</f>
        <v>0.65768000000000004</v>
      </c>
    </row>
    <row r="1197" spans="1:18" x14ac:dyDescent="0.25">
      <c r="A1197" s="36" t="s">
        <v>55</v>
      </c>
      <c r="B1197" s="36" t="e">
        <f>VLOOKUP(A1197,'[1]Names&amp;ISO'!$A:$B,2,FALSE)</f>
        <v>#N/A</v>
      </c>
      <c r="C1197" s="37" t="s">
        <v>166</v>
      </c>
      <c r="D1197" s="35">
        <f>SUMIFS('ODA by sector'!E:E,'ODA by sector'!$A:$A,'D12'!$A1197,'ODA by sector'!$D:$D,'D12'!$C1197)</f>
        <v>0</v>
      </c>
      <c r="E1197" s="35">
        <f>SUMIFS('ODA by sector'!F:F,'ODA by sector'!$A:$A,'D12'!$A1197,'ODA by sector'!$D:$D,'D12'!$C1197)</f>
        <v>0</v>
      </c>
      <c r="F1197" s="35">
        <f>SUMIFS('ODA by sector'!G:G,'ODA by sector'!$A:$A,'D12'!$A1197,'ODA by sector'!$D:$D,'D12'!$C1197)</f>
        <v>0</v>
      </c>
      <c r="G1197" s="35">
        <f>SUMIFS('ODA by sector'!H:H,'ODA by sector'!$A:$A,'D12'!$A1197,'ODA by sector'!$D:$D,'D12'!$C1197)</f>
        <v>0</v>
      </c>
      <c r="H1197" s="35">
        <f>SUMIFS('ODA by sector'!I:I,'ODA by sector'!$A:$A,'D12'!$A1197,'ODA by sector'!$D:$D,'D12'!$C1197)</f>
        <v>0</v>
      </c>
      <c r="I1197" s="35">
        <f>SUMIFS('ODA by sector'!J:J,'ODA by sector'!$A:$A,'D12'!$A1197,'ODA by sector'!$D:$D,'D12'!$C1197)</f>
        <v>0</v>
      </c>
      <c r="J1197" s="35">
        <f>SUMIFS('ODA by sector'!K:K,'ODA by sector'!$A:$A,'D12'!$A1197,'ODA by sector'!$D:$D,'D12'!$C1197)</f>
        <v>0</v>
      </c>
      <c r="K1197" s="35">
        <f>SUMIFS('ODA by sector'!L:L,'ODA by sector'!$A:$A,'D12'!$A1197,'ODA by sector'!$D:$D,'D12'!$C1197)</f>
        <v>125.82793700000001</v>
      </c>
      <c r="L1197" s="35">
        <f>SUMIFS('ODA by sector'!M:M,'ODA by sector'!$A:$A,'D12'!$A1197,'ODA by sector'!$D:$D,'D12'!$C1197)</f>
        <v>144.545625</v>
      </c>
      <c r="M1197" s="35">
        <f>SUMIFS('ODA by sector'!N:N,'ODA by sector'!$A:$A,'D12'!$A1197,'ODA by sector'!$D:$D,'D12'!$C1197)</f>
        <v>91.763143999999997</v>
      </c>
      <c r="N1197" s="35">
        <f>SUMIFS('ODA by sector'!O:O,'ODA by sector'!$A:$A,'D12'!$A1197,'ODA by sector'!$D:$D,'D12'!$C1197)</f>
        <v>112.01959500000001</v>
      </c>
      <c r="O1197" s="35">
        <f>SUMIFS('ODA by sector'!P:P,'ODA by sector'!$A:$A,'D12'!$A1197,'ODA by sector'!$D:$D,'D12'!$C1197)</f>
        <v>180.12060400000001</v>
      </c>
      <c r="P1197" s="35">
        <f>SUMIFS('ODA by sector'!Q:Q,'ODA by sector'!$A:$A,'D12'!$A1197,'ODA by sector'!$D:$D,'D12'!$C1197)</f>
        <v>216.556185</v>
      </c>
      <c r="Q1197" s="35">
        <f>SUMIFS('ODA by sector'!R:R,'ODA by sector'!$A:$A,'D12'!$A1197,'ODA by sector'!$D:$D,'D12'!$C1197)</f>
        <v>218.704555</v>
      </c>
      <c r="R1197" s="35">
        <f>SUMIFS('ODA by sector'!S:S,'ODA by sector'!$A:$A,'D12'!$A1197,'ODA by sector'!$D:$D,'D12'!$C1197)</f>
        <v>292.04066</v>
      </c>
    </row>
    <row r="1198" spans="1:18" x14ac:dyDescent="0.25">
      <c r="A1198" s="36" t="s">
        <v>55</v>
      </c>
      <c r="B1198" s="36" t="e">
        <f>VLOOKUP(A1198,'[1]Names&amp;ISO'!$A:$B,2,FALSE)</f>
        <v>#N/A</v>
      </c>
      <c r="C1198" s="37" t="s">
        <v>167</v>
      </c>
      <c r="D1198" s="35">
        <f>SUMIFS('ODA by sector'!E:E,'ODA by sector'!$A:$A,'D12'!$A1198,'ODA by sector'!$D:$D,'D12'!$C1198)</f>
        <v>0</v>
      </c>
      <c r="E1198" s="35">
        <f>SUMIFS('ODA by sector'!F:F,'ODA by sector'!$A:$A,'D12'!$A1198,'ODA by sector'!$D:$D,'D12'!$C1198)</f>
        <v>0</v>
      </c>
      <c r="F1198" s="35">
        <f>SUMIFS('ODA by sector'!G:G,'ODA by sector'!$A:$A,'D12'!$A1198,'ODA by sector'!$D:$D,'D12'!$C1198)</f>
        <v>0</v>
      </c>
      <c r="G1198" s="35">
        <f>SUMIFS('ODA by sector'!H:H,'ODA by sector'!$A:$A,'D12'!$A1198,'ODA by sector'!$D:$D,'D12'!$C1198)</f>
        <v>0</v>
      </c>
      <c r="H1198" s="35">
        <f>SUMIFS('ODA by sector'!I:I,'ODA by sector'!$A:$A,'D12'!$A1198,'ODA by sector'!$D:$D,'D12'!$C1198)</f>
        <v>0</v>
      </c>
      <c r="I1198" s="35">
        <f>SUMIFS('ODA by sector'!J:J,'ODA by sector'!$A:$A,'D12'!$A1198,'ODA by sector'!$D:$D,'D12'!$C1198)</f>
        <v>0</v>
      </c>
      <c r="J1198" s="35">
        <f>SUMIFS('ODA by sector'!K:K,'ODA by sector'!$A:$A,'D12'!$A1198,'ODA by sector'!$D:$D,'D12'!$C1198)</f>
        <v>0</v>
      </c>
      <c r="K1198" s="35">
        <f>SUMIFS('ODA by sector'!L:L,'ODA by sector'!$A:$A,'D12'!$A1198,'ODA by sector'!$D:$D,'D12'!$C1198)</f>
        <v>0</v>
      </c>
      <c r="L1198" s="35">
        <f>SUMIFS('ODA by sector'!M:M,'ODA by sector'!$A:$A,'D12'!$A1198,'ODA by sector'!$D:$D,'D12'!$C1198)</f>
        <v>0.93862400000000001</v>
      </c>
      <c r="M1198" s="35">
        <f>SUMIFS('ODA by sector'!N:N,'ODA by sector'!$A:$A,'D12'!$A1198,'ODA by sector'!$D:$D,'D12'!$C1198)</f>
        <v>0</v>
      </c>
      <c r="N1198" s="35">
        <f>SUMIFS('ODA by sector'!O:O,'ODA by sector'!$A:$A,'D12'!$A1198,'ODA by sector'!$D:$D,'D12'!$C1198)</f>
        <v>0</v>
      </c>
      <c r="O1198" s="35">
        <f>SUMIFS('ODA by sector'!P:P,'ODA by sector'!$A:$A,'D12'!$A1198,'ODA by sector'!$D:$D,'D12'!$C1198)</f>
        <v>0</v>
      </c>
      <c r="P1198" s="35">
        <f>SUMIFS('ODA by sector'!Q:Q,'ODA by sector'!$A:$A,'D12'!$A1198,'ODA by sector'!$D:$D,'D12'!$C1198)</f>
        <v>6.5599679999999996</v>
      </c>
      <c r="Q1198" s="35">
        <f>SUMIFS('ODA by sector'!R:R,'ODA by sector'!$A:$A,'D12'!$A1198,'ODA by sector'!$D:$D,'D12'!$C1198)</f>
        <v>1.424536</v>
      </c>
      <c r="R1198" s="35">
        <f>SUMIFS('ODA by sector'!S:S,'ODA by sector'!$A:$A,'D12'!$A1198,'ODA by sector'!$D:$D,'D12'!$C1198)</f>
        <v>0</v>
      </c>
    </row>
    <row r="1199" spans="1:18" x14ac:dyDescent="0.25">
      <c r="A1199" s="36" t="s">
        <v>55</v>
      </c>
      <c r="B1199" s="36" t="e">
        <f>VLOOKUP(A1199,'[1]Names&amp;ISO'!$A:$B,2,FALSE)</f>
        <v>#N/A</v>
      </c>
      <c r="C1199" s="37" t="s">
        <v>169</v>
      </c>
      <c r="D1199" s="35">
        <f>SUMIFS('ODA by sector'!E:E,'ODA by sector'!$A:$A,'D12'!$A1199,'ODA by sector'!$D:$D,'D12'!$C1199)</f>
        <v>0</v>
      </c>
      <c r="E1199" s="35">
        <f>SUMIFS('ODA by sector'!F:F,'ODA by sector'!$A:$A,'D12'!$A1199,'ODA by sector'!$D:$D,'D12'!$C1199)</f>
        <v>0</v>
      </c>
      <c r="F1199" s="35">
        <f>SUMIFS('ODA by sector'!G:G,'ODA by sector'!$A:$A,'D12'!$A1199,'ODA by sector'!$D:$D,'D12'!$C1199)</f>
        <v>0</v>
      </c>
      <c r="G1199" s="35">
        <f>SUMIFS('ODA by sector'!H:H,'ODA by sector'!$A:$A,'D12'!$A1199,'ODA by sector'!$D:$D,'D12'!$C1199)</f>
        <v>0</v>
      </c>
      <c r="H1199" s="35">
        <f>SUMIFS('ODA by sector'!I:I,'ODA by sector'!$A:$A,'D12'!$A1199,'ODA by sector'!$D:$D,'D12'!$C1199)</f>
        <v>0</v>
      </c>
      <c r="I1199" s="35">
        <f>SUMIFS('ODA by sector'!J:J,'ODA by sector'!$A:$A,'D12'!$A1199,'ODA by sector'!$D:$D,'D12'!$C1199)</f>
        <v>0</v>
      </c>
      <c r="J1199" s="35">
        <f>SUMIFS('ODA by sector'!K:K,'ODA by sector'!$A:$A,'D12'!$A1199,'ODA by sector'!$D:$D,'D12'!$C1199)</f>
        <v>0</v>
      </c>
      <c r="K1199" s="35">
        <f>SUMIFS('ODA by sector'!L:L,'ODA by sector'!$A:$A,'D12'!$A1199,'ODA by sector'!$D:$D,'D12'!$C1199)</f>
        <v>49.815930999999999</v>
      </c>
      <c r="L1199" s="35">
        <f>SUMIFS('ODA by sector'!M:M,'ODA by sector'!$A:$A,'D12'!$A1199,'ODA by sector'!$D:$D,'D12'!$C1199)</f>
        <v>38.795861000000002</v>
      </c>
      <c r="M1199" s="35">
        <f>SUMIFS('ODA by sector'!N:N,'ODA by sector'!$A:$A,'D12'!$A1199,'ODA by sector'!$D:$D,'D12'!$C1199)</f>
        <v>42.060128999999996</v>
      </c>
      <c r="N1199" s="35">
        <f>SUMIFS('ODA by sector'!O:O,'ODA by sector'!$A:$A,'D12'!$A1199,'ODA by sector'!$D:$D,'D12'!$C1199)</f>
        <v>39.305669999999999</v>
      </c>
      <c r="O1199" s="35">
        <f>SUMIFS('ODA by sector'!P:P,'ODA by sector'!$A:$A,'D12'!$A1199,'ODA by sector'!$D:$D,'D12'!$C1199)</f>
        <v>39.690573999999998</v>
      </c>
      <c r="P1199" s="35">
        <f>SUMIFS('ODA by sector'!Q:Q,'ODA by sector'!$A:$A,'D12'!$A1199,'ODA by sector'!$D:$D,'D12'!$C1199)</f>
        <v>60.220973999999998</v>
      </c>
      <c r="Q1199" s="35">
        <f>SUMIFS('ODA by sector'!R:R,'ODA by sector'!$A:$A,'D12'!$A1199,'ODA by sector'!$D:$D,'D12'!$C1199)</f>
        <v>71.376874000000001</v>
      </c>
      <c r="R1199" s="35">
        <f>SUMIFS('ODA by sector'!S:S,'ODA by sector'!$A:$A,'D12'!$A1199,'ODA by sector'!$D:$D,'D12'!$C1199)</f>
        <v>70.035899999999998</v>
      </c>
    </row>
    <row r="1200" spans="1:18" x14ac:dyDescent="0.25">
      <c r="A1200" s="36" t="s">
        <v>55</v>
      </c>
      <c r="B1200" s="36" t="e">
        <f>VLOOKUP(A1200,'[1]Names&amp;ISO'!$A:$B,2,FALSE)</f>
        <v>#N/A</v>
      </c>
      <c r="C1200" s="37" t="s">
        <v>168</v>
      </c>
      <c r="D1200" s="35">
        <f>SUMIFS('ODA by sector'!E:E,'ODA by sector'!$A:$A,'D12'!$A1200,'ODA by sector'!$D:$D,'D12'!$C1200)</f>
        <v>0</v>
      </c>
      <c r="E1200" s="35">
        <f>SUMIFS('ODA by sector'!F:F,'ODA by sector'!$A:$A,'D12'!$A1200,'ODA by sector'!$D:$D,'D12'!$C1200)</f>
        <v>0</v>
      </c>
      <c r="F1200" s="35">
        <f>SUMIFS('ODA by sector'!G:G,'ODA by sector'!$A:$A,'D12'!$A1200,'ODA by sector'!$D:$D,'D12'!$C1200)</f>
        <v>0</v>
      </c>
      <c r="G1200" s="35">
        <f>SUMIFS('ODA by sector'!H:H,'ODA by sector'!$A:$A,'D12'!$A1200,'ODA by sector'!$D:$D,'D12'!$C1200)</f>
        <v>0</v>
      </c>
      <c r="H1200" s="35">
        <f>SUMIFS('ODA by sector'!I:I,'ODA by sector'!$A:$A,'D12'!$A1200,'ODA by sector'!$D:$D,'D12'!$C1200)</f>
        <v>0</v>
      </c>
      <c r="I1200" s="35">
        <f>SUMIFS('ODA by sector'!J:J,'ODA by sector'!$A:$A,'D12'!$A1200,'ODA by sector'!$D:$D,'D12'!$C1200)</f>
        <v>0</v>
      </c>
      <c r="J1200" s="35">
        <f>SUMIFS('ODA by sector'!K:K,'ODA by sector'!$A:$A,'D12'!$A1200,'ODA by sector'!$D:$D,'D12'!$C1200)</f>
        <v>0</v>
      </c>
      <c r="K1200" s="35">
        <f>SUMIFS('ODA by sector'!L:L,'ODA by sector'!$A:$A,'D12'!$A1200,'ODA by sector'!$D:$D,'D12'!$C1200)</f>
        <v>0</v>
      </c>
      <c r="L1200" s="35">
        <f>SUMIFS('ODA by sector'!M:M,'ODA by sector'!$A:$A,'D12'!$A1200,'ODA by sector'!$D:$D,'D12'!$C1200)</f>
        <v>1.2084649999999999</v>
      </c>
      <c r="M1200" s="35">
        <f>SUMIFS('ODA by sector'!N:N,'ODA by sector'!$A:$A,'D12'!$A1200,'ODA by sector'!$D:$D,'D12'!$C1200)</f>
        <v>1.3099879999999999</v>
      </c>
      <c r="N1200" s="35">
        <f>SUMIFS('ODA by sector'!O:O,'ODA by sector'!$A:$A,'D12'!$A1200,'ODA by sector'!$D:$D,'D12'!$C1200)</f>
        <v>0</v>
      </c>
      <c r="O1200" s="35">
        <f>SUMIFS('ODA by sector'!P:P,'ODA by sector'!$A:$A,'D12'!$A1200,'ODA by sector'!$D:$D,'D12'!$C1200)</f>
        <v>2.9061710000000001</v>
      </c>
      <c r="P1200" s="35">
        <f>SUMIFS('ODA by sector'!Q:Q,'ODA by sector'!$A:$A,'D12'!$A1200,'ODA by sector'!$D:$D,'D12'!$C1200)</f>
        <v>5.1710010000000004</v>
      </c>
      <c r="Q1200" s="35">
        <f>SUMIFS('ODA by sector'!R:R,'ODA by sector'!$A:$A,'D12'!$A1200,'ODA by sector'!$D:$D,'D12'!$C1200)</f>
        <v>2.158798</v>
      </c>
      <c r="R1200" s="35">
        <f>SUMIFS('ODA by sector'!S:S,'ODA by sector'!$A:$A,'D12'!$A1200,'ODA by sector'!$D:$D,'D12'!$C1200)</f>
        <v>0.15</v>
      </c>
    </row>
    <row r="1201" spans="1:18" x14ac:dyDescent="0.25">
      <c r="A1201" s="36" t="s">
        <v>55</v>
      </c>
      <c r="B1201" s="36" t="e">
        <f>VLOOKUP(A1201,'[1]Names&amp;ISO'!$A:$B,2,FALSE)</f>
        <v>#N/A</v>
      </c>
      <c r="C1201" s="37" t="s">
        <v>171</v>
      </c>
      <c r="D1201" s="35">
        <f>SUMIFS('ODA by sector'!E:E,'ODA by sector'!$A:$A,'D12'!$A1201,'ODA by sector'!$D:$D,'D12'!$C1201)</f>
        <v>0</v>
      </c>
      <c r="E1201" s="35">
        <f>SUMIFS('ODA by sector'!F:F,'ODA by sector'!$A:$A,'D12'!$A1201,'ODA by sector'!$D:$D,'D12'!$C1201)</f>
        <v>0</v>
      </c>
      <c r="F1201" s="35">
        <f>SUMIFS('ODA by sector'!G:G,'ODA by sector'!$A:$A,'D12'!$A1201,'ODA by sector'!$D:$D,'D12'!$C1201)</f>
        <v>0</v>
      </c>
      <c r="G1201" s="35">
        <f>SUMIFS('ODA by sector'!H:H,'ODA by sector'!$A:$A,'D12'!$A1201,'ODA by sector'!$D:$D,'D12'!$C1201)</f>
        <v>0</v>
      </c>
      <c r="H1201" s="35">
        <f>SUMIFS('ODA by sector'!I:I,'ODA by sector'!$A:$A,'D12'!$A1201,'ODA by sector'!$D:$D,'D12'!$C1201)</f>
        <v>0</v>
      </c>
      <c r="I1201" s="35">
        <f>SUMIFS('ODA by sector'!J:J,'ODA by sector'!$A:$A,'D12'!$A1201,'ODA by sector'!$D:$D,'D12'!$C1201)</f>
        <v>0</v>
      </c>
      <c r="J1201" s="35">
        <f>SUMIFS('ODA by sector'!K:K,'ODA by sector'!$A:$A,'D12'!$A1201,'ODA by sector'!$D:$D,'D12'!$C1201)</f>
        <v>0</v>
      </c>
      <c r="K1201" s="35">
        <f>SUMIFS('ODA by sector'!L:L,'ODA by sector'!$A:$A,'D12'!$A1201,'ODA by sector'!$D:$D,'D12'!$C1201)</f>
        <v>0</v>
      </c>
      <c r="L1201" s="35">
        <f>SUMIFS('ODA by sector'!M:M,'ODA by sector'!$A:$A,'D12'!$A1201,'ODA by sector'!$D:$D,'D12'!$C1201)</f>
        <v>0.140793</v>
      </c>
      <c r="M1201" s="35">
        <f>SUMIFS('ODA by sector'!N:N,'ODA by sector'!$A:$A,'D12'!$A1201,'ODA by sector'!$D:$D,'D12'!$C1201)</f>
        <v>0.26554899999999998</v>
      </c>
      <c r="N1201" s="35">
        <f>SUMIFS('ODA by sector'!O:O,'ODA by sector'!$A:$A,'D12'!$A1201,'ODA by sector'!$D:$D,'D12'!$C1201)</f>
        <v>0.11783100000000001</v>
      </c>
      <c r="O1201" s="35">
        <f>SUMIFS('ODA by sector'!P:P,'ODA by sector'!$A:$A,'D12'!$A1201,'ODA by sector'!$D:$D,'D12'!$C1201)</f>
        <v>0.17574200000000001</v>
      </c>
      <c r="P1201" s="35">
        <f>SUMIFS('ODA by sector'!Q:Q,'ODA by sector'!$A:$A,'D12'!$A1201,'ODA by sector'!$D:$D,'D12'!$C1201)</f>
        <v>1.9578000000000002E-2</v>
      </c>
      <c r="Q1201" s="35">
        <f>SUMIFS('ODA by sector'!R:R,'ODA by sector'!$A:$A,'D12'!$A1201,'ODA by sector'!$D:$D,'D12'!$C1201)</f>
        <v>0</v>
      </c>
      <c r="R1201" s="35">
        <f>SUMIFS('ODA by sector'!S:S,'ODA by sector'!$A:$A,'D12'!$A1201,'ODA by sector'!$D:$D,'D12'!$C1201)</f>
        <v>0</v>
      </c>
    </row>
    <row r="1202" spans="1:18" x14ac:dyDescent="0.25">
      <c r="A1202" s="36" t="s">
        <v>55</v>
      </c>
      <c r="B1202" s="36" t="e">
        <f>VLOOKUP(A1202,'[1]Names&amp;ISO'!$A:$B,2,FALSE)</f>
        <v>#N/A</v>
      </c>
      <c r="C1202" s="37" t="s">
        <v>170</v>
      </c>
      <c r="D1202" s="35">
        <f>SUMIFS('ODA by sector'!E:E,'ODA by sector'!$A:$A,'D12'!$A1202,'ODA by sector'!$D:$D,'D12'!$C1202)</f>
        <v>0</v>
      </c>
      <c r="E1202" s="35">
        <f>SUMIFS('ODA by sector'!F:F,'ODA by sector'!$A:$A,'D12'!$A1202,'ODA by sector'!$D:$D,'D12'!$C1202)</f>
        <v>0</v>
      </c>
      <c r="F1202" s="35">
        <f>SUMIFS('ODA by sector'!G:G,'ODA by sector'!$A:$A,'D12'!$A1202,'ODA by sector'!$D:$D,'D12'!$C1202)</f>
        <v>0</v>
      </c>
      <c r="G1202" s="35">
        <f>SUMIFS('ODA by sector'!H:H,'ODA by sector'!$A:$A,'D12'!$A1202,'ODA by sector'!$D:$D,'D12'!$C1202)</f>
        <v>0</v>
      </c>
      <c r="H1202" s="35">
        <f>SUMIFS('ODA by sector'!I:I,'ODA by sector'!$A:$A,'D12'!$A1202,'ODA by sector'!$D:$D,'D12'!$C1202)</f>
        <v>0</v>
      </c>
      <c r="I1202" s="35">
        <f>SUMIFS('ODA by sector'!J:J,'ODA by sector'!$A:$A,'D12'!$A1202,'ODA by sector'!$D:$D,'D12'!$C1202)</f>
        <v>0</v>
      </c>
      <c r="J1202" s="35">
        <f>SUMIFS('ODA by sector'!K:K,'ODA by sector'!$A:$A,'D12'!$A1202,'ODA by sector'!$D:$D,'D12'!$C1202)</f>
        <v>0</v>
      </c>
      <c r="K1202" s="35">
        <f>SUMIFS('ODA by sector'!L:L,'ODA by sector'!$A:$A,'D12'!$A1202,'ODA by sector'!$D:$D,'D12'!$C1202)</f>
        <v>78.293695999999997</v>
      </c>
      <c r="L1202" s="35">
        <f>SUMIFS('ODA by sector'!M:M,'ODA by sector'!$A:$A,'D12'!$A1202,'ODA by sector'!$D:$D,'D12'!$C1202)</f>
        <v>37.603110999999998</v>
      </c>
      <c r="M1202" s="35">
        <f>SUMIFS('ODA by sector'!N:N,'ODA by sector'!$A:$A,'D12'!$A1202,'ODA by sector'!$D:$D,'D12'!$C1202)</f>
        <v>33.547215000000001</v>
      </c>
      <c r="N1202" s="35">
        <f>SUMIFS('ODA by sector'!O:O,'ODA by sector'!$A:$A,'D12'!$A1202,'ODA by sector'!$D:$D,'D12'!$C1202)</f>
        <v>41.665160999999998</v>
      </c>
      <c r="O1202" s="35">
        <f>SUMIFS('ODA by sector'!P:P,'ODA by sector'!$A:$A,'D12'!$A1202,'ODA by sector'!$D:$D,'D12'!$C1202)</f>
        <v>48.920744999999997</v>
      </c>
      <c r="P1202" s="35">
        <f>SUMIFS('ODA by sector'!Q:Q,'ODA by sector'!$A:$A,'D12'!$A1202,'ODA by sector'!$D:$D,'D12'!$C1202)</f>
        <v>29.125197</v>
      </c>
      <c r="Q1202" s="35">
        <f>SUMIFS('ODA by sector'!R:R,'ODA by sector'!$A:$A,'D12'!$A1202,'ODA by sector'!$D:$D,'D12'!$C1202)</f>
        <v>28.267669000000001</v>
      </c>
      <c r="R1202" s="35">
        <f>SUMIFS('ODA by sector'!S:S,'ODA by sector'!$A:$A,'D12'!$A1202,'ODA by sector'!$D:$D,'D12'!$C1202)</f>
        <v>30.436630000000001</v>
      </c>
    </row>
    <row r="1203" spans="1:18" x14ac:dyDescent="0.25">
      <c r="A1203" s="36" t="s">
        <v>55</v>
      </c>
      <c r="B1203" s="36" t="e">
        <f>VLOOKUP(A1203,'[1]Names&amp;ISO'!$A:$B,2,FALSE)</f>
        <v>#N/A</v>
      </c>
      <c r="C1203" s="37" t="s">
        <v>172</v>
      </c>
      <c r="D1203" s="35">
        <f>SUMIFS('ODA by sector'!E:E,'ODA by sector'!$A:$A,'D12'!$A1203,'ODA by sector'!$D:$D,'D12'!$C1203)</f>
        <v>0</v>
      </c>
      <c r="E1203" s="35">
        <f>SUMIFS('ODA by sector'!F:F,'ODA by sector'!$A:$A,'D12'!$A1203,'ODA by sector'!$D:$D,'D12'!$C1203)</f>
        <v>0</v>
      </c>
      <c r="F1203" s="35">
        <f>SUMIFS('ODA by sector'!G:G,'ODA by sector'!$A:$A,'D12'!$A1203,'ODA by sector'!$D:$D,'D12'!$C1203)</f>
        <v>0</v>
      </c>
      <c r="G1203" s="35">
        <f>SUMIFS('ODA by sector'!H:H,'ODA by sector'!$A:$A,'D12'!$A1203,'ODA by sector'!$D:$D,'D12'!$C1203)</f>
        <v>0</v>
      </c>
      <c r="H1203" s="35">
        <f>SUMIFS('ODA by sector'!I:I,'ODA by sector'!$A:$A,'D12'!$A1203,'ODA by sector'!$D:$D,'D12'!$C1203)</f>
        <v>0</v>
      </c>
      <c r="I1203" s="35">
        <f>SUMIFS('ODA by sector'!J:J,'ODA by sector'!$A:$A,'D12'!$A1203,'ODA by sector'!$D:$D,'D12'!$C1203)</f>
        <v>0</v>
      </c>
      <c r="J1203" s="35">
        <f>SUMIFS('ODA by sector'!K:K,'ODA by sector'!$A:$A,'D12'!$A1203,'ODA by sector'!$D:$D,'D12'!$C1203)</f>
        <v>0</v>
      </c>
      <c r="K1203" s="35">
        <f>SUMIFS('ODA by sector'!L:L,'ODA by sector'!$A:$A,'D12'!$A1203,'ODA by sector'!$D:$D,'D12'!$C1203)</f>
        <v>0</v>
      </c>
      <c r="L1203" s="35">
        <f>SUMIFS('ODA by sector'!M:M,'ODA by sector'!$A:$A,'D12'!$A1203,'ODA by sector'!$D:$D,'D12'!$C1203)</f>
        <v>0.187725</v>
      </c>
      <c r="M1203" s="35">
        <f>SUMIFS('ODA by sector'!N:N,'ODA by sector'!$A:$A,'D12'!$A1203,'ODA by sector'!$D:$D,'D12'!$C1203)</f>
        <v>0</v>
      </c>
      <c r="N1203" s="35">
        <f>SUMIFS('ODA by sector'!O:O,'ODA by sector'!$A:$A,'D12'!$A1203,'ODA by sector'!$D:$D,'D12'!$C1203)</f>
        <v>0</v>
      </c>
      <c r="O1203" s="35">
        <f>SUMIFS('ODA by sector'!P:P,'ODA by sector'!$A:$A,'D12'!$A1203,'ODA by sector'!$D:$D,'D12'!$C1203)</f>
        <v>0.86041999999999996</v>
      </c>
      <c r="P1203" s="35">
        <f>SUMIFS('ODA by sector'!Q:Q,'ODA by sector'!$A:$A,'D12'!$A1203,'ODA by sector'!$D:$D,'D12'!$C1203)</f>
        <v>0</v>
      </c>
      <c r="Q1203" s="35">
        <f>SUMIFS('ODA by sector'!R:R,'ODA by sector'!$A:$A,'D12'!$A1203,'ODA by sector'!$D:$D,'D12'!$C1203)</f>
        <v>0</v>
      </c>
      <c r="R1203" s="35">
        <f>SUMIFS('ODA by sector'!S:S,'ODA by sector'!$A:$A,'D12'!$A1203,'ODA by sector'!$D:$D,'D12'!$C1203)</f>
        <v>0</v>
      </c>
    </row>
    <row r="1204" spans="1:18" x14ac:dyDescent="0.25">
      <c r="A1204" s="36" t="s">
        <v>55</v>
      </c>
      <c r="B1204" s="36" t="e">
        <f>VLOOKUP(A1204,'[1]Names&amp;ISO'!$A:$B,2,FALSE)</f>
        <v>#N/A</v>
      </c>
      <c r="C1204" s="37" t="s">
        <v>173</v>
      </c>
      <c r="D1204" s="35">
        <f>SUMIFS('ODA by sector'!E:E,'ODA by sector'!$A:$A,'D12'!$A1204,'ODA by sector'!$D:$D,'D12'!$C1204)</f>
        <v>0</v>
      </c>
      <c r="E1204" s="35">
        <f>SUMIFS('ODA by sector'!F:F,'ODA by sector'!$A:$A,'D12'!$A1204,'ODA by sector'!$D:$D,'D12'!$C1204)</f>
        <v>0</v>
      </c>
      <c r="F1204" s="35">
        <f>SUMIFS('ODA by sector'!G:G,'ODA by sector'!$A:$A,'D12'!$A1204,'ODA by sector'!$D:$D,'D12'!$C1204)</f>
        <v>0</v>
      </c>
      <c r="G1204" s="35">
        <f>SUMIFS('ODA by sector'!H:H,'ODA by sector'!$A:$A,'D12'!$A1204,'ODA by sector'!$D:$D,'D12'!$C1204)</f>
        <v>0</v>
      </c>
      <c r="H1204" s="35">
        <f>SUMIFS('ODA by sector'!I:I,'ODA by sector'!$A:$A,'D12'!$A1204,'ODA by sector'!$D:$D,'D12'!$C1204)</f>
        <v>0</v>
      </c>
      <c r="I1204" s="35">
        <f>SUMIFS('ODA by sector'!J:J,'ODA by sector'!$A:$A,'D12'!$A1204,'ODA by sector'!$D:$D,'D12'!$C1204)</f>
        <v>0</v>
      </c>
      <c r="J1204" s="35">
        <f>SUMIFS('ODA by sector'!K:K,'ODA by sector'!$A:$A,'D12'!$A1204,'ODA by sector'!$D:$D,'D12'!$C1204)</f>
        <v>0</v>
      </c>
      <c r="K1204" s="35">
        <f>SUMIFS('ODA by sector'!L:L,'ODA by sector'!$A:$A,'D12'!$A1204,'ODA by sector'!$D:$D,'D12'!$C1204)</f>
        <v>0</v>
      </c>
      <c r="L1204" s="35">
        <f>SUMIFS('ODA by sector'!M:M,'ODA by sector'!$A:$A,'D12'!$A1204,'ODA by sector'!$D:$D,'D12'!$C1204)</f>
        <v>12.671419</v>
      </c>
      <c r="M1204" s="35">
        <f>SUMIFS('ODA by sector'!N:N,'ODA by sector'!$A:$A,'D12'!$A1204,'ODA by sector'!$D:$D,'D12'!$C1204)</f>
        <v>0</v>
      </c>
      <c r="N1204" s="35">
        <f>SUMIFS('ODA by sector'!O:O,'ODA by sector'!$A:$A,'D12'!$A1204,'ODA by sector'!$D:$D,'D12'!$C1204)</f>
        <v>9.0639109999999992</v>
      </c>
      <c r="O1204" s="35">
        <f>SUMIFS('ODA by sector'!P:P,'ODA by sector'!$A:$A,'D12'!$A1204,'ODA by sector'!$D:$D,'D12'!$C1204)</f>
        <v>0</v>
      </c>
      <c r="P1204" s="35">
        <f>SUMIFS('ODA by sector'!Q:Q,'ODA by sector'!$A:$A,'D12'!$A1204,'ODA by sector'!$D:$D,'D12'!$C1204)</f>
        <v>10.071304</v>
      </c>
      <c r="Q1204" s="35">
        <f>SUMIFS('ODA by sector'!R:R,'ODA by sector'!$A:$A,'D12'!$A1204,'ODA by sector'!$D:$D,'D12'!$C1204)</f>
        <v>0</v>
      </c>
      <c r="R1204" s="35">
        <f>SUMIFS('ODA by sector'!S:S,'ODA by sector'!$A:$A,'D12'!$A1204,'ODA by sector'!$D:$D,'D12'!$C1204)</f>
        <v>11.22</v>
      </c>
    </row>
    <row r="1205" spans="1:18" x14ac:dyDescent="0.25">
      <c r="A1205" s="36" t="s">
        <v>55</v>
      </c>
      <c r="B1205" s="36" t="e">
        <f>VLOOKUP(A1205,'[1]Names&amp;ISO'!$A:$B,2,FALSE)</f>
        <v>#N/A</v>
      </c>
      <c r="C1205" s="37" t="s">
        <v>174</v>
      </c>
      <c r="D1205" s="35">
        <f>SUMIFS('ODA by sector'!E:E,'ODA by sector'!$A:$A,'D12'!$A1205,'ODA by sector'!$D:$D,'D12'!$C1205)</f>
        <v>0</v>
      </c>
      <c r="E1205" s="35">
        <f>SUMIFS('ODA by sector'!F:F,'ODA by sector'!$A:$A,'D12'!$A1205,'ODA by sector'!$D:$D,'D12'!$C1205)</f>
        <v>0</v>
      </c>
      <c r="F1205" s="35">
        <f>SUMIFS('ODA by sector'!G:G,'ODA by sector'!$A:$A,'D12'!$A1205,'ODA by sector'!$D:$D,'D12'!$C1205)</f>
        <v>0</v>
      </c>
      <c r="G1205" s="35">
        <f>SUMIFS('ODA by sector'!H:H,'ODA by sector'!$A:$A,'D12'!$A1205,'ODA by sector'!$D:$D,'D12'!$C1205)</f>
        <v>0</v>
      </c>
      <c r="H1205" s="35">
        <f>SUMIFS('ODA by sector'!I:I,'ODA by sector'!$A:$A,'D12'!$A1205,'ODA by sector'!$D:$D,'D12'!$C1205)</f>
        <v>0</v>
      </c>
      <c r="I1205" s="35">
        <f>SUMIFS('ODA by sector'!J:J,'ODA by sector'!$A:$A,'D12'!$A1205,'ODA by sector'!$D:$D,'D12'!$C1205)</f>
        <v>0</v>
      </c>
      <c r="J1205" s="35">
        <f>SUMIFS('ODA by sector'!K:K,'ODA by sector'!$A:$A,'D12'!$A1205,'ODA by sector'!$D:$D,'D12'!$C1205)</f>
        <v>0</v>
      </c>
      <c r="K1205" s="35">
        <f>SUMIFS('ODA by sector'!L:L,'ODA by sector'!$A:$A,'D12'!$A1205,'ODA by sector'!$D:$D,'D12'!$C1205)</f>
        <v>0</v>
      </c>
      <c r="L1205" s="35">
        <f>SUMIFS('ODA by sector'!M:M,'ODA by sector'!$A:$A,'D12'!$A1205,'ODA by sector'!$D:$D,'D12'!$C1205)</f>
        <v>2.8158720000000002</v>
      </c>
      <c r="M1205" s="35">
        <f>SUMIFS('ODA by sector'!N:N,'ODA by sector'!$A:$A,'D12'!$A1205,'ODA by sector'!$D:$D,'D12'!$C1205)</f>
        <v>2.6440079999999999</v>
      </c>
      <c r="N1205" s="35">
        <f>SUMIFS('ODA by sector'!O:O,'ODA by sector'!$A:$A,'D12'!$A1205,'ODA by sector'!$D:$D,'D12'!$C1205)</f>
        <v>1.6768240000000001</v>
      </c>
      <c r="O1205" s="35">
        <f>SUMIFS('ODA by sector'!P:P,'ODA by sector'!$A:$A,'D12'!$A1205,'ODA by sector'!$D:$D,'D12'!$C1205)</f>
        <v>2.361526</v>
      </c>
      <c r="P1205" s="35">
        <f>SUMIFS('ODA by sector'!Q:Q,'ODA by sector'!$A:$A,'D12'!$A1205,'ODA by sector'!$D:$D,'D12'!$C1205)</f>
        <v>1.4361930000000001</v>
      </c>
      <c r="Q1205" s="35">
        <f>SUMIFS('ODA by sector'!R:R,'ODA by sector'!$A:$A,'D12'!$A1205,'ODA by sector'!$D:$D,'D12'!$C1205)</f>
        <v>1.4635959999999999</v>
      </c>
      <c r="R1205" s="35">
        <f>SUMIFS('ODA by sector'!S:S,'ODA by sector'!$A:$A,'D12'!$A1205,'ODA by sector'!$D:$D,'D12'!$C1205)</f>
        <v>1.75</v>
      </c>
    </row>
    <row r="1206" spans="1:18" x14ac:dyDescent="0.25">
      <c r="A1206" s="40" t="s">
        <v>54</v>
      </c>
      <c r="B1206" s="36" t="e">
        <f>VLOOKUP(A1206,'[1]Names&amp;ISO'!$A:$B,2,FALSE)</f>
        <v>#N/A</v>
      </c>
      <c r="C1206" s="37" t="s">
        <v>162</v>
      </c>
      <c r="D1206" s="35">
        <f>SUMIFS('ODA by sector'!E:E,'ODA by sector'!$A:$A,'D12'!$A1206,'ODA by sector'!$D:$D,'D12'!$C1206)</f>
        <v>0</v>
      </c>
      <c r="E1206" s="35">
        <f>SUMIFS('ODA by sector'!F:F,'ODA by sector'!$A:$A,'D12'!$A1206,'ODA by sector'!$D:$D,'D12'!$C1206)</f>
        <v>0</v>
      </c>
      <c r="F1206" s="35">
        <f>SUMIFS('ODA by sector'!G:G,'ODA by sector'!$A:$A,'D12'!$A1206,'ODA by sector'!$D:$D,'D12'!$C1206)</f>
        <v>0</v>
      </c>
      <c r="G1206" s="35">
        <f>SUMIFS('ODA by sector'!H:H,'ODA by sector'!$A:$A,'D12'!$A1206,'ODA by sector'!$D:$D,'D12'!$C1206)</f>
        <v>0</v>
      </c>
      <c r="H1206" s="35">
        <f>SUMIFS('ODA by sector'!I:I,'ODA by sector'!$A:$A,'D12'!$A1206,'ODA by sector'!$D:$D,'D12'!$C1206)</f>
        <v>0</v>
      </c>
      <c r="I1206" s="35">
        <f>SUMIFS('ODA by sector'!J:J,'ODA by sector'!$A:$A,'D12'!$A1206,'ODA by sector'!$D:$D,'D12'!$C1206)</f>
        <v>0</v>
      </c>
      <c r="J1206" s="35">
        <f>SUMIFS('ODA by sector'!K:K,'ODA by sector'!$A:$A,'D12'!$A1206,'ODA by sector'!$D:$D,'D12'!$C1206)</f>
        <v>0</v>
      </c>
      <c r="K1206" s="35">
        <f>SUMIFS('ODA by sector'!L:L,'ODA by sector'!$A:$A,'D12'!$A1206,'ODA by sector'!$D:$D,'D12'!$C1206)</f>
        <v>0</v>
      </c>
      <c r="L1206" s="35">
        <f>SUMIFS('ODA by sector'!M:M,'ODA by sector'!$A:$A,'D12'!$A1206,'ODA by sector'!$D:$D,'D12'!$C1206)</f>
        <v>0</v>
      </c>
      <c r="M1206" s="35">
        <f>SUMIFS('ODA by sector'!N:N,'ODA by sector'!$A:$A,'D12'!$A1206,'ODA by sector'!$D:$D,'D12'!$C1206)</f>
        <v>0</v>
      </c>
      <c r="N1206" s="35">
        <f>SUMIFS('ODA by sector'!O:O,'ODA by sector'!$A:$A,'D12'!$A1206,'ODA by sector'!$D:$D,'D12'!$C1206)</f>
        <v>0</v>
      </c>
      <c r="O1206" s="35">
        <f>SUMIFS('ODA by sector'!P:P,'ODA by sector'!$A:$A,'D12'!$A1206,'ODA by sector'!$D:$D,'D12'!$C1206)</f>
        <v>0</v>
      </c>
      <c r="P1206" s="35">
        <f>SUMIFS('ODA by sector'!Q:Q,'ODA by sector'!$A:$A,'D12'!$A1206,'ODA by sector'!$D:$D,'D12'!$C1206)</f>
        <v>0</v>
      </c>
      <c r="Q1206" s="35">
        <f>SUMIFS('ODA by sector'!R:R,'ODA by sector'!$A:$A,'D12'!$A1206,'ODA by sector'!$D:$D,'D12'!$C1206)</f>
        <v>0</v>
      </c>
      <c r="R1206" s="35">
        <f>SUMIFS('ODA by sector'!S:S,'ODA by sector'!$A:$A,'D12'!$A1206,'ODA by sector'!$D:$D,'D12'!$C1206)</f>
        <v>0</v>
      </c>
    </row>
    <row r="1207" spans="1:18" x14ac:dyDescent="0.25">
      <c r="A1207" s="40" t="s">
        <v>54</v>
      </c>
      <c r="B1207" s="36" t="e">
        <f>VLOOKUP(A1207,'[1]Names&amp;ISO'!$A:$B,2,FALSE)</f>
        <v>#N/A</v>
      </c>
      <c r="C1207" s="37" t="s">
        <v>163</v>
      </c>
      <c r="D1207" s="35">
        <f>SUMIFS('ODA by sector'!E:E,'ODA by sector'!$A:$A,'D12'!$A1207,'ODA by sector'!$D:$D,'D12'!$C1207)</f>
        <v>0</v>
      </c>
      <c r="E1207" s="35">
        <f>SUMIFS('ODA by sector'!F:F,'ODA by sector'!$A:$A,'D12'!$A1207,'ODA by sector'!$D:$D,'D12'!$C1207)</f>
        <v>0</v>
      </c>
      <c r="F1207" s="35">
        <f>SUMIFS('ODA by sector'!G:G,'ODA by sector'!$A:$A,'D12'!$A1207,'ODA by sector'!$D:$D,'D12'!$C1207)</f>
        <v>0</v>
      </c>
      <c r="G1207" s="35">
        <f>SUMIFS('ODA by sector'!H:H,'ODA by sector'!$A:$A,'D12'!$A1207,'ODA by sector'!$D:$D,'D12'!$C1207)</f>
        <v>0</v>
      </c>
      <c r="H1207" s="35">
        <f>SUMIFS('ODA by sector'!I:I,'ODA by sector'!$A:$A,'D12'!$A1207,'ODA by sector'!$D:$D,'D12'!$C1207)</f>
        <v>0</v>
      </c>
      <c r="I1207" s="35">
        <f>SUMIFS('ODA by sector'!J:J,'ODA by sector'!$A:$A,'D12'!$A1207,'ODA by sector'!$D:$D,'D12'!$C1207)</f>
        <v>0</v>
      </c>
      <c r="J1207" s="35">
        <f>SUMIFS('ODA by sector'!K:K,'ODA by sector'!$A:$A,'D12'!$A1207,'ODA by sector'!$D:$D,'D12'!$C1207)</f>
        <v>0</v>
      </c>
      <c r="K1207" s="35">
        <f>SUMIFS('ODA by sector'!L:L,'ODA by sector'!$A:$A,'D12'!$A1207,'ODA by sector'!$D:$D,'D12'!$C1207)</f>
        <v>0</v>
      </c>
      <c r="L1207" s="35">
        <f>SUMIFS('ODA by sector'!M:M,'ODA by sector'!$A:$A,'D12'!$A1207,'ODA by sector'!$D:$D,'D12'!$C1207)</f>
        <v>0</v>
      </c>
      <c r="M1207" s="35">
        <f>SUMIFS('ODA by sector'!N:N,'ODA by sector'!$A:$A,'D12'!$A1207,'ODA by sector'!$D:$D,'D12'!$C1207)</f>
        <v>0</v>
      </c>
      <c r="N1207" s="35">
        <f>SUMIFS('ODA by sector'!O:O,'ODA by sector'!$A:$A,'D12'!$A1207,'ODA by sector'!$D:$D,'D12'!$C1207)</f>
        <v>0</v>
      </c>
      <c r="O1207" s="35">
        <f>SUMIFS('ODA by sector'!P:P,'ODA by sector'!$A:$A,'D12'!$A1207,'ODA by sector'!$D:$D,'D12'!$C1207)</f>
        <v>0</v>
      </c>
      <c r="P1207" s="35">
        <f>SUMIFS('ODA by sector'!Q:Q,'ODA by sector'!$A:$A,'D12'!$A1207,'ODA by sector'!$D:$D,'D12'!$C1207)</f>
        <v>0</v>
      </c>
      <c r="Q1207" s="35">
        <f>SUMIFS('ODA by sector'!R:R,'ODA by sector'!$A:$A,'D12'!$A1207,'ODA by sector'!$D:$D,'D12'!$C1207)</f>
        <v>0</v>
      </c>
      <c r="R1207" s="35">
        <f>SUMIFS('ODA by sector'!S:S,'ODA by sector'!$A:$A,'D12'!$A1207,'ODA by sector'!$D:$D,'D12'!$C1207)</f>
        <v>0</v>
      </c>
    </row>
    <row r="1208" spans="1:18" x14ac:dyDescent="0.25">
      <c r="A1208" s="40" t="s">
        <v>54</v>
      </c>
      <c r="B1208" s="36" t="e">
        <f>VLOOKUP(A1208,'[1]Names&amp;ISO'!$A:$B,2,FALSE)</f>
        <v>#N/A</v>
      </c>
      <c r="C1208" s="37" t="s">
        <v>164</v>
      </c>
      <c r="D1208" s="35">
        <f>SUMIFS('ODA by sector'!E:E,'ODA by sector'!$A:$A,'D12'!$A1208,'ODA by sector'!$D:$D,'D12'!$C1208)</f>
        <v>0</v>
      </c>
      <c r="E1208" s="35">
        <f>SUMIFS('ODA by sector'!F:F,'ODA by sector'!$A:$A,'D12'!$A1208,'ODA by sector'!$D:$D,'D12'!$C1208)</f>
        <v>0</v>
      </c>
      <c r="F1208" s="35">
        <f>SUMIFS('ODA by sector'!G:G,'ODA by sector'!$A:$A,'D12'!$A1208,'ODA by sector'!$D:$D,'D12'!$C1208)</f>
        <v>0</v>
      </c>
      <c r="G1208" s="35">
        <f>SUMIFS('ODA by sector'!H:H,'ODA by sector'!$A:$A,'D12'!$A1208,'ODA by sector'!$D:$D,'D12'!$C1208)</f>
        <v>0</v>
      </c>
      <c r="H1208" s="35">
        <f>SUMIFS('ODA by sector'!I:I,'ODA by sector'!$A:$A,'D12'!$A1208,'ODA by sector'!$D:$D,'D12'!$C1208)</f>
        <v>0</v>
      </c>
      <c r="I1208" s="35">
        <f>SUMIFS('ODA by sector'!J:J,'ODA by sector'!$A:$A,'D12'!$A1208,'ODA by sector'!$D:$D,'D12'!$C1208)</f>
        <v>0</v>
      </c>
      <c r="J1208" s="35">
        <f>SUMIFS('ODA by sector'!K:K,'ODA by sector'!$A:$A,'D12'!$A1208,'ODA by sector'!$D:$D,'D12'!$C1208)</f>
        <v>0</v>
      </c>
      <c r="K1208" s="35">
        <f>SUMIFS('ODA by sector'!L:L,'ODA by sector'!$A:$A,'D12'!$A1208,'ODA by sector'!$D:$D,'D12'!$C1208)</f>
        <v>0</v>
      </c>
      <c r="L1208" s="35">
        <f>SUMIFS('ODA by sector'!M:M,'ODA by sector'!$A:$A,'D12'!$A1208,'ODA by sector'!$D:$D,'D12'!$C1208)</f>
        <v>0</v>
      </c>
      <c r="M1208" s="35">
        <f>SUMIFS('ODA by sector'!N:N,'ODA by sector'!$A:$A,'D12'!$A1208,'ODA by sector'!$D:$D,'D12'!$C1208)</f>
        <v>0</v>
      </c>
      <c r="N1208" s="35">
        <f>SUMIFS('ODA by sector'!O:O,'ODA by sector'!$A:$A,'D12'!$A1208,'ODA by sector'!$D:$D,'D12'!$C1208)</f>
        <v>0</v>
      </c>
      <c r="O1208" s="35">
        <f>SUMIFS('ODA by sector'!P:P,'ODA by sector'!$A:$A,'D12'!$A1208,'ODA by sector'!$D:$D,'D12'!$C1208)</f>
        <v>0</v>
      </c>
      <c r="P1208" s="35">
        <f>SUMIFS('ODA by sector'!Q:Q,'ODA by sector'!$A:$A,'D12'!$A1208,'ODA by sector'!$D:$D,'D12'!$C1208)</f>
        <v>0</v>
      </c>
      <c r="Q1208" s="35">
        <f>SUMIFS('ODA by sector'!R:R,'ODA by sector'!$A:$A,'D12'!$A1208,'ODA by sector'!$D:$D,'D12'!$C1208)</f>
        <v>0</v>
      </c>
      <c r="R1208" s="35">
        <f>SUMIFS('ODA by sector'!S:S,'ODA by sector'!$A:$A,'D12'!$A1208,'ODA by sector'!$D:$D,'D12'!$C1208)</f>
        <v>0</v>
      </c>
    </row>
    <row r="1209" spans="1:18" x14ac:dyDescent="0.25">
      <c r="A1209" s="40" t="s">
        <v>54</v>
      </c>
      <c r="B1209" s="36" t="e">
        <f>VLOOKUP(A1209,'[1]Names&amp;ISO'!$A:$B,2,FALSE)</f>
        <v>#N/A</v>
      </c>
      <c r="C1209" s="37" t="s">
        <v>165</v>
      </c>
      <c r="D1209" s="35">
        <f>SUMIFS('ODA by sector'!E:E,'ODA by sector'!$A:$A,'D12'!$A1209,'ODA by sector'!$D:$D,'D12'!$C1209)</f>
        <v>0</v>
      </c>
      <c r="E1209" s="35">
        <f>SUMIFS('ODA by sector'!F:F,'ODA by sector'!$A:$A,'D12'!$A1209,'ODA by sector'!$D:$D,'D12'!$C1209)</f>
        <v>0</v>
      </c>
      <c r="F1209" s="35">
        <f>SUMIFS('ODA by sector'!G:G,'ODA by sector'!$A:$A,'D12'!$A1209,'ODA by sector'!$D:$D,'D12'!$C1209)</f>
        <v>0</v>
      </c>
      <c r="G1209" s="35">
        <f>SUMIFS('ODA by sector'!H:H,'ODA by sector'!$A:$A,'D12'!$A1209,'ODA by sector'!$D:$D,'D12'!$C1209)</f>
        <v>0</v>
      </c>
      <c r="H1209" s="35">
        <f>SUMIFS('ODA by sector'!I:I,'ODA by sector'!$A:$A,'D12'!$A1209,'ODA by sector'!$D:$D,'D12'!$C1209)</f>
        <v>0</v>
      </c>
      <c r="I1209" s="35">
        <f>SUMIFS('ODA by sector'!J:J,'ODA by sector'!$A:$A,'D12'!$A1209,'ODA by sector'!$D:$D,'D12'!$C1209)</f>
        <v>0</v>
      </c>
      <c r="J1209" s="35">
        <f>SUMIFS('ODA by sector'!K:K,'ODA by sector'!$A:$A,'D12'!$A1209,'ODA by sector'!$D:$D,'D12'!$C1209)</f>
        <v>0</v>
      </c>
      <c r="K1209" s="35">
        <f>SUMIFS('ODA by sector'!L:L,'ODA by sector'!$A:$A,'D12'!$A1209,'ODA by sector'!$D:$D,'D12'!$C1209)</f>
        <v>0</v>
      </c>
      <c r="L1209" s="35">
        <f>SUMIFS('ODA by sector'!M:M,'ODA by sector'!$A:$A,'D12'!$A1209,'ODA by sector'!$D:$D,'D12'!$C1209)</f>
        <v>68.092332999999996</v>
      </c>
      <c r="M1209" s="35">
        <f>SUMIFS('ODA by sector'!N:N,'ODA by sector'!$A:$A,'D12'!$A1209,'ODA by sector'!$D:$D,'D12'!$C1209)</f>
        <v>64.819636000000003</v>
      </c>
      <c r="N1209" s="35">
        <f>SUMIFS('ODA by sector'!O:O,'ODA by sector'!$A:$A,'D12'!$A1209,'ODA by sector'!$D:$D,'D12'!$C1209)</f>
        <v>59.739246000000001</v>
      </c>
      <c r="O1209" s="35">
        <f>SUMIFS('ODA by sector'!P:P,'ODA by sector'!$A:$A,'D12'!$A1209,'ODA by sector'!$D:$D,'D12'!$C1209)</f>
        <v>58.352455999999997</v>
      </c>
      <c r="P1209" s="35">
        <f>SUMIFS('ODA by sector'!Q:Q,'ODA by sector'!$A:$A,'D12'!$A1209,'ODA by sector'!$D:$D,'D12'!$C1209)</f>
        <v>57.185592999999997</v>
      </c>
      <c r="Q1209" s="35">
        <f>SUMIFS('ODA by sector'!R:R,'ODA by sector'!$A:$A,'D12'!$A1209,'ODA by sector'!$D:$D,'D12'!$C1209)</f>
        <v>56.020367</v>
      </c>
      <c r="R1209" s="35">
        <f>SUMIFS('ODA by sector'!S:S,'ODA by sector'!$A:$A,'D12'!$A1209,'ODA by sector'!$D:$D,'D12'!$C1209)</f>
        <v>54.760798000000001</v>
      </c>
    </row>
    <row r="1210" spans="1:18" x14ac:dyDescent="0.25">
      <c r="A1210" s="41" t="s">
        <v>54</v>
      </c>
      <c r="B1210" s="36" t="e">
        <f>VLOOKUP(A1210,'[1]Names&amp;ISO'!$A:$B,2,FALSE)</f>
        <v>#N/A</v>
      </c>
      <c r="C1210" s="37" t="s">
        <v>161</v>
      </c>
      <c r="D1210" s="35">
        <f>SUMIFS('ODA by sector'!E:E,'ODA by sector'!$A:$A,'D12'!$A1210,'ODA by sector'!$D:$D,'D12'!$C1210)</f>
        <v>0</v>
      </c>
      <c r="E1210" s="35">
        <f>SUMIFS('ODA by sector'!F:F,'ODA by sector'!$A:$A,'D12'!$A1210,'ODA by sector'!$D:$D,'D12'!$C1210)</f>
        <v>0</v>
      </c>
      <c r="F1210" s="35">
        <f>SUMIFS('ODA by sector'!G:G,'ODA by sector'!$A:$A,'D12'!$A1210,'ODA by sector'!$D:$D,'D12'!$C1210)</f>
        <v>0</v>
      </c>
      <c r="G1210" s="35">
        <f>SUMIFS('ODA by sector'!H:H,'ODA by sector'!$A:$A,'D12'!$A1210,'ODA by sector'!$D:$D,'D12'!$C1210)</f>
        <v>0</v>
      </c>
      <c r="H1210" s="35">
        <f>SUMIFS('ODA by sector'!I:I,'ODA by sector'!$A:$A,'D12'!$A1210,'ODA by sector'!$D:$D,'D12'!$C1210)</f>
        <v>0</v>
      </c>
      <c r="I1210" s="35">
        <f>SUMIFS('ODA by sector'!J:J,'ODA by sector'!$A:$A,'D12'!$A1210,'ODA by sector'!$D:$D,'D12'!$C1210)</f>
        <v>0</v>
      </c>
      <c r="J1210" s="35">
        <f>SUMIFS('ODA by sector'!K:K,'ODA by sector'!$A:$A,'D12'!$A1210,'ODA by sector'!$D:$D,'D12'!$C1210)</f>
        <v>0</v>
      </c>
      <c r="K1210" s="35">
        <f>SUMIFS('ODA by sector'!L:L,'ODA by sector'!$A:$A,'D12'!$A1210,'ODA by sector'!$D:$D,'D12'!$C1210)</f>
        <v>0</v>
      </c>
      <c r="L1210" s="35">
        <f>SUMIFS('ODA by sector'!M:M,'ODA by sector'!$A:$A,'D12'!$A1210,'ODA by sector'!$D:$D,'D12'!$C1210)</f>
        <v>3.1345429999999999</v>
      </c>
      <c r="M1210" s="35">
        <f>SUMIFS('ODA by sector'!N:N,'ODA by sector'!$A:$A,'D12'!$A1210,'ODA by sector'!$D:$D,'D12'!$C1210)</f>
        <v>2.9065590000000001</v>
      </c>
      <c r="N1210" s="35">
        <f>SUMIFS('ODA by sector'!O:O,'ODA by sector'!$A:$A,'D12'!$A1210,'ODA by sector'!$D:$D,'D12'!$C1210)</f>
        <v>2.7345519999999999</v>
      </c>
      <c r="O1210" s="35">
        <f>SUMIFS('ODA by sector'!P:P,'ODA by sector'!$A:$A,'D12'!$A1210,'ODA by sector'!$D:$D,'D12'!$C1210)</f>
        <v>2.774934</v>
      </c>
      <c r="P1210" s="35">
        <f>SUMIFS('ODA by sector'!Q:Q,'ODA by sector'!$A:$A,'D12'!$A1210,'ODA by sector'!$D:$D,'D12'!$C1210)</f>
        <v>2.7045089999999998</v>
      </c>
      <c r="Q1210" s="35">
        <f>SUMIFS('ODA by sector'!R:R,'ODA by sector'!$A:$A,'D12'!$A1210,'ODA by sector'!$D:$D,'D12'!$C1210)</f>
        <v>2.5581239999999998</v>
      </c>
      <c r="R1210" s="35">
        <f>SUMIFS('ODA by sector'!S:S,'ODA by sector'!$A:$A,'D12'!$A1210,'ODA by sector'!$D:$D,'D12'!$C1210)</f>
        <v>2.6943269999999999</v>
      </c>
    </row>
    <row r="1211" spans="1:18" x14ac:dyDescent="0.25">
      <c r="A1211" s="42" t="s">
        <v>54</v>
      </c>
      <c r="B1211" s="36" t="e">
        <f>VLOOKUP(A1211,'[1]Names&amp;ISO'!$A:$B,2,FALSE)</f>
        <v>#N/A</v>
      </c>
      <c r="C1211" s="37" t="s">
        <v>166</v>
      </c>
      <c r="D1211" s="35">
        <f>SUMIFS('ODA by sector'!E:E,'ODA by sector'!$A:$A,'D12'!$A1211,'ODA by sector'!$D:$D,'D12'!$C1211)</f>
        <v>0</v>
      </c>
      <c r="E1211" s="35">
        <f>SUMIFS('ODA by sector'!F:F,'ODA by sector'!$A:$A,'D12'!$A1211,'ODA by sector'!$D:$D,'D12'!$C1211)</f>
        <v>0</v>
      </c>
      <c r="F1211" s="35">
        <f>SUMIFS('ODA by sector'!G:G,'ODA by sector'!$A:$A,'D12'!$A1211,'ODA by sector'!$D:$D,'D12'!$C1211)</f>
        <v>0</v>
      </c>
      <c r="G1211" s="35">
        <f>SUMIFS('ODA by sector'!H:H,'ODA by sector'!$A:$A,'D12'!$A1211,'ODA by sector'!$D:$D,'D12'!$C1211)</f>
        <v>0</v>
      </c>
      <c r="H1211" s="35">
        <f>SUMIFS('ODA by sector'!I:I,'ODA by sector'!$A:$A,'D12'!$A1211,'ODA by sector'!$D:$D,'D12'!$C1211)</f>
        <v>0</v>
      </c>
      <c r="I1211" s="35">
        <f>SUMIFS('ODA by sector'!J:J,'ODA by sector'!$A:$A,'D12'!$A1211,'ODA by sector'!$D:$D,'D12'!$C1211)</f>
        <v>0</v>
      </c>
      <c r="J1211" s="35">
        <f>SUMIFS('ODA by sector'!K:K,'ODA by sector'!$A:$A,'D12'!$A1211,'ODA by sector'!$D:$D,'D12'!$C1211)</f>
        <v>0</v>
      </c>
      <c r="K1211" s="35">
        <f>SUMIFS('ODA by sector'!L:L,'ODA by sector'!$A:$A,'D12'!$A1211,'ODA by sector'!$D:$D,'D12'!$C1211)</f>
        <v>0</v>
      </c>
      <c r="L1211" s="35">
        <f>SUMIFS('ODA by sector'!M:M,'ODA by sector'!$A:$A,'D12'!$A1211,'ODA by sector'!$D:$D,'D12'!$C1211)</f>
        <v>0</v>
      </c>
      <c r="M1211" s="35">
        <f>SUMIFS('ODA by sector'!N:N,'ODA by sector'!$A:$A,'D12'!$A1211,'ODA by sector'!$D:$D,'D12'!$C1211)</f>
        <v>0</v>
      </c>
      <c r="N1211" s="35">
        <f>SUMIFS('ODA by sector'!O:O,'ODA by sector'!$A:$A,'D12'!$A1211,'ODA by sector'!$D:$D,'D12'!$C1211)</f>
        <v>0</v>
      </c>
      <c r="O1211" s="35">
        <f>SUMIFS('ODA by sector'!P:P,'ODA by sector'!$A:$A,'D12'!$A1211,'ODA by sector'!$D:$D,'D12'!$C1211)</f>
        <v>0</v>
      </c>
      <c r="P1211" s="35">
        <f>SUMIFS('ODA by sector'!Q:Q,'ODA by sector'!$A:$A,'D12'!$A1211,'ODA by sector'!$D:$D,'D12'!$C1211)</f>
        <v>0</v>
      </c>
      <c r="Q1211" s="35">
        <f>SUMIFS('ODA by sector'!R:R,'ODA by sector'!$A:$A,'D12'!$A1211,'ODA by sector'!$D:$D,'D12'!$C1211)</f>
        <v>0</v>
      </c>
      <c r="R1211" s="35">
        <f>SUMIFS('ODA by sector'!S:S,'ODA by sector'!$A:$A,'D12'!$A1211,'ODA by sector'!$D:$D,'D12'!$C1211)</f>
        <v>0.118744</v>
      </c>
    </row>
    <row r="1212" spans="1:18" x14ac:dyDescent="0.25">
      <c r="A1212" s="40" t="s">
        <v>54</v>
      </c>
      <c r="B1212" s="36" t="e">
        <f>VLOOKUP(A1212,'[1]Names&amp;ISO'!$A:$B,2,FALSE)</f>
        <v>#N/A</v>
      </c>
      <c r="C1212" s="37" t="s">
        <v>167</v>
      </c>
      <c r="D1212" s="35">
        <f>SUMIFS('ODA by sector'!E:E,'ODA by sector'!$A:$A,'D12'!$A1212,'ODA by sector'!$D:$D,'D12'!$C1212)</f>
        <v>0</v>
      </c>
      <c r="E1212" s="35">
        <f>SUMIFS('ODA by sector'!F:F,'ODA by sector'!$A:$A,'D12'!$A1212,'ODA by sector'!$D:$D,'D12'!$C1212)</f>
        <v>0</v>
      </c>
      <c r="F1212" s="35">
        <f>SUMIFS('ODA by sector'!G:G,'ODA by sector'!$A:$A,'D12'!$A1212,'ODA by sector'!$D:$D,'D12'!$C1212)</f>
        <v>0</v>
      </c>
      <c r="G1212" s="35">
        <f>SUMIFS('ODA by sector'!H:H,'ODA by sector'!$A:$A,'D12'!$A1212,'ODA by sector'!$D:$D,'D12'!$C1212)</f>
        <v>0</v>
      </c>
      <c r="H1212" s="35">
        <f>SUMIFS('ODA by sector'!I:I,'ODA by sector'!$A:$A,'D12'!$A1212,'ODA by sector'!$D:$D,'D12'!$C1212)</f>
        <v>0</v>
      </c>
      <c r="I1212" s="35">
        <f>SUMIFS('ODA by sector'!J:J,'ODA by sector'!$A:$A,'D12'!$A1212,'ODA by sector'!$D:$D,'D12'!$C1212)</f>
        <v>0</v>
      </c>
      <c r="J1212" s="35">
        <f>SUMIFS('ODA by sector'!K:K,'ODA by sector'!$A:$A,'D12'!$A1212,'ODA by sector'!$D:$D,'D12'!$C1212)</f>
        <v>0</v>
      </c>
      <c r="K1212" s="35">
        <f>SUMIFS('ODA by sector'!L:L,'ODA by sector'!$A:$A,'D12'!$A1212,'ODA by sector'!$D:$D,'D12'!$C1212)</f>
        <v>0</v>
      </c>
      <c r="L1212" s="35">
        <f>SUMIFS('ODA by sector'!M:M,'ODA by sector'!$A:$A,'D12'!$A1212,'ODA by sector'!$D:$D,'D12'!$C1212)</f>
        <v>0</v>
      </c>
      <c r="M1212" s="35">
        <f>SUMIFS('ODA by sector'!N:N,'ODA by sector'!$A:$A,'D12'!$A1212,'ODA by sector'!$D:$D,'D12'!$C1212)</f>
        <v>0</v>
      </c>
      <c r="N1212" s="35">
        <f>SUMIFS('ODA by sector'!O:O,'ODA by sector'!$A:$A,'D12'!$A1212,'ODA by sector'!$D:$D,'D12'!$C1212)</f>
        <v>0</v>
      </c>
      <c r="O1212" s="35">
        <f>SUMIFS('ODA by sector'!P:P,'ODA by sector'!$A:$A,'D12'!$A1212,'ODA by sector'!$D:$D,'D12'!$C1212)</f>
        <v>0</v>
      </c>
      <c r="P1212" s="35">
        <f>SUMIFS('ODA by sector'!Q:Q,'ODA by sector'!$A:$A,'D12'!$A1212,'ODA by sector'!$D:$D,'D12'!$C1212)</f>
        <v>0</v>
      </c>
      <c r="Q1212" s="35">
        <f>SUMIFS('ODA by sector'!R:R,'ODA by sector'!$A:$A,'D12'!$A1212,'ODA by sector'!$D:$D,'D12'!$C1212)</f>
        <v>0</v>
      </c>
      <c r="R1212" s="35">
        <f>SUMIFS('ODA by sector'!S:S,'ODA by sector'!$A:$A,'D12'!$A1212,'ODA by sector'!$D:$D,'D12'!$C1212)</f>
        <v>0</v>
      </c>
    </row>
    <row r="1213" spans="1:18" x14ac:dyDescent="0.25">
      <c r="A1213" s="40" t="s">
        <v>54</v>
      </c>
      <c r="B1213" s="36" t="e">
        <f>VLOOKUP(A1213,'[1]Names&amp;ISO'!$A:$B,2,FALSE)</f>
        <v>#N/A</v>
      </c>
      <c r="C1213" s="37" t="s">
        <v>169</v>
      </c>
      <c r="D1213" s="35">
        <f>SUMIFS('ODA by sector'!E:E,'ODA by sector'!$A:$A,'D12'!$A1213,'ODA by sector'!$D:$D,'D12'!$C1213)</f>
        <v>0</v>
      </c>
      <c r="E1213" s="35">
        <f>SUMIFS('ODA by sector'!F:F,'ODA by sector'!$A:$A,'D12'!$A1213,'ODA by sector'!$D:$D,'D12'!$C1213)</f>
        <v>0</v>
      </c>
      <c r="F1213" s="35">
        <f>SUMIFS('ODA by sector'!G:G,'ODA by sector'!$A:$A,'D12'!$A1213,'ODA by sector'!$D:$D,'D12'!$C1213)</f>
        <v>0</v>
      </c>
      <c r="G1213" s="35">
        <f>SUMIFS('ODA by sector'!H:H,'ODA by sector'!$A:$A,'D12'!$A1213,'ODA by sector'!$D:$D,'D12'!$C1213)</f>
        <v>0</v>
      </c>
      <c r="H1213" s="35">
        <f>SUMIFS('ODA by sector'!I:I,'ODA by sector'!$A:$A,'D12'!$A1213,'ODA by sector'!$D:$D,'D12'!$C1213)</f>
        <v>0</v>
      </c>
      <c r="I1213" s="35">
        <f>SUMIFS('ODA by sector'!J:J,'ODA by sector'!$A:$A,'D12'!$A1213,'ODA by sector'!$D:$D,'D12'!$C1213)</f>
        <v>0</v>
      </c>
      <c r="J1213" s="35">
        <f>SUMIFS('ODA by sector'!K:K,'ODA by sector'!$A:$A,'D12'!$A1213,'ODA by sector'!$D:$D,'D12'!$C1213)</f>
        <v>0</v>
      </c>
      <c r="K1213" s="35">
        <f>SUMIFS('ODA by sector'!L:L,'ODA by sector'!$A:$A,'D12'!$A1213,'ODA by sector'!$D:$D,'D12'!$C1213)</f>
        <v>0</v>
      </c>
      <c r="L1213" s="35">
        <f>SUMIFS('ODA by sector'!M:M,'ODA by sector'!$A:$A,'D12'!$A1213,'ODA by sector'!$D:$D,'D12'!$C1213)</f>
        <v>0</v>
      </c>
      <c r="M1213" s="35">
        <f>SUMIFS('ODA by sector'!N:N,'ODA by sector'!$A:$A,'D12'!$A1213,'ODA by sector'!$D:$D,'D12'!$C1213)</f>
        <v>0</v>
      </c>
      <c r="N1213" s="35">
        <f>SUMIFS('ODA by sector'!O:O,'ODA by sector'!$A:$A,'D12'!$A1213,'ODA by sector'!$D:$D,'D12'!$C1213)</f>
        <v>0</v>
      </c>
      <c r="O1213" s="35">
        <f>SUMIFS('ODA by sector'!P:P,'ODA by sector'!$A:$A,'D12'!$A1213,'ODA by sector'!$D:$D,'D12'!$C1213)</f>
        <v>0</v>
      </c>
      <c r="P1213" s="35">
        <f>SUMIFS('ODA by sector'!Q:Q,'ODA by sector'!$A:$A,'D12'!$A1213,'ODA by sector'!$D:$D,'D12'!$C1213)</f>
        <v>0</v>
      </c>
      <c r="Q1213" s="35">
        <f>SUMIFS('ODA by sector'!R:R,'ODA by sector'!$A:$A,'D12'!$A1213,'ODA by sector'!$D:$D,'D12'!$C1213)</f>
        <v>0</v>
      </c>
      <c r="R1213" s="35">
        <f>SUMIFS('ODA by sector'!S:S,'ODA by sector'!$A:$A,'D12'!$A1213,'ODA by sector'!$D:$D,'D12'!$C1213)</f>
        <v>0</v>
      </c>
    </row>
    <row r="1214" spans="1:18" x14ac:dyDescent="0.25">
      <c r="A1214" s="40" t="s">
        <v>54</v>
      </c>
      <c r="B1214" s="36" t="e">
        <f>VLOOKUP(A1214,'[1]Names&amp;ISO'!$A:$B,2,FALSE)</f>
        <v>#N/A</v>
      </c>
      <c r="C1214" s="37" t="s">
        <v>168</v>
      </c>
      <c r="D1214" s="35">
        <f>SUMIFS('ODA by sector'!E:E,'ODA by sector'!$A:$A,'D12'!$A1214,'ODA by sector'!$D:$D,'D12'!$C1214)</f>
        <v>0</v>
      </c>
      <c r="E1214" s="35">
        <f>SUMIFS('ODA by sector'!F:F,'ODA by sector'!$A:$A,'D12'!$A1214,'ODA by sector'!$D:$D,'D12'!$C1214)</f>
        <v>0</v>
      </c>
      <c r="F1214" s="35">
        <f>SUMIFS('ODA by sector'!G:G,'ODA by sector'!$A:$A,'D12'!$A1214,'ODA by sector'!$D:$D,'D12'!$C1214)</f>
        <v>0</v>
      </c>
      <c r="G1214" s="35">
        <f>SUMIFS('ODA by sector'!H:H,'ODA by sector'!$A:$A,'D12'!$A1214,'ODA by sector'!$D:$D,'D12'!$C1214)</f>
        <v>0</v>
      </c>
      <c r="H1214" s="35">
        <f>SUMIFS('ODA by sector'!I:I,'ODA by sector'!$A:$A,'D12'!$A1214,'ODA by sector'!$D:$D,'D12'!$C1214)</f>
        <v>0</v>
      </c>
      <c r="I1214" s="35">
        <f>SUMIFS('ODA by sector'!J:J,'ODA by sector'!$A:$A,'D12'!$A1214,'ODA by sector'!$D:$D,'D12'!$C1214)</f>
        <v>0</v>
      </c>
      <c r="J1214" s="35">
        <f>SUMIFS('ODA by sector'!K:K,'ODA by sector'!$A:$A,'D12'!$A1214,'ODA by sector'!$D:$D,'D12'!$C1214)</f>
        <v>0</v>
      </c>
      <c r="K1214" s="35">
        <f>SUMIFS('ODA by sector'!L:L,'ODA by sector'!$A:$A,'D12'!$A1214,'ODA by sector'!$D:$D,'D12'!$C1214)</f>
        <v>0</v>
      </c>
      <c r="L1214" s="35">
        <f>SUMIFS('ODA by sector'!M:M,'ODA by sector'!$A:$A,'D12'!$A1214,'ODA by sector'!$D:$D,'D12'!$C1214)</f>
        <v>0</v>
      </c>
      <c r="M1214" s="35">
        <f>SUMIFS('ODA by sector'!N:N,'ODA by sector'!$A:$A,'D12'!$A1214,'ODA by sector'!$D:$D,'D12'!$C1214)</f>
        <v>0</v>
      </c>
      <c r="N1214" s="35">
        <f>SUMIFS('ODA by sector'!O:O,'ODA by sector'!$A:$A,'D12'!$A1214,'ODA by sector'!$D:$D,'D12'!$C1214)</f>
        <v>0</v>
      </c>
      <c r="O1214" s="35">
        <f>SUMIFS('ODA by sector'!P:P,'ODA by sector'!$A:$A,'D12'!$A1214,'ODA by sector'!$D:$D,'D12'!$C1214)</f>
        <v>0</v>
      </c>
      <c r="P1214" s="35">
        <f>SUMIFS('ODA by sector'!Q:Q,'ODA by sector'!$A:$A,'D12'!$A1214,'ODA by sector'!$D:$D,'D12'!$C1214)</f>
        <v>0</v>
      </c>
      <c r="Q1214" s="35">
        <f>SUMIFS('ODA by sector'!R:R,'ODA by sector'!$A:$A,'D12'!$A1214,'ODA by sector'!$D:$D,'D12'!$C1214)</f>
        <v>0</v>
      </c>
      <c r="R1214" s="35">
        <f>SUMIFS('ODA by sector'!S:S,'ODA by sector'!$A:$A,'D12'!$A1214,'ODA by sector'!$D:$D,'D12'!$C1214)</f>
        <v>0</v>
      </c>
    </row>
    <row r="1215" spans="1:18" x14ac:dyDescent="0.25">
      <c r="A1215" s="40" t="s">
        <v>54</v>
      </c>
      <c r="B1215" s="36" t="e">
        <f>VLOOKUP(A1215,'[1]Names&amp;ISO'!$A:$B,2,FALSE)</f>
        <v>#N/A</v>
      </c>
      <c r="C1215" s="37" t="s">
        <v>171</v>
      </c>
      <c r="D1215" s="35">
        <f>SUMIFS('ODA by sector'!E:E,'ODA by sector'!$A:$A,'D12'!$A1215,'ODA by sector'!$D:$D,'D12'!$C1215)</f>
        <v>0</v>
      </c>
      <c r="E1215" s="35">
        <f>SUMIFS('ODA by sector'!F:F,'ODA by sector'!$A:$A,'D12'!$A1215,'ODA by sector'!$D:$D,'D12'!$C1215)</f>
        <v>0</v>
      </c>
      <c r="F1215" s="35">
        <f>SUMIFS('ODA by sector'!G:G,'ODA by sector'!$A:$A,'D12'!$A1215,'ODA by sector'!$D:$D,'D12'!$C1215)</f>
        <v>0</v>
      </c>
      <c r="G1215" s="35">
        <f>SUMIFS('ODA by sector'!H:H,'ODA by sector'!$A:$A,'D12'!$A1215,'ODA by sector'!$D:$D,'D12'!$C1215)</f>
        <v>0</v>
      </c>
      <c r="H1215" s="35">
        <f>SUMIFS('ODA by sector'!I:I,'ODA by sector'!$A:$A,'D12'!$A1215,'ODA by sector'!$D:$D,'D12'!$C1215)</f>
        <v>0</v>
      </c>
      <c r="I1215" s="35">
        <f>SUMIFS('ODA by sector'!J:J,'ODA by sector'!$A:$A,'D12'!$A1215,'ODA by sector'!$D:$D,'D12'!$C1215)</f>
        <v>0</v>
      </c>
      <c r="J1215" s="35">
        <f>SUMIFS('ODA by sector'!K:K,'ODA by sector'!$A:$A,'D12'!$A1215,'ODA by sector'!$D:$D,'D12'!$C1215)</f>
        <v>0</v>
      </c>
      <c r="K1215" s="35">
        <f>SUMIFS('ODA by sector'!L:L,'ODA by sector'!$A:$A,'D12'!$A1215,'ODA by sector'!$D:$D,'D12'!$C1215)</f>
        <v>0</v>
      </c>
      <c r="L1215" s="35">
        <f>SUMIFS('ODA by sector'!M:M,'ODA by sector'!$A:$A,'D12'!$A1215,'ODA by sector'!$D:$D,'D12'!$C1215)</f>
        <v>5.2889270000000002</v>
      </c>
      <c r="M1215" s="35">
        <f>SUMIFS('ODA by sector'!N:N,'ODA by sector'!$A:$A,'D12'!$A1215,'ODA by sector'!$D:$D,'D12'!$C1215)</f>
        <v>4.9413970000000003</v>
      </c>
      <c r="N1215" s="35">
        <f>SUMIFS('ODA by sector'!O:O,'ODA by sector'!$A:$A,'D12'!$A1215,'ODA by sector'!$D:$D,'D12'!$C1215)</f>
        <v>4.4145669999999999</v>
      </c>
      <c r="O1215" s="35">
        <f>SUMIFS('ODA by sector'!P:P,'ODA by sector'!$A:$A,'D12'!$A1215,'ODA by sector'!$D:$D,'D12'!$C1215)</f>
        <v>4.9815209999999999</v>
      </c>
      <c r="P1215" s="35">
        <f>SUMIFS('ODA by sector'!Q:Q,'ODA by sector'!$A:$A,'D12'!$A1215,'ODA by sector'!$D:$D,'D12'!$C1215)</f>
        <v>4.9939960000000001</v>
      </c>
      <c r="Q1215" s="35">
        <f>SUMIFS('ODA by sector'!R:R,'ODA by sector'!$A:$A,'D12'!$A1215,'ODA by sector'!$D:$D,'D12'!$C1215)</f>
        <v>5.086462</v>
      </c>
      <c r="R1215" s="35">
        <f>SUMIFS('ODA by sector'!S:S,'ODA by sector'!$A:$A,'D12'!$A1215,'ODA by sector'!$D:$D,'D12'!$C1215)</f>
        <v>4.8936529999999996</v>
      </c>
    </row>
    <row r="1216" spans="1:18" x14ac:dyDescent="0.25">
      <c r="A1216" s="40" t="s">
        <v>54</v>
      </c>
      <c r="B1216" s="36" t="e">
        <f>VLOOKUP(A1216,'[1]Names&amp;ISO'!$A:$B,2,FALSE)</f>
        <v>#N/A</v>
      </c>
      <c r="C1216" s="37" t="s">
        <v>170</v>
      </c>
      <c r="D1216" s="35">
        <f>SUMIFS('ODA by sector'!E:E,'ODA by sector'!$A:$A,'D12'!$A1216,'ODA by sector'!$D:$D,'D12'!$C1216)</f>
        <v>0</v>
      </c>
      <c r="E1216" s="35">
        <f>SUMIFS('ODA by sector'!F:F,'ODA by sector'!$A:$A,'D12'!$A1216,'ODA by sector'!$D:$D,'D12'!$C1216)</f>
        <v>0</v>
      </c>
      <c r="F1216" s="35">
        <f>SUMIFS('ODA by sector'!G:G,'ODA by sector'!$A:$A,'D12'!$A1216,'ODA by sector'!$D:$D,'D12'!$C1216)</f>
        <v>0</v>
      </c>
      <c r="G1216" s="35">
        <f>SUMIFS('ODA by sector'!H:H,'ODA by sector'!$A:$A,'D12'!$A1216,'ODA by sector'!$D:$D,'D12'!$C1216)</f>
        <v>0</v>
      </c>
      <c r="H1216" s="35">
        <f>SUMIFS('ODA by sector'!I:I,'ODA by sector'!$A:$A,'D12'!$A1216,'ODA by sector'!$D:$D,'D12'!$C1216)</f>
        <v>0</v>
      </c>
      <c r="I1216" s="35">
        <f>SUMIFS('ODA by sector'!J:J,'ODA by sector'!$A:$A,'D12'!$A1216,'ODA by sector'!$D:$D,'D12'!$C1216)</f>
        <v>0</v>
      </c>
      <c r="J1216" s="35">
        <f>SUMIFS('ODA by sector'!K:K,'ODA by sector'!$A:$A,'D12'!$A1216,'ODA by sector'!$D:$D,'D12'!$C1216)</f>
        <v>0</v>
      </c>
      <c r="K1216" s="35">
        <f>SUMIFS('ODA by sector'!L:L,'ODA by sector'!$A:$A,'D12'!$A1216,'ODA by sector'!$D:$D,'D12'!$C1216)</f>
        <v>0</v>
      </c>
      <c r="L1216" s="35">
        <f>SUMIFS('ODA by sector'!M:M,'ODA by sector'!$A:$A,'D12'!$A1216,'ODA by sector'!$D:$D,'D12'!$C1216)</f>
        <v>64.009022999999999</v>
      </c>
      <c r="M1216" s="35">
        <f>SUMIFS('ODA by sector'!N:N,'ODA by sector'!$A:$A,'D12'!$A1216,'ODA by sector'!$D:$D,'D12'!$C1216)</f>
        <v>60.805382000000002</v>
      </c>
      <c r="N1216" s="35">
        <f>SUMIFS('ODA by sector'!O:O,'ODA by sector'!$A:$A,'D12'!$A1216,'ODA by sector'!$D:$D,'D12'!$C1216)</f>
        <v>55.302951</v>
      </c>
      <c r="O1216" s="35">
        <f>SUMIFS('ODA by sector'!P:P,'ODA by sector'!$A:$A,'D12'!$A1216,'ODA by sector'!$D:$D,'D12'!$C1216)</f>
        <v>54.871856999999999</v>
      </c>
      <c r="P1216" s="35">
        <f>SUMIFS('ODA by sector'!Q:Q,'ODA by sector'!$A:$A,'D12'!$A1216,'ODA by sector'!$D:$D,'D12'!$C1216)</f>
        <v>52.263553999999999</v>
      </c>
      <c r="Q1216" s="35">
        <f>SUMIFS('ODA by sector'!R:R,'ODA by sector'!$A:$A,'D12'!$A1216,'ODA by sector'!$D:$D,'D12'!$C1216)</f>
        <v>50.816381999999997</v>
      </c>
      <c r="R1216" s="35">
        <f>SUMIFS('ODA by sector'!S:S,'ODA by sector'!$A:$A,'D12'!$A1216,'ODA by sector'!$D:$D,'D12'!$C1216)</f>
        <v>49.976036999999998</v>
      </c>
    </row>
    <row r="1217" spans="1:18" x14ac:dyDescent="0.25">
      <c r="A1217" s="40" t="s">
        <v>54</v>
      </c>
      <c r="B1217" s="36" t="e">
        <f>VLOOKUP(A1217,'[1]Names&amp;ISO'!$A:$B,2,FALSE)</f>
        <v>#N/A</v>
      </c>
      <c r="C1217" s="37" t="s">
        <v>172</v>
      </c>
      <c r="D1217" s="35">
        <f>SUMIFS('ODA by sector'!E:E,'ODA by sector'!$A:$A,'D12'!$A1217,'ODA by sector'!$D:$D,'D12'!$C1217)</f>
        <v>0</v>
      </c>
      <c r="E1217" s="35">
        <f>SUMIFS('ODA by sector'!F:F,'ODA by sector'!$A:$A,'D12'!$A1217,'ODA by sector'!$D:$D,'D12'!$C1217)</f>
        <v>0</v>
      </c>
      <c r="F1217" s="35">
        <f>SUMIFS('ODA by sector'!G:G,'ODA by sector'!$A:$A,'D12'!$A1217,'ODA by sector'!$D:$D,'D12'!$C1217)</f>
        <v>0</v>
      </c>
      <c r="G1217" s="35">
        <f>SUMIFS('ODA by sector'!H:H,'ODA by sector'!$A:$A,'D12'!$A1217,'ODA by sector'!$D:$D,'D12'!$C1217)</f>
        <v>0</v>
      </c>
      <c r="H1217" s="35">
        <f>SUMIFS('ODA by sector'!I:I,'ODA by sector'!$A:$A,'D12'!$A1217,'ODA by sector'!$D:$D,'D12'!$C1217)</f>
        <v>0</v>
      </c>
      <c r="I1217" s="35">
        <f>SUMIFS('ODA by sector'!J:J,'ODA by sector'!$A:$A,'D12'!$A1217,'ODA by sector'!$D:$D,'D12'!$C1217)</f>
        <v>0</v>
      </c>
      <c r="J1217" s="35">
        <f>SUMIFS('ODA by sector'!K:K,'ODA by sector'!$A:$A,'D12'!$A1217,'ODA by sector'!$D:$D,'D12'!$C1217)</f>
        <v>0</v>
      </c>
      <c r="K1217" s="35">
        <f>SUMIFS('ODA by sector'!L:L,'ODA by sector'!$A:$A,'D12'!$A1217,'ODA by sector'!$D:$D,'D12'!$C1217)</f>
        <v>0</v>
      </c>
      <c r="L1217" s="35">
        <f>SUMIFS('ODA by sector'!M:M,'ODA by sector'!$A:$A,'D12'!$A1217,'ODA by sector'!$D:$D,'D12'!$C1217)</f>
        <v>0</v>
      </c>
      <c r="M1217" s="35">
        <f>SUMIFS('ODA by sector'!N:N,'ODA by sector'!$A:$A,'D12'!$A1217,'ODA by sector'!$D:$D,'D12'!$C1217)</f>
        <v>0</v>
      </c>
      <c r="N1217" s="35">
        <f>SUMIFS('ODA by sector'!O:O,'ODA by sector'!$A:$A,'D12'!$A1217,'ODA by sector'!$D:$D,'D12'!$C1217)</f>
        <v>0</v>
      </c>
      <c r="O1217" s="35">
        <f>SUMIFS('ODA by sector'!P:P,'ODA by sector'!$A:$A,'D12'!$A1217,'ODA by sector'!$D:$D,'D12'!$C1217)</f>
        <v>0</v>
      </c>
      <c r="P1217" s="35">
        <f>SUMIFS('ODA by sector'!Q:Q,'ODA by sector'!$A:$A,'D12'!$A1217,'ODA by sector'!$D:$D,'D12'!$C1217)</f>
        <v>0</v>
      </c>
      <c r="Q1217" s="35">
        <f>SUMIFS('ODA by sector'!R:R,'ODA by sector'!$A:$A,'D12'!$A1217,'ODA by sector'!$D:$D,'D12'!$C1217)</f>
        <v>0</v>
      </c>
      <c r="R1217" s="35">
        <f>SUMIFS('ODA by sector'!S:S,'ODA by sector'!$A:$A,'D12'!$A1217,'ODA by sector'!$D:$D,'D12'!$C1217)</f>
        <v>0</v>
      </c>
    </row>
    <row r="1218" spans="1:18" x14ac:dyDescent="0.25">
      <c r="A1218" s="40" t="s">
        <v>54</v>
      </c>
      <c r="B1218" s="36" t="e">
        <f>VLOOKUP(A1218,'[1]Names&amp;ISO'!$A:$B,2,FALSE)</f>
        <v>#N/A</v>
      </c>
      <c r="C1218" s="37" t="s">
        <v>173</v>
      </c>
      <c r="D1218" s="35">
        <f>SUMIFS('ODA by sector'!E:E,'ODA by sector'!$A:$A,'D12'!$A1218,'ODA by sector'!$D:$D,'D12'!$C1218)</f>
        <v>0</v>
      </c>
      <c r="E1218" s="35">
        <f>SUMIFS('ODA by sector'!F:F,'ODA by sector'!$A:$A,'D12'!$A1218,'ODA by sector'!$D:$D,'D12'!$C1218)</f>
        <v>0</v>
      </c>
      <c r="F1218" s="35">
        <f>SUMIFS('ODA by sector'!G:G,'ODA by sector'!$A:$A,'D12'!$A1218,'ODA by sector'!$D:$D,'D12'!$C1218)</f>
        <v>0</v>
      </c>
      <c r="G1218" s="35">
        <f>SUMIFS('ODA by sector'!H:H,'ODA by sector'!$A:$A,'D12'!$A1218,'ODA by sector'!$D:$D,'D12'!$C1218)</f>
        <v>0</v>
      </c>
      <c r="H1218" s="35">
        <f>SUMIFS('ODA by sector'!I:I,'ODA by sector'!$A:$A,'D12'!$A1218,'ODA by sector'!$D:$D,'D12'!$C1218)</f>
        <v>0</v>
      </c>
      <c r="I1218" s="35">
        <f>SUMIFS('ODA by sector'!J:J,'ODA by sector'!$A:$A,'D12'!$A1218,'ODA by sector'!$D:$D,'D12'!$C1218)</f>
        <v>0</v>
      </c>
      <c r="J1218" s="35">
        <f>SUMIFS('ODA by sector'!K:K,'ODA by sector'!$A:$A,'D12'!$A1218,'ODA by sector'!$D:$D,'D12'!$C1218)</f>
        <v>0</v>
      </c>
      <c r="K1218" s="35">
        <f>SUMIFS('ODA by sector'!L:L,'ODA by sector'!$A:$A,'D12'!$A1218,'ODA by sector'!$D:$D,'D12'!$C1218)</f>
        <v>0</v>
      </c>
      <c r="L1218" s="35">
        <f>SUMIFS('ODA by sector'!M:M,'ODA by sector'!$A:$A,'D12'!$A1218,'ODA by sector'!$D:$D,'D12'!$C1218)</f>
        <v>0</v>
      </c>
      <c r="M1218" s="35">
        <f>SUMIFS('ODA by sector'!N:N,'ODA by sector'!$A:$A,'D12'!$A1218,'ODA by sector'!$D:$D,'D12'!$C1218)</f>
        <v>0</v>
      </c>
      <c r="N1218" s="35">
        <f>SUMIFS('ODA by sector'!O:O,'ODA by sector'!$A:$A,'D12'!$A1218,'ODA by sector'!$D:$D,'D12'!$C1218)</f>
        <v>0</v>
      </c>
      <c r="O1218" s="35">
        <f>SUMIFS('ODA by sector'!P:P,'ODA by sector'!$A:$A,'D12'!$A1218,'ODA by sector'!$D:$D,'D12'!$C1218)</f>
        <v>0</v>
      </c>
      <c r="P1218" s="35">
        <f>SUMIFS('ODA by sector'!Q:Q,'ODA by sector'!$A:$A,'D12'!$A1218,'ODA by sector'!$D:$D,'D12'!$C1218)</f>
        <v>0</v>
      </c>
      <c r="Q1218" s="35">
        <f>SUMIFS('ODA by sector'!R:R,'ODA by sector'!$A:$A,'D12'!$A1218,'ODA by sector'!$D:$D,'D12'!$C1218)</f>
        <v>0</v>
      </c>
      <c r="R1218" s="35">
        <f>SUMIFS('ODA by sector'!S:S,'ODA by sector'!$A:$A,'D12'!$A1218,'ODA by sector'!$D:$D,'D12'!$C1218)</f>
        <v>0</v>
      </c>
    </row>
    <row r="1219" spans="1:18" x14ac:dyDescent="0.25">
      <c r="A1219" s="40" t="s">
        <v>54</v>
      </c>
      <c r="B1219" s="36" t="e">
        <f>VLOOKUP(A1219,'[1]Names&amp;ISO'!$A:$B,2,FALSE)</f>
        <v>#N/A</v>
      </c>
      <c r="C1219" s="37" t="s">
        <v>174</v>
      </c>
      <c r="D1219" s="35">
        <f>SUMIFS('ODA by sector'!E:E,'ODA by sector'!$A:$A,'D12'!$A1219,'ODA by sector'!$D:$D,'D12'!$C1219)</f>
        <v>0</v>
      </c>
      <c r="E1219" s="35">
        <f>SUMIFS('ODA by sector'!F:F,'ODA by sector'!$A:$A,'D12'!$A1219,'ODA by sector'!$D:$D,'D12'!$C1219)</f>
        <v>0</v>
      </c>
      <c r="F1219" s="35">
        <f>SUMIFS('ODA by sector'!G:G,'ODA by sector'!$A:$A,'D12'!$A1219,'ODA by sector'!$D:$D,'D12'!$C1219)</f>
        <v>0</v>
      </c>
      <c r="G1219" s="35">
        <f>SUMIFS('ODA by sector'!H:H,'ODA by sector'!$A:$A,'D12'!$A1219,'ODA by sector'!$D:$D,'D12'!$C1219)</f>
        <v>0</v>
      </c>
      <c r="H1219" s="35">
        <f>SUMIFS('ODA by sector'!I:I,'ODA by sector'!$A:$A,'D12'!$A1219,'ODA by sector'!$D:$D,'D12'!$C1219)</f>
        <v>0</v>
      </c>
      <c r="I1219" s="35">
        <f>SUMIFS('ODA by sector'!J:J,'ODA by sector'!$A:$A,'D12'!$A1219,'ODA by sector'!$D:$D,'D12'!$C1219)</f>
        <v>0</v>
      </c>
      <c r="J1219" s="35">
        <f>SUMIFS('ODA by sector'!K:K,'ODA by sector'!$A:$A,'D12'!$A1219,'ODA by sector'!$D:$D,'D12'!$C1219)</f>
        <v>0</v>
      </c>
      <c r="K1219" s="35">
        <f>SUMIFS('ODA by sector'!L:L,'ODA by sector'!$A:$A,'D12'!$A1219,'ODA by sector'!$D:$D,'D12'!$C1219)</f>
        <v>0</v>
      </c>
      <c r="L1219" s="35">
        <f>SUMIFS('ODA by sector'!M:M,'ODA by sector'!$A:$A,'D12'!$A1219,'ODA by sector'!$D:$D,'D12'!$C1219)</f>
        <v>0</v>
      </c>
      <c r="M1219" s="35">
        <f>SUMIFS('ODA by sector'!N:N,'ODA by sector'!$A:$A,'D12'!$A1219,'ODA by sector'!$D:$D,'D12'!$C1219)</f>
        <v>0</v>
      </c>
      <c r="N1219" s="35">
        <f>SUMIFS('ODA by sector'!O:O,'ODA by sector'!$A:$A,'D12'!$A1219,'ODA by sector'!$D:$D,'D12'!$C1219)</f>
        <v>0</v>
      </c>
      <c r="O1219" s="35">
        <f>SUMIFS('ODA by sector'!P:P,'ODA by sector'!$A:$A,'D12'!$A1219,'ODA by sector'!$D:$D,'D12'!$C1219)</f>
        <v>0</v>
      </c>
      <c r="P1219" s="35">
        <f>SUMIFS('ODA by sector'!Q:Q,'ODA by sector'!$A:$A,'D12'!$A1219,'ODA by sector'!$D:$D,'D12'!$C1219)</f>
        <v>0</v>
      </c>
      <c r="Q1219" s="35">
        <f>SUMIFS('ODA by sector'!R:R,'ODA by sector'!$A:$A,'D12'!$A1219,'ODA by sector'!$D:$D,'D12'!$C1219)</f>
        <v>0</v>
      </c>
      <c r="R1219" s="35">
        <f>SUMIFS('ODA by sector'!S:S,'ODA by sector'!$A:$A,'D12'!$A1219,'ODA by sector'!$D:$D,'D12'!$C1219)</f>
        <v>0</v>
      </c>
    </row>
    <row r="1220" spans="1:18" x14ac:dyDescent="0.25">
      <c r="A1220" s="36" t="s">
        <v>53</v>
      </c>
      <c r="B1220" s="36" t="e">
        <f>VLOOKUP(A1220,'[1]Names&amp;ISO'!$A:$B,2,FALSE)</f>
        <v>#N/A</v>
      </c>
      <c r="C1220" s="37" t="s">
        <v>162</v>
      </c>
      <c r="D1220" s="35">
        <f>SUMIFS('ODA by sector'!E:E,'ODA by sector'!$A:$A,'D12'!$A1220,'ODA by sector'!$D:$D,'D12'!$C1220)</f>
        <v>0</v>
      </c>
      <c r="E1220" s="35">
        <f>SUMIFS('ODA by sector'!F:F,'ODA by sector'!$A:$A,'D12'!$A1220,'ODA by sector'!$D:$D,'D12'!$C1220)</f>
        <v>0</v>
      </c>
      <c r="F1220" s="35">
        <f>SUMIFS('ODA by sector'!G:G,'ODA by sector'!$A:$A,'D12'!$A1220,'ODA by sector'!$D:$D,'D12'!$C1220)</f>
        <v>0</v>
      </c>
      <c r="G1220" s="35">
        <f>SUMIFS('ODA by sector'!H:H,'ODA by sector'!$A:$A,'D12'!$A1220,'ODA by sector'!$D:$D,'D12'!$C1220)</f>
        <v>0</v>
      </c>
      <c r="H1220" s="35">
        <f>SUMIFS('ODA by sector'!I:I,'ODA by sector'!$A:$A,'D12'!$A1220,'ODA by sector'!$D:$D,'D12'!$C1220)</f>
        <v>0</v>
      </c>
      <c r="I1220" s="35">
        <f>SUMIFS('ODA by sector'!J:J,'ODA by sector'!$A:$A,'D12'!$A1220,'ODA by sector'!$D:$D,'D12'!$C1220)</f>
        <v>0</v>
      </c>
      <c r="J1220" s="35">
        <f>SUMIFS('ODA by sector'!K:K,'ODA by sector'!$A:$A,'D12'!$A1220,'ODA by sector'!$D:$D,'D12'!$C1220)</f>
        <v>0</v>
      </c>
      <c r="K1220" s="35">
        <f>SUMIFS('ODA by sector'!L:L,'ODA by sector'!$A:$A,'D12'!$A1220,'ODA by sector'!$D:$D,'D12'!$C1220)</f>
        <v>21.153585</v>
      </c>
      <c r="L1220" s="35">
        <f>SUMIFS('ODA by sector'!M:M,'ODA by sector'!$A:$A,'D12'!$A1220,'ODA by sector'!$D:$D,'D12'!$C1220)</f>
        <v>35.772629999999999</v>
      </c>
      <c r="M1220" s="35">
        <f>SUMIFS('ODA by sector'!N:N,'ODA by sector'!$A:$A,'D12'!$A1220,'ODA by sector'!$D:$D,'D12'!$C1220)</f>
        <v>47.065085000000003</v>
      </c>
      <c r="N1220" s="35">
        <f>SUMIFS('ODA by sector'!O:O,'ODA by sector'!$A:$A,'D12'!$A1220,'ODA by sector'!$D:$D,'D12'!$C1220)</f>
        <v>42.720393999999999</v>
      </c>
      <c r="O1220" s="35">
        <f>SUMIFS('ODA by sector'!P:P,'ODA by sector'!$A:$A,'D12'!$A1220,'ODA by sector'!$D:$D,'D12'!$C1220)</f>
        <v>116.81074599999999</v>
      </c>
      <c r="P1220" s="35">
        <f>SUMIFS('ODA by sector'!Q:Q,'ODA by sector'!$A:$A,'D12'!$A1220,'ODA by sector'!$D:$D,'D12'!$C1220)</f>
        <v>233.41559899999999</v>
      </c>
      <c r="Q1220" s="35">
        <f>SUMIFS('ODA by sector'!R:R,'ODA by sector'!$A:$A,'D12'!$A1220,'ODA by sector'!$D:$D,'D12'!$C1220)</f>
        <v>180.12198000000001</v>
      </c>
      <c r="R1220" s="35">
        <f>SUMIFS('ODA by sector'!S:S,'ODA by sector'!$A:$A,'D12'!$A1220,'ODA by sector'!$D:$D,'D12'!$C1220)</f>
        <v>230.439594</v>
      </c>
    </row>
    <row r="1221" spans="1:18" x14ac:dyDescent="0.25">
      <c r="A1221" s="36" t="s">
        <v>53</v>
      </c>
      <c r="B1221" s="36" t="e">
        <f>VLOOKUP(A1221,'[1]Names&amp;ISO'!$A:$B,2,FALSE)</f>
        <v>#N/A</v>
      </c>
      <c r="C1221" s="37" t="s">
        <v>163</v>
      </c>
      <c r="D1221" s="35">
        <f>SUMIFS('ODA by sector'!E:E,'ODA by sector'!$A:$A,'D12'!$A1221,'ODA by sector'!$D:$D,'D12'!$C1221)</f>
        <v>0</v>
      </c>
      <c r="E1221" s="35">
        <f>SUMIFS('ODA by sector'!F:F,'ODA by sector'!$A:$A,'D12'!$A1221,'ODA by sector'!$D:$D,'D12'!$C1221)</f>
        <v>0</v>
      </c>
      <c r="F1221" s="35">
        <f>SUMIFS('ODA by sector'!G:G,'ODA by sector'!$A:$A,'D12'!$A1221,'ODA by sector'!$D:$D,'D12'!$C1221)</f>
        <v>0</v>
      </c>
      <c r="G1221" s="35">
        <f>SUMIFS('ODA by sector'!H:H,'ODA by sector'!$A:$A,'D12'!$A1221,'ODA by sector'!$D:$D,'D12'!$C1221)</f>
        <v>0</v>
      </c>
      <c r="H1221" s="35">
        <f>SUMIFS('ODA by sector'!I:I,'ODA by sector'!$A:$A,'D12'!$A1221,'ODA by sector'!$D:$D,'D12'!$C1221)</f>
        <v>0</v>
      </c>
      <c r="I1221" s="35">
        <f>SUMIFS('ODA by sector'!J:J,'ODA by sector'!$A:$A,'D12'!$A1221,'ODA by sector'!$D:$D,'D12'!$C1221)</f>
        <v>0</v>
      </c>
      <c r="J1221" s="35">
        <f>SUMIFS('ODA by sector'!K:K,'ODA by sector'!$A:$A,'D12'!$A1221,'ODA by sector'!$D:$D,'D12'!$C1221)</f>
        <v>0</v>
      </c>
      <c r="K1221" s="35">
        <f>SUMIFS('ODA by sector'!L:L,'ODA by sector'!$A:$A,'D12'!$A1221,'ODA by sector'!$D:$D,'D12'!$C1221)</f>
        <v>98.619129999999998</v>
      </c>
      <c r="L1221" s="35">
        <f>SUMIFS('ODA by sector'!M:M,'ODA by sector'!$A:$A,'D12'!$A1221,'ODA by sector'!$D:$D,'D12'!$C1221)</f>
        <v>75.375872999999999</v>
      </c>
      <c r="M1221" s="35">
        <f>SUMIFS('ODA by sector'!N:N,'ODA by sector'!$A:$A,'D12'!$A1221,'ODA by sector'!$D:$D,'D12'!$C1221)</f>
        <v>77.261340999999987</v>
      </c>
      <c r="N1221" s="35">
        <f>SUMIFS('ODA by sector'!O:O,'ODA by sector'!$A:$A,'D12'!$A1221,'ODA by sector'!$D:$D,'D12'!$C1221)</f>
        <v>149.561633</v>
      </c>
      <c r="O1221" s="35">
        <f>SUMIFS('ODA by sector'!P:P,'ODA by sector'!$A:$A,'D12'!$A1221,'ODA by sector'!$D:$D,'D12'!$C1221)</f>
        <v>247.73814300000001</v>
      </c>
      <c r="P1221" s="35">
        <f>SUMIFS('ODA by sector'!Q:Q,'ODA by sector'!$A:$A,'D12'!$A1221,'ODA by sector'!$D:$D,'D12'!$C1221)</f>
        <v>188.04421600000001</v>
      </c>
      <c r="Q1221" s="35">
        <f>SUMIFS('ODA by sector'!R:R,'ODA by sector'!$A:$A,'D12'!$A1221,'ODA by sector'!$D:$D,'D12'!$C1221)</f>
        <v>128.779864</v>
      </c>
      <c r="R1221" s="35">
        <f>SUMIFS('ODA by sector'!S:S,'ODA by sector'!$A:$A,'D12'!$A1221,'ODA by sector'!$D:$D,'D12'!$C1221)</f>
        <v>193.64695600000002</v>
      </c>
    </row>
    <row r="1222" spans="1:18" x14ac:dyDescent="0.25">
      <c r="A1222" s="36" t="s">
        <v>53</v>
      </c>
      <c r="B1222" s="36" t="e">
        <f>VLOOKUP(A1222,'[1]Names&amp;ISO'!$A:$B,2,FALSE)</f>
        <v>#N/A</v>
      </c>
      <c r="C1222" s="37" t="s">
        <v>164</v>
      </c>
      <c r="D1222" s="35">
        <f>SUMIFS('ODA by sector'!E:E,'ODA by sector'!$A:$A,'D12'!$A1222,'ODA by sector'!$D:$D,'D12'!$C1222)</f>
        <v>0</v>
      </c>
      <c r="E1222" s="35">
        <f>SUMIFS('ODA by sector'!F:F,'ODA by sector'!$A:$A,'D12'!$A1222,'ODA by sector'!$D:$D,'D12'!$C1222)</f>
        <v>0</v>
      </c>
      <c r="F1222" s="35">
        <f>SUMIFS('ODA by sector'!G:G,'ODA by sector'!$A:$A,'D12'!$A1222,'ODA by sector'!$D:$D,'D12'!$C1222)</f>
        <v>0</v>
      </c>
      <c r="G1222" s="35">
        <f>SUMIFS('ODA by sector'!H:H,'ODA by sector'!$A:$A,'D12'!$A1222,'ODA by sector'!$D:$D,'D12'!$C1222)</f>
        <v>0</v>
      </c>
      <c r="H1222" s="35">
        <f>SUMIFS('ODA by sector'!I:I,'ODA by sector'!$A:$A,'D12'!$A1222,'ODA by sector'!$D:$D,'D12'!$C1222)</f>
        <v>0</v>
      </c>
      <c r="I1222" s="35">
        <f>SUMIFS('ODA by sector'!J:J,'ODA by sector'!$A:$A,'D12'!$A1222,'ODA by sector'!$D:$D,'D12'!$C1222)</f>
        <v>0</v>
      </c>
      <c r="J1222" s="35">
        <f>SUMIFS('ODA by sector'!K:K,'ODA by sector'!$A:$A,'D12'!$A1222,'ODA by sector'!$D:$D,'D12'!$C1222)</f>
        <v>0</v>
      </c>
      <c r="K1222" s="35">
        <f>SUMIFS('ODA by sector'!L:L,'ODA by sector'!$A:$A,'D12'!$A1222,'ODA by sector'!$D:$D,'D12'!$C1222)</f>
        <v>35.525123000000001</v>
      </c>
      <c r="L1222" s="35">
        <f>SUMIFS('ODA by sector'!M:M,'ODA by sector'!$A:$A,'D12'!$A1222,'ODA by sector'!$D:$D,'D12'!$C1222)</f>
        <v>72.267897000000005</v>
      </c>
      <c r="M1222" s="35">
        <f>SUMIFS('ODA by sector'!N:N,'ODA by sector'!$A:$A,'D12'!$A1222,'ODA by sector'!$D:$D,'D12'!$C1222)</f>
        <v>52.816980000000001</v>
      </c>
      <c r="N1222" s="35">
        <f>SUMIFS('ODA by sector'!O:O,'ODA by sector'!$A:$A,'D12'!$A1222,'ODA by sector'!$D:$D,'D12'!$C1222)</f>
        <v>55.444768000000003</v>
      </c>
      <c r="O1222" s="35">
        <f>SUMIFS('ODA by sector'!P:P,'ODA by sector'!$A:$A,'D12'!$A1222,'ODA by sector'!$D:$D,'D12'!$C1222)</f>
        <v>52.952098999999997</v>
      </c>
      <c r="P1222" s="35">
        <f>SUMIFS('ODA by sector'!Q:Q,'ODA by sector'!$A:$A,'D12'!$A1222,'ODA by sector'!$D:$D,'D12'!$C1222)</f>
        <v>98.846091000000001</v>
      </c>
      <c r="Q1222" s="35">
        <f>SUMIFS('ODA by sector'!R:R,'ODA by sector'!$A:$A,'D12'!$A1222,'ODA by sector'!$D:$D,'D12'!$C1222)</f>
        <v>120.200005</v>
      </c>
      <c r="R1222" s="35">
        <f>SUMIFS('ODA by sector'!S:S,'ODA by sector'!$A:$A,'D12'!$A1222,'ODA by sector'!$D:$D,'D12'!$C1222)</f>
        <v>233.52504200000001</v>
      </c>
    </row>
    <row r="1223" spans="1:18" x14ac:dyDescent="0.25">
      <c r="A1223" s="36" t="s">
        <v>53</v>
      </c>
      <c r="B1223" s="36" t="e">
        <f>VLOOKUP(A1223,'[1]Names&amp;ISO'!$A:$B,2,FALSE)</f>
        <v>#N/A</v>
      </c>
      <c r="C1223" s="37" t="s">
        <v>165</v>
      </c>
      <c r="D1223" s="35">
        <f>SUMIFS('ODA by sector'!E:E,'ODA by sector'!$A:$A,'D12'!$A1223,'ODA by sector'!$D:$D,'D12'!$C1223)</f>
        <v>0</v>
      </c>
      <c r="E1223" s="35">
        <f>SUMIFS('ODA by sector'!F:F,'ODA by sector'!$A:$A,'D12'!$A1223,'ODA by sector'!$D:$D,'D12'!$C1223)</f>
        <v>0</v>
      </c>
      <c r="F1223" s="35">
        <f>SUMIFS('ODA by sector'!G:G,'ODA by sector'!$A:$A,'D12'!$A1223,'ODA by sector'!$D:$D,'D12'!$C1223)</f>
        <v>0</v>
      </c>
      <c r="G1223" s="35">
        <f>SUMIFS('ODA by sector'!H:H,'ODA by sector'!$A:$A,'D12'!$A1223,'ODA by sector'!$D:$D,'D12'!$C1223)</f>
        <v>0</v>
      </c>
      <c r="H1223" s="35">
        <f>SUMIFS('ODA by sector'!I:I,'ODA by sector'!$A:$A,'D12'!$A1223,'ODA by sector'!$D:$D,'D12'!$C1223)</f>
        <v>0</v>
      </c>
      <c r="I1223" s="35">
        <f>SUMIFS('ODA by sector'!J:J,'ODA by sector'!$A:$A,'D12'!$A1223,'ODA by sector'!$D:$D,'D12'!$C1223)</f>
        <v>0</v>
      </c>
      <c r="J1223" s="35">
        <f>SUMIFS('ODA by sector'!K:K,'ODA by sector'!$A:$A,'D12'!$A1223,'ODA by sector'!$D:$D,'D12'!$C1223)</f>
        <v>0</v>
      </c>
      <c r="K1223" s="35">
        <f>SUMIFS('ODA by sector'!L:L,'ODA by sector'!$A:$A,'D12'!$A1223,'ODA by sector'!$D:$D,'D12'!$C1223)</f>
        <v>174.752951</v>
      </c>
      <c r="L1223" s="35">
        <f>SUMIFS('ODA by sector'!M:M,'ODA by sector'!$A:$A,'D12'!$A1223,'ODA by sector'!$D:$D,'D12'!$C1223)</f>
        <v>14.847638999999999</v>
      </c>
      <c r="M1223" s="35">
        <f>SUMIFS('ODA by sector'!N:N,'ODA by sector'!$A:$A,'D12'!$A1223,'ODA by sector'!$D:$D,'D12'!$C1223)</f>
        <v>3.0028380000000001</v>
      </c>
      <c r="N1223" s="35">
        <f>SUMIFS('ODA by sector'!O:O,'ODA by sector'!$A:$A,'D12'!$A1223,'ODA by sector'!$D:$D,'D12'!$C1223)</f>
        <v>4.543844</v>
      </c>
      <c r="O1223" s="35">
        <f>SUMIFS('ODA by sector'!P:P,'ODA by sector'!$A:$A,'D12'!$A1223,'ODA by sector'!$D:$D,'D12'!$C1223)</f>
        <v>9.9879529999999992</v>
      </c>
      <c r="P1223" s="35">
        <f>SUMIFS('ODA by sector'!Q:Q,'ODA by sector'!$A:$A,'D12'!$A1223,'ODA by sector'!$D:$D,'D12'!$C1223)</f>
        <v>16.082778999999999</v>
      </c>
      <c r="Q1223" s="35">
        <f>SUMIFS('ODA by sector'!R:R,'ODA by sector'!$A:$A,'D12'!$A1223,'ODA by sector'!$D:$D,'D12'!$C1223)</f>
        <v>137.99477200000001</v>
      </c>
      <c r="R1223" s="35">
        <f>SUMIFS('ODA by sector'!S:S,'ODA by sector'!$A:$A,'D12'!$A1223,'ODA by sector'!$D:$D,'D12'!$C1223)</f>
        <v>92.288616000000005</v>
      </c>
    </row>
    <row r="1224" spans="1:18" x14ac:dyDescent="0.25">
      <c r="A1224" s="36" t="s">
        <v>53</v>
      </c>
      <c r="B1224" s="36" t="e">
        <f>VLOOKUP(A1224,'[1]Names&amp;ISO'!$A:$B,2,FALSE)</f>
        <v>#N/A</v>
      </c>
      <c r="C1224" s="37" t="s">
        <v>161</v>
      </c>
      <c r="D1224" s="35">
        <f>SUMIFS('ODA by sector'!E:E,'ODA by sector'!$A:$A,'D12'!$A1224,'ODA by sector'!$D:$D,'D12'!$C1224)</f>
        <v>0</v>
      </c>
      <c r="E1224" s="35">
        <f>SUMIFS('ODA by sector'!F:F,'ODA by sector'!$A:$A,'D12'!$A1224,'ODA by sector'!$D:$D,'D12'!$C1224)</f>
        <v>0</v>
      </c>
      <c r="F1224" s="35">
        <f>SUMIFS('ODA by sector'!G:G,'ODA by sector'!$A:$A,'D12'!$A1224,'ODA by sector'!$D:$D,'D12'!$C1224)</f>
        <v>0</v>
      </c>
      <c r="G1224" s="35">
        <f>SUMIFS('ODA by sector'!H:H,'ODA by sector'!$A:$A,'D12'!$A1224,'ODA by sector'!$D:$D,'D12'!$C1224)</f>
        <v>0</v>
      </c>
      <c r="H1224" s="35">
        <f>SUMIFS('ODA by sector'!I:I,'ODA by sector'!$A:$A,'D12'!$A1224,'ODA by sector'!$D:$D,'D12'!$C1224)</f>
        <v>0</v>
      </c>
      <c r="I1224" s="35">
        <f>SUMIFS('ODA by sector'!J:J,'ODA by sector'!$A:$A,'D12'!$A1224,'ODA by sector'!$D:$D,'D12'!$C1224)</f>
        <v>0</v>
      </c>
      <c r="J1224" s="35">
        <f>SUMIFS('ODA by sector'!K:K,'ODA by sector'!$A:$A,'D12'!$A1224,'ODA by sector'!$D:$D,'D12'!$C1224)</f>
        <v>0</v>
      </c>
      <c r="K1224" s="35">
        <f>SUMIFS('ODA by sector'!L:L,'ODA by sector'!$A:$A,'D12'!$A1224,'ODA by sector'!$D:$D,'D12'!$C1224)</f>
        <v>77.925100999999998</v>
      </c>
      <c r="L1224" s="35">
        <f>SUMIFS('ODA by sector'!M:M,'ODA by sector'!$A:$A,'D12'!$A1224,'ODA by sector'!$D:$D,'D12'!$C1224)</f>
        <v>26.435590999999999</v>
      </c>
      <c r="M1224" s="35">
        <f>SUMIFS('ODA by sector'!N:N,'ODA by sector'!$A:$A,'D12'!$A1224,'ODA by sector'!$D:$D,'D12'!$C1224)</f>
        <v>21.401638999999999</v>
      </c>
      <c r="N1224" s="35">
        <f>SUMIFS('ODA by sector'!O:O,'ODA by sector'!$A:$A,'D12'!$A1224,'ODA by sector'!$D:$D,'D12'!$C1224)</f>
        <v>20.937469</v>
      </c>
      <c r="O1224" s="35">
        <f>SUMIFS('ODA by sector'!P:P,'ODA by sector'!$A:$A,'D12'!$A1224,'ODA by sector'!$D:$D,'D12'!$C1224)</f>
        <v>55.689324999999997</v>
      </c>
      <c r="P1224" s="35">
        <f>SUMIFS('ODA by sector'!Q:Q,'ODA by sector'!$A:$A,'D12'!$A1224,'ODA by sector'!$D:$D,'D12'!$C1224)</f>
        <v>77.987257999999997</v>
      </c>
      <c r="Q1224" s="35">
        <f>SUMIFS('ODA by sector'!R:R,'ODA by sector'!$A:$A,'D12'!$A1224,'ODA by sector'!$D:$D,'D12'!$C1224)</f>
        <v>40.770372000000002</v>
      </c>
      <c r="R1224" s="35">
        <f>SUMIFS('ODA by sector'!S:S,'ODA by sector'!$A:$A,'D12'!$A1224,'ODA by sector'!$D:$D,'D12'!$C1224)</f>
        <v>164.75628699999999</v>
      </c>
    </row>
    <row r="1225" spans="1:18" x14ac:dyDescent="0.25">
      <c r="A1225" s="36" t="s">
        <v>53</v>
      </c>
      <c r="B1225" s="36" t="e">
        <f>VLOOKUP(A1225,'[1]Names&amp;ISO'!$A:$B,2,FALSE)</f>
        <v>#N/A</v>
      </c>
      <c r="C1225" s="37" t="s">
        <v>166</v>
      </c>
      <c r="D1225" s="35">
        <f>SUMIFS('ODA by sector'!E:E,'ODA by sector'!$A:$A,'D12'!$A1225,'ODA by sector'!$D:$D,'D12'!$C1225)</f>
        <v>0</v>
      </c>
      <c r="E1225" s="35">
        <f>SUMIFS('ODA by sector'!F:F,'ODA by sector'!$A:$A,'D12'!$A1225,'ODA by sector'!$D:$D,'D12'!$C1225)</f>
        <v>0</v>
      </c>
      <c r="F1225" s="35">
        <f>SUMIFS('ODA by sector'!G:G,'ODA by sector'!$A:$A,'D12'!$A1225,'ODA by sector'!$D:$D,'D12'!$C1225)</f>
        <v>0</v>
      </c>
      <c r="G1225" s="35">
        <f>SUMIFS('ODA by sector'!H:H,'ODA by sector'!$A:$A,'D12'!$A1225,'ODA by sector'!$D:$D,'D12'!$C1225)</f>
        <v>0</v>
      </c>
      <c r="H1225" s="35">
        <f>SUMIFS('ODA by sector'!I:I,'ODA by sector'!$A:$A,'D12'!$A1225,'ODA by sector'!$D:$D,'D12'!$C1225)</f>
        <v>0</v>
      </c>
      <c r="I1225" s="35">
        <f>SUMIFS('ODA by sector'!J:J,'ODA by sector'!$A:$A,'D12'!$A1225,'ODA by sector'!$D:$D,'D12'!$C1225)</f>
        <v>0</v>
      </c>
      <c r="J1225" s="35">
        <f>SUMIFS('ODA by sector'!K:K,'ODA by sector'!$A:$A,'D12'!$A1225,'ODA by sector'!$D:$D,'D12'!$C1225)</f>
        <v>0</v>
      </c>
      <c r="K1225" s="35">
        <f>SUMIFS('ODA by sector'!L:L,'ODA by sector'!$A:$A,'D12'!$A1225,'ODA by sector'!$D:$D,'D12'!$C1225)</f>
        <v>183.82499799999999</v>
      </c>
      <c r="L1225" s="35">
        <f>SUMIFS('ODA by sector'!M:M,'ODA by sector'!$A:$A,'D12'!$A1225,'ODA by sector'!$D:$D,'D12'!$C1225)</f>
        <v>430.18118100000004</v>
      </c>
      <c r="M1225" s="35">
        <f>SUMIFS('ODA by sector'!N:N,'ODA by sector'!$A:$A,'D12'!$A1225,'ODA by sector'!$D:$D,'D12'!$C1225)</f>
        <v>396.57006699999999</v>
      </c>
      <c r="N1225" s="35">
        <f>SUMIFS('ODA by sector'!O:O,'ODA by sector'!$A:$A,'D12'!$A1225,'ODA by sector'!$D:$D,'D12'!$C1225)</f>
        <v>446.25894400000004</v>
      </c>
      <c r="O1225" s="35">
        <f>SUMIFS('ODA by sector'!P:P,'ODA by sector'!$A:$A,'D12'!$A1225,'ODA by sector'!$D:$D,'D12'!$C1225)</f>
        <v>398.75012700000002</v>
      </c>
      <c r="P1225" s="35">
        <f>SUMIFS('ODA by sector'!Q:Q,'ODA by sector'!$A:$A,'D12'!$A1225,'ODA by sector'!$D:$D,'D12'!$C1225)</f>
        <v>615.28148099999999</v>
      </c>
      <c r="Q1225" s="35">
        <f>SUMIFS('ODA by sector'!R:R,'ODA by sector'!$A:$A,'D12'!$A1225,'ODA by sector'!$D:$D,'D12'!$C1225)</f>
        <v>993.98846400000002</v>
      </c>
      <c r="R1225" s="35">
        <f>SUMIFS('ODA by sector'!S:S,'ODA by sector'!$A:$A,'D12'!$A1225,'ODA by sector'!$D:$D,'D12'!$C1225)</f>
        <v>1057.2407880000001</v>
      </c>
    </row>
    <row r="1226" spans="1:18" x14ac:dyDescent="0.25">
      <c r="A1226" s="36" t="s">
        <v>53</v>
      </c>
      <c r="B1226" s="36" t="e">
        <f>VLOOKUP(A1226,'[1]Names&amp;ISO'!$A:$B,2,FALSE)</f>
        <v>#N/A</v>
      </c>
      <c r="C1226" s="37" t="s">
        <v>167</v>
      </c>
      <c r="D1226" s="35">
        <f>SUMIFS('ODA by sector'!E:E,'ODA by sector'!$A:$A,'D12'!$A1226,'ODA by sector'!$D:$D,'D12'!$C1226)</f>
        <v>0</v>
      </c>
      <c r="E1226" s="35">
        <f>SUMIFS('ODA by sector'!F:F,'ODA by sector'!$A:$A,'D12'!$A1226,'ODA by sector'!$D:$D,'D12'!$C1226)</f>
        <v>0</v>
      </c>
      <c r="F1226" s="35">
        <f>SUMIFS('ODA by sector'!G:G,'ODA by sector'!$A:$A,'D12'!$A1226,'ODA by sector'!$D:$D,'D12'!$C1226)</f>
        <v>0</v>
      </c>
      <c r="G1226" s="35">
        <f>SUMIFS('ODA by sector'!H:H,'ODA by sector'!$A:$A,'D12'!$A1226,'ODA by sector'!$D:$D,'D12'!$C1226)</f>
        <v>0</v>
      </c>
      <c r="H1226" s="35">
        <f>SUMIFS('ODA by sector'!I:I,'ODA by sector'!$A:$A,'D12'!$A1226,'ODA by sector'!$D:$D,'D12'!$C1226)</f>
        <v>0</v>
      </c>
      <c r="I1226" s="35">
        <f>SUMIFS('ODA by sector'!J:J,'ODA by sector'!$A:$A,'D12'!$A1226,'ODA by sector'!$D:$D,'D12'!$C1226)</f>
        <v>0</v>
      </c>
      <c r="J1226" s="35">
        <f>SUMIFS('ODA by sector'!K:K,'ODA by sector'!$A:$A,'D12'!$A1226,'ODA by sector'!$D:$D,'D12'!$C1226)</f>
        <v>0</v>
      </c>
      <c r="K1226" s="35">
        <f>SUMIFS('ODA by sector'!L:L,'ODA by sector'!$A:$A,'D12'!$A1226,'ODA by sector'!$D:$D,'D12'!$C1226)</f>
        <v>0</v>
      </c>
      <c r="L1226" s="35">
        <f>SUMIFS('ODA by sector'!M:M,'ODA by sector'!$A:$A,'D12'!$A1226,'ODA by sector'!$D:$D,'D12'!$C1226)</f>
        <v>23.454419999999999</v>
      </c>
      <c r="M1226" s="35">
        <f>SUMIFS('ODA by sector'!N:N,'ODA by sector'!$A:$A,'D12'!$A1226,'ODA by sector'!$D:$D,'D12'!$C1226)</f>
        <v>9.7214989999999997</v>
      </c>
      <c r="N1226" s="35">
        <f>SUMIFS('ODA by sector'!O:O,'ODA by sector'!$A:$A,'D12'!$A1226,'ODA by sector'!$D:$D,'D12'!$C1226)</f>
        <v>9.7113329999999998</v>
      </c>
      <c r="O1226" s="35">
        <f>SUMIFS('ODA by sector'!P:P,'ODA by sector'!$A:$A,'D12'!$A1226,'ODA by sector'!$D:$D,'D12'!$C1226)</f>
        <v>35.331805000000003</v>
      </c>
      <c r="P1226" s="35">
        <f>SUMIFS('ODA by sector'!Q:Q,'ODA by sector'!$A:$A,'D12'!$A1226,'ODA by sector'!$D:$D,'D12'!$C1226)</f>
        <v>2.2902740000000001</v>
      </c>
      <c r="Q1226" s="35">
        <f>SUMIFS('ODA by sector'!R:R,'ODA by sector'!$A:$A,'D12'!$A1226,'ODA by sector'!$D:$D,'D12'!$C1226)</f>
        <v>0.92662600000000006</v>
      </c>
      <c r="R1226" s="35">
        <f>SUMIFS('ODA by sector'!S:S,'ODA by sector'!$A:$A,'D12'!$A1226,'ODA by sector'!$D:$D,'D12'!$C1226)</f>
        <v>0.66037800000000002</v>
      </c>
    </row>
    <row r="1227" spans="1:18" x14ac:dyDescent="0.25">
      <c r="A1227" s="36" t="s">
        <v>53</v>
      </c>
      <c r="B1227" s="36" t="e">
        <f>VLOOKUP(A1227,'[1]Names&amp;ISO'!$A:$B,2,FALSE)</f>
        <v>#N/A</v>
      </c>
      <c r="C1227" s="37" t="s">
        <v>169</v>
      </c>
      <c r="D1227" s="35">
        <f>SUMIFS('ODA by sector'!E:E,'ODA by sector'!$A:$A,'D12'!$A1227,'ODA by sector'!$D:$D,'D12'!$C1227)</f>
        <v>0</v>
      </c>
      <c r="E1227" s="35">
        <f>SUMIFS('ODA by sector'!F:F,'ODA by sector'!$A:$A,'D12'!$A1227,'ODA by sector'!$D:$D,'D12'!$C1227)</f>
        <v>0</v>
      </c>
      <c r="F1227" s="35">
        <f>SUMIFS('ODA by sector'!G:G,'ODA by sector'!$A:$A,'D12'!$A1227,'ODA by sector'!$D:$D,'D12'!$C1227)</f>
        <v>0</v>
      </c>
      <c r="G1227" s="35">
        <f>SUMIFS('ODA by sector'!H:H,'ODA by sector'!$A:$A,'D12'!$A1227,'ODA by sector'!$D:$D,'D12'!$C1227)</f>
        <v>0</v>
      </c>
      <c r="H1227" s="35">
        <f>SUMIFS('ODA by sector'!I:I,'ODA by sector'!$A:$A,'D12'!$A1227,'ODA by sector'!$D:$D,'D12'!$C1227)</f>
        <v>0</v>
      </c>
      <c r="I1227" s="35">
        <f>SUMIFS('ODA by sector'!J:J,'ODA by sector'!$A:$A,'D12'!$A1227,'ODA by sector'!$D:$D,'D12'!$C1227)</f>
        <v>0</v>
      </c>
      <c r="J1227" s="35">
        <f>SUMIFS('ODA by sector'!K:K,'ODA by sector'!$A:$A,'D12'!$A1227,'ODA by sector'!$D:$D,'D12'!$C1227)</f>
        <v>0</v>
      </c>
      <c r="K1227" s="35">
        <f>SUMIFS('ODA by sector'!L:L,'ODA by sector'!$A:$A,'D12'!$A1227,'ODA by sector'!$D:$D,'D12'!$C1227)</f>
        <v>183.633242</v>
      </c>
      <c r="L1227" s="35">
        <f>SUMIFS('ODA by sector'!M:M,'ODA by sector'!$A:$A,'D12'!$A1227,'ODA by sector'!$D:$D,'D12'!$C1227)</f>
        <v>23.290226000000001</v>
      </c>
      <c r="M1227" s="35">
        <f>SUMIFS('ODA by sector'!N:N,'ODA by sector'!$A:$A,'D12'!$A1227,'ODA by sector'!$D:$D,'D12'!$C1227)</f>
        <v>30.400596</v>
      </c>
      <c r="N1227" s="35">
        <f>SUMIFS('ODA by sector'!O:O,'ODA by sector'!$A:$A,'D12'!$A1227,'ODA by sector'!$D:$D,'D12'!$C1227)</f>
        <v>42.377978999999996</v>
      </c>
      <c r="O1227" s="35">
        <f>SUMIFS('ODA by sector'!P:P,'ODA by sector'!$A:$A,'D12'!$A1227,'ODA by sector'!$D:$D,'D12'!$C1227)</f>
        <v>60.949346000000006</v>
      </c>
      <c r="P1227" s="35">
        <f>SUMIFS('ODA by sector'!Q:Q,'ODA by sector'!$A:$A,'D12'!$A1227,'ODA by sector'!$D:$D,'D12'!$C1227)</f>
        <v>404.83883000000003</v>
      </c>
      <c r="Q1227" s="35">
        <f>SUMIFS('ODA by sector'!R:R,'ODA by sector'!$A:$A,'D12'!$A1227,'ODA by sector'!$D:$D,'D12'!$C1227)</f>
        <v>256.44033000000002</v>
      </c>
      <c r="R1227" s="35">
        <f>SUMIFS('ODA by sector'!S:S,'ODA by sector'!$A:$A,'D12'!$A1227,'ODA by sector'!$D:$D,'D12'!$C1227)</f>
        <v>82.131616000000008</v>
      </c>
    </row>
    <row r="1228" spans="1:18" x14ac:dyDescent="0.25">
      <c r="A1228" s="36" t="s">
        <v>53</v>
      </c>
      <c r="B1228" s="36" t="e">
        <f>VLOOKUP(A1228,'[1]Names&amp;ISO'!$A:$B,2,FALSE)</f>
        <v>#N/A</v>
      </c>
      <c r="C1228" s="37" t="s">
        <v>168</v>
      </c>
      <c r="D1228" s="35">
        <f>SUMIFS('ODA by sector'!E:E,'ODA by sector'!$A:$A,'D12'!$A1228,'ODA by sector'!$D:$D,'D12'!$C1228)</f>
        <v>0</v>
      </c>
      <c r="E1228" s="35">
        <f>SUMIFS('ODA by sector'!F:F,'ODA by sector'!$A:$A,'D12'!$A1228,'ODA by sector'!$D:$D,'D12'!$C1228)</f>
        <v>0</v>
      </c>
      <c r="F1228" s="35">
        <f>SUMIFS('ODA by sector'!G:G,'ODA by sector'!$A:$A,'D12'!$A1228,'ODA by sector'!$D:$D,'D12'!$C1228)</f>
        <v>0</v>
      </c>
      <c r="G1228" s="35">
        <f>SUMIFS('ODA by sector'!H:H,'ODA by sector'!$A:$A,'D12'!$A1228,'ODA by sector'!$D:$D,'D12'!$C1228)</f>
        <v>0</v>
      </c>
      <c r="H1228" s="35">
        <f>SUMIFS('ODA by sector'!I:I,'ODA by sector'!$A:$A,'D12'!$A1228,'ODA by sector'!$D:$D,'D12'!$C1228)</f>
        <v>0</v>
      </c>
      <c r="I1228" s="35">
        <f>SUMIFS('ODA by sector'!J:J,'ODA by sector'!$A:$A,'D12'!$A1228,'ODA by sector'!$D:$D,'D12'!$C1228)</f>
        <v>0</v>
      </c>
      <c r="J1228" s="35">
        <f>SUMIFS('ODA by sector'!K:K,'ODA by sector'!$A:$A,'D12'!$A1228,'ODA by sector'!$D:$D,'D12'!$C1228)</f>
        <v>0</v>
      </c>
      <c r="K1228" s="35">
        <f>SUMIFS('ODA by sector'!L:L,'ODA by sector'!$A:$A,'D12'!$A1228,'ODA by sector'!$D:$D,'D12'!$C1228)</f>
        <v>13.661638</v>
      </c>
      <c r="L1228" s="35">
        <f>SUMIFS('ODA by sector'!M:M,'ODA by sector'!$A:$A,'D12'!$A1228,'ODA by sector'!$D:$D,'D12'!$C1228)</f>
        <v>40.470897000000001</v>
      </c>
      <c r="M1228" s="35">
        <f>SUMIFS('ODA by sector'!N:N,'ODA by sector'!$A:$A,'D12'!$A1228,'ODA by sector'!$D:$D,'D12'!$C1228)</f>
        <v>12.319938</v>
      </c>
      <c r="N1228" s="35">
        <f>SUMIFS('ODA by sector'!O:O,'ODA by sector'!$A:$A,'D12'!$A1228,'ODA by sector'!$D:$D,'D12'!$C1228)</f>
        <v>14.935592999999999</v>
      </c>
      <c r="O1228" s="35">
        <f>SUMIFS('ODA by sector'!P:P,'ODA by sector'!$A:$A,'D12'!$A1228,'ODA by sector'!$D:$D,'D12'!$C1228)</f>
        <v>913.43161100000009</v>
      </c>
      <c r="P1228" s="35">
        <f>SUMIFS('ODA by sector'!Q:Q,'ODA by sector'!$A:$A,'D12'!$A1228,'ODA by sector'!$D:$D,'D12'!$C1228)</f>
        <v>26.005063</v>
      </c>
      <c r="Q1228" s="35">
        <f>SUMIFS('ODA by sector'!R:R,'ODA by sector'!$A:$A,'D12'!$A1228,'ODA by sector'!$D:$D,'D12'!$C1228)</f>
        <v>78.224829</v>
      </c>
      <c r="R1228" s="35">
        <f>SUMIFS('ODA by sector'!S:S,'ODA by sector'!$A:$A,'D12'!$A1228,'ODA by sector'!$D:$D,'D12'!$C1228)</f>
        <v>7.4774989999999999</v>
      </c>
    </row>
    <row r="1229" spans="1:18" x14ac:dyDescent="0.25">
      <c r="A1229" s="36" t="s">
        <v>53</v>
      </c>
      <c r="B1229" s="36" t="e">
        <f>VLOOKUP(A1229,'[1]Names&amp;ISO'!$A:$B,2,FALSE)</f>
        <v>#N/A</v>
      </c>
      <c r="C1229" s="37" t="s">
        <v>171</v>
      </c>
      <c r="D1229" s="35">
        <f>SUMIFS('ODA by sector'!E:E,'ODA by sector'!$A:$A,'D12'!$A1229,'ODA by sector'!$D:$D,'D12'!$C1229)</f>
        <v>0</v>
      </c>
      <c r="E1229" s="35">
        <f>SUMIFS('ODA by sector'!F:F,'ODA by sector'!$A:$A,'D12'!$A1229,'ODA by sector'!$D:$D,'D12'!$C1229)</f>
        <v>0</v>
      </c>
      <c r="F1229" s="35">
        <f>SUMIFS('ODA by sector'!G:G,'ODA by sector'!$A:$A,'D12'!$A1229,'ODA by sector'!$D:$D,'D12'!$C1229)</f>
        <v>0</v>
      </c>
      <c r="G1229" s="35">
        <f>SUMIFS('ODA by sector'!H:H,'ODA by sector'!$A:$A,'D12'!$A1229,'ODA by sector'!$D:$D,'D12'!$C1229)</f>
        <v>0</v>
      </c>
      <c r="H1229" s="35">
        <f>SUMIFS('ODA by sector'!I:I,'ODA by sector'!$A:$A,'D12'!$A1229,'ODA by sector'!$D:$D,'D12'!$C1229)</f>
        <v>0</v>
      </c>
      <c r="I1229" s="35">
        <f>SUMIFS('ODA by sector'!J:J,'ODA by sector'!$A:$A,'D12'!$A1229,'ODA by sector'!$D:$D,'D12'!$C1229)</f>
        <v>0</v>
      </c>
      <c r="J1229" s="35">
        <f>SUMIFS('ODA by sector'!K:K,'ODA by sector'!$A:$A,'D12'!$A1229,'ODA by sector'!$D:$D,'D12'!$C1229)</f>
        <v>0</v>
      </c>
      <c r="K1229" s="35">
        <f>SUMIFS('ODA by sector'!L:L,'ODA by sector'!$A:$A,'D12'!$A1229,'ODA by sector'!$D:$D,'D12'!$C1229)</f>
        <v>0</v>
      </c>
      <c r="L1229" s="35">
        <f>SUMIFS('ODA by sector'!M:M,'ODA by sector'!$A:$A,'D12'!$A1229,'ODA by sector'!$D:$D,'D12'!$C1229)</f>
        <v>25.250776999999999</v>
      </c>
      <c r="M1229" s="35">
        <f>SUMIFS('ODA by sector'!N:N,'ODA by sector'!$A:$A,'D12'!$A1229,'ODA by sector'!$D:$D,'D12'!$C1229)</f>
        <v>10.513998000000001</v>
      </c>
      <c r="N1229" s="35">
        <f>SUMIFS('ODA by sector'!O:O,'ODA by sector'!$A:$A,'D12'!$A1229,'ODA by sector'!$D:$D,'D12'!$C1229)</f>
        <v>13.688687</v>
      </c>
      <c r="O1229" s="35">
        <f>SUMIFS('ODA by sector'!P:P,'ODA by sector'!$A:$A,'D12'!$A1229,'ODA by sector'!$D:$D,'D12'!$C1229)</f>
        <v>6.4333729999999996</v>
      </c>
      <c r="P1229" s="35">
        <f>SUMIFS('ODA by sector'!Q:Q,'ODA by sector'!$A:$A,'D12'!$A1229,'ODA by sector'!$D:$D,'D12'!$C1229)</f>
        <v>9.3879920000000006</v>
      </c>
      <c r="Q1229" s="35">
        <f>SUMIFS('ODA by sector'!R:R,'ODA by sector'!$A:$A,'D12'!$A1229,'ODA by sector'!$D:$D,'D12'!$C1229)</f>
        <v>10.144833</v>
      </c>
      <c r="R1229" s="35">
        <f>SUMIFS('ODA by sector'!S:S,'ODA by sector'!$A:$A,'D12'!$A1229,'ODA by sector'!$D:$D,'D12'!$C1229)</f>
        <v>7.0968429999999998</v>
      </c>
    </row>
    <row r="1230" spans="1:18" x14ac:dyDescent="0.25">
      <c r="A1230" s="36" t="s">
        <v>53</v>
      </c>
      <c r="B1230" s="36" t="e">
        <f>VLOOKUP(A1230,'[1]Names&amp;ISO'!$A:$B,2,FALSE)</f>
        <v>#N/A</v>
      </c>
      <c r="C1230" s="37" t="s">
        <v>170</v>
      </c>
      <c r="D1230" s="35">
        <f>SUMIFS('ODA by sector'!E:E,'ODA by sector'!$A:$A,'D12'!$A1230,'ODA by sector'!$D:$D,'D12'!$C1230)</f>
        <v>0</v>
      </c>
      <c r="E1230" s="35">
        <f>SUMIFS('ODA by sector'!F:F,'ODA by sector'!$A:$A,'D12'!$A1230,'ODA by sector'!$D:$D,'D12'!$C1230)</f>
        <v>0</v>
      </c>
      <c r="F1230" s="35">
        <f>SUMIFS('ODA by sector'!G:G,'ODA by sector'!$A:$A,'D12'!$A1230,'ODA by sector'!$D:$D,'D12'!$C1230)</f>
        <v>0</v>
      </c>
      <c r="G1230" s="35">
        <f>SUMIFS('ODA by sector'!H:H,'ODA by sector'!$A:$A,'D12'!$A1230,'ODA by sector'!$D:$D,'D12'!$C1230)</f>
        <v>0</v>
      </c>
      <c r="H1230" s="35">
        <f>SUMIFS('ODA by sector'!I:I,'ODA by sector'!$A:$A,'D12'!$A1230,'ODA by sector'!$D:$D,'D12'!$C1230)</f>
        <v>0</v>
      </c>
      <c r="I1230" s="35">
        <f>SUMIFS('ODA by sector'!J:J,'ODA by sector'!$A:$A,'D12'!$A1230,'ODA by sector'!$D:$D,'D12'!$C1230)</f>
        <v>0</v>
      </c>
      <c r="J1230" s="35">
        <f>SUMIFS('ODA by sector'!K:K,'ODA by sector'!$A:$A,'D12'!$A1230,'ODA by sector'!$D:$D,'D12'!$C1230)</f>
        <v>0</v>
      </c>
      <c r="K1230" s="35">
        <f>SUMIFS('ODA by sector'!L:L,'ODA by sector'!$A:$A,'D12'!$A1230,'ODA by sector'!$D:$D,'D12'!$C1230)</f>
        <v>61.404794000000003</v>
      </c>
      <c r="L1230" s="35">
        <f>SUMIFS('ODA by sector'!M:M,'ODA by sector'!$A:$A,'D12'!$A1230,'ODA by sector'!$D:$D,'D12'!$C1230)</f>
        <v>124.66690799999999</v>
      </c>
      <c r="M1230" s="35">
        <f>SUMIFS('ODA by sector'!N:N,'ODA by sector'!$A:$A,'D12'!$A1230,'ODA by sector'!$D:$D,'D12'!$C1230)</f>
        <v>120.35988500000001</v>
      </c>
      <c r="N1230" s="35">
        <f>SUMIFS('ODA by sector'!O:O,'ODA by sector'!$A:$A,'D12'!$A1230,'ODA by sector'!$D:$D,'D12'!$C1230)</f>
        <v>107.244671</v>
      </c>
      <c r="O1230" s="35">
        <f>SUMIFS('ODA by sector'!P:P,'ODA by sector'!$A:$A,'D12'!$A1230,'ODA by sector'!$D:$D,'D12'!$C1230)</f>
        <v>662.14767500000016</v>
      </c>
      <c r="P1230" s="35">
        <f>SUMIFS('ODA by sector'!Q:Q,'ODA by sector'!$A:$A,'D12'!$A1230,'ODA by sector'!$D:$D,'D12'!$C1230)</f>
        <v>2763.6856839999996</v>
      </c>
      <c r="Q1230" s="35">
        <f>SUMIFS('ODA by sector'!R:R,'ODA by sector'!$A:$A,'D12'!$A1230,'ODA by sector'!$D:$D,'D12'!$C1230)</f>
        <v>9648.2176810000001</v>
      </c>
      <c r="R1230" s="35">
        <f>SUMIFS('ODA by sector'!S:S,'ODA by sector'!$A:$A,'D12'!$A1230,'ODA by sector'!$D:$D,'D12'!$C1230)</f>
        <v>2768.0033630000003</v>
      </c>
    </row>
    <row r="1231" spans="1:18" x14ac:dyDescent="0.25">
      <c r="A1231" s="36" t="s">
        <v>53</v>
      </c>
      <c r="B1231" s="36" t="e">
        <f>VLOOKUP(A1231,'[1]Names&amp;ISO'!$A:$B,2,FALSE)</f>
        <v>#N/A</v>
      </c>
      <c r="C1231" s="37" t="s">
        <v>172</v>
      </c>
      <c r="D1231" s="35">
        <f>SUMIFS('ODA by sector'!E:E,'ODA by sector'!$A:$A,'D12'!$A1231,'ODA by sector'!$D:$D,'D12'!$C1231)</f>
        <v>0</v>
      </c>
      <c r="E1231" s="35">
        <f>SUMIFS('ODA by sector'!F:F,'ODA by sector'!$A:$A,'D12'!$A1231,'ODA by sector'!$D:$D,'D12'!$C1231)</f>
        <v>0</v>
      </c>
      <c r="F1231" s="35">
        <f>SUMIFS('ODA by sector'!G:G,'ODA by sector'!$A:$A,'D12'!$A1231,'ODA by sector'!$D:$D,'D12'!$C1231)</f>
        <v>0</v>
      </c>
      <c r="G1231" s="35">
        <f>SUMIFS('ODA by sector'!H:H,'ODA by sector'!$A:$A,'D12'!$A1231,'ODA by sector'!$D:$D,'D12'!$C1231)</f>
        <v>0</v>
      </c>
      <c r="H1231" s="35">
        <f>SUMIFS('ODA by sector'!I:I,'ODA by sector'!$A:$A,'D12'!$A1231,'ODA by sector'!$D:$D,'D12'!$C1231)</f>
        <v>0</v>
      </c>
      <c r="I1231" s="35">
        <f>SUMIFS('ODA by sector'!J:J,'ODA by sector'!$A:$A,'D12'!$A1231,'ODA by sector'!$D:$D,'D12'!$C1231)</f>
        <v>0</v>
      </c>
      <c r="J1231" s="35">
        <f>SUMIFS('ODA by sector'!K:K,'ODA by sector'!$A:$A,'D12'!$A1231,'ODA by sector'!$D:$D,'D12'!$C1231)</f>
        <v>0</v>
      </c>
      <c r="K1231" s="35">
        <f>SUMIFS('ODA by sector'!L:L,'ODA by sector'!$A:$A,'D12'!$A1231,'ODA by sector'!$D:$D,'D12'!$C1231)</f>
        <v>5.1515510000000004</v>
      </c>
      <c r="L1231" s="35">
        <f>SUMIFS('ODA by sector'!M:M,'ODA by sector'!$A:$A,'D12'!$A1231,'ODA by sector'!$D:$D,'D12'!$C1231)</f>
        <v>82.483444000000006</v>
      </c>
      <c r="M1231" s="35">
        <f>SUMIFS('ODA by sector'!N:N,'ODA by sector'!$A:$A,'D12'!$A1231,'ODA by sector'!$D:$D,'D12'!$C1231)</f>
        <v>177.03227999999999</v>
      </c>
      <c r="N1231" s="35">
        <f>SUMIFS('ODA by sector'!O:O,'ODA by sector'!$A:$A,'D12'!$A1231,'ODA by sector'!$D:$D,'D12'!$C1231)</f>
        <v>155.37349599999999</v>
      </c>
      <c r="O1231" s="35">
        <f>SUMIFS('ODA by sector'!P:P,'ODA by sector'!$A:$A,'D12'!$A1231,'ODA by sector'!$D:$D,'D12'!$C1231)</f>
        <v>2751.3044450000002</v>
      </c>
      <c r="P1231" s="35">
        <f>SUMIFS('ODA by sector'!Q:Q,'ODA by sector'!$A:$A,'D12'!$A1231,'ODA by sector'!$D:$D,'D12'!$C1231)</f>
        <v>194.38244399999999</v>
      </c>
      <c r="Q1231" s="35">
        <f>SUMIFS('ODA by sector'!R:R,'ODA by sector'!$A:$A,'D12'!$A1231,'ODA by sector'!$D:$D,'D12'!$C1231)</f>
        <v>2303.0388309999998</v>
      </c>
      <c r="R1231" s="35">
        <f>SUMIFS('ODA by sector'!S:S,'ODA by sector'!$A:$A,'D12'!$A1231,'ODA by sector'!$D:$D,'D12'!$C1231)</f>
        <v>2447.56394</v>
      </c>
    </row>
    <row r="1232" spans="1:18" x14ac:dyDescent="0.25">
      <c r="A1232" s="36" t="s">
        <v>53</v>
      </c>
      <c r="B1232" s="36" t="e">
        <f>VLOOKUP(A1232,'[1]Names&amp;ISO'!$A:$B,2,FALSE)</f>
        <v>#N/A</v>
      </c>
      <c r="C1232" s="37" t="s">
        <v>173</v>
      </c>
      <c r="D1232" s="35">
        <f>SUMIFS('ODA by sector'!E:E,'ODA by sector'!$A:$A,'D12'!$A1232,'ODA by sector'!$D:$D,'D12'!$C1232)</f>
        <v>0</v>
      </c>
      <c r="E1232" s="35">
        <f>SUMIFS('ODA by sector'!F:F,'ODA by sector'!$A:$A,'D12'!$A1232,'ODA by sector'!$D:$D,'D12'!$C1232)</f>
        <v>0</v>
      </c>
      <c r="F1232" s="35">
        <f>SUMIFS('ODA by sector'!G:G,'ODA by sector'!$A:$A,'D12'!$A1232,'ODA by sector'!$D:$D,'D12'!$C1232)</f>
        <v>0</v>
      </c>
      <c r="G1232" s="35">
        <f>SUMIFS('ODA by sector'!H:H,'ODA by sector'!$A:$A,'D12'!$A1232,'ODA by sector'!$D:$D,'D12'!$C1232)</f>
        <v>0</v>
      </c>
      <c r="H1232" s="35">
        <f>SUMIFS('ODA by sector'!I:I,'ODA by sector'!$A:$A,'D12'!$A1232,'ODA by sector'!$D:$D,'D12'!$C1232)</f>
        <v>0</v>
      </c>
      <c r="I1232" s="35">
        <f>SUMIFS('ODA by sector'!J:J,'ODA by sector'!$A:$A,'D12'!$A1232,'ODA by sector'!$D:$D,'D12'!$C1232)</f>
        <v>0</v>
      </c>
      <c r="J1232" s="35">
        <f>SUMIFS('ODA by sector'!K:K,'ODA by sector'!$A:$A,'D12'!$A1232,'ODA by sector'!$D:$D,'D12'!$C1232)</f>
        <v>0</v>
      </c>
      <c r="K1232" s="35">
        <f>SUMIFS('ODA by sector'!L:L,'ODA by sector'!$A:$A,'D12'!$A1232,'ODA by sector'!$D:$D,'D12'!$C1232)</f>
        <v>0</v>
      </c>
      <c r="L1232" s="35">
        <f>SUMIFS('ODA by sector'!M:M,'ODA by sector'!$A:$A,'D12'!$A1232,'ODA by sector'!$D:$D,'D12'!$C1232)</f>
        <v>0</v>
      </c>
      <c r="M1232" s="35">
        <f>SUMIFS('ODA by sector'!N:N,'ODA by sector'!$A:$A,'D12'!$A1232,'ODA by sector'!$D:$D,'D12'!$C1232)</f>
        <v>0</v>
      </c>
      <c r="N1232" s="35">
        <f>SUMIFS('ODA by sector'!O:O,'ODA by sector'!$A:$A,'D12'!$A1232,'ODA by sector'!$D:$D,'D12'!$C1232)</f>
        <v>0</v>
      </c>
      <c r="O1232" s="35">
        <f>SUMIFS('ODA by sector'!P:P,'ODA by sector'!$A:$A,'D12'!$A1232,'ODA by sector'!$D:$D,'D12'!$C1232)</f>
        <v>0</v>
      </c>
      <c r="P1232" s="35">
        <f>SUMIFS('ODA by sector'!Q:Q,'ODA by sector'!$A:$A,'D12'!$A1232,'ODA by sector'!$D:$D,'D12'!$C1232)</f>
        <v>0</v>
      </c>
      <c r="Q1232" s="35">
        <f>SUMIFS('ODA by sector'!R:R,'ODA by sector'!$A:$A,'D12'!$A1232,'ODA by sector'!$D:$D,'D12'!$C1232)</f>
        <v>393.85920399999998</v>
      </c>
      <c r="R1232" s="35">
        <f>SUMIFS('ODA by sector'!S:S,'ODA by sector'!$A:$A,'D12'!$A1232,'ODA by sector'!$D:$D,'D12'!$C1232)</f>
        <v>424.935902</v>
      </c>
    </row>
    <row r="1233" spans="1:18" x14ac:dyDescent="0.25">
      <c r="A1233" s="38" t="s">
        <v>53</v>
      </c>
      <c r="B1233" s="36" t="e">
        <f>VLOOKUP(A1233,'[1]Names&amp;ISO'!$A:$B,2,FALSE)</f>
        <v>#N/A</v>
      </c>
      <c r="C1233" s="37" t="s">
        <v>174</v>
      </c>
      <c r="D1233" s="35">
        <f>SUMIFS('ODA by sector'!E:E,'ODA by sector'!$A:$A,'D12'!$A1233,'ODA by sector'!$D:$D,'D12'!$C1233)</f>
        <v>0</v>
      </c>
      <c r="E1233" s="35">
        <f>SUMIFS('ODA by sector'!F:F,'ODA by sector'!$A:$A,'D12'!$A1233,'ODA by sector'!$D:$D,'D12'!$C1233)</f>
        <v>0</v>
      </c>
      <c r="F1233" s="35">
        <f>SUMIFS('ODA by sector'!G:G,'ODA by sector'!$A:$A,'D12'!$A1233,'ODA by sector'!$D:$D,'D12'!$C1233)</f>
        <v>0</v>
      </c>
      <c r="G1233" s="35">
        <f>SUMIFS('ODA by sector'!H:H,'ODA by sector'!$A:$A,'D12'!$A1233,'ODA by sector'!$D:$D,'D12'!$C1233)</f>
        <v>0</v>
      </c>
      <c r="H1233" s="35">
        <f>SUMIFS('ODA by sector'!I:I,'ODA by sector'!$A:$A,'D12'!$A1233,'ODA by sector'!$D:$D,'D12'!$C1233)</f>
        <v>0</v>
      </c>
      <c r="I1233" s="35">
        <f>SUMIFS('ODA by sector'!J:J,'ODA by sector'!$A:$A,'D12'!$A1233,'ODA by sector'!$D:$D,'D12'!$C1233)</f>
        <v>0</v>
      </c>
      <c r="J1233" s="35">
        <f>SUMIFS('ODA by sector'!K:K,'ODA by sector'!$A:$A,'D12'!$A1233,'ODA by sector'!$D:$D,'D12'!$C1233)</f>
        <v>0</v>
      </c>
      <c r="K1233" s="35">
        <f>SUMIFS('ODA by sector'!L:L,'ODA by sector'!$A:$A,'D12'!$A1233,'ODA by sector'!$D:$D,'D12'!$C1233)</f>
        <v>127.692711</v>
      </c>
      <c r="L1233" s="35">
        <f>SUMIFS('ODA by sector'!M:M,'ODA by sector'!$A:$A,'D12'!$A1233,'ODA by sector'!$D:$D,'D12'!$C1233)</f>
        <v>87.935008999999994</v>
      </c>
      <c r="M1233" s="35">
        <f>SUMIFS('ODA by sector'!N:N,'ODA by sector'!$A:$A,'D12'!$A1233,'ODA by sector'!$D:$D,'D12'!$C1233)</f>
        <v>137.319074</v>
      </c>
      <c r="N1233" s="35">
        <f>SUMIFS('ODA by sector'!O:O,'ODA by sector'!$A:$A,'D12'!$A1233,'ODA by sector'!$D:$D,'D12'!$C1233)</f>
        <v>66.988596000000001</v>
      </c>
      <c r="O1233" s="35">
        <f>SUMIFS('ODA by sector'!P:P,'ODA by sector'!$A:$A,'D12'!$A1233,'ODA by sector'!$D:$D,'D12'!$C1233)</f>
        <v>86.714988000000005</v>
      </c>
      <c r="P1233" s="35">
        <f>SUMIFS('ODA by sector'!Q:Q,'ODA by sector'!$A:$A,'D12'!$A1233,'ODA by sector'!$D:$D,'D12'!$C1233)</f>
        <v>552.63602900000001</v>
      </c>
      <c r="Q1233" s="35">
        <f>SUMIFS('ODA by sector'!R:R,'ODA by sector'!$A:$A,'D12'!$A1233,'ODA by sector'!$D:$D,'D12'!$C1233)</f>
        <v>3201.8067230000001</v>
      </c>
      <c r="R1233" s="35">
        <f>SUMIFS('ODA by sector'!S:S,'ODA by sector'!$A:$A,'D12'!$A1233,'ODA by sector'!$D:$D,'D12'!$C1233)</f>
        <v>6365.2980710000002</v>
      </c>
    </row>
    <row r="1234" spans="1:18" x14ac:dyDescent="0.25">
      <c r="A1234" s="36" t="s">
        <v>52</v>
      </c>
      <c r="B1234" s="36" t="str">
        <f>VLOOKUP(A1234,'[1]Names&amp;ISO'!$A:$B,2,FALSE)</f>
        <v>AZ</v>
      </c>
      <c r="C1234" s="37" t="s">
        <v>162</v>
      </c>
      <c r="D1234" s="35">
        <f>SUMIFS('ODA by sector'!E:E,'ODA by sector'!$A:$A,'D12'!$A1234,'ODA by sector'!$D:$D,'D12'!$C1234)</f>
        <v>0</v>
      </c>
      <c r="E1234" s="35">
        <f>SUMIFS('ODA by sector'!F:F,'ODA by sector'!$A:$A,'D12'!$A1234,'ODA by sector'!$D:$D,'D12'!$C1234)</f>
        <v>0</v>
      </c>
      <c r="F1234" s="35">
        <f>SUMIFS('ODA by sector'!G:G,'ODA by sector'!$A:$A,'D12'!$A1234,'ODA by sector'!$D:$D,'D12'!$C1234)</f>
        <v>0</v>
      </c>
      <c r="G1234" s="35">
        <f>SUMIFS('ODA by sector'!H:H,'ODA by sector'!$A:$A,'D12'!$A1234,'ODA by sector'!$D:$D,'D12'!$C1234)</f>
        <v>0</v>
      </c>
      <c r="H1234" s="35">
        <f>SUMIFS('ODA by sector'!I:I,'ODA by sector'!$A:$A,'D12'!$A1234,'ODA by sector'!$D:$D,'D12'!$C1234)</f>
        <v>0</v>
      </c>
      <c r="I1234" s="35">
        <f>SUMIFS('ODA by sector'!J:J,'ODA by sector'!$A:$A,'D12'!$A1234,'ODA by sector'!$D:$D,'D12'!$C1234)</f>
        <v>0</v>
      </c>
      <c r="J1234" s="35">
        <f>SUMIFS('ODA by sector'!K:K,'ODA by sector'!$A:$A,'D12'!$A1234,'ODA by sector'!$D:$D,'D12'!$C1234)</f>
        <v>0</v>
      </c>
      <c r="K1234" s="35">
        <f>SUMIFS('ODA by sector'!L:L,'ODA by sector'!$A:$A,'D12'!$A1234,'ODA by sector'!$D:$D,'D12'!$C1234)</f>
        <v>0</v>
      </c>
      <c r="L1234" s="35">
        <f>SUMIFS('ODA by sector'!M:M,'ODA by sector'!$A:$A,'D12'!$A1234,'ODA by sector'!$D:$D,'D12'!$C1234)</f>
        <v>0</v>
      </c>
      <c r="M1234" s="35">
        <f>SUMIFS('ODA by sector'!N:N,'ODA by sector'!$A:$A,'D12'!$A1234,'ODA by sector'!$D:$D,'D12'!$C1234)</f>
        <v>0</v>
      </c>
      <c r="N1234" s="35">
        <f>SUMIFS('ODA by sector'!O:O,'ODA by sector'!$A:$A,'D12'!$A1234,'ODA by sector'!$D:$D,'D12'!$C1234)</f>
        <v>0</v>
      </c>
      <c r="O1234" s="35">
        <f>SUMIFS('ODA by sector'!P:P,'ODA by sector'!$A:$A,'D12'!$A1234,'ODA by sector'!$D:$D,'D12'!$C1234)</f>
        <v>0</v>
      </c>
      <c r="P1234" s="35">
        <f>SUMIFS('ODA by sector'!Q:Q,'ODA by sector'!$A:$A,'D12'!$A1234,'ODA by sector'!$D:$D,'D12'!$C1234)</f>
        <v>0</v>
      </c>
      <c r="Q1234" s="35">
        <f>SUMIFS('ODA by sector'!R:R,'ODA by sector'!$A:$A,'D12'!$A1234,'ODA by sector'!$D:$D,'D12'!$C1234)</f>
        <v>0</v>
      </c>
      <c r="R1234" s="35">
        <f>SUMIFS('ODA by sector'!S:S,'ODA by sector'!$A:$A,'D12'!$A1234,'ODA by sector'!$D:$D,'D12'!$C1234)</f>
        <v>0</v>
      </c>
    </row>
    <row r="1235" spans="1:18" x14ac:dyDescent="0.25">
      <c r="A1235" s="36" t="s">
        <v>52</v>
      </c>
      <c r="B1235" s="36" t="str">
        <f>VLOOKUP(A1235,'[1]Names&amp;ISO'!$A:$B,2,FALSE)</f>
        <v>AZ</v>
      </c>
      <c r="C1235" s="37" t="s">
        <v>163</v>
      </c>
      <c r="D1235" s="35">
        <f>SUMIFS('ODA by sector'!E:E,'ODA by sector'!$A:$A,'D12'!$A1235,'ODA by sector'!$D:$D,'D12'!$C1235)</f>
        <v>0</v>
      </c>
      <c r="E1235" s="35">
        <f>SUMIFS('ODA by sector'!F:F,'ODA by sector'!$A:$A,'D12'!$A1235,'ODA by sector'!$D:$D,'D12'!$C1235)</f>
        <v>0</v>
      </c>
      <c r="F1235" s="35">
        <f>SUMIFS('ODA by sector'!G:G,'ODA by sector'!$A:$A,'D12'!$A1235,'ODA by sector'!$D:$D,'D12'!$C1235)</f>
        <v>0</v>
      </c>
      <c r="G1235" s="35">
        <f>SUMIFS('ODA by sector'!H:H,'ODA by sector'!$A:$A,'D12'!$A1235,'ODA by sector'!$D:$D,'D12'!$C1235)</f>
        <v>0</v>
      </c>
      <c r="H1235" s="35">
        <f>SUMIFS('ODA by sector'!I:I,'ODA by sector'!$A:$A,'D12'!$A1235,'ODA by sector'!$D:$D,'D12'!$C1235)</f>
        <v>0</v>
      </c>
      <c r="I1235" s="35">
        <f>SUMIFS('ODA by sector'!J:J,'ODA by sector'!$A:$A,'D12'!$A1235,'ODA by sector'!$D:$D,'D12'!$C1235)</f>
        <v>0</v>
      </c>
      <c r="J1235" s="35">
        <f>SUMIFS('ODA by sector'!K:K,'ODA by sector'!$A:$A,'D12'!$A1235,'ODA by sector'!$D:$D,'D12'!$C1235)</f>
        <v>0</v>
      </c>
      <c r="K1235" s="35">
        <f>SUMIFS('ODA by sector'!L:L,'ODA by sector'!$A:$A,'D12'!$A1235,'ODA by sector'!$D:$D,'D12'!$C1235)</f>
        <v>0</v>
      </c>
      <c r="L1235" s="35">
        <f>SUMIFS('ODA by sector'!M:M,'ODA by sector'!$A:$A,'D12'!$A1235,'ODA by sector'!$D:$D,'D12'!$C1235)</f>
        <v>0</v>
      </c>
      <c r="M1235" s="35">
        <f>SUMIFS('ODA by sector'!N:N,'ODA by sector'!$A:$A,'D12'!$A1235,'ODA by sector'!$D:$D,'D12'!$C1235)</f>
        <v>0</v>
      </c>
      <c r="N1235" s="35">
        <f>SUMIFS('ODA by sector'!O:O,'ODA by sector'!$A:$A,'D12'!$A1235,'ODA by sector'!$D:$D,'D12'!$C1235)</f>
        <v>0</v>
      </c>
      <c r="O1235" s="35">
        <f>SUMIFS('ODA by sector'!P:P,'ODA by sector'!$A:$A,'D12'!$A1235,'ODA by sector'!$D:$D,'D12'!$C1235)</f>
        <v>0</v>
      </c>
      <c r="P1235" s="35">
        <f>SUMIFS('ODA by sector'!Q:Q,'ODA by sector'!$A:$A,'D12'!$A1235,'ODA by sector'!$D:$D,'D12'!$C1235)</f>
        <v>0.897621</v>
      </c>
      <c r="Q1235" s="35">
        <f>SUMIFS('ODA by sector'!R:R,'ODA by sector'!$A:$A,'D12'!$A1235,'ODA by sector'!$D:$D,'D12'!$C1235)</f>
        <v>0</v>
      </c>
      <c r="R1235" s="35">
        <f>SUMIFS('ODA by sector'!S:S,'ODA by sector'!$A:$A,'D12'!$A1235,'ODA by sector'!$D:$D,'D12'!$C1235)</f>
        <v>0.16856099999999999</v>
      </c>
    </row>
    <row r="1236" spans="1:18" x14ac:dyDescent="0.25">
      <c r="A1236" s="36" t="s">
        <v>52</v>
      </c>
      <c r="B1236" s="36" t="str">
        <f>VLOOKUP(A1236,'[1]Names&amp;ISO'!$A:$B,2,FALSE)</f>
        <v>AZ</v>
      </c>
      <c r="C1236" s="37" t="s">
        <v>164</v>
      </c>
      <c r="D1236" s="35">
        <f>SUMIFS('ODA by sector'!E:E,'ODA by sector'!$A:$A,'D12'!$A1236,'ODA by sector'!$D:$D,'D12'!$C1236)</f>
        <v>0</v>
      </c>
      <c r="E1236" s="35">
        <f>SUMIFS('ODA by sector'!F:F,'ODA by sector'!$A:$A,'D12'!$A1236,'ODA by sector'!$D:$D,'D12'!$C1236)</f>
        <v>0</v>
      </c>
      <c r="F1236" s="35">
        <f>SUMIFS('ODA by sector'!G:G,'ODA by sector'!$A:$A,'D12'!$A1236,'ODA by sector'!$D:$D,'D12'!$C1236)</f>
        <v>0</v>
      </c>
      <c r="G1236" s="35">
        <f>SUMIFS('ODA by sector'!H:H,'ODA by sector'!$A:$A,'D12'!$A1236,'ODA by sector'!$D:$D,'D12'!$C1236)</f>
        <v>0</v>
      </c>
      <c r="H1236" s="35">
        <f>SUMIFS('ODA by sector'!I:I,'ODA by sector'!$A:$A,'D12'!$A1236,'ODA by sector'!$D:$D,'D12'!$C1236)</f>
        <v>0</v>
      </c>
      <c r="I1236" s="35">
        <f>SUMIFS('ODA by sector'!J:J,'ODA by sector'!$A:$A,'D12'!$A1236,'ODA by sector'!$D:$D,'D12'!$C1236)</f>
        <v>0</v>
      </c>
      <c r="J1236" s="35">
        <f>SUMIFS('ODA by sector'!K:K,'ODA by sector'!$A:$A,'D12'!$A1236,'ODA by sector'!$D:$D,'D12'!$C1236)</f>
        <v>0</v>
      </c>
      <c r="K1236" s="35">
        <f>SUMIFS('ODA by sector'!L:L,'ODA by sector'!$A:$A,'D12'!$A1236,'ODA by sector'!$D:$D,'D12'!$C1236)</f>
        <v>0</v>
      </c>
      <c r="L1236" s="35">
        <f>SUMIFS('ODA by sector'!M:M,'ODA by sector'!$A:$A,'D12'!$A1236,'ODA by sector'!$D:$D,'D12'!$C1236)</f>
        <v>0</v>
      </c>
      <c r="M1236" s="35">
        <f>SUMIFS('ODA by sector'!N:N,'ODA by sector'!$A:$A,'D12'!$A1236,'ODA by sector'!$D:$D,'D12'!$C1236)</f>
        <v>0</v>
      </c>
      <c r="N1236" s="35">
        <f>SUMIFS('ODA by sector'!O:O,'ODA by sector'!$A:$A,'D12'!$A1236,'ODA by sector'!$D:$D,'D12'!$C1236)</f>
        <v>0</v>
      </c>
      <c r="O1236" s="35">
        <f>SUMIFS('ODA by sector'!P:P,'ODA by sector'!$A:$A,'D12'!$A1236,'ODA by sector'!$D:$D,'D12'!$C1236)</f>
        <v>0</v>
      </c>
      <c r="P1236" s="35">
        <f>SUMIFS('ODA by sector'!Q:Q,'ODA by sector'!$A:$A,'D12'!$A1236,'ODA by sector'!$D:$D,'D12'!$C1236)</f>
        <v>0</v>
      </c>
      <c r="Q1236" s="35">
        <f>SUMIFS('ODA by sector'!R:R,'ODA by sector'!$A:$A,'D12'!$A1236,'ODA by sector'!$D:$D,'D12'!$C1236)</f>
        <v>0</v>
      </c>
      <c r="R1236" s="35">
        <f>SUMIFS('ODA by sector'!S:S,'ODA by sector'!$A:$A,'D12'!$A1236,'ODA by sector'!$D:$D,'D12'!$C1236)</f>
        <v>0</v>
      </c>
    </row>
    <row r="1237" spans="1:18" x14ac:dyDescent="0.25">
      <c r="A1237" s="36" t="s">
        <v>52</v>
      </c>
      <c r="B1237" s="36" t="str">
        <f>VLOOKUP(A1237,'[1]Names&amp;ISO'!$A:$B,2,FALSE)</f>
        <v>AZ</v>
      </c>
      <c r="C1237" s="37" t="s">
        <v>165</v>
      </c>
      <c r="D1237" s="35">
        <f>SUMIFS('ODA by sector'!E:E,'ODA by sector'!$A:$A,'D12'!$A1237,'ODA by sector'!$D:$D,'D12'!$C1237)</f>
        <v>0</v>
      </c>
      <c r="E1237" s="35">
        <f>SUMIFS('ODA by sector'!F:F,'ODA by sector'!$A:$A,'D12'!$A1237,'ODA by sector'!$D:$D,'D12'!$C1237)</f>
        <v>0</v>
      </c>
      <c r="F1237" s="35">
        <f>SUMIFS('ODA by sector'!G:G,'ODA by sector'!$A:$A,'D12'!$A1237,'ODA by sector'!$D:$D,'D12'!$C1237)</f>
        <v>0</v>
      </c>
      <c r="G1237" s="35">
        <f>SUMIFS('ODA by sector'!H:H,'ODA by sector'!$A:$A,'D12'!$A1237,'ODA by sector'!$D:$D,'D12'!$C1237)</f>
        <v>0</v>
      </c>
      <c r="H1237" s="35">
        <f>SUMIFS('ODA by sector'!I:I,'ODA by sector'!$A:$A,'D12'!$A1237,'ODA by sector'!$D:$D,'D12'!$C1237)</f>
        <v>0</v>
      </c>
      <c r="I1237" s="35">
        <f>SUMIFS('ODA by sector'!J:J,'ODA by sector'!$A:$A,'D12'!$A1237,'ODA by sector'!$D:$D,'D12'!$C1237)</f>
        <v>0</v>
      </c>
      <c r="J1237" s="35">
        <f>SUMIFS('ODA by sector'!K:K,'ODA by sector'!$A:$A,'D12'!$A1237,'ODA by sector'!$D:$D,'D12'!$C1237)</f>
        <v>0</v>
      </c>
      <c r="K1237" s="35">
        <f>SUMIFS('ODA by sector'!L:L,'ODA by sector'!$A:$A,'D12'!$A1237,'ODA by sector'!$D:$D,'D12'!$C1237)</f>
        <v>0</v>
      </c>
      <c r="L1237" s="35">
        <f>SUMIFS('ODA by sector'!M:M,'ODA by sector'!$A:$A,'D12'!$A1237,'ODA by sector'!$D:$D,'D12'!$C1237)</f>
        <v>0</v>
      </c>
      <c r="M1237" s="35">
        <f>SUMIFS('ODA by sector'!N:N,'ODA by sector'!$A:$A,'D12'!$A1237,'ODA by sector'!$D:$D,'D12'!$C1237)</f>
        <v>0</v>
      </c>
      <c r="N1237" s="35">
        <f>SUMIFS('ODA by sector'!O:O,'ODA by sector'!$A:$A,'D12'!$A1237,'ODA by sector'!$D:$D,'D12'!$C1237)</f>
        <v>0</v>
      </c>
      <c r="O1237" s="35">
        <f>SUMIFS('ODA by sector'!P:P,'ODA by sector'!$A:$A,'D12'!$A1237,'ODA by sector'!$D:$D,'D12'!$C1237)</f>
        <v>0</v>
      </c>
      <c r="P1237" s="35">
        <f>SUMIFS('ODA by sector'!Q:Q,'ODA by sector'!$A:$A,'D12'!$A1237,'ODA by sector'!$D:$D,'D12'!$C1237)</f>
        <v>0.19947799999999999</v>
      </c>
      <c r="Q1237" s="35">
        <f>SUMIFS('ODA by sector'!R:R,'ODA by sector'!$A:$A,'D12'!$A1237,'ODA by sector'!$D:$D,'D12'!$C1237)</f>
        <v>0.44922499999999999</v>
      </c>
      <c r="R1237" s="35">
        <f>SUMIFS('ODA by sector'!S:S,'ODA by sector'!$A:$A,'D12'!$A1237,'ODA by sector'!$D:$D,'D12'!$C1237)</f>
        <v>1.0958810000000001</v>
      </c>
    </row>
    <row r="1238" spans="1:18" x14ac:dyDescent="0.25">
      <c r="A1238" s="36" t="s">
        <v>52</v>
      </c>
      <c r="B1238" s="36" t="str">
        <f>VLOOKUP(A1238,'[1]Names&amp;ISO'!$A:$B,2,FALSE)</f>
        <v>AZ</v>
      </c>
      <c r="C1238" s="37" t="s">
        <v>161</v>
      </c>
      <c r="D1238" s="35">
        <f>SUMIFS('ODA by sector'!E:E,'ODA by sector'!$A:$A,'D12'!$A1238,'ODA by sector'!$D:$D,'D12'!$C1238)</f>
        <v>0</v>
      </c>
      <c r="E1238" s="35">
        <f>SUMIFS('ODA by sector'!F:F,'ODA by sector'!$A:$A,'D12'!$A1238,'ODA by sector'!$D:$D,'D12'!$C1238)</f>
        <v>0</v>
      </c>
      <c r="F1238" s="35">
        <f>SUMIFS('ODA by sector'!G:G,'ODA by sector'!$A:$A,'D12'!$A1238,'ODA by sector'!$D:$D,'D12'!$C1238)</f>
        <v>0</v>
      </c>
      <c r="G1238" s="35">
        <f>SUMIFS('ODA by sector'!H:H,'ODA by sector'!$A:$A,'D12'!$A1238,'ODA by sector'!$D:$D,'D12'!$C1238)</f>
        <v>0</v>
      </c>
      <c r="H1238" s="35">
        <f>SUMIFS('ODA by sector'!I:I,'ODA by sector'!$A:$A,'D12'!$A1238,'ODA by sector'!$D:$D,'D12'!$C1238)</f>
        <v>0</v>
      </c>
      <c r="I1238" s="35">
        <f>SUMIFS('ODA by sector'!J:J,'ODA by sector'!$A:$A,'D12'!$A1238,'ODA by sector'!$D:$D,'D12'!$C1238)</f>
        <v>0</v>
      </c>
      <c r="J1238" s="35">
        <f>SUMIFS('ODA by sector'!K:K,'ODA by sector'!$A:$A,'D12'!$A1238,'ODA by sector'!$D:$D,'D12'!$C1238)</f>
        <v>0</v>
      </c>
      <c r="K1238" s="35">
        <f>SUMIFS('ODA by sector'!L:L,'ODA by sector'!$A:$A,'D12'!$A1238,'ODA by sector'!$D:$D,'D12'!$C1238)</f>
        <v>0</v>
      </c>
      <c r="L1238" s="35">
        <f>SUMIFS('ODA by sector'!M:M,'ODA by sector'!$A:$A,'D12'!$A1238,'ODA by sector'!$D:$D,'D12'!$C1238)</f>
        <v>0</v>
      </c>
      <c r="M1238" s="35">
        <f>SUMIFS('ODA by sector'!N:N,'ODA by sector'!$A:$A,'D12'!$A1238,'ODA by sector'!$D:$D,'D12'!$C1238)</f>
        <v>0</v>
      </c>
      <c r="N1238" s="35">
        <f>SUMIFS('ODA by sector'!O:O,'ODA by sector'!$A:$A,'D12'!$A1238,'ODA by sector'!$D:$D,'D12'!$C1238)</f>
        <v>0</v>
      </c>
      <c r="O1238" s="35">
        <f>SUMIFS('ODA by sector'!P:P,'ODA by sector'!$A:$A,'D12'!$A1238,'ODA by sector'!$D:$D,'D12'!$C1238)</f>
        <v>0</v>
      </c>
      <c r="P1238" s="35">
        <f>SUMIFS('ODA by sector'!Q:Q,'ODA by sector'!$A:$A,'D12'!$A1238,'ODA by sector'!$D:$D,'D12'!$C1238)</f>
        <v>0.10539</v>
      </c>
      <c r="Q1238" s="35">
        <f>SUMIFS('ODA by sector'!R:R,'ODA by sector'!$A:$A,'D12'!$A1238,'ODA by sector'!$D:$D,'D12'!$C1238)</f>
        <v>0.135517</v>
      </c>
      <c r="R1238" s="35">
        <f>SUMIFS('ODA by sector'!S:S,'ODA by sector'!$A:$A,'D12'!$A1238,'ODA by sector'!$D:$D,'D12'!$C1238)</f>
        <v>0.18931799999999999</v>
      </c>
    </row>
    <row r="1239" spans="1:18" x14ac:dyDescent="0.25">
      <c r="A1239" s="36" t="s">
        <v>52</v>
      </c>
      <c r="B1239" s="36" t="str">
        <f>VLOOKUP(A1239,'[1]Names&amp;ISO'!$A:$B,2,FALSE)</f>
        <v>AZ</v>
      </c>
      <c r="C1239" s="37" t="s">
        <v>166</v>
      </c>
      <c r="D1239" s="35">
        <f>SUMIFS('ODA by sector'!E:E,'ODA by sector'!$A:$A,'D12'!$A1239,'ODA by sector'!$D:$D,'D12'!$C1239)</f>
        <v>0</v>
      </c>
      <c r="E1239" s="35">
        <f>SUMIFS('ODA by sector'!F:F,'ODA by sector'!$A:$A,'D12'!$A1239,'ODA by sector'!$D:$D,'D12'!$C1239)</f>
        <v>0</v>
      </c>
      <c r="F1239" s="35">
        <f>SUMIFS('ODA by sector'!G:G,'ODA by sector'!$A:$A,'D12'!$A1239,'ODA by sector'!$D:$D,'D12'!$C1239)</f>
        <v>0</v>
      </c>
      <c r="G1239" s="35">
        <f>SUMIFS('ODA by sector'!H:H,'ODA by sector'!$A:$A,'D12'!$A1239,'ODA by sector'!$D:$D,'D12'!$C1239)</f>
        <v>0</v>
      </c>
      <c r="H1239" s="35">
        <f>SUMIFS('ODA by sector'!I:I,'ODA by sector'!$A:$A,'D12'!$A1239,'ODA by sector'!$D:$D,'D12'!$C1239)</f>
        <v>0</v>
      </c>
      <c r="I1239" s="35">
        <f>SUMIFS('ODA by sector'!J:J,'ODA by sector'!$A:$A,'D12'!$A1239,'ODA by sector'!$D:$D,'D12'!$C1239)</f>
        <v>0</v>
      </c>
      <c r="J1239" s="35">
        <f>SUMIFS('ODA by sector'!K:K,'ODA by sector'!$A:$A,'D12'!$A1239,'ODA by sector'!$D:$D,'D12'!$C1239)</f>
        <v>0</v>
      </c>
      <c r="K1239" s="35">
        <f>SUMIFS('ODA by sector'!L:L,'ODA by sector'!$A:$A,'D12'!$A1239,'ODA by sector'!$D:$D,'D12'!$C1239)</f>
        <v>0</v>
      </c>
      <c r="L1239" s="35">
        <f>SUMIFS('ODA by sector'!M:M,'ODA by sector'!$A:$A,'D12'!$A1239,'ODA by sector'!$D:$D,'D12'!$C1239)</f>
        <v>0</v>
      </c>
      <c r="M1239" s="35">
        <f>SUMIFS('ODA by sector'!N:N,'ODA by sector'!$A:$A,'D12'!$A1239,'ODA by sector'!$D:$D,'D12'!$C1239)</f>
        <v>0</v>
      </c>
      <c r="N1239" s="35">
        <f>SUMIFS('ODA by sector'!O:O,'ODA by sector'!$A:$A,'D12'!$A1239,'ODA by sector'!$D:$D,'D12'!$C1239)</f>
        <v>0</v>
      </c>
      <c r="O1239" s="35">
        <f>SUMIFS('ODA by sector'!P:P,'ODA by sector'!$A:$A,'D12'!$A1239,'ODA by sector'!$D:$D,'D12'!$C1239)</f>
        <v>0</v>
      </c>
      <c r="P1239" s="35">
        <f>SUMIFS('ODA by sector'!Q:Q,'ODA by sector'!$A:$A,'D12'!$A1239,'ODA by sector'!$D:$D,'D12'!$C1239)</f>
        <v>8.2257999999999998E-2</v>
      </c>
      <c r="Q1239" s="35">
        <f>SUMIFS('ODA by sector'!R:R,'ODA by sector'!$A:$A,'D12'!$A1239,'ODA by sector'!$D:$D,'D12'!$C1239)</f>
        <v>8.4042000000000006E-2</v>
      </c>
      <c r="R1239" s="35">
        <f>SUMIFS('ODA by sector'!S:S,'ODA by sector'!$A:$A,'D12'!$A1239,'ODA by sector'!$D:$D,'D12'!$C1239)</f>
        <v>4.9396000000000002E-2</v>
      </c>
    </row>
    <row r="1240" spans="1:18" x14ac:dyDescent="0.25">
      <c r="A1240" s="36" t="s">
        <v>52</v>
      </c>
      <c r="B1240" s="36" t="str">
        <f>VLOOKUP(A1240,'[1]Names&amp;ISO'!$A:$B,2,FALSE)</f>
        <v>AZ</v>
      </c>
      <c r="C1240" s="37" t="s">
        <v>167</v>
      </c>
      <c r="D1240" s="35">
        <f>SUMIFS('ODA by sector'!E:E,'ODA by sector'!$A:$A,'D12'!$A1240,'ODA by sector'!$D:$D,'D12'!$C1240)</f>
        <v>0</v>
      </c>
      <c r="E1240" s="35">
        <f>SUMIFS('ODA by sector'!F:F,'ODA by sector'!$A:$A,'D12'!$A1240,'ODA by sector'!$D:$D,'D12'!$C1240)</f>
        <v>0</v>
      </c>
      <c r="F1240" s="35">
        <f>SUMIFS('ODA by sector'!G:G,'ODA by sector'!$A:$A,'D12'!$A1240,'ODA by sector'!$D:$D,'D12'!$C1240)</f>
        <v>0</v>
      </c>
      <c r="G1240" s="35">
        <f>SUMIFS('ODA by sector'!H:H,'ODA by sector'!$A:$A,'D12'!$A1240,'ODA by sector'!$D:$D,'D12'!$C1240)</f>
        <v>0</v>
      </c>
      <c r="H1240" s="35">
        <f>SUMIFS('ODA by sector'!I:I,'ODA by sector'!$A:$A,'D12'!$A1240,'ODA by sector'!$D:$D,'D12'!$C1240)</f>
        <v>0</v>
      </c>
      <c r="I1240" s="35">
        <f>SUMIFS('ODA by sector'!J:J,'ODA by sector'!$A:$A,'D12'!$A1240,'ODA by sector'!$D:$D,'D12'!$C1240)</f>
        <v>0</v>
      </c>
      <c r="J1240" s="35">
        <f>SUMIFS('ODA by sector'!K:K,'ODA by sector'!$A:$A,'D12'!$A1240,'ODA by sector'!$D:$D,'D12'!$C1240)</f>
        <v>0</v>
      </c>
      <c r="K1240" s="35">
        <f>SUMIFS('ODA by sector'!L:L,'ODA by sector'!$A:$A,'D12'!$A1240,'ODA by sector'!$D:$D,'D12'!$C1240)</f>
        <v>0</v>
      </c>
      <c r="L1240" s="35">
        <f>SUMIFS('ODA by sector'!M:M,'ODA by sector'!$A:$A,'D12'!$A1240,'ODA by sector'!$D:$D,'D12'!$C1240)</f>
        <v>0</v>
      </c>
      <c r="M1240" s="35">
        <f>SUMIFS('ODA by sector'!N:N,'ODA by sector'!$A:$A,'D12'!$A1240,'ODA by sector'!$D:$D,'D12'!$C1240)</f>
        <v>0</v>
      </c>
      <c r="N1240" s="35">
        <f>SUMIFS('ODA by sector'!O:O,'ODA by sector'!$A:$A,'D12'!$A1240,'ODA by sector'!$D:$D,'D12'!$C1240)</f>
        <v>0</v>
      </c>
      <c r="O1240" s="35">
        <f>SUMIFS('ODA by sector'!P:P,'ODA by sector'!$A:$A,'D12'!$A1240,'ODA by sector'!$D:$D,'D12'!$C1240)</f>
        <v>0</v>
      </c>
      <c r="P1240" s="35">
        <f>SUMIFS('ODA by sector'!Q:Q,'ODA by sector'!$A:$A,'D12'!$A1240,'ODA by sector'!$D:$D,'D12'!$C1240)</f>
        <v>0</v>
      </c>
      <c r="Q1240" s="35">
        <f>SUMIFS('ODA by sector'!R:R,'ODA by sector'!$A:$A,'D12'!$A1240,'ODA by sector'!$D:$D,'D12'!$C1240)</f>
        <v>0</v>
      </c>
      <c r="R1240" s="35">
        <f>SUMIFS('ODA by sector'!S:S,'ODA by sector'!$A:$A,'D12'!$A1240,'ODA by sector'!$D:$D,'D12'!$C1240)</f>
        <v>0</v>
      </c>
    </row>
    <row r="1241" spans="1:18" x14ac:dyDescent="0.25">
      <c r="A1241" s="36" t="s">
        <v>52</v>
      </c>
      <c r="B1241" s="36" t="str">
        <f>VLOOKUP(A1241,'[1]Names&amp;ISO'!$A:$B,2,FALSE)</f>
        <v>AZ</v>
      </c>
      <c r="C1241" s="37" t="s">
        <v>169</v>
      </c>
      <c r="D1241" s="35">
        <f>SUMIFS('ODA by sector'!E:E,'ODA by sector'!$A:$A,'D12'!$A1241,'ODA by sector'!$D:$D,'D12'!$C1241)</f>
        <v>0</v>
      </c>
      <c r="E1241" s="35">
        <f>SUMIFS('ODA by sector'!F:F,'ODA by sector'!$A:$A,'D12'!$A1241,'ODA by sector'!$D:$D,'D12'!$C1241)</f>
        <v>0</v>
      </c>
      <c r="F1241" s="35">
        <f>SUMIFS('ODA by sector'!G:G,'ODA by sector'!$A:$A,'D12'!$A1241,'ODA by sector'!$D:$D,'D12'!$C1241)</f>
        <v>0</v>
      </c>
      <c r="G1241" s="35">
        <f>SUMIFS('ODA by sector'!H:H,'ODA by sector'!$A:$A,'D12'!$A1241,'ODA by sector'!$D:$D,'D12'!$C1241)</f>
        <v>0</v>
      </c>
      <c r="H1241" s="35">
        <f>SUMIFS('ODA by sector'!I:I,'ODA by sector'!$A:$A,'D12'!$A1241,'ODA by sector'!$D:$D,'D12'!$C1241)</f>
        <v>0</v>
      </c>
      <c r="I1241" s="35">
        <f>SUMIFS('ODA by sector'!J:J,'ODA by sector'!$A:$A,'D12'!$A1241,'ODA by sector'!$D:$D,'D12'!$C1241)</f>
        <v>0</v>
      </c>
      <c r="J1241" s="35">
        <f>SUMIFS('ODA by sector'!K:K,'ODA by sector'!$A:$A,'D12'!$A1241,'ODA by sector'!$D:$D,'D12'!$C1241)</f>
        <v>0</v>
      </c>
      <c r="K1241" s="35">
        <f>SUMIFS('ODA by sector'!L:L,'ODA by sector'!$A:$A,'D12'!$A1241,'ODA by sector'!$D:$D,'D12'!$C1241)</f>
        <v>0</v>
      </c>
      <c r="L1241" s="35">
        <f>SUMIFS('ODA by sector'!M:M,'ODA by sector'!$A:$A,'D12'!$A1241,'ODA by sector'!$D:$D,'D12'!$C1241)</f>
        <v>0</v>
      </c>
      <c r="M1241" s="35">
        <f>SUMIFS('ODA by sector'!N:N,'ODA by sector'!$A:$A,'D12'!$A1241,'ODA by sector'!$D:$D,'D12'!$C1241)</f>
        <v>0</v>
      </c>
      <c r="N1241" s="35">
        <f>SUMIFS('ODA by sector'!O:O,'ODA by sector'!$A:$A,'D12'!$A1241,'ODA by sector'!$D:$D,'D12'!$C1241)</f>
        <v>0</v>
      </c>
      <c r="O1241" s="35">
        <f>SUMIFS('ODA by sector'!P:P,'ODA by sector'!$A:$A,'D12'!$A1241,'ODA by sector'!$D:$D,'D12'!$C1241)</f>
        <v>0</v>
      </c>
      <c r="P1241" s="35">
        <f>SUMIFS('ODA by sector'!Q:Q,'ODA by sector'!$A:$A,'D12'!$A1241,'ODA by sector'!$D:$D,'D12'!$C1241)</f>
        <v>0</v>
      </c>
      <c r="Q1241" s="35">
        <f>SUMIFS('ODA by sector'!R:R,'ODA by sector'!$A:$A,'D12'!$A1241,'ODA by sector'!$D:$D,'D12'!$C1241)</f>
        <v>0</v>
      </c>
      <c r="R1241" s="35">
        <f>SUMIFS('ODA by sector'!S:S,'ODA by sector'!$A:$A,'D12'!$A1241,'ODA by sector'!$D:$D,'D12'!$C1241)</f>
        <v>9.3399999999999993E-3</v>
      </c>
    </row>
    <row r="1242" spans="1:18" x14ac:dyDescent="0.25">
      <c r="A1242" s="36" t="s">
        <v>52</v>
      </c>
      <c r="B1242" s="36" t="str">
        <f>VLOOKUP(A1242,'[1]Names&amp;ISO'!$A:$B,2,FALSE)</f>
        <v>AZ</v>
      </c>
      <c r="C1242" s="37" t="s">
        <v>168</v>
      </c>
      <c r="D1242" s="35">
        <f>SUMIFS('ODA by sector'!E:E,'ODA by sector'!$A:$A,'D12'!$A1242,'ODA by sector'!$D:$D,'D12'!$C1242)</f>
        <v>0</v>
      </c>
      <c r="E1242" s="35">
        <f>SUMIFS('ODA by sector'!F:F,'ODA by sector'!$A:$A,'D12'!$A1242,'ODA by sector'!$D:$D,'D12'!$C1242)</f>
        <v>0</v>
      </c>
      <c r="F1242" s="35">
        <f>SUMIFS('ODA by sector'!G:G,'ODA by sector'!$A:$A,'D12'!$A1242,'ODA by sector'!$D:$D,'D12'!$C1242)</f>
        <v>0</v>
      </c>
      <c r="G1242" s="35">
        <f>SUMIFS('ODA by sector'!H:H,'ODA by sector'!$A:$A,'D12'!$A1242,'ODA by sector'!$D:$D,'D12'!$C1242)</f>
        <v>0</v>
      </c>
      <c r="H1242" s="35">
        <f>SUMIFS('ODA by sector'!I:I,'ODA by sector'!$A:$A,'D12'!$A1242,'ODA by sector'!$D:$D,'D12'!$C1242)</f>
        <v>0</v>
      </c>
      <c r="I1242" s="35">
        <f>SUMIFS('ODA by sector'!J:J,'ODA by sector'!$A:$A,'D12'!$A1242,'ODA by sector'!$D:$D,'D12'!$C1242)</f>
        <v>0</v>
      </c>
      <c r="J1242" s="35">
        <f>SUMIFS('ODA by sector'!K:K,'ODA by sector'!$A:$A,'D12'!$A1242,'ODA by sector'!$D:$D,'D12'!$C1242)</f>
        <v>0</v>
      </c>
      <c r="K1242" s="35">
        <f>SUMIFS('ODA by sector'!L:L,'ODA by sector'!$A:$A,'D12'!$A1242,'ODA by sector'!$D:$D,'D12'!$C1242)</f>
        <v>0</v>
      </c>
      <c r="L1242" s="35">
        <f>SUMIFS('ODA by sector'!M:M,'ODA by sector'!$A:$A,'D12'!$A1242,'ODA by sector'!$D:$D,'D12'!$C1242)</f>
        <v>0</v>
      </c>
      <c r="M1242" s="35">
        <f>SUMIFS('ODA by sector'!N:N,'ODA by sector'!$A:$A,'D12'!$A1242,'ODA by sector'!$D:$D,'D12'!$C1242)</f>
        <v>0</v>
      </c>
      <c r="N1242" s="35">
        <f>SUMIFS('ODA by sector'!O:O,'ODA by sector'!$A:$A,'D12'!$A1242,'ODA by sector'!$D:$D,'D12'!$C1242)</f>
        <v>0</v>
      </c>
      <c r="O1242" s="35">
        <f>SUMIFS('ODA by sector'!P:P,'ODA by sector'!$A:$A,'D12'!$A1242,'ODA by sector'!$D:$D,'D12'!$C1242)</f>
        <v>0</v>
      </c>
      <c r="P1242" s="35">
        <f>SUMIFS('ODA by sector'!Q:Q,'ODA by sector'!$A:$A,'D12'!$A1242,'ODA by sector'!$D:$D,'D12'!$C1242)</f>
        <v>0.16001899999999999</v>
      </c>
      <c r="Q1242" s="35">
        <f>SUMIFS('ODA by sector'!R:R,'ODA by sector'!$A:$A,'D12'!$A1242,'ODA by sector'!$D:$D,'D12'!$C1242)</f>
        <v>8.1682000000000005E-2</v>
      </c>
      <c r="R1242" s="35">
        <f>SUMIFS('ODA by sector'!S:S,'ODA by sector'!$A:$A,'D12'!$A1242,'ODA by sector'!$D:$D,'D12'!$C1242)</f>
        <v>1.6840089999999999</v>
      </c>
    </row>
    <row r="1243" spans="1:18" x14ac:dyDescent="0.25">
      <c r="A1243" s="36" t="s">
        <v>52</v>
      </c>
      <c r="B1243" s="36" t="str">
        <f>VLOOKUP(A1243,'[1]Names&amp;ISO'!$A:$B,2,FALSE)</f>
        <v>AZ</v>
      </c>
      <c r="C1243" s="37" t="s">
        <v>171</v>
      </c>
      <c r="D1243" s="35">
        <f>SUMIFS('ODA by sector'!E:E,'ODA by sector'!$A:$A,'D12'!$A1243,'ODA by sector'!$D:$D,'D12'!$C1243)</f>
        <v>0</v>
      </c>
      <c r="E1243" s="35">
        <f>SUMIFS('ODA by sector'!F:F,'ODA by sector'!$A:$A,'D12'!$A1243,'ODA by sector'!$D:$D,'D12'!$C1243)</f>
        <v>0</v>
      </c>
      <c r="F1243" s="35">
        <f>SUMIFS('ODA by sector'!G:G,'ODA by sector'!$A:$A,'D12'!$A1243,'ODA by sector'!$D:$D,'D12'!$C1243)</f>
        <v>0</v>
      </c>
      <c r="G1243" s="35">
        <f>SUMIFS('ODA by sector'!H:H,'ODA by sector'!$A:$A,'D12'!$A1243,'ODA by sector'!$D:$D,'D12'!$C1243)</f>
        <v>0</v>
      </c>
      <c r="H1243" s="35">
        <f>SUMIFS('ODA by sector'!I:I,'ODA by sector'!$A:$A,'D12'!$A1243,'ODA by sector'!$D:$D,'D12'!$C1243)</f>
        <v>0</v>
      </c>
      <c r="I1243" s="35">
        <f>SUMIFS('ODA by sector'!J:J,'ODA by sector'!$A:$A,'D12'!$A1243,'ODA by sector'!$D:$D,'D12'!$C1243)</f>
        <v>0</v>
      </c>
      <c r="J1243" s="35">
        <f>SUMIFS('ODA by sector'!K:K,'ODA by sector'!$A:$A,'D12'!$A1243,'ODA by sector'!$D:$D,'D12'!$C1243)</f>
        <v>0</v>
      </c>
      <c r="K1243" s="35">
        <f>SUMIFS('ODA by sector'!L:L,'ODA by sector'!$A:$A,'D12'!$A1243,'ODA by sector'!$D:$D,'D12'!$C1243)</f>
        <v>0</v>
      </c>
      <c r="L1243" s="35">
        <f>SUMIFS('ODA by sector'!M:M,'ODA by sector'!$A:$A,'D12'!$A1243,'ODA by sector'!$D:$D,'D12'!$C1243)</f>
        <v>0</v>
      </c>
      <c r="M1243" s="35">
        <f>SUMIFS('ODA by sector'!N:N,'ODA by sector'!$A:$A,'D12'!$A1243,'ODA by sector'!$D:$D,'D12'!$C1243)</f>
        <v>0</v>
      </c>
      <c r="N1243" s="35">
        <f>SUMIFS('ODA by sector'!O:O,'ODA by sector'!$A:$A,'D12'!$A1243,'ODA by sector'!$D:$D,'D12'!$C1243)</f>
        <v>0</v>
      </c>
      <c r="O1243" s="35">
        <f>SUMIFS('ODA by sector'!P:P,'ODA by sector'!$A:$A,'D12'!$A1243,'ODA by sector'!$D:$D,'D12'!$C1243)</f>
        <v>0</v>
      </c>
      <c r="P1243" s="35">
        <f>SUMIFS('ODA by sector'!Q:Q,'ODA by sector'!$A:$A,'D12'!$A1243,'ODA by sector'!$D:$D,'D12'!$C1243)</f>
        <v>7.4456999999999995E-2</v>
      </c>
      <c r="Q1243" s="35">
        <f>SUMIFS('ODA by sector'!R:R,'ODA by sector'!$A:$A,'D12'!$A1243,'ODA by sector'!$D:$D,'D12'!$C1243)</f>
        <v>9.3561000000000005E-2</v>
      </c>
      <c r="R1243" s="35">
        <f>SUMIFS('ODA by sector'!S:S,'ODA by sector'!$A:$A,'D12'!$A1243,'ODA by sector'!$D:$D,'D12'!$C1243)</f>
        <v>6.8541000000000005E-2</v>
      </c>
    </row>
    <row r="1244" spans="1:18" x14ac:dyDescent="0.25">
      <c r="A1244" s="36" t="s">
        <v>52</v>
      </c>
      <c r="B1244" s="36" t="str">
        <f>VLOOKUP(A1244,'[1]Names&amp;ISO'!$A:$B,2,FALSE)</f>
        <v>AZ</v>
      </c>
      <c r="C1244" s="37" t="s">
        <v>170</v>
      </c>
      <c r="D1244" s="35">
        <f>SUMIFS('ODA by sector'!E:E,'ODA by sector'!$A:$A,'D12'!$A1244,'ODA by sector'!$D:$D,'D12'!$C1244)</f>
        <v>0</v>
      </c>
      <c r="E1244" s="35">
        <f>SUMIFS('ODA by sector'!F:F,'ODA by sector'!$A:$A,'D12'!$A1244,'ODA by sector'!$D:$D,'D12'!$C1244)</f>
        <v>0</v>
      </c>
      <c r="F1244" s="35">
        <f>SUMIFS('ODA by sector'!G:G,'ODA by sector'!$A:$A,'D12'!$A1244,'ODA by sector'!$D:$D,'D12'!$C1244)</f>
        <v>0</v>
      </c>
      <c r="G1244" s="35">
        <f>SUMIFS('ODA by sector'!H:H,'ODA by sector'!$A:$A,'D12'!$A1244,'ODA by sector'!$D:$D,'D12'!$C1244)</f>
        <v>0</v>
      </c>
      <c r="H1244" s="35">
        <f>SUMIFS('ODA by sector'!I:I,'ODA by sector'!$A:$A,'D12'!$A1244,'ODA by sector'!$D:$D,'D12'!$C1244)</f>
        <v>0</v>
      </c>
      <c r="I1244" s="35">
        <f>SUMIFS('ODA by sector'!J:J,'ODA by sector'!$A:$A,'D12'!$A1244,'ODA by sector'!$D:$D,'D12'!$C1244)</f>
        <v>0</v>
      </c>
      <c r="J1244" s="35">
        <f>SUMIFS('ODA by sector'!K:K,'ODA by sector'!$A:$A,'D12'!$A1244,'ODA by sector'!$D:$D,'D12'!$C1244)</f>
        <v>0</v>
      </c>
      <c r="K1244" s="35">
        <f>SUMIFS('ODA by sector'!L:L,'ODA by sector'!$A:$A,'D12'!$A1244,'ODA by sector'!$D:$D,'D12'!$C1244)</f>
        <v>0</v>
      </c>
      <c r="L1244" s="35">
        <f>SUMIFS('ODA by sector'!M:M,'ODA by sector'!$A:$A,'D12'!$A1244,'ODA by sector'!$D:$D,'D12'!$C1244)</f>
        <v>0</v>
      </c>
      <c r="M1244" s="35">
        <f>SUMIFS('ODA by sector'!N:N,'ODA by sector'!$A:$A,'D12'!$A1244,'ODA by sector'!$D:$D,'D12'!$C1244)</f>
        <v>0</v>
      </c>
      <c r="N1244" s="35">
        <f>SUMIFS('ODA by sector'!O:O,'ODA by sector'!$A:$A,'D12'!$A1244,'ODA by sector'!$D:$D,'D12'!$C1244)</f>
        <v>0</v>
      </c>
      <c r="O1244" s="35">
        <f>SUMIFS('ODA by sector'!P:P,'ODA by sector'!$A:$A,'D12'!$A1244,'ODA by sector'!$D:$D,'D12'!$C1244)</f>
        <v>0</v>
      </c>
      <c r="P1244" s="35">
        <f>SUMIFS('ODA by sector'!Q:Q,'ODA by sector'!$A:$A,'D12'!$A1244,'ODA by sector'!$D:$D,'D12'!$C1244)</f>
        <v>5.9520869999999997</v>
      </c>
      <c r="Q1244" s="35">
        <f>SUMIFS('ODA by sector'!R:R,'ODA by sector'!$A:$A,'D12'!$A1244,'ODA by sector'!$D:$D,'D12'!$C1244)</f>
        <v>4.537331</v>
      </c>
      <c r="R1244" s="35">
        <f>SUMIFS('ODA by sector'!S:S,'ODA by sector'!$A:$A,'D12'!$A1244,'ODA by sector'!$D:$D,'D12'!$C1244)</f>
        <v>0.80943399999999999</v>
      </c>
    </row>
    <row r="1245" spans="1:18" x14ac:dyDescent="0.25">
      <c r="A1245" s="36" t="s">
        <v>52</v>
      </c>
      <c r="B1245" s="36" t="str">
        <f>VLOOKUP(A1245,'[1]Names&amp;ISO'!$A:$B,2,FALSE)</f>
        <v>AZ</v>
      </c>
      <c r="C1245" s="37" t="s">
        <v>172</v>
      </c>
      <c r="D1245" s="35">
        <f>SUMIFS('ODA by sector'!E:E,'ODA by sector'!$A:$A,'D12'!$A1245,'ODA by sector'!$D:$D,'D12'!$C1245)</f>
        <v>0</v>
      </c>
      <c r="E1245" s="35">
        <f>SUMIFS('ODA by sector'!F:F,'ODA by sector'!$A:$A,'D12'!$A1245,'ODA by sector'!$D:$D,'D12'!$C1245)</f>
        <v>0</v>
      </c>
      <c r="F1245" s="35">
        <f>SUMIFS('ODA by sector'!G:G,'ODA by sector'!$A:$A,'D12'!$A1245,'ODA by sector'!$D:$D,'D12'!$C1245)</f>
        <v>0</v>
      </c>
      <c r="G1245" s="35">
        <f>SUMIFS('ODA by sector'!H:H,'ODA by sector'!$A:$A,'D12'!$A1245,'ODA by sector'!$D:$D,'D12'!$C1245)</f>
        <v>0</v>
      </c>
      <c r="H1245" s="35">
        <f>SUMIFS('ODA by sector'!I:I,'ODA by sector'!$A:$A,'D12'!$A1245,'ODA by sector'!$D:$D,'D12'!$C1245)</f>
        <v>0</v>
      </c>
      <c r="I1245" s="35">
        <f>SUMIFS('ODA by sector'!J:J,'ODA by sector'!$A:$A,'D12'!$A1245,'ODA by sector'!$D:$D,'D12'!$C1245)</f>
        <v>0</v>
      </c>
      <c r="J1245" s="35">
        <f>SUMIFS('ODA by sector'!K:K,'ODA by sector'!$A:$A,'D12'!$A1245,'ODA by sector'!$D:$D,'D12'!$C1245)</f>
        <v>0</v>
      </c>
      <c r="K1245" s="35">
        <f>SUMIFS('ODA by sector'!L:L,'ODA by sector'!$A:$A,'D12'!$A1245,'ODA by sector'!$D:$D,'D12'!$C1245)</f>
        <v>0</v>
      </c>
      <c r="L1245" s="35">
        <f>SUMIFS('ODA by sector'!M:M,'ODA by sector'!$A:$A,'D12'!$A1245,'ODA by sector'!$D:$D,'D12'!$C1245)</f>
        <v>0</v>
      </c>
      <c r="M1245" s="35">
        <f>SUMIFS('ODA by sector'!N:N,'ODA by sector'!$A:$A,'D12'!$A1245,'ODA by sector'!$D:$D,'D12'!$C1245)</f>
        <v>0</v>
      </c>
      <c r="N1245" s="35">
        <f>SUMIFS('ODA by sector'!O:O,'ODA by sector'!$A:$A,'D12'!$A1245,'ODA by sector'!$D:$D,'D12'!$C1245)</f>
        <v>0</v>
      </c>
      <c r="O1245" s="35">
        <f>SUMIFS('ODA by sector'!P:P,'ODA by sector'!$A:$A,'D12'!$A1245,'ODA by sector'!$D:$D,'D12'!$C1245)</f>
        <v>0</v>
      </c>
      <c r="P1245" s="35">
        <f>SUMIFS('ODA by sector'!Q:Q,'ODA by sector'!$A:$A,'D12'!$A1245,'ODA by sector'!$D:$D,'D12'!$C1245)</f>
        <v>0</v>
      </c>
      <c r="Q1245" s="35">
        <f>SUMIFS('ODA by sector'!R:R,'ODA by sector'!$A:$A,'D12'!$A1245,'ODA by sector'!$D:$D,'D12'!$C1245)</f>
        <v>0</v>
      </c>
      <c r="R1245" s="35">
        <f>SUMIFS('ODA by sector'!S:S,'ODA by sector'!$A:$A,'D12'!$A1245,'ODA by sector'!$D:$D,'D12'!$C1245)</f>
        <v>0</v>
      </c>
    </row>
    <row r="1246" spans="1:18" x14ac:dyDescent="0.25">
      <c r="A1246" s="36" t="s">
        <v>52</v>
      </c>
      <c r="B1246" s="36" t="str">
        <f>VLOOKUP(A1246,'[1]Names&amp;ISO'!$A:$B,2,FALSE)</f>
        <v>AZ</v>
      </c>
      <c r="C1246" s="37" t="s">
        <v>173</v>
      </c>
      <c r="D1246" s="35">
        <f>SUMIFS('ODA by sector'!E:E,'ODA by sector'!$A:$A,'D12'!$A1246,'ODA by sector'!$D:$D,'D12'!$C1246)</f>
        <v>0</v>
      </c>
      <c r="E1246" s="35">
        <f>SUMIFS('ODA by sector'!F:F,'ODA by sector'!$A:$A,'D12'!$A1246,'ODA by sector'!$D:$D,'D12'!$C1246)</f>
        <v>0</v>
      </c>
      <c r="F1246" s="35">
        <f>SUMIFS('ODA by sector'!G:G,'ODA by sector'!$A:$A,'D12'!$A1246,'ODA by sector'!$D:$D,'D12'!$C1246)</f>
        <v>0</v>
      </c>
      <c r="G1246" s="35">
        <f>SUMIFS('ODA by sector'!H:H,'ODA by sector'!$A:$A,'D12'!$A1246,'ODA by sector'!$D:$D,'D12'!$C1246)</f>
        <v>0</v>
      </c>
      <c r="H1246" s="35">
        <f>SUMIFS('ODA by sector'!I:I,'ODA by sector'!$A:$A,'D12'!$A1246,'ODA by sector'!$D:$D,'D12'!$C1246)</f>
        <v>0</v>
      </c>
      <c r="I1246" s="35">
        <f>SUMIFS('ODA by sector'!J:J,'ODA by sector'!$A:$A,'D12'!$A1246,'ODA by sector'!$D:$D,'D12'!$C1246)</f>
        <v>0</v>
      </c>
      <c r="J1246" s="35">
        <f>SUMIFS('ODA by sector'!K:K,'ODA by sector'!$A:$A,'D12'!$A1246,'ODA by sector'!$D:$D,'D12'!$C1246)</f>
        <v>0</v>
      </c>
      <c r="K1246" s="35">
        <f>SUMIFS('ODA by sector'!L:L,'ODA by sector'!$A:$A,'D12'!$A1246,'ODA by sector'!$D:$D,'D12'!$C1246)</f>
        <v>0</v>
      </c>
      <c r="L1246" s="35">
        <f>SUMIFS('ODA by sector'!M:M,'ODA by sector'!$A:$A,'D12'!$A1246,'ODA by sector'!$D:$D,'D12'!$C1246)</f>
        <v>0</v>
      </c>
      <c r="M1246" s="35">
        <f>SUMIFS('ODA by sector'!N:N,'ODA by sector'!$A:$A,'D12'!$A1246,'ODA by sector'!$D:$D,'D12'!$C1246)</f>
        <v>0</v>
      </c>
      <c r="N1246" s="35">
        <f>SUMIFS('ODA by sector'!O:O,'ODA by sector'!$A:$A,'D12'!$A1246,'ODA by sector'!$D:$D,'D12'!$C1246)</f>
        <v>0</v>
      </c>
      <c r="O1246" s="35">
        <f>SUMIFS('ODA by sector'!P:P,'ODA by sector'!$A:$A,'D12'!$A1246,'ODA by sector'!$D:$D,'D12'!$C1246)</f>
        <v>0</v>
      </c>
      <c r="P1246" s="35">
        <f>SUMIFS('ODA by sector'!Q:Q,'ODA by sector'!$A:$A,'D12'!$A1246,'ODA by sector'!$D:$D,'D12'!$C1246)</f>
        <v>0</v>
      </c>
      <c r="Q1246" s="35">
        <f>SUMIFS('ODA by sector'!R:R,'ODA by sector'!$A:$A,'D12'!$A1246,'ODA by sector'!$D:$D,'D12'!$C1246)</f>
        <v>0</v>
      </c>
      <c r="R1246" s="35">
        <f>SUMIFS('ODA by sector'!S:S,'ODA by sector'!$A:$A,'D12'!$A1246,'ODA by sector'!$D:$D,'D12'!$C1246)</f>
        <v>0</v>
      </c>
    </row>
    <row r="1247" spans="1:18" x14ac:dyDescent="0.25">
      <c r="A1247" s="36" t="s">
        <v>52</v>
      </c>
      <c r="B1247" s="36" t="str">
        <f>VLOOKUP(A1247,'[1]Names&amp;ISO'!$A:$B,2,FALSE)</f>
        <v>AZ</v>
      </c>
      <c r="C1247" s="37" t="s">
        <v>174</v>
      </c>
      <c r="D1247" s="35">
        <f>SUMIFS('ODA by sector'!E:E,'ODA by sector'!$A:$A,'D12'!$A1247,'ODA by sector'!$D:$D,'D12'!$C1247)</f>
        <v>0</v>
      </c>
      <c r="E1247" s="35">
        <f>SUMIFS('ODA by sector'!F:F,'ODA by sector'!$A:$A,'D12'!$A1247,'ODA by sector'!$D:$D,'D12'!$C1247)</f>
        <v>0</v>
      </c>
      <c r="F1247" s="35">
        <f>SUMIFS('ODA by sector'!G:G,'ODA by sector'!$A:$A,'D12'!$A1247,'ODA by sector'!$D:$D,'D12'!$C1247)</f>
        <v>0</v>
      </c>
      <c r="G1247" s="35">
        <f>SUMIFS('ODA by sector'!H:H,'ODA by sector'!$A:$A,'D12'!$A1247,'ODA by sector'!$D:$D,'D12'!$C1247)</f>
        <v>0</v>
      </c>
      <c r="H1247" s="35">
        <f>SUMIFS('ODA by sector'!I:I,'ODA by sector'!$A:$A,'D12'!$A1247,'ODA by sector'!$D:$D,'D12'!$C1247)</f>
        <v>0</v>
      </c>
      <c r="I1247" s="35">
        <f>SUMIFS('ODA by sector'!J:J,'ODA by sector'!$A:$A,'D12'!$A1247,'ODA by sector'!$D:$D,'D12'!$C1247)</f>
        <v>0</v>
      </c>
      <c r="J1247" s="35">
        <f>SUMIFS('ODA by sector'!K:K,'ODA by sector'!$A:$A,'D12'!$A1247,'ODA by sector'!$D:$D,'D12'!$C1247)</f>
        <v>0</v>
      </c>
      <c r="K1247" s="35">
        <f>SUMIFS('ODA by sector'!L:L,'ODA by sector'!$A:$A,'D12'!$A1247,'ODA by sector'!$D:$D,'D12'!$C1247)</f>
        <v>0</v>
      </c>
      <c r="L1247" s="35">
        <f>SUMIFS('ODA by sector'!M:M,'ODA by sector'!$A:$A,'D12'!$A1247,'ODA by sector'!$D:$D,'D12'!$C1247)</f>
        <v>0</v>
      </c>
      <c r="M1247" s="35">
        <f>SUMIFS('ODA by sector'!N:N,'ODA by sector'!$A:$A,'D12'!$A1247,'ODA by sector'!$D:$D,'D12'!$C1247)</f>
        <v>0</v>
      </c>
      <c r="N1247" s="35">
        <f>SUMIFS('ODA by sector'!O:O,'ODA by sector'!$A:$A,'D12'!$A1247,'ODA by sector'!$D:$D,'D12'!$C1247)</f>
        <v>0</v>
      </c>
      <c r="O1247" s="35">
        <f>SUMIFS('ODA by sector'!P:P,'ODA by sector'!$A:$A,'D12'!$A1247,'ODA by sector'!$D:$D,'D12'!$C1247)</f>
        <v>0</v>
      </c>
      <c r="P1247" s="35">
        <f>SUMIFS('ODA by sector'!Q:Q,'ODA by sector'!$A:$A,'D12'!$A1247,'ODA by sector'!$D:$D,'D12'!$C1247)</f>
        <v>1.6019380000000001</v>
      </c>
      <c r="Q1247" s="35">
        <f>SUMIFS('ODA by sector'!R:R,'ODA by sector'!$A:$A,'D12'!$A1247,'ODA by sector'!$D:$D,'D12'!$C1247)</f>
        <v>1.7072400000000001</v>
      </c>
      <c r="R1247" s="35">
        <f>SUMIFS('ODA by sector'!S:S,'ODA by sector'!$A:$A,'D12'!$A1247,'ODA by sector'!$D:$D,'D12'!$C1247)</f>
        <v>6.5832000000000002E-2</v>
      </c>
    </row>
    <row r="1248" spans="1:18" x14ac:dyDescent="0.25">
      <c r="A1248" s="36" t="s">
        <v>51</v>
      </c>
      <c r="B1248" s="36" t="str">
        <f>VLOOKUP(A1248,'[1]Names&amp;ISO'!$A:$B,2,FALSE)</f>
        <v>BG</v>
      </c>
      <c r="C1248" s="37" t="s">
        <v>162</v>
      </c>
      <c r="D1248" s="35">
        <f>SUMIFS('ODA by sector'!E:E,'ODA by sector'!$A:$A,'D12'!$A1248,'ODA by sector'!$D:$D,'D12'!$C1248)</f>
        <v>0</v>
      </c>
      <c r="E1248" s="35">
        <f>SUMIFS('ODA by sector'!F:F,'ODA by sector'!$A:$A,'D12'!$A1248,'ODA by sector'!$D:$D,'D12'!$C1248)</f>
        <v>0</v>
      </c>
      <c r="F1248" s="35">
        <f>SUMIFS('ODA by sector'!G:G,'ODA by sector'!$A:$A,'D12'!$A1248,'ODA by sector'!$D:$D,'D12'!$C1248)</f>
        <v>0</v>
      </c>
      <c r="G1248" s="35">
        <f>SUMIFS('ODA by sector'!H:H,'ODA by sector'!$A:$A,'D12'!$A1248,'ODA by sector'!$D:$D,'D12'!$C1248)</f>
        <v>0</v>
      </c>
      <c r="H1248" s="35">
        <f>SUMIFS('ODA by sector'!I:I,'ODA by sector'!$A:$A,'D12'!$A1248,'ODA by sector'!$D:$D,'D12'!$C1248)</f>
        <v>0</v>
      </c>
      <c r="I1248" s="35">
        <f>SUMIFS('ODA by sector'!J:J,'ODA by sector'!$A:$A,'D12'!$A1248,'ODA by sector'!$D:$D,'D12'!$C1248)</f>
        <v>0</v>
      </c>
      <c r="J1248" s="35">
        <f>SUMIFS('ODA by sector'!K:K,'ODA by sector'!$A:$A,'D12'!$A1248,'ODA by sector'!$D:$D,'D12'!$C1248)</f>
        <v>0</v>
      </c>
      <c r="K1248" s="35">
        <f>SUMIFS('ODA by sector'!L:L,'ODA by sector'!$A:$A,'D12'!$A1248,'ODA by sector'!$D:$D,'D12'!$C1248)</f>
        <v>0</v>
      </c>
      <c r="L1248" s="35">
        <f>SUMIFS('ODA by sector'!M:M,'ODA by sector'!$A:$A,'D12'!$A1248,'ODA by sector'!$D:$D,'D12'!$C1248)</f>
        <v>0</v>
      </c>
      <c r="M1248" s="35">
        <f>SUMIFS('ODA by sector'!N:N,'ODA by sector'!$A:$A,'D12'!$A1248,'ODA by sector'!$D:$D,'D12'!$C1248)</f>
        <v>0</v>
      </c>
      <c r="N1248" s="35">
        <f>SUMIFS('ODA by sector'!O:O,'ODA by sector'!$A:$A,'D12'!$A1248,'ODA by sector'!$D:$D,'D12'!$C1248)</f>
        <v>0</v>
      </c>
      <c r="O1248" s="35">
        <f>SUMIFS('ODA by sector'!P:P,'ODA by sector'!$A:$A,'D12'!$A1248,'ODA by sector'!$D:$D,'D12'!$C1248)</f>
        <v>0</v>
      </c>
      <c r="P1248" s="35">
        <f>SUMIFS('ODA by sector'!Q:Q,'ODA by sector'!$A:$A,'D12'!$A1248,'ODA by sector'!$D:$D,'D12'!$C1248)</f>
        <v>0</v>
      </c>
      <c r="Q1248" s="35">
        <f>SUMIFS('ODA by sector'!R:R,'ODA by sector'!$A:$A,'D12'!$A1248,'ODA by sector'!$D:$D,'D12'!$C1248)</f>
        <v>0</v>
      </c>
      <c r="R1248" s="35">
        <f>SUMIFS('ODA by sector'!S:S,'ODA by sector'!$A:$A,'D12'!$A1248,'ODA by sector'!$D:$D,'D12'!$C1248)</f>
        <v>0</v>
      </c>
    </row>
    <row r="1249" spans="1:18" x14ac:dyDescent="0.25">
      <c r="A1249" s="36" t="s">
        <v>51</v>
      </c>
      <c r="B1249" s="36" t="str">
        <f>VLOOKUP(A1249,'[1]Names&amp;ISO'!$A:$B,2,FALSE)</f>
        <v>BG</v>
      </c>
      <c r="C1249" s="37" t="s">
        <v>163</v>
      </c>
      <c r="D1249" s="35">
        <f>SUMIFS('ODA by sector'!E:E,'ODA by sector'!$A:$A,'D12'!$A1249,'ODA by sector'!$D:$D,'D12'!$C1249)</f>
        <v>0</v>
      </c>
      <c r="E1249" s="35">
        <f>SUMIFS('ODA by sector'!F:F,'ODA by sector'!$A:$A,'D12'!$A1249,'ODA by sector'!$D:$D,'D12'!$C1249)</f>
        <v>0</v>
      </c>
      <c r="F1249" s="35">
        <f>SUMIFS('ODA by sector'!G:G,'ODA by sector'!$A:$A,'D12'!$A1249,'ODA by sector'!$D:$D,'D12'!$C1249)</f>
        <v>0</v>
      </c>
      <c r="G1249" s="35">
        <f>SUMIFS('ODA by sector'!H:H,'ODA by sector'!$A:$A,'D12'!$A1249,'ODA by sector'!$D:$D,'D12'!$C1249)</f>
        <v>0</v>
      </c>
      <c r="H1249" s="35">
        <f>SUMIFS('ODA by sector'!I:I,'ODA by sector'!$A:$A,'D12'!$A1249,'ODA by sector'!$D:$D,'D12'!$C1249)</f>
        <v>0</v>
      </c>
      <c r="I1249" s="35">
        <f>SUMIFS('ODA by sector'!J:J,'ODA by sector'!$A:$A,'D12'!$A1249,'ODA by sector'!$D:$D,'D12'!$C1249)</f>
        <v>0</v>
      </c>
      <c r="J1249" s="35">
        <f>SUMIFS('ODA by sector'!K:K,'ODA by sector'!$A:$A,'D12'!$A1249,'ODA by sector'!$D:$D,'D12'!$C1249)</f>
        <v>0</v>
      </c>
      <c r="K1249" s="35">
        <f>SUMIFS('ODA by sector'!L:L,'ODA by sector'!$A:$A,'D12'!$A1249,'ODA by sector'!$D:$D,'D12'!$C1249)</f>
        <v>0</v>
      </c>
      <c r="L1249" s="35">
        <f>SUMIFS('ODA by sector'!M:M,'ODA by sector'!$A:$A,'D12'!$A1249,'ODA by sector'!$D:$D,'D12'!$C1249)</f>
        <v>0</v>
      </c>
      <c r="M1249" s="35">
        <f>SUMIFS('ODA by sector'!N:N,'ODA by sector'!$A:$A,'D12'!$A1249,'ODA by sector'!$D:$D,'D12'!$C1249)</f>
        <v>0</v>
      </c>
      <c r="N1249" s="35">
        <f>SUMIFS('ODA by sector'!O:O,'ODA by sector'!$A:$A,'D12'!$A1249,'ODA by sector'!$D:$D,'D12'!$C1249)</f>
        <v>0</v>
      </c>
      <c r="O1249" s="35">
        <f>SUMIFS('ODA by sector'!P:P,'ODA by sector'!$A:$A,'D12'!$A1249,'ODA by sector'!$D:$D,'D12'!$C1249)</f>
        <v>0</v>
      </c>
      <c r="P1249" s="35">
        <f>SUMIFS('ODA by sector'!Q:Q,'ODA by sector'!$A:$A,'D12'!$A1249,'ODA by sector'!$D:$D,'D12'!$C1249)</f>
        <v>0</v>
      </c>
      <c r="Q1249" s="35">
        <f>SUMIFS('ODA by sector'!R:R,'ODA by sector'!$A:$A,'D12'!$A1249,'ODA by sector'!$D:$D,'D12'!$C1249)</f>
        <v>0</v>
      </c>
      <c r="R1249" s="35">
        <f>SUMIFS('ODA by sector'!S:S,'ODA by sector'!$A:$A,'D12'!$A1249,'ODA by sector'!$D:$D,'D12'!$C1249)</f>
        <v>0</v>
      </c>
    </row>
    <row r="1250" spans="1:18" x14ac:dyDescent="0.25">
      <c r="A1250" s="36" t="s">
        <v>51</v>
      </c>
      <c r="B1250" s="36" t="str">
        <f>VLOOKUP(A1250,'[1]Names&amp;ISO'!$A:$B,2,FALSE)</f>
        <v>BG</v>
      </c>
      <c r="C1250" s="37" t="s">
        <v>164</v>
      </c>
      <c r="D1250" s="35">
        <f>SUMIFS('ODA by sector'!E:E,'ODA by sector'!$A:$A,'D12'!$A1250,'ODA by sector'!$D:$D,'D12'!$C1250)</f>
        <v>0</v>
      </c>
      <c r="E1250" s="35">
        <f>SUMIFS('ODA by sector'!F:F,'ODA by sector'!$A:$A,'D12'!$A1250,'ODA by sector'!$D:$D,'D12'!$C1250)</f>
        <v>0</v>
      </c>
      <c r="F1250" s="35">
        <f>SUMIFS('ODA by sector'!G:G,'ODA by sector'!$A:$A,'D12'!$A1250,'ODA by sector'!$D:$D,'D12'!$C1250)</f>
        <v>0</v>
      </c>
      <c r="G1250" s="35">
        <f>SUMIFS('ODA by sector'!H:H,'ODA by sector'!$A:$A,'D12'!$A1250,'ODA by sector'!$D:$D,'D12'!$C1250)</f>
        <v>0</v>
      </c>
      <c r="H1250" s="35">
        <f>SUMIFS('ODA by sector'!I:I,'ODA by sector'!$A:$A,'D12'!$A1250,'ODA by sector'!$D:$D,'D12'!$C1250)</f>
        <v>0</v>
      </c>
      <c r="I1250" s="35">
        <f>SUMIFS('ODA by sector'!J:J,'ODA by sector'!$A:$A,'D12'!$A1250,'ODA by sector'!$D:$D,'D12'!$C1250)</f>
        <v>0</v>
      </c>
      <c r="J1250" s="35">
        <f>SUMIFS('ODA by sector'!K:K,'ODA by sector'!$A:$A,'D12'!$A1250,'ODA by sector'!$D:$D,'D12'!$C1250)</f>
        <v>0</v>
      </c>
      <c r="K1250" s="35">
        <f>SUMIFS('ODA by sector'!L:L,'ODA by sector'!$A:$A,'D12'!$A1250,'ODA by sector'!$D:$D,'D12'!$C1250)</f>
        <v>0</v>
      </c>
      <c r="L1250" s="35">
        <f>SUMIFS('ODA by sector'!M:M,'ODA by sector'!$A:$A,'D12'!$A1250,'ODA by sector'!$D:$D,'D12'!$C1250)</f>
        <v>0</v>
      </c>
      <c r="M1250" s="35">
        <f>SUMIFS('ODA by sector'!N:N,'ODA by sector'!$A:$A,'D12'!$A1250,'ODA by sector'!$D:$D,'D12'!$C1250)</f>
        <v>0</v>
      </c>
      <c r="N1250" s="35">
        <f>SUMIFS('ODA by sector'!O:O,'ODA by sector'!$A:$A,'D12'!$A1250,'ODA by sector'!$D:$D,'D12'!$C1250)</f>
        <v>0</v>
      </c>
      <c r="O1250" s="35">
        <f>SUMIFS('ODA by sector'!P:P,'ODA by sector'!$A:$A,'D12'!$A1250,'ODA by sector'!$D:$D,'D12'!$C1250)</f>
        <v>0</v>
      </c>
      <c r="P1250" s="35">
        <f>SUMIFS('ODA by sector'!Q:Q,'ODA by sector'!$A:$A,'D12'!$A1250,'ODA by sector'!$D:$D,'D12'!$C1250)</f>
        <v>0</v>
      </c>
      <c r="Q1250" s="35">
        <f>SUMIFS('ODA by sector'!R:R,'ODA by sector'!$A:$A,'D12'!$A1250,'ODA by sector'!$D:$D,'D12'!$C1250)</f>
        <v>0</v>
      </c>
      <c r="R1250" s="35">
        <f>SUMIFS('ODA by sector'!S:S,'ODA by sector'!$A:$A,'D12'!$A1250,'ODA by sector'!$D:$D,'D12'!$C1250)</f>
        <v>0</v>
      </c>
    </row>
    <row r="1251" spans="1:18" x14ac:dyDescent="0.25">
      <c r="A1251" s="36" t="s">
        <v>51</v>
      </c>
      <c r="B1251" s="36" t="str">
        <f>VLOOKUP(A1251,'[1]Names&amp;ISO'!$A:$B,2,FALSE)</f>
        <v>BG</v>
      </c>
      <c r="C1251" s="37" t="s">
        <v>165</v>
      </c>
      <c r="D1251" s="35">
        <f>SUMIFS('ODA by sector'!E:E,'ODA by sector'!$A:$A,'D12'!$A1251,'ODA by sector'!$D:$D,'D12'!$C1251)</f>
        <v>0</v>
      </c>
      <c r="E1251" s="35">
        <f>SUMIFS('ODA by sector'!F:F,'ODA by sector'!$A:$A,'D12'!$A1251,'ODA by sector'!$D:$D,'D12'!$C1251)</f>
        <v>0</v>
      </c>
      <c r="F1251" s="35">
        <f>SUMIFS('ODA by sector'!G:G,'ODA by sector'!$A:$A,'D12'!$A1251,'ODA by sector'!$D:$D,'D12'!$C1251)</f>
        <v>0</v>
      </c>
      <c r="G1251" s="35">
        <f>SUMIFS('ODA by sector'!H:H,'ODA by sector'!$A:$A,'D12'!$A1251,'ODA by sector'!$D:$D,'D12'!$C1251)</f>
        <v>0</v>
      </c>
      <c r="H1251" s="35">
        <f>SUMIFS('ODA by sector'!I:I,'ODA by sector'!$A:$A,'D12'!$A1251,'ODA by sector'!$D:$D,'D12'!$C1251)</f>
        <v>0</v>
      </c>
      <c r="I1251" s="35">
        <f>SUMIFS('ODA by sector'!J:J,'ODA by sector'!$A:$A,'D12'!$A1251,'ODA by sector'!$D:$D,'D12'!$C1251)</f>
        <v>0</v>
      </c>
      <c r="J1251" s="35">
        <f>SUMIFS('ODA by sector'!K:K,'ODA by sector'!$A:$A,'D12'!$A1251,'ODA by sector'!$D:$D,'D12'!$C1251)</f>
        <v>0</v>
      </c>
      <c r="K1251" s="35">
        <f>SUMIFS('ODA by sector'!L:L,'ODA by sector'!$A:$A,'D12'!$A1251,'ODA by sector'!$D:$D,'D12'!$C1251)</f>
        <v>0</v>
      </c>
      <c r="L1251" s="35">
        <f>SUMIFS('ODA by sector'!M:M,'ODA by sector'!$A:$A,'D12'!$A1251,'ODA by sector'!$D:$D,'D12'!$C1251)</f>
        <v>0</v>
      </c>
      <c r="M1251" s="35">
        <f>SUMIFS('ODA by sector'!N:N,'ODA by sector'!$A:$A,'D12'!$A1251,'ODA by sector'!$D:$D,'D12'!$C1251)</f>
        <v>0</v>
      </c>
      <c r="N1251" s="35">
        <f>SUMIFS('ODA by sector'!O:O,'ODA by sector'!$A:$A,'D12'!$A1251,'ODA by sector'!$D:$D,'D12'!$C1251)</f>
        <v>0</v>
      </c>
      <c r="O1251" s="35">
        <f>SUMIFS('ODA by sector'!P:P,'ODA by sector'!$A:$A,'D12'!$A1251,'ODA by sector'!$D:$D,'D12'!$C1251)</f>
        <v>0</v>
      </c>
      <c r="P1251" s="35">
        <f>SUMIFS('ODA by sector'!Q:Q,'ODA by sector'!$A:$A,'D12'!$A1251,'ODA by sector'!$D:$D,'D12'!$C1251)</f>
        <v>0</v>
      </c>
      <c r="Q1251" s="35">
        <f>SUMIFS('ODA by sector'!R:R,'ODA by sector'!$A:$A,'D12'!$A1251,'ODA by sector'!$D:$D,'D12'!$C1251)</f>
        <v>0</v>
      </c>
      <c r="R1251" s="35">
        <f>SUMIFS('ODA by sector'!S:S,'ODA by sector'!$A:$A,'D12'!$A1251,'ODA by sector'!$D:$D,'D12'!$C1251)</f>
        <v>0</v>
      </c>
    </row>
    <row r="1252" spans="1:18" x14ac:dyDescent="0.25">
      <c r="A1252" s="36" t="s">
        <v>51</v>
      </c>
      <c r="B1252" s="36" t="str">
        <f>VLOOKUP(A1252,'[1]Names&amp;ISO'!$A:$B,2,FALSE)</f>
        <v>BG</v>
      </c>
      <c r="C1252" s="37" t="s">
        <v>161</v>
      </c>
      <c r="D1252" s="35">
        <f>SUMIFS('ODA by sector'!E:E,'ODA by sector'!$A:$A,'D12'!$A1252,'ODA by sector'!$D:$D,'D12'!$C1252)</f>
        <v>0</v>
      </c>
      <c r="E1252" s="35">
        <f>SUMIFS('ODA by sector'!F:F,'ODA by sector'!$A:$A,'D12'!$A1252,'ODA by sector'!$D:$D,'D12'!$C1252)</f>
        <v>0</v>
      </c>
      <c r="F1252" s="35">
        <f>SUMIFS('ODA by sector'!G:G,'ODA by sector'!$A:$A,'D12'!$A1252,'ODA by sector'!$D:$D,'D12'!$C1252)</f>
        <v>0</v>
      </c>
      <c r="G1252" s="35">
        <f>SUMIFS('ODA by sector'!H:H,'ODA by sector'!$A:$A,'D12'!$A1252,'ODA by sector'!$D:$D,'D12'!$C1252)</f>
        <v>0</v>
      </c>
      <c r="H1252" s="35">
        <f>SUMIFS('ODA by sector'!I:I,'ODA by sector'!$A:$A,'D12'!$A1252,'ODA by sector'!$D:$D,'D12'!$C1252)</f>
        <v>0</v>
      </c>
      <c r="I1252" s="35">
        <f>SUMIFS('ODA by sector'!J:J,'ODA by sector'!$A:$A,'D12'!$A1252,'ODA by sector'!$D:$D,'D12'!$C1252)</f>
        <v>0</v>
      </c>
      <c r="J1252" s="35">
        <f>SUMIFS('ODA by sector'!K:K,'ODA by sector'!$A:$A,'D12'!$A1252,'ODA by sector'!$D:$D,'D12'!$C1252)</f>
        <v>0</v>
      </c>
      <c r="K1252" s="35">
        <f>SUMIFS('ODA by sector'!L:L,'ODA by sector'!$A:$A,'D12'!$A1252,'ODA by sector'!$D:$D,'D12'!$C1252)</f>
        <v>0</v>
      </c>
      <c r="L1252" s="35">
        <f>SUMIFS('ODA by sector'!M:M,'ODA by sector'!$A:$A,'D12'!$A1252,'ODA by sector'!$D:$D,'D12'!$C1252)</f>
        <v>0</v>
      </c>
      <c r="M1252" s="35">
        <f>SUMIFS('ODA by sector'!N:N,'ODA by sector'!$A:$A,'D12'!$A1252,'ODA by sector'!$D:$D,'D12'!$C1252)</f>
        <v>0</v>
      </c>
      <c r="N1252" s="35">
        <f>SUMIFS('ODA by sector'!O:O,'ODA by sector'!$A:$A,'D12'!$A1252,'ODA by sector'!$D:$D,'D12'!$C1252)</f>
        <v>0</v>
      </c>
      <c r="O1252" s="35">
        <f>SUMIFS('ODA by sector'!P:P,'ODA by sector'!$A:$A,'D12'!$A1252,'ODA by sector'!$D:$D,'D12'!$C1252)</f>
        <v>0</v>
      </c>
      <c r="P1252" s="35">
        <f>SUMIFS('ODA by sector'!Q:Q,'ODA by sector'!$A:$A,'D12'!$A1252,'ODA by sector'!$D:$D,'D12'!$C1252)</f>
        <v>0</v>
      </c>
      <c r="Q1252" s="35">
        <f>SUMIFS('ODA by sector'!R:R,'ODA by sector'!$A:$A,'D12'!$A1252,'ODA by sector'!$D:$D,'D12'!$C1252)</f>
        <v>0</v>
      </c>
      <c r="R1252" s="35">
        <f>SUMIFS('ODA by sector'!S:S,'ODA by sector'!$A:$A,'D12'!$A1252,'ODA by sector'!$D:$D,'D12'!$C1252)</f>
        <v>0</v>
      </c>
    </row>
    <row r="1253" spans="1:18" x14ac:dyDescent="0.25">
      <c r="A1253" s="36" t="s">
        <v>51</v>
      </c>
      <c r="B1253" s="36" t="str">
        <f>VLOOKUP(A1253,'[1]Names&amp;ISO'!$A:$B,2,FALSE)</f>
        <v>BG</v>
      </c>
      <c r="C1253" s="37" t="s">
        <v>166</v>
      </c>
      <c r="D1253" s="35">
        <f>SUMIFS('ODA by sector'!E:E,'ODA by sector'!$A:$A,'D12'!$A1253,'ODA by sector'!$D:$D,'D12'!$C1253)</f>
        <v>0</v>
      </c>
      <c r="E1253" s="35">
        <f>SUMIFS('ODA by sector'!F:F,'ODA by sector'!$A:$A,'D12'!$A1253,'ODA by sector'!$D:$D,'D12'!$C1253)</f>
        <v>0</v>
      </c>
      <c r="F1253" s="35">
        <f>SUMIFS('ODA by sector'!G:G,'ODA by sector'!$A:$A,'D12'!$A1253,'ODA by sector'!$D:$D,'D12'!$C1253)</f>
        <v>0</v>
      </c>
      <c r="G1253" s="35">
        <f>SUMIFS('ODA by sector'!H:H,'ODA by sector'!$A:$A,'D12'!$A1253,'ODA by sector'!$D:$D,'D12'!$C1253)</f>
        <v>0</v>
      </c>
      <c r="H1253" s="35">
        <f>SUMIFS('ODA by sector'!I:I,'ODA by sector'!$A:$A,'D12'!$A1253,'ODA by sector'!$D:$D,'D12'!$C1253)</f>
        <v>0</v>
      </c>
      <c r="I1253" s="35">
        <f>SUMIFS('ODA by sector'!J:J,'ODA by sector'!$A:$A,'D12'!$A1253,'ODA by sector'!$D:$D,'D12'!$C1253)</f>
        <v>0</v>
      </c>
      <c r="J1253" s="35">
        <f>SUMIFS('ODA by sector'!K:K,'ODA by sector'!$A:$A,'D12'!$A1253,'ODA by sector'!$D:$D,'D12'!$C1253)</f>
        <v>0</v>
      </c>
      <c r="K1253" s="35">
        <f>SUMIFS('ODA by sector'!L:L,'ODA by sector'!$A:$A,'D12'!$A1253,'ODA by sector'!$D:$D,'D12'!$C1253)</f>
        <v>0</v>
      </c>
      <c r="L1253" s="35">
        <f>SUMIFS('ODA by sector'!M:M,'ODA by sector'!$A:$A,'D12'!$A1253,'ODA by sector'!$D:$D,'D12'!$C1253)</f>
        <v>0</v>
      </c>
      <c r="M1253" s="35">
        <f>SUMIFS('ODA by sector'!N:N,'ODA by sector'!$A:$A,'D12'!$A1253,'ODA by sector'!$D:$D,'D12'!$C1253)</f>
        <v>0</v>
      </c>
      <c r="N1253" s="35">
        <f>SUMIFS('ODA by sector'!O:O,'ODA by sector'!$A:$A,'D12'!$A1253,'ODA by sector'!$D:$D,'D12'!$C1253)</f>
        <v>0</v>
      </c>
      <c r="O1253" s="35">
        <f>SUMIFS('ODA by sector'!P:P,'ODA by sector'!$A:$A,'D12'!$A1253,'ODA by sector'!$D:$D,'D12'!$C1253)</f>
        <v>0</v>
      </c>
      <c r="P1253" s="35">
        <f>SUMIFS('ODA by sector'!Q:Q,'ODA by sector'!$A:$A,'D12'!$A1253,'ODA by sector'!$D:$D,'D12'!$C1253)</f>
        <v>0</v>
      </c>
      <c r="Q1253" s="35">
        <f>SUMIFS('ODA by sector'!R:R,'ODA by sector'!$A:$A,'D12'!$A1253,'ODA by sector'!$D:$D,'D12'!$C1253)</f>
        <v>0</v>
      </c>
      <c r="R1253" s="35">
        <f>SUMIFS('ODA by sector'!S:S,'ODA by sector'!$A:$A,'D12'!$A1253,'ODA by sector'!$D:$D,'D12'!$C1253)</f>
        <v>0</v>
      </c>
    </row>
    <row r="1254" spans="1:18" x14ac:dyDescent="0.25">
      <c r="A1254" s="36" t="s">
        <v>51</v>
      </c>
      <c r="B1254" s="36" t="str">
        <f>VLOOKUP(A1254,'[1]Names&amp;ISO'!$A:$B,2,FALSE)</f>
        <v>BG</v>
      </c>
      <c r="C1254" s="37" t="s">
        <v>167</v>
      </c>
      <c r="D1254" s="35">
        <f>SUMIFS('ODA by sector'!E:E,'ODA by sector'!$A:$A,'D12'!$A1254,'ODA by sector'!$D:$D,'D12'!$C1254)</f>
        <v>0</v>
      </c>
      <c r="E1254" s="35">
        <f>SUMIFS('ODA by sector'!F:F,'ODA by sector'!$A:$A,'D12'!$A1254,'ODA by sector'!$D:$D,'D12'!$C1254)</f>
        <v>0</v>
      </c>
      <c r="F1254" s="35">
        <f>SUMIFS('ODA by sector'!G:G,'ODA by sector'!$A:$A,'D12'!$A1254,'ODA by sector'!$D:$D,'D12'!$C1254)</f>
        <v>0</v>
      </c>
      <c r="G1254" s="35">
        <f>SUMIFS('ODA by sector'!H:H,'ODA by sector'!$A:$A,'D12'!$A1254,'ODA by sector'!$D:$D,'D12'!$C1254)</f>
        <v>0</v>
      </c>
      <c r="H1254" s="35">
        <f>SUMIFS('ODA by sector'!I:I,'ODA by sector'!$A:$A,'D12'!$A1254,'ODA by sector'!$D:$D,'D12'!$C1254)</f>
        <v>0</v>
      </c>
      <c r="I1254" s="35">
        <f>SUMIFS('ODA by sector'!J:J,'ODA by sector'!$A:$A,'D12'!$A1254,'ODA by sector'!$D:$D,'D12'!$C1254)</f>
        <v>0</v>
      </c>
      <c r="J1254" s="35">
        <f>SUMIFS('ODA by sector'!K:K,'ODA by sector'!$A:$A,'D12'!$A1254,'ODA by sector'!$D:$D,'D12'!$C1254)</f>
        <v>0</v>
      </c>
      <c r="K1254" s="35">
        <f>SUMIFS('ODA by sector'!L:L,'ODA by sector'!$A:$A,'D12'!$A1254,'ODA by sector'!$D:$D,'D12'!$C1254)</f>
        <v>0</v>
      </c>
      <c r="L1254" s="35">
        <f>SUMIFS('ODA by sector'!M:M,'ODA by sector'!$A:$A,'D12'!$A1254,'ODA by sector'!$D:$D,'D12'!$C1254)</f>
        <v>0</v>
      </c>
      <c r="M1254" s="35">
        <f>SUMIFS('ODA by sector'!N:N,'ODA by sector'!$A:$A,'D12'!$A1254,'ODA by sector'!$D:$D,'D12'!$C1254)</f>
        <v>0</v>
      </c>
      <c r="N1254" s="35">
        <f>SUMIFS('ODA by sector'!O:O,'ODA by sector'!$A:$A,'D12'!$A1254,'ODA by sector'!$D:$D,'D12'!$C1254)</f>
        <v>0</v>
      </c>
      <c r="O1254" s="35">
        <f>SUMIFS('ODA by sector'!P:P,'ODA by sector'!$A:$A,'D12'!$A1254,'ODA by sector'!$D:$D,'D12'!$C1254)</f>
        <v>0</v>
      </c>
      <c r="P1254" s="35">
        <f>SUMIFS('ODA by sector'!Q:Q,'ODA by sector'!$A:$A,'D12'!$A1254,'ODA by sector'!$D:$D,'D12'!$C1254)</f>
        <v>0</v>
      </c>
      <c r="Q1254" s="35">
        <f>SUMIFS('ODA by sector'!R:R,'ODA by sector'!$A:$A,'D12'!$A1254,'ODA by sector'!$D:$D,'D12'!$C1254)</f>
        <v>0</v>
      </c>
      <c r="R1254" s="35">
        <f>SUMIFS('ODA by sector'!S:S,'ODA by sector'!$A:$A,'D12'!$A1254,'ODA by sector'!$D:$D,'D12'!$C1254)</f>
        <v>0</v>
      </c>
    </row>
    <row r="1255" spans="1:18" x14ac:dyDescent="0.25">
      <c r="A1255" s="38" t="s">
        <v>51</v>
      </c>
      <c r="B1255" s="36" t="str">
        <f>VLOOKUP(A1255,'[1]Names&amp;ISO'!$A:$B,2,FALSE)</f>
        <v>BG</v>
      </c>
      <c r="C1255" s="37" t="s">
        <v>169</v>
      </c>
      <c r="D1255" s="35">
        <f>SUMIFS('ODA by sector'!E:E,'ODA by sector'!$A:$A,'D12'!$A1255,'ODA by sector'!$D:$D,'D12'!$C1255)</f>
        <v>0</v>
      </c>
      <c r="E1255" s="35">
        <f>SUMIFS('ODA by sector'!F:F,'ODA by sector'!$A:$A,'D12'!$A1255,'ODA by sector'!$D:$D,'D12'!$C1255)</f>
        <v>0</v>
      </c>
      <c r="F1255" s="35">
        <f>SUMIFS('ODA by sector'!G:G,'ODA by sector'!$A:$A,'D12'!$A1255,'ODA by sector'!$D:$D,'D12'!$C1255)</f>
        <v>0</v>
      </c>
      <c r="G1255" s="35">
        <f>SUMIFS('ODA by sector'!H:H,'ODA by sector'!$A:$A,'D12'!$A1255,'ODA by sector'!$D:$D,'D12'!$C1255)</f>
        <v>0</v>
      </c>
      <c r="H1255" s="35">
        <f>SUMIFS('ODA by sector'!I:I,'ODA by sector'!$A:$A,'D12'!$A1255,'ODA by sector'!$D:$D,'D12'!$C1255)</f>
        <v>0</v>
      </c>
      <c r="I1255" s="35">
        <f>SUMIFS('ODA by sector'!J:J,'ODA by sector'!$A:$A,'D12'!$A1255,'ODA by sector'!$D:$D,'D12'!$C1255)</f>
        <v>0</v>
      </c>
      <c r="J1255" s="35">
        <f>SUMIFS('ODA by sector'!K:K,'ODA by sector'!$A:$A,'D12'!$A1255,'ODA by sector'!$D:$D,'D12'!$C1255)</f>
        <v>0</v>
      </c>
      <c r="K1255" s="35">
        <f>SUMIFS('ODA by sector'!L:L,'ODA by sector'!$A:$A,'D12'!$A1255,'ODA by sector'!$D:$D,'D12'!$C1255)</f>
        <v>0</v>
      </c>
      <c r="L1255" s="35">
        <f>SUMIFS('ODA by sector'!M:M,'ODA by sector'!$A:$A,'D12'!$A1255,'ODA by sector'!$D:$D,'D12'!$C1255)</f>
        <v>0</v>
      </c>
      <c r="M1255" s="35">
        <f>SUMIFS('ODA by sector'!N:N,'ODA by sector'!$A:$A,'D12'!$A1255,'ODA by sector'!$D:$D,'D12'!$C1255)</f>
        <v>0</v>
      </c>
      <c r="N1255" s="35">
        <f>SUMIFS('ODA by sector'!O:O,'ODA by sector'!$A:$A,'D12'!$A1255,'ODA by sector'!$D:$D,'D12'!$C1255)</f>
        <v>0</v>
      </c>
      <c r="O1255" s="35">
        <f>SUMIFS('ODA by sector'!P:P,'ODA by sector'!$A:$A,'D12'!$A1255,'ODA by sector'!$D:$D,'D12'!$C1255)</f>
        <v>0</v>
      </c>
      <c r="P1255" s="35">
        <f>SUMIFS('ODA by sector'!Q:Q,'ODA by sector'!$A:$A,'D12'!$A1255,'ODA by sector'!$D:$D,'D12'!$C1255)</f>
        <v>0</v>
      </c>
      <c r="Q1255" s="35">
        <f>SUMIFS('ODA by sector'!R:R,'ODA by sector'!$A:$A,'D12'!$A1255,'ODA by sector'!$D:$D,'D12'!$C1255)</f>
        <v>0</v>
      </c>
      <c r="R1255" s="35">
        <f>SUMIFS('ODA by sector'!S:S,'ODA by sector'!$A:$A,'D12'!$A1255,'ODA by sector'!$D:$D,'D12'!$C1255)</f>
        <v>0</v>
      </c>
    </row>
    <row r="1256" spans="1:18" x14ac:dyDescent="0.25">
      <c r="A1256" s="39" t="s">
        <v>51</v>
      </c>
      <c r="B1256" s="36" t="str">
        <f>VLOOKUP(A1256,'[1]Names&amp;ISO'!$A:$B,2,FALSE)</f>
        <v>BG</v>
      </c>
      <c r="C1256" s="37" t="s">
        <v>168</v>
      </c>
      <c r="D1256" s="35">
        <f>SUMIFS('ODA by sector'!E:E,'ODA by sector'!$A:$A,'D12'!$A1256,'ODA by sector'!$D:$D,'D12'!$C1256)</f>
        <v>0</v>
      </c>
      <c r="E1256" s="35">
        <f>SUMIFS('ODA by sector'!F:F,'ODA by sector'!$A:$A,'D12'!$A1256,'ODA by sector'!$D:$D,'D12'!$C1256)</f>
        <v>0</v>
      </c>
      <c r="F1256" s="35">
        <f>SUMIFS('ODA by sector'!G:G,'ODA by sector'!$A:$A,'D12'!$A1256,'ODA by sector'!$D:$D,'D12'!$C1256)</f>
        <v>0</v>
      </c>
      <c r="G1256" s="35">
        <f>SUMIFS('ODA by sector'!H:H,'ODA by sector'!$A:$A,'D12'!$A1256,'ODA by sector'!$D:$D,'D12'!$C1256)</f>
        <v>0</v>
      </c>
      <c r="H1256" s="35">
        <f>SUMIFS('ODA by sector'!I:I,'ODA by sector'!$A:$A,'D12'!$A1256,'ODA by sector'!$D:$D,'D12'!$C1256)</f>
        <v>0</v>
      </c>
      <c r="I1256" s="35">
        <f>SUMIFS('ODA by sector'!J:J,'ODA by sector'!$A:$A,'D12'!$A1256,'ODA by sector'!$D:$D,'D12'!$C1256)</f>
        <v>0</v>
      </c>
      <c r="J1256" s="35">
        <f>SUMIFS('ODA by sector'!K:K,'ODA by sector'!$A:$A,'D12'!$A1256,'ODA by sector'!$D:$D,'D12'!$C1256)</f>
        <v>0</v>
      </c>
      <c r="K1256" s="35">
        <f>SUMIFS('ODA by sector'!L:L,'ODA by sector'!$A:$A,'D12'!$A1256,'ODA by sector'!$D:$D,'D12'!$C1256)</f>
        <v>0</v>
      </c>
      <c r="L1256" s="35">
        <f>SUMIFS('ODA by sector'!M:M,'ODA by sector'!$A:$A,'D12'!$A1256,'ODA by sector'!$D:$D,'D12'!$C1256)</f>
        <v>0</v>
      </c>
      <c r="M1256" s="35">
        <f>SUMIFS('ODA by sector'!N:N,'ODA by sector'!$A:$A,'D12'!$A1256,'ODA by sector'!$D:$D,'D12'!$C1256)</f>
        <v>0</v>
      </c>
      <c r="N1256" s="35">
        <f>SUMIFS('ODA by sector'!O:O,'ODA by sector'!$A:$A,'D12'!$A1256,'ODA by sector'!$D:$D,'D12'!$C1256)</f>
        <v>0</v>
      </c>
      <c r="O1256" s="35">
        <f>SUMIFS('ODA by sector'!P:P,'ODA by sector'!$A:$A,'D12'!$A1256,'ODA by sector'!$D:$D,'D12'!$C1256)</f>
        <v>0</v>
      </c>
      <c r="P1256" s="35">
        <f>SUMIFS('ODA by sector'!Q:Q,'ODA by sector'!$A:$A,'D12'!$A1256,'ODA by sector'!$D:$D,'D12'!$C1256)</f>
        <v>0</v>
      </c>
      <c r="Q1256" s="35">
        <f>SUMIFS('ODA by sector'!R:R,'ODA by sector'!$A:$A,'D12'!$A1256,'ODA by sector'!$D:$D,'D12'!$C1256)</f>
        <v>0</v>
      </c>
      <c r="R1256" s="35">
        <f>SUMIFS('ODA by sector'!S:S,'ODA by sector'!$A:$A,'D12'!$A1256,'ODA by sector'!$D:$D,'D12'!$C1256)</f>
        <v>0</v>
      </c>
    </row>
    <row r="1257" spans="1:18" x14ac:dyDescent="0.25">
      <c r="A1257" s="36" t="s">
        <v>51</v>
      </c>
      <c r="B1257" s="36" t="str">
        <f>VLOOKUP(A1257,'[1]Names&amp;ISO'!$A:$B,2,FALSE)</f>
        <v>BG</v>
      </c>
      <c r="C1257" s="37" t="s">
        <v>171</v>
      </c>
      <c r="D1257" s="35">
        <f>SUMIFS('ODA by sector'!E:E,'ODA by sector'!$A:$A,'D12'!$A1257,'ODA by sector'!$D:$D,'D12'!$C1257)</f>
        <v>0</v>
      </c>
      <c r="E1257" s="35">
        <f>SUMIFS('ODA by sector'!F:F,'ODA by sector'!$A:$A,'D12'!$A1257,'ODA by sector'!$D:$D,'D12'!$C1257)</f>
        <v>0</v>
      </c>
      <c r="F1257" s="35">
        <f>SUMIFS('ODA by sector'!G:G,'ODA by sector'!$A:$A,'D12'!$A1257,'ODA by sector'!$D:$D,'D12'!$C1257)</f>
        <v>0</v>
      </c>
      <c r="G1257" s="35">
        <f>SUMIFS('ODA by sector'!H:H,'ODA by sector'!$A:$A,'D12'!$A1257,'ODA by sector'!$D:$D,'D12'!$C1257)</f>
        <v>0</v>
      </c>
      <c r="H1257" s="35">
        <f>SUMIFS('ODA by sector'!I:I,'ODA by sector'!$A:$A,'D12'!$A1257,'ODA by sector'!$D:$D,'D12'!$C1257)</f>
        <v>0</v>
      </c>
      <c r="I1257" s="35">
        <f>SUMIFS('ODA by sector'!J:J,'ODA by sector'!$A:$A,'D12'!$A1257,'ODA by sector'!$D:$D,'D12'!$C1257)</f>
        <v>0</v>
      </c>
      <c r="J1257" s="35">
        <f>SUMIFS('ODA by sector'!K:K,'ODA by sector'!$A:$A,'D12'!$A1257,'ODA by sector'!$D:$D,'D12'!$C1257)</f>
        <v>0</v>
      </c>
      <c r="K1257" s="35">
        <f>SUMIFS('ODA by sector'!L:L,'ODA by sector'!$A:$A,'D12'!$A1257,'ODA by sector'!$D:$D,'D12'!$C1257)</f>
        <v>0</v>
      </c>
      <c r="L1257" s="35">
        <f>SUMIFS('ODA by sector'!M:M,'ODA by sector'!$A:$A,'D12'!$A1257,'ODA by sector'!$D:$D,'D12'!$C1257)</f>
        <v>0</v>
      </c>
      <c r="M1257" s="35">
        <f>SUMIFS('ODA by sector'!N:N,'ODA by sector'!$A:$A,'D12'!$A1257,'ODA by sector'!$D:$D,'D12'!$C1257)</f>
        <v>0</v>
      </c>
      <c r="N1257" s="35">
        <f>SUMIFS('ODA by sector'!O:O,'ODA by sector'!$A:$A,'D12'!$A1257,'ODA by sector'!$D:$D,'D12'!$C1257)</f>
        <v>0</v>
      </c>
      <c r="O1257" s="35">
        <f>SUMIFS('ODA by sector'!P:P,'ODA by sector'!$A:$A,'D12'!$A1257,'ODA by sector'!$D:$D,'D12'!$C1257)</f>
        <v>0</v>
      </c>
      <c r="P1257" s="35">
        <f>SUMIFS('ODA by sector'!Q:Q,'ODA by sector'!$A:$A,'D12'!$A1257,'ODA by sector'!$D:$D,'D12'!$C1257)</f>
        <v>0</v>
      </c>
      <c r="Q1257" s="35">
        <f>SUMIFS('ODA by sector'!R:R,'ODA by sector'!$A:$A,'D12'!$A1257,'ODA by sector'!$D:$D,'D12'!$C1257)</f>
        <v>0</v>
      </c>
      <c r="R1257" s="35">
        <f>SUMIFS('ODA by sector'!S:S,'ODA by sector'!$A:$A,'D12'!$A1257,'ODA by sector'!$D:$D,'D12'!$C1257)</f>
        <v>0</v>
      </c>
    </row>
    <row r="1258" spans="1:18" x14ac:dyDescent="0.25">
      <c r="A1258" s="36" t="s">
        <v>51</v>
      </c>
      <c r="B1258" s="36" t="str">
        <f>VLOOKUP(A1258,'[1]Names&amp;ISO'!$A:$B,2,FALSE)</f>
        <v>BG</v>
      </c>
      <c r="C1258" s="37" t="s">
        <v>170</v>
      </c>
      <c r="D1258" s="35">
        <f>SUMIFS('ODA by sector'!E:E,'ODA by sector'!$A:$A,'D12'!$A1258,'ODA by sector'!$D:$D,'D12'!$C1258)</f>
        <v>0</v>
      </c>
      <c r="E1258" s="35">
        <f>SUMIFS('ODA by sector'!F:F,'ODA by sector'!$A:$A,'D12'!$A1258,'ODA by sector'!$D:$D,'D12'!$C1258)</f>
        <v>0</v>
      </c>
      <c r="F1258" s="35">
        <f>SUMIFS('ODA by sector'!G:G,'ODA by sector'!$A:$A,'D12'!$A1258,'ODA by sector'!$D:$D,'D12'!$C1258)</f>
        <v>0</v>
      </c>
      <c r="G1258" s="35">
        <f>SUMIFS('ODA by sector'!H:H,'ODA by sector'!$A:$A,'D12'!$A1258,'ODA by sector'!$D:$D,'D12'!$C1258)</f>
        <v>0</v>
      </c>
      <c r="H1258" s="35">
        <f>SUMIFS('ODA by sector'!I:I,'ODA by sector'!$A:$A,'D12'!$A1258,'ODA by sector'!$D:$D,'D12'!$C1258)</f>
        <v>0</v>
      </c>
      <c r="I1258" s="35">
        <f>SUMIFS('ODA by sector'!J:J,'ODA by sector'!$A:$A,'D12'!$A1258,'ODA by sector'!$D:$D,'D12'!$C1258)</f>
        <v>0</v>
      </c>
      <c r="J1258" s="35">
        <f>SUMIFS('ODA by sector'!K:K,'ODA by sector'!$A:$A,'D12'!$A1258,'ODA by sector'!$D:$D,'D12'!$C1258)</f>
        <v>0</v>
      </c>
      <c r="K1258" s="35">
        <f>SUMIFS('ODA by sector'!L:L,'ODA by sector'!$A:$A,'D12'!$A1258,'ODA by sector'!$D:$D,'D12'!$C1258)</f>
        <v>0</v>
      </c>
      <c r="L1258" s="35">
        <f>SUMIFS('ODA by sector'!M:M,'ODA by sector'!$A:$A,'D12'!$A1258,'ODA by sector'!$D:$D,'D12'!$C1258)</f>
        <v>0</v>
      </c>
      <c r="M1258" s="35">
        <f>SUMIFS('ODA by sector'!N:N,'ODA by sector'!$A:$A,'D12'!$A1258,'ODA by sector'!$D:$D,'D12'!$C1258)</f>
        <v>0</v>
      </c>
      <c r="N1258" s="35">
        <f>SUMIFS('ODA by sector'!O:O,'ODA by sector'!$A:$A,'D12'!$A1258,'ODA by sector'!$D:$D,'D12'!$C1258)</f>
        <v>0</v>
      </c>
      <c r="O1258" s="35">
        <f>SUMIFS('ODA by sector'!P:P,'ODA by sector'!$A:$A,'D12'!$A1258,'ODA by sector'!$D:$D,'D12'!$C1258)</f>
        <v>0</v>
      </c>
      <c r="P1258" s="35">
        <f>SUMIFS('ODA by sector'!Q:Q,'ODA by sector'!$A:$A,'D12'!$A1258,'ODA by sector'!$D:$D,'D12'!$C1258)</f>
        <v>0</v>
      </c>
      <c r="Q1258" s="35">
        <f>SUMIFS('ODA by sector'!R:R,'ODA by sector'!$A:$A,'D12'!$A1258,'ODA by sector'!$D:$D,'D12'!$C1258)</f>
        <v>1.3938999999999999</v>
      </c>
      <c r="R1258" s="35">
        <f>SUMIFS('ODA by sector'!S:S,'ODA by sector'!$A:$A,'D12'!$A1258,'ODA by sector'!$D:$D,'D12'!$C1258)</f>
        <v>12.21</v>
      </c>
    </row>
    <row r="1259" spans="1:18" x14ac:dyDescent="0.25">
      <c r="A1259" s="36" t="s">
        <v>51</v>
      </c>
      <c r="B1259" s="36" t="str">
        <f>VLOOKUP(A1259,'[1]Names&amp;ISO'!$A:$B,2,FALSE)</f>
        <v>BG</v>
      </c>
      <c r="C1259" s="37" t="s">
        <v>172</v>
      </c>
      <c r="D1259" s="35">
        <f>SUMIFS('ODA by sector'!E:E,'ODA by sector'!$A:$A,'D12'!$A1259,'ODA by sector'!$D:$D,'D12'!$C1259)</f>
        <v>0</v>
      </c>
      <c r="E1259" s="35">
        <f>SUMIFS('ODA by sector'!F:F,'ODA by sector'!$A:$A,'D12'!$A1259,'ODA by sector'!$D:$D,'D12'!$C1259)</f>
        <v>0</v>
      </c>
      <c r="F1259" s="35">
        <f>SUMIFS('ODA by sector'!G:G,'ODA by sector'!$A:$A,'D12'!$A1259,'ODA by sector'!$D:$D,'D12'!$C1259)</f>
        <v>0</v>
      </c>
      <c r="G1259" s="35">
        <f>SUMIFS('ODA by sector'!H:H,'ODA by sector'!$A:$A,'D12'!$A1259,'ODA by sector'!$D:$D,'D12'!$C1259)</f>
        <v>0</v>
      </c>
      <c r="H1259" s="35">
        <f>SUMIFS('ODA by sector'!I:I,'ODA by sector'!$A:$A,'D12'!$A1259,'ODA by sector'!$D:$D,'D12'!$C1259)</f>
        <v>0</v>
      </c>
      <c r="I1259" s="35">
        <f>SUMIFS('ODA by sector'!J:J,'ODA by sector'!$A:$A,'D12'!$A1259,'ODA by sector'!$D:$D,'D12'!$C1259)</f>
        <v>0</v>
      </c>
      <c r="J1259" s="35">
        <f>SUMIFS('ODA by sector'!K:K,'ODA by sector'!$A:$A,'D12'!$A1259,'ODA by sector'!$D:$D,'D12'!$C1259)</f>
        <v>0</v>
      </c>
      <c r="K1259" s="35">
        <f>SUMIFS('ODA by sector'!L:L,'ODA by sector'!$A:$A,'D12'!$A1259,'ODA by sector'!$D:$D,'D12'!$C1259)</f>
        <v>0</v>
      </c>
      <c r="L1259" s="35">
        <f>SUMIFS('ODA by sector'!M:M,'ODA by sector'!$A:$A,'D12'!$A1259,'ODA by sector'!$D:$D,'D12'!$C1259)</f>
        <v>0</v>
      </c>
      <c r="M1259" s="35">
        <f>SUMIFS('ODA by sector'!N:N,'ODA by sector'!$A:$A,'D12'!$A1259,'ODA by sector'!$D:$D,'D12'!$C1259)</f>
        <v>0</v>
      </c>
      <c r="N1259" s="35">
        <f>SUMIFS('ODA by sector'!O:O,'ODA by sector'!$A:$A,'D12'!$A1259,'ODA by sector'!$D:$D,'D12'!$C1259)</f>
        <v>0</v>
      </c>
      <c r="O1259" s="35">
        <f>SUMIFS('ODA by sector'!P:P,'ODA by sector'!$A:$A,'D12'!$A1259,'ODA by sector'!$D:$D,'D12'!$C1259)</f>
        <v>0</v>
      </c>
      <c r="P1259" s="35">
        <f>SUMIFS('ODA by sector'!Q:Q,'ODA by sector'!$A:$A,'D12'!$A1259,'ODA by sector'!$D:$D,'D12'!$C1259)</f>
        <v>0</v>
      </c>
      <c r="Q1259" s="35">
        <f>SUMIFS('ODA by sector'!R:R,'ODA by sector'!$A:$A,'D12'!$A1259,'ODA by sector'!$D:$D,'D12'!$C1259)</f>
        <v>0</v>
      </c>
      <c r="R1259" s="35">
        <f>SUMIFS('ODA by sector'!S:S,'ODA by sector'!$A:$A,'D12'!$A1259,'ODA by sector'!$D:$D,'D12'!$C1259)</f>
        <v>0</v>
      </c>
    </row>
    <row r="1260" spans="1:18" x14ac:dyDescent="0.25">
      <c r="A1260" s="36" t="s">
        <v>51</v>
      </c>
      <c r="B1260" s="36" t="str">
        <f>VLOOKUP(A1260,'[1]Names&amp;ISO'!$A:$B,2,FALSE)</f>
        <v>BG</v>
      </c>
      <c r="C1260" s="37" t="s">
        <v>173</v>
      </c>
      <c r="D1260" s="35">
        <f>SUMIFS('ODA by sector'!E:E,'ODA by sector'!$A:$A,'D12'!$A1260,'ODA by sector'!$D:$D,'D12'!$C1260)</f>
        <v>0</v>
      </c>
      <c r="E1260" s="35">
        <f>SUMIFS('ODA by sector'!F:F,'ODA by sector'!$A:$A,'D12'!$A1260,'ODA by sector'!$D:$D,'D12'!$C1260)</f>
        <v>0</v>
      </c>
      <c r="F1260" s="35">
        <f>SUMIFS('ODA by sector'!G:G,'ODA by sector'!$A:$A,'D12'!$A1260,'ODA by sector'!$D:$D,'D12'!$C1260)</f>
        <v>0</v>
      </c>
      <c r="G1260" s="35">
        <f>SUMIFS('ODA by sector'!H:H,'ODA by sector'!$A:$A,'D12'!$A1260,'ODA by sector'!$D:$D,'D12'!$C1260)</f>
        <v>0</v>
      </c>
      <c r="H1260" s="35">
        <f>SUMIFS('ODA by sector'!I:I,'ODA by sector'!$A:$A,'D12'!$A1260,'ODA by sector'!$D:$D,'D12'!$C1260)</f>
        <v>0</v>
      </c>
      <c r="I1260" s="35">
        <f>SUMIFS('ODA by sector'!J:J,'ODA by sector'!$A:$A,'D12'!$A1260,'ODA by sector'!$D:$D,'D12'!$C1260)</f>
        <v>0</v>
      </c>
      <c r="J1260" s="35">
        <f>SUMIFS('ODA by sector'!K:K,'ODA by sector'!$A:$A,'D12'!$A1260,'ODA by sector'!$D:$D,'D12'!$C1260)</f>
        <v>0</v>
      </c>
      <c r="K1260" s="35">
        <f>SUMIFS('ODA by sector'!L:L,'ODA by sector'!$A:$A,'D12'!$A1260,'ODA by sector'!$D:$D,'D12'!$C1260)</f>
        <v>0</v>
      </c>
      <c r="L1260" s="35">
        <f>SUMIFS('ODA by sector'!M:M,'ODA by sector'!$A:$A,'D12'!$A1260,'ODA by sector'!$D:$D,'D12'!$C1260)</f>
        <v>0</v>
      </c>
      <c r="M1260" s="35">
        <f>SUMIFS('ODA by sector'!N:N,'ODA by sector'!$A:$A,'D12'!$A1260,'ODA by sector'!$D:$D,'D12'!$C1260)</f>
        <v>0</v>
      </c>
      <c r="N1260" s="35">
        <f>SUMIFS('ODA by sector'!O:O,'ODA by sector'!$A:$A,'D12'!$A1260,'ODA by sector'!$D:$D,'D12'!$C1260)</f>
        <v>0</v>
      </c>
      <c r="O1260" s="35">
        <f>SUMIFS('ODA by sector'!P:P,'ODA by sector'!$A:$A,'D12'!$A1260,'ODA by sector'!$D:$D,'D12'!$C1260)</f>
        <v>0</v>
      </c>
      <c r="P1260" s="35">
        <f>SUMIFS('ODA by sector'!Q:Q,'ODA by sector'!$A:$A,'D12'!$A1260,'ODA by sector'!$D:$D,'D12'!$C1260)</f>
        <v>0</v>
      </c>
      <c r="Q1260" s="35">
        <f>SUMIFS('ODA by sector'!R:R,'ODA by sector'!$A:$A,'D12'!$A1260,'ODA by sector'!$D:$D,'D12'!$C1260)</f>
        <v>0</v>
      </c>
      <c r="R1260" s="35">
        <f>SUMIFS('ODA by sector'!S:S,'ODA by sector'!$A:$A,'D12'!$A1260,'ODA by sector'!$D:$D,'D12'!$C1260)</f>
        <v>0</v>
      </c>
    </row>
    <row r="1261" spans="1:18" x14ac:dyDescent="0.25">
      <c r="A1261" s="36" t="s">
        <v>51</v>
      </c>
      <c r="B1261" s="36" t="str">
        <f>VLOOKUP(A1261,'[1]Names&amp;ISO'!$A:$B,2,FALSE)</f>
        <v>BG</v>
      </c>
      <c r="C1261" s="37" t="s">
        <v>174</v>
      </c>
      <c r="D1261" s="35">
        <f>SUMIFS('ODA by sector'!E:E,'ODA by sector'!$A:$A,'D12'!$A1261,'ODA by sector'!$D:$D,'D12'!$C1261)</f>
        <v>0</v>
      </c>
      <c r="E1261" s="35">
        <f>SUMIFS('ODA by sector'!F:F,'ODA by sector'!$A:$A,'D12'!$A1261,'ODA by sector'!$D:$D,'D12'!$C1261)</f>
        <v>0</v>
      </c>
      <c r="F1261" s="35">
        <f>SUMIFS('ODA by sector'!G:G,'ODA by sector'!$A:$A,'D12'!$A1261,'ODA by sector'!$D:$D,'D12'!$C1261)</f>
        <v>0</v>
      </c>
      <c r="G1261" s="35">
        <f>SUMIFS('ODA by sector'!H:H,'ODA by sector'!$A:$A,'D12'!$A1261,'ODA by sector'!$D:$D,'D12'!$C1261)</f>
        <v>0</v>
      </c>
      <c r="H1261" s="35">
        <f>SUMIFS('ODA by sector'!I:I,'ODA by sector'!$A:$A,'D12'!$A1261,'ODA by sector'!$D:$D,'D12'!$C1261)</f>
        <v>0</v>
      </c>
      <c r="I1261" s="35">
        <f>SUMIFS('ODA by sector'!J:J,'ODA by sector'!$A:$A,'D12'!$A1261,'ODA by sector'!$D:$D,'D12'!$C1261)</f>
        <v>0</v>
      </c>
      <c r="J1261" s="35">
        <f>SUMIFS('ODA by sector'!K:K,'ODA by sector'!$A:$A,'D12'!$A1261,'ODA by sector'!$D:$D,'D12'!$C1261)</f>
        <v>0</v>
      </c>
      <c r="K1261" s="35">
        <f>SUMIFS('ODA by sector'!L:L,'ODA by sector'!$A:$A,'D12'!$A1261,'ODA by sector'!$D:$D,'D12'!$C1261)</f>
        <v>0</v>
      </c>
      <c r="L1261" s="35">
        <f>SUMIFS('ODA by sector'!M:M,'ODA by sector'!$A:$A,'D12'!$A1261,'ODA by sector'!$D:$D,'D12'!$C1261)</f>
        <v>0</v>
      </c>
      <c r="M1261" s="35">
        <f>SUMIFS('ODA by sector'!N:N,'ODA by sector'!$A:$A,'D12'!$A1261,'ODA by sector'!$D:$D,'D12'!$C1261)</f>
        <v>0</v>
      </c>
      <c r="N1261" s="35">
        <f>SUMIFS('ODA by sector'!O:O,'ODA by sector'!$A:$A,'D12'!$A1261,'ODA by sector'!$D:$D,'D12'!$C1261)</f>
        <v>0</v>
      </c>
      <c r="O1261" s="35">
        <f>SUMIFS('ODA by sector'!P:P,'ODA by sector'!$A:$A,'D12'!$A1261,'ODA by sector'!$D:$D,'D12'!$C1261)</f>
        <v>0</v>
      </c>
      <c r="P1261" s="35">
        <f>SUMIFS('ODA by sector'!Q:Q,'ODA by sector'!$A:$A,'D12'!$A1261,'ODA by sector'!$D:$D,'D12'!$C1261)</f>
        <v>0</v>
      </c>
      <c r="Q1261" s="35">
        <f>SUMIFS('ODA by sector'!R:R,'ODA by sector'!$A:$A,'D12'!$A1261,'ODA by sector'!$D:$D,'D12'!$C1261)</f>
        <v>0</v>
      </c>
      <c r="R1261" s="35">
        <f>SUMIFS('ODA by sector'!S:S,'ODA by sector'!$A:$A,'D12'!$A1261,'ODA by sector'!$D:$D,'D12'!$C1261)</f>
        <v>0</v>
      </c>
    </row>
    <row r="1262" spans="1:18" x14ac:dyDescent="0.25">
      <c r="A1262" s="36" t="s">
        <v>50</v>
      </c>
      <c r="B1262" s="36" t="str">
        <f>VLOOKUP(A1262,'[1]Names&amp;ISO'!$A:$B,2,FALSE)</f>
        <v>HR</v>
      </c>
      <c r="C1262" s="37" t="s">
        <v>162</v>
      </c>
      <c r="D1262" s="35">
        <f>SUMIFS('ODA by sector'!E:E,'ODA by sector'!$A:$A,'D12'!$A1262,'ODA by sector'!$D:$D,'D12'!$C1262)</f>
        <v>0</v>
      </c>
      <c r="E1262" s="35">
        <f>SUMIFS('ODA by sector'!F:F,'ODA by sector'!$A:$A,'D12'!$A1262,'ODA by sector'!$D:$D,'D12'!$C1262)</f>
        <v>0</v>
      </c>
      <c r="F1262" s="35">
        <f>SUMIFS('ODA by sector'!G:G,'ODA by sector'!$A:$A,'D12'!$A1262,'ODA by sector'!$D:$D,'D12'!$C1262)</f>
        <v>0</v>
      </c>
      <c r="G1262" s="35">
        <f>SUMIFS('ODA by sector'!H:H,'ODA by sector'!$A:$A,'D12'!$A1262,'ODA by sector'!$D:$D,'D12'!$C1262)</f>
        <v>0</v>
      </c>
      <c r="H1262" s="35">
        <f>SUMIFS('ODA by sector'!I:I,'ODA by sector'!$A:$A,'D12'!$A1262,'ODA by sector'!$D:$D,'D12'!$C1262)</f>
        <v>0</v>
      </c>
      <c r="I1262" s="35">
        <f>SUMIFS('ODA by sector'!J:J,'ODA by sector'!$A:$A,'D12'!$A1262,'ODA by sector'!$D:$D,'D12'!$C1262)</f>
        <v>0</v>
      </c>
      <c r="J1262" s="35">
        <f>SUMIFS('ODA by sector'!K:K,'ODA by sector'!$A:$A,'D12'!$A1262,'ODA by sector'!$D:$D,'D12'!$C1262)</f>
        <v>0</v>
      </c>
      <c r="K1262" s="35">
        <f>SUMIFS('ODA by sector'!L:L,'ODA by sector'!$A:$A,'D12'!$A1262,'ODA by sector'!$D:$D,'D12'!$C1262)</f>
        <v>0</v>
      </c>
      <c r="L1262" s="35">
        <f>SUMIFS('ODA by sector'!M:M,'ODA by sector'!$A:$A,'D12'!$A1262,'ODA by sector'!$D:$D,'D12'!$C1262)</f>
        <v>0</v>
      </c>
      <c r="M1262" s="35">
        <f>SUMIFS('ODA by sector'!N:N,'ODA by sector'!$A:$A,'D12'!$A1262,'ODA by sector'!$D:$D,'D12'!$C1262)</f>
        <v>0</v>
      </c>
      <c r="N1262" s="35">
        <f>SUMIFS('ODA by sector'!O:O,'ODA by sector'!$A:$A,'D12'!$A1262,'ODA by sector'!$D:$D,'D12'!$C1262)</f>
        <v>0</v>
      </c>
      <c r="O1262" s="35">
        <f>SUMIFS('ODA by sector'!P:P,'ODA by sector'!$A:$A,'D12'!$A1262,'ODA by sector'!$D:$D,'D12'!$C1262)</f>
        <v>0</v>
      </c>
      <c r="P1262" s="35">
        <f>SUMIFS('ODA by sector'!Q:Q,'ODA by sector'!$A:$A,'D12'!$A1262,'ODA by sector'!$D:$D,'D12'!$C1262)</f>
        <v>0</v>
      </c>
      <c r="Q1262" s="35">
        <f>SUMIFS('ODA by sector'!R:R,'ODA by sector'!$A:$A,'D12'!$A1262,'ODA by sector'!$D:$D,'D12'!$C1262)</f>
        <v>0</v>
      </c>
      <c r="R1262" s="35">
        <f>SUMIFS('ODA by sector'!S:S,'ODA by sector'!$A:$A,'D12'!$A1262,'ODA by sector'!$D:$D,'D12'!$C1262)</f>
        <v>0</v>
      </c>
    </row>
    <row r="1263" spans="1:18" x14ac:dyDescent="0.25">
      <c r="A1263" s="36" t="s">
        <v>50</v>
      </c>
      <c r="B1263" s="36" t="str">
        <f>VLOOKUP(A1263,'[1]Names&amp;ISO'!$A:$B,2,FALSE)</f>
        <v>HR</v>
      </c>
      <c r="C1263" s="37" t="s">
        <v>163</v>
      </c>
      <c r="D1263" s="35">
        <f>SUMIFS('ODA by sector'!E:E,'ODA by sector'!$A:$A,'D12'!$A1263,'ODA by sector'!$D:$D,'D12'!$C1263)</f>
        <v>0</v>
      </c>
      <c r="E1263" s="35">
        <f>SUMIFS('ODA by sector'!F:F,'ODA by sector'!$A:$A,'D12'!$A1263,'ODA by sector'!$D:$D,'D12'!$C1263)</f>
        <v>0</v>
      </c>
      <c r="F1263" s="35">
        <f>SUMIFS('ODA by sector'!G:G,'ODA by sector'!$A:$A,'D12'!$A1263,'ODA by sector'!$D:$D,'D12'!$C1263)</f>
        <v>0</v>
      </c>
      <c r="G1263" s="35">
        <f>SUMIFS('ODA by sector'!H:H,'ODA by sector'!$A:$A,'D12'!$A1263,'ODA by sector'!$D:$D,'D12'!$C1263)</f>
        <v>0</v>
      </c>
      <c r="H1263" s="35">
        <f>SUMIFS('ODA by sector'!I:I,'ODA by sector'!$A:$A,'D12'!$A1263,'ODA by sector'!$D:$D,'D12'!$C1263)</f>
        <v>0</v>
      </c>
      <c r="I1263" s="35">
        <f>SUMIFS('ODA by sector'!J:J,'ODA by sector'!$A:$A,'D12'!$A1263,'ODA by sector'!$D:$D,'D12'!$C1263)</f>
        <v>0</v>
      </c>
      <c r="J1263" s="35">
        <f>SUMIFS('ODA by sector'!K:K,'ODA by sector'!$A:$A,'D12'!$A1263,'ODA by sector'!$D:$D,'D12'!$C1263)</f>
        <v>0</v>
      </c>
      <c r="K1263" s="35">
        <f>SUMIFS('ODA by sector'!L:L,'ODA by sector'!$A:$A,'D12'!$A1263,'ODA by sector'!$D:$D,'D12'!$C1263)</f>
        <v>0</v>
      </c>
      <c r="L1263" s="35">
        <f>SUMIFS('ODA by sector'!M:M,'ODA by sector'!$A:$A,'D12'!$A1263,'ODA by sector'!$D:$D,'D12'!$C1263)</f>
        <v>0</v>
      </c>
      <c r="M1263" s="35">
        <f>SUMIFS('ODA by sector'!N:N,'ODA by sector'!$A:$A,'D12'!$A1263,'ODA by sector'!$D:$D,'D12'!$C1263)</f>
        <v>0</v>
      </c>
      <c r="N1263" s="35">
        <f>SUMIFS('ODA by sector'!O:O,'ODA by sector'!$A:$A,'D12'!$A1263,'ODA by sector'!$D:$D,'D12'!$C1263)</f>
        <v>0</v>
      </c>
      <c r="O1263" s="35">
        <f>SUMIFS('ODA by sector'!P:P,'ODA by sector'!$A:$A,'D12'!$A1263,'ODA by sector'!$D:$D,'D12'!$C1263)</f>
        <v>0</v>
      </c>
      <c r="P1263" s="35">
        <f>SUMIFS('ODA by sector'!Q:Q,'ODA by sector'!$A:$A,'D12'!$A1263,'ODA by sector'!$D:$D,'D12'!$C1263)</f>
        <v>0</v>
      </c>
      <c r="Q1263" s="35">
        <f>SUMIFS('ODA by sector'!R:R,'ODA by sector'!$A:$A,'D12'!$A1263,'ODA by sector'!$D:$D,'D12'!$C1263)</f>
        <v>0</v>
      </c>
      <c r="R1263" s="35">
        <f>SUMIFS('ODA by sector'!S:S,'ODA by sector'!$A:$A,'D12'!$A1263,'ODA by sector'!$D:$D,'D12'!$C1263)</f>
        <v>0</v>
      </c>
    </row>
    <row r="1264" spans="1:18" x14ac:dyDescent="0.25">
      <c r="A1264" s="36" t="s">
        <v>50</v>
      </c>
      <c r="B1264" s="36" t="str">
        <f>VLOOKUP(A1264,'[1]Names&amp;ISO'!$A:$B,2,FALSE)</f>
        <v>HR</v>
      </c>
      <c r="C1264" s="37" t="s">
        <v>164</v>
      </c>
      <c r="D1264" s="35">
        <f>SUMIFS('ODA by sector'!E:E,'ODA by sector'!$A:$A,'D12'!$A1264,'ODA by sector'!$D:$D,'D12'!$C1264)</f>
        <v>0</v>
      </c>
      <c r="E1264" s="35">
        <f>SUMIFS('ODA by sector'!F:F,'ODA by sector'!$A:$A,'D12'!$A1264,'ODA by sector'!$D:$D,'D12'!$C1264)</f>
        <v>0</v>
      </c>
      <c r="F1264" s="35">
        <f>SUMIFS('ODA by sector'!G:G,'ODA by sector'!$A:$A,'D12'!$A1264,'ODA by sector'!$D:$D,'D12'!$C1264)</f>
        <v>0</v>
      </c>
      <c r="G1264" s="35">
        <f>SUMIFS('ODA by sector'!H:H,'ODA by sector'!$A:$A,'D12'!$A1264,'ODA by sector'!$D:$D,'D12'!$C1264)</f>
        <v>0</v>
      </c>
      <c r="H1264" s="35">
        <f>SUMIFS('ODA by sector'!I:I,'ODA by sector'!$A:$A,'D12'!$A1264,'ODA by sector'!$D:$D,'D12'!$C1264)</f>
        <v>0</v>
      </c>
      <c r="I1264" s="35">
        <f>SUMIFS('ODA by sector'!J:J,'ODA by sector'!$A:$A,'D12'!$A1264,'ODA by sector'!$D:$D,'D12'!$C1264)</f>
        <v>0</v>
      </c>
      <c r="J1264" s="35">
        <f>SUMIFS('ODA by sector'!K:K,'ODA by sector'!$A:$A,'D12'!$A1264,'ODA by sector'!$D:$D,'D12'!$C1264)</f>
        <v>0</v>
      </c>
      <c r="K1264" s="35">
        <f>SUMIFS('ODA by sector'!L:L,'ODA by sector'!$A:$A,'D12'!$A1264,'ODA by sector'!$D:$D,'D12'!$C1264)</f>
        <v>0</v>
      </c>
      <c r="L1264" s="35">
        <f>SUMIFS('ODA by sector'!M:M,'ODA by sector'!$A:$A,'D12'!$A1264,'ODA by sector'!$D:$D,'D12'!$C1264)</f>
        <v>0</v>
      </c>
      <c r="M1264" s="35">
        <f>SUMIFS('ODA by sector'!N:N,'ODA by sector'!$A:$A,'D12'!$A1264,'ODA by sector'!$D:$D,'D12'!$C1264)</f>
        <v>0</v>
      </c>
      <c r="N1264" s="35">
        <f>SUMIFS('ODA by sector'!O:O,'ODA by sector'!$A:$A,'D12'!$A1264,'ODA by sector'!$D:$D,'D12'!$C1264)</f>
        <v>0</v>
      </c>
      <c r="O1264" s="35">
        <f>SUMIFS('ODA by sector'!P:P,'ODA by sector'!$A:$A,'D12'!$A1264,'ODA by sector'!$D:$D,'D12'!$C1264)</f>
        <v>0</v>
      </c>
      <c r="P1264" s="35">
        <f>SUMIFS('ODA by sector'!Q:Q,'ODA by sector'!$A:$A,'D12'!$A1264,'ODA by sector'!$D:$D,'D12'!$C1264)</f>
        <v>0</v>
      </c>
      <c r="Q1264" s="35">
        <f>SUMIFS('ODA by sector'!R:R,'ODA by sector'!$A:$A,'D12'!$A1264,'ODA by sector'!$D:$D,'D12'!$C1264)</f>
        <v>0</v>
      </c>
      <c r="R1264" s="35">
        <f>SUMIFS('ODA by sector'!S:S,'ODA by sector'!$A:$A,'D12'!$A1264,'ODA by sector'!$D:$D,'D12'!$C1264)</f>
        <v>0</v>
      </c>
    </row>
    <row r="1265" spans="1:18" x14ac:dyDescent="0.25">
      <c r="A1265" s="36" t="s">
        <v>50</v>
      </c>
      <c r="B1265" s="36" t="str">
        <f>VLOOKUP(A1265,'[1]Names&amp;ISO'!$A:$B,2,FALSE)</f>
        <v>HR</v>
      </c>
      <c r="C1265" s="37" t="s">
        <v>165</v>
      </c>
      <c r="D1265" s="35">
        <f>SUMIFS('ODA by sector'!E:E,'ODA by sector'!$A:$A,'D12'!$A1265,'ODA by sector'!$D:$D,'D12'!$C1265)</f>
        <v>0</v>
      </c>
      <c r="E1265" s="35">
        <f>SUMIFS('ODA by sector'!F:F,'ODA by sector'!$A:$A,'D12'!$A1265,'ODA by sector'!$D:$D,'D12'!$C1265)</f>
        <v>0</v>
      </c>
      <c r="F1265" s="35">
        <f>SUMIFS('ODA by sector'!G:G,'ODA by sector'!$A:$A,'D12'!$A1265,'ODA by sector'!$D:$D,'D12'!$C1265)</f>
        <v>0</v>
      </c>
      <c r="G1265" s="35">
        <f>SUMIFS('ODA by sector'!H:H,'ODA by sector'!$A:$A,'D12'!$A1265,'ODA by sector'!$D:$D,'D12'!$C1265)</f>
        <v>0</v>
      </c>
      <c r="H1265" s="35">
        <f>SUMIFS('ODA by sector'!I:I,'ODA by sector'!$A:$A,'D12'!$A1265,'ODA by sector'!$D:$D,'D12'!$C1265)</f>
        <v>0</v>
      </c>
      <c r="I1265" s="35">
        <f>SUMIFS('ODA by sector'!J:J,'ODA by sector'!$A:$A,'D12'!$A1265,'ODA by sector'!$D:$D,'D12'!$C1265)</f>
        <v>0</v>
      </c>
      <c r="J1265" s="35">
        <f>SUMIFS('ODA by sector'!K:K,'ODA by sector'!$A:$A,'D12'!$A1265,'ODA by sector'!$D:$D,'D12'!$C1265)</f>
        <v>0</v>
      </c>
      <c r="K1265" s="35">
        <f>SUMIFS('ODA by sector'!L:L,'ODA by sector'!$A:$A,'D12'!$A1265,'ODA by sector'!$D:$D,'D12'!$C1265)</f>
        <v>0</v>
      </c>
      <c r="L1265" s="35">
        <f>SUMIFS('ODA by sector'!M:M,'ODA by sector'!$A:$A,'D12'!$A1265,'ODA by sector'!$D:$D,'D12'!$C1265)</f>
        <v>0</v>
      </c>
      <c r="M1265" s="35">
        <f>SUMIFS('ODA by sector'!N:N,'ODA by sector'!$A:$A,'D12'!$A1265,'ODA by sector'!$D:$D,'D12'!$C1265)</f>
        <v>0</v>
      </c>
      <c r="N1265" s="35">
        <f>SUMIFS('ODA by sector'!O:O,'ODA by sector'!$A:$A,'D12'!$A1265,'ODA by sector'!$D:$D,'D12'!$C1265)</f>
        <v>0</v>
      </c>
      <c r="O1265" s="35">
        <f>SUMIFS('ODA by sector'!P:P,'ODA by sector'!$A:$A,'D12'!$A1265,'ODA by sector'!$D:$D,'D12'!$C1265)</f>
        <v>0</v>
      </c>
      <c r="P1265" s="35">
        <f>SUMIFS('ODA by sector'!Q:Q,'ODA by sector'!$A:$A,'D12'!$A1265,'ODA by sector'!$D:$D,'D12'!$C1265)</f>
        <v>0</v>
      </c>
      <c r="Q1265" s="35">
        <f>SUMIFS('ODA by sector'!R:R,'ODA by sector'!$A:$A,'D12'!$A1265,'ODA by sector'!$D:$D,'D12'!$C1265)</f>
        <v>0</v>
      </c>
      <c r="R1265" s="35">
        <f>SUMIFS('ODA by sector'!S:S,'ODA by sector'!$A:$A,'D12'!$A1265,'ODA by sector'!$D:$D,'D12'!$C1265)</f>
        <v>0</v>
      </c>
    </row>
    <row r="1266" spans="1:18" x14ac:dyDescent="0.25">
      <c r="A1266" s="36" t="s">
        <v>50</v>
      </c>
      <c r="B1266" s="36" t="str">
        <f>VLOOKUP(A1266,'[1]Names&amp;ISO'!$A:$B,2,FALSE)</f>
        <v>HR</v>
      </c>
      <c r="C1266" s="37" t="s">
        <v>161</v>
      </c>
      <c r="D1266" s="35">
        <f>SUMIFS('ODA by sector'!E:E,'ODA by sector'!$A:$A,'D12'!$A1266,'ODA by sector'!$D:$D,'D12'!$C1266)</f>
        <v>0</v>
      </c>
      <c r="E1266" s="35">
        <f>SUMIFS('ODA by sector'!F:F,'ODA by sector'!$A:$A,'D12'!$A1266,'ODA by sector'!$D:$D,'D12'!$C1266)</f>
        <v>0</v>
      </c>
      <c r="F1266" s="35">
        <f>SUMIFS('ODA by sector'!G:G,'ODA by sector'!$A:$A,'D12'!$A1266,'ODA by sector'!$D:$D,'D12'!$C1266)</f>
        <v>0</v>
      </c>
      <c r="G1266" s="35">
        <f>SUMIFS('ODA by sector'!H:H,'ODA by sector'!$A:$A,'D12'!$A1266,'ODA by sector'!$D:$D,'D12'!$C1266)</f>
        <v>0</v>
      </c>
      <c r="H1266" s="35">
        <f>SUMIFS('ODA by sector'!I:I,'ODA by sector'!$A:$A,'D12'!$A1266,'ODA by sector'!$D:$D,'D12'!$C1266)</f>
        <v>0</v>
      </c>
      <c r="I1266" s="35">
        <f>SUMIFS('ODA by sector'!J:J,'ODA by sector'!$A:$A,'D12'!$A1266,'ODA by sector'!$D:$D,'D12'!$C1266)</f>
        <v>0</v>
      </c>
      <c r="J1266" s="35">
        <f>SUMIFS('ODA by sector'!K:K,'ODA by sector'!$A:$A,'D12'!$A1266,'ODA by sector'!$D:$D,'D12'!$C1266)</f>
        <v>0</v>
      </c>
      <c r="K1266" s="35">
        <f>SUMIFS('ODA by sector'!L:L,'ODA by sector'!$A:$A,'D12'!$A1266,'ODA by sector'!$D:$D,'D12'!$C1266)</f>
        <v>0</v>
      </c>
      <c r="L1266" s="35">
        <f>SUMIFS('ODA by sector'!M:M,'ODA by sector'!$A:$A,'D12'!$A1266,'ODA by sector'!$D:$D,'D12'!$C1266)</f>
        <v>0</v>
      </c>
      <c r="M1266" s="35">
        <f>SUMIFS('ODA by sector'!N:N,'ODA by sector'!$A:$A,'D12'!$A1266,'ODA by sector'!$D:$D,'D12'!$C1266)</f>
        <v>0</v>
      </c>
      <c r="N1266" s="35">
        <f>SUMIFS('ODA by sector'!O:O,'ODA by sector'!$A:$A,'D12'!$A1266,'ODA by sector'!$D:$D,'D12'!$C1266)</f>
        <v>0</v>
      </c>
      <c r="O1266" s="35">
        <f>SUMIFS('ODA by sector'!P:P,'ODA by sector'!$A:$A,'D12'!$A1266,'ODA by sector'!$D:$D,'D12'!$C1266)</f>
        <v>0</v>
      </c>
      <c r="P1266" s="35">
        <f>SUMIFS('ODA by sector'!Q:Q,'ODA by sector'!$A:$A,'D12'!$A1266,'ODA by sector'!$D:$D,'D12'!$C1266)</f>
        <v>0</v>
      </c>
      <c r="Q1266" s="35">
        <f>SUMIFS('ODA by sector'!R:R,'ODA by sector'!$A:$A,'D12'!$A1266,'ODA by sector'!$D:$D,'D12'!$C1266)</f>
        <v>0</v>
      </c>
      <c r="R1266" s="35">
        <f>SUMIFS('ODA by sector'!S:S,'ODA by sector'!$A:$A,'D12'!$A1266,'ODA by sector'!$D:$D,'D12'!$C1266)</f>
        <v>0</v>
      </c>
    </row>
    <row r="1267" spans="1:18" x14ac:dyDescent="0.25">
      <c r="A1267" s="36" t="s">
        <v>50</v>
      </c>
      <c r="B1267" s="36" t="str">
        <f>VLOOKUP(A1267,'[1]Names&amp;ISO'!$A:$B,2,FALSE)</f>
        <v>HR</v>
      </c>
      <c r="C1267" s="37" t="s">
        <v>166</v>
      </c>
      <c r="D1267" s="35">
        <f>SUMIFS('ODA by sector'!E:E,'ODA by sector'!$A:$A,'D12'!$A1267,'ODA by sector'!$D:$D,'D12'!$C1267)</f>
        <v>0</v>
      </c>
      <c r="E1267" s="35">
        <f>SUMIFS('ODA by sector'!F:F,'ODA by sector'!$A:$A,'D12'!$A1267,'ODA by sector'!$D:$D,'D12'!$C1267)</f>
        <v>0</v>
      </c>
      <c r="F1267" s="35">
        <f>SUMIFS('ODA by sector'!G:G,'ODA by sector'!$A:$A,'D12'!$A1267,'ODA by sector'!$D:$D,'D12'!$C1267)</f>
        <v>0</v>
      </c>
      <c r="G1267" s="35">
        <f>SUMIFS('ODA by sector'!H:H,'ODA by sector'!$A:$A,'D12'!$A1267,'ODA by sector'!$D:$D,'D12'!$C1267)</f>
        <v>0</v>
      </c>
      <c r="H1267" s="35">
        <f>SUMIFS('ODA by sector'!I:I,'ODA by sector'!$A:$A,'D12'!$A1267,'ODA by sector'!$D:$D,'D12'!$C1267)</f>
        <v>0</v>
      </c>
      <c r="I1267" s="35">
        <f>SUMIFS('ODA by sector'!J:J,'ODA by sector'!$A:$A,'D12'!$A1267,'ODA by sector'!$D:$D,'D12'!$C1267)</f>
        <v>0</v>
      </c>
      <c r="J1267" s="35">
        <f>SUMIFS('ODA by sector'!K:K,'ODA by sector'!$A:$A,'D12'!$A1267,'ODA by sector'!$D:$D,'D12'!$C1267)</f>
        <v>0</v>
      </c>
      <c r="K1267" s="35">
        <f>SUMIFS('ODA by sector'!L:L,'ODA by sector'!$A:$A,'D12'!$A1267,'ODA by sector'!$D:$D,'D12'!$C1267)</f>
        <v>0</v>
      </c>
      <c r="L1267" s="35">
        <f>SUMIFS('ODA by sector'!M:M,'ODA by sector'!$A:$A,'D12'!$A1267,'ODA by sector'!$D:$D,'D12'!$C1267)</f>
        <v>0</v>
      </c>
      <c r="M1267" s="35">
        <f>SUMIFS('ODA by sector'!N:N,'ODA by sector'!$A:$A,'D12'!$A1267,'ODA by sector'!$D:$D,'D12'!$C1267)</f>
        <v>0</v>
      </c>
      <c r="N1267" s="35">
        <f>SUMIFS('ODA by sector'!O:O,'ODA by sector'!$A:$A,'D12'!$A1267,'ODA by sector'!$D:$D,'D12'!$C1267)</f>
        <v>0</v>
      </c>
      <c r="O1267" s="35">
        <f>SUMIFS('ODA by sector'!P:P,'ODA by sector'!$A:$A,'D12'!$A1267,'ODA by sector'!$D:$D,'D12'!$C1267)</f>
        <v>0</v>
      </c>
      <c r="P1267" s="35">
        <f>SUMIFS('ODA by sector'!Q:Q,'ODA by sector'!$A:$A,'D12'!$A1267,'ODA by sector'!$D:$D,'D12'!$C1267)</f>
        <v>0</v>
      </c>
      <c r="Q1267" s="35">
        <f>SUMIFS('ODA by sector'!R:R,'ODA by sector'!$A:$A,'D12'!$A1267,'ODA by sector'!$D:$D,'D12'!$C1267)</f>
        <v>0</v>
      </c>
      <c r="R1267" s="35">
        <f>SUMIFS('ODA by sector'!S:S,'ODA by sector'!$A:$A,'D12'!$A1267,'ODA by sector'!$D:$D,'D12'!$C1267)</f>
        <v>0</v>
      </c>
    </row>
    <row r="1268" spans="1:18" x14ac:dyDescent="0.25">
      <c r="A1268" s="36" t="s">
        <v>50</v>
      </c>
      <c r="B1268" s="36" t="str">
        <f>VLOOKUP(A1268,'[1]Names&amp;ISO'!$A:$B,2,FALSE)</f>
        <v>HR</v>
      </c>
      <c r="C1268" s="37" t="s">
        <v>167</v>
      </c>
      <c r="D1268" s="35">
        <f>SUMIFS('ODA by sector'!E:E,'ODA by sector'!$A:$A,'D12'!$A1268,'ODA by sector'!$D:$D,'D12'!$C1268)</f>
        <v>0</v>
      </c>
      <c r="E1268" s="35">
        <f>SUMIFS('ODA by sector'!F:F,'ODA by sector'!$A:$A,'D12'!$A1268,'ODA by sector'!$D:$D,'D12'!$C1268)</f>
        <v>0</v>
      </c>
      <c r="F1268" s="35">
        <f>SUMIFS('ODA by sector'!G:G,'ODA by sector'!$A:$A,'D12'!$A1268,'ODA by sector'!$D:$D,'D12'!$C1268)</f>
        <v>0</v>
      </c>
      <c r="G1268" s="35">
        <f>SUMIFS('ODA by sector'!H:H,'ODA by sector'!$A:$A,'D12'!$A1268,'ODA by sector'!$D:$D,'D12'!$C1268)</f>
        <v>0</v>
      </c>
      <c r="H1268" s="35">
        <f>SUMIFS('ODA by sector'!I:I,'ODA by sector'!$A:$A,'D12'!$A1268,'ODA by sector'!$D:$D,'D12'!$C1268)</f>
        <v>0</v>
      </c>
      <c r="I1268" s="35">
        <f>SUMIFS('ODA by sector'!J:J,'ODA by sector'!$A:$A,'D12'!$A1268,'ODA by sector'!$D:$D,'D12'!$C1268)</f>
        <v>0</v>
      </c>
      <c r="J1268" s="35">
        <f>SUMIFS('ODA by sector'!K:K,'ODA by sector'!$A:$A,'D12'!$A1268,'ODA by sector'!$D:$D,'D12'!$C1268)</f>
        <v>0</v>
      </c>
      <c r="K1268" s="35">
        <f>SUMIFS('ODA by sector'!L:L,'ODA by sector'!$A:$A,'D12'!$A1268,'ODA by sector'!$D:$D,'D12'!$C1268)</f>
        <v>0</v>
      </c>
      <c r="L1268" s="35">
        <f>SUMIFS('ODA by sector'!M:M,'ODA by sector'!$A:$A,'D12'!$A1268,'ODA by sector'!$D:$D,'D12'!$C1268)</f>
        <v>0</v>
      </c>
      <c r="M1268" s="35">
        <f>SUMIFS('ODA by sector'!N:N,'ODA by sector'!$A:$A,'D12'!$A1268,'ODA by sector'!$D:$D,'D12'!$C1268)</f>
        <v>0</v>
      </c>
      <c r="N1268" s="35">
        <f>SUMIFS('ODA by sector'!O:O,'ODA by sector'!$A:$A,'D12'!$A1268,'ODA by sector'!$D:$D,'D12'!$C1268)</f>
        <v>0</v>
      </c>
      <c r="O1268" s="35">
        <f>SUMIFS('ODA by sector'!P:P,'ODA by sector'!$A:$A,'D12'!$A1268,'ODA by sector'!$D:$D,'D12'!$C1268)</f>
        <v>0</v>
      </c>
      <c r="P1268" s="35">
        <f>SUMIFS('ODA by sector'!Q:Q,'ODA by sector'!$A:$A,'D12'!$A1268,'ODA by sector'!$D:$D,'D12'!$C1268)</f>
        <v>0</v>
      </c>
      <c r="Q1268" s="35">
        <f>SUMIFS('ODA by sector'!R:R,'ODA by sector'!$A:$A,'D12'!$A1268,'ODA by sector'!$D:$D,'D12'!$C1268)</f>
        <v>0</v>
      </c>
      <c r="R1268" s="35">
        <f>SUMIFS('ODA by sector'!S:S,'ODA by sector'!$A:$A,'D12'!$A1268,'ODA by sector'!$D:$D,'D12'!$C1268)</f>
        <v>0</v>
      </c>
    </row>
    <row r="1269" spans="1:18" x14ac:dyDescent="0.25">
      <c r="A1269" s="36" t="s">
        <v>50</v>
      </c>
      <c r="B1269" s="36" t="str">
        <f>VLOOKUP(A1269,'[1]Names&amp;ISO'!$A:$B,2,FALSE)</f>
        <v>HR</v>
      </c>
      <c r="C1269" s="37" t="s">
        <v>169</v>
      </c>
      <c r="D1269" s="35">
        <f>SUMIFS('ODA by sector'!E:E,'ODA by sector'!$A:$A,'D12'!$A1269,'ODA by sector'!$D:$D,'D12'!$C1269)</f>
        <v>0</v>
      </c>
      <c r="E1269" s="35">
        <f>SUMIFS('ODA by sector'!F:F,'ODA by sector'!$A:$A,'D12'!$A1269,'ODA by sector'!$D:$D,'D12'!$C1269)</f>
        <v>0</v>
      </c>
      <c r="F1269" s="35">
        <f>SUMIFS('ODA by sector'!G:G,'ODA by sector'!$A:$A,'D12'!$A1269,'ODA by sector'!$D:$D,'D12'!$C1269)</f>
        <v>0</v>
      </c>
      <c r="G1269" s="35">
        <f>SUMIFS('ODA by sector'!H:H,'ODA by sector'!$A:$A,'D12'!$A1269,'ODA by sector'!$D:$D,'D12'!$C1269)</f>
        <v>0</v>
      </c>
      <c r="H1269" s="35">
        <f>SUMIFS('ODA by sector'!I:I,'ODA by sector'!$A:$A,'D12'!$A1269,'ODA by sector'!$D:$D,'D12'!$C1269)</f>
        <v>0</v>
      </c>
      <c r="I1269" s="35">
        <f>SUMIFS('ODA by sector'!J:J,'ODA by sector'!$A:$A,'D12'!$A1269,'ODA by sector'!$D:$D,'D12'!$C1269)</f>
        <v>0</v>
      </c>
      <c r="J1269" s="35">
        <f>SUMIFS('ODA by sector'!K:K,'ODA by sector'!$A:$A,'D12'!$A1269,'ODA by sector'!$D:$D,'D12'!$C1269)</f>
        <v>0</v>
      </c>
      <c r="K1269" s="35">
        <f>SUMIFS('ODA by sector'!L:L,'ODA by sector'!$A:$A,'D12'!$A1269,'ODA by sector'!$D:$D,'D12'!$C1269)</f>
        <v>0</v>
      </c>
      <c r="L1269" s="35">
        <f>SUMIFS('ODA by sector'!M:M,'ODA by sector'!$A:$A,'D12'!$A1269,'ODA by sector'!$D:$D,'D12'!$C1269)</f>
        <v>0</v>
      </c>
      <c r="M1269" s="35">
        <f>SUMIFS('ODA by sector'!N:N,'ODA by sector'!$A:$A,'D12'!$A1269,'ODA by sector'!$D:$D,'D12'!$C1269)</f>
        <v>0</v>
      </c>
      <c r="N1269" s="35">
        <f>SUMIFS('ODA by sector'!O:O,'ODA by sector'!$A:$A,'D12'!$A1269,'ODA by sector'!$D:$D,'D12'!$C1269)</f>
        <v>0</v>
      </c>
      <c r="O1269" s="35">
        <f>SUMIFS('ODA by sector'!P:P,'ODA by sector'!$A:$A,'D12'!$A1269,'ODA by sector'!$D:$D,'D12'!$C1269)</f>
        <v>0</v>
      </c>
      <c r="P1269" s="35">
        <f>SUMIFS('ODA by sector'!Q:Q,'ODA by sector'!$A:$A,'D12'!$A1269,'ODA by sector'!$D:$D,'D12'!$C1269)</f>
        <v>0</v>
      </c>
      <c r="Q1269" s="35">
        <f>SUMIFS('ODA by sector'!R:R,'ODA by sector'!$A:$A,'D12'!$A1269,'ODA by sector'!$D:$D,'D12'!$C1269)</f>
        <v>0</v>
      </c>
      <c r="R1269" s="35">
        <f>SUMIFS('ODA by sector'!S:S,'ODA by sector'!$A:$A,'D12'!$A1269,'ODA by sector'!$D:$D,'D12'!$C1269)</f>
        <v>0</v>
      </c>
    </row>
    <row r="1270" spans="1:18" x14ac:dyDescent="0.25">
      <c r="A1270" s="36" t="s">
        <v>50</v>
      </c>
      <c r="B1270" s="36" t="str">
        <f>VLOOKUP(A1270,'[1]Names&amp;ISO'!$A:$B,2,FALSE)</f>
        <v>HR</v>
      </c>
      <c r="C1270" s="37" t="s">
        <v>168</v>
      </c>
      <c r="D1270" s="35">
        <f>SUMIFS('ODA by sector'!E:E,'ODA by sector'!$A:$A,'D12'!$A1270,'ODA by sector'!$D:$D,'D12'!$C1270)</f>
        <v>0</v>
      </c>
      <c r="E1270" s="35">
        <f>SUMIFS('ODA by sector'!F:F,'ODA by sector'!$A:$A,'D12'!$A1270,'ODA by sector'!$D:$D,'D12'!$C1270)</f>
        <v>0</v>
      </c>
      <c r="F1270" s="35">
        <f>SUMIFS('ODA by sector'!G:G,'ODA by sector'!$A:$A,'D12'!$A1270,'ODA by sector'!$D:$D,'D12'!$C1270)</f>
        <v>0</v>
      </c>
      <c r="G1270" s="35">
        <f>SUMIFS('ODA by sector'!H:H,'ODA by sector'!$A:$A,'D12'!$A1270,'ODA by sector'!$D:$D,'D12'!$C1270)</f>
        <v>0</v>
      </c>
      <c r="H1270" s="35">
        <f>SUMIFS('ODA by sector'!I:I,'ODA by sector'!$A:$A,'D12'!$A1270,'ODA by sector'!$D:$D,'D12'!$C1270)</f>
        <v>0</v>
      </c>
      <c r="I1270" s="35">
        <f>SUMIFS('ODA by sector'!J:J,'ODA by sector'!$A:$A,'D12'!$A1270,'ODA by sector'!$D:$D,'D12'!$C1270)</f>
        <v>0</v>
      </c>
      <c r="J1270" s="35">
        <f>SUMIFS('ODA by sector'!K:K,'ODA by sector'!$A:$A,'D12'!$A1270,'ODA by sector'!$D:$D,'D12'!$C1270)</f>
        <v>0</v>
      </c>
      <c r="K1270" s="35">
        <f>SUMIFS('ODA by sector'!L:L,'ODA by sector'!$A:$A,'D12'!$A1270,'ODA by sector'!$D:$D,'D12'!$C1270)</f>
        <v>0</v>
      </c>
      <c r="L1270" s="35">
        <f>SUMIFS('ODA by sector'!M:M,'ODA by sector'!$A:$A,'D12'!$A1270,'ODA by sector'!$D:$D,'D12'!$C1270)</f>
        <v>0</v>
      </c>
      <c r="M1270" s="35">
        <f>SUMIFS('ODA by sector'!N:N,'ODA by sector'!$A:$A,'D12'!$A1270,'ODA by sector'!$D:$D,'D12'!$C1270)</f>
        <v>0</v>
      </c>
      <c r="N1270" s="35">
        <f>SUMIFS('ODA by sector'!O:O,'ODA by sector'!$A:$A,'D12'!$A1270,'ODA by sector'!$D:$D,'D12'!$C1270)</f>
        <v>0</v>
      </c>
      <c r="O1270" s="35">
        <f>SUMIFS('ODA by sector'!P:P,'ODA by sector'!$A:$A,'D12'!$A1270,'ODA by sector'!$D:$D,'D12'!$C1270)</f>
        <v>0</v>
      </c>
      <c r="P1270" s="35">
        <f>SUMIFS('ODA by sector'!Q:Q,'ODA by sector'!$A:$A,'D12'!$A1270,'ODA by sector'!$D:$D,'D12'!$C1270)</f>
        <v>0</v>
      </c>
      <c r="Q1270" s="35">
        <f>SUMIFS('ODA by sector'!R:R,'ODA by sector'!$A:$A,'D12'!$A1270,'ODA by sector'!$D:$D,'D12'!$C1270)</f>
        <v>0</v>
      </c>
      <c r="R1270" s="35">
        <f>SUMIFS('ODA by sector'!S:S,'ODA by sector'!$A:$A,'D12'!$A1270,'ODA by sector'!$D:$D,'D12'!$C1270)</f>
        <v>0</v>
      </c>
    </row>
    <row r="1271" spans="1:18" x14ac:dyDescent="0.25">
      <c r="A1271" s="36" t="s">
        <v>50</v>
      </c>
      <c r="B1271" s="36" t="str">
        <f>VLOOKUP(A1271,'[1]Names&amp;ISO'!$A:$B,2,FALSE)</f>
        <v>HR</v>
      </c>
      <c r="C1271" s="37" t="s">
        <v>171</v>
      </c>
      <c r="D1271" s="35">
        <f>SUMIFS('ODA by sector'!E:E,'ODA by sector'!$A:$A,'D12'!$A1271,'ODA by sector'!$D:$D,'D12'!$C1271)</f>
        <v>0</v>
      </c>
      <c r="E1271" s="35">
        <f>SUMIFS('ODA by sector'!F:F,'ODA by sector'!$A:$A,'D12'!$A1271,'ODA by sector'!$D:$D,'D12'!$C1271)</f>
        <v>0</v>
      </c>
      <c r="F1271" s="35">
        <f>SUMIFS('ODA by sector'!G:G,'ODA by sector'!$A:$A,'D12'!$A1271,'ODA by sector'!$D:$D,'D12'!$C1271)</f>
        <v>0</v>
      </c>
      <c r="G1271" s="35">
        <f>SUMIFS('ODA by sector'!H:H,'ODA by sector'!$A:$A,'D12'!$A1271,'ODA by sector'!$D:$D,'D12'!$C1271)</f>
        <v>0</v>
      </c>
      <c r="H1271" s="35">
        <f>SUMIFS('ODA by sector'!I:I,'ODA by sector'!$A:$A,'D12'!$A1271,'ODA by sector'!$D:$D,'D12'!$C1271)</f>
        <v>0</v>
      </c>
      <c r="I1271" s="35">
        <f>SUMIFS('ODA by sector'!J:J,'ODA by sector'!$A:$A,'D12'!$A1271,'ODA by sector'!$D:$D,'D12'!$C1271)</f>
        <v>0</v>
      </c>
      <c r="J1271" s="35">
        <f>SUMIFS('ODA by sector'!K:K,'ODA by sector'!$A:$A,'D12'!$A1271,'ODA by sector'!$D:$D,'D12'!$C1271)</f>
        <v>0</v>
      </c>
      <c r="K1271" s="35">
        <f>SUMIFS('ODA by sector'!L:L,'ODA by sector'!$A:$A,'D12'!$A1271,'ODA by sector'!$D:$D,'D12'!$C1271)</f>
        <v>0</v>
      </c>
      <c r="L1271" s="35">
        <f>SUMIFS('ODA by sector'!M:M,'ODA by sector'!$A:$A,'D12'!$A1271,'ODA by sector'!$D:$D,'D12'!$C1271)</f>
        <v>0</v>
      </c>
      <c r="M1271" s="35">
        <f>SUMIFS('ODA by sector'!N:N,'ODA by sector'!$A:$A,'D12'!$A1271,'ODA by sector'!$D:$D,'D12'!$C1271)</f>
        <v>0</v>
      </c>
      <c r="N1271" s="35">
        <f>SUMIFS('ODA by sector'!O:O,'ODA by sector'!$A:$A,'D12'!$A1271,'ODA by sector'!$D:$D,'D12'!$C1271)</f>
        <v>0</v>
      </c>
      <c r="O1271" s="35">
        <f>SUMIFS('ODA by sector'!P:P,'ODA by sector'!$A:$A,'D12'!$A1271,'ODA by sector'!$D:$D,'D12'!$C1271)</f>
        <v>0</v>
      </c>
      <c r="P1271" s="35">
        <f>SUMIFS('ODA by sector'!Q:Q,'ODA by sector'!$A:$A,'D12'!$A1271,'ODA by sector'!$D:$D,'D12'!$C1271)</f>
        <v>0</v>
      </c>
      <c r="Q1271" s="35">
        <f>SUMIFS('ODA by sector'!R:R,'ODA by sector'!$A:$A,'D12'!$A1271,'ODA by sector'!$D:$D,'D12'!$C1271)</f>
        <v>0</v>
      </c>
      <c r="R1271" s="35">
        <f>SUMIFS('ODA by sector'!S:S,'ODA by sector'!$A:$A,'D12'!$A1271,'ODA by sector'!$D:$D,'D12'!$C1271)</f>
        <v>0</v>
      </c>
    </row>
    <row r="1272" spans="1:18" x14ac:dyDescent="0.25">
      <c r="A1272" s="36" t="s">
        <v>50</v>
      </c>
      <c r="B1272" s="36" t="str">
        <f>VLOOKUP(A1272,'[1]Names&amp;ISO'!$A:$B,2,FALSE)</f>
        <v>HR</v>
      </c>
      <c r="C1272" s="37" t="s">
        <v>170</v>
      </c>
      <c r="D1272" s="35">
        <f>SUMIFS('ODA by sector'!E:E,'ODA by sector'!$A:$A,'D12'!$A1272,'ODA by sector'!$D:$D,'D12'!$C1272)</f>
        <v>0</v>
      </c>
      <c r="E1272" s="35">
        <f>SUMIFS('ODA by sector'!F:F,'ODA by sector'!$A:$A,'D12'!$A1272,'ODA by sector'!$D:$D,'D12'!$C1272)</f>
        <v>0</v>
      </c>
      <c r="F1272" s="35">
        <f>SUMIFS('ODA by sector'!G:G,'ODA by sector'!$A:$A,'D12'!$A1272,'ODA by sector'!$D:$D,'D12'!$C1272)</f>
        <v>0</v>
      </c>
      <c r="G1272" s="35">
        <f>SUMIFS('ODA by sector'!H:H,'ODA by sector'!$A:$A,'D12'!$A1272,'ODA by sector'!$D:$D,'D12'!$C1272)</f>
        <v>0</v>
      </c>
      <c r="H1272" s="35">
        <f>SUMIFS('ODA by sector'!I:I,'ODA by sector'!$A:$A,'D12'!$A1272,'ODA by sector'!$D:$D,'D12'!$C1272)</f>
        <v>0</v>
      </c>
      <c r="I1272" s="35">
        <f>SUMIFS('ODA by sector'!J:J,'ODA by sector'!$A:$A,'D12'!$A1272,'ODA by sector'!$D:$D,'D12'!$C1272)</f>
        <v>0</v>
      </c>
      <c r="J1272" s="35">
        <f>SUMIFS('ODA by sector'!K:K,'ODA by sector'!$A:$A,'D12'!$A1272,'ODA by sector'!$D:$D,'D12'!$C1272)</f>
        <v>0</v>
      </c>
      <c r="K1272" s="35">
        <f>SUMIFS('ODA by sector'!L:L,'ODA by sector'!$A:$A,'D12'!$A1272,'ODA by sector'!$D:$D,'D12'!$C1272)</f>
        <v>0</v>
      </c>
      <c r="L1272" s="35">
        <f>SUMIFS('ODA by sector'!M:M,'ODA by sector'!$A:$A,'D12'!$A1272,'ODA by sector'!$D:$D,'D12'!$C1272)</f>
        <v>0</v>
      </c>
      <c r="M1272" s="35">
        <f>SUMIFS('ODA by sector'!N:N,'ODA by sector'!$A:$A,'D12'!$A1272,'ODA by sector'!$D:$D,'D12'!$C1272)</f>
        <v>0</v>
      </c>
      <c r="N1272" s="35">
        <f>SUMIFS('ODA by sector'!O:O,'ODA by sector'!$A:$A,'D12'!$A1272,'ODA by sector'!$D:$D,'D12'!$C1272)</f>
        <v>0</v>
      </c>
      <c r="O1272" s="35">
        <f>SUMIFS('ODA by sector'!P:P,'ODA by sector'!$A:$A,'D12'!$A1272,'ODA by sector'!$D:$D,'D12'!$C1272)</f>
        <v>0</v>
      </c>
      <c r="P1272" s="35">
        <f>SUMIFS('ODA by sector'!Q:Q,'ODA by sector'!$A:$A,'D12'!$A1272,'ODA by sector'!$D:$D,'D12'!$C1272)</f>
        <v>27.027358</v>
      </c>
      <c r="Q1272" s="35">
        <f>SUMIFS('ODA by sector'!R:R,'ODA by sector'!$A:$A,'D12'!$A1272,'ODA by sector'!$D:$D,'D12'!$C1272)</f>
        <v>16.129422999999999</v>
      </c>
      <c r="R1272" s="35">
        <f>SUMIFS('ODA by sector'!S:S,'ODA by sector'!$A:$A,'D12'!$A1272,'ODA by sector'!$D:$D,'D12'!$C1272)</f>
        <v>3.47</v>
      </c>
    </row>
    <row r="1273" spans="1:18" x14ac:dyDescent="0.25">
      <c r="A1273" s="36" t="s">
        <v>50</v>
      </c>
      <c r="B1273" s="36" t="str">
        <f>VLOOKUP(A1273,'[1]Names&amp;ISO'!$A:$B,2,FALSE)</f>
        <v>HR</v>
      </c>
      <c r="C1273" s="37" t="s">
        <v>172</v>
      </c>
      <c r="D1273" s="35">
        <f>SUMIFS('ODA by sector'!E:E,'ODA by sector'!$A:$A,'D12'!$A1273,'ODA by sector'!$D:$D,'D12'!$C1273)</f>
        <v>0</v>
      </c>
      <c r="E1273" s="35">
        <f>SUMIFS('ODA by sector'!F:F,'ODA by sector'!$A:$A,'D12'!$A1273,'ODA by sector'!$D:$D,'D12'!$C1273)</f>
        <v>0</v>
      </c>
      <c r="F1273" s="35">
        <f>SUMIFS('ODA by sector'!G:G,'ODA by sector'!$A:$A,'D12'!$A1273,'ODA by sector'!$D:$D,'D12'!$C1273)</f>
        <v>0</v>
      </c>
      <c r="G1273" s="35">
        <f>SUMIFS('ODA by sector'!H:H,'ODA by sector'!$A:$A,'D12'!$A1273,'ODA by sector'!$D:$D,'D12'!$C1273)</f>
        <v>0</v>
      </c>
      <c r="H1273" s="35">
        <f>SUMIFS('ODA by sector'!I:I,'ODA by sector'!$A:$A,'D12'!$A1273,'ODA by sector'!$D:$D,'D12'!$C1273)</f>
        <v>0</v>
      </c>
      <c r="I1273" s="35">
        <f>SUMIFS('ODA by sector'!J:J,'ODA by sector'!$A:$A,'D12'!$A1273,'ODA by sector'!$D:$D,'D12'!$C1273)</f>
        <v>0</v>
      </c>
      <c r="J1273" s="35">
        <f>SUMIFS('ODA by sector'!K:K,'ODA by sector'!$A:$A,'D12'!$A1273,'ODA by sector'!$D:$D,'D12'!$C1273)</f>
        <v>0</v>
      </c>
      <c r="K1273" s="35">
        <f>SUMIFS('ODA by sector'!L:L,'ODA by sector'!$A:$A,'D12'!$A1273,'ODA by sector'!$D:$D,'D12'!$C1273)</f>
        <v>0</v>
      </c>
      <c r="L1273" s="35">
        <f>SUMIFS('ODA by sector'!M:M,'ODA by sector'!$A:$A,'D12'!$A1273,'ODA by sector'!$D:$D,'D12'!$C1273)</f>
        <v>0</v>
      </c>
      <c r="M1273" s="35">
        <f>SUMIFS('ODA by sector'!N:N,'ODA by sector'!$A:$A,'D12'!$A1273,'ODA by sector'!$D:$D,'D12'!$C1273)</f>
        <v>0</v>
      </c>
      <c r="N1273" s="35">
        <f>SUMIFS('ODA by sector'!O:O,'ODA by sector'!$A:$A,'D12'!$A1273,'ODA by sector'!$D:$D,'D12'!$C1273)</f>
        <v>0</v>
      </c>
      <c r="O1273" s="35">
        <f>SUMIFS('ODA by sector'!P:P,'ODA by sector'!$A:$A,'D12'!$A1273,'ODA by sector'!$D:$D,'D12'!$C1273)</f>
        <v>0</v>
      </c>
      <c r="P1273" s="35">
        <f>SUMIFS('ODA by sector'!Q:Q,'ODA by sector'!$A:$A,'D12'!$A1273,'ODA by sector'!$D:$D,'D12'!$C1273)</f>
        <v>0</v>
      </c>
      <c r="Q1273" s="35">
        <f>SUMIFS('ODA by sector'!R:R,'ODA by sector'!$A:$A,'D12'!$A1273,'ODA by sector'!$D:$D,'D12'!$C1273)</f>
        <v>0</v>
      </c>
      <c r="R1273" s="35">
        <f>SUMIFS('ODA by sector'!S:S,'ODA by sector'!$A:$A,'D12'!$A1273,'ODA by sector'!$D:$D,'D12'!$C1273)</f>
        <v>0</v>
      </c>
    </row>
    <row r="1274" spans="1:18" x14ac:dyDescent="0.25">
      <c r="A1274" s="36" t="s">
        <v>50</v>
      </c>
      <c r="B1274" s="36" t="str">
        <f>VLOOKUP(A1274,'[1]Names&amp;ISO'!$A:$B,2,FALSE)</f>
        <v>HR</v>
      </c>
      <c r="C1274" s="37" t="s">
        <v>173</v>
      </c>
      <c r="D1274" s="35">
        <f>SUMIFS('ODA by sector'!E:E,'ODA by sector'!$A:$A,'D12'!$A1274,'ODA by sector'!$D:$D,'D12'!$C1274)</f>
        <v>0</v>
      </c>
      <c r="E1274" s="35">
        <f>SUMIFS('ODA by sector'!F:F,'ODA by sector'!$A:$A,'D12'!$A1274,'ODA by sector'!$D:$D,'D12'!$C1274)</f>
        <v>0</v>
      </c>
      <c r="F1274" s="35">
        <f>SUMIFS('ODA by sector'!G:G,'ODA by sector'!$A:$A,'D12'!$A1274,'ODA by sector'!$D:$D,'D12'!$C1274)</f>
        <v>0</v>
      </c>
      <c r="G1274" s="35">
        <f>SUMIFS('ODA by sector'!H:H,'ODA by sector'!$A:$A,'D12'!$A1274,'ODA by sector'!$D:$D,'D12'!$C1274)</f>
        <v>0</v>
      </c>
      <c r="H1274" s="35">
        <f>SUMIFS('ODA by sector'!I:I,'ODA by sector'!$A:$A,'D12'!$A1274,'ODA by sector'!$D:$D,'D12'!$C1274)</f>
        <v>0</v>
      </c>
      <c r="I1274" s="35">
        <f>SUMIFS('ODA by sector'!J:J,'ODA by sector'!$A:$A,'D12'!$A1274,'ODA by sector'!$D:$D,'D12'!$C1274)</f>
        <v>0</v>
      </c>
      <c r="J1274" s="35">
        <f>SUMIFS('ODA by sector'!K:K,'ODA by sector'!$A:$A,'D12'!$A1274,'ODA by sector'!$D:$D,'D12'!$C1274)</f>
        <v>0</v>
      </c>
      <c r="K1274" s="35">
        <f>SUMIFS('ODA by sector'!L:L,'ODA by sector'!$A:$A,'D12'!$A1274,'ODA by sector'!$D:$D,'D12'!$C1274)</f>
        <v>0</v>
      </c>
      <c r="L1274" s="35">
        <f>SUMIFS('ODA by sector'!M:M,'ODA by sector'!$A:$A,'D12'!$A1274,'ODA by sector'!$D:$D,'D12'!$C1274)</f>
        <v>0</v>
      </c>
      <c r="M1274" s="35">
        <f>SUMIFS('ODA by sector'!N:N,'ODA by sector'!$A:$A,'D12'!$A1274,'ODA by sector'!$D:$D,'D12'!$C1274)</f>
        <v>0</v>
      </c>
      <c r="N1274" s="35">
        <f>SUMIFS('ODA by sector'!O:O,'ODA by sector'!$A:$A,'D12'!$A1274,'ODA by sector'!$D:$D,'D12'!$C1274)</f>
        <v>0</v>
      </c>
      <c r="O1274" s="35">
        <f>SUMIFS('ODA by sector'!P:P,'ODA by sector'!$A:$A,'D12'!$A1274,'ODA by sector'!$D:$D,'D12'!$C1274)</f>
        <v>0</v>
      </c>
      <c r="P1274" s="35">
        <f>SUMIFS('ODA by sector'!Q:Q,'ODA by sector'!$A:$A,'D12'!$A1274,'ODA by sector'!$D:$D,'D12'!$C1274)</f>
        <v>0</v>
      </c>
      <c r="Q1274" s="35">
        <f>SUMIFS('ODA by sector'!R:R,'ODA by sector'!$A:$A,'D12'!$A1274,'ODA by sector'!$D:$D,'D12'!$C1274)</f>
        <v>0</v>
      </c>
      <c r="R1274" s="35">
        <f>SUMIFS('ODA by sector'!S:S,'ODA by sector'!$A:$A,'D12'!$A1274,'ODA by sector'!$D:$D,'D12'!$C1274)</f>
        <v>0</v>
      </c>
    </row>
    <row r="1275" spans="1:18" x14ac:dyDescent="0.25">
      <c r="A1275" s="36" t="s">
        <v>50</v>
      </c>
      <c r="B1275" s="36" t="str">
        <f>VLOOKUP(A1275,'[1]Names&amp;ISO'!$A:$B,2,FALSE)</f>
        <v>HR</v>
      </c>
      <c r="C1275" s="37" t="s">
        <v>174</v>
      </c>
      <c r="D1275" s="35">
        <f>SUMIFS('ODA by sector'!E:E,'ODA by sector'!$A:$A,'D12'!$A1275,'ODA by sector'!$D:$D,'D12'!$C1275)</f>
        <v>0</v>
      </c>
      <c r="E1275" s="35">
        <f>SUMIFS('ODA by sector'!F:F,'ODA by sector'!$A:$A,'D12'!$A1275,'ODA by sector'!$D:$D,'D12'!$C1275)</f>
        <v>0</v>
      </c>
      <c r="F1275" s="35">
        <f>SUMIFS('ODA by sector'!G:G,'ODA by sector'!$A:$A,'D12'!$A1275,'ODA by sector'!$D:$D,'D12'!$C1275)</f>
        <v>0</v>
      </c>
      <c r="G1275" s="35">
        <f>SUMIFS('ODA by sector'!H:H,'ODA by sector'!$A:$A,'D12'!$A1275,'ODA by sector'!$D:$D,'D12'!$C1275)</f>
        <v>0</v>
      </c>
      <c r="H1275" s="35">
        <f>SUMIFS('ODA by sector'!I:I,'ODA by sector'!$A:$A,'D12'!$A1275,'ODA by sector'!$D:$D,'D12'!$C1275)</f>
        <v>0</v>
      </c>
      <c r="I1275" s="35">
        <f>SUMIFS('ODA by sector'!J:J,'ODA by sector'!$A:$A,'D12'!$A1275,'ODA by sector'!$D:$D,'D12'!$C1275)</f>
        <v>0</v>
      </c>
      <c r="J1275" s="35">
        <f>SUMIFS('ODA by sector'!K:K,'ODA by sector'!$A:$A,'D12'!$A1275,'ODA by sector'!$D:$D,'D12'!$C1275)</f>
        <v>0</v>
      </c>
      <c r="K1275" s="35">
        <f>SUMIFS('ODA by sector'!L:L,'ODA by sector'!$A:$A,'D12'!$A1275,'ODA by sector'!$D:$D,'D12'!$C1275)</f>
        <v>0</v>
      </c>
      <c r="L1275" s="35">
        <f>SUMIFS('ODA by sector'!M:M,'ODA by sector'!$A:$A,'D12'!$A1275,'ODA by sector'!$D:$D,'D12'!$C1275)</f>
        <v>0</v>
      </c>
      <c r="M1275" s="35">
        <f>SUMIFS('ODA by sector'!N:N,'ODA by sector'!$A:$A,'D12'!$A1275,'ODA by sector'!$D:$D,'D12'!$C1275)</f>
        <v>0</v>
      </c>
      <c r="N1275" s="35">
        <f>SUMIFS('ODA by sector'!O:O,'ODA by sector'!$A:$A,'D12'!$A1275,'ODA by sector'!$D:$D,'D12'!$C1275)</f>
        <v>0</v>
      </c>
      <c r="O1275" s="35">
        <f>SUMIFS('ODA by sector'!P:P,'ODA by sector'!$A:$A,'D12'!$A1275,'ODA by sector'!$D:$D,'D12'!$C1275)</f>
        <v>0</v>
      </c>
      <c r="P1275" s="35">
        <f>SUMIFS('ODA by sector'!Q:Q,'ODA by sector'!$A:$A,'D12'!$A1275,'ODA by sector'!$D:$D,'D12'!$C1275)</f>
        <v>0</v>
      </c>
      <c r="Q1275" s="35">
        <f>SUMIFS('ODA by sector'!R:R,'ODA by sector'!$A:$A,'D12'!$A1275,'ODA by sector'!$D:$D,'D12'!$C1275)</f>
        <v>0</v>
      </c>
      <c r="R1275" s="35">
        <f>SUMIFS('ODA by sector'!S:S,'ODA by sector'!$A:$A,'D12'!$A1275,'ODA by sector'!$D:$D,'D12'!$C1275)</f>
        <v>0</v>
      </c>
    </row>
    <row r="1276" spans="1:18" x14ac:dyDescent="0.25">
      <c r="A1276" s="40" t="s">
        <v>49</v>
      </c>
      <c r="B1276" s="36" t="str">
        <f>VLOOKUP(A1276,'[1]Names&amp;ISO'!$A:$B,2,FALSE)</f>
        <v>CY</v>
      </c>
      <c r="C1276" s="37" t="s">
        <v>162</v>
      </c>
      <c r="D1276" s="35">
        <f>SUMIFS('ODA by sector'!E:E,'ODA by sector'!$A:$A,'D12'!$A1276,'ODA by sector'!$D:$D,'D12'!$C1276)</f>
        <v>0</v>
      </c>
      <c r="E1276" s="35">
        <f>SUMIFS('ODA by sector'!F:F,'ODA by sector'!$A:$A,'D12'!$A1276,'ODA by sector'!$D:$D,'D12'!$C1276)</f>
        <v>0</v>
      </c>
      <c r="F1276" s="35">
        <f>SUMIFS('ODA by sector'!G:G,'ODA by sector'!$A:$A,'D12'!$A1276,'ODA by sector'!$D:$D,'D12'!$C1276)</f>
        <v>0</v>
      </c>
      <c r="G1276" s="35">
        <f>SUMIFS('ODA by sector'!H:H,'ODA by sector'!$A:$A,'D12'!$A1276,'ODA by sector'!$D:$D,'D12'!$C1276)</f>
        <v>0</v>
      </c>
      <c r="H1276" s="35">
        <f>SUMIFS('ODA by sector'!I:I,'ODA by sector'!$A:$A,'D12'!$A1276,'ODA by sector'!$D:$D,'D12'!$C1276)</f>
        <v>0</v>
      </c>
      <c r="I1276" s="35">
        <f>SUMIFS('ODA by sector'!J:J,'ODA by sector'!$A:$A,'D12'!$A1276,'ODA by sector'!$D:$D,'D12'!$C1276)</f>
        <v>0</v>
      </c>
      <c r="J1276" s="35">
        <f>SUMIFS('ODA by sector'!K:K,'ODA by sector'!$A:$A,'D12'!$A1276,'ODA by sector'!$D:$D,'D12'!$C1276)</f>
        <v>0</v>
      </c>
      <c r="K1276" s="35">
        <f>SUMIFS('ODA by sector'!L:L,'ODA by sector'!$A:$A,'D12'!$A1276,'ODA by sector'!$D:$D,'D12'!$C1276)</f>
        <v>0</v>
      </c>
      <c r="L1276" s="35">
        <f>SUMIFS('ODA by sector'!M:M,'ODA by sector'!$A:$A,'D12'!$A1276,'ODA by sector'!$D:$D,'D12'!$C1276)</f>
        <v>0</v>
      </c>
      <c r="M1276" s="35">
        <f>SUMIFS('ODA by sector'!N:N,'ODA by sector'!$A:$A,'D12'!$A1276,'ODA by sector'!$D:$D,'D12'!$C1276)</f>
        <v>0</v>
      </c>
      <c r="N1276" s="35">
        <f>SUMIFS('ODA by sector'!O:O,'ODA by sector'!$A:$A,'D12'!$A1276,'ODA by sector'!$D:$D,'D12'!$C1276)</f>
        <v>0</v>
      </c>
      <c r="O1276" s="35">
        <f>SUMIFS('ODA by sector'!P:P,'ODA by sector'!$A:$A,'D12'!$A1276,'ODA by sector'!$D:$D,'D12'!$C1276)</f>
        <v>0</v>
      </c>
      <c r="P1276" s="35">
        <f>SUMIFS('ODA by sector'!Q:Q,'ODA by sector'!$A:$A,'D12'!$A1276,'ODA by sector'!$D:$D,'D12'!$C1276)</f>
        <v>0</v>
      </c>
      <c r="Q1276" s="35">
        <f>SUMIFS('ODA by sector'!R:R,'ODA by sector'!$A:$A,'D12'!$A1276,'ODA by sector'!$D:$D,'D12'!$C1276)</f>
        <v>0</v>
      </c>
      <c r="R1276" s="35">
        <f>SUMIFS('ODA by sector'!S:S,'ODA by sector'!$A:$A,'D12'!$A1276,'ODA by sector'!$D:$D,'D12'!$C1276)</f>
        <v>0</v>
      </c>
    </row>
    <row r="1277" spans="1:18" x14ac:dyDescent="0.25">
      <c r="A1277" s="41" t="s">
        <v>49</v>
      </c>
      <c r="B1277" s="36" t="str">
        <f>VLOOKUP(A1277,'[1]Names&amp;ISO'!$A:$B,2,FALSE)</f>
        <v>CY</v>
      </c>
      <c r="C1277" s="37" t="s">
        <v>163</v>
      </c>
      <c r="D1277" s="35">
        <f>SUMIFS('ODA by sector'!E:E,'ODA by sector'!$A:$A,'D12'!$A1277,'ODA by sector'!$D:$D,'D12'!$C1277)</f>
        <v>0</v>
      </c>
      <c r="E1277" s="35">
        <f>SUMIFS('ODA by sector'!F:F,'ODA by sector'!$A:$A,'D12'!$A1277,'ODA by sector'!$D:$D,'D12'!$C1277)</f>
        <v>0</v>
      </c>
      <c r="F1277" s="35">
        <f>SUMIFS('ODA by sector'!G:G,'ODA by sector'!$A:$A,'D12'!$A1277,'ODA by sector'!$D:$D,'D12'!$C1277)</f>
        <v>0</v>
      </c>
      <c r="G1277" s="35">
        <f>SUMIFS('ODA by sector'!H:H,'ODA by sector'!$A:$A,'D12'!$A1277,'ODA by sector'!$D:$D,'D12'!$C1277)</f>
        <v>0</v>
      </c>
      <c r="H1277" s="35">
        <f>SUMIFS('ODA by sector'!I:I,'ODA by sector'!$A:$A,'D12'!$A1277,'ODA by sector'!$D:$D,'D12'!$C1277)</f>
        <v>0</v>
      </c>
      <c r="I1277" s="35">
        <f>SUMIFS('ODA by sector'!J:J,'ODA by sector'!$A:$A,'D12'!$A1277,'ODA by sector'!$D:$D,'D12'!$C1277)</f>
        <v>0</v>
      </c>
      <c r="J1277" s="35">
        <f>SUMIFS('ODA by sector'!K:K,'ODA by sector'!$A:$A,'D12'!$A1277,'ODA by sector'!$D:$D,'D12'!$C1277)</f>
        <v>0</v>
      </c>
      <c r="K1277" s="35">
        <f>SUMIFS('ODA by sector'!L:L,'ODA by sector'!$A:$A,'D12'!$A1277,'ODA by sector'!$D:$D,'D12'!$C1277)</f>
        <v>0</v>
      </c>
      <c r="L1277" s="35">
        <f>SUMIFS('ODA by sector'!M:M,'ODA by sector'!$A:$A,'D12'!$A1277,'ODA by sector'!$D:$D,'D12'!$C1277)</f>
        <v>0</v>
      </c>
      <c r="M1277" s="35">
        <f>SUMIFS('ODA by sector'!N:N,'ODA by sector'!$A:$A,'D12'!$A1277,'ODA by sector'!$D:$D,'D12'!$C1277)</f>
        <v>0</v>
      </c>
      <c r="N1277" s="35">
        <f>SUMIFS('ODA by sector'!O:O,'ODA by sector'!$A:$A,'D12'!$A1277,'ODA by sector'!$D:$D,'D12'!$C1277)</f>
        <v>0</v>
      </c>
      <c r="O1277" s="35">
        <f>SUMIFS('ODA by sector'!P:P,'ODA by sector'!$A:$A,'D12'!$A1277,'ODA by sector'!$D:$D,'D12'!$C1277)</f>
        <v>0</v>
      </c>
      <c r="P1277" s="35">
        <f>SUMIFS('ODA by sector'!Q:Q,'ODA by sector'!$A:$A,'D12'!$A1277,'ODA by sector'!$D:$D,'D12'!$C1277)</f>
        <v>0</v>
      </c>
      <c r="Q1277" s="35">
        <f>SUMIFS('ODA by sector'!R:R,'ODA by sector'!$A:$A,'D12'!$A1277,'ODA by sector'!$D:$D,'D12'!$C1277)</f>
        <v>0</v>
      </c>
      <c r="R1277" s="35">
        <f>SUMIFS('ODA by sector'!S:S,'ODA by sector'!$A:$A,'D12'!$A1277,'ODA by sector'!$D:$D,'D12'!$C1277)</f>
        <v>0</v>
      </c>
    </row>
    <row r="1278" spans="1:18" x14ac:dyDescent="0.25">
      <c r="A1278" s="42" t="s">
        <v>49</v>
      </c>
      <c r="B1278" s="36" t="str">
        <f>VLOOKUP(A1278,'[1]Names&amp;ISO'!$A:$B,2,FALSE)</f>
        <v>CY</v>
      </c>
      <c r="C1278" s="37" t="s">
        <v>164</v>
      </c>
      <c r="D1278" s="35">
        <f>SUMIFS('ODA by sector'!E:E,'ODA by sector'!$A:$A,'D12'!$A1278,'ODA by sector'!$D:$D,'D12'!$C1278)</f>
        <v>0</v>
      </c>
      <c r="E1278" s="35">
        <f>SUMIFS('ODA by sector'!F:F,'ODA by sector'!$A:$A,'D12'!$A1278,'ODA by sector'!$D:$D,'D12'!$C1278)</f>
        <v>0</v>
      </c>
      <c r="F1278" s="35">
        <f>SUMIFS('ODA by sector'!G:G,'ODA by sector'!$A:$A,'D12'!$A1278,'ODA by sector'!$D:$D,'D12'!$C1278)</f>
        <v>0</v>
      </c>
      <c r="G1278" s="35">
        <f>SUMIFS('ODA by sector'!H:H,'ODA by sector'!$A:$A,'D12'!$A1278,'ODA by sector'!$D:$D,'D12'!$C1278)</f>
        <v>0</v>
      </c>
      <c r="H1278" s="35">
        <f>SUMIFS('ODA by sector'!I:I,'ODA by sector'!$A:$A,'D12'!$A1278,'ODA by sector'!$D:$D,'D12'!$C1278)</f>
        <v>0</v>
      </c>
      <c r="I1278" s="35">
        <f>SUMIFS('ODA by sector'!J:J,'ODA by sector'!$A:$A,'D12'!$A1278,'ODA by sector'!$D:$D,'D12'!$C1278)</f>
        <v>0</v>
      </c>
      <c r="J1278" s="35">
        <f>SUMIFS('ODA by sector'!K:K,'ODA by sector'!$A:$A,'D12'!$A1278,'ODA by sector'!$D:$D,'D12'!$C1278)</f>
        <v>0</v>
      </c>
      <c r="K1278" s="35">
        <f>SUMIFS('ODA by sector'!L:L,'ODA by sector'!$A:$A,'D12'!$A1278,'ODA by sector'!$D:$D,'D12'!$C1278)</f>
        <v>0</v>
      </c>
      <c r="L1278" s="35">
        <f>SUMIFS('ODA by sector'!M:M,'ODA by sector'!$A:$A,'D12'!$A1278,'ODA by sector'!$D:$D,'D12'!$C1278)</f>
        <v>0</v>
      </c>
      <c r="M1278" s="35">
        <f>SUMIFS('ODA by sector'!N:N,'ODA by sector'!$A:$A,'D12'!$A1278,'ODA by sector'!$D:$D,'D12'!$C1278)</f>
        <v>0</v>
      </c>
      <c r="N1278" s="35">
        <f>SUMIFS('ODA by sector'!O:O,'ODA by sector'!$A:$A,'D12'!$A1278,'ODA by sector'!$D:$D,'D12'!$C1278)</f>
        <v>0</v>
      </c>
      <c r="O1278" s="35">
        <f>SUMIFS('ODA by sector'!P:P,'ODA by sector'!$A:$A,'D12'!$A1278,'ODA by sector'!$D:$D,'D12'!$C1278)</f>
        <v>0</v>
      </c>
      <c r="P1278" s="35">
        <f>SUMIFS('ODA by sector'!Q:Q,'ODA by sector'!$A:$A,'D12'!$A1278,'ODA by sector'!$D:$D,'D12'!$C1278)</f>
        <v>0</v>
      </c>
      <c r="Q1278" s="35">
        <f>SUMIFS('ODA by sector'!R:R,'ODA by sector'!$A:$A,'D12'!$A1278,'ODA by sector'!$D:$D,'D12'!$C1278)</f>
        <v>0</v>
      </c>
      <c r="R1278" s="35">
        <f>SUMIFS('ODA by sector'!S:S,'ODA by sector'!$A:$A,'D12'!$A1278,'ODA by sector'!$D:$D,'D12'!$C1278)</f>
        <v>0</v>
      </c>
    </row>
    <row r="1279" spans="1:18" x14ac:dyDescent="0.25">
      <c r="A1279" s="40" t="s">
        <v>49</v>
      </c>
      <c r="B1279" s="36" t="str">
        <f>VLOOKUP(A1279,'[1]Names&amp;ISO'!$A:$B,2,FALSE)</f>
        <v>CY</v>
      </c>
      <c r="C1279" s="37" t="s">
        <v>165</v>
      </c>
      <c r="D1279" s="35">
        <f>SUMIFS('ODA by sector'!E:E,'ODA by sector'!$A:$A,'D12'!$A1279,'ODA by sector'!$D:$D,'D12'!$C1279)</f>
        <v>0</v>
      </c>
      <c r="E1279" s="35">
        <f>SUMIFS('ODA by sector'!F:F,'ODA by sector'!$A:$A,'D12'!$A1279,'ODA by sector'!$D:$D,'D12'!$C1279)</f>
        <v>0</v>
      </c>
      <c r="F1279" s="35">
        <f>SUMIFS('ODA by sector'!G:G,'ODA by sector'!$A:$A,'D12'!$A1279,'ODA by sector'!$D:$D,'D12'!$C1279)</f>
        <v>0</v>
      </c>
      <c r="G1279" s="35">
        <f>SUMIFS('ODA by sector'!H:H,'ODA by sector'!$A:$A,'D12'!$A1279,'ODA by sector'!$D:$D,'D12'!$C1279)</f>
        <v>0</v>
      </c>
      <c r="H1279" s="35">
        <f>SUMIFS('ODA by sector'!I:I,'ODA by sector'!$A:$A,'D12'!$A1279,'ODA by sector'!$D:$D,'D12'!$C1279)</f>
        <v>0</v>
      </c>
      <c r="I1279" s="35">
        <f>SUMIFS('ODA by sector'!J:J,'ODA by sector'!$A:$A,'D12'!$A1279,'ODA by sector'!$D:$D,'D12'!$C1279)</f>
        <v>0</v>
      </c>
      <c r="J1279" s="35">
        <f>SUMIFS('ODA by sector'!K:K,'ODA by sector'!$A:$A,'D12'!$A1279,'ODA by sector'!$D:$D,'D12'!$C1279)</f>
        <v>0</v>
      </c>
      <c r="K1279" s="35">
        <f>SUMIFS('ODA by sector'!L:L,'ODA by sector'!$A:$A,'D12'!$A1279,'ODA by sector'!$D:$D,'D12'!$C1279)</f>
        <v>0</v>
      </c>
      <c r="L1279" s="35">
        <f>SUMIFS('ODA by sector'!M:M,'ODA by sector'!$A:$A,'D12'!$A1279,'ODA by sector'!$D:$D,'D12'!$C1279)</f>
        <v>0</v>
      </c>
      <c r="M1279" s="35">
        <f>SUMIFS('ODA by sector'!N:N,'ODA by sector'!$A:$A,'D12'!$A1279,'ODA by sector'!$D:$D,'D12'!$C1279)</f>
        <v>0</v>
      </c>
      <c r="N1279" s="35">
        <f>SUMIFS('ODA by sector'!O:O,'ODA by sector'!$A:$A,'D12'!$A1279,'ODA by sector'!$D:$D,'D12'!$C1279)</f>
        <v>0</v>
      </c>
      <c r="O1279" s="35">
        <f>SUMIFS('ODA by sector'!P:P,'ODA by sector'!$A:$A,'D12'!$A1279,'ODA by sector'!$D:$D,'D12'!$C1279)</f>
        <v>0</v>
      </c>
      <c r="P1279" s="35">
        <f>SUMIFS('ODA by sector'!Q:Q,'ODA by sector'!$A:$A,'D12'!$A1279,'ODA by sector'!$D:$D,'D12'!$C1279)</f>
        <v>0</v>
      </c>
      <c r="Q1279" s="35">
        <f>SUMIFS('ODA by sector'!R:R,'ODA by sector'!$A:$A,'D12'!$A1279,'ODA by sector'!$D:$D,'D12'!$C1279)</f>
        <v>0</v>
      </c>
      <c r="R1279" s="35">
        <f>SUMIFS('ODA by sector'!S:S,'ODA by sector'!$A:$A,'D12'!$A1279,'ODA by sector'!$D:$D,'D12'!$C1279)</f>
        <v>0</v>
      </c>
    </row>
    <row r="1280" spans="1:18" x14ac:dyDescent="0.25">
      <c r="A1280" s="40" t="s">
        <v>49</v>
      </c>
      <c r="B1280" s="36" t="str">
        <f>VLOOKUP(A1280,'[1]Names&amp;ISO'!$A:$B,2,FALSE)</f>
        <v>CY</v>
      </c>
      <c r="C1280" s="37" t="s">
        <v>161</v>
      </c>
      <c r="D1280" s="35">
        <f>SUMIFS('ODA by sector'!E:E,'ODA by sector'!$A:$A,'D12'!$A1280,'ODA by sector'!$D:$D,'D12'!$C1280)</f>
        <v>0</v>
      </c>
      <c r="E1280" s="35">
        <f>SUMIFS('ODA by sector'!F:F,'ODA by sector'!$A:$A,'D12'!$A1280,'ODA by sector'!$D:$D,'D12'!$C1280)</f>
        <v>0</v>
      </c>
      <c r="F1280" s="35">
        <f>SUMIFS('ODA by sector'!G:G,'ODA by sector'!$A:$A,'D12'!$A1280,'ODA by sector'!$D:$D,'D12'!$C1280)</f>
        <v>0</v>
      </c>
      <c r="G1280" s="35">
        <f>SUMIFS('ODA by sector'!H:H,'ODA by sector'!$A:$A,'D12'!$A1280,'ODA by sector'!$D:$D,'D12'!$C1280)</f>
        <v>0</v>
      </c>
      <c r="H1280" s="35">
        <f>SUMIFS('ODA by sector'!I:I,'ODA by sector'!$A:$A,'D12'!$A1280,'ODA by sector'!$D:$D,'D12'!$C1280)</f>
        <v>0</v>
      </c>
      <c r="I1280" s="35">
        <f>SUMIFS('ODA by sector'!J:J,'ODA by sector'!$A:$A,'D12'!$A1280,'ODA by sector'!$D:$D,'D12'!$C1280)</f>
        <v>0</v>
      </c>
      <c r="J1280" s="35">
        <f>SUMIFS('ODA by sector'!K:K,'ODA by sector'!$A:$A,'D12'!$A1280,'ODA by sector'!$D:$D,'D12'!$C1280)</f>
        <v>0</v>
      </c>
      <c r="K1280" s="35">
        <f>SUMIFS('ODA by sector'!L:L,'ODA by sector'!$A:$A,'D12'!$A1280,'ODA by sector'!$D:$D,'D12'!$C1280)</f>
        <v>0</v>
      </c>
      <c r="L1280" s="35">
        <f>SUMIFS('ODA by sector'!M:M,'ODA by sector'!$A:$A,'D12'!$A1280,'ODA by sector'!$D:$D,'D12'!$C1280)</f>
        <v>0</v>
      </c>
      <c r="M1280" s="35">
        <f>SUMIFS('ODA by sector'!N:N,'ODA by sector'!$A:$A,'D12'!$A1280,'ODA by sector'!$D:$D,'D12'!$C1280)</f>
        <v>0</v>
      </c>
      <c r="N1280" s="35">
        <f>SUMIFS('ODA by sector'!O:O,'ODA by sector'!$A:$A,'D12'!$A1280,'ODA by sector'!$D:$D,'D12'!$C1280)</f>
        <v>0</v>
      </c>
      <c r="O1280" s="35">
        <f>SUMIFS('ODA by sector'!P:P,'ODA by sector'!$A:$A,'D12'!$A1280,'ODA by sector'!$D:$D,'D12'!$C1280)</f>
        <v>0</v>
      </c>
      <c r="P1280" s="35">
        <f>SUMIFS('ODA by sector'!Q:Q,'ODA by sector'!$A:$A,'D12'!$A1280,'ODA by sector'!$D:$D,'D12'!$C1280)</f>
        <v>0</v>
      </c>
      <c r="Q1280" s="35">
        <f>SUMIFS('ODA by sector'!R:R,'ODA by sector'!$A:$A,'D12'!$A1280,'ODA by sector'!$D:$D,'D12'!$C1280)</f>
        <v>0</v>
      </c>
      <c r="R1280" s="35">
        <f>SUMIFS('ODA by sector'!S:S,'ODA by sector'!$A:$A,'D12'!$A1280,'ODA by sector'!$D:$D,'D12'!$C1280)</f>
        <v>0</v>
      </c>
    </row>
    <row r="1281" spans="1:18" x14ac:dyDescent="0.25">
      <c r="A1281" s="40" t="s">
        <v>49</v>
      </c>
      <c r="B1281" s="36" t="str">
        <f>VLOOKUP(A1281,'[1]Names&amp;ISO'!$A:$B,2,FALSE)</f>
        <v>CY</v>
      </c>
      <c r="C1281" s="37" t="s">
        <v>166</v>
      </c>
      <c r="D1281" s="35">
        <f>SUMIFS('ODA by sector'!E:E,'ODA by sector'!$A:$A,'D12'!$A1281,'ODA by sector'!$D:$D,'D12'!$C1281)</f>
        <v>0</v>
      </c>
      <c r="E1281" s="35">
        <f>SUMIFS('ODA by sector'!F:F,'ODA by sector'!$A:$A,'D12'!$A1281,'ODA by sector'!$D:$D,'D12'!$C1281)</f>
        <v>0</v>
      </c>
      <c r="F1281" s="35">
        <f>SUMIFS('ODA by sector'!G:G,'ODA by sector'!$A:$A,'D12'!$A1281,'ODA by sector'!$D:$D,'D12'!$C1281)</f>
        <v>0</v>
      </c>
      <c r="G1281" s="35">
        <f>SUMIFS('ODA by sector'!H:H,'ODA by sector'!$A:$A,'D12'!$A1281,'ODA by sector'!$D:$D,'D12'!$C1281)</f>
        <v>0</v>
      </c>
      <c r="H1281" s="35">
        <f>SUMIFS('ODA by sector'!I:I,'ODA by sector'!$A:$A,'D12'!$A1281,'ODA by sector'!$D:$D,'D12'!$C1281)</f>
        <v>0</v>
      </c>
      <c r="I1281" s="35">
        <f>SUMIFS('ODA by sector'!J:J,'ODA by sector'!$A:$A,'D12'!$A1281,'ODA by sector'!$D:$D,'D12'!$C1281)</f>
        <v>0</v>
      </c>
      <c r="J1281" s="35">
        <f>SUMIFS('ODA by sector'!K:K,'ODA by sector'!$A:$A,'D12'!$A1281,'ODA by sector'!$D:$D,'D12'!$C1281)</f>
        <v>0</v>
      </c>
      <c r="K1281" s="35">
        <f>SUMIFS('ODA by sector'!L:L,'ODA by sector'!$A:$A,'D12'!$A1281,'ODA by sector'!$D:$D,'D12'!$C1281)</f>
        <v>0</v>
      </c>
      <c r="L1281" s="35">
        <f>SUMIFS('ODA by sector'!M:M,'ODA by sector'!$A:$A,'D12'!$A1281,'ODA by sector'!$D:$D,'D12'!$C1281)</f>
        <v>0</v>
      </c>
      <c r="M1281" s="35">
        <f>SUMIFS('ODA by sector'!N:N,'ODA by sector'!$A:$A,'D12'!$A1281,'ODA by sector'!$D:$D,'D12'!$C1281)</f>
        <v>0</v>
      </c>
      <c r="N1281" s="35">
        <f>SUMIFS('ODA by sector'!O:O,'ODA by sector'!$A:$A,'D12'!$A1281,'ODA by sector'!$D:$D,'D12'!$C1281)</f>
        <v>0</v>
      </c>
      <c r="O1281" s="35">
        <f>SUMIFS('ODA by sector'!P:P,'ODA by sector'!$A:$A,'D12'!$A1281,'ODA by sector'!$D:$D,'D12'!$C1281)</f>
        <v>0</v>
      </c>
      <c r="P1281" s="35">
        <f>SUMIFS('ODA by sector'!Q:Q,'ODA by sector'!$A:$A,'D12'!$A1281,'ODA by sector'!$D:$D,'D12'!$C1281)</f>
        <v>0</v>
      </c>
      <c r="Q1281" s="35">
        <f>SUMIFS('ODA by sector'!R:R,'ODA by sector'!$A:$A,'D12'!$A1281,'ODA by sector'!$D:$D,'D12'!$C1281)</f>
        <v>0</v>
      </c>
      <c r="R1281" s="35">
        <f>SUMIFS('ODA by sector'!S:S,'ODA by sector'!$A:$A,'D12'!$A1281,'ODA by sector'!$D:$D,'D12'!$C1281)</f>
        <v>0</v>
      </c>
    </row>
    <row r="1282" spans="1:18" x14ac:dyDescent="0.25">
      <c r="A1282" s="40" t="s">
        <v>49</v>
      </c>
      <c r="B1282" s="36" t="str">
        <f>VLOOKUP(A1282,'[1]Names&amp;ISO'!$A:$B,2,FALSE)</f>
        <v>CY</v>
      </c>
      <c r="C1282" s="37" t="s">
        <v>167</v>
      </c>
      <c r="D1282" s="35">
        <f>SUMIFS('ODA by sector'!E:E,'ODA by sector'!$A:$A,'D12'!$A1282,'ODA by sector'!$D:$D,'D12'!$C1282)</f>
        <v>0</v>
      </c>
      <c r="E1282" s="35">
        <f>SUMIFS('ODA by sector'!F:F,'ODA by sector'!$A:$A,'D12'!$A1282,'ODA by sector'!$D:$D,'D12'!$C1282)</f>
        <v>0</v>
      </c>
      <c r="F1282" s="35">
        <f>SUMIFS('ODA by sector'!G:G,'ODA by sector'!$A:$A,'D12'!$A1282,'ODA by sector'!$D:$D,'D12'!$C1282)</f>
        <v>0</v>
      </c>
      <c r="G1282" s="35">
        <f>SUMIFS('ODA by sector'!H:H,'ODA by sector'!$A:$A,'D12'!$A1282,'ODA by sector'!$D:$D,'D12'!$C1282)</f>
        <v>0</v>
      </c>
      <c r="H1282" s="35">
        <f>SUMIFS('ODA by sector'!I:I,'ODA by sector'!$A:$A,'D12'!$A1282,'ODA by sector'!$D:$D,'D12'!$C1282)</f>
        <v>0</v>
      </c>
      <c r="I1282" s="35">
        <f>SUMIFS('ODA by sector'!J:J,'ODA by sector'!$A:$A,'D12'!$A1282,'ODA by sector'!$D:$D,'D12'!$C1282)</f>
        <v>0</v>
      </c>
      <c r="J1282" s="35">
        <f>SUMIFS('ODA by sector'!K:K,'ODA by sector'!$A:$A,'D12'!$A1282,'ODA by sector'!$D:$D,'D12'!$C1282)</f>
        <v>0</v>
      </c>
      <c r="K1282" s="35">
        <f>SUMIFS('ODA by sector'!L:L,'ODA by sector'!$A:$A,'D12'!$A1282,'ODA by sector'!$D:$D,'D12'!$C1282)</f>
        <v>0</v>
      </c>
      <c r="L1282" s="35">
        <f>SUMIFS('ODA by sector'!M:M,'ODA by sector'!$A:$A,'D12'!$A1282,'ODA by sector'!$D:$D,'D12'!$C1282)</f>
        <v>0</v>
      </c>
      <c r="M1282" s="35">
        <f>SUMIFS('ODA by sector'!N:N,'ODA by sector'!$A:$A,'D12'!$A1282,'ODA by sector'!$D:$D,'D12'!$C1282)</f>
        <v>0</v>
      </c>
      <c r="N1282" s="35">
        <f>SUMIFS('ODA by sector'!O:O,'ODA by sector'!$A:$A,'D12'!$A1282,'ODA by sector'!$D:$D,'D12'!$C1282)</f>
        <v>0</v>
      </c>
      <c r="O1282" s="35">
        <f>SUMIFS('ODA by sector'!P:P,'ODA by sector'!$A:$A,'D12'!$A1282,'ODA by sector'!$D:$D,'D12'!$C1282)</f>
        <v>0</v>
      </c>
      <c r="P1282" s="35">
        <f>SUMIFS('ODA by sector'!Q:Q,'ODA by sector'!$A:$A,'D12'!$A1282,'ODA by sector'!$D:$D,'D12'!$C1282)</f>
        <v>0</v>
      </c>
      <c r="Q1282" s="35">
        <f>SUMIFS('ODA by sector'!R:R,'ODA by sector'!$A:$A,'D12'!$A1282,'ODA by sector'!$D:$D,'D12'!$C1282)</f>
        <v>0</v>
      </c>
      <c r="R1282" s="35">
        <f>SUMIFS('ODA by sector'!S:S,'ODA by sector'!$A:$A,'D12'!$A1282,'ODA by sector'!$D:$D,'D12'!$C1282)</f>
        <v>0</v>
      </c>
    </row>
    <row r="1283" spans="1:18" x14ac:dyDescent="0.25">
      <c r="A1283" s="40" t="s">
        <v>49</v>
      </c>
      <c r="B1283" s="36" t="str">
        <f>VLOOKUP(A1283,'[1]Names&amp;ISO'!$A:$B,2,FALSE)</f>
        <v>CY</v>
      </c>
      <c r="C1283" s="37" t="s">
        <v>169</v>
      </c>
      <c r="D1283" s="35">
        <f>SUMIFS('ODA by sector'!E:E,'ODA by sector'!$A:$A,'D12'!$A1283,'ODA by sector'!$D:$D,'D12'!$C1283)</f>
        <v>0</v>
      </c>
      <c r="E1283" s="35">
        <f>SUMIFS('ODA by sector'!F:F,'ODA by sector'!$A:$A,'D12'!$A1283,'ODA by sector'!$D:$D,'D12'!$C1283)</f>
        <v>0</v>
      </c>
      <c r="F1283" s="35">
        <f>SUMIFS('ODA by sector'!G:G,'ODA by sector'!$A:$A,'D12'!$A1283,'ODA by sector'!$D:$D,'D12'!$C1283)</f>
        <v>0</v>
      </c>
      <c r="G1283" s="35">
        <f>SUMIFS('ODA by sector'!H:H,'ODA by sector'!$A:$A,'D12'!$A1283,'ODA by sector'!$D:$D,'D12'!$C1283)</f>
        <v>0</v>
      </c>
      <c r="H1283" s="35">
        <f>SUMIFS('ODA by sector'!I:I,'ODA by sector'!$A:$A,'D12'!$A1283,'ODA by sector'!$D:$D,'D12'!$C1283)</f>
        <v>0</v>
      </c>
      <c r="I1283" s="35">
        <f>SUMIFS('ODA by sector'!J:J,'ODA by sector'!$A:$A,'D12'!$A1283,'ODA by sector'!$D:$D,'D12'!$C1283)</f>
        <v>0</v>
      </c>
      <c r="J1283" s="35">
        <f>SUMIFS('ODA by sector'!K:K,'ODA by sector'!$A:$A,'D12'!$A1283,'ODA by sector'!$D:$D,'D12'!$C1283)</f>
        <v>0</v>
      </c>
      <c r="K1283" s="35">
        <f>SUMIFS('ODA by sector'!L:L,'ODA by sector'!$A:$A,'D12'!$A1283,'ODA by sector'!$D:$D,'D12'!$C1283)</f>
        <v>0</v>
      </c>
      <c r="L1283" s="35">
        <f>SUMIFS('ODA by sector'!M:M,'ODA by sector'!$A:$A,'D12'!$A1283,'ODA by sector'!$D:$D,'D12'!$C1283)</f>
        <v>0</v>
      </c>
      <c r="M1283" s="35">
        <f>SUMIFS('ODA by sector'!N:N,'ODA by sector'!$A:$A,'D12'!$A1283,'ODA by sector'!$D:$D,'D12'!$C1283)</f>
        <v>0</v>
      </c>
      <c r="N1283" s="35">
        <f>SUMIFS('ODA by sector'!O:O,'ODA by sector'!$A:$A,'D12'!$A1283,'ODA by sector'!$D:$D,'D12'!$C1283)</f>
        <v>0</v>
      </c>
      <c r="O1283" s="35">
        <f>SUMIFS('ODA by sector'!P:P,'ODA by sector'!$A:$A,'D12'!$A1283,'ODA by sector'!$D:$D,'D12'!$C1283)</f>
        <v>0</v>
      </c>
      <c r="P1283" s="35">
        <f>SUMIFS('ODA by sector'!Q:Q,'ODA by sector'!$A:$A,'D12'!$A1283,'ODA by sector'!$D:$D,'D12'!$C1283)</f>
        <v>0</v>
      </c>
      <c r="Q1283" s="35">
        <f>SUMIFS('ODA by sector'!R:R,'ODA by sector'!$A:$A,'D12'!$A1283,'ODA by sector'!$D:$D,'D12'!$C1283)</f>
        <v>0</v>
      </c>
      <c r="R1283" s="35">
        <f>SUMIFS('ODA by sector'!S:S,'ODA by sector'!$A:$A,'D12'!$A1283,'ODA by sector'!$D:$D,'D12'!$C1283)</f>
        <v>0</v>
      </c>
    </row>
    <row r="1284" spans="1:18" x14ac:dyDescent="0.25">
      <c r="A1284" s="40" t="s">
        <v>49</v>
      </c>
      <c r="B1284" s="36" t="str">
        <f>VLOOKUP(A1284,'[1]Names&amp;ISO'!$A:$B,2,FALSE)</f>
        <v>CY</v>
      </c>
      <c r="C1284" s="37" t="s">
        <v>168</v>
      </c>
      <c r="D1284" s="35">
        <f>SUMIFS('ODA by sector'!E:E,'ODA by sector'!$A:$A,'D12'!$A1284,'ODA by sector'!$D:$D,'D12'!$C1284)</f>
        <v>0</v>
      </c>
      <c r="E1284" s="35">
        <f>SUMIFS('ODA by sector'!F:F,'ODA by sector'!$A:$A,'D12'!$A1284,'ODA by sector'!$D:$D,'D12'!$C1284)</f>
        <v>0</v>
      </c>
      <c r="F1284" s="35">
        <f>SUMIFS('ODA by sector'!G:G,'ODA by sector'!$A:$A,'D12'!$A1284,'ODA by sector'!$D:$D,'D12'!$C1284)</f>
        <v>0</v>
      </c>
      <c r="G1284" s="35">
        <f>SUMIFS('ODA by sector'!H:H,'ODA by sector'!$A:$A,'D12'!$A1284,'ODA by sector'!$D:$D,'D12'!$C1284)</f>
        <v>0</v>
      </c>
      <c r="H1284" s="35">
        <f>SUMIFS('ODA by sector'!I:I,'ODA by sector'!$A:$A,'D12'!$A1284,'ODA by sector'!$D:$D,'D12'!$C1284)</f>
        <v>0</v>
      </c>
      <c r="I1284" s="35">
        <f>SUMIFS('ODA by sector'!J:J,'ODA by sector'!$A:$A,'D12'!$A1284,'ODA by sector'!$D:$D,'D12'!$C1284)</f>
        <v>0</v>
      </c>
      <c r="J1284" s="35">
        <f>SUMIFS('ODA by sector'!K:K,'ODA by sector'!$A:$A,'D12'!$A1284,'ODA by sector'!$D:$D,'D12'!$C1284)</f>
        <v>0</v>
      </c>
      <c r="K1284" s="35">
        <f>SUMIFS('ODA by sector'!L:L,'ODA by sector'!$A:$A,'D12'!$A1284,'ODA by sector'!$D:$D,'D12'!$C1284)</f>
        <v>0</v>
      </c>
      <c r="L1284" s="35">
        <f>SUMIFS('ODA by sector'!M:M,'ODA by sector'!$A:$A,'D12'!$A1284,'ODA by sector'!$D:$D,'D12'!$C1284)</f>
        <v>0</v>
      </c>
      <c r="M1284" s="35">
        <f>SUMIFS('ODA by sector'!N:N,'ODA by sector'!$A:$A,'D12'!$A1284,'ODA by sector'!$D:$D,'D12'!$C1284)</f>
        <v>0</v>
      </c>
      <c r="N1284" s="35">
        <f>SUMIFS('ODA by sector'!O:O,'ODA by sector'!$A:$A,'D12'!$A1284,'ODA by sector'!$D:$D,'D12'!$C1284)</f>
        <v>0</v>
      </c>
      <c r="O1284" s="35">
        <f>SUMIFS('ODA by sector'!P:P,'ODA by sector'!$A:$A,'D12'!$A1284,'ODA by sector'!$D:$D,'D12'!$C1284)</f>
        <v>0</v>
      </c>
      <c r="P1284" s="35">
        <f>SUMIFS('ODA by sector'!Q:Q,'ODA by sector'!$A:$A,'D12'!$A1284,'ODA by sector'!$D:$D,'D12'!$C1284)</f>
        <v>0</v>
      </c>
      <c r="Q1284" s="35">
        <f>SUMIFS('ODA by sector'!R:R,'ODA by sector'!$A:$A,'D12'!$A1284,'ODA by sector'!$D:$D,'D12'!$C1284)</f>
        <v>0</v>
      </c>
      <c r="R1284" s="35">
        <f>SUMIFS('ODA by sector'!S:S,'ODA by sector'!$A:$A,'D12'!$A1284,'ODA by sector'!$D:$D,'D12'!$C1284)</f>
        <v>0</v>
      </c>
    </row>
    <row r="1285" spans="1:18" x14ac:dyDescent="0.25">
      <c r="A1285" s="40" t="s">
        <v>49</v>
      </c>
      <c r="B1285" s="36" t="str">
        <f>VLOOKUP(A1285,'[1]Names&amp;ISO'!$A:$B,2,FALSE)</f>
        <v>CY</v>
      </c>
      <c r="C1285" s="37" t="s">
        <v>171</v>
      </c>
      <c r="D1285" s="35">
        <f>SUMIFS('ODA by sector'!E:E,'ODA by sector'!$A:$A,'D12'!$A1285,'ODA by sector'!$D:$D,'D12'!$C1285)</f>
        <v>0</v>
      </c>
      <c r="E1285" s="35">
        <f>SUMIFS('ODA by sector'!F:F,'ODA by sector'!$A:$A,'D12'!$A1285,'ODA by sector'!$D:$D,'D12'!$C1285)</f>
        <v>0</v>
      </c>
      <c r="F1285" s="35">
        <f>SUMIFS('ODA by sector'!G:G,'ODA by sector'!$A:$A,'D12'!$A1285,'ODA by sector'!$D:$D,'D12'!$C1285)</f>
        <v>0</v>
      </c>
      <c r="G1285" s="35">
        <f>SUMIFS('ODA by sector'!H:H,'ODA by sector'!$A:$A,'D12'!$A1285,'ODA by sector'!$D:$D,'D12'!$C1285)</f>
        <v>0</v>
      </c>
      <c r="H1285" s="35">
        <f>SUMIFS('ODA by sector'!I:I,'ODA by sector'!$A:$A,'D12'!$A1285,'ODA by sector'!$D:$D,'D12'!$C1285)</f>
        <v>0</v>
      </c>
      <c r="I1285" s="35">
        <f>SUMIFS('ODA by sector'!J:J,'ODA by sector'!$A:$A,'D12'!$A1285,'ODA by sector'!$D:$D,'D12'!$C1285)</f>
        <v>0</v>
      </c>
      <c r="J1285" s="35">
        <f>SUMIFS('ODA by sector'!K:K,'ODA by sector'!$A:$A,'D12'!$A1285,'ODA by sector'!$D:$D,'D12'!$C1285)</f>
        <v>0</v>
      </c>
      <c r="K1285" s="35">
        <f>SUMIFS('ODA by sector'!L:L,'ODA by sector'!$A:$A,'D12'!$A1285,'ODA by sector'!$D:$D,'D12'!$C1285)</f>
        <v>0</v>
      </c>
      <c r="L1285" s="35">
        <f>SUMIFS('ODA by sector'!M:M,'ODA by sector'!$A:$A,'D12'!$A1285,'ODA by sector'!$D:$D,'D12'!$C1285)</f>
        <v>0</v>
      </c>
      <c r="M1285" s="35">
        <f>SUMIFS('ODA by sector'!N:N,'ODA by sector'!$A:$A,'D12'!$A1285,'ODA by sector'!$D:$D,'D12'!$C1285)</f>
        <v>0</v>
      </c>
      <c r="N1285" s="35">
        <f>SUMIFS('ODA by sector'!O:O,'ODA by sector'!$A:$A,'D12'!$A1285,'ODA by sector'!$D:$D,'D12'!$C1285)</f>
        <v>0</v>
      </c>
      <c r="O1285" s="35">
        <f>SUMIFS('ODA by sector'!P:P,'ODA by sector'!$A:$A,'D12'!$A1285,'ODA by sector'!$D:$D,'D12'!$C1285)</f>
        <v>0</v>
      </c>
      <c r="P1285" s="35">
        <f>SUMIFS('ODA by sector'!Q:Q,'ODA by sector'!$A:$A,'D12'!$A1285,'ODA by sector'!$D:$D,'D12'!$C1285)</f>
        <v>0</v>
      </c>
      <c r="Q1285" s="35">
        <f>SUMIFS('ODA by sector'!R:R,'ODA by sector'!$A:$A,'D12'!$A1285,'ODA by sector'!$D:$D,'D12'!$C1285)</f>
        <v>0</v>
      </c>
      <c r="R1285" s="35">
        <f>SUMIFS('ODA by sector'!S:S,'ODA by sector'!$A:$A,'D12'!$A1285,'ODA by sector'!$D:$D,'D12'!$C1285)</f>
        <v>0</v>
      </c>
    </row>
    <row r="1286" spans="1:18" x14ac:dyDescent="0.25">
      <c r="A1286" s="40" t="s">
        <v>49</v>
      </c>
      <c r="B1286" s="36" t="str">
        <f>VLOOKUP(A1286,'[1]Names&amp;ISO'!$A:$B,2,FALSE)</f>
        <v>CY</v>
      </c>
      <c r="C1286" s="37" t="s">
        <v>170</v>
      </c>
      <c r="D1286" s="35">
        <f>SUMIFS('ODA by sector'!E:E,'ODA by sector'!$A:$A,'D12'!$A1286,'ODA by sector'!$D:$D,'D12'!$C1286)</f>
        <v>0</v>
      </c>
      <c r="E1286" s="35">
        <f>SUMIFS('ODA by sector'!F:F,'ODA by sector'!$A:$A,'D12'!$A1286,'ODA by sector'!$D:$D,'D12'!$C1286)</f>
        <v>0</v>
      </c>
      <c r="F1286" s="35">
        <f>SUMIFS('ODA by sector'!G:G,'ODA by sector'!$A:$A,'D12'!$A1286,'ODA by sector'!$D:$D,'D12'!$C1286)</f>
        <v>0</v>
      </c>
      <c r="G1286" s="35">
        <f>SUMIFS('ODA by sector'!H:H,'ODA by sector'!$A:$A,'D12'!$A1286,'ODA by sector'!$D:$D,'D12'!$C1286)</f>
        <v>0</v>
      </c>
      <c r="H1286" s="35">
        <f>SUMIFS('ODA by sector'!I:I,'ODA by sector'!$A:$A,'D12'!$A1286,'ODA by sector'!$D:$D,'D12'!$C1286)</f>
        <v>0</v>
      </c>
      <c r="I1286" s="35">
        <f>SUMIFS('ODA by sector'!J:J,'ODA by sector'!$A:$A,'D12'!$A1286,'ODA by sector'!$D:$D,'D12'!$C1286)</f>
        <v>0</v>
      </c>
      <c r="J1286" s="35">
        <f>SUMIFS('ODA by sector'!K:K,'ODA by sector'!$A:$A,'D12'!$A1286,'ODA by sector'!$D:$D,'D12'!$C1286)</f>
        <v>0</v>
      </c>
      <c r="K1286" s="35">
        <f>SUMIFS('ODA by sector'!L:L,'ODA by sector'!$A:$A,'D12'!$A1286,'ODA by sector'!$D:$D,'D12'!$C1286)</f>
        <v>0</v>
      </c>
      <c r="L1286" s="35">
        <f>SUMIFS('ODA by sector'!M:M,'ODA by sector'!$A:$A,'D12'!$A1286,'ODA by sector'!$D:$D,'D12'!$C1286)</f>
        <v>0</v>
      </c>
      <c r="M1286" s="35">
        <f>SUMIFS('ODA by sector'!N:N,'ODA by sector'!$A:$A,'D12'!$A1286,'ODA by sector'!$D:$D,'D12'!$C1286)</f>
        <v>0</v>
      </c>
      <c r="N1286" s="35">
        <f>SUMIFS('ODA by sector'!O:O,'ODA by sector'!$A:$A,'D12'!$A1286,'ODA by sector'!$D:$D,'D12'!$C1286)</f>
        <v>0</v>
      </c>
      <c r="O1286" s="35">
        <f>SUMIFS('ODA by sector'!P:P,'ODA by sector'!$A:$A,'D12'!$A1286,'ODA by sector'!$D:$D,'D12'!$C1286)</f>
        <v>0</v>
      </c>
      <c r="P1286" s="35">
        <f>SUMIFS('ODA by sector'!Q:Q,'ODA by sector'!$A:$A,'D12'!$A1286,'ODA by sector'!$D:$D,'D12'!$C1286)</f>
        <v>0.168215</v>
      </c>
      <c r="Q1286" s="35">
        <f>SUMIFS('ODA by sector'!R:R,'ODA by sector'!$A:$A,'D12'!$A1286,'ODA by sector'!$D:$D,'D12'!$C1286)</f>
        <v>0.56522700000000003</v>
      </c>
      <c r="R1286" s="35">
        <f>SUMIFS('ODA by sector'!S:S,'ODA by sector'!$A:$A,'D12'!$A1286,'ODA by sector'!$D:$D,'D12'!$C1286)</f>
        <v>0</v>
      </c>
    </row>
    <row r="1287" spans="1:18" x14ac:dyDescent="0.25">
      <c r="A1287" s="40" t="s">
        <v>49</v>
      </c>
      <c r="B1287" s="36" t="str">
        <f>VLOOKUP(A1287,'[1]Names&amp;ISO'!$A:$B,2,FALSE)</f>
        <v>CY</v>
      </c>
      <c r="C1287" s="37" t="s">
        <v>172</v>
      </c>
      <c r="D1287" s="35">
        <f>SUMIFS('ODA by sector'!E:E,'ODA by sector'!$A:$A,'D12'!$A1287,'ODA by sector'!$D:$D,'D12'!$C1287)</f>
        <v>0</v>
      </c>
      <c r="E1287" s="35">
        <f>SUMIFS('ODA by sector'!F:F,'ODA by sector'!$A:$A,'D12'!$A1287,'ODA by sector'!$D:$D,'D12'!$C1287)</f>
        <v>0</v>
      </c>
      <c r="F1287" s="35">
        <f>SUMIFS('ODA by sector'!G:G,'ODA by sector'!$A:$A,'D12'!$A1287,'ODA by sector'!$D:$D,'D12'!$C1287)</f>
        <v>0</v>
      </c>
      <c r="G1287" s="35">
        <f>SUMIFS('ODA by sector'!H:H,'ODA by sector'!$A:$A,'D12'!$A1287,'ODA by sector'!$D:$D,'D12'!$C1287)</f>
        <v>0</v>
      </c>
      <c r="H1287" s="35">
        <f>SUMIFS('ODA by sector'!I:I,'ODA by sector'!$A:$A,'D12'!$A1287,'ODA by sector'!$D:$D,'D12'!$C1287)</f>
        <v>0</v>
      </c>
      <c r="I1287" s="35">
        <f>SUMIFS('ODA by sector'!J:J,'ODA by sector'!$A:$A,'D12'!$A1287,'ODA by sector'!$D:$D,'D12'!$C1287)</f>
        <v>0</v>
      </c>
      <c r="J1287" s="35">
        <f>SUMIFS('ODA by sector'!K:K,'ODA by sector'!$A:$A,'D12'!$A1287,'ODA by sector'!$D:$D,'D12'!$C1287)</f>
        <v>0</v>
      </c>
      <c r="K1287" s="35">
        <f>SUMIFS('ODA by sector'!L:L,'ODA by sector'!$A:$A,'D12'!$A1287,'ODA by sector'!$D:$D,'D12'!$C1287)</f>
        <v>0</v>
      </c>
      <c r="L1287" s="35">
        <f>SUMIFS('ODA by sector'!M:M,'ODA by sector'!$A:$A,'D12'!$A1287,'ODA by sector'!$D:$D,'D12'!$C1287)</f>
        <v>0</v>
      </c>
      <c r="M1287" s="35">
        <f>SUMIFS('ODA by sector'!N:N,'ODA by sector'!$A:$A,'D12'!$A1287,'ODA by sector'!$D:$D,'D12'!$C1287)</f>
        <v>0</v>
      </c>
      <c r="N1287" s="35">
        <f>SUMIFS('ODA by sector'!O:O,'ODA by sector'!$A:$A,'D12'!$A1287,'ODA by sector'!$D:$D,'D12'!$C1287)</f>
        <v>0</v>
      </c>
      <c r="O1287" s="35">
        <f>SUMIFS('ODA by sector'!P:P,'ODA by sector'!$A:$A,'D12'!$A1287,'ODA by sector'!$D:$D,'D12'!$C1287)</f>
        <v>0</v>
      </c>
      <c r="P1287" s="35">
        <f>SUMIFS('ODA by sector'!Q:Q,'ODA by sector'!$A:$A,'D12'!$A1287,'ODA by sector'!$D:$D,'D12'!$C1287)</f>
        <v>0</v>
      </c>
      <c r="Q1287" s="35">
        <f>SUMIFS('ODA by sector'!R:R,'ODA by sector'!$A:$A,'D12'!$A1287,'ODA by sector'!$D:$D,'D12'!$C1287)</f>
        <v>0</v>
      </c>
      <c r="R1287" s="35">
        <f>SUMIFS('ODA by sector'!S:S,'ODA by sector'!$A:$A,'D12'!$A1287,'ODA by sector'!$D:$D,'D12'!$C1287)</f>
        <v>0</v>
      </c>
    </row>
    <row r="1288" spans="1:18" x14ac:dyDescent="0.25">
      <c r="A1288" s="40" t="s">
        <v>49</v>
      </c>
      <c r="B1288" s="36" t="str">
        <f>VLOOKUP(A1288,'[1]Names&amp;ISO'!$A:$B,2,FALSE)</f>
        <v>CY</v>
      </c>
      <c r="C1288" s="37" t="s">
        <v>173</v>
      </c>
      <c r="D1288" s="35">
        <f>SUMIFS('ODA by sector'!E:E,'ODA by sector'!$A:$A,'D12'!$A1288,'ODA by sector'!$D:$D,'D12'!$C1288)</f>
        <v>0</v>
      </c>
      <c r="E1288" s="35">
        <f>SUMIFS('ODA by sector'!F:F,'ODA by sector'!$A:$A,'D12'!$A1288,'ODA by sector'!$D:$D,'D12'!$C1288)</f>
        <v>0</v>
      </c>
      <c r="F1288" s="35">
        <f>SUMIFS('ODA by sector'!G:G,'ODA by sector'!$A:$A,'D12'!$A1288,'ODA by sector'!$D:$D,'D12'!$C1288)</f>
        <v>0</v>
      </c>
      <c r="G1288" s="35">
        <f>SUMIFS('ODA by sector'!H:H,'ODA by sector'!$A:$A,'D12'!$A1288,'ODA by sector'!$D:$D,'D12'!$C1288)</f>
        <v>0</v>
      </c>
      <c r="H1288" s="35">
        <f>SUMIFS('ODA by sector'!I:I,'ODA by sector'!$A:$A,'D12'!$A1288,'ODA by sector'!$D:$D,'D12'!$C1288)</f>
        <v>0</v>
      </c>
      <c r="I1288" s="35">
        <f>SUMIFS('ODA by sector'!J:J,'ODA by sector'!$A:$A,'D12'!$A1288,'ODA by sector'!$D:$D,'D12'!$C1288)</f>
        <v>0</v>
      </c>
      <c r="J1288" s="35">
        <f>SUMIFS('ODA by sector'!K:K,'ODA by sector'!$A:$A,'D12'!$A1288,'ODA by sector'!$D:$D,'D12'!$C1288)</f>
        <v>0</v>
      </c>
      <c r="K1288" s="35">
        <f>SUMIFS('ODA by sector'!L:L,'ODA by sector'!$A:$A,'D12'!$A1288,'ODA by sector'!$D:$D,'D12'!$C1288)</f>
        <v>0</v>
      </c>
      <c r="L1288" s="35">
        <f>SUMIFS('ODA by sector'!M:M,'ODA by sector'!$A:$A,'D12'!$A1288,'ODA by sector'!$D:$D,'D12'!$C1288)</f>
        <v>0</v>
      </c>
      <c r="M1288" s="35">
        <f>SUMIFS('ODA by sector'!N:N,'ODA by sector'!$A:$A,'D12'!$A1288,'ODA by sector'!$D:$D,'D12'!$C1288)</f>
        <v>0</v>
      </c>
      <c r="N1288" s="35">
        <f>SUMIFS('ODA by sector'!O:O,'ODA by sector'!$A:$A,'D12'!$A1288,'ODA by sector'!$D:$D,'D12'!$C1288)</f>
        <v>0</v>
      </c>
      <c r="O1288" s="35">
        <f>SUMIFS('ODA by sector'!P:P,'ODA by sector'!$A:$A,'D12'!$A1288,'ODA by sector'!$D:$D,'D12'!$C1288)</f>
        <v>0</v>
      </c>
      <c r="P1288" s="35">
        <f>SUMIFS('ODA by sector'!Q:Q,'ODA by sector'!$A:$A,'D12'!$A1288,'ODA by sector'!$D:$D,'D12'!$C1288)</f>
        <v>0</v>
      </c>
      <c r="Q1288" s="35">
        <f>SUMIFS('ODA by sector'!R:R,'ODA by sector'!$A:$A,'D12'!$A1288,'ODA by sector'!$D:$D,'D12'!$C1288)</f>
        <v>0</v>
      </c>
      <c r="R1288" s="35">
        <f>SUMIFS('ODA by sector'!S:S,'ODA by sector'!$A:$A,'D12'!$A1288,'ODA by sector'!$D:$D,'D12'!$C1288)</f>
        <v>0</v>
      </c>
    </row>
    <row r="1289" spans="1:18" x14ac:dyDescent="0.25">
      <c r="A1289" s="40" t="s">
        <v>49</v>
      </c>
      <c r="B1289" s="36" t="str">
        <f>VLOOKUP(A1289,'[1]Names&amp;ISO'!$A:$B,2,FALSE)</f>
        <v>CY</v>
      </c>
      <c r="C1289" s="37" t="s">
        <v>174</v>
      </c>
      <c r="D1289" s="35">
        <f>SUMIFS('ODA by sector'!E:E,'ODA by sector'!$A:$A,'D12'!$A1289,'ODA by sector'!$D:$D,'D12'!$C1289)</f>
        <v>0</v>
      </c>
      <c r="E1289" s="35">
        <f>SUMIFS('ODA by sector'!F:F,'ODA by sector'!$A:$A,'D12'!$A1289,'ODA by sector'!$D:$D,'D12'!$C1289)</f>
        <v>0</v>
      </c>
      <c r="F1289" s="35">
        <f>SUMIFS('ODA by sector'!G:G,'ODA by sector'!$A:$A,'D12'!$A1289,'ODA by sector'!$D:$D,'D12'!$C1289)</f>
        <v>0</v>
      </c>
      <c r="G1289" s="35">
        <f>SUMIFS('ODA by sector'!H:H,'ODA by sector'!$A:$A,'D12'!$A1289,'ODA by sector'!$D:$D,'D12'!$C1289)</f>
        <v>0</v>
      </c>
      <c r="H1289" s="35">
        <f>SUMIFS('ODA by sector'!I:I,'ODA by sector'!$A:$A,'D12'!$A1289,'ODA by sector'!$D:$D,'D12'!$C1289)</f>
        <v>0</v>
      </c>
      <c r="I1289" s="35">
        <f>SUMIFS('ODA by sector'!J:J,'ODA by sector'!$A:$A,'D12'!$A1289,'ODA by sector'!$D:$D,'D12'!$C1289)</f>
        <v>0</v>
      </c>
      <c r="J1289" s="35">
        <f>SUMIFS('ODA by sector'!K:K,'ODA by sector'!$A:$A,'D12'!$A1289,'ODA by sector'!$D:$D,'D12'!$C1289)</f>
        <v>0</v>
      </c>
      <c r="K1289" s="35">
        <f>SUMIFS('ODA by sector'!L:L,'ODA by sector'!$A:$A,'D12'!$A1289,'ODA by sector'!$D:$D,'D12'!$C1289)</f>
        <v>0</v>
      </c>
      <c r="L1289" s="35">
        <f>SUMIFS('ODA by sector'!M:M,'ODA by sector'!$A:$A,'D12'!$A1289,'ODA by sector'!$D:$D,'D12'!$C1289)</f>
        <v>0</v>
      </c>
      <c r="M1289" s="35">
        <f>SUMIFS('ODA by sector'!N:N,'ODA by sector'!$A:$A,'D12'!$A1289,'ODA by sector'!$D:$D,'D12'!$C1289)</f>
        <v>0</v>
      </c>
      <c r="N1289" s="35">
        <f>SUMIFS('ODA by sector'!O:O,'ODA by sector'!$A:$A,'D12'!$A1289,'ODA by sector'!$D:$D,'D12'!$C1289)</f>
        <v>0</v>
      </c>
      <c r="O1289" s="35">
        <f>SUMIFS('ODA by sector'!P:P,'ODA by sector'!$A:$A,'D12'!$A1289,'ODA by sector'!$D:$D,'D12'!$C1289)</f>
        <v>0</v>
      </c>
      <c r="P1289" s="35">
        <f>SUMIFS('ODA by sector'!Q:Q,'ODA by sector'!$A:$A,'D12'!$A1289,'ODA by sector'!$D:$D,'D12'!$C1289)</f>
        <v>0</v>
      </c>
      <c r="Q1289" s="35">
        <f>SUMIFS('ODA by sector'!R:R,'ODA by sector'!$A:$A,'D12'!$A1289,'ODA by sector'!$D:$D,'D12'!$C1289)</f>
        <v>0</v>
      </c>
      <c r="R1289" s="35">
        <f>SUMIFS('ODA by sector'!S:S,'ODA by sector'!$A:$A,'D12'!$A1289,'ODA by sector'!$D:$D,'D12'!$C1289)</f>
        <v>0</v>
      </c>
    </row>
    <row r="1290" spans="1:18" x14ac:dyDescent="0.25">
      <c r="A1290" s="36" t="s">
        <v>48</v>
      </c>
      <c r="B1290" s="36" t="str">
        <f>VLOOKUP(A1290,'[1]Names&amp;ISO'!$A:$B,2,FALSE)</f>
        <v>EE</v>
      </c>
      <c r="C1290" s="37" t="s">
        <v>162</v>
      </c>
      <c r="D1290" s="35">
        <f>SUMIFS('ODA by sector'!E:E,'ODA by sector'!$A:$A,'D12'!$A1290,'ODA by sector'!$D:$D,'D12'!$C1290)</f>
        <v>0</v>
      </c>
      <c r="E1290" s="35">
        <f>SUMIFS('ODA by sector'!F:F,'ODA by sector'!$A:$A,'D12'!$A1290,'ODA by sector'!$D:$D,'D12'!$C1290)</f>
        <v>0</v>
      </c>
      <c r="F1290" s="35">
        <f>SUMIFS('ODA by sector'!G:G,'ODA by sector'!$A:$A,'D12'!$A1290,'ODA by sector'!$D:$D,'D12'!$C1290)</f>
        <v>0</v>
      </c>
      <c r="G1290" s="35">
        <f>SUMIFS('ODA by sector'!H:H,'ODA by sector'!$A:$A,'D12'!$A1290,'ODA by sector'!$D:$D,'D12'!$C1290)</f>
        <v>0</v>
      </c>
      <c r="H1290" s="35">
        <f>SUMIFS('ODA by sector'!I:I,'ODA by sector'!$A:$A,'D12'!$A1290,'ODA by sector'!$D:$D,'D12'!$C1290)</f>
        <v>0</v>
      </c>
      <c r="I1290" s="35">
        <f>SUMIFS('ODA by sector'!J:J,'ODA by sector'!$A:$A,'D12'!$A1290,'ODA by sector'!$D:$D,'D12'!$C1290)</f>
        <v>0</v>
      </c>
      <c r="J1290" s="35">
        <f>SUMIFS('ODA by sector'!K:K,'ODA by sector'!$A:$A,'D12'!$A1290,'ODA by sector'!$D:$D,'D12'!$C1290)</f>
        <v>0</v>
      </c>
      <c r="K1290" s="35">
        <f>SUMIFS('ODA by sector'!L:L,'ODA by sector'!$A:$A,'D12'!$A1290,'ODA by sector'!$D:$D,'D12'!$C1290)</f>
        <v>0</v>
      </c>
      <c r="L1290" s="35">
        <f>SUMIFS('ODA by sector'!M:M,'ODA by sector'!$A:$A,'D12'!$A1290,'ODA by sector'!$D:$D,'D12'!$C1290)</f>
        <v>0</v>
      </c>
      <c r="M1290" s="35">
        <f>SUMIFS('ODA by sector'!N:N,'ODA by sector'!$A:$A,'D12'!$A1290,'ODA by sector'!$D:$D,'D12'!$C1290)</f>
        <v>0</v>
      </c>
      <c r="N1290" s="35">
        <f>SUMIFS('ODA by sector'!O:O,'ODA by sector'!$A:$A,'D12'!$A1290,'ODA by sector'!$D:$D,'D12'!$C1290)</f>
        <v>0</v>
      </c>
      <c r="O1290" s="35">
        <f>SUMIFS('ODA by sector'!P:P,'ODA by sector'!$A:$A,'D12'!$A1290,'ODA by sector'!$D:$D,'D12'!$C1290)</f>
        <v>0.71395399999999998</v>
      </c>
      <c r="P1290" s="35">
        <f>SUMIFS('ODA by sector'!Q:Q,'ODA by sector'!$A:$A,'D12'!$A1290,'ODA by sector'!$D:$D,'D12'!$C1290)</f>
        <v>1.4418610000000001</v>
      </c>
      <c r="Q1290" s="35">
        <f>SUMIFS('ODA by sector'!R:R,'ODA by sector'!$A:$A,'D12'!$A1290,'ODA by sector'!$D:$D,'D12'!$C1290)</f>
        <v>2.5702919999999998</v>
      </c>
      <c r="R1290" s="35">
        <f>SUMIFS('ODA by sector'!S:S,'ODA by sector'!$A:$A,'D12'!$A1290,'ODA by sector'!$D:$D,'D12'!$C1290)</f>
        <v>2.023666</v>
      </c>
    </row>
    <row r="1291" spans="1:18" x14ac:dyDescent="0.25">
      <c r="A1291" s="36" t="s">
        <v>48</v>
      </c>
      <c r="B1291" s="36" t="str">
        <f>VLOOKUP(A1291,'[1]Names&amp;ISO'!$A:$B,2,FALSE)</f>
        <v>EE</v>
      </c>
      <c r="C1291" s="37" t="s">
        <v>163</v>
      </c>
      <c r="D1291" s="35">
        <f>SUMIFS('ODA by sector'!E:E,'ODA by sector'!$A:$A,'D12'!$A1291,'ODA by sector'!$D:$D,'D12'!$C1291)</f>
        <v>0</v>
      </c>
      <c r="E1291" s="35">
        <f>SUMIFS('ODA by sector'!F:F,'ODA by sector'!$A:$A,'D12'!$A1291,'ODA by sector'!$D:$D,'D12'!$C1291)</f>
        <v>0</v>
      </c>
      <c r="F1291" s="35">
        <f>SUMIFS('ODA by sector'!G:G,'ODA by sector'!$A:$A,'D12'!$A1291,'ODA by sector'!$D:$D,'D12'!$C1291)</f>
        <v>0</v>
      </c>
      <c r="G1291" s="35">
        <f>SUMIFS('ODA by sector'!H:H,'ODA by sector'!$A:$A,'D12'!$A1291,'ODA by sector'!$D:$D,'D12'!$C1291)</f>
        <v>0</v>
      </c>
      <c r="H1291" s="35">
        <f>SUMIFS('ODA by sector'!I:I,'ODA by sector'!$A:$A,'D12'!$A1291,'ODA by sector'!$D:$D,'D12'!$C1291)</f>
        <v>0</v>
      </c>
      <c r="I1291" s="35">
        <f>SUMIFS('ODA by sector'!J:J,'ODA by sector'!$A:$A,'D12'!$A1291,'ODA by sector'!$D:$D,'D12'!$C1291)</f>
        <v>0</v>
      </c>
      <c r="J1291" s="35">
        <f>SUMIFS('ODA by sector'!K:K,'ODA by sector'!$A:$A,'D12'!$A1291,'ODA by sector'!$D:$D,'D12'!$C1291)</f>
        <v>0</v>
      </c>
      <c r="K1291" s="35">
        <f>SUMIFS('ODA by sector'!L:L,'ODA by sector'!$A:$A,'D12'!$A1291,'ODA by sector'!$D:$D,'D12'!$C1291)</f>
        <v>0</v>
      </c>
      <c r="L1291" s="35">
        <f>SUMIFS('ODA by sector'!M:M,'ODA by sector'!$A:$A,'D12'!$A1291,'ODA by sector'!$D:$D,'D12'!$C1291)</f>
        <v>0</v>
      </c>
      <c r="M1291" s="35">
        <f>SUMIFS('ODA by sector'!N:N,'ODA by sector'!$A:$A,'D12'!$A1291,'ODA by sector'!$D:$D,'D12'!$C1291)</f>
        <v>0</v>
      </c>
      <c r="N1291" s="35">
        <f>SUMIFS('ODA by sector'!O:O,'ODA by sector'!$A:$A,'D12'!$A1291,'ODA by sector'!$D:$D,'D12'!$C1291)</f>
        <v>0</v>
      </c>
      <c r="O1291" s="35">
        <f>SUMIFS('ODA by sector'!P:P,'ODA by sector'!$A:$A,'D12'!$A1291,'ODA by sector'!$D:$D,'D12'!$C1291)</f>
        <v>0.269895</v>
      </c>
      <c r="P1291" s="35">
        <f>SUMIFS('ODA by sector'!Q:Q,'ODA by sector'!$A:$A,'D12'!$A1291,'ODA by sector'!$D:$D,'D12'!$C1291)</f>
        <v>0.22819999999999999</v>
      </c>
      <c r="Q1291" s="35">
        <f>SUMIFS('ODA by sector'!R:R,'ODA by sector'!$A:$A,'D12'!$A1291,'ODA by sector'!$D:$D,'D12'!$C1291)</f>
        <v>0.290576</v>
      </c>
      <c r="R1291" s="35">
        <f>SUMIFS('ODA by sector'!S:S,'ODA by sector'!$A:$A,'D12'!$A1291,'ODA by sector'!$D:$D,'D12'!$C1291)</f>
        <v>0.37708799999999998</v>
      </c>
    </row>
    <row r="1292" spans="1:18" x14ac:dyDescent="0.25">
      <c r="A1292" s="36" t="s">
        <v>48</v>
      </c>
      <c r="B1292" s="36" t="str">
        <f>VLOOKUP(A1292,'[1]Names&amp;ISO'!$A:$B,2,FALSE)</f>
        <v>EE</v>
      </c>
      <c r="C1292" s="37" t="s">
        <v>164</v>
      </c>
      <c r="D1292" s="35">
        <f>SUMIFS('ODA by sector'!E:E,'ODA by sector'!$A:$A,'D12'!$A1292,'ODA by sector'!$D:$D,'D12'!$C1292)</f>
        <v>0</v>
      </c>
      <c r="E1292" s="35">
        <f>SUMIFS('ODA by sector'!F:F,'ODA by sector'!$A:$A,'D12'!$A1292,'ODA by sector'!$D:$D,'D12'!$C1292)</f>
        <v>0</v>
      </c>
      <c r="F1292" s="35">
        <f>SUMIFS('ODA by sector'!G:G,'ODA by sector'!$A:$A,'D12'!$A1292,'ODA by sector'!$D:$D,'D12'!$C1292)</f>
        <v>0</v>
      </c>
      <c r="G1292" s="35">
        <f>SUMIFS('ODA by sector'!H:H,'ODA by sector'!$A:$A,'D12'!$A1292,'ODA by sector'!$D:$D,'D12'!$C1292)</f>
        <v>0</v>
      </c>
      <c r="H1292" s="35">
        <f>SUMIFS('ODA by sector'!I:I,'ODA by sector'!$A:$A,'D12'!$A1292,'ODA by sector'!$D:$D,'D12'!$C1292)</f>
        <v>0</v>
      </c>
      <c r="I1292" s="35">
        <f>SUMIFS('ODA by sector'!J:J,'ODA by sector'!$A:$A,'D12'!$A1292,'ODA by sector'!$D:$D,'D12'!$C1292)</f>
        <v>0</v>
      </c>
      <c r="J1292" s="35">
        <f>SUMIFS('ODA by sector'!K:K,'ODA by sector'!$A:$A,'D12'!$A1292,'ODA by sector'!$D:$D,'D12'!$C1292)</f>
        <v>0</v>
      </c>
      <c r="K1292" s="35">
        <f>SUMIFS('ODA by sector'!L:L,'ODA by sector'!$A:$A,'D12'!$A1292,'ODA by sector'!$D:$D,'D12'!$C1292)</f>
        <v>0</v>
      </c>
      <c r="L1292" s="35">
        <f>SUMIFS('ODA by sector'!M:M,'ODA by sector'!$A:$A,'D12'!$A1292,'ODA by sector'!$D:$D,'D12'!$C1292)</f>
        <v>0</v>
      </c>
      <c r="M1292" s="35">
        <f>SUMIFS('ODA by sector'!N:N,'ODA by sector'!$A:$A,'D12'!$A1292,'ODA by sector'!$D:$D,'D12'!$C1292)</f>
        <v>0</v>
      </c>
      <c r="N1292" s="35">
        <f>SUMIFS('ODA by sector'!O:O,'ODA by sector'!$A:$A,'D12'!$A1292,'ODA by sector'!$D:$D,'D12'!$C1292)</f>
        <v>0</v>
      </c>
      <c r="O1292" s="35">
        <f>SUMIFS('ODA by sector'!P:P,'ODA by sector'!$A:$A,'D12'!$A1292,'ODA by sector'!$D:$D,'D12'!$C1292)</f>
        <v>3.4602000000000001E-2</v>
      </c>
      <c r="P1292" s="35">
        <f>SUMIFS('ODA by sector'!Q:Q,'ODA by sector'!$A:$A,'D12'!$A1292,'ODA by sector'!$D:$D,'D12'!$C1292)</f>
        <v>2.7248000000000001E-2</v>
      </c>
      <c r="Q1292" s="35">
        <f>SUMIFS('ODA by sector'!R:R,'ODA by sector'!$A:$A,'D12'!$A1292,'ODA by sector'!$D:$D,'D12'!$C1292)</f>
        <v>1.122E-3</v>
      </c>
      <c r="R1292" s="35">
        <f>SUMIFS('ODA by sector'!S:S,'ODA by sector'!$A:$A,'D12'!$A1292,'ODA by sector'!$D:$D,'D12'!$C1292)</f>
        <v>0</v>
      </c>
    </row>
    <row r="1293" spans="1:18" x14ac:dyDescent="0.25">
      <c r="A1293" s="36" t="s">
        <v>48</v>
      </c>
      <c r="B1293" s="36" t="str">
        <f>VLOOKUP(A1293,'[1]Names&amp;ISO'!$A:$B,2,FALSE)</f>
        <v>EE</v>
      </c>
      <c r="C1293" s="37" t="s">
        <v>165</v>
      </c>
      <c r="D1293" s="35">
        <f>SUMIFS('ODA by sector'!E:E,'ODA by sector'!$A:$A,'D12'!$A1293,'ODA by sector'!$D:$D,'D12'!$C1293)</f>
        <v>0</v>
      </c>
      <c r="E1293" s="35">
        <f>SUMIFS('ODA by sector'!F:F,'ODA by sector'!$A:$A,'D12'!$A1293,'ODA by sector'!$D:$D,'D12'!$C1293)</f>
        <v>0</v>
      </c>
      <c r="F1293" s="35">
        <f>SUMIFS('ODA by sector'!G:G,'ODA by sector'!$A:$A,'D12'!$A1293,'ODA by sector'!$D:$D,'D12'!$C1293)</f>
        <v>0</v>
      </c>
      <c r="G1293" s="35">
        <f>SUMIFS('ODA by sector'!H:H,'ODA by sector'!$A:$A,'D12'!$A1293,'ODA by sector'!$D:$D,'D12'!$C1293)</f>
        <v>0</v>
      </c>
      <c r="H1293" s="35">
        <f>SUMIFS('ODA by sector'!I:I,'ODA by sector'!$A:$A,'D12'!$A1293,'ODA by sector'!$D:$D,'D12'!$C1293)</f>
        <v>0</v>
      </c>
      <c r="I1293" s="35">
        <f>SUMIFS('ODA by sector'!J:J,'ODA by sector'!$A:$A,'D12'!$A1293,'ODA by sector'!$D:$D,'D12'!$C1293)</f>
        <v>0</v>
      </c>
      <c r="J1293" s="35">
        <f>SUMIFS('ODA by sector'!K:K,'ODA by sector'!$A:$A,'D12'!$A1293,'ODA by sector'!$D:$D,'D12'!$C1293)</f>
        <v>0</v>
      </c>
      <c r="K1293" s="35">
        <f>SUMIFS('ODA by sector'!L:L,'ODA by sector'!$A:$A,'D12'!$A1293,'ODA by sector'!$D:$D,'D12'!$C1293)</f>
        <v>0</v>
      </c>
      <c r="L1293" s="35">
        <f>SUMIFS('ODA by sector'!M:M,'ODA by sector'!$A:$A,'D12'!$A1293,'ODA by sector'!$D:$D,'D12'!$C1293)</f>
        <v>0</v>
      </c>
      <c r="M1293" s="35">
        <f>SUMIFS('ODA by sector'!N:N,'ODA by sector'!$A:$A,'D12'!$A1293,'ODA by sector'!$D:$D,'D12'!$C1293)</f>
        <v>0</v>
      </c>
      <c r="N1293" s="35">
        <f>SUMIFS('ODA by sector'!O:O,'ODA by sector'!$A:$A,'D12'!$A1293,'ODA by sector'!$D:$D,'D12'!$C1293)</f>
        <v>0</v>
      </c>
      <c r="O1293" s="35">
        <f>SUMIFS('ODA by sector'!P:P,'ODA by sector'!$A:$A,'D12'!$A1293,'ODA by sector'!$D:$D,'D12'!$C1293)</f>
        <v>3.5640040000000002</v>
      </c>
      <c r="P1293" s="35">
        <f>SUMIFS('ODA by sector'!Q:Q,'ODA by sector'!$A:$A,'D12'!$A1293,'ODA by sector'!$D:$D,'D12'!$C1293)</f>
        <v>3.2674650000000001</v>
      </c>
      <c r="Q1293" s="35">
        <f>SUMIFS('ODA by sector'!R:R,'ODA by sector'!$A:$A,'D12'!$A1293,'ODA by sector'!$D:$D,'D12'!$C1293)</f>
        <v>4.1768650000000003</v>
      </c>
      <c r="R1293" s="35">
        <f>SUMIFS('ODA by sector'!S:S,'ODA by sector'!$A:$A,'D12'!$A1293,'ODA by sector'!$D:$D,'D12'!$C1293)</f>
        <v>3.482253</v>
      </c>
    </row>
    <row r="1294" spans="1:18" x14ac:dyDescent="0.25">
      <c r="A1294" s="36" t="s">
        <v>48</v>
      </c>
      <c r="B1294" s="36" t="str">
        <f>VLOOKUP(A1294,'[1]Names&amp;ISO'!$A:$B,2,FALSE)</f>
        <v>EE</v>
      </c>
      <c r="C1294" s="37" t="s">
        <v>161</v>
      </c>
      <c r="D1294" s="35">
        <f>SUMIFS('ODA by sector'!E:E,'ODA by sector'!$A:$A,'D12'!$A1294,'ODA by sector'!$D:$D,'D12'!$C1294)</f>
        <v>0</v>
      </c>
      <c r="E1294" s="35">
        <f>SUMIFS('ODA by sector'!F:F,'ODA by sector'!$A:$A,'D12'!$A1294,'ODA by sector'!$D:$D,'D12'!$C1294)</f>
        <v>0</v>
      </c>
      <c r="F1294" s="35">
        <f>SUMIFS('ODA by sector'!G:G,'ODA by sector'!$A:$A,'D12'!$A1294,'ODA by sector'!$D:$D,'D12'!$C1294)</f>
        <v>0</v>
      </c>
      <c r="G1294" s="35">
        <f>SUMIFS('ODA by sector'!H:H,'ODA by sector'!$A:$A,'D12'!$A1294,'ODA by sector'!$D:$D,'D12'!$C1294)</f>
        <v>0</v>
      </c>
      <c r="H1294" s="35">
        <f>SUMIFS('ODA by sector'!I:I,'ODA by sector'!$A:$A,'D12'!$A1294,'ODA by sector'!$D:$D,'D12'!$C1294)</f>
        <v>0</v>
      </c>
      <c r="I1294" s="35">
        <f>SUMIFS('ODA by sector'!J:J,'ODA by sector'!$A:$A,'D12'!$A1294,'ODA by sector'!$D:$D,'D12'!$C1294)</f>
        <v>0</v>
      </c>
      <c r="J1294" s="35">
        <f>SUMIFS('ODA by sector'!K:K,'ODA by sector'!$A:$A,'D12'!$A1294,'ODA by sector'!$D:$D,'D12'!$C1294)</f>
        <v>0</v>
      </c>
      <c r="K1294" s="35">
        <f>SUMIFS('ODA by sector'!L:L,'ODA by sector'!$A:$A,'D12'!$A1294,'ODA by sector'!$D:$D,'D12'!$C1294)</f>
        <v>0</v>
      </c>
      <c r="L1294" s="35">
        <f>SUMIFS('ODA by sector'!M:M,'ODA by sector'!$A:$A,'D12'!$A1294,'ODA by sector'!$D:$D,'D12'!$C1294)</f>
        <v>0</v>
      </c>
      <c r="M1294" s="35">
        <f>SUMIFS('ODA by sector'!N:N,'ODA by sector'!$A:$A,'D12'!$A1294,'ODA by sector'!$D:$D,'D12'!$C1294)</f>
        <v>0</v>
      </c>
      <c r="N1294" s="35">
        <f>SUMIFS('ODA by sector'!O:O,'ODA by sector'!$A:$A,'D12'!$A1294,'ODA by sector'!$D:$D,'D12'!$C1294)</f>
        <v>0</v>
      </c>
      <c r="O1294" s="35">
        <f>SUMIFS('ODA by sector'!P:P,'ODA by sector'!$A:$A,'D12'!$A1294,'ODA by sector'!$D:$D,'D12'!$C1294)</f>
        <v>0.13264200000000001</v>
      </c>
      <c r="P1294" s="35">
        <f>SUMIFS('ODA by sector'!Q:Q,'ODA by sector'!$A:$A,'D12'!$A1294,'ODA by sector'!$D:$D,'D12'!$C1294)</f>
        <v>7.0389999999999994E-2</v>
      </c>
      <c r="Q1294" s="35">
        <f>SUMIFS('ODA by sector'!R:R,'ODA by sector'!$A:$A,'D12'!$A1294,'ODA by sector'!$D:$D,'D12'!$C1294)</f>
        <v>0.23447999999999999</v>
      </c>
      <c r="R1294" s="35">
        <f>SUMIFS('ODA by sector'!S:S,'ODA by sector'!$A:$A,'D12'!$A1294,'ODA by sector'!$D:$D,'D12'!$C1294)</f>
        <v>5.7501999999999998E-2</v>
      </c>
    </row>
    <row r="1295" spans="1:18" x14ac:dyDescent="0.25">
      <c r="A1295" s="36" t="s">
        <v>48</v>
      </c>
      <c r="B1295" s="36" t="str">
        <f>VLOOKUP(A1295,'[1]Names&amp;ISO'!$A:$B,2,FALSE)</f>
        <v>EE</v>
      </c>
      <c r="C1295" s="37" t="s">
        <v>166</v>
      </c>
      <c r="D1295" s="35">
        <f>SUMIFS('ODA by sector'!E:E,'ODA by sector'!$A:$A,'D12'!$A1295,'ODA by sector'!$D:$D,'D12'!$C1295)</f>
        <v>0</v>
      </c>
      <c r="E1295" s="35">
        <f>SUMIFS('ODA by sector'!F:F,'ODA by sector'!$A:$A,'D12'!$A1295,'ODA by sector'!$D:$D,'D12'!$C1295)</f>
        <v>0</v>
      </c>
      <c r="F1295" s="35">
        <f>SUMIFS('ODA by sector'!G:G,'ODA by sector'!$A:$A,'D12'!$A1295,'ODA by sector'!$D:$D,'D12'!$C1295)</f>
        <v>0</v>
      </c>
      <c r="G1295" s="35">
        <f>SUMIFS('ODA by sector'!H:H,'ODA by sector'!$A:$A,'D12'!$A1295,'ODA by sector'!$D:$D,'D12'!$C1295)</f>
        <v>0</v>
      </c>
      <c r="H1295" s="35">
        <f>SUMIFS('ODA by sector'!I:I,'ODA by sector'!$A:$A,'D12'!$A1295,'ODA by sector'!$D:$D,'D12'!$C1295)</f>
        <v>0</v>
      </c>
      <c r="I1295" s="35">
        <f>SUMIFS('ODA by sector'!J:J,'ODA by sector'!$A:$A,'D12'!$A1295,'ODA by sector'!$D:$D,'D12'!$C1295)</f>
        <v>0</v>
      </c>
      <c r="J1295" s="35">
        <f>SUMIFS('ODA by sector'!K:K,'ODA by sector'!$A:$A,'D12'!$A1295,'ODA by sector'!$D:$D,'D12'!$C1295)</f>
        <v>0</v>
      </c>
      <c r="K1295" s="35">
        <f>SUMIFS('ODA by sector'!L:L,'ODA by sector'!$A:$A,'D12'!$A1295,'ODA by sector'!$D:$D,'D12'!$C1295)</f>
        <v>0</v>
      </c>
      <c r="L1295" s="35">
        <f>SUMIFS('ODA by sector'!M:M,'ODA by sector'!$A:$A,'D12'!$A1295,'ODA by sector'!$D:$D,'D12'!$C1295)</f>
        <v>0</v>
      </c>
      <c r="M1295" s="35">
        <f>SUMIFS('ODA by sector'!N:N,'ODA by sector'!$A:$A,'D12'!$A1295,'ODA by sector'!$D:$D,'D12'!$C1295)</f>
        <v>0</v>
      </c>
      <c r="N1295" s="35">
        <f>SUMIFS('ODA by sector'!O:O,'ODA by sector'!$A:$A,'D12'!$A1295,'ODA by sector'!$D:$D,'D12'!$C1295)</f>
        <v>0</v>
      </c>
      <c r="O1295" s="35">
        <f>SUMIFS('ODA by sector'!P:P,'ODA by sector'!$A:$A,'D12'!$A1295,'ODA by sector'!$D:$D,'D12'!$C1295)</f>
        <v>0.43367900000000004</v>
      </c>
      <c r="P1295" s="35">
        <f>SUMIFS('ODA by sector'!Q:Q,'ODA by sector'!$A:$A,'D12'!$A1295,'ODA by sector'!$D:$D,'D12'!$C1295)</f>
        <v>1.0637989999999999</v>
      </c>
      <c r="Q1295" s="35">
        <f>SUMIFS('ODA by sector'!R:R,'ODA by sector'!$A:$A,'D12'!$A1295,'ODA by sector'!$D:$D,'D12'!$C1295)</f>
        <v>0.385936</v>
      </c>
      <c r="R1295" s="35">
        <f>SUMIFS('ODA by sector'!S:S,'ODA by sector'!$A:$A,'D12'!$A1295,'ODA by sector'!$D:$D,'D12'!$C1295)</f>
        <v>0.200155</v>
      </c>
    </row>
    <row r="1296" spans="1:18" x14ac:dyDescent="0.25">
      <c r="A1296" s="36" t="s">
        <v>48</v>
      </c>
      <c r="B1296" s="36" t="str">
        <f>VLOOKUP(A1296,'[1]Names&amp;ISO'!$A:$B,2,FALSE)</f>
        <v>EE</v>
      </c>
      <c r="C1296" s="37" t="s">
        <v>167</v>
      </c>
      <c r="D1296" s="35">
        <f>SUMIFS('ODA by sector'!E:E,'ODA by sector'!$A:$A,'D12'!$A1296,'ODA by sector'!$D:$D,'D12'!$C1296)</f>
        <v>0</v>
      </c>
      <c r="E1296" s="35">
        <f>SUMIFS('ODA by sector'!F:F,'ODA by sector'!$A:$A,'D12'!$A1296,'ODA by sector'!$D:$D,'D12'!$C1296)</f>
        <v>0</v>
      </c>
      <c r="F1296" s="35">
        <f>SUMIFS('ODA by sector'!G:G,'ODA by sector'!$A:$A,'D12'!$A1296,'ODA by sector'!$D:$D,'D12'!$C1296)</f>
        <v>0</v>
      </c>
      <c r="G1296" s="35">
        <f>SUMIFS('ODA by sector'!H:H,'ODA by sector'!$A:$A,'D12'!$A1296,'ODA by sector'!$D:$D,'D12'!$C1296)</f>
        <v>0</v>
      </c>
      <c r="H1296" s="35">
        <f>SUMIFS('ODA by sector'!I:I,'ODA by sector'!$A:$A,'D12'!$A1296,'ODA by sector'!$D:$D,'D12'!$C1296)</f>
        <v>0</v>
      </c>
      <c r="I1296" s="35">
        <f>SUMIFS('ODA by sector'!J:J,'ODA by sector'!$A:$A,'D12'!$A1296,'ODA by sector'!$D:$D,'D12'!$C1296)</f>
        <v>0</v>
      </c>
      <c r="J1296" s="35">
        <f>SUMIFS('ODA by sector'!K:K,'ODA by sector'!$A:$A,'D12'!$A1296,'ODA by sector'!$D:$D,'D12'!$C1296)</f>
        <v>0</v>
      </c>
      <c r="K1296" s="35">
        <f>SUMIFS('ODA by sector'!L:L,'ODA by sector'!$A:$A,'D12'!$A1296,'ODA by sector'!$D:$D,'D12'!$C1296)</f>
        <v>0</v>
      </c>
      <c r="L1296" s="35">
        <f>SUMIFS('ODA by sector'!M:M,'ODA by sector'!$A:$A,'D12'!$A1296,'ODA by sector'!$D:$D,'D12'!$C1296)</f>
        <v>0</v>
      </c>
      <c r="M1296" s="35">
        <f>SUMIFS('ODA by sector'!N:N,'ODA by sector'!$A:$A,'D12'!$A1296,'ODA by sector'!$D:$D,'D12'!$C1296)</f>
        <v>0</v>
      </c>
      <c r="N1296" s="35">
        <f>SUMIFS('ODA by sector'!O:O,'ODA by sector'!$A:$A,'D12'!$A1296,'ODA by sector'!$D:$D,'D12'!$C1296)</f>
        <v>0</v>
      </c>
      <c r="O1296" s="35">
        <f>SUMIFS('ODA by sector'!P:P,'ODA by sector'!$A:$A,'D12'!$A1296,'ODA by sector'!$D:$D,'D12'!$C1296)</f>
        <v>0.40368999999999999</v>
      </c>
      <c r="P1296" s="35">
        <f>SUMIFS('ODA by sector'!Q:Q,'ODA by sector'!$A:$A,'D12'!$A1296,'ODA by sector'!$D:$D,'D12'!$C1296)</f>
        <v>0.68346600000000002</v>
      </c>
      <c r="Q1296" s="35">
        <f>SUMIFS('ODA by sector'!R:R,'ODA by sector'!$A:$A,'D12'!$A1296,'ODA by sector'!$D:$D,'D12'!$C1296)</f>
        <v>0.65631600000000001</v>
      </c>
      <c r="R1296" s="35">
        <f>SUMIFS('ODA by sector'!S:S,'ODA by sector'!$A:$A,'D12'!$A1296,'ODA by sector'!$D:$D,'D12'!$C1296)</f>
        <v>0.58277100000000004</v>
      </c>
    </row>
    <row r="1297" spans="1:18" x14ac:dyDescent="0.25">
      <c r="A1297" s="36" t="s">
        <v>48</v>
      </c>
      <c r="B1297" s="36" t="str">
        <f>VLOOKUP(A1297,'[1]Names&amp;ISO'!$A:$B,2,FALSE)</f>
        <v>EE</v>
      </c>
      <c r="C1297" s="37" t="s">
        <v>169</v>
      </c>
      <c r="D1297" s="35">
        <f>SUMIFS('ODA by sector'!E:E,'ODA by sector'!$A:$A,'D12'!$A1297,'ODA by sector'!$D:$D,'D12'!$C1297)</f>
        <v>0</v>
      </c>
      <c r="E1297" s="35">
        <f>SUMIFS('ODA by sector'!F:F,'ODA by sector'!$A:$A,'D12'!$A1297,'ODA by sector'!$D:$D,'D12'!$C1297)</f>
        <v>0</v>
      </c>
      <c r="F1297" s="35">
        <f>SUMIFS('ODA by sector'!G:G,'ODA by sector'!$A:$A,'D12'!$A1297,'ODA by sector'!$D:$D,'D12'!$C1297)</f>
        <v>0</v>
      </c>
      <c r="G1297" s="35">
        <f>SUMIFS('ODA by sector'!H:H,'ODA by sector'!$A:$A,'D12'!$A1297,'ODA by sector'!$D:$D,'D12'!$C1297)</f>
        <v>0</v>
      </c>
      <c r="H1297" s="35">
        <f>SUMIFS('ODA by sector'!I:I,'ODA by sector'!$A:$A,'D12'!$A1297,'ODA by sector'!$D:$D,'D12'!$C1297)</f>
        <v>0</v>
      </c>
      <c r="I1297" s="35">
        <f>SUMIFS('ODA by sector'!J:J,'ODA by sector'!$A:$A,'D12'!$A1297,'ODA by sector'!$D:$D,'D12'!$C1297)</f>
        <v>0</v>
      </c>
      <c r="J1297" s="35">
        <f>SUMIFS('ODA by sector'!K:K,'ODA by sector'!$A:$A,'D12'!$A1297,'ODA by sector'!$D:$D,'D12'!$C1297)</f>
        <v>0</v>
      </c>
      <c r="K1297" s="35">
        <f>SUMIFS('ODA by sector'!L:L,'ODA by sector'!$A:$A,'D12'!$A1297,'ODA by sector'!$D:$D,'D12'!$C1297)</f>
        <v>0</v>
      </c>
      <c r="L1297" s="35">
        <f>SUMIFS('ODA by sector'!M:M,'ODA by sector'!$A:$A,'D12'!$A1297,'ODA by sector'!$D:$D,'D12'!$C1297)</f>
        <v>0</v>
      </c>
      <c r="M1297" s="35">
        <f>SUMIFS('ODA by sector'!N:N,'ODA by sector'!$A:$A,'D12'!$A1297,'ODA by sector'!$D:$D,'D12'!$C1297)</f>
        <v>0</v>
      </c>
      <c r="N1297" s="35">
        <f>SUMIFS('ODA by sector'!O:O,'ODA by sector'!$A:$A,'D12'!$A1297,'ODA by sector'!$D:$D,'D12'!$C1297)</f>
        <v>0</v>
      </c>
      <c r="O1297" s="35">
        <f>SUMIFS('ODA by sector'!P:P,'ODA by sector'!$A:$A,'D12'!$A1297,'ODA by sector'!$D:$D,'D12'!$C1297)</f>
        <v>7.0357000000000003E-2</v>
      </c>
      <c r="P1297" s="35">
        <f>SUMIFS('ODA by sector'!Q:Q,'ODA by sector'!$A:$A,'D12'!$A1297,'ODA by sector'!$D:$D,'D12'!$C1297)</f>
        <v>1.4759E-2</v>
      </c>
      <c r="Q1297" s="35">
        <f>SUMIFS('ODA by sector'!R:R,'ODA by sector'!$A:$A,'D12'!$A1297,'ODA by sector'!$D:$D,'D12'!$C1297)</f>
        <v>0.17277400000000001</v>
      </c>
      <c r="R1297" s="35">
        <f>SUMIFS('ODA by sector'!S:S,'ODA by sector'!$A:$A,'D12'!$A1297,'ODA by sector'!$D:$D,'D12'!$C1297)</f>
        <v>0.149286</v>
      </c>
    </row>
    <row r="1298" spans="1:18" x14ac:dyDescent="0.25">
      <c r="A1298" s="36" t="s">
        <v>48</v>
      </c>
      <c r="B1298" s="36" t="str">
        <f>VLOOKUP(A1298,'[1]Names&amp;ISO'!$A:$B,2,FALSE)</f>
        <v>EE</v>
      </c>
      <c r="C1298" s="37" t="s">
        <v>168</v>
      </c>
      <c r="D1298" s="35">
        <f>SUMIFS('ODA by sector'!E:E,'ODA by sector'!$A:$A,'D12'!$A1298,'ODA by sector'!$D:$D,'D12'!$C1298)</f>
        <v>0</v>
      </c>
      <c r="E1298" s="35">
        <f>SUMIFS('ODA by sector'!F:F,'ODA by sector'!$A:$A,'D12'!$A1298,'ODA by sector'!$D:$D,'D12'!$C1298)</f>
        <v>0</v>
      </c>
      <c r="F1298" s="35">
        <f>SUMIFS('ODA by sector'!G:G,'ODA by sector'!$A:$A,'D12'!$A1298,'ODA by sector'!$D:$D,'D12'!$C1298)</f>
        <v>0</v>
      </c>
      <c r="G1298" s="35">
        <f>SUMIFS('ODA by sector'!H:H,'ODA by sector'!$A:$A,'D12'!$A1298,'ODA by sector'!$D:$D,'D12'!$C1298)</f>
        <v>0</v>
      </c>
      <c r="H1298" s="35">
        <f>SUMIFS('ODA by sector'!I:I,'ODA by sector'!$A:$A,'D12'!$A1298,'ODA by sector'!$D:$D,'D12'!$C1298)</f>
        <v>0</v>
      </c>
      <c r="I1298" s="35">
        <f>SUMIFS('ODA by sector'!J:J,'ODA by sector'!$A:$A,'D12'!$A1298,'ODA by sector'!$D:$D,'D12'!$C1298)</f>
        <v>0</v>
      </c>
      <c r="J1298" s="35">
        <f>SUMIFS('ODA by sector'!K:K,'ODA by sector'!$A:$A,'D12'!$A1298,'ODA by sector'!$D:$D,'D12'!$C1298)</f>
        <v>0</v>
      </c>
      <c r="K1298" s="35">
        <f>SUMIFS('ODA by sector'!L:L,'ODA by sector'!$A:$A,'D12'!$A1298,'ODA by sector'!$D:$D,'D12'!$C1298)</f>
        <v>0</v>
      </c>
      <c r="L1298" s="35">
        <f>SUMIFS('ODA by sector'!M:M,'ODA by sector'!$A:$A,'D12'!$A1298,'ODA by sector'!$D:$D,'D12'!$C1298)</f>
        <v>0</v>
      </c>
      <c r="M1298" s="35">
        <f>SUMIFS('ODA by sector'!N:N,'ODA by sector'!$A:$A,'D12'!$A1298,'ODA by sector'!$D:$D,'D12'!$C1298)</f>
        <v>0</v>
      </c>
      <c r="N1298" s="35">
        <f>SUMIFS('ODA by sector'!O:O,'ODA by sector'!$A:$A,'D12'!$A1298,'ODA by sector'!$D:$D,'D12'!$C1298)</f>
        <v>0</v>
      </c>
      <c r="O1298" s="35">
        <f>SUMIFS('ODA by sector'!P:P,'ODA by sector'!$A:$A,'D12'!$A1298,'ODA by sector'!$D:$D,'D12'!$C1298)</f>
        <v>7.7277999999999999E-2</v>
      </c>
      <c r="P1298" s="35">
        <f>SUMIFS('ODA by sector'!Q:Q,'ODA by sector'!$A:$A,'D12'!$A1298,'ODA by sector'!$D:$D,'D12'!$C1298)</f>
        <v>0.10444899999999999</v>
      </c>
      <c r="Q1298" s="35">
        <f>SUMIFS('ODA by sector'!R:R,'ODA by sector'!$A:$A,'D12'!$A1298,'ODA by sector'!$D:$D,'D12'!$C1298)</f>
        <v>0.150337</v>
      </c>
      <c r="R1298" s="35">
        <f>SUMIFS('ODA by sector'!S:S,'ODA by sector'!$A:$A,'D12'!$A1298,'ODA by sector'!$D:$D,'D12'!$C1298)</f>
        <v>0.109477</v>
      </c>
    </row>
    <row r="1299" spans="1:18" x14ac:dyDescent="0.25">
      <c r="A1299" s="36" t="s">
        <v>48</v>
      </c>
      <c r="B1299" s="36" t="str">
        <f>VLOOKUP(A1299,'[1]Names&amp;ISO'!$A:$B,2,FALSE)</f>
        <v>EE</v>
      </c>
      <c r="C1299" s="37" t="s">
        <v>171</v>
      </c>
      <c r="D1299" s="35">
        <f>SUMIFS('ODA by sector'!E:E,'ODA by sector'!$A:$A,'D12'!$A1299,'ODA by sector'!$D:$D,'D12'!$C1299)</f>
        <v>0</v>
      </c>
      <c r="E1299" s="35">
        <f>SUMIFS('ODA by sector'!F:F,'ODA by sector'!$A:$A,'D12'!$A1299,'ODA by sector'!$D:$D,'D12'!$C1299)</f>
        <v>0</v>
      </c>
      <c r="F1299" s="35">
        <f>SUMIFS('ODA by sector'!G:G,'ODA by sector'!$A:$A,'D12'!$A1299,'ODA by sector'!$D:$D,'D12'!$C1299)</f>
        <v>0</v>
      </c>
      <c r="G1299" s="35">
        <f>SUMIFS('ODA by sector'!H:H,'ODA by sector'!$A:$A,'D12'!$A1299,'ODA by sector'!$D:$D,'D12'!$C1299)</f>
        <v>0</v>
      </c>
      <c r="H1299" s="35">
        <f>SUMIFS('ODA by sector'!I:I,'ODA by sector'!$A:$A,'D12'!$A1299,'ODA by sector'!$D:$D,'D12'!$C1299)</f>
        <v>0</v>
      </c>
      <c r="I1299" s="35">
        <f>SUMIFS('ODA by sector'!J:J,'ODA by sector'!$A:$A,'D12'!$A1299,'ODA by sector'!$D:$D,'D12'!$C1299)</f>
        <v>0</v>
      </c>
      <c r="J1299" s="35">
        <f>SUMIFS('ODA by sector'!K:K,'ODA by sector'!$A:$A,'D12'!$A1299,'ODA by sector'!$D:$D,'D12'!$C1299)</f>
        <v>0</v>
      </c>
      <c r="K1299" s="35">
        <f>SUMIFS('ODA by sector'!L:L,'ODA by sector'!$A:$A,'D12'!$A1299,'ODA by sector'!$D:$D,'D12'!$C1299)</f>
        <v>0</v>
      </c>
      <c r="L1299" s="35">
        <f>SUMIFS('ODA by sector'!M:M,'ODA by sector'!$A:$A,'D12'!$A1299,'ODA by sector'!$D:$D,'D12'!$C1299)</f>
        <v>0</v>
      </c>
      <c r="M1299" s="35">
        <f>SUMIFS('ODA by sector'!N:N,'ODA by sector'!$A:$A,'D12'!$A1299,'ODA by sector'!$D:$D,'D12'!$C1299)</f>
        <v>0</v>
      </c>
      <c r="N1299" s="35">
        <f>SUMIFS('ODA by sector'!O:O,'ODA by sector'!$A:$A,'D12'!$A1299,'ODA by sector'!$D:$D,'D12'!$C1299)</f>
        <v>0</v>
      </c>
      <c r="O1299" s="35">
        <f>SUMIFS('ODA by sector'!P:P,'ODA by sector'!$A:$A,'D12'!$A1299,'ODA by sector'!$D:$D,'D12'!$C1299)</f>
        <v>0.26182100000000003</v>
      </c>
      <c r="P1299" s="35">
        <f>SUMIFS('ODA by sector'!Q:Q,'ODA by sector'!$A:$A,'D12'!$A1299,'ODA by sector'!$D:$D,'D12'!$C1299)</f>
        <v>0.74817900000000004</v>
      </c>
      <c r="Q1299" s="35">
        <f>SUMIFS('ODA by sector'!R:R,'ODA by sector'!$A:$A,'D12'!$A1299,'ODA by sector'!$D:$D,'D12'!$C1299)</f>
        <v>0.29618499999999998</v>
      </c>
      <c r="R1299" s="35">
        <f>SUMIFS('ODA by sector'!S:S,'ODA by sector'!$A:$A,'D12'!$A1299,'ODA by sector'!$D:$D,'D12'!$C1299)</f>
        <v>0.15481700000000001</v>
      </c>
    </row>
    <row r="1300" spans="1:18" x14ac:dyDescent="0.25">
      <c r="A1300" s="38" t="s">
        <v>48</v>
      </c>
      <c r="B1300" s="36" t="str">
        <f>VLOOKUP(A1300,'[1]Names&amp;ISO'!$A:$B,2,FALSE)</f>
        <v>EE</v>
      </c>
      <c r="C1300" s="37" t="s">
        <v>170</v>
      </c>
      <c r="D1300" s="35">
        <f>SUMIFS('ODA by sector'!E:E,'ODA by sector'!$A:$A,'D12'!$A1300,'ODA by sector'!$D:$D,'D12'!$C1300)</f>
        <v>0</v>
      </c>
      <c r="E1300" s="35">
        <f>SUMIFS('ODA by sector'!F:F,'ODA by sector'!$A:$A,'D12'!$A1300,'ODA by sector'!$D:$D,'D12'!$C1300)</f>
        <v>0</v>
      </c>
      <c r="F1300" s="35">
        <f>SUMIFS('ODA by sector'!G:G,'ODA by sector'!$A:$A,'D12'!$A1300,'ODA by sector'!$D:$D,'D12'!$C1300)</f>
        <v>0</v>
      </c>
      <c r="G1300" s="35">
        <f>SUMIFS('ODA by sector'!H:H,'ODA by sector'!$A:$A,'D12'!$A1300,'ODA by sector'!$D:$D,'D12'!$C1300)</f>
        <v>0</v>
      </c>
      <c r="H1300" s="35">
        <f>SUMIFS('ODA by sector'!I:I,'ODA by sector'!$A:$A,'D12'!$A1300,'ODA by sector'!$D:$D,'D12'!$C1300)</f>
        <v>0</v>
      </c>
      <c r="I1300" s="35">
        <f>SUMIFS('ODA by sector'!J:J,'ODA by sector'!$A:$A,'D12'!$A1300,'ODA by sector'!$D:$D,'D12'!$C1300)</f>
        <v>0</v>
      </c>
      <c r="J1300" s="35">
        <f>SUMIFS('ODA by sector'!K:K,'ODA by sector'!$A:$A,'D12'!$A1300,'ODA by sector'!$D:$D,'D12'!$C1300)</f>
        <v>0</v>
      </c>
      <c r="K1300" s="35">
        <f>SUMIFS('ODA by sector'!L:L,'ODA by sector'!$A:$A,'D12'!$A1300,'ODA by sector'!$D:$D,'D12'!$C1300)</f>
        <v>0</v>
      </c>
      <c r="L1300" s="35">
        <f>SUMIFS('ODA by sector'!M:M,'ODA by sector'!$A:$A,'D12'!$A1300,'ODA by sector'!$D:$D,'D12'!$C1300)</f>
        <v>0</v>
      </c>
      <c r="M1300" s="35">
        <f>SUMIFS('ODA by sector'!N:N,'ODA by sector'!$A:$A,'D12'!$A1300,'ODA by sector'!$D:$D,'D12'!$C1300)</f>
        <v>0</v>
      </c>
      <c r="N1300" s="35">
        <f>SUMIFS('ODA by sector'!O:O,'ODA by sector'!$A:$A,'D12'!$A1300,'ODA by sector'!$D:$D,'D12'!$C1300)</f>
        <v>0</v>
      </c>
      <c r="O1300" s="35">
        <f>SUMIFS('ODA by sector'!P:P,'ODA by sector'!$A:$A,'D12'!$A1300,'ODA by sector'!$D:$D,'D12'!$C1300)</f>
        <v>1.72664</v>
      </c>
      <c r="P1300" s="35">
        <f>SUMIFS('ODA by sector'!Q:Q,'ODA by sector'!$A:$A,'D12'!$A1300,'ODA by sector'!$D:$D,'D12'!$C1300)</f>
        <v>1.880098</v>
      </c>
      <c r="Q1300" s="35">
        <f>SUMIFS('ODA by sector'!R:R,'ODA by sector'!$A:$A,'D12'!$A1300,'ODA by sector'!$D:$D,'D12'!$C1300)</f>
        <v>3.0796380000000001</v>
      </c>
      <c r="R1300" s="35">
        <f>SUMIFS('ODA by sector'!S:S,'ODA by sector'!$A:$A,'D12'!$A1300,'ODA by sector'!$D:$D,'D12'!$C1300)</f>
        <v>8.3713829999999998</v>
      </c>
    </row>
    <row r="1301" spans="1:18" x14ac:dyDescent="0.25">
      <c r="A1301" s="39" t="s">
        <v>48</v>
      </c>
      <c r="B1301" s="36" t="str">
        <f>VLOOKUP(A1301,'[1]Names&amp;ISO'!$A:$B,2,FALSE)</f>
        <v>EE</v>
      </c>
      <c r="C1301" s="37" t="s">
        <v>172</v>
      </c>
      <c r="D1301" s="35">
        <f>SUMIFS('ODA by sector'!E:E,'ODA by sector'!$A:$A,'D12'!$A1301,'ODA by sector'!$D:$D,'D12'!$C1301)</f>
        <v>0</v>
      </c>
      <c r="E1301" s="35">
        <f>SUMIFS('ODA by sector'!F:F,'ODA by sector'!$A:$A,'D12'!$A1301,'ODA by sector'!$D:$D,'D12'!$C1301)</f>
        <v>0</v>
      </c>
      <c r="F1301" s="35">
        <f>SUMIFS('ODA by sector'!G:G,'ODA by sector'!$A:$A,'D12'!$A1301,'ODA by sector'!$D:$D,'D12'!$C1301)</f>
        <v>0</v>
      </c>
      <c r="G1301" s="35">
        <f>SUMIFS('ODA by sector'!H:H,'ODA by sector'!$A:$A,'D12'!$A1301,'ODA by sector'!$D:$D,'D12'!$C1301)</f>
        <v>0</v>
      </c>
      <c r="H1301" s="35">
        <f>SUMIFS('ODA by sector'!I:I,'ODA by sector'!$A:$A,'D12'!$A1301,'ODA by sector'!$D:$D,'D12'!$C1301)</f>
        <v>0</v>
      </c>
      <c r="I1301" s="35">
        <f>SUMIFS('ODA by sector'!J:J,'ODA by sector'!$A:$A,'D12'!$A1301,'ODA by sector'!$D:$D,'D12'!$C1301)</f>
        <v>0</v>
      </c>
      <c r="J1301" s="35">
        <f>SUMIFS('ODA by sector'!K:K,'ODA by sector'!$A:$A,'D12'!$A1301,'ODA by sector'!$D:$D,'D12'!$C1301)</f>
        <v>0</v>
      </c>
      <c r="K1301" s="35">
        <f>SUMIFS('ODA by sector'!L:L,'ODA by sector'!$A:$A,'D12'!$A1301,'ODA by sector'!$D:$D,'D12'!$C1301)</f>
        <v>0</v>
      </c>
      <c r="L1301" s="35">
        <f>SUMIFS('ODA by sector'!M:M,'ODA by sector'!$A:$A,'D12'!$A1301,'ODA by sector'!$D:$D,'D12'!$C1301)</f>
        <v>0</v>
      </c>
      <c r="M1301" s="35">
        <f>SUMIFS('ODA by sector'!N:N,'ODA by sector'!$A:$A,'D12'!$A1301,'ODA by sector'!$D:$D,'D12'!$C1301)</f>
        <v>0</v>
      </c>
      <c r="N1301" s="35">
        <f>SUMIFS('ODA by sector'!O:O,'ODA by sector'!$A:$A,'D12'!$A1301,'ODA by sector'!$D:$D,'D12'!$C1301)</f>
        <v>0</v>
      </c>
      <c r="O1301" s="35">
        <f>SUMIFS('ODA by sector'!P:P,'ODA by sector'!$A:$A,'D12'!$A1301,'ODA by sector'!$D:$D,'D12'!$C1301)</f>
        <v>0</v>
      </c>
      <c r="P1301" s="35">
        <f>SUMIFS('ODA by sector'!Q:Q,'ODA by sector'!$A:$A,'D12'!$A1301,'ODA by sector'!$D:$D,'D12'!$C1301)</f>
        <v>0</v>
      </c>
      <c r="Q1301" s="35">
        <f>SUMIFS('ODA by sector'!R:R,'ODA by sector'!$A:$A,'D12'!$A1301,'ODA by sector'!$D:$D,'D12'!$C1301)</f>
        <v>0</v>
      </c>
      <c r="R1301" s="35">
        <f>SUMIFS('ODA by sector'!S:S,'ODA by sector'!$A:$A,'D12'!$A1301,'ODA by sector'!$D:$D,'D12'!$C1301)</f>
        <v>0</v>
      </c>
    </row>
    <row r="1302" spans="1:18" x14ac:dyDescent="0.25">
      <c r="A1302" s="36" t="s">
        <v>48</v>
      </c>
      <c r="B1302" s="36" t="str">
        <f>VLOOKUP(A1302,'[1]Names&amp;ISO'!$A:$B,2,FALSE)</f>
        <v>EE</v>
      </c>
      <c r="C1302" s="37" t="s">
        <v>173</v>
      </c>
      <c r="D1302" s="35">
        <f>SUMIFS('ODA by sector'!E:E,'ODA by sector'!$A:$A,'D12'!$A1302,'ODA by sector'!$D:$D,'D12'!$C1302)</f>
        <v>0</v>
      </c>
      <c r="E1302" s="35">
        <f>SUMIFS('ODA by sector'!F:F,'ODA by sector'!$A:$A,'D12'!$A1302,'ODA by sector'!$D:$D,'D12'!$C1302)</f>
        <v>0</v>
      </c>
      <c r="F1302" s="35">
        <f>SUMIFS('ODA by sector'!G:G,'ODA by sector'!$A:$A,'D12'!$A1302,'ODA by sector'!$D:$D,'D12'!$C1302)</f>
        <v>0</v>
      </c>
      <c r="G1302" s="35">
        <f>SUMIFS('ODA by sector'!H:H,'ODA by sector'!$A:$A,'D12'!$A1302,'ODA by sector'!$D:$D,'D12'!$C1302)</f>
        <v>0</v>
      </c>
      <c r="H1302" s="35">
        <f>SUMIFS('ODA by sector'!I:I,'ODA by sector'!$A:$A,'D12'!$A1302,'ODA by sector'!$D:$D,'D12'!$C1302)</f>
        <v>0</v>
      </c>
      <c r="I1302" s="35">
        <f>SUMIFS('ODA by sector'!J:J,'ODA by sector'!$A:$A,'D12'!$A1302,'ODA by sector'!$D:$D,'D12'!$C1302)</f>
        <v>0</v>
      </c>
      <c r="J1302" s="35">
        <f>SUMIFS('ODA by sector'!K:K,'ODA by sector'!$A:$A,'D12'!$A1302,'ODA by sector'!$D:$D,'D12'!$C1302)</f>
        <v>0</v>
      </c>
      <c r="K1302" s="35">
        <f>SUMIFS('ODA by sector'!L:L,'ODA by sector'!$A:$A,'D12'!$A1302,'ODA by sector'!$D:$D,'D12'!$C1302)</f>
        <v>0</v>
      </c>
      <c r="L1302" s="35">
        <f>SUMIFS('ODA by sector'!M:M,'ODA by sector'!$A:$A,'D12'!$A1302,'ODA by sector'!$D:$D,'D12'!$C1302)</f>
        <v>0</v>
      </c>
      <c r="M1302" s="35">
        <f>SUMIFS('ODA by sector'!N:N,'ODA by sector'!$A:$A,'D12'!$A1302,'ODA by sector'!$D:$D,'D12'!$C1302)</f>
        <v>0</v>
      </c>
      <c r="N1302" s="35">
        <f>SUMIFS('ODA by sector'!O:O,'ODA by sector'!$A:$A,'D12'!$A1302,'ODA by sector'!$D:$D,'D12'!$C1302)</f>
        <v>0</v>
      </c>
      <c r="O1302" s="35">
        <f>SUMIFS('ODA by sector'!P:P,'ODA by sector'!$A:$A,'D12'!$A1302,'ODA by sector'!$D:$D,'D12'!$C1302)</f>
        <v>0</v>
      </c>
      <c r="P1302" s="35">
        <f>SUMIFS('ODA by sector'!Q:Q,'ODA by sector'!$A:$A,'D12'!$A1302,'ODA by sector'!$D:$D,'D12'!$C1302)</f>
        <v>0</v>
      </c>
      <c r="Q1302" s="35">
        <f>SUMIFS('ODA by sector'!R:R,'ODA by sector'!$A:$A,'D12'!$A1302,'ODA by sector'!$D:$D,'D12'!$C1302)</f>
        <v>0</v>
      </c>
      <c r="R1302" s="35">
        <f>SUMIFS('ODA by sector'!S:S,'ODA by sector'!$A:$A,'D12'!$A1302,'ODA by sector'!$D:$D,'D12'!$C1302)</f>
        <v>0</v>
      </c>
    </row>
    <row r="1303" spans="1:18" x14ac:dyDescent="0.25">
      <c r="A1303" s="36" t="s">
        <v>48</v>
      </c>
      <c r="B1303" s="36" t="str">
        <f>VLOOKUP(A1303,'[1]Names&amp;ISO'!$A:$B,2,FALSE)</f>
        <v>EE</v>
      </c>
      <c r="C1303" s="37" t="s">
        <v>174</v>
      </c>
      <c r="D1303" s="35">
        <f>SUMIFS('ODA by sector'!E:E,'ODA by sector'!$A:$A,'D12'!$A1303,'ODA by sector'!$D:$D,'D12'!$C1303)</f>
        <v>0</v>
      </c>
      <c r="E1303" s="35">
        <f>SUMIFS('ODA by sector'!F:F,'ODA by sector'!$A:$A,'D12'!$A1303,'ODA by sector'!$D:$D,'D12'!$C1303)</f>
        <v>0</v>
      </c>
      <c r="F1303" s="35">
        <f>SUMIFS('ODA by sector'!G:G,'ODA by sector'!$A:$A,'D12'!$A1303,'ODA by sector'!$D:$D,'D12'!$C1303)</f>
        <v>0</v>
      </c>
      <c r="G1303" s="35">
        <f>SUMIFS('ODA by sector'!H:H,'ODA by sector'!$A:$A,'D12'!$A1303,'ODA by sector'!$D:$D,'D12'!$C1303)</f>
        <v>0</v>
      </c>
      <c r="H1303" s="35">
        <f>SUMIFS('ODA by sector'!I:I,'ODA by sector'!$A:$A,'D12'!$A1303,'ODA by sector'!$D:$D,'D12'!$C1303)</f>
        <v>0</v>
      </c>
      <c r="I1303" s="35">
        <f>SUMIFS('ODA by sector'!J:J,'ODA by sector'!$A:$A,'D12'!$A1303,'ODA by sector'!$D:$D,'D12'!$C1303)</f>
        <v>0</v>
      </c>
      <c r="J1303" s="35">
        <f>SUMIFS('ODA by sector'!K:K,'ODA by sector'!$A:$A,'D12'!$A1303,'ODA by sector'!$D:$D,'D12'!$C1303)</f>
        <v>0</v>
      </c>
      <c r="K1303" s="35">
        <f>SUMIFS('ODA by sector'!L:L,'ODA by sector'!$A:$A,'D12'!$A1303,'ODA by sector'!$D:$D,'D12'!$C1303)</f>
        <v>0</v>
      </c>
      <c r="L1303" s="35">
        <f>SUMIFS('ODA by sector'!M:M,'ODA by sector'!$A:$A,'D12'!$A1303,'ODA by sector'!$D:$D,'D12'!$C1303)</f>
        <v>0</v>
      </c>
      <c r="M1303" s="35">
        <f>SUMIFS('ODA by sector'!N:N,'ODA by sector'!$A:$A,'D12'!$A1303,'ODA by sector'!$D:$D,'D12'!$C1303)</f>
        <v>0</v>
      </c>
      <c r="N1303" s="35">
        <f>SUMIFS('ODA by sector'!O:O,'ODA by sector'!$A:$A,'D12'!$A1303,'ODA by sector'!$D:$D,'D12'!$C1303)</f>
        <v>0</v>
      </c>
      <c r="O1303" s="35">
        <f>SUMIFS('ODA by sector'!P:P,'ODA by sector'!$A:$A,'D12'!$A1303,'ODA by sector'!$D:$D,'D12'!$C1303)</f>
        <v>2.2456710000000002</v>
      </c>
      <c r="P1303" s="35">
        <f>SUMIFS('ODA by sector'!Q:Q,'ODA by sector'!$A:$A,'D12'!$A1303,'ODA by sector'!$D:$D,'D12'!$C1303)</f>
        <v>3.3071980000000001</v>
      </c>
      <c r="Q1303" s="35">
        <f>SUMIFS('ODA by sector'!R:R,'ODA by sector'!$A:$A,'D12'!$A1303,'ODA by sector'!$D:$D,'D12'!$C1303)</f>
        <v>3.1996859999999998</v>
      </c>
      <c r="R1303" s="35">
        <f>SUMIFS('ODA by sector'!S:S,'ODA by sector'!$A:$A,'D12'!$A1303,'ODA by sector'!$D:$D,'D12'!$C1303)</f>
        <v>3.089683</v>
      </c>
    </row>
    <row r="1304" spans="1:18" x14ac:dyDescent="0.25">
      <c r="A1304" s="40" t="s">
        <v>47</v>
      </c>
      <c r="B1304" s="36" t="str">
        <f>VLOOKUP(A1304,'[1]Names&amp;ISO'!$A:$B,2,FALSE)</f>
        <v>IL</v>
      </c>
      <c r="C1304" s="37" t="s">
        <v>162</v>
      </c>
      <c r="D1304" s="35">
        <f>SUMIFS('ODA by sector'!E:E,'ODA by sector'!$A:$A,'D12'!$A1304,'ODA by sector'!$D:$D,'D12'!$C1304)</f>
        <v>0</v>
      </c>
      <c r="E1304" s="35">
        <f>SUMIFS('ODA by sector'!F:F,'ODA by sector'!$A:$A,'D12'!$A1304,'ODA by sector'!$D:$D,'D12'!$C1304)</f>
        <v>0</v>
      </c>
      <c r="F1304" s="35">
        <f>SUMIFS('ODA by sector'!G:G,'ODA by sector'!$A:$A,'D12'!$A1304,'ODA by sector'!$D:$D,'D12'!$C1304)</f>
        <v>0</v>
      </c>
      <c r="G1304" s="35">
        <f>SUMIFS('ODA by sector'!H:H,'ODA by sector'!$A:$A,'D12'!$A1304,'ODA by sector'!$D:$D,'D12'!$C1304)</f>
        <v>0</v>
      </c>
      <c r="H1304" s="35">
        <f>SUMIFS('ODA by sector'!I:I,'ODA by sector'!$A:$A,'D12'!$A1304,'ODA by sector'!$D:$D,'D12'!$C1304)</f>
        <v>0</v>
      </c>
      <c r="I1304" s="35">
        <f>SUMIFS('ODA by sector'!J:J,'ODA by sector'!$A:$A,'D12'!$A1304,'ODA by sector'!$D:$D,'D12'!$C1304)</f>
        <v>0</v>
      </c>
      <c r="J1304" s="35">
        <f>SUMIFS('ODA by sector'!K:K,'ODA by sector'!$A:$A,'D12'!$A1304,'ODA by sector'!$D:$D,'D12'!$C1304)</f>
        <v>0</v>
      </c>
      <c r="K1304" s="35">
        <f>SUMIFS('ODA by sector'!L:L,'ODA by sector'!$A:$A,'D12'!$A1304,'ODA by sector'!$D:$D,'D12'!$C1304)</f>
        <v>0</v>
      </c>
      <c r="L1304" s="35">
        <f>SUMIFS('ODA by sector'!M:M,'ODA by sector'!$A:$A,'D12'!$A1304,'ODA by sector'!$D:$D,'D12'!$C1304)</f>
        <v>0</v>
      </c>
      <c r="M1304" s="35">
        <f>SUMIFS('ODA by sector'!N:N,'ODA by sector'!$A:$A,'D12'!$A1304,'ODA by sector'!$D:$D,'D12'!$C1304)</f>
        <v>0</v>
      </c>
      <c r="N1304" s="35">
        <f>SUMIFS('ODA by sector'!O:O,'ODA by sector'!$A:$A,'D12'!$A1304,'ODA by sector'!$D:$D,'D12'!$C1304)</f>
        <v>0</v>
      </c>
      <c r="O1304" s="35">
        <f>SUMIFS('ODA by sector'!P:P,'ODA by sector'!$A:$A,'D12'!$A1304,'ODA by sector'!$D:$D,'D12'!$C1304)</f>
        <v>0</v>
      </c>
      <c r="P1304" s="35">
        <f>SUMIFS('ODA by sector'!Q:Q,'ODA by sector'!$A:$A,'D12'!$A1304,'ODA by sector'!$D:$D,'D12'!$C1304)</f>
        <v>0</v>
      </c>
      <c r="Q1304" s="35">
        <f>SUMIFS('ODA by sector'!R:R,'ODA by sector'!$A:$A,'D12'!$A1304,'ODA by sector'!$D:$D,'D12'!$C1304)</f>
        <v>0</v>
      </c>
      <c r="R1304" s="35">
        <f>SUMIFS('ODA by sector'!S:S,'ODA by sector'!$A:$A,'D12'!$A1304,'ODA by sector'!$D:$D,'D12'!$C1304)</f>
        <v>0</v>
      </c>
    </row>
    <row r="1305" spans="1:18" x14ac:dyDescent="0.25">
      <c r="A1305" s="40" t="s">
        <v>47</v>
      </c>
      <c r="B1305" s="36" t="str">
        <f>VLOOKUP(A1305,'[1]Names&amp;ISO'!$A:$B,2,FALSE)</f>
        <v>IL</v>
      </c>
      <c r="C1305" s="37" t="s">
        <v>163</v>
      </c>
      <c r="D1305" s="35">
        <f>SUMIFS('ODA by sector'!E:E,'ODA by sector'!$A:$A,'D12'!$A1305,'ODA by sector'!$D:$D,'D12'!$C1305)</f>
        <v>0</v>
      </c>
      <c r="E1305" s="35">
        <f>SUMIFS('ODA by sector'!F:F,'ODA by sector'!$A:$A,'D12'!$A1305,'ODA by sector'!$D:$D,'D12'!$C1305)</f>
        <v>0</v>
      </c>
      <c r="F1305" s="35">
        <f>SUMIFS('ODA by sector'!G:G,'ODA by sector'!$A:$A,'D12'!$A1305,'ODA by sector'!$D:$D,'D12'!$C1305)</f>
        <v>0</v>
      </c>
      <c r="G1305" s="35">
        <f>SUMIFS('ODA by sector'!H:H,'ODA by sector'!$A:$A,'D12'!$A1305,'ODA by sector'!$D:$D,'D12'!$C1305)</f>
        <v>0</v>
      </c>
      <c r="H1305" s="35">
        <f>SUMIFS('ODA by sector'!I:I,'ODA by sector'!$A:$A,'D12'!$A1305,'ODA by sector'!$D:$D,'D12'!$C1305)</f>
        <v>0</v>
      </c>
      <c r="I1305" s="35">
        <f>SUMIFS('ODA by sector'!J:J,'ODA by sector'!$A:$A,'D12'!$A1305,'ODA by sector'!$D:$D,'D12'!$C1305)</f>
        <v>0</v>
      </c>
      <c r="J1305" s="35">
        <f>SUMIFS('ODA by sector'!K:K,'ODA by sector'!$A:$A,'D12'!$A1305,'ODA by sector'!$D:$D,'D12'!$C1305)</f>
        <v>0</v>
      </c>
      <c r="K1305" s="35">
        <f>SUMIFS('ODA by sector'!L:L,'ODA by sector'!$A:$A,'D12'!$A1305,'ODA by sector'!$D:$D,'D12'!$C1305)</f>
        <v>0</v>
      </c>
      <c r="L1305" s="35">
        <f>SUMIFS('ODA by sector'!M:M,'ODA by sector'!$A:$A,'D12'!$A1305,'ODA by sector'!$D:$D,'D12'!$C1305)</f>
        <v>0</v>
      </c>
      <c r="M1305" s="35">
        <f>SUMIFS('ODA by sector'!N:N,'ODA by sector'!$A:$A,'D12'!$A1305,'ODA by sector'!$D:$D,'D12'!$C1305)</f>
        <v>0</v>
      </c>
      <c r="N1305" s="35">
        <f>SUMIFS('ODA by sector'!O:O,'ODA by sector'!$A:$A,'D12'!$A1305,'ODA by sector'!$D:$D,'D12'!$C1305)</f>
        <v>0</v>
      </c>
      <c r="O1305" s="35">
        <f>SUMIFS('ODA by sector'!P:P,'ODA by sector'!$A:$A,'D12'!$A1305,'ODA by sector'!$D:$D,'D12'!$C1305)</f>
        <v>0</v>
      </c>
      <c r="P1305" s="35">
        <f>SUMIFS('ODA by sector'!Q:Q,'ODA by sector'!$A:$A,'D12'!$A1305,'ODA by sector'!$D:$D,'D12'!$C1305)</f>
        <v>0</v>
      </c>
      <c r="Q1305" s="35">
        <f>SUMIFS('ODA by sector'!R:R,'ODA by sector'!$A:$A,'D12'!$A1305,'ODA by sector'!$D:$D,'D12'!$C1305)</f>
        <v>0</v>
      </c>
      <c r="R1305" s="35">
        <f>SUMIFS('ODA by sector'!S:S,'ODA by sector'!$A:$A,'D12'!$A1305,'ODA by sector'!$D:$D,'D12'!$C1305)</f>
        <v>0</v>
      </c>
    </row>
    <row r="1306" spans="1:18" x14ac:dyDescent="0.25">
      <c r="A1306" s="40" t="s">
        <v>47</v>
      </c>
      <c r="B1306" s="36" t="str">
        <f>VLOOKUP(A1306,'[1]Names&amp;ISO'!$A:$B,2,FALSE)</f>
        <v>IL</v>
      </c>
      <c r="C1306" s="37" t="s">
        <v>164</v>
      </c>
      <c r="D1306" s="35">
        <f>SUMIFS('ODA by sector'!E:E,'ODA by sector'!$A:$A,'D12'!$A1306,'ODA by sector'!$D:$D,'D12'!$C1306)</f>
        <v>0</v>
      </c>
      <c r="E1306" s="35">
        <f>SUMIFS('ODA by sector'!F:F,'ODA by sector'!$A:$A,'D12'!$A1306,'ODA by sector'!$D:$D,'D12'!$C1306)</f>
        <v>0</v>
      </c>
      <c r="F1306" s="35">
        <f>SUMIFS('ODA by sector'!G:G,'ODA by sector'!$A:$A,'D12'!$A1306,'ODA by sector'!$D:$D,'D12'!$C1306)</f>
        <v>0</v>
      </c>
      <c r="G1306" s="35">
        <f>SUMIFS('ODA by sector'!H:H,'ODA by sector'!$A:$A,'D12'!$A1306,'ODA by sector'!$D:$D,'D12'!$C1306)</f>
        <v>0</v>
      </c>
      <c r="H1306" s="35">
        <f>SUMIFS('ODA by sector'!I:I,'ODA by sector'!$A:$A,'D12'!$A1306,'ODA by sector'!$D:$D,'D12'!$C1306)</f>
        <v>0</v>
      </c>
      <c r="I1306" s="35">
        <f>SUMIFS('ODA by sector'!J:J,'ODA by sector'!$A:$A,'D12'!$A1306,'ODA by sector'!$D:$D,'D12'!$C1306)</f>
        <v>0</v>
      </c>
      <c r="J1306" s="35">
        <f>SUMIFS('ODA by sector'!K:K,'ODA by sector'!$A:$A,'D12'!$A1306,'ODA by sector'!$D:$D,'D12'!$C1306)</f>
        <v>0</v>
      </c>
      <c r="K1306" s="35">
        <f>SUMIFS('ODA by sector'!L:L,'ODA by sector'!$A:$A,'D12'!$A1306,'ODA by sector'!$D:$D,'D12'!$C1306)</f>
        <v>0</v>
      </c>
      <c r="L1306" s="35">
        <f>SUMIFS('ODA by sector'!M:M,'ODA by sector'!$A:$A,'D12'!$A1306,'ODA by sector'!$D:$D,'D12'!$C1306)</f>
        <v>0</v>
      </c>
      <c r="M1306" s="35">
        <f>SUMIFS('ODA by sector'!N:N,'ODA by sector'!$A:$A,'D12'!$A1306,'ODA by sector'!$D:$D,'D12'!$C1306)</f>
        <v>0</v>
      </c>
      <c r="N1306" s="35">
        <f>SUMIFS('ODA by sector'!O:O,'ODA by sector'!$A:$A,'D12'!$A1306,'ODA by sector'!$D:$D,'D12'!$C1306)</f>
        <v>0</v>
      </c>
      <c r="O1306" s="35">
        <f>SUMIFS('ODA by sector'!P:P,'ODA by sector'!$A:$A,'D12'!$A1306,'ODA by sector'!$D:$D,'D12'!$C1306)</f>
        <v>0</v>
      </c>
      <c r="P1306" s="35">
        <f>SUMIFS('ODA by sector'!Q:Q,'ODA by sector'!$A:$A,'D12'!$A1306,'ODA by sector'!$D:$D,'D12'!$C1306)</f>
        <v>0</v>
      </c>
      <c r="Q1306" s="35">
        <f>SUMIFS('ODA by sector'!R:R,'ODA by sector'!$A:$A,'D12'!$A1306,'ODA by sector'!$D:$D,'D12'!$C1306)</f>
        <v>0</v>
      </c>
      <c r="R1306" s="35">
        <f>SUMIFS('ODA by sector'!S:S,'ODA by sector'!$A:$A,'D12'!$A1306,'ODA by sector'!$D:$D,'D12'!$C1306)</f>
        <v>0</v>
      </c>
    </row>
    <row r="1307" spans="1:18" x14ac:dyDescent="0.25">
      <c r="A1307" s="40" t="s">
        <v>47</v>
      </c>
      <c r="B1307" s="36" t="str">
        <f>VLOOKUP(A1307,'[1]Names&amp;ISO'!$A:$B,2,FALSE)</f>
        <v>IL</v>
      </c>
      <c r="C1307" s="37" t="s">
        <v>165</v>
      </c>
      <c r="D1307" s="35">
        <f>SUMIFS('ODA by sector'!E:E,'ODA by sector'!$A:$A,'D12'!$A1307,'ODA by sector'!$D:$D,'D12'!$C1307)</f>
        <v>0</v>
      </c>
      <c r="E1307" s="35">
        <f>SUMIFS('ODA by sector'!F:F,'ODA by sector'!$A:$A,'D12'!$A1307,'ODA by sector'!$D:$D,'D12'!$C1307)</f>
        <v>0</v>
      </c>
      <c r="F1307" s="35">
        <f>SUMIFS('ODA by sector'!G:G,'ODA by sector'!$A:$A,'D12'!$A1307,'ODA by sector'!$D:$D,'D12'!$C1307)</f>
        <v>0</v>
      </c>
      <c r="G1307" s="35">
        <f>SUMIFS('ODA by sector'!H:H,'ODA by sector'!$A:$A,'D12'!$A1307,'ODA by sector'!$D:$D,'D12'!$C1307)</f>
        <v>0</v>
      </c>
      <c r="H1307" s="35">
        <f>SUMIFS('ODA by sector'!I:I,'ODA by sector'!$A:$A,'D12'!$A1307,'ODA by sector'!$D:$D,'D12'!$C1307)</f>
        <v>0</v>
      </c>
      <c r="I1307" s="35">
        <f>SUMIFS('ODA by sector'!J:J,'ODA by sector'!$A:$A,'D12'!$A1307,'ODA by sector'!$D:$D,'D12'!$C1307)</f>
        <v>0</v>
      </c>
      <c r="J1307" s="35">
        <f>SUMIFS('ODA by sector'!K:K,'ODA by sector'!$A:$A,'D12'!$A1307,'ODA by sector'!$D:$D,'D12'!$C1307)</f>
        <v>0</v>
      </c>
      <c r="K1307" s="35">
        <f>SUMIFS('ODA by sector'!L:L,'ODA by sector'!$A:$A,'D12'!$A1307,'ODA by sector'!$D:$D,'D12'!$C1307)</f>
        <v>0</v>
      </c>
      <c r="L1307" s="35">
        <f>SUMIFS('ODA by sector'!M:M,'ODA by sector'!$A:$A,'D12'!$A1307,'ODA by sector'!$D:$D,'D12'!$C1307)</f>
        <v>0</v>
      </c>
      <c r="M1307" s="35">
        <f>SUMIFS('ODA by sector'!N:N,'ODA by sector'!$A:$A,'D12'!$A1307,'ODA by sector'!$D:$D,'D12'!$C1307)</f>
        <v>0</v>
      </c>
      <c r="N1307" s="35">
        <f>SUMIFS('ODA by sector'!O:O,'ODA by sector'!$A:$A,'D12'!$A1307,'ODA by sector'!$D:$D,'D12'!$C1307)</f>
        <v>0</v>
      </c>
      <c r="O1307" s="35">
        <f>SUMIFS('ODA by sector'!P:P,'ODA by sector'!$A:$A,'D12'!$A1307,'ODA by sector'!$D:$D,'D12'!$C1307)</f>
        <v>0</v>
      </c>
      <c r="P1307" s="35">
        <f>SUMIFS('ODA by sector'!Q:Q,'ODA by sector'!$A:$A,'D12'!$A1307,'ODA by sector'!$D:$D,'D12'!$C1307)</f>
        <v>0</v>
      </c>
      <c r="Q1307" s="35">
        <f>SUMIFS('ODA by sector'!R:R,'ODA by sector'!$A:$A,'D12'!$A1307,'ODA by sector'!$D:$D,'D12'!$C1307)</f>
        <v>0</v>
      </c>
      <c r="R1307" s="35">
        <f>SUMIFS('ODA by sector'!S:S,'ODA by sector'!$A:$A,'D12'!$A1307,'ODA by sector'!$D:$D,'D12'!$C1307)</f>
        <v>0</v>
      </c>
    </row>
    <row r="1308" spans="1:18" x14ac:dyDescent="0.25">
      <c r="A1308" s="40" t="s">
        <v>47</v>
      </c>
      <c r="B1308" s="36" t="str">
        <f>VLOOKUP(A1308,'[1]Names&amp;ISO'!$A:$B,2,FALSE)</f>
        <v>IL</v>
      </c>
      <c r="C1308" s="37" t="s">
        <v>161</v>
      </c>
      <c r="D1308" s="35">
        <f>SUMIFS('ODA by sector'!E:E,'ODA by sector'!$A:$A,'D12'!$A1308,'ODA by sector'!$D:$D,'D12'!$C1308)</f>
        <v>0</v>
      </c>
      <c r="E1308" s="35">
        <f>SUMIFS('ODA by sector'!F:F,'ODA by sector'!$A:$A,'D12'!$A1308,'ODA by sector'!$D:$D,'D12'!$C1308)</f>
        <v>0</v>
      </c>
      <c r="F1308" s="35">
        <f>SUMIFS('ODA by sector'!G:G,'ODA by sector'!$A:$A,'D12'!$A1308,'ODA by sector'!$D:$D,'D12'!$C1308)</f>
        <v>0</v>
      </c>
      <c r="G1308" s="35">
        <f>SUMIFS('ODA by sector'!H:H,'ODA by sector'!$A:$A,'D12'!$A1308,'ODA by sector'!$D:$D,'D12'!$C1308)</f>
        <v>0</v>
      </c>
      <c r="H1308" s="35">
        <f>SUMIFS('ODA by sector'!I:I,'ODA by sector'!$A:$A,'D12'!$A1308,'ODA by sector'!$D:$D,'D12'!$C1308)</f>
        <v>0</v>
      </c>
      <c r="I1308" s="35">
        <f>SUMIFS('ODA by sector'!J:J,'ODA by sector'!$A:$A,'D12'!$A1308,'ODA by sector'!$D:$D,'D12'!$C1308)</f>
        <v>0</v>
      </c>
      <c r="J1308" s="35">
        <f>SUMIFS('ODA by sector'!K:K,'ODA by sector'!$A:$A,'D12'!$A1308,'ODA by sector'!$D:$D,'D12'!$C1308)</f>
        <v>0</v>
      </c>
      <c r="K1308" s="35">
        <f>SUMIFS('ODA by sector'!L:L,'ODA by sector'!$A:$A,'D12'!$A1308,'ODA by sector'!$D:$D,'D12'!$C1308)</f>
        <v>0</v>
      </c>
      <c r="L1308" s="35">
        <f>SUMIFS('ODA by sector'!M:M,'ODA by sector'!$A:$A,'D12'!$A1308,'ODA by sector'!$D:$D,'D12'!$C1308)</f>
        <v>0</v>
      </c>
      <c r="M1308" s="35">
        <f>SUMIFS('ODA by sector'!N:N,'ODA by sector'!$A:$A,'D12'!$A1308,'ODA by sector'!$D:$D,'D12'!$C1308)</f>
        <v>0</v>
      </c>
      <c r="N1308" s="35">
        <f>SUMIFS('ODA by sector'!O:O,'ODA by sector'!$A:$A,'D12'!$A1308,'ODA by sector'!$D:$D,'D12'!$C1308)</f>
        <v>0</v>
      </c>
      <c r="O1308" s="35">
        <f>SUMIFS('ODA by sector'!P:P,'ODA by sector'!$A:$A,'D12'!$A1308,'ODA by sector'!$D:$D,'D12'!$C1308)</f>
        <v>0</v>
      </c>
      <c r="P1308" s="35">
        <f>SUMIFS('ODA by sector'!Q:Q,'ODA by sector'!$A:$A,'D12'!$A1308,'ODA by sector'!$D:$D,'D12'!$C1308)</f>
        <v>0</v>
      </c>
      <c r="Q1308" s="35">
        <f>SUMIFS('ODA by sector'!R:R,'ODA by sector'!$A:$A,'D12'!$A1308,'ODA by sector'!$D:$D,'D12'!$C1308)</f>
        <v>0</v>
      </c>
      <c r="R1308" s="35">
        <f>SUMIFS('ODA by sector'!S:S,'ODA by sector'!$A:$A,'D12'!$A1308,'ODA by sector'!$D:$D,'D12'!$C1308)</f>
        <v>0</v>
      </c>
    </row>
    <row r="1309" spans="1:18" x14ac:dyDescent="0.25">
      <c r="A1309" s="40" t="s">
        <v>47</v>
      </c>
      <c r="B1309" s="36" t="str">
        <f>VLOOKUP(A1309,'[1]Names&amp;ISO'!$A:$B,2,FALSE)</f>
        <v>IL</v>
      </c>
      <c r="C1309" s="37" t="s">
        <v>166</v>
      </c>
      <c r="D1309" s="35">
        <f>SUMIFS('ODA by sector'!E:E,'ODA by sector'!$A:$A,'D12'!$A1309,'ODA by sector'!$D:$D,'D12'!$C1309)</f>
        <v>0</v>
      </c>
      <c r="E1309" s="35">
        <f>SUMIFS('ODA by sector'!F:F,'ODA by sector'!$A:$A,'D12'!$A1309,'ODA by sector'!$D:$D,'D12'!$C1309)</f>
        <v>0</v>
      </c>
      <c r="F1309" s="35">
        <f>SUMIFS('ODA by sector'!G:G,'ODA by sector'!$A:$A,'D12'!$A1309,'ODA by sector'!$D:$D,'D12'!$C1309)</f>
        <v>0</v>
      </c>
      <c r="G1309" s="35">
        <f>SUMIFS('ODA by sector'!H:H,'ODA by sector'!$A:$A,'D12'!$A1309,'ODA by sector'!$D:$D,'D12'!$C1309)</f>
        <v>0</v>
      </c>
      <c r="H1309" s="35">
        <f>SUMIFS('ODA by sector'!I:I,'ODA by sector'!$A:$A,'D12'!$A1309,'ODA by sector'!$D:$D,'D12'!$C1309)</f>
        <v>0</v>
      </c>
      <c r="I1309" s="35">
        <f>SUMIFS('ODA by sector'!J:J,'ODA by sector'!$A:$A,'D12'!$A1309,'ODA by sector'!$D:$D,'D12'!$C1309)</f>
        <v>0</v>
      </c>
      <c r="J1309" s="35">
        <f>SUMIFS('ODA by sector'!K:K,'ODA by sector'!$A:$A,'D12'!$A1309,'ODA by sector'!$D:$D,'D12'!$C1309)</f>
        <v>0</v>
      </c>
      <c r="K1309" s="35">
        <f>SUMIFS('ODA by sector'!L:L,'ODA by sector'!$A:$A,'D12'!$A1309,'ODA by sector'!$D:$D,'D12'!$C1309)</f>
        <v>0</v>
      </c>
      <c r="L1309" s="35">
        <f>SUMIFS('ODA by sector'!M:M,'ODA by sector'!$A:$A,'D12'!$A1309,'ODA by sector'!$D:$D,'D12'!$C1309)</f>
        <v>0</v>
      </c>
      <c r="M1309" s="35">
        <f>SUMIFS('ODA by sector'!N:N,'ODA by sector'!$A:$A,'D12'!$A1309,'ODA by sector'!$D:$D,'D12'!$C1309)</f>
        <v>0</v>
      </c>
      <c r="N1309" s="35">
        <f>SUMIFS('ODA by sector'!O:O,'ODA by sector'!$A:$A,'D12'!$A1309,'ODA by sector'!$D:$D,'D12'!$C1309)</f>
        <v>0</v>
      </c>
      <c r="O1309" s="35">
        <f>SUMIFS('ODA by sector'!P:P,'ODA by sector'!$A:$A,'D12'!$A1309,'ODA by sector'!$D:$D,'D12'!$C1309)</f>
        <v>0</v>
      </c>
      <c r="P1309" s="35">
        <f>SUMIFS('ODA by sector'!Q:Q,'ODA by sector'!$A:$A,'D12'!$A1309,'ODA by sector'!$D:$D,'D12'!$C1309)</f>
        <v>0</v>
      </c>
      <c r="Q1309" s="35">
        <f>SUMIFS('ODA by sector'!R:R,'ODA by sector'!$A:$A,'D12'!$A1309,'ODA by sector'!$D:$D,'D12'!$C1309)</f>
        <v>0</v>
      </c>
      <c r="R1309" s="35">
        <f>SUMIFS('ODA by sector'!S:S,'ODA by sector'!$A:$A,'D12'!$A1309,'ODA by sector'!$D:$D,'D12'!$C1309)</f>
        <v>0</v>
      </c>
    </row>
    <row r="1310" spans="1:18" x14ac:dyDescent="0.25">
      <c r="A1310" s="40" t="s">
        <v>47</v>
      </c>
      <c r="B1310" s="36" t="str">
        <f>VLOOKUP(A1310,'[1]Names&amp;ISO'!$A:$B,2,FALSE)</f>
        <v>IL</v>
      </c>
      <c r="C1310" s="37" t="s">
        <v>167</v>
      </c>
      <c r="D1310" s="35">
        <f>SUMIFS('ODA by sector'!E:E,'ODA by sector'!$A:$A,'D12'!$A1310,'ODA by sector'!$D:$D,'D12'!$C1310)</f>
        <v>0</v>
      </c>
      <c r="E1310" s="35">
        <f>SUMIFS('ODA by sector'!F:F,'ODA by sector'!$A:$A,'D12'!$A1310,'ODA by sector'!$D:$D,'D12'!$C1310)</f>
        <v>0</v>
      </c>
      <c r="F1310" s="35">
        <f>SUMIFS('ODA by sector'!G:G,'ODA by sector'!$A:$A,'D12'!$A1310,'ODA by sector'!$D:$D,'D12'!$C1310)</f>
        <v>0</v>
      </c>
      <c r="G1310" s="35">
        <f>SUMIFS('ODA by sector'!H:H,'ODA by sector'!$A:$A,'D12'!$A1310,'ODA by sector'!$D:$D,'D12'!$C1310)</f>
        <v>0</v>
      </c>
      <c r="H1310" s="35">
        <f>SUMIFS('ODA by sector'!I:I,'ODA by sector'!$A:$A,'D12'!$A1310,'ODA by sector'!$D:$D,'D12'!$C1310)</f>
        <v>0</v>
      </c>
      <c r="I1310" s="35">
        <f>SUMIFS('ODA by sector'!J:J,'ODA by sector'!$A:$A,'D12'!$A1310,'ODA by sector'!$D:$D,'D12'!$C1310)</f>
        <v>0</v>
      </c>
      <c r="J1310" s="35">
        <f>SUMIFS('ODA by sector'!K:K,'ODA by sector'!$A:$A,'D12'!$A1310,'ODA by sector'!$D:$D,'D12'!$C1310)</f>
        <v>0</v>
      </c>
      <c r="K1310" s="35">
        <f>SUMIFS('ODA by sector'!L:L,'ODA by sector'!$A:$A,'D12'!$A1310,'ODA by sector'!$D:$D,'D12'!$C1310)</f>
        <v>0</v>
      </c>
      <c r="L1310" s="35">
        <f>SUMIFS('ODA by sector'!M:M,'ODA by sector'!$A:$A,'D12'!$A1310,'ODA by sector'!$D:$D,'D12'!$C1310)</f>
        <v>0</v>
      </c>
      <c r="M1310" s="35">
        <f>SUMIFS('ODA by sector'!N:N,'ODA by sector'!$A:$A,'D12'!$A1310,'ODA by sector'!$D:$D,'D12'!$C1310)</f>
        <v>0</v>
      </c>
      <c r="N1310" s="35">
        <f>SUMIFS('ODA by sector'!O:O,'ODA by sector'!$A:$A,'D12'!$A1310,'ODA by sector'!$D:$D,'D12'!$C1310)</f>
        <v>0</v>
      </c>
      <c r="O1310" s="35">
        <f>SUMIFS('ODA by sector'!P:P,'ODA by sector'!$A:$A,'D12'!$A1310,'ODA by sector'!$D:$D,'D12'!$C1310)</f>
        <v>0</v>
      </c>
      <c r="P1310" s="35">
        <f>SUMIFS('ODA by sector'!Q:Q,'ODA by sector'!$A:$A,'D12'!$A1310,'ODA by sector'!$D:$D,'D12'!$C1310)</f>
        <v>0</v>
      </c>
      <c r="Q1310" s="35">
        <f>SUMIFS('ODA by sector'!R:R,'ODA by sector'!$A:$A,'D12'!$A1310,'ODA by sector'!$D:$D,'D12'!$C1310)</f>
        <v>0</v>
      </c>
      <c r="R1310" s="35">
        <f>SUMIFS('ODA by sector'!S:S,'ODA by sector'!$A:$A,'D12'!$A1310,'ODA by sector'!$D:$D,'D12'!$C1310)</f>
        <v>0</v>
      </c>
    </row>
    <row r="1311" spans="1:18" x14ac:dyDescent="0.25">
      <c r="A1311" s="40" t="s">
        <v>47</v>
      </c>
      <c r="B1311" s="36" t="str">
        <f>VLOOKUP(A1311,'[1]Names&amp;ISO'!$A:$B,2,FALSE)</f>
        <v>IL</v>
      </c>
      <c r="C1311" s="37" t="s">
        <v>169</v>
      </c>
      <c r="D1311" s="35">
        <f>SUMIFS('ODA by sector'!E:E,'ODA by sector'!$A:$A,'D12'!$A1311,'ODA by sector'!$D:$D,'D12'!$C1311)</f>
        <v>0</v>
      </c>
      <c r="E1311" s="35">
        <f>SUMIFS('ODA by sector'!F:F,'ODA by sector'!$A:$A,'D12'!$A1311,'ODA by sector'!$D:$D,'D12'!$C1311)</f>
        <v>0</v>
      </c>
      <c r="F1311" s="35">
        <f>SUMIFS('ODA by sector'!G:G,'ODA by sector'!$A:$A,'D12'!$A1311,'ODA by sector'!$D:$D,'D12'!$C1311)</f>
        <v>0</v>
      </c>
      <c r="G1311" s="35">
        <f>SUMIFS('ODA by sector'!H:H,'ODA by sector'!$A:$A,'D12'!$A1311,'ODA by sector'!$D:$D,'D12'!$C1311)</f>
        <v>0</v>
      </c>
      <c r="H1311" s="35">
        <f>SUMIFS('ODA by sector'!I:I,'ODA by sector'!$A:$A,'D12'!$A1311,'ODA by sector'!$D:$D,'D12'!$C1311)</f>
        <v>0</v>
      </c>
      <c r="I1311" s="35">
        <f>SUMIFS('ODA by sector'!J:J,'ODA by sector'!$A:$A,'D12'!$A1311,'ODA by sector'!$D:$D,'D12'!$C1311)</f>
        <v>0</v>
      </c>
      <c r="J1311" s="35">
        <f>SUMIFS('ODA by sector'!K:K,'ODA by sector'!$A:$A,'D12'!$A1311,'ODA by sector'!$D:$D,'D12'!$C1311)</f>
        <v>0</v>
      </c>
      <c r="K1311" s="35">
        <f>SUMIFS('ODA by sector'!L:L,'ODA by sector'!$A:$A,'D12'!$A1311,'ODA by sector'!$D:$D,'D12'!$C1311)</f>
        <v>0</v>
      </c>
      <c r="L1311" s="35">
        <f>SUMIFS('ODA by sector'!M:M,'ODA by sector'!$A:$A,'D12'!$A1311,'ODA by sector'!$D:$D,'D12'!$C1311)</f>
        <v>0</v>
      </c>
      <c r="M1311" s="35">
        <f>SUMIFS('ODA by sector'!N:N,'ODA by sector'!$A:$A,'D12'!$A1311,'ODA by sector'!$D:$D,'D12'!$C1311)</f>
        <v>0</v>
      </c>
      <c r="N1311" s="35">
        <f>SUMIFS('ODA by sector'!O:O,'ODA by sector'!$A:$A,'D12'!$A1311,'ODA by sector'!$D:$D,'D12'!$C1311)</f>
        <v>0</v>
      </c>
      <c r="O1311" s="35">
        <f>SUMIFS('ODA by sector'!P:P,'ODA by sector'!$A:$A,'D12'!$A1311,'ODA by sector'!$D:$D,'D12'!$C1311)</f>
        <v>0</v>
      </c>
      <c r="P1311" s="35">
        <f>SUMIFS('ODA by sector'!Q:Q,'ODA by sector'!$A:$A,'D12'!$A1311,'ODA by sector'!$D:$D,'D12'!$C1311)</f>
        <v>0</v>
      </c>
      <c r="Q1311" s="35">
        <f>SUMIFS('ODA by sector'!R:R,'ODA by sector'!$A:$A,'D12'!$A1311,'ODA by sector'!$D:$D,'D12'!$C1311)</f>
        <v>0</v>
      </c>
      <c r="R1311" s="35">
        <f>SUMIFS('ODA by sector'!S:S,'ODA by sector'!$A:$A,'D12'!$A1311,'ODA by sector'!$D:$D,'D12'!$C1311)</f>
        <v>0</v>
      </c>
    </row>
    <row r="1312" spans="1:18" x14ac:dyDescent="0.25">
      <c r="A1312" s="40" t="s">
        <v>47</v>
      </c>
      <c r="B1312" s="36" t="str">
        <f>VLOOKUP(A1312,'[1]Names&amp;ISO'!$A:$B,2,FALSE)</f>
        <v>IL</v>
      </c>
      <c r="C1312" s="37" t="s">
        <v>168</v>
      </c>
      <c r="D1312" s="35">
        <f>SUMIFS('ODA by sector'!E:E,'ODA by sector'!$A:$A,'D12'!$A1312,'ODA by sector'!$D:$D,'D12'!$C1312)</f>
        <v>0</v>
      </c>
      <c r="E1312" s="35">
        <f>SUMIFS('ODA by sector'!F:F,'ODA by sector'!$A:$A,'D12'!$A1312,'ODA by sector'!$D:$D,'D12'!$C1312)</f>
        <v>0</v>
      </c>
      <c r="F1312" s="35">
        <f>SUMIFS('ODA by sector'!G:G,'ODA by sector'!$A:$A,'D12'!$A1312,'ODA by sector'!$D:$D,'D12'!$C1312)</f>
        <v>0</v>
      </c>
      <c r="G1312" s="35">
        <f>SUMIFS('ODA by sector'!H:H,'ODA by sector'!$A:$A,'D12'!$A1312,'ODA by sector'!$D:$D,'D12'!$C1312)</f>
        <v>0</v>
      </c>
      <c r="H1312" s="35">
        <f>SUMIFS('ODA by sector'!I:I,'ODA by sector'!$A:$A,'D12'!$A1312,'ODA by sector'!$D:$D,'D12'!$C1312)</f>
        <v>0</v>
      </c>
      <c r="I1312" s="35">
        <f>SUMIFS('ODA by sector'!J:J,'ODA by sector'!$A:$A,'D12'!$A1312,'ODA by sector'!$D:$D,'D12'!$C1312)</f>
        <v>0</v>
      </c>
      <c r="J1312" s="35">
        <f>SUMIFS('ODA by sector'!K:K,'ODA by sector'!$A:$A,'D12'!$A1312,'ODA by sector'!$D:$D,'D12'!$C1312)</f>
        <v>0</v>
      </c>
      <c r="K1312" s="35">
        <f>SUMIFS('ODA by sector'!L:L,'ODA by sector'!$A:$A,'D12'!$A1312,'ODA by sector'!$D:$D,'D12'!$C1312)</f>
        <v>0</v>
      </c>
      <c r="L1312" s="35">
        <f>SUMIFS('ODA by sector'!M:M,'ODA by sector'!$A:$A,'D12'!$A1312,'ODA by sector'!$D:$D,'D12'!$C1312)</f>
        <v>0</v>
      </c>
      <c r="M1312" s="35">
        <f>SUMIFS('ODA by sector'!N:N,'ODA by sector'!$A:$A,'D12'!$A1312,'ODA by sector'!$D:$D,'D12'!$C1312)</f>
        <v>0</v>
      </c>
      <c r="N1312" s="35">
        <f>SUMIFS('ODA by sector'!O:O,'ODA by sector'!$A:$A,'D12'!$A1312,'ODA by sector'!$D:$D,'D12'!$C1312)</f>
        <v>0</v>
      </c>
      <c r="O1312" s="35">
        <f>SUMIFS('ODA by sector'!P:P,'ODA by sector'!$A:$A,'D12'!$A1312,'ODA by sector'!$D:$D,'D12'!$C1312)</f>
        <v>0</v>
      </c>
      <c r="P1312" s="35">
        <f>SUMIFS('ODA by sector'!Q:Q,'ODA by sector'!$A:$A,'D12'!$A1312,'ODA by sector'!$D:$D,'D12'!$C1312)</f>
        <v>0</v>
      </c>
      <c r="Q1312" s="35">
        <f>SUMIFS('ODA by sector'!R:R,'ODA by sector'!$A:$A,'D12'!$A1312,'ODA by sector'!$D:$D,'D12'!$C1312)</f>
        <v>0</v>
      </c>
      <c r="R1312" s="35">
        <f>SUMIFS('ODA by sector'!S:S,'ODA by sector'!$A:$A,'D12'!$A1312,'ODA by sector'!$D:$D,'D12'!$C1312)</f>
        <v>0</v>
      </c>
    </row>
    <row r="1313" spans="1:18" x14ac:dyDescent="0.25">
      <c r="A1313" s="40" t="s">
        <v>47</v>
      </c>
      <c r="B1313" s="36" t="str">
        <f>VLOOKUP(A1313,'[1]Names&amp;ISO'!$A:$B,2,FALSE)</f>
        <v>IL</v>
      </c>
      <c r="C1313" s="37" t="s">
        <v>171</v>
      </c>
      <c r="D1313" s="35">
        <f>SUMIFS('ODA by sector'!E:E,'ODA by sector'!$A:$A,'D12'!$A1313,'ODA by sector'!$D:$D,'D12'!$C1313)</f>
        <v>0</v>
      </c>
      <c r="E1313" s="35">
        <f>SUMIFS('ODA by sector'!F:F,'ODA by sector'!$A:$A,'D12'!$A1313,'ODA by sector'!$D:$D,'D12'!$C1313)</f>
        <v>0</v>
      </c>
      <c r="F1313" s="35">
        <f>SUMIFS('ODA by sector'!G:G,'ODA by sector'!$A:$A,'D12'!$A1313,'ODA by sector'!$D:$D,'D12'!$C1313)</f>
        <v>0</v>
      </c>
      <c r="G1313" s="35">
        <f>SUMIFS('ODA by sector'!H:H,'ODA by sector'!$A:$A,'D12'!$A1313,'ODA by sector'!$D:$D,'D12'!$C1313)</f>
        <v>0</v>
      </c>
      <c r="H1313" s="35">
        <f>SUMIFS('ODA by sector'!I:I,'ODA by sector'!$A:$A,'D12'!$A1313,'ODA by sector'!$D:$D,'D12'!$C1313)</f>
        <v>0</v>
      </c>
      <c r="I1313" s="35">
        <f>SUMIFS('ODA by sector'!J:J,'ODA by sector'!$A:$A,'D12'!$A1313,'ODA by sector'!$D:$D,'D12'!$C1313)</f>
        <v>0</v>
      </c>
      <c r="J1313" s="35">
        <f>SUMIFS('ODA by sector'!K:K,'ODA by sector'!$A:$A,'D12'!$A1313,'ODA by sector'!$D:$D,'D12'!$C1313)</f>
        <v>0</v>
      </c>
      <c r="K1313" s="35">
        <f>SUMIFS('ODA by sector'!L:L,'ODA by sector'!$A:$A,'D12'!$A1313,'ODA by sector'!$D:$D,'D12'!$C1313)</f>
        <v>0</v>
      </c>
      <c r="L1313" s="35">
        <f>SUMIFS('ODA by sector'!M:M,'ODA by sector'!$A:$A,'D12'!$A1313,'ODA by sector'!$D:$D,'D12'!$C1313)</f>
        <v>0</v>
      </c>
      <c r="M1313" s="35">
        <f>SUMIFS('ODA by sector'!N:N,'ODA by sector'!$A:$A,'D12'!$A1313,'ODA by sector'!$D:$D,'D12'!$C1313)</f>
        <v>0</v>
      </c>
      <c r="N1313" s="35">
        <f>SUMIFS('ODA by sector'!O:O,'ODA by sector'!$A:$A,'D12'!$A1313,'ODA by sector'!$D:$D,'D12'!$C1313)</f>
        <v>0</v>
      </c>
      <c r="O1313" s="35">
        <f>SUMIFS('ODA by sector'!P:P,'ODA by sector'!$A:$A,'D12'!$A1313,'ODA by sector'!$D:$D,'D12'!$C1313)</f>
        <v>0</v>
      </c>
      <c r="P1313" s="35">
        <f>SUMIFS('ODA by sector'!Q:Q,'ODA by sector'!$A:$A,'D12'!$A1313,'ODA by sector'!$D:$D,'D12'!$C1313)</f>
        <v>0</v>
      </c>
      <c r="Q1313" s="35">
        <f>SUMIFS('ODA by sector'!R:R,'ODA by sector'!$A:$A,'D12'!$A1313,'ODA by sector'!$D:$D,'D12'!$C1313)</f>
        <v>0</v>
      </c>
      <c r="R1313" s="35">
        <f>SUMIFS('ODA by sector'!S:S,'ODA by sector'!$A:$A,'D12'!$A1313,'ODA by sector'!$D:$D,'D12'!$C1313)</f>
        <v>0</v>
      </c>
    </row>
    <row r="1314" spans="1:18" x14ac:dyDescent="0.25">
      <c r="A1314" s="40" t="s">
        <v>47</v>
      </c>
      <c r="B1314" s="36" t="str">
        <f>VLOOKUP(A1314,'[1]Names&amp;ISO'!$A:$B,2,FALSE)</f>
        <v>IL</v>
      </c>
      <c r="C1314" s="37" t="s">
        <v>170</v>
      </c>
      <c r="D1314" s="35">
        <f>SUMIFS('ODA by sector'!E:E,'ODA by sector'!$A:$A,'D12'!$A1314,'ODA by sector'!$D:$D,'D12'!$C1314)</f>
        <v>0</v>
      </c>
      <c r="E1314" s="35">
        <f>SUMIFS('ODA by sector'!F:F,'ODA by sector'!$A:$A,'D12'!$A1314,'ODA by sector'!$D:$D,'D12'!$C1314)</f>
        <v>0</v>
      </c>
      <c r="F1314" s="35">
        <f>SUMIFS('ODA by sector'!G:G,'ODA by sector'!$A:$A,'D12'!$A1314,'ODA by sector'!$D:$D,'D12'!$C1314)</f>
        <v>0</v>
      </c>
      <c r="G1314" s="35">
        <f>SUMIFS('ODA by sector'!H:H,'ODA by sector'!$A:$A,'D12'!$A1314,'ODA by sector'!$D:$D,'D12'!$C1314)</f>
        <v>0</v>
      </c>
      <c r="H1314" s="35">
        <f>SUMIFS('ODA by sector'!I:I,'ODA by sector'!$A:$A,'D12'!$A1314,'ODA by sector'!$D:$D,'D12'!$C1314)</f>
        <v>0</v>
      </c>
      <c r="I1314" s="35">
        <f>SUMIFS('ODA by sector'!J:J,'ODA by sector'!$A:$A,'D12'!$A1314,'ODA by sector'!$D:$D,'D12'!$C1314)</f>
        <v>0</v>
      </c>
      <c r="J1314" s="35">
        <f>SUMIFS('ODA by sector'!K:K,'ODA by sector'!$A:$A,'D12'!$A1314,'ODA by sector'!$D:$D,'D12'!$C1314)</f>
        <v>0</v>
      </c>
      <c r="K1314" s="35">
        <f>SUMIFS('ODA by sector'!L:L,'ODA by sector'!$A:$A,'D12'!$A1314,'ODA by sector'!$D:$D,'D12'!$C1314)</f>
        <v>0</v>
      </c>
      <c r="L1314" s="35">
        <f>SUMIFS('ODA by sector'!M:M,'ODA by sector'!$A:$A,'D12'!$A1314,'ODA by sector'!$D:$D,'D12'!$C1314)</f>
        <v>0</v>
      </c>
      <c r="M1314" s="35">
        <f>SUMIFS('ODA by sector'!N:N,'ODA by sector'!$A:$A,'D12'!$A1314,'ODA by sector'!$D:$D,'D12'!$C1314)</f>
        <v>0</v>
      </c>
      <c r="N1314" s="35">
        <f>SUMIFS('ODA by sector'!O:O,'ODA by sector'!$A:$A,'D12'!$A1314,'ODA by sector'!$D:$D,'D12'!$C1314)</f>
        <v>0</v>
      </c>
      <c r="O1314" s="35">
        <f>SUMIFS('ODA by sector'!P:P,'ODA by sector'!$A:$A,'D12'!$A1314,'ODA by sector'!$D:$D,'D12'!$C1314)</f>
        <v>0</v>
      </c>
      <c r="P1314" s="35">
        <f>SUMIFS('ODA by sector'!Q:Q,'ODA by sector'!$A:$A,'D12'!$A1314,'ODA by sector'!$D:$D,'D12'!$C1314)</f>
        <v>0</v>
      </c>
      <c r="Q1314" s="35">
        <f>SUMIFS('ODA by sector'!R:R,'ODA by sector'!$A:$A,'D12'!$A1314,'ODA by sector'!$D:$D,'D12'!$C1314)</f>
        <v>217.58516499999999</v>
      </c>
      <c r="R1314" s="35">
        <f>SUMIFS('ODA by sector'!S:S,'ODA by sector'!$A:$A,'D12'!$A1314,'ODA by sector'!$D:$D,'D12'!$C1314)</f>
        <v>255.702675</v>
      </c>
    </row>
    <row r="1315" spans="1:18" x14ac:dyDescent="0.25">
      <c r="A1315" s="40" t="s">
        <v>47</v>
      </c>
      <c r="B1315" s="36" t="str">
        <f>VLOOKUP(A1315,'[1]Names&amp;ISO'!$A:$B,2,FALSE)</f>
        <v>IL</v>
      </c>
      <c r="C1315" s="37" t="s">
        <v>172</v>
      </c>
      <c r="D1315" s="35">
        <f>SUMIFS('ODA by sector'!E:E,'ODA by sector'!$A:$A,'D12'!$A1315,'ODA by sector'!$D:$D,'D12'!$C1315)</f>
        <v>0</v>
      </c>
      <c r="E1315" s="35">
        <f>SUMIFS('ODA by sector'!F:F,'ODA by sector'!$A:$A,'D12'!$A1315,'ODA by sector'!$D:$D,'D12'!$C1315)</f>
        <v>0</v>
      </c>
      <c r="F1315" s="35">
        <f>SUMIFS('ODA by sector'!G:G,'ODA by sector'!$A:$A,'D12'!$A1315,'ODA by sector'!$D:$D,'D12'!$C1315)</f>
        <v>0</v>
      </c>
      <c r="G1315" s="35">
        <f>SUMIFS('ODA by sector'!H:H,'ODA by sector'!$A:$A,'D12'!$A1315,'ODA by sector'!$D:$D,'D12'!$C1315)</f>
        <v>0</v>
      </c>
      <c r="H1315" s="35">
        <f>SUMIFS('ODA by sector'!I:I,'ODA by sector'!$A:$A,'D12'!$A1315,'ODA by sector'!$D:$D,'D12'!$C1315)</f>
        <v>0</v>
      </c>
      <c r="I1315" s="35">
        <f>SUMIFS('ODA by sector'!J:J,'ODA by sector'!$A:$A,'D12'!$A1315,'ODA by sector'!$D:$D,'D12'!$C1315)</f>
        <v>0</v>
      </c>
      <c r="J1315" s="35">
        <f>SUMIFS('ODA by sector'!K:K,'ODA by sector'!$A:$A,'D12'!$A1315,'ODA by sector'!$D:$D,'D12'!$C1315)</f>
        <v>0</v>
      </c>
      <c r="K1315" s="35">
        <f>SUMIFS('ODA by sector'!L:L,'ODA by sector'!$A:$A,'D12'!$A1315,'ODA by sector'!$D:$D,'D12'!$C1315)</f>
        <v>0</v>
      </c>
      <c r="L1315" s="35">
        <f>SUMIFS('ODA by sector'!M:M,'ODA by sector'!$A:$A,'D12'!$A1315,'ODA by sector'!$D:$D,'D12'!$C1315)</f>
        <v>0</v>
      </c>
      <c r="M1315" s="35">
        <f>SUMIFS('ODA by sector'!N:N,'ODA by sector'!$A:$A,'D12'!$A1315,'ODA by sector'!$D:$D,'D12'!$C1315)</f>
        <v>0</v>
      </c>
      <c r="N1315" s="35">
        <f>SUMIFS('ODA by sector'!O:O,'ODA by sector'!$A:$A,'D12'!$A1315,'ODA by sector'!$D:$D,'D12'!$C1315)</f>
        <v>0</v>
      </c>
      <c r="O1315" s="35">
        <f>SUMIFS('ODA by sector'!P:P,'ODA by sector'!$A:$A,'D12'!$A1315,'ODA by sector'!$D:$D,'D12'!$C1315)</f>
        <v>0</v>
      </c>
      <c r="P1315" s="35">
        <f>SUMIFS('ODA by sector'!Q:Q,'ODA by sector'!$A:$A,'D12'!$A1315,'ODA by sector'!$D:$D,'D12'!$C1315)</f>
        <v>0</v>
      </c>
      <c r="Q1315" s="35">
        <f>SUMIFS('ODA by sector'!R:R,'ODA by sector'!$A:$A,'D12'!$A1315,'ODA by sector'!$D:$D,'D12'!$C1315)</f>
        <v>0</v>
      </c>
      <c r="R1315" s="35">
        <f>SUMIFS('ODA by sector'!S:S,'ODA by sector'!$A:$A,'D12'!$A1315,'ODA by sector'!$D:$D,'D12'!$C1315)</f>
        <v>0</v>
      </c>
    </row>
    <row r="1316" spans="1:18" x14ac:dyDescent="0.25">
      <c r="A1316" s="40" t="s">
        <v>47</v>
      </c>
      <c r="B1316" s="36" t="str">
        <f>VLOOKUP(A1316,'[1]Names&amp;ISO'!$A:$B,2,FALSE)</f>
        <v>IL</v>
      </c>
      <c r="C1316" s="37" t="s">
        <v>173</v>
      </c>
      <c r="D1316" s="35">
        <f>SUMIFS('ODA by sector'!E:E,'ODA by sector'!$A:$A,'D12'!$A1316,'ODA by sector'!$D:$D,'D12'!$C1316)</f>
        <v>0</v>
      </c>
      <c r="E1316" s="35">
        <f>SUMIFS('ODA by sector'!F:F,'ODA by sector'!$A:$A,'D12'!$A1316,'ODA by sector'!$D:$D,'D12'!$C1316)</f>
        <v>0</v>
      </c>
      <c r="F1316" s="35">
        <f>SUMIFS('ODA by sector'!G:G,'ODA by sector'!$A:$A,'D12'!$A1316,'ODA by sector'!$D:$D,'D12'!$C1316)</f>
        <v>0</v>
      </c>
      <c r="G1316" s="35">
        <f>SUMIFS('ODA by sector'!H:H,'ODA by sector'!$A:$A,'D12'!$A1316,'ODA by sector'!$D:$D,'D12'!$C1316)</f>
        <v>0</v>
      </c>
      <c r="H1316" s="35">
        <f>SUMIFS('ODA by sector'!I:I,'ODA by sector'!$A:$A,'D12'!$A1316,'ODA by sector'!$D:$D,'D12'!$C1316)</f>
        <v>0</v>
      </c>
      <c r="I1316" s="35">
        <f>SUMIFS('ODA by sector'!J:J,'ODA by sector'!$A:$A,'D12'!$A1316,'ODA by sector'!$D:$D,'D12'!$C1316)</f>
        <v>0</v>
      </c>
      <c r="J1316" s="35">
        <f>SUMIFS('ODA by sector'!K:K,'ODA by sector'!$A:$A,'D12'!$A1316,'ODA by sector'!$D:$D,'D12'!$C1316)</f>
        <v>0</v>
      </c>
      <c r="K1316" s="35">
        <f>SUMIFS('ODA by sector'!L:L,'ODA by sector'!$A:$A,'D12'!$A1316,'ODA by sector'!$D:$D,'D12'!$C1316)</f>
        <v>0</v>
      </c>
      <c r="L1316" s="35">
        <f>SUMIFS('ODA by sector'!M:M,'ODA by sector'!$A:$A,'D12'!$A1316,'ODA by sector'!$D:$D,'D12'!$C1316)</f>
        <v>0</v>
      </c>
      <c r="M1316" s="35">
        <f>SUMIFS('ODA by sector'!N:N,'ODA by sector'!$A:$A,'D12'!$A1316,'ODA by sector'!$D:$D,'D12'!$C1316)</f>
        <v>0</v>
      </c>
      <c r="N1316" s="35">
        <f>SUMIFS('ODA by sector'!O:O,'ODA by sector'!$A:$A,'D12'!$A1316,'ODA by sector'!$D:$D,'D12'!$C1316)</f>
        <v>0</v>
      </c>
      <c r="O1316" s="35">
        <f>SUMIFS('ODA by sector'!P:P,'ODA by sector'!$A:$A,'D12'!$A1316,'ODA by sector'!$D:$D,'D12'!$C1316)</f>
        <v>0</v>
      </c>
      <c r="P1316" s="35">
        <f>SUMIFS('ODA by sector'!Q:Q,'ODA by sector'!$A:$A,'D12'!$A1316,'ODA by sector'!$D:$D,'D12'!$C1316)</f>
        <v>0</v>
      </c>
      <c r="Q1316" s="35">
        <f>SUMIFS('ODA by sector'!R:R,'ODA by sector'!$A:$A,'D12'!$A1316,'ODA by sector'!$D:$D,'D12'!$C1316)</f>
        <v>0</v>
      </c>
      <c r="R1316" s="35">
        <f>SUMIFS('ODA by sector'!S:S,'ODA by sector'!$A:$A,'D12'!$A1316,'ODA by sector'!$D:$D,'D12'!$C1316)</f>
        <v>0</v>
      </c>
    </row>
    <row r="1317" spans="1:18" x14ac:dyDescent="0.25">
      <c r="A1317" s="40" t="s">
        <v>47</v>
      </c>
      <c r="B1317" s="36" t="str">
        <f>VLOOKUP(A1317,'[1]Names&amp;ISO'!$A:$B,2,FALSE)</f>
        <v>IL</v>
      </c>
      <c r="C1317" s="37" t="s">
        <v>174</v>
      </c>
      <c r="D1317" s="35">
        <f>SUMIFS('ODA by sector'!E:E,'ODA by sector'!$A:$A,'D12'!$A1317,'ODA by sector'!$D:$D,'D12'!$C1317)</f>
        <v>0</v>
      </c>
      <c r="E1317" s="35">
        <f>SUMIFS('ODA by sector'!F:F,'ODA by sector'!$A:$A,'D12'!$A1317,'ODA by sector'!$D:$D,'D12'!$C1317)</f>
        <v>0</v>
      </c>
      <c r="F1317" s="35">
        <f>SUMIFS('ODA by sector'!G:G,'ODA by sector'!$A:$A,'D12'!$A1317,'ODA by sector'!$D:$D,'D12'!$C1317)</f>
        <v>0</v>
      </c>
      <c r="G1317" s="35">
        <f>SUMIFS('ODA by sector'!H:H,'ODA by sector'!$A:$A,'D12'!$A1317,'ODA by sector'!$D:$D,'D12'!$C1317)</f>
        <v>0</v>
      </c>
      <c r="H1317" s="35">
        <f>SUMIFS('ODA by sector'!I:I,'ODA by sector'!$A:$A,'D12'!$A1317,'ODA by sector'!$D:$D,'D12'!$C1317)</f>
        <v>0</v>
      </c>
      <c r="I1317" s="35">
        <f>SUMIFS('ODA by sector'!J:J,'ODA by sector'!$A:$A,'D12'!$A1317,'ODA by sector'!$D:$D,'D12'!$C1317)</f>
        <v>0</v>
      </c>
      <c r="J1317" s="35">
        <f>SUMIFS('ODA by sector'!K:K,'ODA by sector'!$A:$A,'D12'!$A1317,'ODA by sector'!$D:$D,'D12'!$C1317)</f>
        <v>0</v>
      </c>
      <c r="K1317" s="35">
        <f>SUMIFS('ODA by sector'!L:L,'ODA by sector'!$A:$A,'D12'!$A1317,'ODA by sector'!$D:$D,'D12'!$C1317)</f>
        <v>0</v>
      </c>
      <c r="L1317" s="35">
        <f>SUMIFS('ODA by sector'!M:M,'ODA by sector'!$A:$A,'D12'!$A1317,'ODA by sector'!$D:$D,'D12'!$C1317)</f>
        <v>0</v>
      </c>
      <c r="M1317" s="35">
        <f>SUMIFS('ODA by sector'!N:N,'ODA by sector'!$A:$A,'D12'!$A1317,'ODA by sector'!$D:$D,'D12'!$C1317)</f>
        <v>0</v>
      </c>
      <c r="N1317" s="35">
        <f>SUMIFS('ODA by sector'!O:O,'ODA by sector'!$A:$A,'D12'!$A1317,'ODA by sector'!$D:$D,'D12'!$C1317)</f>
        <v>0</v>
      </c>
      <c r="O1317" s="35">
        <f>SUMIFS('ODA by sector'!P:P,'ODA by sector'!$A:$A,'D12'!$A1317,'ODA by sector'!$D:$D,'D12'!$C1317)</f>
        <v>0</v>
      </c>
      <c r="P1317" s="35">
        <f>SUMIFS('ODA by sector'!Q:Q,'ODA by sector'!$A:$A,'D12'!$A1317,'ODA by sector'!$D:$D,'D12'!$C1317)</f>
        <v>0</v>
      </c>
      <c r="Q1317" s="35">
        <f>SUMIFS('ODA by sector'!R:R,'ODA by sector'!$A:$A,'D12'!$A1317,'ODA by sector'!$D:$D,'D12'!$C1317)</f>
        <v>0.112441</v>
      </c>
      <c r="R1317" s="35">
        <f>SUMIFS('ODA by sector'!S:S,'ODA by sector'!$A:$A,'D12'!$A1317,'ODA by sector'!$D:$D,'D12'!$C1317)</f>
        <v>0</v>
      </c>
    </row>
    <row r="1318" spans="1:18" x14ac:dyDescent="0.25">
      <c r="A1318" s="36" t="s">
        <v>46</v>
      </c>
      <c r="B1318" s="36" t="str">
        <f>VLOOKUP(A1318,'[1]Names&amp;ISO'!$A:$B,2,FALSE)</f>
        <v>KZ</v>
      </c>
      <c r="C1318" s="37" t="s">
        <v>162</v>
      </c>
      <c r="D1318" s="35">
        <f>SUMIFS('ODA by sector'!E:E,'ODA by sector'!$A:$A,'D12'!$A1318,'ODA by sector'!$D:$D,'D12'!$C1318)</f>
        <v>0</v>
      </c>
      <c r="E1318" s="35">
        <f>SUMIFS('ODA by sector'!F:F,'ODA by sector'!$A:$A,'D12'!$A1318,'ODA by sector'!$D:$D,'D12'!$C1318)</f>
        <v>0</v>
      </c>
      <c r="F1318" s="35">
        <f>SUMIFS('ODA by sector'!G:G,'ODA by sector'!$A:$A,'D12'!$A1318,'ODA by sector'!$D:$D,'D12'!$C1318)</f>
        <v>0</v>
      </c>
      <c r="G1318" s="35">
        <f>SUMIFS('ODA by sector'!H:H,'ODA by sector'!$A:$A,'D12'!$A1318,'ODA by sector'!$D:$D,'D12'!$C1318)</f>
        <v>0</v>
      </c>
      <c r="H1318" s="35">
        <f>SUMIFS('ODA by sector'!I:I,'ODA by sector'!$A:$A,'D12'!$A1318,'ODA by sector'!$D:$D,'D12'!$C1318)</f>
        <v>0</v>
      </c>
      <c r="I1318" s="35">
        <f>SUMIFS('ODA by sector'!J:J,'ODA by sector'!$A:$A,'D12'!$A1318,'ODA by sector'!$D:$D,'D12'!$C1318)</f>
        <v>0</v>
      </c>
      <c r="J1318" s="35">
        <f>SUMIFS('ODA by sector'!K:K,'ODA by sector'!$A:$A,'D12'!$A1318,'ODA by sector'!$D:$D,'D12'!$C1318)</f>
        <v>0</v>
      </c>
      <c r="K1318" s="35">
        <f>SUMIFS('ODA by sector'!L:L,'ODA by sector'!$A:$A,'D12'!$A1318,'ODA by sector'!$D:$D,'D12'!$C1318)</f>
        <v>0</v>
      </c>
      <c r="L1318" s="35">
        <f>SUMIFS('ODA by sector'!M:M,'ODA by sector'!$A:$A,'D12'!$A1318,'ODA by sector'!$D:$D,'D12'!$C1318)</f>
        <v>0</v>
      </c>
      <c r="M1318" s="35">
        <f>SUMIFS('ODA by sector'!N:N,'ODA by sector'!$A:$A,'D12'!$A1318,'ODA by sector'!$D:$D,'D12'!$C1318)</f>
        <v>0</v>
      </c>
      <c r="N1318" s="35">
        <f>SUMIFS('ODA by sector'!O:O,'ODA by sector'!$A:$A,'D12'!$A1318,'ODA by sector'!$D:$D,'D12'!$C1318)</f>
        <v>0</v>
      </c>
      <c r="O1318" s="35">
        <f>SUMIFS('ODA by sector'!P:P,'ODA by sector'!$A:$A,'D12'!$A1318,'ODA by sector'!$D:$D,'D12'!$C1318)</f>
        <v>0</v>
      </c>
      <c r="P1318" s="35">
        <f>SUMIFS('ODA by sector'!Q:Q,'ODA by sector'!$A:$A,'D12'!$A1318,'ODA by sector'!$D:$D,'D12'!$C1318)</f>
        <v>15.708361</v>
      </c>
      <c r="Q1318" s="35">
        <f>SUMIFS('ODA by sector'!R:R,'ODA by sector'!$A:$A,'D12'!$A1318,'ODA by sector'!$D:$D,'D12'!$C1318)</f>
        <v>2.813663</v>
      </c>
      <c r="R1318" s="35">
        <f>SUMIFS('ODA by sector'!S:S,'ODA by sector'!$A:$A,'D12'!$A1318,'ODA by sector'!$D:$D,'D12'!$C1318)</f>
        <v>1.9104129999999999</v>
      </c>
    </row>
    <row r="1319" spans="1:18" x14ac:dyDescent="0.25">
      <c r="A1319" s="36" t="s">
        <v>46</v>
      </c>
      <c r="B1319" s="36" t="str">
        <f>VLOOKUP(A1319,'[1]Names&amp;ISO'!$A:$B,2,FALSE)</f>
        <v>KZ</v>
      </c>
      <c r="C1319" s="37" t="s">
        <v>163</v>
      </c>
      <c r="D1319" s="35">
        <f>SUMIFS('ODA by sector'!E:E,'ODA by sector'!$A:$A,'D12'!$A1319,'ODA by sector'!$D:$D,'D12'!$C1319)</f>
        <v>0</v>
      </c>
      <c r="E1319" s="35">
        <f>SUMIFS('ODA by sector'!F:F,'ODA by sector'!$A:$A,'D12'!$A1319,'ODA by sector'!$D:$D,'D12'!$C1319)</f>
        <v>0</v>
      </c>
      <c r="F1319" s="35">
        <f>SUMIFS('ODA by sector'!G:G,'ODA by sector'!$A:$A,'D12'!$A1319,'ODA by sector'!$D:$D,'D12'!$C1319)</f>
        <v>0</v>
      </c>
      <c r="G1319" s="35">
        <f>SUMIFS('ODA by sector'!H:H,'ODA by sector'!$A:$A,'D12'!$A1319,'ODA by sector'!$D:$D,'D12'!$C1319)</f>
        <v>0</v>
      </c>
      <c r="H1319" s="35">
        <f>SUMIFS('ODA by sector'!I:I,'ODA by sector'!$A:$A,'D12'!$A1319,'ODA by sector'!$D:$D,'D12'!$C1319)</f>
        <v>0</v>
      </c>
      <c r="I1319" s="35">
        <f>SUMIFS('ODA by sector'!J:J,'ODA by sector'!$A:$A,'D12'!$A1319,'ODA by sector'!$D:$D,'D12'!$C1319)</f>
        <v>0</v>
      </c>
      <c r="J1319" s="35">
        <f>SUMIFS('ODA by sector'!K:K,'ODA by sector'!$A:$A,'D12'!$A1319,'ODA by sector'!$D:$D,'D12'!$C1319)</f>
        <v>0</v>
      </c>
      <c r="K1319" s="35">
        <f>SUMIFS('ODA by sector'!L:L,'ODA by sector'!$A:$A,'D12'!$A1319,'ODA by sector'!$D:$D,'D12'!$C1319)</f>
        <v>0</v>
      </c>
      <c r="L1319" s="35">
        <f>SUMIFS('ODA by sector'!M:M,'ODA by sector'!$A:$A,'D12'!$A1319,'ODA by sector'!$D:$D,'D12'!$C1319)</f>
        <v>0</v>
      </c>
      <c r="M1319" s="35">
        <f>SUMIFS('ODA by sector'!N:N,'ODA by sector'!$A:$A,'D12'!$A1319,'ODA by sector'!$D:$D,'D12'!$C1319)</f>
        <v>0</v>
      </c>
      <c r="N1319" s="35">
        <f>SUMIFS('ODA by sector'!O:O,'ODA by sector'!$A:$A,'D12'!$A1319,'ODA by sector'!$D:$D,'D12'!$C1319)</f>
        <v>0</v>
      </c>
      <c r="O1319" s="35">
        <f>SUMIFS('ODA by sector'!P:P,'ODA by sector'!$A:$A,'D12'!$A1319,'ODA by sector'!$D:$D,'D12'!$C1319)</f>
        <v>0</v>
      </c>
      <c r="P1319" s="35">
        <f>SUMIFS('ODA by sector'!Q:Q,'ODA by sector'!$A:$A,'D12'!$A1319,'ODA by sector'!$D:$D,'D12'!$C1319)</f>
        <v>4.4880999999999997E-2</v>
      </c>
      <c r="Q1319" s="35">
        <f>SUMIFS('ODA by sector'!R:R,'ODA by sector'!$A:$A,'D12'!$A1319,'ODA by sector'!$D:$D,'D12'!$C1319)</f>
        <v>0</v>
      </c>
      <c r="R1319" s="35">
        <f>SUMIFS('ODA by sector'!S:S,'ODA by sector'!$A:$A,'D12'!$A1319,'ODA by sector'!$D:$D,'D12'!$C1319)</f>
        <v>3.9490000000000003E-3</v>
      </c>
    </row>
    <row r="1320" spans="1:18" x14ac:dyDescent="0.25">
      <c r="A1320" s="36" t="s">
        <v>46</v>
      </c>
      <c r="B1320" s="36" t="str">
        <f>VLOOKUP(A1320,'[1]Names&amp;ISO'!$A:$B,2,FALSE)</f>
        <v>KZ</v>
      </c>
      <c r="C1320" s="37" t="s">
        <v>164</v>
      </c>
      <c r="D1320" s="35">
        <f>SUMIFS('ODA by sector'!E:E,'ODA by sector'!$A:$A,'D12'!$A1320,'ODA by sector'!$D:$D,'D12'!$C1320)</f>
        <v>0</v>
      </c>
      <c r="E1320" s="35">
        <f>SUMIFS('ODA by sector'!F:F,'ODA by sector'!$A:$A,'D12'!$A1320,'ODA by sector'!$D:$D,'D12'!$C1320)</f>
        <v>0</v>
      </c>
      <c r="F1320" s="35">
        <f>SUMIFS('ODA by sector'!G:G,'ODA by sector'!$A:$A,'D12'!$A1320,'ODA by sector'!$D:$D,'D12'!$C1320)</f>
        <v>0</v>
      </c>
      <c r="G1320" s="35">
        <f>SUMIFS('ODA by sector'!H:H,'ODA by sector'!$A:$A,'D12'!$A1320,'ODA by sector'!$D:$D,'D12'!$C1320)</f>
        <v>0</v>
      </c>
      <c r="H1320" s="35">
        <f>SUMIFS('ODA by sector'!I:I,'ODA by sector'!$A:$A,'D12'!$A1320,'ODA by sector'!$D:$D,'D12'!$C1320)</f>
        <v>0</v>
      </c>
      <c r="I1320" s="35">
        <f>SUMIFS('ODA by sector'!J:J,'ODA by sector'!$A:$A,'D12'!$A1320,'ODA by sector'!$D:$D,'D12'!$C1320)</f>
        <v>0</v>
      </c>
      <c r="J1320" s="35">
        <f>SUMIFS('ODA by sector'!K:K,'ODA by sector'!$A:$A,'D12'!$A1320,'ODA by sector'!$D:$D,'D12'!$C1320)</f>
        <v>0</v>
      </c>
      <c r="K1320" s="35">
        <f>SUMIFS('ODA by sector'!L:L,'ODA by sector'!$A:$A,'D12'!$A1320,'ODA by sector'!$D:$D,'D12'!$C1320)</f>
        <v>0</v>
      </c>
      <c r="L1320" s="35">
        <f>SUMIFS('ODA by sector'!M:M,'ODA by sector'!$A:$A,'D12'!$A1320,'ODA by sector'!$D:$D,'D12'!$C1320)</f>
        <v>0</v>
      </c>
      <c r="M1320" s="35">
        <f>SUMIFS('ODA by sector'!N:N,'ODA by sector'!$A:$A,'D12'!$A1320,'ODA by sector'!$D:$D,'D12'!$C1320)</f>
        <v>0</v>
      </c>
      <c r="N1320" s="35">
        <f>SUMIFS('ODA by sector'!O:O,'ODA by sector'!$A:$A,'D12'!$A1320,'ODA by sector'!$D:$D,'D12'!$C1320)</f>
        <v>0</v>
      </c>
      <c r="O1320" s="35">
        <f>SUMIFS('ODA by sector'!P:P,'ODA by sector'!$A:$A,'D12'!$A1320,'ODA by sector'!$D:$D,'D12'!$C1320)</f>
        <v>3.803E-3</v>
      </c>
      <c r="P1320" s="35">
        <f>SUMIFS('ODA by sector'!Q:Q,'ODA by sector'!$A:$A,'D12'!$A1320,'ODA by sector'!$D:$D,'D12'!$C1320)</f>
        <v>6.6189999999999999E-3</v>
      </c>
      <c r="Q1320" s="35">
        <f>SUMIFS('ODA by sector'!R:R,'ODA by sector'!$A:$A,'D12'!$A1320,'ODA by sector'!$D:$D,'D12'!$C1320)</f>
        <v>7.2899999999999996E-3</v>
      </c>
      <c r="R1320" s="35">
        <f>SUMIFS('ODA by sector'!S:S,'ODA by sector'!$A:$A,'D12'!$A1320,'ODA by sector'!$D:$D,'D12'!$C1320)</f>
        <v>7.254E-3</v>
      </c>
    </row>
    <row r="1321" spans="1:18" x14ac:dyDescent="0.25">
      <c r="A1321" s="36" t="s">
        <v>46</v>
      </c>
      <c r="B1321" s="36" t="str">
        <f>VLOOKUP(A1321,'[1]Names&amp;ISO'!$A:$B,2,FALSE)</f>
        <v>KZ</v>
      </c>
      <c r="C1321" s="37" t="s">
        <v>165</v>
      </c>
      <c r="D1321" s="35">
        <f>SUMIFS('ODA by sector'!E:E,'ODA by sector'!$A:$A,'D12'!$A1321,'ODA by sector'!$D:$D,'D12'!$C1321)</f>
        <v>0</v>
      </c>
      <c r="E1321" s="35">
        <f>SUMIFS('ODA by sector'!F:F,'ODA by sector'!$A:$A,'D12'!$A1321,'ODA by sector'!$D:$D,'D12'!$C1321)</f>
        <v>0</v>
      </c>
      <c r="F1321" s="35">
        <f>SUMIFS('ODA by sector'!G:G,'ODA by sector'!$A:$A,'D12'!$A1321,'ODA by sector'!$D:$D,'D12'!$C1321)</f>
        <v>0</v>
      </c>
      <c r="G1321" s="35">
        <f>SUMIFS('ODA by sector'!H:H,'ODA by sector'!$A:$A,'D12'!$A1321,'ODA by sector'!$D:$D,'D12'!$C1321)</f>
        <v>0</v>
      </c>
      <c r="H1321" s="35">
        <f>SUMIFS('ODA by sector'!I:I,'ODA by sector'!$A:$A,'D12'!$A1321,'ODA by sector'!$D:$D,'D12'!$C1321)</f>
        <v>0</v>
      </c>
      <c r="I1321" s="35">
        <f>SUMIFS('ODA by sector'!J:J,'ODA by sector'!$A:$A,'D12'!$A1321,'ODA by sector'!$D:$D,'D12'!$C1321)</f>
        <v>0</v>
      </c>
      <c r="J1321" s="35">
        <f>SUMIFS('ODA by sector'!K:K,'ODA by sector'!$A:$A,'D12'!$A1321,'ODA by sector'!$D:$D,'D12'!$C1321)</f>
        <v>0</v>
      </c>
      <c r="K1321" s="35">
        <f>SUMIFS('ODA by sector'!L:L,'ODA by sector'!$A:$A,'D12'!$A1321,'ODA by sector'!$D:$D,'D12'!$C1321)</f>
        <v>0</v>
      </c>
      <c r="L1321" s="35">
        <f>SUMIFS('ODA by sector'!M:M,'ODA by sector'!$A:$A,'D12'!$A1321,'ODA by sector'!$D:$D,'D12'!$C1321)</f>
        <v>0</v>
      </c>
      <c r="M1321" s="35">
        <f>SUMIFS('ODA by sector'!N:N,'ODA by sector'!$A:$A,'D12'!$A1321,'ODA by sector'!$D:$D,'D12'!$C1321)</f>
        <v>0</v>
      </c>
      <c r="N1321" s="35">
        <f>SUMIFS('ODA by sector'!O:O,'ODA by sector'!$A:$A,'D12'!$A1321,'ODA by sector'!$D:$D,'D12'!$C1321)</f>
        <v>0</v>
      </c>
      <c r="O1321" s="35">
        <f>SUMIFS('ODA by sector'!P:P,'ODA by sector'!$A:$A,'D12'!$A1321,'ODA by sector'!$D:$D,'D12'!$C1321)</f>
        <v>1.245377</v>
      </c>
      <c r="P1321" s="35">
        <f>SUMIFS('ODA by sector'!Q:Q,'ODA by sector'!$A:$A,'D12'!$A1321,'ODA by sector'!$D:$D,'D12'!$C1321)</f>
        <v>1.1923349999999999</v>
      </c>
      <c r="Q1321" s="35">
        <f>SUMIFS('ODA by sector'!R:R,'ODA by sector'!$A:$A,'D12'!$A1321,'ODA by sector'!$D:$D,'D12'!$C1321)</f>
        <v>10.200028</v>
      </c>
      <c r="R1321" s="35">
        <f>SUMIFS('ODA by sector'!S:S,'ODA by sector'!$A:$A,'D12'!$A1321,'ODA by sector'!$D:$D,'D12'!$C1321)</f>
        <v>9.2618340000000003</v>
      </c>
    </row>
    <row r="1322" spans="1:18" x14ac:dyDescent="0.25">
      <c r="A1322" s="38" t="s">
        <v>46</v>
      </c>
      <c r="B1322" s="36" t="str">
        <f>VLOOKUP(A1322,'[1]Names&amp;ISO'!$A:$B,2,FALSE)</f>
        <v>KZ</v>
      </c>
      <c r="C1322" s="37" t="s">
        <v>161</v>
      </c>
      <c r="D1322" s="35">
        <f>SUMIFS('ODA by sector'!E:E,'ODA by sector'!$A:$A,'D12'!$A1322,'ODA by sector'!$D:$D,'D12'!$C1322)</f>
        <v>0</v>
      </c>
      <c r="E1322" s="35">
        <f>SUMIFS('ODA by sector'!F:F,'ODA by sector'!$A:$A,'D12'!$A1322,'ODA by sector'!$D:$D,'D12'!$C1322)</f>
        <v>0</v>
      </c>
      <c r="F1322" s="35">
        <f>SUMIFS('ODA by sector'!G:G,'ODA by sector'!$A:$A,'D12'!$A1322,'ODA by sector'!$D:$D,'D12'!$C1322)</f>
        <v>0</v>
      </c>
      <c r="G1322" s="35">
        <f>SUMIFS('ODA by sector'!H:H,'ODA by sector'!$A:$A,'D12'!$A1322,'ODA by sector'!$D:$D,'D12'!$C1322)</f>
        <v>0</v>
      </c>
      <c r="H1322" s="35">
        <f>SUMIFS('ODA by sector'!I:I,'ODA by sector'!$A:$A,'D12'!$A1322,'ODA by sector'!$D:$D,'D12'!$C1322)</f>
        <v>0</v>
      </c>
      <c r="I1322" s="35">
        <f>SUMIFS('ODA by sector'!J:J,'ODA by sector'!$A:$A,'D12'!$A1322,'ODA by sector'!$D:$D,'D12'!$C1322)</f>
        <v>0</v>
      </c>
      <c r="J1322" s="35">
        <f>SUMIFS('ODA by sector'!K:K,'ODA by sector'!$A:$A,'D12'!$A1322,'ODA by sector'!$D:$D,'D12'!$C1322)</f>
        <v>0</v>
      </c>
      <c r="K1322" s="35">
        <f>SUMIFS('ODA by sector'!L:L,'ODA by sector'!$A:$A,'D12'!$A1322,'ODA by sector'!$D:$D,'D12'!$C1322)</f>
        <v>0</v>
      </c>
      <c r="L1322" s="35">
        <f>SUMIFS('ODA by sector'!M:M,'ODA by sector'!$A:$A,'D12'!$A1322,'ODA by sector'!$D:$D,'D12'!$C1322)</f>
        <v>0</v>
      </c>
      <c r="M1322" s="35">
        <f>SUMIFS('ODA by sector'!N:N,'ODA by sector'!$A:$A,'D12'!$A1322,'ODA by sector'!$D:$D,'D12'!$C1322)</f>
        <v>0</v>
      </c>
      <c r="N1322" s="35">
        <f>SUMIFS('ODA by sector'!O:O,'ODA by sector'!$A:$A,'D12'!$A1322,'ODA by sector'!$D:$D,'D12'!$C1322)</f>
        <v>0</v>
      </c>
      <c r="O1322" s="35">
        <f>SUMIFS('ODA by sector'!P:P,'ODA by sector'!$A:$A,'D12'!$A1322,'ODA by sector'!$D:$D,'D12'!$C1322)</f>
        <v>9.9299999999999996E-3</v>
      </c>
      <c r="P1322" s="35">
        <f>SUMIFS('ODA by sector'!Q:Q,'ODA by sector'!$A:$A,'D12'!$A1322,'ODA by sector'!$D:$D,'D12'!$C1322)</f>
        <v>8.7569999999999992E-3</v>
      </c>
      <c r="Q1322" s="35">
        <f>SUMIFS('ODA by sector'!R:R,'ODA by sector'!$A:$A,'D12'!$A1322,'ODA by sector'!$D:$D,'D12'!$C1322)</f>
        <v>2.0810390000000001</v>
      </c>
      <c r="R1322" s="35">
        <f>SUMIFS('ODA by sector'!S:S,'ODA by sector'!$A:$A,'D12'!$A1322,'ODA by sector'!$D:$D,'D12'!$C1322)</f>
        <v>1.92699</v>
      </c>
    </row>
    <row r="1323" spans="1:18" x14ac:dyDescent="0.25">
      <c r="A1323" s="39" t="s">
        <v>46</v>
      </c>
      <c r="B1323" s="36" t="str">
        <f>VLOOKUP(A1323,'[1]Names&amp;ISO'!$A:$B,2,FALSE)</f>
        <v>KZ</v>
      </c>
      <c r="C1323" s="37" t="s">
        <v>166</v>
      </c>
      <c r="D1323" s="35">
        <f>SUMIFS('ODA by sector'!E:E,'ODA by sector'!$A:$A,'D12'!$A1323,'ODA by sector'!$D:$D,'D12'!$C1323)</f>
        <v>0</v>
      </c>
      <c r="E1323" s="35">
        <f>SUMIFS('ODA by sector'!F:F,'ODA by sector'!$A:$A,'D12'!$A1323,'ODA by sector'!$D:$D,'D12'!$C1323)</f>
        <v>0</v>
      </c>
      <c r="F1323" s="35">
        <f>SUMIFS('ODA by sector'!G:G,'ODA by sector'!$A:$A,'D12'!$A1323,'ODA by sector'!$D:$D,'D12'!$C1323)</f>
        <v>0</v>
      </c>
      <c r="G1323" s="35">
        <f>SUMIFS('ODA by sector'!H:H,'ODA by sector'!$A:$A,'D12'!$A1323,'ODA by sector'!$D:$D,'D12'!$C1323)</f>
        <v>0</v>
      </c>
      <c r="H1323" s="35">
        <f>SUMIFS('ODA by sector'!I:I,'ODA by sector'!$A:$A,'D12'!$A1323,'ODA by sector'!$D:$D,'D12'!$C1323)</f>
        <v>0</v>
      </c>
      <c r="I1323" s="35">
        <f>SUMIFS('ODA by sector'!J:J,'ODA by sector'!$A:$A,'D12'!$A1323,'ODA by sector'!$D:$D,'D12'!$C1323)</f>
        <v>0</v>
      </c>
      <c r="J1323" s="35">
        <f>SUMIFS('ODA by sector'!K:K,'ODA by sector'!$A:$A,'D12'!$A1323,'ODA by sector'!$D:$D,'D12'!$C1323)</f>
        <v>0</v>
      </c>
      <c r="K1323" s="35">
        <f>SUMIFS('ODA by sector'!L:L,'ODA by sector'!$A:$A,'D12'!$A1323,'ODA by sector'!$D:$D,'D12'!$C1323)</f>
        <v>0</v>
      </c>
      <c r="L1323" s="35">
        <f>SUMIFS('ODA by sector'!M:M,'ODA by sector'!$A:$A,'D12'!$A1323,'ODA by sector'!$D:$D,'D12'!$C1323)</f>
        <v>0</v>
      </c>
      <c r="M1323" s="35">
        <f>SUMIFS('ODA by sector'!N:N,'ODA by sector'!$A:$A,'D12'!$A1323,'ODA by sector'!$D:$D,'D12'!$C1323)</f>
        <v>0</v>
      </c>
      <c r="N1323" s="35">
        <f>SUMIFS('ODA by sector'!O:O,'ODA by sector'!$A:$A,'D12'!$A1323,'ODA by sector'!$D:$D,'D12'!$C1323)</f>
        <v>0</v>
      </c>
      <c r="O1323" s="35">
        <f>SUMIFS('ODA by sector'!P:P,'ODA by sector'!$A:$A,'D12'!$A1323,'ODA by sector'!$D:$D,'D12'!$C1323)</f>
        <v>7.0134000000000002E-2</v>
      </c>
      <c r="P1323" s="35">
        <f>SUMIFS('ODA by sector'!Q:Q,'ODA by sector'!$A:$A,'D12'!$A1323,'ODA by sector'!$D:$D,'D12'!$C1323)</f>
        <v>0.16573199999999999</v>
      </c>
      <c r="Q1323" s="35">
        <f>SUMIFS('ODA by sector'!R:R,'ODA by sector'!$A:$A,'D12'!$A1323,'ODA by sector'!$D:$D,'D12'!$C1323)</f>
        <v>0.48363299999999998</v>
      </c>
      <c r="R1323" s="35">
        <f>SUMIFS('ODA by sector'!S:S,'ODA by sector'!$A:$A,'D12'!$A1323,'ODA by sector'!$D:$D,'D12'!$C1323)</f>
        <v>1.739989</v>
      </c>
    </row>
    <row r="1324" spans="1:18" x14ac:dyDescent="0.25">
      <c r="A1324" s="36" t="s">
        <v>46</v>
      </c>
      <c r="B1324" s="36" t="str">
        <f>VLOOKUP(A1324,'[1]Names&amp;ISO'!$A:$B,2,FALSE)</f>
        <v>KZ</v>
      </c>
      <c r="C1324" s="37" t="s">
        <v>167</v>
      </c>
      <c r="D1324" s="35">
        <f>SUMIFS('ODA by sector'!E:E,'ODA by sector'!$A:$A,'D12'!$A1324,'ODA by sector'!$D:$D,'D12'!$C1324)</f>
        <v>0</v>
      </c>
      <c r="E1324" s="35">
        <f>SUMIFS('ODA by sector'!F:F,'ODA by sector'!$A:$A,'D12'!$A1324,'ODA by sector'!$D:$D,'D12'!$C1324)</f>
        <v>0</v>
      </c>
      <c r="F1324" s="35">
        <f>SUMIFS('ODA by sector'!G:G,'ODA by sector'!$A:$A,'D12'!$A1324,'ODA by sector'!$D:$D,'D12'!$C1324)</f>
        <v>0</v>
      </c>
      <c r="G1324" s="35">
        <f>SUMIFS('ODA by sector'!H:H,'ODA by sector'!$A:$A,'D12'!$A1324,'ODA by sector'!$D:$D,'D12'!$C1324)</f>
        <v>0</v>
      </c>
      <c r="H1324" s="35">
        <f>SUMIFS('ODA by sector'!I:I,'ODA by sector'!$A:$A,'D12'!$A1324,'ODA by sector'!$D:$D,'D12'!$C1324)</f>
        <v>0</v>
      </c>
      <c r="I1324" s="35">
        <f>SUMIFS('ODA by sector'!J:J,'ODA by sector'!$A:$A,'D12'!$A1324,'ODA by sector'!$D:$D,'D12'!$C1324)</f>
        <v>0</v>
      </c>
      <c r="J1324" s="35">
        <f>SUMIFS('ODA by sector'!K:K,'ODA by sector'!$A:$A,'D12'!$A1324,'ODA by sector'!$D:$D,'D12'!$C1324)</f>
        <v>0</v>
      </c>
      <c r="K1324" s="35">
        <f>SUMIFS('ODA by sector'!L:L,'ODA by sector'!$A:$A,'D12'!$A1324,'ODA by sector'!$D:$D,'D12'!$C1324)</f>
        <v>0</v>
      </c>
      <c r="L1324" s="35">
        <f>SUMIFS('ODA by sector'!M:M,'ODA by sector'!$A:$A,'D12'!$A1324,'ODA by sector'!$D:$D,'D12'!$C1324)</f>
        <v>0</v>
      </c>
      <c r="M1324" s="35">
        <f>SUMIFS('ODA by sector'!N:N,'ODA by sector'!$A:$A,'D12'!$A1324,'ODA by sector'!$D:$D,'D12'!$C1324)</f>
        <v>0</v>
      </c>
      <c r="N1324" s="35">
        <f>SUMIFS('ODA by sector'!O:O,'ODA by sector'!$A:$A,'D12'!$A1324,'ODA by sector'!$D:$D,'D12'!$C1324)</f>
        <v>0</v>
      </c>
      <c r="O1324" s="35">
        <f>SUMIFS('ODA by sector'!P:P,'ODA by sector'!$A:$A,'D12'!$A1324,'ODA by sector'!$D:$D,'D12'!$C1324)</f>
        <v>0</v>
      </c>
      <c r="P1324" s="35">
        <f>SUMIFS('ODA by sector'!Q:Q,'ODA by sector'!$A:$A,'D12'!$A1324,'ODA by sector'!$D:$D,'D12'!$C1324)</f>
        <v>0</v>
      </c>
      <c r="Q1324" s="35">
        <f>SUMIFS('ODA by sector'!R:R,'ODA by sector'!$A:$A,'D12'!$A1324,'ODA by sector'!$D:$D,'D12'!$C1324)</f>
        <v>0.171543</v>
      </c>
      <c r="R1324" s="35">
        <f>SUMIFS('ODA by sector'!S:S,'ODA by sector'!$A:$A,'D12'!$A1324,'ODA by sector'!$D:$D,'D12'!$C1324)</f>
        <v>0</v>
      </c>
    </row>
    <row r="1325" spans="1:18" x14ac:dyDescent="0.25">
      <c r="A1325" s="36" t="s">
        <v>46</v>
      </c>
      <c r="B1325" s="36" t="str">
        <f>VLOOKUP(A1325,'[1]Names&amp;ISO'!$A:$B,2,FALSE)</f>
        <v>KZ</v>
      </c>
      <c r="C1325" s="37" t="s">
        <v>169</v>
      </c>
      <c r="D1325" s="35">
        <f>SUMIFS('ODA by sector'!E:E,'ODA by sector'!$A:$A,'D12'!$A1325,'ODA by sector'!$D:$D,'D12'!$C1325)</f>
        <v>0</v>
      </c>
      <c r="E1325" s="35">
        <f>SUMIFS('ODA by sector'!F:F,'ODA by sector'!$A:$A,'D12'!$A1325,'ODA by sector'!$D:$D,'D12'!$C1325)</f>
        <v>0</v>
      </c>
      <c r="F1325" s="35">
        <f>SUMIFS('ODA by sector'!G:G,'ODA by sector'!$A:$A,'D12'!$A1325,'ODA by sector'!$D:$D,'D12'!$C1325)</f>
        <v>0</v>
      </c>
      <c r="G1325" s="35">
        <f>SUMIFS('ODA by sector'!H:H,'ODA by sector'!$A:$A,'D12'!$A1325,'ODA by sector'!$D:$D,'D12'!$C1325)</f>
        <v>0</v>
      </c>
      <c r="H1325" s="35">
        <f>SUMIFS('ODA by sector'!I:I,'ODA by sector'!$A:$A,'D12'!$A1325,'ODA by sector'!$D:$D,'D12'!$C1325)</f>
        <v>0</v>
      </c>
      <c r="I1325" s="35">
        <f>SUMIFS('ODA by sector'!J:J,'ODA by sector'!$A:$A,'D12'!$A1325,'ODA by sector'!$D:$D,'D12'!$C1325)</f>
        <v>0</v>
      </c>
      <c r="J1325" s="35">
        <f>SUMIFS('ODA by sector'!K:K,'ODA by sector'!$A:$A,'D12'!$A1325,'ODA by sector'!$D:$D,'D12'!$C1325)</f>
        <v>0</v>
      </c>
      <c r="K1325" s="35">
        <f>SUMIFS('ODA by sector'!L:L,'ODA by sector'!$A:$A,'D12'!$A1325,'ODA by sector'!$D:$D,'D12'!$C1325)</f>
        <v>0</v>
      </c>
      <c r="L1325" s="35">
        <f>SUMIFS('ODA by sector'!M:M,'ODA by sector'!$A:$A,'D12'!$A1325,'ODA by sector'!$D:$D,'D12'!$C1325)</f>
        <v>0</v>
      </c>
      <c r="M1325" s="35">
        <f>SUMIFS('ODA by sector'!N:N,'ODA by sector'!$A:$A,'D12'!$A1325,'ODA by sector'!$D:$D,'D12'!$C1325)</f>
        <v>0</v>
      </c>
      <c r="N1325" s="35">
        <f>SUMIFS('ODA by sector'!O:O,'ODA by sector'!$A:$A,'D12'!$A1325,'ODA by sector'!$D:$D,'D12'!$C1325)</f>
        <v>0</v>
      </c>
      <c r="O1325" s="35">
        <f>SUMIFS('ODA by sector'!P:P,'ODA by sector'!$A:$A,'D12'!$A1325,'ODA by sector'!$D:$D,'D12'!$C1325)</f>
        <v>0.475854</v>
      </c>
      <c r="P1325" s="35">
        <f>SUMIFS('ODA by sector'!Q:Q,'ODA by sector'!$A:$A,'D12'!$A1325,'ODA by sector'!$D:$D,'D12'!$C1325)</f>
        <v>3.3958059999999999</v>
      </c>
      <c r="Q1325" s="35">
        <f>SUMIFS('ODA by sector'!R:R,'ODA by sector'!$A:$A,'D12'!$A1325,'ODA by sector'!$D:$D,'D12'!$C1325)</f>
        <v>0</v>
      </c>
      <c r="R1325" s="35">
        <f>SUMIFS('ODA by sector'!S:S,'ODA by sector'!$A:$A,'D12'!$A1325,'ODA by sector'!$D:$D,'D12'!$C1325)</f>
        <v>3.15E-3</v>
      </c>
    </row>
    <row r="1326" spans="1:18" x14ac:dyDescent="0.25">
      <c r="A1326" s="36" t="s">
        <v>46</v>
      </c>
      <c r="B1326" s="36" t="str">
        <f>VLOOKUP(A1326,'[1]Names&amp;ISO'!$A:$B,2,FALSE)</f>
        <v>KZ</v>
      </c>
      <c r="C1326" s="37" t="s">
        <v>168</v>
      </c>
      <c r="D1326" s="35">
        <f>SUMIFS('ODA by sector'!E:E,'ODA by sector'!$A:$A,'D12'!$A1326,'ODA by sector'!$D:$D,'D12'!$C1326)</f>
        <v>0</v>
      </c>
      <c r="E1326" s="35">
        <f>SUMIFS('ODA by sector'!F:F,'ODA by sector'!$A:$A,'D12'!$A1326,'ODA by sector'!$D:$D,'D12'!$C1326)</f>
        <v>0</v>
      </c>
      <c r="F1326" s="35">
        <f>SUMIFS('ODA by sector'!G:G,'ODA by sector'!$A:$A,'D12'!$A1326,'ODA by sector'!$D:$D,'D12'!$C1326)</f>
        <v>0</v>
      </c>
      <c r="G1326" s="35">
        <f>SUMIFS('ODA by sector'!H:H,'ODA by sector'!$A:$A,'D12'!$A1326,'ODA by sector'!$D:$D,'D12'!$C1326)</f>
        <v>0</v>
      </c>
      <c r="H1326" s="35">
        <f>SUMIFS('ODA by sector'!I:I,'ODA by sector'!$A:$A,'D12'!$A1326,'ODA by sector'!$D:$D,'D12'!$C1326)</f>
        <v>0</v>
      </c>
      <c r="I1326" s="35">
        <f>SUMIFS('ODA by sector'!J:J,'ODA by sector'!$A:$A,'D12'!$A1326,'ODA by sector'!$D:$D,'D12'!$C1326)</f>
        <v>0</v>
      </c>
      <c r="J1326" s="35">
        <f>SUMIFS('ODA by sector'!K:K,'ODA by sector'!$A:$A,'D12'!$A1326,'ODA by sector'!$D:$D,'D12'!$C1326)</f>
        <v>0</v>
      </c>
      <c r="K1326" s="35">
        <f>SUMIFS('ODA by sector'!L:L,'ODA by sector'!$A:$A,'D12'!$A1326,'ODA by sector'!$D:$D,'D12'!$C1326)</f>
        <v>0</v>
      </c>
      <c r="L1326" s="35">
        <f>SUMIFS('ODA by sector'!M:M,'ODA by sector'!$A:$A,'D12'!$A1326,'ODA by sector'!$D:$D,'D12'!$C1326)</f>
        <v>0</v>
      </c>
      <c r="M1326" s="35">
        <f>SUMIFS('ODA by sector'!N:N,'ODA by sector'!$A:$A,'D12'!$A1326,'ODA by sector'!$D:$D,'D12'!$C1326)</f>
        <v>0</v>
      </c>
      <c r="N1326" s="35">
        <f>SUMIFS('ODA by sector'!O:O,'ODA by sector'!$A:$A,'D12'!$A1326,'ODA by sector'!$D:$D,'D12'!$C1326)</f>
        <v>0</v>
      </c>
      <c r="O1326" s="35">
        <f>SUMIFS('ODA by sector'!P:P,'ODA by sector'!$A:$A,'D12'!$A1326,'ODA by sector'!$D:$D,'D12'!$C1326)</f>
        <v>0</v>
      </c>
      <c r="P1326" s="35">
        <f>SUMIFS('ODA by sector'!Q:Q,'ODA by sector'!$A:$A,'D12'!$A1326,'ODA by sector'!$D:$D,'D12'!$C1326)</f>
        <v>0</v>
      </c>
      <c r="Q1326" s="35">
        <f>SUMIFS('ODA by sector'!R:R,'ODA by sector'!$A:$A,'D12'!$A1326,'ODA by sector'!$D:$D,'D12'!$C1326)</f>
        <v>1.3939E-2</v>
      </c>
      <c r="R1326" s="35">
        <f>SUMIFS('ODA by sector'!S:S,'ODA by sector'!$A:$A,'D12'!$A1326,'ODA by sector'!$D:$D,'D12'!$C1326)</f>
        <v>6.5943000000000002E-2</v>
      </c>
    </row>
    <row r="1327" spans="1:18" x14ac:dyDescent="0.25">
      <c r="A1327" s="36" t="s">
        <v>46</v>
      </c>
      <c r="B1327" s="36" t="str">
        <f>VLOOKUP(A1327,'[1]Names&amp;ISO'!$A:$B,2,FALSE)</f>
        <v>KZ</v>
      </c>
      <c r="C1327" s="37" t="s">
        <v>171</v>
      </c>
      <c r="D1327" s="35">
        <f>SUMIFS('ODA by sector'!E:E,'ODA by sector'!$A:$A,'D12'!$A1327,'ODA by sector'!$D:$D,'D12'!$C1327)</f>
        <v>0</v>
      </c>
      <c r="E1327" s="35">
        <f>SUMIFS('ODA by sector'!F:F,'ODA by sector'!$A:$A,'D12'!$A1327,'ODA by sector'!$D:$D,'D12'!$C1327)</f>
        <v>0</v>
      </c>
      <c r="F1327" s="35">
        <f>SUMIFS('ODA by sector'!G:G,'ODA by sector'!$A:$A,'D12'!$A1327,'ODA by sector'!$D:$D,'D12'!$C1327)</f>
        <v>0</v>
      </c>
      <c r="G1327" s="35">
        <f>SUMIFS('ODA by sector'!H:H,'ODA by sector'!$A:$A,'D12'!$A1327,'ODA by sector'!$D:$D,'D12'!$C1327)</f>
        <v>0</v>
      </c>
      <c r="H1327" s="35">
        <f>SUMIFS('ODA by sector'!I:I,'ODA by sector'!$A:$A,'D12'!$A1327,'ODA by sector'!$D:$D,'D12'!$C1327)</f>
        <v>0</v>
      </c>
      <c r="I1327" s="35">
        <f>SUMIFS('ODA by sector'!J:J,'ODA by sector'!$A:$A,'D12'!$A1327,'ODA by sector'!$D:$D,'D12'!$C1327)</f>
        <v>0</v>
      </c>
      <c r="J1327" s="35">
        <f>SUMIFS('ODA by sector'!K:K,'ODA by sector'!$A:$A,'D12'!$A1327,'ODA by sector'!$D:$D,'D12'!$C1327)</f>
        <v>0</v>
      </c>
      <c r="K1327" s="35">
        <f>SUMIFS('ODA by sector'!L:L,'ODA by sector'!$A:$A,'D12'!$A1327,'ODA by sector'!$D:$D,'D12'!$C1327)</f>
        <v>0</v>
      </c>
      <c r="L1327" s="35">
        <f>SUMIFS('ODA by sector'!M:M,'ODA by sector'!$A:$A,'D12'!$A1327,'ODA by sector'!$D:$D,'D12'!$C1327)</f>
        <v>0</v>
      </c>
      <c r="M1327" s="35">
        <f>SUMIFS('ODA by sector'!N:N,'ODA by sector'!$A:$A,'D12'!$A1327,'ODA by sector'!$D:$D,'D12'!$C1327)</f>
        <v>0</v>
      </c>
      <c r="N1327" s="35">
        <f>SUMIFS('ODA by sector'!O:O,'ODA by sector'!$A:$A,'D12'!$A1327,'ODA by sector'!$D:$D,'D12'!$C1327)</f>
        <v>0</v>
      </c>
      <c r="O1327" s="35">
        <f>SUMIFS('ODA by sector'!P:P,'ODA by sector'!$A:$A,'D12'!$A1327,'ODA by sector'!$D:$D,'D12'!$C1327)</f>
        <v>9.5269000000000006E-2</v>
      </c>
      <c r="P1327" s="35">
        <f>SUMIFS('ODA by sector'!Q:Q,'ODA by sector'!$A:$A,'D12'!$A1327,'ODA by sector'!$D:$D,'D12'!$C1327)</f>
        <v>9.0533000000000002E-2</v>
      </c>
      <c r="Q1327" s="35">
        <f>SUMIFS('ODA by sector'!R:R,'ODA by sector'!$A:$A,'D12'!$A1327,'ODA by sector'!$D:$D,'D12'!$C1327)</f>
        <v>0.126466</v>
      </c>
      <c r="R1327" s="35">
        <f>SUMIFS('ODA by sector'!S:S,'ODA by sector'!$A:$A,'D12'!$A1327,'ODA by sector'!$D:$D,'D12'!$C1327)</f>
        <v>0.1077</v>
      </c>
    </row>
    <row r="1328" spans="1:18" x14ac:dyDescent="0.25">
      <c r="A1328" s="36" t="s">
        <v>46</v>
      </c>
      <c r="B1328" s="36" t="str">
        <f>VLOOKUP(A1328,'[1]Names&amp;ISO'!$A:$B,2,FALSE)</f>
        <v>KZ</v>
      </c>
      <c r="C1328" s="37" t="s">
        <v>170</v>
      </c>
      <c r="D1328" s="35">
        <f>SUMIFS('ODA by sector'!E:E,'ODA by sector'!$A:$A,'D12'!$A1328,'ODA by sector'!$D:$D,'D12'!$C1328)</f>
        <v>0</v>
      </c>
      <c r="E1328" s="35">
        <f>SUMIFS('ODA by sector'!F:F,'ODA by sector'!$A:$A,'D12'!$A1328,'ODA by sector'!$D:$D,'D12'!$C1328)</f>
        <v>0</v>
      </c>
      <c r="F1328" s="35">
        <f>SUMIFS('ODA by sector'!G:G,'ODA by sector'!$A:$A,'D12'!$A1328,'ODA by sector'!$D:$D,'D12'!$C1328)</f>
        <v>0</v>
      </c>
      <c r="G1328" s="35">
        <f>SUMIFS('ODA by sector'!H:H,'ODA by sector'!$A:$A,'D12'!$A1328,'ODA by sector'!$D:$D,'D12'!$C1328)</f>
        <v>0</v>
      </c>
      <c r="H1328" s="35">
        <f>SUMIFS('ODA by sector'!I:I,'ODA by sector'!$A:$A,'D12'!$A1328,'ODA by sector'!$D:$D,'D12'!$C1328)</f>
        <v>0</v>
      </c>
      <c r="I1328" s="35">
        <f>SUMIFS('ODA by sector'!J:J,'ODA by sector'!$A:$A,'D12'!$A1328,'ODA by sector'!$D:$D,'D12'!$C1328)</f>
        <v>0</v>
      </c>
      <c r="J1328" s="35">
        <f>SUMIFS('ODA by sector'!K:K,'ODA by sector'!$A:$A,'D12'!$A1328,'ODA by sector'!$D:$D,'D12'!$C1328)</f>
        <v>0</v>
      </c>
      <c r="K1328" s="35">
        <f>SUMIFS('ODA by sector'!L:L,'ODA by sector'!$A:$A,'D12'!$A1328,'ODA by sector'!$D:$D,'D12'!$C1328)</f>
        <v>0</v>
      </c>
      <c r="L1328" s="35">
        <f>SUMIFS('ODA by sector'!M:M,'ODA by sector'!$A:$A,'D12'!$A1328,'ODA by sector'!$D:$D,'D12'!$C1328)</f>
        <v>0</v>
      </c>
      <c r="M1328" s="35">
        <f>SUMIFS('ODA by sector'!N:N,'ODA by sector'!$A:$A,'D12'!$A1328,'ODA by sector'!$D:$D,'D12'!$C1328)</f>
        <v>0</v>
      </c>
      <c r="N1328" s="35">
        <f>SUMIFS('ODA by sector'!O:O,'ODA by sector'!$A:$A,'D12'!$A1328,'ODA by sector'!$D:$D,'D12'!$C1328)</f>
        <v>0</v>
      </c>
      <c r="O1328" s="35">
        <f>SUMIFS('ODA by sector'!P:P,'ODA by sector'!$A:$A,'D12'!$A1328,'ODA by sector'!$D:$D,'D12'!$C1328)</f>
        <v>2.4886149999999998</v>
      </c>
      <c r="P1328" s="35">
        <f>SUMIFS('ODA by sector'!Q:Q,'ODA by sector'!$A:$A,'D12'!$A1328,'ODA by sector'!$D:$D,'D12'!$C1328)</f>
        <v>3.0049589999999999</v>
      </c>
      <c r="Q1328" s="35">
        <f>SUMIFS('ODA by sector'!R:R,'ODA by sector'!$A:$A,'D12'!$A1328,'ODA by sector'!$D:$D,'D12'!$C1328)</f>
        <v>3.9756779999999998</v>
      </c>
      <c r="R1328" s="35">
        <f>SUMIFS('ODA by sector'!S:S,'ODA by sector'!$A:$A,'D12'!$A1328,'ODA by sector'!$D:$D,'D12'!$C1328)</f>
        <v>0.258573</v>
      </c>
    </row>
    <row r="1329" spans="1:18" x14ac:dyDescent="0.25">
      <c r="A1329" s="36" t="s">
        <v>46</v>
      </c>
      <c r="B1329" s="36" t="str">
        <f>VLOOKUP(A1329,'[1]Names&amp;ISO'!$A:$B,2,FALSE)</f>
        <v>KZ</v>
      </c>
      <c r="C1329" s="37" t="s">
        <v>172</v>
      </c>
      <c r="D1329" s="35">
        <f>SUMIFS('ODA by sector'!E:E,'ODA by sector'!$A:$A,'D12'!$A1329,'ODA by sector'!$D:$D,'D12'!$C1329)</f>
        <v>0</v>
      </c>
      <c r="E1329" s="35">
        <f>SUMIFS('ODA by sector'!F:F,'ODA by sector'!$A:$A,'D12'!$A1329,'ODA by sector'!$D:$D,'D12'!$C1329)</f>
        <v>0</v>
      </c>
      <c r="F1329" s="35">
        <f>SUMIFS('ODA by sector'!G:G,'ODA by sector'!$A:$A,'D12'!$A1329,'ODA by sector'!$D:$D,'D12'!$C1329)</f>
        <v>0</v>
      </c>
      <c r="G1329" s="35">
        <f>SUMIFS('ODA by sector'!H:H,'ODA by sector'!$A:$A,'D12'!$A1329,'ODA by sector'!$D:$D,'D12'!$C1329)</f>
        <v>0</v>
      </c>
      <c r="H1329" s="35">
        <f>SUMIFS('ODA by sector'!I:I,'ODA by sector'!$A:$A,'D12'!$A1329,'ODA by sector'!$D:$D,'D12'!$C1329)</f>
        <v>0</v>
      </c>
      <c r="I1329" s="35">
        <f>SUMIFS('ODA by sector'!J:J,'ODA by sector'!$A:$A,'D12'!$A1329,'ODA by sector'!$D:$D,'D12'!$C1329)</f>
        <v>0</v>
      </c>
      <c r="J1329" s="35">
        <f>SUMIFS('ODA by sector'!K:K,'ODA by sector'!$A:$A,'D12'!$A1329,'ODA by sector'!$D:$D,'D12'!$C1329)</f>
        <v>0</v>
      </c>
      <c r="K1329" s="35">
        <f>SUMIFS('ODA by sector'!L:L,'ODA by sector'!$A:$A,'D12'!$A1329,'ODA by sector'!$D:$D,'D12'!$C1329)</f>
        <v>0</v>
      </c>
      <c r="L1329" s="35">
        <f>SUMIFS('ODA by sector'!M:M,'ODA by sector'!$A:$A,'D12'!$A1329,'ODA by sector'!$D:$D,'D12'!$C1329)</f>
        <v>0</v>
      </c>
      <c r="M1329" s="35">
        <f>SUMIFS('ODA by sector'!N:N,'ODA by sector'!$A:$A,'D12'!$A1329,'ODA by sector'!$D:$D,'D12'!$C1329)</f>
        <v>0</v>
      </c>
      <c r="N1329" s="35">
        <f>SUMIFS('ODA by sector'!O:O,'ODA by sector'!$A:$A,'D12'!$A1329,'ODA by sector'!$D:$D,'D12'!$C1329)</f>
        <v>0</v>
      </c>
      <c r="O1329" s="35">
        <f>SUMIFS('ODA by sector'!P:P,'ODA by sector'!$A:$A,'D12'!$A1329,'ODA by sector'!$D:$D,'D12'!$C1329)</f>
        <v>0.405557</v>
      </c>
      <c r="P1329" s="35">
        <f>SUMIFS('ODA by sector'!Q:Q,'ODA by sector'!$A:$A,'D12'!$A1329,'ODA by sector'!$D:$D,'D12'!$C1329)</f>
        <v>0.49638399999999999</v>
      </c>
      <c r="Q1329" s="35">
        <f>SUMIFS('ODA by sector'!R:R,'ODA by sector'!$A:$A,'D12'!$A1329,'ODA by sector'!$D:$D,'D12'!$C1329)</f>
        <v>0</v>
      </c>
      <c r="R1329" s="35">
        <f>SUMIFS('ODA by sector'!S:S,'ODA by sector'!$A:$A,'D12'!$A1329,'ODA by sector'!$D:$D,'D12'!$C1329)</f>
        <v>0</v>
      </c>
    </row>
    <row r="1330" spans="1:18" x14ac:dyDescent="0.25">
      <c r="A1330" s="36" t="s">
        <v>46</v>
      </c>
      <c r="B1330" s="36" t="str">
        <f>VLOOKUP(A1330,'[1]Names&amp;ISO'!$A:$B,2,FALSE)</f>
        <v>KZ</v>
      </c>
      <c r="C1330" s="37" t="s">
        <v>173</v>
      </c>
      <c r="D1330" s="35">
        <f>SUMIFS('ODA by sector'!E:E,'ODA by sector'!$A:$A,'D12'!$A1330,'ODA by sector'!$D:$D,'D12'!$C1330)</f>
        <v>0</v>
      </c>
      <c r="E1330" s="35">
        <f>SUMIFS('ODA by sector'!F:F,'ODA by sector'!$A:$A,'D12'!$A1330,'ODA by sector'!$D:$D,'D12'!$C1330)</f>
        <v>0</v>
      </c>
      <c r="F1330" s="35">
        <f>SUMIFS('ODA by sector'!G:G,'ODA by sector'!$A:$A,'D12'!$A1330,'ODA by sector'!$D:$D,'D12'!$C1330)</f>
        <v>0</v>
      </c>
      <c r="G1330" s="35">
        <f>SUMIFS('ODA by sector'!H:H,'ODA by sector'!$A:$A,'D12'!$A1330,'ODA by sector'!$D:$D,'D12'!$C1330)</f>
        <v>0</v>
      </c>
      <c r="H1330" s="35">
        <f>SUMIFS('ODA by sector'!I:I,'ODA by sector'!$A:$A,'D12'!$A1330,'ODA by sector'!$D:$D,'D12'!$C1330)</f>
        <v>0</v>
      </c>
      <c r="I1330" s="35">
        <f>SUMIFS('ODA by sector'!J:J,'ODA by sector'!$A:$A,'D12'!$A1330,'ODA by sector'!$D:$D,'D12'!$C1330)</f>
        <v>0</v>
      </c>
      <c r="J1330" s="35">
        <f>SUMIFS('ODA by sector'!K:K,'ODA by sector'!$A:$A,'D12'!$A1330,'ODA by sector'!$D:$D,'D12'!$C1330)</f>
        <v>0</v>
      </c>
      <c r="K1330" s="35">
        <f>SUMIFS('ODA by sector'!L:L,'ODA by sector'!$A:$A,'D12'!$A1330,'ODA by sector'!$D:$D,'D12'!$C1330)</f>
        <v>0</v>
      </c>
      <c r="L1330" s="35">
        <f>SUMIFS('ODA by sector'!M:M,'ODA by sector'!$A:$A,'D12'!$A1330,'ODA by sector'!$D:$D,'D12'!$C1330)</f>
        <v>0</v>
      </c>
      <c r="M1330" s="35">
        <f>SUMIFS('ODA by sector'!N:N,'ODA by sector'!$A:$A,'D12'!$A1330,'ODA by sector'!$D:$D,'D12'!$C1330)</f>
        <v>0</v>
      </c>
      <c r="N1330" s="35">
        <f>SUMIFS('ODA by sector'!O:O,'ODA by sector'!$A:$A,'D12'!$A1330,'ODA by sector'!$D:$D,'D12'!$C1330)</f>
        <v>0</v>
      </c>
      <c r="O1330" s="35">
        <f>SUMIFS('ODA by sector'!P:P,'ODA by sector'!$A:$A,'D12'!$A1330,'ODA by sector'!$D:$D,'D12'!$C1330)</f>
        <v>0</v>
      </c>
      <c r="P1330" s="35">
        <f>SUMIFS('ODA by sector'!Q:Q,'ODA by sector'!$A:$A,'D12'!$A1330,'ODA by sector'!$D:$D,'D12'!$C1330)</f>
        <v>0</v>
      </c>
      <c r="Q1330" s="35">
        <f>SUMIFS('ODA by sector'!R:R,'ODA by sector'!$A:$A,'D12'!$A1330,'ODA by sector'!$D:$D,'D12'!$C1330)</f>
        <v>0</v>
      </c>
      <c r="R1330" s="35">
        <f>SUMIFS('ODA by sector'!S:S,'ODA by sector'!$A:$A,'D12'!$A1330,'ODA by sector'!$D:$D,'D12'!$C1330)</f>
        <v>0</v>
      </c>
    </row>
    <row r="1331" spans="1:18" x14ac:dyDescent="0.25">
      <c r="A1331" s="36" t="s">
        <v>46</v>
      </c>
      <c r="B1331" s="36" t="str">
        <f>VLOOKUP(A1331,'[1]Names&amp;ISO'!$A:$B,2,FALSE)</f>
        <v>KZ</v>
      </c>
      <c r="C1331" s="37" t="s">
        <v>174</v>
      </c>
      <c r="D1331" s="35">
        <f>SUMIFS('ODA by sector'!E:E,'ODA by sector'!$A:$A,'D12'!$A1331,'ODA by sector'!$D:$D,'D12'!$C1331)</f>
        <v>0</v>
      </c>
      <c r="E1331" s="35">
        <f>SUMIFS('ODA by sector'!F:F,'ODA by sector'!$A:$A,'D12'!$A1331,'ODA by sector'!$D:$D,'D12'!$C1331)</f>
        <v>0</v>
      </c>
      <c r="F1331" s="35">
        <f>SUMIFS('ODA by sector'!G:G,'ODA by sector'!$A:$A,'D12'!$A1331,'ODA by sector'!$D:$D,'D12'!$C1331)</f>
        <v>0</v>
      </c>
      <c r="G1331" s="35">
        <f>SUMIFS('ODA by sector'!H:H,'ODA by sector'!$A:$A,'D12'!$A1331,'ODA by sector'!$D:$D,'D12'!$C1331)</f>
        <v>0</v>
      </c>
      <c r="H1331" s="35">
        <f>SUMIFS('ODA by sector'!I:I,'ODA by sector'!$A:$A,'D12'!$A1331,'ODA by sector'!$D:$D,'D12'!$C1331)</f>
        <v>0</v>
      </c>
      <c r="I1331" s="35">
        <f>SUMIFS('ODA by sector'!J:J,'ODA by sector'!$A:$A,'D12'!$A1331,'ODA by sector'!$D:$D,'D12'!$C1331)</f>
        <v>0</v>
      </c>
      <c r="J1331" s="35">
        <f>SUMIFS('ODA by sector'!K:K,'ODA by sector'!$A:$A,'D12'!$A1331,'ODA by sector'!$D:$D,'D12'!$C1331)</f>
        <v>0</v>
      </c>
      <c r="K1331" s="35">
        <f>SUMIFS('ODA by sector'!L:L,'ODA by sector'!$A:$A,'D12'!$A1331,'ODA by sector'!$D:$D,'D12'!$C1331)</f>
        <v>0</v>
      </c>
      <c r="L1331" s="35">
        <f>SUMIFS('ODA by sector'!M:M,'ODA by sector'!$A:$A,'D12'!$A1331,'ODA by sector'!$D:$D,'D12'!$C1331)</f>
        <v>0</v>
      </c>
      <c r="M1331" s="35">
        <f>SUMIFS('ODA by sector'!N:N,'ODA by sector'!$A:$A,'D12'!$A1331,'ODA by sector'!$D:$D,'D12'!$C1331)</f>
        <v>0</v>
      </c>
      <c r="N1331" s="35">
        <f>SUMIFS('ODA by sector'!O:O,'ODA by sector'!$A:$A,'D12'!$A1331,'ODA by sector'!$D:$D,'D12'!$C1331)</f>
        <v>0</v>
      </c>
      <c r="O1331" s="35">
        <f>SUMIFS('ODA by sector'!P:P,'ODA by sector'!$A:$A,'D12'!$A1331,'ODA by sector'!$D:$D,'D12'!$C1331)</f>
        <v>2.5877000000000001E-2</v>
      </c>
      <c r="P1331" s="35">
        <f>SUMIFS('ODA by sector'!Q:Q,'ODA by sector'!$A:$A,'D12'!$A1331,'ODA by sector'!$D:$D,'D12'!$C1331)</f>
        <v>0.19587299999999999</v>
      </c>
      <c r="Q1331" s="35">
        <f>SUMIFS('ODA by sector'!R:R,'ODA by sector'!$A:$A,'D12'!$A1331,'ODA by sector'!$D:$D,'D12'!$C1331)</f>
        <v>14.00361</v>
      </c>
      <c r="R1331" s="35">
        <f>SUMIFS('ODA by sector'!S:S,'ODA by sector'!$A:$A,'D12'!$A1331,'ODA by sector'!$D:$D,'D12'!$C1331)</f>
        <v>4.5498880000000002</v>
      </c>
    </row>
    <row r="1332" spans="1:18" x14ac:dyDescent="0.25">
      <c r="A1332" s="40" t="s">
        <v>45</v>
      </c>
      <c r="B1332" s="36" t="str">
        <f>VLOOKUP(A1332,'[1]Names&amp;ISO'!$A:$B,2,FALSE)</f>
        <v>KW</v>
      </c>
      <c r="C1332" s="37" t="s">
        <v>162</v>
      </c>
      <c r="D1332" s="35">
        <f>SUMIFS('ODA by sector'!E:E,'ODA by sector'!$A:$A,'D12'!$A1332,'ODA by sector'!$D:$D,'D12'!$C1332)</f>
        <v>0</v>
      </c>
      <c r="E1332" s="35">
        <f>SUMIFS('ODA by sector'!F:F,'ODA by sector'!$A:$A,'D12'!$A1332,'ODA by sector'!$D:$D,'D12'!$C1332)</f>
        <v>0</v>
      </c>
      <c r="F1332" s="35">
        <f>SUMIFS('ODA by sector'!G:G,'ODA by sector'!$A:$A,'D12'!$A1332,'ODA by sector'!$D:$D,'D12'!$C1332)</f>
        <v>0</v>
      </c>
      <c r="G1332" s="35">
        <f>SUMIFS('ODA by sector'!H:H,'ODA by sector'!$A:$A,'D12'!$A1332,'ODA by sector'!$D:$D,'D12'!$C1332)</f>
        <v>0</v>
      </c>
      <c r="H1332" s="35">
        <f>SUMIFS('ODA by sector'!I:I,'ODA by sector'!$A:$A,'D12'!$A1332,'ODA by sector'!$D:$D,'D12'!$C1332)</f>
        <v>0</v>
      </c>
      <c r="I1332" s="35">
        <f>SUMIFS('ODA by sector'!J:J,'ODA by sector'!$A:$A,'D12'!$A1332,'ODA by sector'!$D:$D,'D12'!$C1332)</f>
        <v>0</v>
      </c>
      <c r="J1332" s="35">
        <f>SUMIFS('ODA by sector'!K:K,'ODA by sector'!$A:$A,'D12'!$A1332,'ODA by sector'!$D:$D,'D12'!$C1332)</f>
        <v>0</v>
      </c>
      <c r="K1332" s="35">
        <f>SUMIFS('ODA by sector'!L:L,'ODA by sector'!$A:$A,'D12'!$A1332,'ODA by sector'!$D:$D,'D12'!$C1332)</f>
        <v>0</v>
      </c>
      <c r="L1332" s="35">
        <f>SUMIFS('ODA by sector'!M:M,'ODA by sector'!$A:$A,'D12'!$A1332,'ODA by sector'!$D:$D,'D12'!$C1332)</f>
        <v>19.049755999999999</v>
      </c>
      <c r="M1332" s="35">
        <f>SUMIFS('ODA by sector'!N:N,'ODA by sector'!$A:$A,'D12'!$A1332,'ODA by sector'!$D:$D,'D12'!$C1332)</f>
        <v>18.261503000000001</v>
      </c>
      <c r="N1332" s="35">
        <f>SUMIFS('ODA by sector'!O:O,'ODA by sector'!$A:$A,'D12'!$A1332,'ODA by sector'!$D:$D,'D12'!$C1332)</f>
        <v>19.205577000000002</v>
      </c>
      <c r="O1332" s="35">
        <f>SUMIFS('ODA by sector'!P:P,'ODA by sector'!$A:$A,'D12'!$A1332,'ODA by sector'!$D:$D,'D12'!$C1332)</f>
        <v>26.218133999999999</v>
      </c>
      <c r="P1332" s="35">
        <f>SUMIFS('ODA by sector'!Q:Q,'ODA by sector'!$A:$A,'D12'!$A1332,'ODA by sector'!$D:$D,'D12'!$C1332)</f>
        <v>37.928756</v>
      </c>
      <c r="Q1332" s="35">
        <f>SUMIFS('ODA by sector'!R:R,'ODA by sector'!$A:$A,'D12'!$A1332,'ODA by sector'!$D:$D,'D12'!$C1332)</f>
        <v>31.162742999999999</v>
      </c>
      <c r="R1332" s="35">
        <f>SUMIFS('ODA by sector'!S:S,'ODA by sector'!$A:$A,'D12'!$A1332,'ODA by sector'!$D:$D,'D12'!$C1332)</f>
        <v>44.038894999999997</v>
      </c>
    </row>
    <row r="1333" spans="1:18" x14ac:dyDescent="0.25">
      <c r="A1333" s="40" t="s">
        <v>45</v>
      </c>
      <c r="B1333" s="36" t="str">
        <f>VLOOKUP(A1333,'[1]Names&amp;ISO'!$A:$B,2,FALSE)</f>
        <v>KW</v>
      </c>
      <c r="C1333" s="37" t="s">
        <v>163</v>
      </c>
      <c r="D1333" s="35">
        <f>SUMIFS('ODA by sector'!E:E,'ODA by sector'!$A:$A,'D12'!$A1333,'ODA by sector'!$D:$D,'D12'!$C1333)</f>
        <v>0</v>
      </c>
      <c r="E1333" s="35">
        <f>SUMIFS('ODA by sector'!F:F,'ODA by sector'!$A:$A,'D12'!$A1333,'ODA by sector'!$D:$D,'D12'!$C1333)</f>
        <v>0</v>
      </c>
      <c r="F1333" s="35">
        <f>SUMIFS('ODA by sector'!G:G,'ODA by sector'!$A:$A,'D12'!$A1333,'ODA by sector'!$D:$D,'D12'!$C1333)</f>
        <v>0</v>
      </c>
      <c r="G1333" s="35">
        <f>SUMIFS('ODA by sector'!H:H,'ODA by sector'!$A:$A,'D12'!$A1333,'ODA by sector'!$D:$D,'D12'!$C1333)</f>
        <v>0</v>
      </c>
      <c r="H1333" s="35">
        <f>SUMIFS('ODA by sector'!I:I,'ODA by sector'!$A:$A,'D12'!$A1333,'ODA by sector'!$D:$D,'D12'!$C1333)</f>
        <v>0</v>
      </c>
      <c r="I1333" s="35">
        <f>SUMIFS('ODA by sector'!J:J,'ODA by sector'!$A:$A,'D12'!$A1333,'ODA by sector'!$D:$D,'D12'!$C1333)</f>
        <v>0</v>
      </c>
      <c r="J1333" s="35">
        <f>SUMIFS('ODA by sector'!K:K,'ODA by sector'!$A:$A,'D12'!$A1333,'ODA by sector'!$D:$D,'D12'!$C1333)</f>
        <v>0</v>
      </c>
      <c r="K1333" s="35">
        <f>SUMIFS('ODA by sector'!L:L,'ODA by sector'!$A:$A,'D12'!$A1333,'ODA by sector'!$D:$D,'D12'!$C1333)</f>
        <v>0</v>
      </c>
      <c r="L1333" s="35">
        <f>SUMIFS('ODA by sector'!M:M,'ODA by sector'!$A:$A,'D12'!$A1333,'ODA by sector'!$D:$D,'D12'!$C1333)</f>
        <v>31.275262000000001</v>
      </c>
      <c r="M1333" s="35">
        <f>SUMIFS('ODA by sector'!N:N,'ODA by sector'!$A:$A,'D12'!$A1333,'ODA by sector'!$D:$D,'D12'!$C1333)</f>
        <v>25.434810000000002</v>
      </c>
      <c r="N1333" s="35">
        <f>SUMIFS('ODA by sector'!O:O,'ODA by sector'!$A:$A,'D12'!$A1333,'ODA by sector'!$D:$D,'D12'!$C1333)</f>
        <v>5.4695099999999996</v>
      </c>
      <c r="O1333" s="35">
        <f>SUMIFS('ODA by sector'!P:P,'ODA by sector'!$A:$A,'D12'!$A1333,'ODA by sector'!$D:$D,'D12'!$C1333)</f>
        <v>2.582319</v>
      </c>
      <c r="P1333" s="35">
        <f>SUMIFS('ODA by sector'!Q:Q,'ODA by sector'!$A:$A,'D12'!$A1333,'ODA by sector'!$D:$D,'D12'!$C1333)</f>
        <v>6.0705049999999998</v>
      </c>
      <c r="Q1333" s="35">
        <f>SUMIFS('ODA by sector'!R:R,'ODA by sector'!$A:$A,'D12'!$A1333,'ODA by sector'!$D:$D,'D12'!$C1333)</f>
        <v>0.30433900000000003</v>
      </c>
      <c r="R1333" s="35">
        <f>SUMIFS('ODA by sector'!S:S,'ODA by sector'!$A:$A,'D12'!$A1333,'ODA by sector'!$D:$D,'D12'!$C1333)</f>
        <v>9.2312940000000001</v>
      </c>
    </row>
    <row r="1334" spans="1:18" x14ac:dyDescent="0.25">
      <c r="A1334" s="40" t="s">
        <v>45</v>
      </c>
      <c r="B1334" s="36" t="str">
        <f>VLOOKUP(A1334,'[1]Names&amp;ISO'!$A:$B,2,FALSE)</f>
        <v>KW</v>
      </c>
      <c r="C1334" s="37" t="s">
        <v>164</v>
      </c>
      <c r="D1334" s="35">
        <f>SUMIFS('ODA by sector'!E:E,'ODA by sector'!$A:$A,'D12'!$A1334,'ODA by sector'!$D:$D,'D12'!$C1334)</f>
        <v>0</v>
      </c>
      <c r="E1334" s="35">
        <f>SUMIFS('ODA by sector'!F:F,'ODA by sector'!$A:$A,'D12'!$A1334,'ODA by sector'!$D:$D,'D12'!$C1334)</f>
        <v>0</v>
      </c>
      <c r="F1334" s="35">
        <f>SUMIFS('ODA by sector'!G:G,'ODA by sector'!$A:$A,'D12'!$A1334,'ODA by sector'!$D:$D,'D12'!$C1334)</f>
        <v>0</v>
      </c>
      <c r="G1334" s="35">
        <f>SUMIFS('ODA by sector'!H:H,'ODA by sector'!$A:$A,'D12'!$A1334,'ODA by sector'!$D:$D,'D12'!$C1334)</f>
        <v>0</v>
      </c>
      <c r="H1334" s="35">
        <f>SUMIFS('ODA by sector'!I:I,'ODA by sector'!$A:$A,'D12'!$A1334,'ODA by sector'!$D:$D,'D12'!$C1334)</f>
        <v>0</v>
      </c>
      <c r="I1334" s="35">
        <f>SUMIFS('ODA by sector'!J:J,'ODA by sector'!$A:$A,'D12'!$A1334,'ODA by sector'!$D:$D,'D12'!$C1334)</f>
        <v>0</v>
      </c>
      <c r="J1334" s="35">
        <f>SUMIFS('ODA by sector'!K:K,'ODA by sector'!$A:$A,'D12'!$A1334,'ODA by sector'!$D:$D,'D12'!$C1334)</f>
        <v>0</v>
      </c>
      <c r="K1334" s="35">
        <f>SUMIFS('ODA by sector'!L:L,'ODA by sector'!$A:$A,'D12'!$A1334,'ODA by sector'!$D:$D,'D12'!$C1334)</f>
        <v>0</v>
      </c>
      <c r="L1334" s="35">
        <f>SUMIFS('ODA by sector'!M:M,'ODA by sector'!$A:$A,'D12'!$A1334,'ODA by sector'!$D:$D,'D12'!$C1334)</f>
        <v>40.610272999999999</v>
      </c>
      <c r="M1334" s="35">
        <f>SUMIFS('ODA by sector'!N:N,'ODA by sector'!$A:$A,'D12'!$A1334,'ODA by sector'!$D:$D,'D12'!$C1334)</f>
        <v>25.212088999999999</v>
      </c>
      <c r="N1334" s="35">
        <f>SUMIFS('ODA by sector'!O:O,'ODA by sector'!$A:$A,'D12'!$A1334,'ODA by sector'!$D:$D,'D12'!$C1334)</f>
        <v>31.980398000000001</v>
      </c>
      <c r="O1334" s="35">
        <f>SUMIFS('ODA by sector'!P:P,'ODA by sector'!$A:$A,'D12'!$A1334,'ODA by sector'!$D:$D,'D12'!$C1334)</f>
        <v>17.669035999999998</v>
      </c>
      <c r="P1334" s="35">
        <f>SUMIFS('ODA by sector'!Q:Q,'ODA by sector'!$A:$A,'D12'!$A1334,'ODA by sector'!$D:$D,'D12'!$C1334)</f>
        <v>31.316555000000001</v>
      </c>
      <c r="Q1334" s="35">
        <f>SUMIFS('ODA by sector'!R:R,'ODA by sector'!$A:$A,'D12'!$A1334,'ODA by sector'!$D:$D,'D12'!$C1334)</f>
        <v>39.396436999999999</v>
      </c>
      <c r="R1334" s="35">
        <f>SUMIFS('ODA by sector'!S:S,'ODA by sector'!$A:$A,'D12'!$A1334,'ODA by sector'!$D:$D,'D12'!$C1334)</f>
        <v>59.961343999999997</v>
      </c>
    </row>
    <row r="1335" spans="1:18" x14ac:dyDescent="0.25">
      <c r="A1335" s="40" t="s">
        <v>45</v>
      </c>
      <c r="B1335" s="36" t="str">
        <f>VLOOKUP(A1335,'[1]Names&amp;ISO'!$A:$B,2,FALSE)</f>
        <v>KW</v>
      </c>
      <c r="C1335" s="37" t="s">
        <v>165</v>
      </c>
      <c r="D1335" s="35">
        <f>SUMIFS('ODA by sector'!E:E,'ODA by sector'!$A:$A,'D12'!$A1335,'ODA by sector'!$D:$D,'D12'!$C1335)</f>
        <v>0</v>
      </c>
      <c r="E1335" s="35">
        <f>SUMIFS('ODA by sector'!F:F,'ODA by sector'!$A:$A,'D12'!$A1335,'ODA by sector'!$D:$D,'D12'!$C1335)</f>
        <v>0</v>
      </c>
      <c r="F1335" s="35">
        <f>SUMIFS('ODA by sector'!G:G,'ODA by sector'!$A:$A,'D12'!$A1335,'ODA by sector'!$D:$D,'D12'!$C1335)</f>
        <v>0</v>
      </c>
      <c r="G1335" s="35">
        <f>SUMIFS('ODA by sector'!H:H,'ODA by sector'!$A:$A,'D12'!$A1335,'ODA by sector'!$D:$D,'D12'!$C1335)</f>
        <v>0</v>
      </c>
      <c r="H1335" s="35">
        <f>SUMIFS('ODA by sector'!I:I,'ODA by sector'!$A:$A,'D12'!$A1335,'ODA by sector'!$D:$D,'D12'!$C1335)</f>
        <v>0</v>
      </c>
      <c r="I1335" s="35">
        <f>SUMIFS('ODA by sector'!J:J,'ODA by sector'!$A:$A,'D12'!$A1335,'ODA by sector'!$D:$D,'D12'!$C1335)</f>
        <v>0</v>
      </c>
      <c r="J1335" s="35">
        <f>SUMIFS('ODA by sector'!K:K,'ODA by sector'!$A:$A,'D12'!$A1335,'ODA by sector'!$D:$D,'D12'!$C1335)</f>
        <v>0</v>
      </c>
      <c r="K1335" s="35">
        <f>SUMIFS('ODA by sector'!L:L,'ODA by sector'!$A:$A,'D12'!$A1335,'ODA by sector'!$D:$D,'D12'!$C1335)</f>
        <v>0</v>
      </c>
      <c r="L1335" s="35">
        <f>SUMIFS('ODA by sector'!M:M,'ODA by sector'!$A:$A,'D12'!$A1335,'ODA by sector'!$D:$D,'D12'!$C1335)</f>
        <v>0.71382400000000001</v>
      </c>
      <c r="M1335" s="35">
        <f>SUMIFS('ODA by sector'!N:N,'ODA by sector'!$A:$A,'D12'!$A1335,'ODA by sector'!$D:$D,'D12'!$C1335)</f>
        <v>5.5524999999999998E-2</v>
      </c>
      <c r="N1335" s="35">
        <f>SUMIFS('ODA by sector'!O:O,'ODA by sector'!$A:$A,'D12'!$A1335,'ODA by sector'!$D:$D,'D12'!$C1335)</f>
        <v>0.220779</v>
      </c>
      <c r="O1335" s="35">
        <f>SUMIFS('ODA by sector'!P:P,'ODA by sector'!$A:$A,'D12'!$A1335,'ODA by sector'!$D:$D,'D12'!$C1335)</f>
        <v>0.29413699999999998</v>
      </c>
      <c r="P1335" s="35">
        <f>SUMIFS('ODA by sector'!Q:Q,'ODA by sector'!$A:$A,'D12'!$A1335,'ODA by sector'!$D:$D,'D12'!$C1335)</f>
        <v>1.8785E-2</v>
      </c>
      <c r="Q1335" s="35">
        <f>SUMIFS('ODA by sector'!R:R,'ODA by sector'!$A:$A,'D12'!$A1335,'ODA by sector'!$D:$D,'D12'!$C1335)</f>
        <v>2.3122280000000002</v>
      </c>
      <c r="R1335" s="35">
        <f>SUMIFS('ODA by sector'!S:S,'ODA by sector'!$A:$A,'D12'!$A1335,'ODA by sector'!$D:$D,'D12'!$C1335)</f>
        <v>0</v>
      </c>
    </row>
    <row r="1336" spans="1:18" x14ac:dyDescent="0.25">
      <c r="A1336" s="40" t="s">
        <v>45</v>
      </c>
      <c r="B1336" s="36" t="str">
        <f>VLOOKUP(A1336,'[1]Names&amp;ISO'!$A:$B,2,FALSE)</f>
        <v>KW</v>
      </c>
      <c r="C1336" s="37" t="s">
        <v>161</v>
      </c>
      <c r="D1336" s="35">
        <f>SUMIFS('ODA by sector'!E:E,'ODA by sector'!$A:$A,'D12'!$A1336,'ODA by sector'!$D:$D,'D12'!$C1336)</f>
        <v>0</v>
      </c>
      <c r="E1336" s="35">
        <f>SUMIFS('ODA by sector'!F:F,'ODA by sector'!$A:$A,'D12'!$A1336,'ODA by sector'!$D:$D,'D12'!$C1336)</f>
        <v>0</v>
      </c>
      <c r="F1336" s="35">
        <f>SUMIFS('ODA by sector'!G:G,'ODA by sector'!$A:$A,'D12'!$A1336,'ODA by sector'!$D:$D,'D12'!$C1336)</f>
        <v>0</v>
      </c>
      <c r="G1336" s="35">
        <f>SUMIFS('ODA by sector'!H:H,'ODA by sector'!$A:$A,'D12'!$A1336,'ODA by sector'!$D:$D,'D12'!$C1336)</f>
        <v>0</v>
      </c>
      <c r="H1336" s="35">
        <f>SUMIFS('ODA by sector'!I:I,'ODA by sector'!$A:$A,'D12'!$A1336,'ODA by sector'!$D:$D,'D12'!$C1336)</f>
        <v>0</v>
      </c>
      <c r="I1336" s="35">
        <f>SUMIFS('ODA by sector'!J:J,'ODA by sector'!$A:$A,'D12'!$A1336,'ODA by sector'!$D:$D,'D12'!$C1336)</f>
        <v>0</v>
      </c>
      <c r="J1336" s="35">
        <f>SUMIFS('ODA by sector'!K:K,'ODA by sector'!$A:$A,'D12'!$A1336,'ODA by sector'!$D:$D,'D12'!$C1336)</f>
        <v>0</v>
      </c>
      <c r="K1336" s="35">
        <f>SUMIFS('ODA by sector'!L:L,'ODA by sector'!$A:$A,'D12'!$A1336,'ODA by sector'!$D:$D,'D12'!$C1336)</f>
        <v>0</v>
      </c>
      <c r="L1336" s="35">
        <f>SUMIFS('ODA by sector'!M:M,'ODA by sector'!$A:$A,'D12'!$A1336,'ODA by sector'!$D:$D,'D12'!$C1336)</f>
        <v>0.96857899999999997</v>
      </c>
      <c r="M1336" s="35">
        <f>SUMIFS('ODA by sector'!N:N,'ODA by sector'!$A:$A,'D12'!$A1336,'ODA by sector'!$D:$D,'D12'!$C1336)</f>
        <v>11.970416999999999</v>
      </c>
      <c r="N1336" s="35">
        <f>SUMIFS('ODA by sector'!O:O,'ODA by sector'!$A:$A,'D12'!$A1336,'ODA by sector'!$D:$D,'D12'!$C1336)</f>
        <v>10.100846000000001</v>
      </c>
      <c r="O1336" s="35">
        <f>SUMIFS('ODA by sector'!P:P,'ODA by sector'!$A:$A,'D12'!$A1336,'ODA by sector'!$D:$D,'D12'!$C1336)</f>
        <v>11.048105</v>
      </c>
      <c r="P1336" s="35">
        <f>SUMIFS('ODA by sector'!Q:Q,'ODA by sector'!$A:$A,'D12'!$A1336,'ODA by sector'!$D:$D,'D12'!$C1336)</f>
        <v>4.1051760000000002</v>
      </c>
      <c r="Q1336" s="35">
        <f>SUMIFS('ODA by sector'!R:R,'ODA by sector'!$A:$A,'D12'!$A1336,'ODA by sector'!$D:$D,'D12'!$C1336)</f>
        <v>2.5556559999999999</v>
      </c>
      <c r="R1336" s="35">
        <f>SUMIFS('ODA by sector'!S:S,'ODA by sector'!$A:$A,'D12'!$A1336,'ODA by sector'!$D:$D,'D12'!$C1336)</f>
        <v>6.7776000000000003E-2</v>
      </c>
    </row>
    <row r="1337" spans="1:18" x14ac:dyDescent="0.25">
      <c r="A1337" s="40" t="s">
        <v>45</v>
      </c>
      <c r="B1337" s="36" t="str">
        <f>VLOOKUP(A1337,'[1]Names&amp;ISO'!$A:$B,2,FALSE)</f>
        <v>KW</v>
      </c>
      <c r="C1337" s="37" t="s">
        <v>166</v>
      </c>
      <c r="D1337" s="35">
        <f>SUMIFS('ODA by sector'!E:E,'ODA by sector'!$A:$A,'D12'!$A1337,'ODA by sector'!$D:$D,'D12'!$C1337)</f>
        <v>0</v>
      </c>
      <c r="E1337" s="35">
        <f>SUMIFS('ODA by sector'!F:F,'ODA by sector'!$A:$A,'D12'!$A1337,'ODA by sector'!$D:$D,'D12'!$C1337)</f>
        <v>0</v>
      </c>
      <c r="F1337" s="35">
        <f>SUMIFS('ODA by sector'!G:G,'ODA by sector'!$A:$A,'D12'!$A1337,'ODA by sector'!$D:$D,'D12'!$C1337)</f>
        <v>0</v>
      </c>
      <c r="G1337" s="35">
        <f>SUMIFS('ODA by sector'!H:H,'ODA by sector'!$A:$A,'D12'!$A1337,'ODA by sector'!$D:$D,'D12'!$C1337)</f>
        <v>0</v>
      </c>
      <c r="H1337" s="35">
        <f>SUMIFS('ODA by sector'!I:I,'ODA by sector'!$A:$A,'D12'!$A1337,'ODA by sector'!$D:$D,'D12'!$C1337)</f>
        <v>0</v>
      </c>
      <c r="I1337" s="35">
        <f>SUMIFS('ODA by sector'!J:J,'ODA by sector'!$A:$A,'D12'!$A1337,'ODA by sector'!$D:$D,'D12'!$C1337)</f>
        <v>0</v>
      </c>
      <c r="J1337" s="35">
        <f>SUMIFS('ODA by sector'!K:K,'ODA by sector'!$A:$A,'D12'!$A1337,'ODA by sector'!$D:$D,'D12'!$C1337)</f>
        <v>0</v>
      </c>
      <c r="K1337" s="35">
        <f>SUMIFS('ODA by sector'!L:L,'ODA by sector'!$A:$A,'D12'!$A1337,'ODA by sector'!$D:$D,'D12'!$C1337)</f>
        <v>0</v>
      </c>
      <c r="L1337" s="35">
        <f>SUMIFS('ODA by sector'!M:M,'ODA by sector'!$A:$A,'D12'!$A1337,'ODA by sector'!$D:$D,'D12'!$C1337)</f>
        <v>383.001442</v>
      </c>
      <c r="M1337" s="35">
        <f>SUMIFS('ODA by sector'!N:N,'ODA by sector'!$A:$A,'D12'!$A1337,'ODA by sector'!$D:$D,'D12'!$C1337)</f>
        <v>293.74679400000002</v>
      </c>
      <c r="N1337" s="35">
        <f>SUMIFS('ODA by sector'!O:O,'ODA by sector'!$A:$A,'D12'!$A1337,'ODA by sector'!$D:$D,'D12'!$C1337)</f>
        <v>262.83944199999996</v>
      </c>
      <c r="O1337" s="35">
        <f>SUMIFS('ODA by sector'!P:P,'ODA by sector'!$A:$A,'D12'!$A1337,'ODA by sector'!$D:$D,'D12'!$C1337)</f>
        <v>187.98984200000001</v>
      </c>
      <c r="P1337" s="35">
        <f>SUMIFS('ODA by sector'!Q:Q,'ODA by sector'!$A:$A,'D12'!$A1337,'ODA by sector'!$D:$D,'D12'!$C1337)</f>
        <v>214.474536</v>
      </c>
      <c r="Q1337" s="35">
        <f>SUMIFS('ODA by sector'!R:R,'ODA by sector'!$A:$A,'D12'!$A1337,'ODA by sector'!$D:$D,'D12'!$C1337)</f>
        <v>378.32802000000004</v>
      </c>
      <c r="R1337" s="35">
        <f>SUMIFS('ODA by sector'!S:S,'ODA by sector'!$A:$A,'D12'!$A1337,'ODA by sector'!$D:$D,'D12'!$C1337)</f>
        <v>652.04680099999996</v>
      </c>
    </row>
    <row r="1338" spans="1:18" x14ac:dyDescent="0.25">
      <c r="A1338" s="40" t="s">
        <v>45</v>
      </c>
      <c r="B1338" s="36" t="str">
        <f>VLOOKUP(A1338,'[1]Names&amp;ISO'!$A:$B,2,FALSE)</f>
        <v>KW</v>
      </c>
      <c r="C1338" s="37" t="s">
        <v>167</v>
      </c>
      <c r="D1338" s="35">
        <f>SUMIFS('ODA by sector'!E:E,'ODA by sector'!$A:$A,'D12'!$A1338,'ODA by sector'!$D:$D,'D12'!$C1338)</f>
        <v>0</v>
      </c>
      <c r="E1338" s="35">
        <f>SUMIFS('ODA by sector'!F:F,'ODA by sector'!$A:$A,'D12'!$A1338,'ODA by sector'!$D:$D,'D12'!$C1338)</f>
        <v>0</v>
      </c>
      <c r="F1338" s="35">
        <f>SUMIFS('ODA by sector'!G:G,'ODA by sector'!$A:$A,'D12'!$A1338,'ODA by sector'!$D:$D,'D12'!$C1338)</f>
        <v>0</v>
      </c>
      <c r="G1338" s="35">
        <f>SUMIFS('ODA by sector'!H:H,'ODA by sector'!$A:$A,'D12'!$A1338,'ODA by sector'!$D:$D,'D12'!$C1338)</f>
        <v>0</v>
      </c>
      <c r="H1338" s="35">
        <f>SUMIFS('ODA by sector'!I:I,'ODA by sector'!$A:$A,'D12'!$A1338,'ODA by sector'!$D:$D,'D12'!$C1338)</f>
        <v>0</v>
      </c>
      <c r="I1338" s="35">
        <f>SUMIFS('ODA by sector'!J:J,'ODA by sector'!$A:$A,'D12'!$A1338,'ODA by sector'!$D:$D,'D12'!$C1338)</f>
        <v>0</v>
      </c>
      <c r="J1338" s="35">
        <f>SUMIFS('ODA by sector'!K:K,'ODA by sector'!$A:$A,'D12'!$A1338,'ODA by sector'!$D:$D,'D12'!$C1338)</f>
        <v>0</v>
      </c>
      <c r="K1338" s="35">
        <f>SUMIFS('ODA by sector'!L:L,'ODA by sector'!$A:$A,'D12'!$A1338,'ODA by sector'!$D:$D,'D12'!$C1338)</f>
        <v>0</v>
      </c>
      <c r="L1338" s="35">
        <f>SUMIFS('ODA by sector'!M:M,'ODA by sector'!$A:$A,'D12'!$A1338,'ODA by sector'!$D:$D,'D12'!$C1338)</f>
        <v>23.454419999999999</v>
      </c>
      <c r="M1338" s="35">
        <f>SUMIFS('ODA by sector'!N:N,'ODA by sector'!$A:$A,'D12'!$A1338,'ODA by sector'!$D:$D,'D12'!$C1338)</f>
        <v>9.7214989999999997</v>
      </c>
      <c r="N1338" s="35">
        <f>SUMIFS('ODA by sector'!O:O,'ODA by sector'!$A:$A,'D12'!$A1338,'ODA by sector'!$D:$D,'D12'!$C1338)</f>
        <v>9.7113329999999998</v>
      </c>
      <c r="O1338" s="35">
        <f>SUMIFS('ODA by sector'!P:P,'ODA by sector'!$A:$A,'D12'!$A1338,'ODA by sector'!$D:$D,'D12'!$C1338)</f>
        <v>34.928114999999998</v>
      </c>
      <c r="P1338" s="35">
        <f>SUMIFS('ODA by sector'!Q:Q,'ODA by sector'!$A:$A,'D12'!$A1338,'ODA by sector'!$D:$D,'D12'!$C1338)</f>
        <v>1.606808</v>
      </c>
      <c r="Q1338" s="35">
        <f>SUMIFS('ODA by sector'!R:R,'ODA by sector'!$A:$A,'D12'!$A1338,'ODA by sector'!$D:$D,'D12'!$C1338)</f>
        <v>0</v>
      </c>
      <c r="R1338" s="35">
        <f>SUMIFS('ODA by sector'!S:S,'ODA by sector'!$A:$A,'D12'!$A1338,'ODA by sector'!$D:$D,'D12'!$C1338)</f>
        <v>0</v>
      </c>
    </row>
    <row r="1339" spans="1:18" x14ac:dyDescent="0.25">
      <c r="A1339" s="40" t="s">
        <v>45</v>
      </c>
      <c r="B1339" s="36" t="str">
        <f>VLOOKUP(A1339,'[1]Names&amp;ISO'!$A:$B,2,FALSE)</f>
        <v>KW</v>
      </c>
      <c r="C1339" s="37" t="s">
        <v>169</v>
      </c>
      <c r="D1339" s="35">
        <f>SUMIFS('ODA by sector'!E:E,'ODA by sector'!$A:$A,'D12'!$A1339,'ODA by sector'!$D:$D,'D12'!$C1339)</f>
        <v>0</v>
      </c>
      <c r="E1339" s="35">
        <f>SUMIFS('ODA by sector'!F:F,'ODA by sector'!$A:$A,'D12'!$A1339,'ODA by sector'!$D:$D,'D12'!$C1339)</f>
        <v>0</v>
      </c>
      <c r="F1339" s="35">
        <f>SUMIFS('ODA by sector'!G:G,'ODA by sector'!$A:$A,'D12'!$A1339,'ODA by sector'!$D:$D,'D12'!$C1339)</f>
        <v>0</v>
      </c>
      <c r="G1339" s="35">
        <f>SUMIFS('ODA by sector'!H:H,'ODA by sector'!$A:$A,'D12'!$A1339,'ODA by sector'!$D:$D,'D12'!$C1339)</f>
        <v>0</v>
      </c>
      <c r="H1339" s="35">
        <f>SUMIFS('ODA by sector'!I:I,'ODA by sector'!$A:$A,'D12'!$A1339,'ODA by sector'!$D:$D,'D12'!$C1339)</f>
        <v>0</v>
      </c>
      <c r="I1339" s="35">
        <f>SUMIFS('ODA by sector'!J:J,'ODA by sector'!$A:$A,'D12'!$A1339,'ODA by sector'!$D:$D,'D12'!$C1339)</f>
        <v>0</v>
      </c>
      <c r="J1339" s="35">
        <f>SUMIFS('ODA by sector'!K:K,'ODA by sector'!$A:$A,'D12'!$A1339,'ODA by sector'!$D:$D,'D12'!$C1339)</f>
        <v>0</v>
      </c>
      <c r="K1339" s="35">
        <f>SUMIFS('ODA by sector'!L:L,'ODA by sector'!$A:$A,'D12'!$A1339,'ODA by sector'!$D:$D,'D12'!$C1339)</f>
        <v>0</v>
      </c>
      <c r="L1339" s="35">
        <f>SUMIFS('ODA by sector'!M:M,'ODA by sector'!$A:$A,'D12'!$A1339,'ODA by sector'!$D:$D,'D12'!$C1339)</f>
        <v>17.891072000000001</v>
      </c>
      <c r="M1339" s="35">
        <f>SUMIFS('ODA by sector'!N:N,'ODA by sector'!$A:$A,'D12'!$A1339,'ODA by sector'!$D:$D,'D12'!$C1339)</f>
        <v>24.405805000000001</v>
      </c>
      <c r="N1339" s="35">
        <f>SUMIFS('ODA by sector'!O:O,'ODA by sector'!$A:$A,'D12'!$A1339,'ODA by sector'!$D:$D,'D12'!$C1339)</f>
        <v>39.761364999999998</v>
      </c>
      <c r="O1339" s="35">
        <f>SUMIFS('ODA by sector'!P:P,'ODA by sector'!$A:$A,'D12'!$A1339,'ODA by sector'!$D:$D,'D12'!$C1339)</f>
        <v>21.386082999999999</v>
      </c>
      <c r="P1339" s="35">
        <f>SUMIFS('ODA by sector'!Q:Q,'ODA by sector'!$A:$A,'D12'!$A1339,'ODA by sector'!$D:$D,'D12'!$C1339)</f>
        <v>36.458400999999995</v>
      </c>
      <c r="Q1339" s="35">
        <f>SUMIFS('ODA by sector'!R:R,'ODA by sector'!$A:$A,'D12'!$A1339,'ODA by sector'!$D:$D,'D12'!$C1339)</f>
        <v>23.691380000000002</v>
      </c>
      <c r="R1339" s="35">
        <f>SUMIFS('ODA by sector'!S:S,'ODA by sector'!$A:$A,'D12'!$A1339,'ODA by sector'!$D:$D,'D12'!$C1339)</f>
        <v>28.480651000000002</v>
      </c>
    </row>
    <row r="1340" spans="1:18" x14ac:dyDescent="0.25">
      <c r="A1340" s="40" t="s">
        <v>45</v>
      </c>
      <c r="B1340" s="36" t="str">
        <f>VLOOKUP(A1340,'[1]Names&amp;ISO'!$A:$B,2,FALSE)</f>
        <v>KW</v>
      </c>
      <c r="C1340" s="37" t="s">
        <v>168</v>
      </c>
      <c r="D1340" s="35">
        <f>SUMIFS('ODA by sector'!E:E,'ODA by sector'!$A:$A,'D12'!$A1340,'ODA by sector'!$D:$D,'D12'!$C1340)</f>
        <v>0</v>
      </c>
      <c r="E1340" s="35">
        <f>SUMIFS('ODA by sector'!F:F,'ODA by sector'!$A:$A,'D12'!$A1340,'ODA by sector'!$D:$D,'D12'!$C1340)</f>
        <v>0</v>
      </c>
      <c r="F1340" s="35">
        <f>SUMIFS('ODA by sector'!G:G,'ODA by sector'!$A:$A,'D12'!$A1340,'ODA by sector'!$D:$D,'D12'!$C1340)</f>
        <v>0</v>
      </c>
      <c r="G1340" s="35">
        <f>SUMIFS('ODA by sector'!H:H,'ODA by sector'!$A:$A,'D12'!$A1340,'ODA by sector'!$D:$D,'D12'!$C1340)</f>
        <v>0</v>
      </c>
      <c r="H1340" s="35">
        <f>SUMIFS('ODA by sector'!I:I,'ODA by sector'!$A:$A,'D12'!$A1340,'ODA by sector'!$D:$D,'D12'!$C1340)</f>
        <v>0</v>
      </c>
      <c r="I1340" s="35">
        <f>SUMIFS('ODA by sector'!J:J,'ODA by sector'!$A:$A,'D12'!$A1340,'ODA by sector'!$D:$D,'D12'!$C1340)</f>
        <v>0</v>
      </c>
      <c r="J1340" s="35">
        <f>SUMIFS('ODA by sector'!K:K,'ODA by sector'!$A:$A,'D12'!$A1340,'ODA by sector'!$D:$D,'D12'!$C1340)</f>
        <v>0</v>
      </c>
      <c r="K1340" s="35">
        <f>SUMIFS('ODA by sector'!L:L,'ODA by sector'!$A:$A,'D12'!$A1340,'ODA by sector'!$D:$D,'D12'!$C1340)</f>
        <v>0</v>
      </c>
      <c r="L1340" s="35">
        <f>SUMIFS('ODA by sector'!M:M,'ODA by sector'!$A:$A,'D12'!$A1340,'ODA by sector'!$D:$D,'D12'!$C1340)</f>
        <v>0</v>
      </c>
      <c r="M1340" s="35">
        <f>SUMIFS('ODA by sector'!N:N,'ODA by sector'!$A:$A,'D12'!$A1340,'ODA by sector'!$D:$D,'D12'!$C1340)</f>
        <v>2.7751000000000001E-2</v>
      </c>
      <c r="N1340" s="35">
        <f>SUMIFS('ODA by sector'!O:O,'ODA by sector'!$A:$A,'D12'!$A1340,'ODA by sector'!$D:$D,'D12'!$C1340)</f>
        <v>8.3767999999999995E-2</v>
      </c>
      <c r="O1340" s="35">
        <f>SUMIFS('ODA by sector'!P:P,'ODA by sector'!$A:$A,'D12'!$A1340,'ODA by sector'!$D:$D,'D12'!$C1340)</f>
        <v>0.64885300000000001</v>
      </c>
      <c r="P1340" s="35">
        <f>SUMIFS('ODA by sector'!Q:Q,'ODA by sector'!$A:$A,'D12'!$A1340,'ODA by sector'!$D:$D,'D12'!$C1340)</f>
        <v>0.718615</v>
      </c>
      <c r="Q1340" s="35">
        <f>SUMIFS('ODA by sector'!R:R,'ODA by sector'!$A:$A,'D12'!$A1340,'ODA by sector'!$D:$D,'D12'!$C1340)</f>
        <v>1.3840250000000001</v>
      </c>
      <c r="R1340" s="35">
        <f>SUMIFS('ODA by sector'!S:S,'ODA by sector'!$A:$A,'D12'!$A1340,'ODA by sector'!$D:$D,'D12'!$C1340)</f>
        <v>0.52132699999999998</v>
      </c>
    </row>
    <row r="1341" spans="1:18" x14ac:dyDescent="0.25">
      <c r="A1341" s="40" t="s">
        <v>45</v>
      </c>
      <c r="B1341" s="36" t="str">
        <f>VLOOKUP(A1341,'[1]Names&amp;ISO'!$A:$B,2,FALSE)</f>
        <v>KW</v>
      </c>
      <c r="C1341" s="37" t="s">
        <v>171</v>
      </c>
      <c r="D1341" s="35">
        <f>SUMIFS('ODA by sector'!E:E,'ODA by sector'!$A:$A,'D12'!$A1341,'ODA by sector'!$D:$D,'D12'!$C1341)</f>
        <v>0</v>
      </c>
      <c r="E1341" s="35">
        <f>SUMIFS('ODA by sector'!F:F,'ODA by sector'!$A:$A,'D12'!$A1341,'ODA by sector'!$D:$D,'D12'!$C1341)</f>
        <v>0</v>
      </c>
      <c r="F1341" s="35">
        <f>SUMIFS('ODA by sector'!G:G,'ODA by sector'!$A:$A,'D12'!$A1341,'ODA by sector'!$D:$D,'D12'!$C1341)</f>
        <v>0</v>
      </c>
      <c r="G1341" s="35">
        <f>SUMIFS('ODA by sector'!H:H,'ODA by sector'!$A:$A,'D12'!$A1341,'ODA by sector'!$D:$D,'D12'!$C1341)</f>
        <v>0</v>
      </c>
      <c r="H1341" s="35">
        <f>SUMIFS('ODA by sector'!I:I,'ODA by sector'!$A:$A,'D12'!$A1341,'ODA by sector'!$D:$D,'D12'!$C1341)</f>
        <v>0</v>
      </c>
      <c r="I1341" s="35">
        <f>SUMIFS('ODA by sector'!J:J,'ODA by sector'!$A:$A,'D12'!$A1341,'ODA by sector'!$D:$D,'D12'!$C1341)</f>
        <v>0</v>
      </c>
      <c r="J1341" s="35">
        <f>SUMIFS('ODA by sector'!K:K,'ODA by sector'!$A:$A,'D12'!$A1341,'ODA by sector'!$D:$D,'D12'!$C1341)</f>
        <v>0</v>
      </c>
      <c r="K1341" s="35">
        <f>SUMIFS('ODA by sector'!L:L,'ODA by sector'!$A:$A,'D12'!$A1341,'ODA by sector'!$D:$D,'D12'!$C1341)</f>
        <v>0</v>
      </c>
      <c r="L1341" s="35">
        <f>SUMIFS('ODA by sector'!M:M,'ODA by sector'!$A:$A,'D12'!$A1341,'ODA by sector'!$D:$D,'D12'!$C1341)</f>
        <v>22.894461</v>
      </c>
      <c r="M1341" s="35">
        <f>SUMIFS('ODA by sector'!N:N,'ODA by sector'!$A:$A,'D12'!$A1341,'ODA by sector'!$D:$D,'D12'!$C1341)</f>
        <v>9.3424230000000001</v>
      </c>
      <c r="N1341" s="35">
        <f>SUMIFS('ODA by sector'!O:O,'ODA by sector'!$A:$A,'D12'!$A1341,'ODA by sector'!$D:$D,'D12'!$C1341)</f>
        <v>7.7495419999999999</v>
      </c>
      <c r="O1341" s="35">
        <f>SUMIFS('ODA by sector'!P:P,'ODA by sector'!$A:$A,'D12'!$A1341,'ODA by sector'!$D:$D,'D12'!$C1341)</f>
        <v>0.58008700000000002</v>
      </c>
      <c r="P1341" s="35">
        <f>SUMIFS('ODA by sector'!Q:Q,'ODA by sector'!$A:$A,'D12'!$A1341,'ODA by sector'!$D:$D,'D12'!$C1341)</f>
        <v>2.0007980000000001</v>
      </c>
      <c r="Q1341" s="35">
        <f>SUMIFS('ODA by sector'!R:R,'ODA by sector'!$A:$A,'D12'!$A1341,'ODA by sector'!$D:$D,'D12'!$C1341)</f>
        <v>2.035199</v>
      </c>
      <c r="R1341" s="35">
        <f>SUMIFS('ODA by sector'!S:S,'ODA by sector'!$A:$A,'D12'!$A1341,'ODA by sector'!$D:$D,'D12'!$C1341)</f>
        <v>0.45770499999999997</v>
      </c>
    </row>
    <row r="1342" spans="1:18" x14ac:dyDescent="0.25">
      <c r="A1342" s="40" t="s">
        <v>45</v>
      </c>
      <c r="B1342" s="36" t="str">
        <f>VLOOKUP(A1342,'[1]Names&amp;ISO'!$A:$B,2,FALSE)</f>
        <v>KW</v>
      </c>
      <c r="C1342" s="37" t="s">
        <v>170</v>
      </c>
      <c r="D1342" s="35">
        <f>SUMIFS('ODA by sector'!E:E,'ODA by sector'!$A:$A,'D12'!$A1342,'ODA by sector'!$D:$D,'D12'!$C1342)</f>
        <v>0</v>
      </c>
      <c r="E1342" s="35">
        <f>SUMIFS('ODA by sector'!F:F,'ODA by sector'!$A:$A,'D12'!$A1342,'ODA by sector'!$D:$D,'D12'!$C1342)</f>
        <v>0</v>
      </c>
      <c r="F1342" s="35">
        <f>SUMIFS('ODA by sector'!G:G,'ODA by sector'!$A:$A,'D12'!$A1342,'ODA by sector'!$D:$D,'D12'!$C1342)</f>
        <v>0</v>
      </c>
      <c r="G1342" s="35">
        <f>SUMIFS('ODA by sector'!H:H,'ODA by sector'!$A:$A,'D12'!$A1342,'ODA by sector'!$D:$D,'D12'!$C1342)</f>
        <v>0</v>
      </c>
      <c r="H1342" s="35">
        <f>SUMIFS('ODA by sector'!I:I,'ODA by sector'!$A:$A,'D12'!$A1342,'ODA by sector'!$D:$D,'D12'!$C1342)</f>
        <v>0</v>
      </c>
      <c r="I1342" s="35">
        <f>SUMIFS('ODA by sector'!J:J,'ODA by sector'!$A:$A,'D12'!$A1342,'ODA by sector'!$D:$D,'D12'!$C1342)</f>
        <v>0</v>
      </c>
      <c r="J1342" s="35">
        <f>SUMIFS('ODA by sector'!K:K,'ODA by sector'!$A:$A,'D12'!$A1342,'ODA by sector'!$D:$D,'D12'!$C1342)</f>
        <v>0</v>
      </c>
      <c r="K1342" s="35">
        <f>SUMIFS('ODA by sector'!L:L,'ODA by sector'!$A:$A,'D12'!$A1342,'ODA by sector'!$D:$D,'D12'!$C1342)</f>
        <v>0</v>
      </c>
      <c r="L1342" s="35">
        <f>SUMIFS('ODA by sector'!M:M,'ODA by sector'!$A:$A,'D12'!$A1342,'ODA by sector'!$D:$D,'D12'!$C1342)</f>
        <v>34.467317999999999</v>
      </c>
      <c r="M1342" s="35">
        <f>SUMIFS('ODA by sector'!N:N,'ODA by sector'!$A:$A,'D12'!$A1342,'ODA by sector'!$D:$D,'D12'!$C1342)</f>
        <v>20.247741000000001</v>
      </c>
      <c r="N1342" s="35">
        <f>SUMIFS('ODA by sector'!O:O,'ODA by sector'!$A:$A,'D12'!$A1342,'ODA by sector'!$D:$D,'D12'!$C1342)</f>
        <v>22.042055000000001</v>
      </c>
      <c r="O1342" s="35">
        <f>SUMIFS('ODA by sector'!P:P,'ODA by sector'!$A:$A,'D12'!$A1342,'ODA by sector'!$D:$D,'D12'!$C1342)</f>
        <v>143.19479699999999</v>
      </c>
      <c r="P1342" s="35">
        <f>SUMIFS('ODA by sector'!Q:Q,'ODA by sector'!$A:$A,'D12'!$A1342,'ODA by sector'!$D:$D,'D12'!$C1342)</f>
        <v>137.92067599999999</v>
      </c>
      <c r="Q1342" s="35">
        <f>SUMIFS('ODA by sector'!R:R,'ODA by sector'!$A:$A,'D12'!$A1342,'ODA by sector'!$D:$D,'D12'!$C1342)</f>
        <v>143.16934099999997</v>
      </c>
      <c r="R1342" s="35">
        <f>SUMIFS('ODA by sector'!S:S,'ODA by sector'!$A:$A,'D12'!$A1342,'ODA by sector'!$D:$D,'D12'!$C1342)</f>
        <v>559.307413</v>
      </c>
    </row>
    <row r="1343" spans="1:18" x14ac:dyDescent="0.25">
      <c r="A1343" s="40" t="s">
        <v>45</v>
      </c>
      <c r="B1343" s="36" t="str">
        <f>VLOOKUP(A1343,'[1]Names&amp;ISO'!$A:$B,2,FALSE)</f>
        <v>KW</v>
      </c>
      <c r="C1343" s="37" t="s">
        <v>172</v>
      </c>
      <c r="D1343" s="35">
        <f>SUMIFS('ODA by sector'!E:E,'ODA by sector'!$A:$A,'D12'!$A1343,'ODA by sector'!$D:$D,'D12'!$C1343)</f>
        <v>0</v>
      </c>
      <c r="E1343" s="35">
        <f>SUMIFS('ODA by sector'!F:F,'ODA by sector'!$A:$A,'D12'!$A1343,'ODA by sector'!$D:$D,'D12'!$C1343)</f>
        <v>0</v>
      </c>
      <c r="F1343" s="35">
        <f>SUMIFS('ODA by sector'!G:G,'ODA by sector'!$A:$A,'D12'!$A1343,'ODA by sector'!$D:$D,'D12'!$C1343)</f>
        <v>0</v>
      </c>
      <c r="G1343" s="35">
        <f>SUMIFS('ODA by sector'!H:H,'ODA by sector'!$A:$A,'D12'!$A1343,'ODA by sector'!$D:$D,'D12'!$C1343)</f>
        <v>0</v>
      </c>
      <c r="H1343" s="35">
        <f>SUMIFS('ODA by sector'!I:I,'ODA by sector'!$A:$A,'D12'!$A1343,'ODA by sector'!$D:$D,'D12'!$C1343)</f>
        <v>0</v>
      </c>
      <c r="I1343" s="35">
        <f>SUMIFS('ODA by sector'!J:J,'ODA by sector'!$A:$A,'D12'!$A1343,'ODA by sector'!$D:$D,'D12'!$C1343)</f>
        <v>0</v>
      </c>
      <c r="J1343" s="35">
        <f>SUMIFS('ODA by sector'!K:K,'ODA by sector'!$A:$A,'D12'!$A1343,'ODA by sector'!$D:$D,'D12'!$C1343)</f>
        <v>0</v>
      </c>
      <c r="K1343" s="35">
        <f>SUMIFS('ODA by sector'!L:L,'ODA by sector'!$A:$A,'D12'!$A1343,'ODA by sector'!$D:$D,'D12'!$C1343)</f>
        <v>0</v>
      </c>
      <c r="L1343" s="35">
        <f>SUMIFS('ODA by sector'!M:M,'ODA by sector'!$A:$A,'D12'!$A1343,'ODA by sector'!$D:$D,'D12'!$C1343)</f>
        <v>0</v>
      </c>
      <c r="M1343" s="35">
        <f>SUMIFS('ODA by sector'!N:N,'ODA by sector'!$A:$A,'D12'!$A1343,'ODA by sector'!$D:$D,'D12'!$C1343)</f>
        <v>0</v>
      </c>
      <c r="N1343" s="35">
        <f>SUMIFS('ODA by sector'!O:O,'ODA by sector'!$A:$A,'D12'!$A1343,'ODA by sector'!$D:$D,'D12'!$C1343)</f>
        <v>0</v>
      </c>
      <c r="O1343" s="35">
        <f>SUMIFS('ODA by sector'!P:P,'ODA by sector'!$A:$A,'D12'!$A1343,'ODA by sector'!$D:$D,'D12'!$C1343)</f>
        <v>0</v>
      </c>
      <c r="P1343" s="35">
        <f>SUMIFS('ODA by sector'!Q:Q,'ODA by sector'!$A:$A,'D12'!$A1343,'ODA by sector'!$D:$D,'D12'!$C1343)</f>
        <v>0</v>
      </c>
      <c r="Q1343" s="35">
        <f>SUMIFS('ODA by sector'!R:R,'ODA by sector'!$A:$A,'D12'!$A1343,'ODA by sector'!$D:$D,'D12'!$C1343)</f>
        <v>0</v>
      </c>
      <c r="R1343" s="35">
        <f>SUMIFS('ODA by sector'!S:S,'ODA by sector'!$A:$A,'D12'!$A1343,'ODA by sector'!$D:$D,'D12'!$C1343)</f>
        <v>0</v>
      </c>
    </row>
    <row r="1344" spans="1:18" x14ac:dyDescent="0.25">
      <c r="A1344" s="40" t="s">
        <v>45</v>
      </c>
      <c r="B1344" s="36" t="str">
        <f>VLOOKUP(A1344,'[1]Names&amp;ISO'!$A:$B,2,FALSE)</f>
        <v>KW</v>
      </c>
      <c r="C1344" s="37" t="s">
        <v>173</v>
      </c>
      <c r="D1344" s="35">
        <f>SUMIFS('ODA by sector'!E:E,'ODA by sector'!$A:$A,'D12'!$A1344,'ODA by sector'!$D:$D,'D12'!$C1344)</f>
        <v>0</v>
      </c>
      <c r="E1344" s="35">
        <f>SUMIFS('ODA by sector'!F:F,'ODA by sector'!$A:$A,'D12'!$A1344,'ODA by sector'!$D:$D,'D12'!$C1344)</f>
        <v>0</v>
      </c>
      <c r="F1344" s="35">
        <f>SUMIFS('ODA by sector'!G:G,'ODA by sector'!$A:$A,'D12'!$A1344,'ODA by sector'!$D:$D,'D12'!$C1344)</f>
        <v>0</v>
      </c>
      <c r="G1344" s="35">
        <f>SUMIFS('ODA by sector'!H:H,'ODA by sector'!$A:$A,'D12'!$A1344,'ODA by sector'!$D:$D,'D12'!$C1344)</f>
        <v>0</v>
      </c>
      <c r="H1344" s="35">
        <f>SUMIFS('ODA by sector'!I:I,'ODA by sector'!$A:$A,'D12'!$A1344,'ODA by sector'!$D:$D,'D12'!$C1344)</f>
        <v>0</v>
      </c>
      <c r="I1344" s="35">
        <f>SUMIFS('ODA by sector'!J:J,'ODA by sector'!$A:$A,'D12'!$A1344,'ODA by sector'!$D:$D,'D12'!$C1344)</f>
        <v>0</v>
      </c>
      <c r="J1344" s="35">
        <f>SUMIFS('ODA by sector'!K:K,'ODA by sector'!$A:$A,'D12'!$A1344,'ODA by sector'!$D:$D,'D12'!$C1344)</f>
        <v>0</v>
      </c>
      <c r="K1344" s="35">
        <f>SUMIFS('ODA by sector'!L:L,'ODA by sector'!$A:$A,'D12'!$A1344,'ODA by sector'!$D:$D,'D12'!$C1344)</f>
        <v>0</v>
      </c>
      <c r="L1344" s="35">
        <f>SUMIFS('ODA by sector'!M:M,'ODA by sector'!$A:$A,'D12'!$A1344,'ODA by sector'!$D:$D,'D12'!$C1344)</f>
        <v>0</v>
      </c>
      <c r="M1344" s="35">
        <f>SUMIFS('ODA by sector'!N:N,'ODA by sector'!$A:$A,'D12'!$A1344,'ODA by sector'!$D:$D,'D12'!$C1344)</f>
        <v>0</v>
      </c>
      <c r="N1344" s="35">
        <f>SUMIFS('ODA by sector'!O:O,'ODA by sector'!$A:$A,'D12'!$A1344,'ODA by sector'!$D:$D,'D12'!$C1344)</f>
        <v>0</v>
      </c>
      <c r="O1344" s="35">
        <f>SUMIFS('ODA by sector'!P:P,'ODA by sector'!$A:$A,'D12'!$A1344,'ODA by sector'!$D:$D,'D12'!$C1344)</f>
        <v>0</v>
      </c>
      <c r="P1344" s="35">
        <f>SUMIFS('ODA by sector'!Q:Q,'ODA by sector'!$A:$A,'D12'!$A1344,'ODA by sector'!$D:$D,'D12'!$C1344)</f>
        <v>0</v>
      </c>
      <c r="Q1344" s="35">
        <f>SUMIFS('ODA by sector'!R:R,'ODA by sector'!$A:$A,'D12'!$A1344,'ODA by sector'!$D:$D,'D12'!$C1344)</f>
        <v>0</v>
      </c>
      <c r="R1344" s="35">
        <f>SUMIFS('ODA by sector'!S:S,'ODA by sector'!$A:$A,'D12'!$A1344,'ODA by sector'!$D:$D,'D12'!$C1344)</f>
        <v>0</v>
      </c>
    </row>
    <row r="1345" spans="1:18" x14ac:dyDescent="0.25">
      <c r="A1345" s="41" t="s">
        <v>45</v>
      </c>
      <c r="B1345" s="36" t="str">
        <f>VLOOKUP(A1345,'[1]Names&amp;ISO'!$A:$B,2,FALSE)</f>
        <v>KW</v>
      </c>
      <c r="C1345" s="37" t="s">
        <v>174</v>
      </c>
      <c r="D1345" s="35">
        <f>SUMIFS('ODA by sector'!E:E,'ODA by sector'!$A:$A,'D12'!$A1345,'ODA by sector'!$D:$D,'D12'!$C1345)</f>
        <v>0</v>
      </c>
      <c r="E1345" s="35">
        <f>SUMIFS('ODA by sector'!F:F,'ODA by sector'!$A:$A,'D12'!$A1345,'ODA by sector'!$D:$D,'D12'!$C1345)</f>
        <v>0</v>
      </c>
      <c r="F1345" s="35">
        <f>SUMIFS('ODA by sector'!G:G,'ODA by sector'!$A:$A,'D12'!$A1345,'ODA by sector'!$D:$D,'D12'!$C1345)</f>
        <v>0</v>
      </c>
      <c r="G1345" s="35">
        <f>SUMIFS('ODA by sector'!H:H,'ODA by sector'!$A:$A,'D12'!$A1345,'ODA by sector'!$D:$D,'D12'!$C1345)</f>
        <v>0</v>
      </c>
      <c r="H1345" s="35">
        <f>SUMIFS('ODA by sector'!I:I,'ODA by sector'!$A:$A,'D12'!$A1345,'ODA by sector'!$D:$D,'D12'!$C1345)</f>
        <v>0</v>
      </c>
      <c r="I1345" s="35">
        <f>SUMIFS('ODA by sector'!J:J,'ODA by sector'!$A:$A,'D12'!$A1345,'ODA by sector'!$D:$D,'D12'!$C1345)</f>
        <v>0</v>
      </c>
      <c r="J1345" s="35">
        <f>SUMIFS('ODA by sector'!K:K,'ODA by sector'!$A:$A,'D12'!$A1345,'ODA by sector'!$D:$D,'D12'!$C1345)</f>
        <v>0</v>
      </c>
      <c r="K1345" s="35">
        <f>SUMIFS('ODA by sector'!L:L,'ODA by sector'!$A:$A,'D12'!$A1345,'ODA by sector'!$D:$D,'D12'!$C1345)</f>
        <v>0</v>
      </c>
      <c r="L1345" s="35">
        <f>SUMIFS('ODA by sector'!M:M,'ODA by sector'!$A:$A,'D12'!$A1345,'ODA by sector'!$D:$D,'D12'!$C1345)</f>
        <v>4.6449259999999999</v>
      </c>
      <c r="M1345" s="35">
        <f>SUMIFS('ODA by sector'!N:N,'ODA by sector'!$A:$A,'D12'!$A1345,'ODA by sector'!$D:$D,'D12'!$C1345)</f>
        <v>0</v>
      </c>
      <c r="N1345" s="35">
        <f>SUMIFS('ODA by sector'!O:O,'ODA by sector'!$A:$A,'D12'!$A1345,'ODA by sector'!$D:$D,'D12'!$C1345)</f>
        <v>0</v>
      </c>
      <c r="O1345" s="35">
        <f>SUMIFS('ODA by sector'!P:P,'ODA by sector'!$A:$A,'D12'!$A1345,'ODA by sector'!$D:$D,'D12'!$C1345)</f>
        <v>0</v>
      </c>
      <c r="P1345" s="35">
        <f>SUMIFS('ODA by sector'!Q:Q,'ODA by sector'!$A:$A,'D12'!$A1345,'ODA by sector'!$D:$D,'D12'!$C1345)</f>
        <v>20.999672</v>
      </c>
      <c r="Q1345" s="35">
        <f>SUMIFS('ODA by sector'!R:R,'ODA by sector'!$A:$A,'D12'!$A1345,'ODA by sector'!$D:$D,'D12'!$C1345)</f>
        <v>4.6233199999999997</v>
      </c>
      <c r="R1345" s="35">
        <f>SUMIFS('ODA by sector'!S:S,'ODA by sector'!$A:$A,'D12'!$A1345,'ODA by sector'!$D:$D,'D12'!$C1345)</f>
        <v>0</v>
      </c>
    </row>
    <row r="1346" spans="1:18" x14ac:dyDescent="0.25">
      <c r="A1346" s="36" t="s">
        <v>44</v>
      </c>
      <c r="B1346" s="36" t="str">
        <f>VLOOKUP(A1346,'[1]Names&amp;ISO'!$A:$B,2,FALSE)</f>
        <v>LV</v>
      </c>
      <c r="C1346" s="37" t="s">
        <v>162</v>
      </c>
      <c r="D1346" s="35">
        <f>SUMIFS('ODA by sector'!E:E,'ODA by sector'!$A:$A,'D12'!$A1346,'ODA by sector'!$D:$D,'D12'!$C1346)</f>
        <v>0</v>
      </c>
      <c r="E1346" s="35">
        <f>SUMIFS('ODA by sector'!F:F,'ODA by sector'!$A:$A,'D12'!$A1346,'ODA by sector'!$D:$D,'D12'!$C1346)</f>
        <v>0</v>
      </c>
      <c r="F1346" s="35">
        <f>SUMIFS('ODA by sector'!G:G,'ODA by sector'!$A:$A,'D12'!$A1346,'ODA by sector'!$D:$D,'D12'!$C1346)</f>
        <v>0</v>
      </c>
      <c r="G1346" s="35">
        <f>SUMIFS('ODA by sector'!H:H,'ODA by sector'!$A:$A,'D12'!$A1346,'ODA by sector'!$D:$D,'D12'!$C1346)</f>
        <v>0</v>
      </c>
      <c r="H1346" s="35">
        <f>SUMIFS('ODA by sector'!I:I,'ODA by sector'!$A:$A,'D12'!$A1346,'ODA by sector'!$D:$D,'D12'!$C1346)</f>
        <v>0</v>
      </c>
      <c r="I1346" s="35">
        <f>SUMIFS('ODA by sector'!J:J,'ODA by sector'!$A:$A,'D12'!$A1346,'ODA by sector'!$D:$D,'D12'!$C1346)</f>
        <v>0</v>
      </c>
      <c r="J1346" s="35">
        <f>SUMIFS('ODA by sector'!K:K,'ODA by sector'!$A:$A,'D12'!$A1346,'ODA by sector'!$D:$D,'D12'!$C1346)</f>
        <v>0</v>
      </c>
      <c r="K1346" s="35">
        <f>SUMIFS('ODA by sector'!L:L,'ODA by sector'!$A:$A,'D12'!$A1346,'ODA by sector'!$D:$D,'D12'!$C1346)</f>
        <v>0</v>
      </c>
      <c r="L1346" s="35">
        <f>SUMIFS('ODA by sector'!M:M,'ODA by sector'!$A:$A,'D12'!$A1346,'ODA by sector'!$D:$D,'D12'!$C1346)</f>
        <v>0</v>
      </c>
      <c r="M1346" s="35">
        <f>SUMIFS('ODA by sector'!N:N,'ODA by sector'!$A:$A,'D12'!$A1346,'ODA by sector'!$D:$D,'D12'!$C1346)</f>
        <v>0</v>
      </c>
      <c r="N1346" s="35">
        <f>SUMIFS('ODA by sector'!O:O,'ODA by sector'!$A:$A,'D12'!$A1346,'ODA by sector'!$D:$D,'D12'!$C1346)</f>
        <v>0</v>
      </c>
      <c r="O1346" s="35">
        <f>SUMIFS('ODA by sector'!P:P,'ODA by sector'!$A:$A,'D12'!$A1346,'ODA by sector'!$D:$D,'D12'!$C1346)</f>
        <v>0</v>
      </c>
      <c r="P1346" s="35">
        <f>SUMIFS('ODA by sector'!Q:Q,'ODA by sector'!$A:$A,'D12'!$A1346,'ODA by sector'!$D:$D,'D12'!$C1346)</f>
        <v>0</v>
      </c>
      <c r="Q1346" s="35">
        <f>SUMIFS('ODA by sector'!R:R,'ODA by sector'!$A:$A,'D12'!$A1346,'ODA by sector'!$D:$D,'D12'!$C1346)</f>
        <v>0</v>
      </c>
      <c r="R1346" s="35">
        <f>SUMIFS('ODA by sector'!S:S,'ODA by sector'!$A:$A,'D12'!$A1346,'ODA by sector'!$D:$D,'D12'!$C1346)</f>
        <v>0.35101199999999999</v>
      </c>
    </row>
    <row r="1347" spans="1:18" x14ac:dyDescent="0.25">
      <c r="A1347" s="36" t="s">
        <v>44</v>
      </c>
      <c r="B1347" s="36" t="str">
        <f>VLOOKUP(A1347,'[1]Names&amp;ISO'!$A:$B,2,FALSE)</f>
        <v>LV</v>
      </c>
      <c r="C1347" s="37" t="s">
        <v>163</v>
      </c>
      <c r="D1347" s="35">
        <f>SUMIFS('ODA by sector'!E:E,'ODA by sector'!$A:$A,'D12'!$A1347,'ODA by sector'!$D:$D,'D12'!$C1347)</f>
        <v>0</v>
      </c>
      <c r="E1347" s="35">
        <f>SUMIFS('ODA by sector'!F:F,'ODA by sector'!$A:$A,'D12'!$A1347,'ODA by sector'!$D:$D,'D12'!$C1347)</f>
        <v>0</v>
      </c>
      <c r="F1347" s="35">
        <f>SUMIFS('ODA by sector'!G:G,'ODA by sector'!$A:$A,'D12'!$A1347,'ODA by sector'!$D:$D,'D12'!$C1347)</f>
        <v>0</v>
      </c>
      <c r="G1347" s="35">
        <f>SUMIFS('ODA by sector'!H:H,'ODA by sector'!$A:$A,'D12'!$A1347,'ODA by sector'!$D:$D,'D12'!$C1347)</f>
        <v>0</v>
      </c>
      <c r="H1347" s="35">
        <f>SUMIFS('ODA by sector'!I:I,'ODA by sector'!$A:$A,'D12'!$A1347,'ODA by sector'!$D:$D,'D12'!$C1347)</f>
        <v>0</v>
      </c>
      <c r="I1347" s="35">
        <f>SUMIFS('ODA by sector'!J:J,'ODA by sector'!$A:$A,'D12'!$A1347,'ODA by sector'!$D:$D,'D12'!$C1347)</f>
        <v>0</v>
      </c>
      <c r="J1347" s="35">
        <f>SUMIFS('ODA by sector'!K:K,'ODA by sector'!$A:$A,'D12'!$A1347,'ODA by sector'!$D:$D,'D12'!$C1347)</f>
        <v>0</v>
      </c>
      <c r="K1347" s="35">
        <f>SUMIFS('ODA by sector'!L:L,'ODA by sector'!$A:$A,'D12'!$A1347,'ODA by sector'!$D:$D,'D12'!$C1347)</f>
        <v>0</v>
      </c>
      <c r="L1347" s="35">
        <f>SUMIFS('ODA by sector'!M:M,'ODA by sector'!$A:$A,'D12'!$A1347,'ODA by sector'!$D:$D,'D12'!$C1347)</f>
        <v>0</v>
      </c>
      <c r="M1347" s="35">
        <f>SUMIFS('ODA by sector'!N:N,'ODA by sector'!$A:$A,'D12'!$A1347,'ODA by sector'!$D:$D,'D12'!$C1347)</f>
        <v>0</v>
      </c>
      <c r="N1347" s="35">
        <f>SUMIFS('ODA by sector'!O:O,'ODA by sector'!$A:$A,'D12'!$A1347,'ODA by sector'!$D:$D,'D12'!$C1347)</f>
        <v>0</v>
      </c>
      <c r="O1347" s="35">
        <f>SUMIFS('ODA by sector'!P:P,'ODA by sector'!$A:$A,'D12'!$A1347,'ODA by sector'!$D:$D,'D12'!$C1347)</f>
        <v>0</v>
      </c>
      <c r="P1347" s="35">
        <f>SUMIFS('ODA by sector'!Q:Q,'ODA by sector'!$A:$A,'D12'!$A1347,'ODA by sector'!$D:$D,'D12'!$C1347)</f>
        <v>0</v>
      </c>
      <c r="Q1347" s="35">
        <f>SUMIFS('ODA by sector'!R:R,'ODA by sector'!$A:$A,'D12'!$A1347,'ODA by sector'!$D:$D,'D12'!$C1347)</f>
        <v>0</v>
      </c>
      <c r="R1347" s="35">
        <f>SUMIFS('ODA by sector'!S:S,'ODA by sector'!$A:$A,'D12'!$A1347,'ODA by sector'!$D:$D,'D12'!$C1347)</f>
        <v>0</v>
      </c>
    </row>
    <row r="1348" spans="1:18" x14ac:dyDescent="0.25">
      <c r="A1348" s="36" t="s">
        <v>44</v>
      </c>
      <c r="B1348" s="36" t="str">
        <f>VLOOKUP(A1348,'[1]Names&amp;ISO'!$A:$B,2,FALSE)</f>
        <v>LV</v>
      </c>
      <c r="C1348" s="37" t="s">
        <v>164</v>
      </c>
      <c r="D1348" s="35">
        <f>SUMIFS('ODA by sector'!E:E,'ODA by sector'!$A:$A,'D12'!$A1348,'ODA by sector'!$D:$D,'D12'!$C1348)</f>
        <v>0</v>
      </c>
      <c r="E1348" s="35">
        <f>SUMIFS('ODA by sector'!F:F,'ODA by sector'!$A:$A,'D12'!$A1348,'ODA by sector'!$D:$D,'D12'!$C1348)</f>
        <v>0</v>
      </c>
      <c r="F1348" s="35">
        <f>SUMIFS('ODA by sector'!G:G,'ODA by sector'!$A:$A,'D12'!$A1348,'ODA by sector'!$D:$D,'D12'!$C1348)</f>
        <v>0</v>
      </c>
      <c r="G1348" s="35">
        <f>SUMIFS('ODA by sector'!H:H,'ODA by sector'!$A:$A,'D12'!$A1348,'ODA by sector'!$D:$D,'D12'!$C1348)</f>
        <v>0</v>
      </c>
      <c r="H1348" s="35">
        <f>SUMIFS('ODA by sector'!I:I,'ODA by sector'!$A:$A,'D12'!$A1348,'ODA by sector'!$D:$D,'D12'!$C1348)</f>
        <v>0</v>
      </c>
      <c r="I1348" s="35">
        <f>SUMIFS('ODA by sector'!J:J,'ODA by sector'!$A:$A,'D12'!$A1348,'ODA by sector'!$D:$D,'D12'!$C1348)</f>
        <v>0</v>
      </c>
      <c r="J1348" s="35">
        <f>SUMIFS('ODA by sector'!K:K,'ODA by sector'!$A:$A,'D12'!$A1348,'ODA by sector'!$D:$D,'D12'!$C1348)</f>
        <v>0</v>
      </c>
      <c r="K1348" s="35">
        <f>SUMIFS('ODA by sector'!L:L,'ODA by sector'!$A:$A,'D12'!$A1348,'ODA by sector'!$D:$D,'D12'!$C1348)</f>
        <v>0</v>
      </c>
      <c r="L1348" s="35">
        <f>SUMIFS('ODA by sector'!M:M,'ODA by sector'!$A:$A,'D12'!$A1348,'ODA by sector'!$D:$D,'D12'!$C1348)</f>
        <v>0</v>
      </c>
      <c r="M1348" s="35">
        <f>SUMIFS('ODA by sector'!N:N,'ODA by sector'!$A:$A,'D12'!$A1348,'ODA by sector'!$D:$D,'D12'!$C1348)</f>
        <v>0</v>
      </c>
      <c r="N1348" s="35">
        <f>SUMIFS('ODA by sector'!O:O,'ODA by sector'!$A:$A,'D12'!$A1348,'ODA by sector'!$D:$D,'D12'!$C1348)</f>
        <v>0</v>
      </c>
      <c r="O1348" s="35">
        <f>SUMIFS('ODA by sector'!P:P,'ODA by sector'!$A:$A,'D12'!$A1348,'ODA by sector'!$D:$D,'D12'!$C1348)</f>
        <v>0</v>
      </c>
      <c r="P1348" s="35">
        <f>SUMIFS('ODA by sector'!Q:Q,'ODA by sector'!$A:$A,'D12'!$A1348,'ODA by sector'!$D:$D,'D12'!$C1348)</f>
        <v>0</v>
      </c>
      <c r="Q1348" s="35">
        <f>SUMIFS('ODA by sector'!R:R,'ODA by sector'!$A:$A,'D12'!$A1348,'ODA by sector'!$D:$D,'D12'!$C1348)</f>
        <v>0</v>
      </c>
      <c r="R1348" s="35">
        <f>SUMIFS('ODA by sector'!S:S,'ODA by sector'!$A:$A,'D12'!$A1348,'ODA by sector'!$D:$D,'D12'!$C1348)</f>
        <v>0</v>
      </c>
    </row>
    <row r="1349" spans="1:18" x14ac:dyDescent="0.25">
      <c r="A1349" s="36" t="s">
        <v>44</v>
      </c>
      <c r="B1349" s="36" t="str">
        <f>VLOOKUP(A1349,'[1]Names&amp;ISO'!$A:$B,2,FALSE)</f>
        <v>LV</v>
      </c>
      <c r="C1349" s="37" t="s">
        <v>165</v>
      </c>
      <c r="D1349" s="35">
        <f>SUMIFS('ODA by sector'!E:E,'ODA by sector'!$A:$A,'D12'!$A1349,'ODA by sector'!$D:$D,'D12'!$C1349)</f>
        <v>0</v>
      </c>
      <c r="E1349" s="35">
        <f>SUMIFS('ODA by sector'!F:F,'ODA by sector'!$A:$A,'D12'!$A1349,'ODA by sector'!$D:$D,'D12'!$C1349)</f>
        <v>0</v>
      </c>
      <c r="F1349" s="35">
        <f>SUMIFS('ODA by sector'!G:G,'ODA by sector'!$A:$A,'D12'!$A1349,'ODA by sector'!$D:$D,'D12'!$C1349)</f>
        <v>0</v>
      </c>
      <c r="G1349" s="35">
        <f>SUMIFS('ODA by sector'!H:H,'ODA by sector'!$A:$A,'D12'!$A1349,'ODA by sector'!$D:$D,'D12'!$C1349)</f>
        <v>0</v>
      </c>
      <c r="H1349" s="35">
        <f>SUMIFS('ODA by sector'!I:I,'ODA by sector'!$A:$A,'D12'!$A1349,'ODA by sector'!$D:$D,'D12'!$C1349)</f>
        <v>0</v>
      </c>
      <c r="I1349" s="35">
        <f>SUMIFS('ODA by sector'!J:J,'ODA by sector'!$A:$A,'D12'!$A1349,'ODA by sector'!$D:$D,'D12'!$C1349)</f>
        <v>0</v>
      </c>
      <c r="J1349" s="35">
        <f>SUMIFS('ODA by sector'!K:K,'ODA by sector'!$A:$A,'D12'!$A1349,'ODA by sector'!$D:$D,'D12'!$C1349)</f>
        <v>0</v>
      </c>
      <c r="K1349" s="35">
        <f>SUMIFS('ODA by sector'!L:L,'ODA by sector'!$A:$A,'D12'!$A1349,'ODA by sector'!$D:$D,'D12'!$C1349)</f>
        <v>0</v>
      </c>
      <c r="L1349" s="35">
        <f>SUMIFS('ODA by sector'!M:M,'ODA by sector'!$A:$A,'D12'!$A1349,'ODA by sector'!$D:$D,'D12'!$C1349)</f>
        <v>0</v>
      </c>
      <c r="M1349" s="35">
        <f>SUMIFS('ODA by sector'!N:N,'ODA by sector'!$A:$A,'D12'!$A1349,'ODA by sector'!$D:$D,'D12'!$C1349)</f>
        <v>0</v>
      </c>
      <c r="N1349" s="35">
        <f>SUMIFS('ODA by sector'!O:O,'ODA by sector'!$A:$A,'D12'!$A1349,'ODA by sector'!$D:$D,'D12'!$C1349)</f>
        <v>0</v>
      </c>
      <c r="O1349" s="35">
        <f>SUMIFS('ODA by sector'!P:P,'ODA by sector'!$A:$A,'D12'!$A1349,'ODA by sector'!$D:$D,'D12'!$C1349)</f>
        <v>0</v>
      </c>
      <c r="P1349" s="35">
        <f>SUMIFS('ODA by sector'!Q:Q,'ODA by sector'!$A:$A,'D12'!$A1349,'ODA by sector'!$D:$D,'D12'!$C1349)</f>
        <v>0</v>
      </c>
      <c r="Q1349" s="35">
        <f>SUMIFS('ODA by sector'!R:R,'ODA by sector'!$A:$A,'D12'!$A1349,'ODA by sector'!$D:$D,'D12'!$C1349)</f>
        <v>0</v>
      </c>
      <c r="R1349" s="35">
        <f>SUMIFS('ODA by sector'!S:S,'ODA by sector'!$A:$A,'D12'!$A1349,'ODA by sector'!$D:$D,'D12'!$C1349)</f>
        <v>0.62404000000000004</v>
      </c>
    </row>
    <row r="1350" spans="1:18" x14ac:dyDescent="0.25">
      <c r="A1350" s="36" t="s">
        <v>44</v>
      </c>
      <c r="B1350" s="36" t="str">
        <f>VLOOKUP(A1350,'[1]Names&amp;ISO'!$A:$B,2,FALSE)</f>
        <v>LV</v>
      </c>
      <c r="C1350" s="37" t="s">
        <v>161</v>
      </c>
      <c r="D1350" s="35">
        <f>SUMIFS('ODA by sector'!E:E,'ODA by sector'!$A:$A,'D12'!$A1350,'ODA by sector'!$D:$D,'D12'!$C1350)</f>
        <v>0</v>
      </c>
      <c r="E1350" s="35">
        <f>SUMIFS('ODA by sector'!F:F,'ODA by sector'!$A:$A,'D12'!$A1350,'ODA by sector'!$D:$D,'D12'!$C1350)</f>
        <v>0</v>
      </c>
      <c r="F1350" s="35">
        <f>SUMIFS('ODA by sector'!G:G,'ODA by sector'!$A:$A,'D12'!$A1350,'ODA by sector'!$D:$D,'D12'!$C1350)</f>
        <v>0</v>
      </c>
      <c r="G1350" s="35">
        <f>SUMIFS('ODA by sector'!H:H,'ODA by sector'!$A:$A,'D12'!$A1350,'ODA by sector'!$D:$D,'D12'!$C1350)</f>
        <v>0</v>
      </c>
      <c r="H1350" s="35">
        <f>SUMIFS('ODA by sector'!I:I,'ODA by sector'!$A:$A,'D12'!$A1350,'ODA by sector'!$D:$D,'D12'!$C1350)</f>
        <v>0</v>
      </c>
      <c r="I1350" s="35">
        <f>SUMIFS('ODA by sector'!J:J,'ODA by sector'!$A:$A,'D12'!$A1350,'ODA by sector'!$D:$D,'D12'!$C1350)</f>
        <v>0</v>
      </c>
      <c r="J1350" s="35">
        <f>SUMIFS('ODA by sector'!K:K,'ODA by sector'!$A:$A,'D12'!$A1350,'ODA by sector'!$D:$D,'D12'!$C1350)</f>
        <v>0</v>
      </c>
      <c r="K1350" s="35">
        <f>SUMIFS('ODA by sector'!L:L,'ODA by sector'!$A:$A,'D12'!$A1350,'ODA by sector'!$D:$D,'D12'!$C1350)</f>
        <v>0</v>
      </c>
      <c r="L1350" s="35">
        <f>SUMIFS('ODA by sector'!M:M,'ODA by sector'!$A:$A,'D12'!$A1350,'ODA by sector'!$D:$D,'D12'!$C1350)</f>
        <v>0</v>
      </c>
      <c r="M1350" s="35">
        <f>SUMIFS('ODA by sector'!N:N,'ODA by sector'!$A:$A,'D12'!$A1350,'ODA by sector'!$D:$D,'D12'!$C1350)</f>
        <v>0</v>
      </c>
      <c r="N1350" s="35">
        <f>SUMIFS('ODA by sector'!O:O,'ODA by sector'!$A:$A,'D12'!$A1350,'ODA by sector'!$D:$D,'D12'!$C1350)</f>
        <v>0</v>
      </c>
      <c r="O1350" s="35">
        <f>SUMIFS('ODA by sector'!P:P,'ODA by sector'!$A:$A,'D12'!$A1350,'ODA by sector'!$D:$D,'D12'!$C1350)</f>
        <v>0</v>
      </c>
      <c r="P1350" s="35">
        <f>SUMIFS('ODA by sector'!Q:Q,'ODA by sector'!$A:$A,'D12'!$A1350,'ODA by sector'!$D:$D,'D12'!$C1350)</f>
        <v>0</v>
      </c>
      <c r="Q1350" s="35">
        <f>SUMIFS('ODA by sector'!R:R,'ODA by sector'!$A:$A,'D12'!$A1350,'ODA by sector'!$D:$D,'D12'!$C1350)</f>
        <v>0</v>
      </c>
      <c r="R1350" s="35">
        <f>SUMIFS('ODA by sector'!S:S,'ODA by sector'!$A:$A,'D12'!$A1350,'ODA by sector'!$D:$D,'D12'!$C1350)</f>
        <v>0</v>
      </c>
    </row>
    <row r="1351" spans="1:18" x14ac:dyDescent="0.25">
      <c r="A1351" s="36" t="s">
        <v>44</v>
      </c>
      <c r="B1351" s="36" t="str">
        <f>VLOOKUP(A1351,'[1]Names&amp;ISO'!$A:$B,2,FALSE)</f>
        <v>LV</v>
      </c>
      <c r="C1351" s="37" t="s">
        <v>166</v>
      </c>
      <c r="D1351" s="35">
        <f>SUMIFS('ODA by sector'!E:E,'ODA by sector'!$A:$A,'D12'!$A1351,'ODA by sector'!$D:$D,'D12'!$C1351)</f>
        <v>0</v>
      </c>
      <c r="E1351" s="35">
        <f>SUMIFS('ODA by sector'!F:F,'ODA by sector'!$A:$A,'D12'!$A1351,'ODA by sector'!$D:$D,'D12'!$C1351)</f>
        <v>0</v>
      </c>
      <c r="F1351" s="35">
        <f>SUMIFS('ODA by sector'!G:G,'ODA by sector'!$A:$A,'D12'!$A1351,'ODA by sector'!$D:$D,'D12'!$C1351)</f>
        <v>0</v>
      </c>
      <c r="G1351" s="35">
        <f>SUMIFS('ODA by sector'!H:H,'ODA by sector'!$A:$A,'D12'!$A1351,'ODA by sector'!$D:$D,'D12'!$C1351)</f>
        <v>0</v>
      </c>
      <c r="H1351" s="35">
        <f>SUMIFS('ODA by sector'!I:I,'ODA by sector'!$A:$A,'D12'!$A1351,'ODA by sector'!$D:$D,'D12'!$C1351)</f>
        <v>0</v>
      </c>
      <c r="I1351" s="35">
        <f>SUMIFS('ODA by sector'!J:J,'ODA by sector'!$A:$A,'D12'!$A1351,'ODA by sector'!$D:$D,'D12'!$C1351)</f>
        <v>0</v>
      </c>
      <c r="J1351" s="35">
        <f>SUMIFS('ODA by sector'!K:K,'ODA by sector'!$A:$A,'D12'!$A1351,'ODA by sector'!$D:$D,'D12'!$C1351)</f>
        <v>0</v>
      </c>
      <c r="K1351" s="35">
        <f>SUMIFS('ODA by sector'!L:L,'ODA by sector'!$A:$A,'D12'!$A1351,'ODA by sector'!$D:$D,'D12'!$C1351)</f>
        <v>0</v>
      </c>
      <c r="L1351" s="35">
        <f>SUMIFS('ODA by sector'!M:M,'ODA by sector'!$A:$A,'D12'!$A1351,'ODA by sector'!$D:$D,'D12'!$C1351)</f>
        <v>0</v>
      </c>
      <c r="M1351" s="35">
        <f>SUMIFS('ODA by sector'!N:N,'ODA by sector'!$A:$A,'D12'!$A1351,'ODA by sector'!$D:$D,'D12'!$C1351)</f>
        <v>0</v>
      </c>
      <c r="N1351" s="35">
        <f>SUMIFS('ODA by sector'!O:O,'ODA by sector'!$A:$A,'D12'!$A1351,'ODA by sector'!$D:$D,'D12'!$C1351)</f>
        <v>0</v>
      </c>
      <c r="O1351" s="35">
        <f>SUMIFS('ODA by sector'!P:P,'ODA by sector'!$A:$A,'D12'!$A1351,'ODA by sector'!$D:$D,'D12'!$C1351)</f>
        <v>0</v>
      </c>
      <c r="P1351" s="35">
        <f>SUMIFS('ODA by sector'!Q:Q,'ODA by sector'!$A:$A,'D12'!$A1351,'ODA by sector'!$D:$D,'D12'!$C1351)</f>
        <v>0</v>
      </c>
      <c r="Q1351" s="35">
        <f>SUMIFS('ODA by sector'!R:R,'ODA by sector'!$A:$A,'D12'!$A1351,'ODA by sector'!$D:$D,'D12'!$C1351)</f>
        <v>0</v>
      </c>
      <c r="R1351" s="35">
        <f>SUMIFS('ODA by sector'!S:S,'ODA by sector'!$A:$A,'D12'!$A1351,'ODA by sector'!$D:$D,'D12'!$C1351)</f>
        <v>0</v>
      </c>
    </row>
    <row r="1352" spans="1:18" x14ac:dyDescent="0.25">
      <c r="A1352" s="36" t="s">
        <v>44</v>
      </c>
      <c r="B1352" s="36" t="str">
        <f>VLOOKUP(A1352,'[1]Names&amp;ISO'!$A:$B,2,FALSE)</f>
        <v>LV</v>
      </c>
      <c r="C1352" s="37" t="s">
        <v>167</v>
      </c>
      <c r="D1352" s="35">
        <f>SUMIFS('ODA by sector'!E:E,'ODA by sector'!$A:$A,'D12'!$A1352,'ODA by sector'!$D:$D,'D12'!$C1352)</f>
        <v>0</v>
      </c>
      <c r="E1352" s="35">
        <f>SUMIFS('ODA by sector'!F:F,'ODA by sector'!$A:$A,'D12'!$A1352,'ODA by sector'!$D:$D,'D12'!$C1352)</f>
        <v>0</v>
      </c>
      <c r="F1352" s="35">
        <f>SUMIFS('ODA by sector'!G:G,'ODA by sector'!$A:$A,'D12'!$A1352,'ODA by sector'!$D:$D,'D12'!$C1352)</f>
        <v>0</v>
      </c>
      <c r="G1352" s="35">
        <f>SUMIFS('ODA by sector'!H:H,'ODA by sector'!$A:$A,'D12'!$A1352,'ODA by sector'!$D:$D,'D12'!$C1352)</f>
        <v>0</v>
      </c>
      <c r="H1352" s="35">
        <f>SUMIFS('ODA by sector'!I:I,'ODA by sector'!$A:$A,'D12'!$A1352,'ODA by sector'!$D:$D,'D12'!$C1352)</f>
        <v>0</v>
      </c>
      <c r="I1352" s="35">
        <f>SUMIFS('ODA by sector'!J:J,'ODA by sector'!$A:$A,'D12'!$A1352,'ODA by sector'!$D:$D,'D12'!$C1352)</f>
        <v>0</v>
      </c>
      <c r="J1352" s="35">
        <f>SUMIFS('ODA by sector'!K:K,'ODA by sector'!$A:$A,'D12'!$A1352,'ODA by sector'!$D:$D,'D12'!$C1352)</f>
        <v>0</v>
      </c>
      <c r="K1352" s="35">
        <f>SUMIFS('ODA by sector'!L:L,'ODA by sector'!$A:$A,'D12'!$A1352,'ODA by sector'!$D:$D,'D12'!$C1352)</f>
        <v>0</v>
      </c>
      <c r="L1352" s="35">
        <f>SUMIFS('ODA by sector'!M:M,'ODA by sector'!$A:$A,'D12'!$A1352,'ODA by sector'!$D:$D,'D12'!$C1352)</f>
        <v>0</v>
      </c>
      <c r="M1352" s="35">
        <f>SUMIFS('ODA by sector'!N:N,'ODA by sector'!$A:$A,'D12'!$A1352,'ODA by sector'!$D:$D,'D12'!$C1352)</f>
        <v>0</v>
      </c>
      <c r="N1352" s="35">
        <f>SUMIFS('ODA by sector'!O:O,'ODA by sector'!$A:$A,'D12'!$A1352,'ODA by sector'!$D:$D,'D12'!$C1352)</f>
        <v>0</v>
      </c>
      <c r="O1352" s="35">
        <f>SUMIFS('ODA by sector'!P:P,'ODA by sector'!$A:$A,'D12'!$A1352,'ODA by sector'!$D:$D,'D12'!$C1352)</f>
        <v>0</v>
      </c>
      <c r="P1352" s="35">
        <f>SUMIFS('ODA by sector'!Q:Q,'ODA by sector'!$A:$A,'D12'!$A1352,'ODA by sector'!$D:$D,'D12'!$C1352)</f>
        <v>0</v>
      </c>
      <c r="Q1352" s="35">
        <f>SUMIFS('ODA by sector'!R:R,'ODA by sector'!$A:$A,'D12'!$A1352,'ODA by sector'!$D:$D,'D12'!$C1352)</f>
        <v>0</v>
      </c>
      <c r="R1352" s="35">
        <f>SUMIFS('ODA by sector'!S:S,'ODA by sector'!$A:$A,'D12'!$A1352,'ODA by sector'!$D:$D,'D12'!$C1352)</f>
        <v>2.4858999999999999E-2</v>
      </c>
    </row>
    <row r="1353" spans="1:18" x14ac:dyDescent="0.25">
      <c r="A1353" s="36" t="s">
        <v>44</v>
      </c>
      <c r="B1353" s="36" t="str">
        <f>VLOOKUP(A1353,'[1]Names&amp;ISO'!$A:$B,2,FALSE)</f>
        <v>LV</v>
      </c>
      <c r="C1353" s="37" t="s">
        <v>169</v>
      </c>
      <c r="D1353" s="35">
        <f>SUMIFS('ODA by sector'!E:E,'ODA by sector'!$A:$A,'D12'!$A1353,'ODA by sector'!$D:$D,'D12'!$C1353)</f>
        <v>0</v>
      </c>
      <c r="E1353" s="35">
        <f>SUMIFS('ODA by sector'!F:F,'ODA by sector'!$A:$A,'D12'!$A1353,'ODA by sector'!$D:$D,'D12'!$C1353)</f>
        <v>0</v>
      </c>
      <c r="F1353" s="35">
        <f>SUMIFS('ODA by sector'!G:G,'ODA by sector'!$A:$A,'D12'!$A1353,'ODA by sector'!$D:$D,'D12'!$C1353)</f>
        <v>0</v>
      </c>
      <c r="G1353" s="35">
        <f>SUMIFS('ODA by sector'!H:H,'ODA by sector'!$A:$A,'D12'!$A1353,'ODA by sector'!$D:$D,'D12'!$C1353)</f>
        <v>0</v>
      </c>
      <c r="H1353" s="35">
        <f>SUMIFS('ODA by sector'!I:I,'ODA by sector'!$A:$A,'D12'!$A1353,'ODA by sector'!$D:$D,'D12'!$C1353)</f>
        <v>0</v>
      </c>
      <c r="I1353" s="35">
        <f>SUMIFS('ODA by sector'!J:J,'ODA by sector'!$A:$A,'D12'!$A1353,'ODA by sector'!$D:$D,'D12'!$C1353)</f>
        <v>0</v>
      </c>
      <c r="J1353" s="35">
        <f>SUMIFS('ODA by sector'!K:K,'ODA by sector'!$A:$A,'D12'!$A1353,'ODA by sector'!$D:$D,'D12'!$C1353)</f>
        <v>0</v>
      </c>
      <c r="K1353" s="35">
        <f>SUMIFS('ODA by sector'!L:L,'ODA by sector'!$A:$A,'D12'!$A1353,'ODA by sector'!$D:$D,'D12'!$C1353)</f>
        <v>0</v>
      </c>
      <c r="L1353" s="35">
        <f>SUMIFS('ODA by sector'!M:M,'ODA by sector'!$A:$A,'D12'!$A1353,'ODA by sector'!$D:$D,'D12'!$C1353)</f>
        <v>0</v>
      </c>
      <c r="M1353" s="35">
        <f>SUMIFS('ODA by sector'!N:N,'ODA by sector'!$A:$A,'D12'!$A1353,'ODA by sector'!$D:$D,'D12'!$C1353)</f>
        <v>0</v>
      </c>
      <c r="N1353" s="35">
        <f>SUMIFS('ODA by sector'!O:O,'ODA by sector'!$A:$A,'D12'!$A1353,'ODA by sector'!$D:$D,'D12'!$C1353)</f>
        <v>0</v>
      </c>
      <c r="O1353" s="35">
        <f>SUMIFS('ODA by sector'!P:P,'ODA by sector'!$A:$A,'D12'!$A1353,'ODA by sector'!$D:$D,'D12'!$C1353)</f>
        <v>0</v>
      </c>
      <c r="P1353" s="35">
        <f>SUMIFS('ODA by sector'!Q:Q,'ODA by sector'!$A:$A,'D12'!$A1353,'ODA by sector'!$D:$D,'D12'!$C1353)</f>
        <v>0</v>
      </c>
      <c r="Q1353" s="35">
        <f>SUMIFS('ODA by sector'!R:R,'ODA by sector'!$A:$A,'D12'!$A1353,'ODA by sector'!$D:$D,'D12'!$C1353)</f>
        <v>0</v>
      </c>
      <c r="R1353" s="35">
        <f>SUMIFS('ODA by sector'!S:S,'ODA by sector'!$A:$A,'D12'!$A1353,'ODA by sector'!$D:$D,'D12'!$C1353)</f>
        <v>0.129825</v>
      </c>
    </row>
    <row r="1354" spans="1:18" x14ac:dyDescent="0.25">
      <c r="A1354" s="36" t="s">
        <v>44</v>
      </c>
      <c r="B1354" s="36" t="str">
        <f>VLOOKUP(A1354,'[1]Names&amp;ISO'!$A:$B,2,FALSE)</f>
        <v>LV</v>
      </c>
      <c r="C1354" s="37" t="s">
        <v>168</v>
      </c>
      <c r="D1354" s="35">
        <f>SUMIFS('ODA by sector'!E:E,'ODA by sector'!$A:$A,'D12'!$A1354,'ODA by sector'!$D:$D,'D12'!$C1354)</f>
        <v>0</v>
      </c>
      <c r="E1354" s="35">
        <f>SUMIFS('ODA by sector'!F:F,'ODA by sector'!$A:$A,'D12'!$A1354,'ODA by sector'!$D:$D,'D12'!$C1354)</f>
        <v>0</v>
      </c>
      <c r="F1354" s="35">
        <f>SUMIFS('ODA by sector'!G:G,'ODA by sector'!$A:$A,'D12'!$A1354,'ODA by sector'!$D:$D,'D12'!$C1354)</f>
        <v>0</v>
      </c>
      <c r="G1354" s="35">
        <f>SUMIFS('ODA by sector'!H:H,'ODA by sector'!$A:$A,'D12'!$A1354,'ODA by sector'!$D:$D,'D12'!$C1354)</f>
        <v>0</v>
      </c>
      <c r="H1354" s="35">
        <f>SUMIFS('ODA by sector'!I:I,'ODA by sector'!$A:$A,'D12'!$A1354,'ODA by sector'!$D:$D,'D12'!$C1354)</f>
        <v>0</v>
      </c>
      <c r="I1354" s="35">
        <f>SUMIFS('ODA by sector'!J:J,'ODA by sector'!$A:$A,'D12'!$A1354,'ODA by sector'!$D:$D,'D12'!$C1354)</f>
        <v>0</v>
      </c>
      <c r="J1354" s="35">
        <f>SUMIFS('ODA by sector'!K:K,'ODA by sector'!$A:$A,'D12'!$A1354,'ODA by sector'!$D:$D,'D12'!$C1354)</f>
        <v>0</v>
      </c>
      <c r="K1354" s="35">
        <f>SUMIFS('ODA by sector'!L:L,'ODA by sector'!$A:$A,'D12'!$A1354,'ODA by sector'!$D:$D,'D12'!$C1354)</f>
        <v>0</v>
      </c>
      <c r="L1354" s="35">
        <f>SUMIFS('ODA by sector'!M:M,'ODA by sector'!$A:$A,'D12'!$A1354,'ODA by sector'!$D:$D,'D12'!$C1354)</f>
        <v>0</v>
      </c>
      <c r="M1354" s="35">
        <f>SUMIFS('ODA by sector'!N:N,'ODA by sector'!$A:$A,'D12'!$A1354,'ODA by sector'!$D:$D,'D12'!$C1354)</f>
        <v>0</v>
      </c>
      <c r="N1354" s="35">
        <f>SUMIFS('ODA by sector'!O:O,'ODA by sector'!$A:$A,'D12'!$A1354,'ODA by sector'!$D:$D,'D12'!$C1354)</f>
        <v>0</v>
      </c>
      <c r="O1354" s="35">
        <f>SUMIFS('ODA by sector'!P:P,'ODA by sector'!$A:$A,'D12'!$A1354,'ODA by sector'!$D:$D,'D12'!$C1354)</f>
        <v>0</v>
      </c>
      <c r="P1354" s="35">
        <f>SUMIFS('ODA by sector'!Q:Q,'ODA by sector'!$A:$A,'D12'!$A1354,'ODA by sector'!$D:$D,'D12'!$C1354)</f>
        <v>0</v>
      </c>
      <c r="Q1354" s="35">
        <f>SUMIFS('ODA by sector'!R:R,'ODA by sector'!$A:$A,'D12'!$A1354,'ODA by sector'!$D:$D,'D12'!$C1354)</f>
        <v>0</v>
      </c>
      <c r="R1354" s="35">
        <f>SUMIFS('ODA by sector'!S:S,'ODA by sector'!$A:$A,'D12'!$A1354,'ODA by sector'!$D:$D,'D12'!$C1354)</f>
        <v>0</v>
      </c>
    </row>
    <row r="1355" spans="1:18" x14ac:dyDescent="0.25">
      <c r="A1355" s="36" t="s">
        <v>44</v>
      </c>
      <c r="B1355" s="36" t="str">
        <f>VLOOKUP(A1355,'[1]Names&amp;ISO'!$A:$B,2,FALSE)</f>
        <v>LV</v>
      </c>
      <c r="C1355" s="37" t="s">
        <v>171</v>
      </c>
      <c r="D1355" s="35">
        <f>SUMIFS('ODA by sector'!E:E,'ODA by sector'!$A:$A,'D12'!$A1355,'ODA by sector'!$D:$D,'D12'!$C1355)</f>
        <v>0</v>
      </c>
      <c r="E1355" s="35">
        <f>SUMIFS('ODA by sector'!F:F,'ODA by sector'!$A:$A,'D12'!$A1355,'ODA by sector'!$D:$D,'D12'!$C1355)</f>
        <v>0</v>
      </c>
      <c r="F1355" s="35">
        <f>SUMIFS('ODA by sector'!G:G,'ODA by sector'!$A:$A,'D12'!$A1355,'ODA by sector'!$D:$D,'D12'!$C1355)</f>
        <v>0</v>
      </c>
      <c r="G1355" s="35">
        <f>SUMIFS('ODA by sector'!H:H,'ODA by sector'!$A:$A,'D12'!$A1355,'ODA by sector'!$D:$D,'D12'!$C1355)</f>
        <v>0</v>
      </c>
      <c r="H1355" s="35">
        <f>SUMIFS('ODA by sector'!I:I,'ODA by sector'!$A:$A,'D12'!$A1355,'ODA by sector'!$D:$D,'D12'!$C1355)</f>
        <v>0</v>
      </c>
      <c r="I1355" s="35">
        <f>SUMIFS('ODA by sector'!J:J,'ODA by sector'!$A:$A,'D12'!$A1355,'ODA by sector'!$D:$D,'D12'!$C1355)</f>
        <v>0</v>
      </c>
      <c r="J1355" s="35">
        <f>SUMIFS('ODA by sector'!K:K,'ODA by sector'!$A:$A,'D12'!$A1355,'ODA by sector'!$D:$D,'D12'!$C1355)</f>
        <v>0</v>
      </c>
      <c r="K1355" s="35">
        <f>SUMIFS('ODA by sector'!L:L,'ODA by sector'!$A:$A,'D12'!$A1355,'ODA by sector'!$D:$D,'D12'!$C1355)</f>
        <v>0</v>
      </c>
      <c r="L1355" s="35">
        <f>SUMIFS('ODA by sector'!M:M,'ODA by sector'!$A:$A,'D12'!$A1355,'ODA by sector'!$D:$D,'D12'!$C1355)</f>
        <v>0</v>
      </c>
      <c r="M1355" s="35">
        <f>SUMIFS('ODA by sector'!N:N,'ODA by sector'!$A:$A,'D12'!$A1355,'ODA by sector'!$D:$D,'D12'!$C1355)</f>
        <v>0</v>
      </c>
      <c r="N1355" s="35">
        <f>SUMIFS('ODA by sector'!O:O,'ODA by sector'!$A:$A,'D12'!$A1355,'ODA by sector'!$D:$D,'D12'!$C1355)</f>
        <v>0</v>
      </c>
      <c r="O1355" s="35">
        <f>SUMIFS('ODA by sector'!P:P,'ODA by sector'!$A:$A,'D12'!$A1355,'ODA by sector'!$D:$D,'D12'!$C1355)</f>
        <v>0</v>
      </c>
      <c r="P1355" s="35">
        <f>SUMIFS('ODA by sector'!Q:Q,'ODA by sector'!$A:$A,'D12'!$A1355,'ODA by sector'!$D:$D,'D12'!$C1355)</f>
        <v>0</v>
      </c>
      <c r="Q1355" s="35">
        <f>SUMIFS('ODA by sector'!R:R,'ODA by sector'!$A:$A,'D12'!$A1355,'ODA by sector'!$D:$D,'D12'!$C1355)</f>
        <v>0</v>
      </c>
      <c r="R1355" s="35">
        <f>SUMIFS('ODA by sector'!S:S,'ODA by sector'!$A:$A,'D12'!$A1355,'ODA by sector'!$D:$D,'D12'!$C1355)</f>
        <v>5.8609999999999999E-3</v>
      </c>
    </row>
    <row r="1356" spans="1:18" x14ac:dyDescent="0.25">
      <c r="A1356" s="36" t="s">
        <v>44</v>
      </c>
      <c r="B1356" s="36" t="str">
        <f>VLOOKUP(A1356,'[1]Names&amp;ISO'!$A:$B,2,FALSE)</f>
        <v>LV</v>
      </c>
      <c r="C1356" s="37" t="s">
        <v>170</v>
      </c>
      <c r="D1356" s="35">
        <f>SUMIFS('ODA by sector'!E:E,'ODA by sector'!$A:$A,'D12'!$A1356,'ODA by sector'!$D:$D,'D12'!$C1356)</f>
        <v>0</v>
      </c>
      <c r="E1356" s="35">
        <f>SUMIFS('ODA by sector'!F:F,'ODA by sector'!$A:$A,'D12'!$A1356,'ODA by sector'!$D:$D,'D12'!$C1356)</f>
        <v>0</v>
      </c>
      <c r="F1356" s="35">
        <f>SUMIFS('ODA by sector'!G:G,'ODA by sector'!$A:$A,'D12'!$A1356,'ODA by sector'!$D:$D,'D12'!$C1356)</f>
        <v>0</v>
      </c>
      <c r="G1356" s="35">
        <f>SUMIFS('ODA by sector'!H:H,'ODA by sector'!$A:$A,'D12'!$A1356,'ODA by sector'!$D:$D,'D12'!$C1356)</f>
        <v>0</v>
      </c>
      <c r="H1356" s="35">
        <f>SUMIFS('ODA by sector'!I:I,'ODA by sector'!$A:$A,'D12'!$A1356,'ODA by sector'!$D:$D,'D12'!$C1356)</f>
        <v>0</v>
      </c>
      <c r="I1356" s="35">
        <f>SUMIFS('ODA by sector'!J:J,'ODA by sector'!$A:$A,'D12'!$A1356,'ODA by sector'!$D:$D,'D12'!$C1356)</f>
        <v>0</v>
      </c>
      <c r="J1356" s="35">
        <f>SUMIFS('ODA by sector'!K:K,'ODA by sector'!$A:$A,'D12'!$A1356,'ODA by sector'!$D:$D,'D12'!$C1356)</f>
        <v>0</v>
      </c>
      <c r="K1356" s="35">
        <f>SUMIFS('ODA by sector'!L:L,'ODA by sector'!$A:$A,'D12'!$A1356,'ODA by sector'!$D:$D,'D12'!$C1356)</f>
        <v>0</v>
      </c>
      <c r="L1356" s="35">
        <f>SUMIFS('ODA by sector'!M:M,'ODA by sector'!$A:$A,'D12'!$A1356,'ODA by sector'!$D:$D,'D12'!$C1356)</f>
        <v>0</v>
      </c>
      <c r="M1356" s="35">
        <f>SUMIFS('ODA by sector'!N:N,'ODA by sector'!$A:$A,'D12'!$A1356,'ODA by sector'!$D:$D,'D12'!$C1356)</f>
        <v>0</v>
      </c>
      <c r="N1356" s="35">
        <f>SUMIFS('ODA by sector'!O:O,'ODA by sector'!$A:$A,'D12'!$A1356,'ODA by sector'!$D:$D,'D12'!$C1356)</f>
        <v>0</v>
      </c>
      <c r="O1356" s="35">
        <f>SUMIFS('ODA by sector'!P:P,'ODA by sector'!$A:$A,'D12'!$A1356,'ODA by sector'!$D:$D,'D12'!$C1356)</f>
        <v>0</v>
      </c>
      <c r="P1356" s="35">
        <f>SUMIFS('ODA by sector'!Q:Q,'ODA by sector'!$A:$A,'D12'!$A1356,'ODA by sector'!$D:$D,'D12'!$C1356)</f>
        <v>0</v>
      </c>
      <c r="Q1356" s="35">
        <f>SUMIFS('ODA by sector'!R:R,'ODA by sector'!$A:$A,'D12'!$A1356,'ODA by sector'!$D:$D,'D12'!$C1356)</f>
        <v>2.2078129999999998</v>
      </c>
      <c r="R1356" s="35">
        <f>SUMIFS('ODA by sector'!S:S,'ODA by sector'!$A:$A,'D12'!$A1356,'ODA by sector'!$D:$D,'D12'!$C1356)</f>
        <v>1.084265</v>
      </c>
    </row>
    <row r="1357" spans="1:18" x14ac:dyDescent="0.25">
      <c r="A1357" s="36" t="s">
        <v>44</v>
      </c>
      <c r="B1357" s="36" t="str">
        <f>VLOOKUP(A1357,'[1]Names&amp;ISO'!$A:$B,2,FALSE)</f>
        <v>LV</v>
      </c>
      <c r="C1357" s="37" t="s">
        <v>172</v>
      </c>
      <c r="D1357" s="35">
        <f>SUMIFS('ODA by sector'!E:E,'ODA by sector'!$A:$A,'D12'!$A1357,'ODA by sector'!$D:$D,'D12'!$C1357)</f>
        <v>0</v>
      </c>
      <c r="E1357" s="35">
        <f>SUMIFS('ODA by sector'!F:F,'ODA by sector'!$A:$A,'D12'!$A1357,'ODA by sector'!$D:$D,'D12'!$C1357)</f>
        <v>0</v>
      </c>
      <c r="F1357" s="35">
        <f>SUMIFS('ODA by sector'!G:G,'ODA by sector'!$A:$A,'D12'!$A1357,'ODA by sector'!$D:$D,'D12'!$C1357)</f>
        <v>0</v>
      </c>
      <c r="G1357" s="35">
        <f>SUMIFS('ODA by sector'!H:H,'ODA by sector'!$A:$A,'D12'!$A1357,'ODA by sector'!$D:$D,'D12'!$C1357)</f>
        <v>0</v>
      </c>
      <c r="H1357" s="35">
        <f>SUMIFS('ODA by sector'!I:I,'ODA by sector'!$A:$A,'D12'!$A1357,'ODA by sector'!$D:$D,'D12'!$C1357)</f>
        <v>0</v>
      </c>
      <c r="I1357" s="35">
        <f>SUMIFS('ODA by sector'!J:J,'ODA by sector'!$A:$A,'D12'!$A1357,'ODA by sector'!$D:$D,'D12'!$C1357)</f>
        <v>0</v>
      </c>
      <c r="J1357" s="35">
        <f>SUMIFS('ODA by sector'!K:K,'ODA by sector'!$A:$A,'D12'!$A1357,'ODA by sector'!$D:$D,'D12'!$C1357)</f>
        <v>0</v>
      </c>
      <c r="K1357" s="35">
        <f>SUMIFS('ODA by sector'!L:L,'ODA by sector'!$A:$A,'D12'!$A1357,'ODA by sector'!$D:$D,'D12'!$C1357)</f>
        <v>0</v>
      </c>
      <c r="L1357" s="35">
        <f>SUMIFS('ODA by sector'!M:M,'ODA by sector'!$A:$A,'D12'!$A1357,'ODA by sector'!$D:$D,'D12'!$C1357)</f>
        <v>0</v>
      </c>
      <c r="M1357" s="35">
        <f>SUMIFS('ODA by sector'!N:N,'ODA by sector'!$A:$A,'D12'!$A1357,'ODA by sector'!$D:$D,'D12'!$C1357)</f>
        <v>0</v>
      </c>
      <c r="N1357" s="35">
        <f>SUMIFS('ODA by sector'!O:O,'ODA by sector'!$A:$A,'D12'!$A1357,'ODA by sector'!$D:$D,'D12'!$C1357)</f>
        <v>0</v>
      </c>
      <c r="O1357" s="35">
        <f>SUMIFS('ODA by sector'!P:P,'ODA by sector'!$A:$A,'D12'!$A1357,'ODA by sector'!$D:$D,'D12'!$C1357)</f>
        <v>0</v>
      </c>
      <c r="P1357" s="35">
        <f>SUMIFS('ODA by sector'!Q:Q,'ODA by sector'!$A:$A,'D12'!$A1357,'ODA by sector'!$D:$D,'D12'!$C1357)</f>
        <v>0</v>
      </c>
      <c r="Q1357" s="35">
        <f>SUMIFS('ODA by sector'!R:R,'ODA by sector'!$A:$A,'D12'!$A1357,'ODA by sector'!$D:$D,'D12'!$C1357)</f>
        <v>0</v>
      </c>
      <c r="R1357" s="35">
        <f>SUMIFS('ODA by sector'!S:S,'ODA by sector'!$A:$A,'D12'!$A1357,'ODA by sector'!$D:$D,'D12'!$C1357)</f>
        <v>0</v>
      </c>
    </row>
    <row r="1358" spans="1:18" x14ac:dyDescent="0.25">
      <c r="A1358" s="36" t="s">
        <v>44</v>
      </c>
      <c r="B1358" s="36" t="str">
        <f>VLOOKUP(A1358,'[1]Names&amp;ISO'!$A:$B,2,FALSE)</f>
        <v>LV</v>
      </c>
      <c r="C1358" s="37" t="s">
        <v>173</v>
      </c>
      <c r="D1358" s="35">
        <f>SUMIFS('ODA by sector'!E:E,'ODA by sector'!$A:$A,'D12'!$A1358,'ODA by sector'!$D:$D,'D12'!$C1358)</f>
        <v>0</v>
      </c>
      <c r="E1358" s="35">
        <f>SUMIFS('ODA by sector'!F:F,'ODA by sector'!$A:$A,'D12'!$A1358,'ODA by sector'!$D:$D,'D12'!$C1358)</f>
        <v>0</v>
      </c>
      <c r="F1358" s="35">
        <f>SUMIFS('ODA by sector'!G:G,'ODA by sector'!$A:$A,'D12'!$A1358,'ODA by sector'!$D:$D,'D12'!$C1358)</f>
        <v>0</v>
      </c>
      <c r="G1358" s="35">
        <f>SUMIFS('ODA by sector'!H:H,'ODA by sector'!$A:$A,'D12'!$A1358,'ODA by sector'!$D:$D,'D12'!$C1358)</f>
        <v>0</v>
      </c>
      <c r="H1358" s="35">
        <f>SUMIFS('ODA by sector'!I:I,'ODA by sector'!$A:$A,'D12'!$A1358,'ODA by sector'!$D:$D,'D12'!$C1358)</f>
        <v>0</v>
      </c>
      <c r="I1358" s="35">
        <f>SUMIFS('ODA by sector'!J:J,'ODA by sector'!$A:$A,'D12'!$A1358,'ODA by sector'!$D:$D,'D12'!$C1358)</f>
        <v>0</v>
      </c>
      <c r="J1358" s="35">
        <f>SUMIFS('ODA by sector'!K:K,'ODA by sector'!$A:$A,'D12'!$A1358,'ODA by sector'!$D:$D,'D12'!$C1358)</f>
        <v>0</v>
      </c>
      <c r="K1358" s="35">
        <f>SUMIFS('ODA by sector'!L:L,'ODA by sector'!$A:$A,'D12'!$A1358,'ODA by sector'!$D:$D,'D12'!$C1358)</f>
        <v>0</v>
      </c>
      <c r="L1358" s="35">
        <f>SUMIFS('ODA by sector'!M:M,'ODA by sector'!$A:$A,'D12'!$A1358,'ODA by sector'!$D:$D,'D12'!$C1358)</f>
        <v>0</v>
      </c>
      <c r="M1358" s="35">
        <f>SUMIFS('ODA by sector'!N:N,'ODA by sector'!$A:$A,'D12'!$A1358,'ODA by sector'!$D:$D,'D12'!$C1358)</f>
        <v>0</v>
      </c>
      <c r="N1358" s="35">
        <f>SUMIFS('ODA by sector'!O:O,'ODA by sector'!$A:$A,'D12'!$A1358,'ODA by sector'!$D:$D,'D12'!$C1358)</f>
        <v>0</v>
      </c>
      <c r="O1358" s="35">
        <f>SUMIFS('ODA by sector'!P:P,'ODA by sector'!$A:$A,'D12'!$A1358,'ODA by sector'!$D:$D,'D12'!$C1358)</f>
        <v>0</v>
      </c>
      <c r="P1358" s="35">
        <f>SUMIFS('ODA by sector'!Q:Q,'ODA by sector'!$A:$A,'D12'!$A1358,'ODA by sector'!$D:$D,'D12'!$C1358)</f>
        <v>0</v>
      </c>
      <c r="Q1358" s="35">
        <f>SUMIFS('ODA by sector'!R:R,'ODA by sector'!$A:$A,'D12'!$A1358,'ODA by sector'!$D:$D,'D12'!$C1358)</f>
        <v>0</v>
      </c>
      <c r="R1358" s="35">
        <f>SUMIFS('ODA by sector'!S:S,'ODA by sector'!$A:$A,'D12'!$A1358,'ODA by sector'!$D:$D,'D12'!$C1358)</f>
        <v>0</v>
      </c>
    </row>
    <row r="1359" spans="1:18" x14ac:dyDescent="0.25">
      <c r="A1359" s="36" t="s">
        <v>44</v>
      </c>
      <c r="B1359" s="36" t="str">
        <f>VLOOKUP(A1359,'[1]Names&amp;ISO'!$A:$B,2,FALSE)</f>
        <v>LV</v>
      </c>
      <c r="C1359" s="37" t="s">
        <v>174</v>
      </c>
      <c r="D1359" s="35">
        <f>SUMIFS('ODA by sector'!E:E,'ODA by sector'!$A:$A,'D12'!$A1359,'ODA by sector'!$D:$D,'D12'!$C1359)</f>
        <v>0</v>
      </c>
      <c r="E1359" s="35">
        <f>SUMIFS('ODA by sector'!F:F,'ODA by sector'!$A:$A,'D12'!$A1359,'ODA by sector'!$D:$D,'D12'!$C1359)</f>
        <v>0</v>
      </c>
      <c r="F1359" s="35">
        <f>SUMIFS('ODA by sector'!G:G,'ODA by sector'!$A:$A,'D12'!$A1359,'ODA by sector'!$D:$D,'D12'!$C1359)</f>
        <v>0</v>
      </c>
      <c r="G1359" s="35">
        <f>SUMIFS('ODA by sector'!H:H,'ODA by sector'!$A:$A,'D12'!$A1359,'ODA by sector'!$D:$D,'D12'!$C1359)</f>
        <v>0</v>
      </c>
      <c r="H1359" s="35">
        <f>SUMIFS('ODA by sector'!I:I,'ODA by sector'!$A:$A,'D12'!$A1359,'ODA by sector'!$D:$D,'D12'!$C1359)</f>
        <v>0</v>
      </c>
      <c r="I1359" s="35">
        <f>SUMIFS('ODA by sector'!J:J,'ODA by sector'!$A:$A,'D12'!$A1359,'ODA by sector'!$D:$D,'D12'!$C1359)</f>
        <v>0</v>
      </c>
      <c r="J1359" s="35">
        <f>SUMIFS('ODA by sector'!K:K,'ODA by sector'!$A:$A,'D12'!$A1359,'ODA by sector'!$D:$D,'D12'!$C1359)</f>
        <v>0</v>
      </c>
      <c r="K1359" s="35">
        <f>SUMIFS('ODA by sector'!L:L,'ODA by sector'!$A:$A,'D12'!$A1359,'ODA by sector'!$D:$D,'D12'!$C1359)</f>
        <v>0</v>
      </c>
      <c r="L1359" s="35">
        <f>SUMIFS('ODA by sector'!M:M,'ODA by sector'!$A:$A,'D12'!$A1359,'ODA by sector'!$D:$D,'D12'!$C1359)</f>
        <v>0</v>
      </c>
      <c r="M1359" s="35">
        <f>SUMIFS('ODA by sector'!N:N,'ODA by sector'!$A:$A,'D12'!$A1359,'ODA by sector'!$D:$D,'D12'!$C1359)</f>
        <v>0</v>
      </c>
      <c r="N1359" s="35">
        <f>SUMIFS('ODA by sector'!O:O,'ODA by sector'!$A:$A,'D12'!$A1359,'ODA by sector'!$D:$D,'D12'!$C1359)</f>
        <v>0</v>
      </c>
      <c r="O1359" s="35">
        <f>SUMIFS('ODA by sector'!P:P,'ODA by sector'!$A:$A,'D12'!$A1359,'ODA by sector'!$D:$D,'D12'!$C1359)</f>
        <v>0</v>
      </c>
      <c r="P1359" s="35">
        <f>SUMIFS('ODA by sector'!Q:Q,'ODA by sector'!$A:$A,'D12'!$A1359,'ODA by sector'!$D:$D,'D12'!$C1359)</f>
        <v>0</v>
      </c>
      <c r="Q1359" s="35">
        <f>SUMIFS('ODA by sector'!R:R,'ODA by sector'!$A:$A,'D12'!$A1359,'ODA by sector'!$D:$D,'D12'!$C1359)</f>
        <v>0</v>
      </c>
      <c r="R1359" s="35">
        <f>SUMIFS('ODA by sector'!S:S,'ODA by sector'!$A:$A,'D12'!$A1359,'ODA by sector'!$D:$D,'D12'!$C1359)</f>
        <v>1.170474</v>
      </c>
    </row>
    <row r="1360" spans="1:18" x14ac:dyDescent="0.25">
      <c r="A1360" s="36" t="s">
        <v>43</v>
      </c>
      <c r="B1360" s="36" t="str">
        <f>VLOOKUP(A1360,'[1]Names&amp;ISO'!$A:$B,2,FALSE)</f>
        <v>LI</v>
      </c>
      <c r="C1360" s="37" t="s">
        <v>162</v>
      </c>
      <c r="D1360" s="35">
        <f>SUMIFS('ODA by sector'!E:E,'ODA by sector'!$A:$A,'D12'!$A1360,'ODA by sector'!$D:$D,'D12'!$C1360)</f>
        <v>0</v>
      </c>
      <c r="E1360" s="35">
        <f>SUMIFS('ODA by sector'!F:F,'ODA by sector'!$A:$A,'D12'!$A1360,'ODA by sector'!$D:$D,'D12'!$C1360)</f>
        <v>0</v>
      </c>
      <c r="F1360" s="35">
        <f>SUMIFS('ODA by sector'!G:G,'ODA by sector'!$A:$A,'D12'!$A1360,'ODA by sector'!$D:$D,'D12'!$C1360)</f>
        <v>0</v>
      </c>
      <c r="G1360" s="35">
        <f>SUMIFS('ODA by sector'!H:H,'ODA by sector'!$A:$A,'D12'!$A1360,'ODA by sector'!$D:$D,'D12'!$C1360)</f>
        <v>0</v>
      </c>
      <c r="H1360" s="35">
        <f>SUMIFS('ODA by sector'!I:I,'ODA by sector'!$A:$A,'D12'!$A1360,'ODA by sector'!$D:$D,'D12'!$C1360)</f>
        <v>0</v>
      </c>
      <c r="I1360" s="35">
        <f>SUMIFS('ODA by sector'!J:J,'ODA by sector'!$A:$A,'D12'!$A1360,'ODA by sector'!$D:$D,'D12'!$C1360)</f>
        <v>0</v>
      </c>
      <c r="J1360" s="35">
        <f>SUMIFS('ODA by sector'!K:K,'ODA by sector'!$A:$A,'D12'!$A1360,'ODA by sector'!$D:$D,'D12'!$C1360)</f>
        <v>0</v>
      </c>
      <c r="K1360" s="35">
        <f>SUMIFS('ODA by sector'!L:L,'ODA by sector'!$A:$A,'D12'!$A1360,'ODA by sector'!$D:$D,'D12'!$C1360)</f>
        <v>0</v>
      </c>
      <c r="L1360" s="35">
        <f>SUMIFS('ODA by sector'!M:M,'ODA by sector'!$A:$A,'D12'!$A1360,'ODA by sector'!$D:$D,'D12'!$C1360)</f>
        <v>0</v>
      </c>
      <c r="M1360" s="35">
        <f>SUMIFS('ODA by sector'!N:N,'ODA by sector'!$A:$A,'D12'!$A1360,'ODA by sector'!$D:$D,'D12'!$C1360)</f>
        <v>0</v>
      </c>
      <c r="N1360" s="35">
        <f>SUMIFS('ODA by sector'!O:O,'ODA by sector'!$A:$A,'D12'!$A1360,'ODA by sector'!$D:$D,'D12'!$C1360)</f>
        <v>0</v>
      </c>
      <c r="O1360" s="35">
        <f>SUMIFS('ODA by sector'!P:P,'ODA by sector'!$A:$A,'D12'!$A1360,'ODA by sector'!$D:$D,'D12'!$C1360)</f>
        <v>0</v>
      </c>
      <c r="P1360" s="35">
        <f>SUMIFS('ODA by sector'!Q:Q,'ODA by sector'!$A:$A,'D12'!$A1360,'ODA by sector'!$D:$D,'D12'!$C1360)</f>
        <v>0</v>
      </c>
      <c r="Q1360" s="35">
        <f>SUMIFS('ODA by sector'!R:R,'ODA by sector'!$A:$A,'D12'!$A1360,'ODA by sector'!$D:$D,'D12'!$C1360)</f>
        <v>0</v>
      </c>
      <c r="R1360" s="35">
        <f>SUMIFS('ODA by sector'!S:S,'ODA by sector'!$A:$A,'D12'!$A1360,'ODA by sector'!$D:$D,'D12'!$C1360)</f>
        <v>0</v>
      </c>
    </row>
    <row r="1361" spans="1:18" x14ac:dyDescent="0.25">
      <c r="A1361" s="36" t="s">
        <v>43</v>
      </c>
      <c r="B1361" s="36" t="str">
        <f>VLOOKUP(A1361,'[1]Names&amp;ISO'!$A:$B,2,FALSE)</f>
        <v>LI</v>
      </c>
      <c r="C1361" s="37" t="s">
        <v>163</v>
      </c>
      <c r="D1361" s="35">
        <f>SUMIFS('ODA by sector'!E:E,'ODA by sector'!$A:$A,'D12'!$A1361,'ODA by sector'!$D:$D,'D12'!$C1361)</f>
        <v>0</v>
      </c>
      <c r="E1361" s="35">
        <f>SUMIFS('ODA by sector'!F:F,'ODA by sector'!$A:$A,'D12'!$A1361,'ODA by sector'!$D:$D,'D12'!$C1361)</f>
        <v>0</v>
      </c>
      <c r="F1361" s="35">
        <f>SUMIFS('ODA by sector'!G:G,'ODA by sector'!$A:$A,'D12'!$A1361,'ODA by sector'!$D:$D,'D12'!$C1361)</f>
        <v>0</v>
      </c>
      <c r="G1361" s="35">
        <f>SUMIFS('ODA by sector'!H:H,'ODA by sector'!$A:$A,'D12'!$A1361,'ODA by sector'!$D:$D,'D12'!$C1361)</f>
        <v>0</v>
      </c>
      <c r="H1361" s="35">
        <f>SUMIFS('ODA by sector'!I:I,'ODA by sector'!$A:$A,'D12'!$A1361,'ODA by sector'!$D:$D,'D12'!$C1361)</f>
        <v>0</v>
      </c>
      <c r="I1361" s="35">
        <f>SUMIFS('ODA by sector'!J:J,'ODA by sector'!$A:$A,'D12'!$A1361,'ODA by sector'!$D:$D,'D12'!$C1361)</f>
        <v>0</v>
      </c>
      <c r="J1361" s="35">
        <f>SUMIFS('ODA by sector'!K:K,'ODA by sector'!$A:$A,'D12'!$A1361,'ODA by sector'!$D:$D,'D12'!$C1361)</f>
        <v>0</v>
      </c>
      <c r="K1361" s="35">
        <f>SUMIFS('ODA by sector'!L:L,'ODA by sector'!$A:$A,'D12'!$A1361,'ODA by sector'!$D:$D,'D12'!$C1361)</f>
        <v>0</v>
      </c>
      <c r="L1361" s="35">
        <f>SUMIFS('ODA by sector'!M:M,'ODA by sector'!$A:$A,'D12'!$A1361,'ODA by sector'!$D:$D,'D12'!$C1361)</f>
        <v>0</v>
      </c>
      <c r="M1361" s="35">
        <f>SUMIFS('ODA by sector'!N:N,'ODA by sector'!$A:$A,'D12'!$A1361,'ODA by sector'!$D:$D,'D12'!$C1361)</f>
        <v>0</v>
      </c>
      <c r="N1361" s="35">
        <f>SUMIFS('ODA by sector'!O:O,'ODA by sector'!$A:$A,'D12'!$A1361,'ODA by sector'!$D:$D,'D12'!$C1361)</f>
        <v>0</v>
      </c>
      <c r="O1361" s="35">
        <f>SUMIFS('ODA by sector'!P:P,'ODA by sector'!$A:$A,'D12'!$A1361,'ODA by sector'!$D:$D,'D12'!$C1361)</f>
        <v>0</v>
      </c>
      <c r="P1361" s="35">
        <f>SUMIFS('ODA by sector'!Q:Q,'ODA by sector'!$A:$A,'D12'!$A1361,'ODA by sector'!$D:$D,'D12'!$C1361)</f>
        <v>0</v>
      </c>
      <c r="Q1361" s="35">
        <f>SUMIFS('ODA by sector'!R:R,'ODA by sector'!$A:$A,'D12'!$A1361,'ODA by sector'!$D:$D,'D12'!$C1361)</f>
        <v>0</v>
      </c>
      <c r="R1361" s="35">
        <f>SUMIFS('ODA by sector'!S:S,'ODA by sector'!$A:$A,'D12'!$A1361,'ODA by sector'!$D:$D,'D12'!$C1361)</f>
        <v>0</v>
      </c>
    </row>
    <row r="1362" spans="1:18" x14ac:dyDescent="0.25">
      <c r="A1362" s="36" t="s">
        <v>43</v>
      </c>
      <c r="B1362" s="36" t="str">
        <f>VLOOKUP(A1362,'[1]Names&amp;ISO'!$A:$B,2,FALSE)</f>
        <v>LI</v>
      </c>
      <c r="C1362" s="37" t="s">
        <v>164</v>
      </c>
      <c r="D1362" s="35">
        <f>SUMIFS('ODA by sector'!E:E,'ODA by sector'!$A:$A,'D12'!$A1362,'ODA by sector'!$D:$D,'D12'!$C1362)</f>
        <v>0</v>
      </c>
      <c r="E1362" s="35">
        <f>SUMIFS('ODA by sector'!F:F,'ODA by sector'!$A:$A,'D12'!$A1362,'ODA by sector'!$D:$D,'D12'!$C1362)</f>
        <v>0</v>
      </c>
      <c r="F1362" s="35">
        <f>SUMIFS('ODA by sector'!G:G,'ODA by sector'!$A:$A,'D12'!$A1362,'ODA by sector'!$D:$D,'D12'!$C1362)</f>
        <v>0</v>
      </c>
      <c r="G1362" s="35">
        <f>SUMIFS('ODA by sector'!H:H,'ODA by sector'!$A:$A,'D12'!$A1362,'ODA by sector'!$D:$D,'D12'!$C1362)</f>
        <v>0</v>
      </c>
      <c r="H1362" s="35">
        <f>SUMIFS('ODA by sector'!I:I,'ODA by sector'!$A:$A,'D12'!$A1362,'ODA by sector'!$D:$D,'D12'!$C1362)</f>
        <v>0</v>
      </c>
      <c r="I1362" s="35">
        <f>SUMIFS('ODA by sector'!J:J,'ODA by sector'!$A:$A,'D12'!$A1362,'ODA by sector'!$D:$D,'D12'!$C1362)</f>
        <v>0</v>
      </c>
      <c r="J1362" s="35">
        <f>SUMIFS('ODA by sector'!K:K,'ODA by sector'!$A:$A,'D12'!$A1362,'ODA by sector'!$D:$D,'D12'!$C1362)</f>
        <v>0</v>
      </c>
      <c r="K1362" s="35">
        <f>SUMIFS('ODA by sector'!L:L,'ODA by sector'!$A:$A,'D12'!$A1362,'ODA by sector'!$D:$D,'D12'!$C1362)</f>
        <v>0</v>
      </c>
      <c r="L1362" s="35">
        <f>SUMIFS('ODA by sector'!M:M,'ODA by sector'!$A:$A,'D12'!$A1362,'ODA by sector'!$D:$D,'D12'!$C1362)</f>
        <v>0</v>
      </c>
      <c r="M1362" s="35">
        <f>SUMIFS('ODA by sector'!N:N,'ODA by sector'!$A:$A,'D12'!$A1362,'ODA by sector'!$D:$D,'D12'!$C1362)</f>
        <v>0</v>
      </c>
      <c r="N1362" s="35">
        <f>SUMIFS('ODA by sector'!O:O,'ODA by sector'!$A:$A,'D12'!$A1362,'ODA by sector'!$D:$D,'D12'!$C1362)</f>
        <v>0</v>
      </c>
      <c r="O1362" s="35">
        <f>SUMIFS('ODA by sector'!P:P,'ODA by sector'!$A:$A,'D12'!$A1362,'ODA by sector'!$D:$D,'D12'!$C1362)</f>
        <v>0</v>
      </c>
      <c r="P1362" s="35">
        <f>SUMIFS('ODA by sector'!Q:Q,'ODA by sector'!$A:$A,'D12'!$A1362,'ODA by sector'!$D:$D,'D12'!$C1362)</f>
        <v>0</v>
      </c>
      <c r="Q1362" s="35">
        <f>SUMIFS('ODA by sector'!R:R,'ODA by sector'!$A:$A,'D12'!$A1362,'ODA by sector'!$D:$D,'D12'!$C1362)</f>
        <v>0</v>
      </c>
      <c r="R1362" s="35">
        <f>SUMIFS('ODA by sector'!S:S,'ODA by sector'!$A:$A,'D12'!$A1362,'ODA by sector'!$D:$D,'D12'!$C1362)</f>
        <v>0</v>
      </c>
    </row>
    <row r="1363" spans="1:18" x14ac:dyDescent="0.25">
      <c r="A1363" s="36" t="s">
        <v>43</v>
      </c>
      <c r="B1363" s="36" t="str">
        <f>VLOOKUP(A1363,'[1]Names&amp;ISO'!$A:$B,2,FALSE)</f>
        <v>LI</v>
      </c>
      <c r="C1363" s="37" t="s">
        <v>165</v>
      </c>
      <c r="D1363" s="35">
        <f>SUMIFS('ODA by sector'!E:E,'ODA by sector'!$A:$A,'D12'!$A1363,'ODA by sector'!$D:$D,'D12'!$C1363)</f>
        <v>0</v>
      </c>
      <c r="E1363" s="35">
        <f>SUMIFS('ODA by sector'!F:F,'ODA by sector'!$A:$A,'D12'!$A1363,'ODA by sector'!$D:$D,'D12'!$C1363)</f>
        <v>0</v>
      </c>
      <c r="F1363" s="35">
        <f>SUMIFS('ODA by sector'!G:G,'ODA by sector'!$A:$A,'D12'!$A1363,'ODA by sector'!$D:$D,'D12'!$C1363)</f>
        <v>0</v>
      </c>
      <c r="G1363" s="35">
        <f>SUMIFS('ODA by sector'!H:H,'ODA by sector'!$A:$A,'D12'!$A1363,'ODA by sector'!$D:$D,'D12'!$C1363)</f>
        <v>0</v>
      </c>
      <c r="H1363" s="35">
        <f>SUMIFS('ODA by sector'!I:I,'ODA by sector'!$A:$A,'D12'!$A1363,'ODA by sector'!$D:$D,'D12'!$C1363)</f>
        <v>0</v>
      </c>
      <c r="I1363" s="35">
        <f>SUMIFS('ODA by sector'!J:J,'ODA by sector'!$A:$A,'D12'!$A1363,'ODA by sector'!$D:$D,'D12'!$C1363)</f>
        <v>0</v>
      </c>
      <c r="J1363" s="35">
        <f>SUMIFS('ODA by sector'!K:K,'ODA by sector'!$A:$A,'D12'!$A1363,'ODA by sector'!$D:$D,'D12'!$C1363)</f>
        <v>0</v>
      </c>
      <c r="K1363" s="35">
        <f>SUMIFS('ODA by sector'!L:L,'ODA by sector'!$A:$A,'D12'!$A1363,'ODA by sector'!$D:$D,'D12'!$C1363)</f>
        <v>0</v>
      </c>
      <c r="L1363" s="35">
        <f>SUMIFS('ODA by sector'!M:M,'ODA by sector'!$A:$A,'D12'!$A1363,'ODA by sector'!$D:$D,'D12'!$C1363)</f>
        <v>0</v>
      </c>
      <c r="M1363" s="35">
        <f>SUMIFS('ODA by sector'!N:N,'ODA by sector'!$A:$A,'D12'!$A1363,'ODA by sector'!$D:$D,'D12'!$C1363)</f>
        <v>0</v>
      </c>
      <c r="N1363" s="35">
        <f>SUMIFS('ODA by sector'!O:O,'ODA by sector'!$A:$A,'D12'!$A1363,'ODA by sector'!$D:$D,'D12'!$C1363)</f>
        <v>0</v>
      </c>
      <c r="O1363" s="35">
        <f>SUMIFS('ODA by sector'!P:P,'ODA by sector'!$A:$A,'D12'!$A1363,'ODA by sector'!$D:$D,'D12'!$C1363)</f>
        <v>0</v>
      </c>
      <c r="P1363" s="35">
        <f>SUMIFS('ODA by sector'!Q:Q,'ODA by sector'!$A:$A,'D12'!$A1363,'ODA by sector'!$D:$D,'D12'!$C1363)</f>
        <v>0</v>
      </c>
      <c r="Q1363" s="35">
        <f>SUMIFS('ODA by sector'!R:R,'ODA by sector'!$A:$A,'D12'!$A1363,'ODA by sector'!$D:$D,'D12'!$C1363)</f>
        <v>0</v>
      </c>
      <c r="R1363" s="35">
        <f>SUMIFS('ODA by sector'!S:S,'ODA by sector'!$A:$A,'D12'!$A1363,'ODA by sector'!$D:$D,'D12'!$C1363)</f>
        <v>0</v>
      </c>
    </row>
    <row r="1364" spans="1:18" x14ac:dyDescent="0.25">
      <c r="A1364" s="36" t="s">
        <v>43</v>
      </c>
      <c r="B1364" s="36" t="str">
        <f>VLOOKUP(A1364,'[1]Names&amp;ISO'!$A:$B,2,FALSE)</f>
        <v>LI</v>
      </c>
      <c r="C1364" s="37" t="s">
        <v>161</v>
      </c>
      <c r="D1364" s="35">
        <f>SUMIFS('ODA by sector'!E:E,'ODA by sector'!$A:$A,'D12'!$A1364,'ODA by sector'!$D:$D,'D12'!$C1364)</f>
        <v>0</v>
      </c>
      <c r="E1364" s="35">
        <f>SUMIFS('ODA by sector'!F:F,'ODA by sector'!$A:$A,'D12'!$A1364,'ODA by sector'!$D:$D,'D12'!$C1364)</f>
        <v>0</v>
      </c>
      <c r="F1364" s="35">
        <f>SUMIFS('ODA by sector'!G:G,'ODA by sector'!$A:$A,'D12'!$A1364,'ODA by sector'!$D:$D,'D12'!$C1364)</f>
        <v>0</v>
      </c>
      <c r="G1364" s="35">
        <f>SUMIFS('ODA by sector'!H:H,'ODA by sector'!$A:$A,'D12'!$A1364,'ODA by sector'!$D:$D,'D12'!$C1364)</f>
        <v>0</v>
      </c>
      <c r="H1364" s="35">
        <f>SUMIFS('ODA by sector'!I:I,'ODA by sector'!$A:$A,'D12'!$A1364,'ODA by sector'!$D:$D,'D12'!$C1364)</f>
        <v>0</v>
      </c>
      <c r="I1364" s="35">
        <f>SUMIFS('ODA by sector'!J:J,'ODA by sector'!$A:$A,'D12'!$A1364,'ODA by sector'!$D:$D,'D12'!$C1364)</f>
        <v>0</v>
      </c>
      <c r="J1364" s="35">
        <f>SUMIFS('ODA by sector'!K:K,'ODA by sector'!$A:$A,'D12'!$A1364,'ODA by sector'!$D:$D,'D12'!$C1364)</f>
        <v>0</v>
      </c>
      <c r="K1364" s="35">
        <f>SUMIFS('ODA by sector'!L:L,'ODA by sector'!$A:$A,'D12'!$A1364,'ODA by sector'!$D:$D,'D12'!$C1364)</f>
        <v>0</v>
      </c>
      <c r="L1364" s="35">
        <f>SUMIFS('ODA by sector'!M:M,'ODA by sector'!$A:$A,'D12'!$A1364,'ODA by sector'!$D:$D,'D12'!$C1364)</f>
        <v>0</v>
      </c>
      <c r="M1364" s="35">
        <f>SUMIFS('ODA by sector'!N:N,'ODA by sector'!$A:$A,'D12'!$A1364,'ODA by sector'!$D:$D,'D12'!$C1364)</f>
        <v>0</v>
      </c>
      <c r="N1364" s="35">
        <f>SUMIFS('ODA by sector'!O:O,'ODA by sector'!$A:$A,'D12'!$A1364,'ODA by sector'!$D:$D,'D12'!$C1364)</f>
        <v>0</v>
      </c>
      <c r="O1364" s="35">
        <f>SUMIFS('ODA by sector'!P:P,'ODA by sector'!$A:$A,'D12'!$A1364,'ODA by sector'!$D:$D,'D12'!$C1364)</f>
        <v>0</v>
      </c>
      <c r="P1364" s="35">
        <f>SUMIFS('ODA by sector'!Q:Q,'ODA by sector'!$A:$A,'D12'!$A1364,'ODA by sector'!$D:$D,'D12'!$C1364)</f>
        <v>0</v>
      </c>
      <c r="Q1364" s="35">
        <f>SUMIFS('ODA by sector'!R:R,'ODA by sector'!$A:$A,'D12'!$A1364,'ODA by sector'!$D:$D,'D12'!$C1364)</f>
        <v>0</v>
      </c>
      <c r="R1364" s="35">
        <f>SUMIFS('ODA by sector'!S:S,'ODA by sector'!$A:$A,'D12'!$A1364,'ODA by sector'!$D:$D,'D12'!$C1364)</f>
        <v>0</v>
      </c>
    </row>
    <row r="1365" spans="1:18" x14ac:dyDescent="0.25">
      <c r="A1365" s="36" t="s">
        <v>43</v>
      </c>
      <c r="B1365" s="36" t="str">
        <f>VLOOKUP(A1365,'[1]Names&amp;ISO'!$A:$B,2,FALSE)</f>
        <v>LI</v>
      </c>
      <c r="C1365" s="37" t="s">
        <v>166</v>
      </c>
      <c r="D1365" s="35">
        <f>SUMIFS('ODA by sector'!E:E,'ODA by sector'!$A:$A,'D12'!$A1365,'ODA by sector'!$D:$D,'D12'!$C1365)</f>
        <v>0</v>
      </c>
      <c r="E1365" s="35">
        <f>SUMIFS('ODA by sector'!F:F,'ODA by sector'!$A:$A,'D12'!$A1365,'ODA by sector'!$D:$D,'D12'!$C1365)</f>
        <v>0</v>
      </c>
      <c r="F1365" s="35">
        <f>SUMIFS('ODA by sector'!G:G,'ODA by sector'!$A:$A,'D12'!$A1365,'ODA by sector'!$D:$D,'D12'!$C1365)</f>
        <v>0</v>
      </c>
      <c r="G1365" s="35">
        <f>SUMIFS('ODA by sector'!H:H,'ODA by sector'!$A:$A,'D12'!$A1365,'ODA by sector'!$D:$D,'D12'!$C1365)</f>
        <v>0</v>
      </c>
      <c r="H1365" s="35">
        <f>SUMIFS('ODA by sector'!I:I,'ODA by sector'!$A:$A,'D12'!$A1365,'ODA by sector'!$D:$D,'D12'!$C1365)</f>
        <v>0</v>
      </c>
      <c r="I1365" s="35">
        <f>SUMIFS('ODA by sector'!J:J,'ODA by sector'!$A:$A,'D12'!$A1365,'ODA by sector'!$D:$D,'D12'!$C1365)</f>
        <v>0</v>
      </c>
      <c r="J1365" s="35">
        <f>SUMIFS('ODA by sector'!K:K,'ODA by sector'!$A:$A,'D12'!$A1365,'ODA by sector'!$D:$D,'D12'!$C1365)</f>
        <v>0</v>
      </c>
      <c r="K1365" s="35">
        <f>SUMIFS('ODA by sector'!L:L,'ODA by sector'!$A:$A,'D12'!$A1365,'ODA by sector'!$D:$D,'D12'!$C1365)</f>
        <v>0</v>
      </c>
      <c r="L1365" s="35">
        <f>SUMIFS('ODA by sector'!M:M,'ODA by sector'!$A:$A,'D12'!$A1365,'ODA by sector'!$D:$D,'D12'!$C1365)</f>
        <v>0</v>
      </c>
      <c r="M1365" s="35">
        <f>SUMIFS('ODA by sector'!N:N,'ODA by sector'!$A:$A,'D12'!$A1365,'ODA by sector'!$D:$D,'D12'!$C1365)</f>
        <v>0</v>
      </c>
      <c r="N1365" s="35">
        <f>SUMIFS('ODA by sector'!O:O,'ODA by sector'!$A:$A,'D12'!$A1365,'ODA by sector'!$D:$D,'D12'!$C1365)</f>
        <v>0</v>
      </c>
      <c r="O1365" s="35">
        <f>SUMIFS('ODA by sector'!P:P,'ODA by sector'!$A:$A,'D12'!$A1365,'ODA by sector'!$D:$D,'D12'!$C1365)</f>
        <v>0</v>
      </c>
      <c r="P1365" s="35">
        <f>SUMIFS('ODA by sector'!Q:Q,'ODA by sector'!$A:$A,'D12'!$A1365,'ODA by sector'!$D:$D,'D12'!$C1365)</f>
        <v>0</v>
      </c>
      <c r="Q1365" s="35">
        <f>SUMIFS('ODA by sector'!R:R,'ODA by sector'!$A:$A,'D12'!$A1365,'ODA by sector'!$D:$D,'D12'!$C1365)</f>
        <v>0</v>
      </c>
      <c r="R1365" s="35">
        <f>SUMIFS('ODA by sector'!S:S,'ODA by sector'!$A:$A,'D12'!$A1365,'ODA by sector'!$D:$D,'D12'!$C1365)</f>
        <v>0</v>
      </c>
    </row>
    <row r="1366" spans="1:18" x14ac:dyDescent="0.25">
      <c r="A1366" s="36" t="s">
        <v>43</v>
      </c>
      <c r="B1366" s="36" t="str">
        <f>VLOOKUP(A1366,'[1]Names&amp;ISO'!$A:$B,2,FALSE)</f>
        <v>LI</v>
      </c>
      <c r="C1366" s="37" t="s">
        <v>167</v>
      </c>
      <c r="D1366" s="35">
        <f>SUMIFS('ODA by sector'!E:E,'ODA by sector'!$A:$A,'D12'!$A1366,'ODA by sector'!$D:$D,'D12'!$C1366)</f>
        <v>0</v>
      </c>
      <c r="E1366" s="35">
        <f>SUMIFS('ODA by sector'!F:F,'ODA by sector'!$A:$A,'D12'!$A1366,'ODA by sector'!$D:$D,'D12'!$C1366)</f>
        <v>0</v>
      </c>
      <c r="F1366" s="35">
        <f>SUMIFS('ODA by sector'!G:G,'ODA by sector'!$A:$A,'D12'!$A1366,'ODA by sector'!$D:$D,'D12'!$C1366)</f>
        <v>0</v>
      </c>
      <c r="G1366" s="35">
        <f>SUMIFS('ODA by sector'!H:H,'ODA by sector'!$A:$A,'D12'!$A1366,'ODA by sector'!$D:$D,'D12'!$C1366)</f>
        <v>0</v>
      </c>
      <c r="H1366" s="35">
        <f>SUMIFS('ODA by sector'!I:I,'ODA by sector'!$A:$A,'D12'!$A1366,'ODA by sector'!$D:$D,'D12'!$C1366)</f>
        <v>0</v>
      </c>
      <c r="I1366" s="35">
        <f>SUMIFS('ODA by sector'!J:J,'ODA by sector'!$A:$A,'D12'!$A1366,'ODA by sector'!$D:$D,'D12'!$C1366)</f>
        <v>0</v>
      </c>
      <c r="J1366" s="35">
        <f>SUMIFS('ODA by sector'!K:K,'ODA by sector'!$A:$A,'D12'!$A1366,'ODA by sector'!$D:$D,'D12'!$C1366)</f>
        <v>0</v>
      </c>
      <c r="K1366" s="35">
        <f>SUMIFS('ODA by sector'!L:L,'ODA by sector'!$A:$A,'D12'!$A1366,'ODA by sector'!$D:$D,'D12'!$C1366)</f>
        <v>0</v>
      </c>
      <c r="L1366" s="35">
        <f>SUMIFS('ODA by sector'!M:M,'ODA by sector'!$A:$A,'D12'!$A1366,'ODA by sector'!$D:$D,'D12'!$C1366)</f>
        <v>0</v>
      </c>
      <c r="M1366" s="35">
        <f>SUMIFS('ODA by sector'!N:N,'ODA by sector'!$A:$A,'D12'!$A1366,'ODA by sector'!$D:$D,'D12'!$C1366)</f>
        <v>0</v>
      </c>
      <c r="N1366" s="35">
        <f>SUMIFS('ODA by sector'!O:O,'ODA by sector'!$A:$A,'D12'!$A1366,'ODA by sector'!$D:$D,'D12'!$C1366)</f>
        <v>0</v>
      </c>
      <c r="O1366" s="35">
        <f>SUMIFS('ODA by sector'!P:P,'ODA by sector'!$A:$A,'D12'!$A1366,'ODA by sector'!$D:$D,'D12'!$C1366)</f>
        <v>0</v>
      </c>
      <c r="P1366" s="35">
        <f>SUMIFS('ODA by sector'!Q:Q,'ODA by sector'!$A:$A,'D12'!$A1366,'ODA by sector'!$D:$D,'D12'!$C1366)</f>
        <v>0</v>
      </c>
      <c r="Q1366" s="35">
        <f>SUMIFS('ODA by sector'!R:R,'ODA by sector'!$A:$A,'D12'!$A1366,'ODA by sector'!$D:$D,'D12'!$C1366)</f>
        <v>0</v>
      </c>
      <c r="R1366" s="35">
        <f>SUMIFS('ODA by sector'!S:S,'ODA by sector'!$A:$A,'D12'!$A1366,'ODA by sector'!$D:$D,'D12'!$C1366)</f>
        <v>0</v>
      </c>
    </row>
    <row r="1367" spans="1:18" x14ac:dyDescent="0.25">
      <c r="A1367" s="38" t="s">
        <v>43</v>
      </c>
      <c r="B1367" s="36" t="str">
        <f>VLOOKUP(A1367,'[1]Names&amp;ISO'!$A:$B,2,FALSE)</f>
        <v>LI</v>
      </c>
      <c r="C1367" s="37" t="s">
        <v>169</v>
      </c>
      <c r="D1367" s="35">
        <f>SUMIFS('ODA by sector'!E:E,'ODA by sector'!$A:$A,'D12'!$A1367,'ODA by sector'!$D:$D,'D12'!$C1367)</f>
        <v>0</v>
      </c>
      <c r="E1367" s="35">
        <f>SUMIFS('ODA by sector'!F:F,'ODA by sector'!$A:$A,'D12'!$A1367,'ODA by sector'!$D:$D,'D12'!$C1367)</f>
        <v>0</v>
      </c>
      <c r="F1367" s="35">
        <f>SUMIFS('ODA by sector'!G:G,'ODA by sector'!$A:$A,'D12'!$A1367,'ODA by sector'!$D:$D,'D12'!$C1367)</f>
        <v>0</v>
      </c>
      <c r="G1367" s="35">
        <f>SUMIFS('ODA by sector'!H:H,'ODA by sector'!$A:$A,'D12'!$A1367,'ODA by sector'!$D:$D,'D12'!$C1367)</f>
        <v>0</v>
      </c>
      <c r="H1367" s="35">
        <f>SUMIFS('ODA by sector'!I:I,'ODA by sector'!$A:$A,'D12'!$A1367,'ODA by sector'!$D:$D,'D12'!$C1367)</f>
        <v>0</v>
      </c>
      <c r="I1367" s="35">
        <f>SUMIFS('ODA by sector'!J:J,'ODA by sector'!$A:$A,'D12'!$A1367,'ODA by sector'!$D:$D,'D12'!$C1367)</f>
        <v>0</v>
      </c>
      <c r="J1367" s="35">
        <f>SUMIFS('ODA by sector'!K:K,'ODA by sector'!$A:$A,'D12'!$A1367,'ODA by sector'!$D:$D,'D12'!$C1367)</f>
        <v>0</v>
      </c>
      <c r="K1367" s="35">
        <f>SUMIFS('ODA by sector'!L:L,'ODA by sector'!$A:$A,'D12'!$A1367,'ODA by sector'!$D:$D,'D12'!$C1367)</f>
        <v>0</v>
      </c>
      <c r="L1367" s="35">
        <f>SUMIFS('ODA by sector'!M:M,'ODA by sector'!$A:$A,'D12'!$A1367,'ODA by sector'!$D:$D,'D12'!$C1367)</f>
        <v>0</v>
      </c>
      <c r="M1367" s="35">
        <f>SUMIFS('ODA by sector'!N:N,'ODA by sector'!$A:$A,'D12'!$A1367,'ODA by sector'!$D:$D,'D12'!$C1367)</f>
        <v>0</v>
      </c>
      <c r="N1367" s="35">
        <f>SUMIFS('ODA by sector'!O:O,'ODA by sector'!$A:$A,'D12'!$A1367,'ODA by sector'!$D:$D,'D12'!$C1367)</f>
        <v>0</v>
      </c>
      <c r="O1367" s="35">
        <f>SUMIFS('ODA by sector'!P:P,'ODA by sector'!$A:$A,'D12'!$A1367,'ODA by sector'!$D:$D,'D12'!$C1367)</f>
        <v>0</v>
      </c>
      <c r="P1367" s="35">
        <f>SUMIFS('ODA by sector'!Q:Q,'ODA by sector'!$A:$A,'D12'!$A1367,'ODA by sector'!$D:$D,'D12'!$C1367)</f>
        <v>0</v>
      </c>
      <c r="Q1367" s="35">
        <f>SUMIFS('ODA by sector'!R:R,'ODA by sector'!$A:$A,'D12'!$A1367,'ODA by sector'!$D:$D,'D12'!$C1367)</f>
        <v>0</v>
      </c>
      <c r="R1367" s="35">
        <f>SUMIFS('ODA by sector'!S:S,'ODA by sector'!$A:$A,'D12'!$A1367,'ODA by sector'!$D:$D,'D12'!$C1367)</f>
        <v>0</v>
      </c>
    </row>
    <row r="1368" spans="1:18" x14ac:dyDescent="0.25">
      <c r="A1368" s="39" t="s">
        <v>43</v>
      </c>
      <c r="B1368" s="36" t="str">
        <f>VLOOKUP(A1368,'[1]Names&amp;ISO'!$A:$B,2,FALSE)</f>
        <v>LI</v>
      </c>
      <c r="C1368" s="37" t="s">
        <v>168</v>
      </c>
      <c r="D1368" s="35">
        <f>SUMIFS('ODA by sector'!E:E,'ODA by sector'!$A:$A,'D12'!$A1368,'ODA by sector'!$D:$D,'D12'!$C1368)</f>
        <v>0</v>
      </c>
      <c r="E1368" s="35">
        <f>SUMIFS('ODA by sector'!F:F,'ODA by sector'!$A:$A,'D12'!$A1368,'ODA by sector'!$D:$D,'D12'!$C1368)</f>
        <v>0</v>
      </c>
      <c r="F1368" s="35">
        <f>SUMIFS('ODA by sector'!G:G,'ODA by sector'!$A:$A,'D12'!$A1368,'ODA by sector'!$D:$D,'D12'!$C1368)</f>
        <v>0</v>
      </c>
      <c r="G1368" s="35">
        <f>SUMIFS('ODA by sector'!H:H,'ODA by sector'!$A:$A,'D12'!$A1368,'ODA by sector'!$D:$D,'D12'!$C1368)</f>
        <v>0</v>
      </c>
      <c r="H1368" s="35">
        <f>SUMIFS('ODA by sector'!I:I,'ODA by sector'!$A:$A,'D12'!$A1368,'ODA by sector'!$D:$D,'D12'!$C1368)</f>
        <v>0</v>
      </c>
      <c r="I1368" s="35">
        <f>SUMIFS('ODA by sector'!J:J,'ODA by sector'!$A:$A,'D12'!$A1368,'ODA by sector'!$D:$D,'D12'!$C1368)</f>
        <v>0</v>
      </c>
      <c r="J1368" s="35">
        <f>SUMIFS('ODA by sector'!K:K,'ODA by sector'!$A:$A,'D12'!$A1368,'ODA by sector'!$D:$D,'D12'!$C1368)</f>
        <v>0</v>
      </c>
      <c r="K1368" s="35">
        <f>SUMIFS('ODA by sector'!L:L,'ODA by sector'!$A:$A,'D12'!$A1368,'ODA by sector'!$D:$D,'D12'!$C1368)</f>
        <v>0</v>
      </c>
      <c r="L1368" s="35">
        <f>SUMIFS('ODA by sector'!M:M,'ODA by sector'!$A:$A,'D12'!$A1368,'ODA by sector'!$D:$D,'D12'!$C1368)</f>
        <v>0</v>
      </c>
      <c r="M1368" s="35">
        <f>SUMIFS('ODA by sector'!N:N,'ODA by sector'!$A:$A,'D12'!$A1368,'ODA by sector'!$D:$D,'D12'!$C1368)</f>
        <v>0</v>
      </c>
      <c r="N1368" s="35">
        <f>SUMIFS('ODA by sector'!O:O,'ODA by sector'!$A:$A,'D12'!$A1368,'ODA by sector'!$D:$D,'D12'!$C1368)</f>
        <v>0</v>
      </c>
      <c r="O1368" s="35">
        <f>SUMIFS('ODA by sector'!P:P,'ODA by sector'!$A:$A,'D12'!$A1368,'ODA by sector'!$D:$D,'D12'!$C1368)</f>
        <v>0</v>
      </c>
      <c r="P1368" s="35">
        <f>SUMIFS('ODA by sector'!Q:Q,'ODA by sector'!$A:$A,'D12'!$A1368,'ODA by sector'!$D:$D,'D12'!$C1368)</f>
        <v>0</v>
      </c>
      <c r="Q1368" s="35">
        <f>SUMIFS('ODA by sector'!R:R,'ODA by sector'!$A:$A,'D12'!$A1368,'ODA by sector'!$D:$D,'D12'!$C1368)</f>
        <v>0</v>
      </c>
      <c r="R1368" s="35">
        <f>SUMIFS('ODA by sector'!S:S,'ODA by sector'!$A:$A,'D12'!$A1368,'ODA by sector'!$D:$D,'D12'!$C1368)</f>
        <v>0</v>
      </c>
    </row>
    <row r="1369" spans="1:18" x14ac:dyDescent="0.25">
      <c r="A1369" s="36" t="s">
        <v>43</v>
      </c>
      <c r="B1369" s="36" t="str">
        <f>VLOOKUP(A1369,'[1]Names&amp;ISO'!$A:$B,2,FALSE)</f>
        <v>LI</v>
      </c>
      <c r="C1369" s="37" t="s">
        <v>171</v>
      </c>
      <c r="D1369" s="35">
        <f>SUMIFS('ODA by sector'!E:E,'ODA by sector'!$A:$A,'D12'!$A1369,'ODA by sector'!$D:$D,'D12'!$C1369)</f>
        <v>0</v>
      </c>
      <c r="E1369" s="35">
        <f>SUMIFS('ODA by sector'!F:F,'ODA by sector'!$A:$A,'D12'!$A1369,'ODA by sector'!$D:$D,'D12'!$C1369)</f>
        <v>0</v>
      </c>
      <c r="F1369" s="35">
        <f>SUMIFS('ODA by sector'!G:G,'ODA by sector'!$A:$A,'D12'!$A1369,'ODA by sector'!$D:$D,'D12'!$C1369)</f>
        <v>0</v>
      </c>
      <c r="G1369" s="35">
        <f>SUMIFS('ODA by sector'!H:H,'ODA by sector'!$A:$A,'D12'!$A1369,'ODA by sector'!$D:$D,'D12'!$C1369)</f>
        <v>0</v>
      </c>
      <c r="H1369" s="35">
        <f>SUMIFS('ODA by sector'!I:I,'ODA by sector'!$A:$A,'D12'!$A1369,'ODA by sector'!$D:$D,'D12'!$C1369)</f>
        <v>0</v>
      </c>
      <c r="I1369" s="35">
        <f>SUMIFS('ODA by sector'!J:J,'ODA by sector'!$A:$A,'D12'!$A1369,'ODA by sector'!$D:$D,'D12'!$C1369)</f>
        <v>0</v>
      </c>
      <c r="J1369" s="35">
        <f>SUMIFS('ODA by sector'!K:K,'ODA by sector'!$A:$A,'D12'!$A1369,'ODA by sector'!$D:$D,'D12'!$C1369)</f>
        <v>0</v>
      </c>
      <c r="K1369" s="35">
        <f>SUMIFS('ODA by sector'!L:L,'ODA by sector'!$A:$A,'D12'!$A1369,'ODA by sector'!$D:$D,'D12'!$C1369)</f>
        <v>0</v>
      </c>
      <c r="L1369" s="35">
        <f>SUMIFS('ODA by sector'!M:M,'ODA by sector'!$A:$A,'D12'!$A1369,'ODA by sector'!$D:$D,'D12'!$C1369)</f>
        <v>0</v>
      </c>
      <c r="M1369" s="35">
        <f>SUMIFS('ODA by sector'!N:N,'ODA by sector'!$A:$A,'D12'!$A1369,'ODA by sector'!$D:$D,'D12'!$C1369)</f>
        <v>0</v>
      </c>
      <c r="N1369" s="35">
        <f>SUMIFS('ODA by sector'!O:O,'ODA by sector'!$A:$A,'D12'!$A1369,'ODA by sector'!$D:$D,'D12'!$C1369)</f>
        <v>0</v>
      </c>
      <c r="O1369" s="35">
        <f>SUMIFS('ODA by sector'!P:P,'ODA by sector'!$A:$A,'D12'!$A1369,'ODA by sector'!$D:$D,'D12'!$C1369)</f>
        <v>0</v>
      </c>
      <c r="P1369" s="35">
        <f>SUMIFS('ODA by sector'!Q:Q,'ODA by sector'!$A:$A,'D12'!$A1369,'ODA by sector'!$D:$D,'D12'!$C1369)</f>
        <v>0</v>
      </c>
      <c r="Q1369" s="35">
        <f>SUMIFS('ODA by sector'!R:R,'ODA by sector'!$A:$A,'D12'!$A1369,'ODA by sector'!$D:$D,'D12'!$C1369)</f>
        <v>0</v>
      </c>
      <c r="R1369" s="35">
        <f>SUMIFS('ODA by sector'!S:S,'ODA by sector'!$A:$A,'D12'!$A1369,'ODA by sector'!$D:$D,'D12'!$C1369)</f>
        <v>0</v>
      </c>
    </row>
    <row r="1370" spans="1:18" x14ac:dyDescent="0.25">
      <c r="A1370" s="36" t="s">
        <v>43</v>
      </c>
      <c r="B1370" s="36" t="str">
        <f>VLOOKUP(A1370,'[1]Names&amp;ISO'!$A:$B,2,FALSE)</f>
        <v>LI</v>
      </c>
      <c r="C1370" s="37" t="s">
        <v>170</v>
      </c>
      <c r="D1370" s="35">
        <f>SUMIFS('ODA by sector'!E:E,'ODA by sector'!$A:$A,'D12'!$A1370,'ODA by sector'!$D:$D,'D12'!$C1370)</f>
        <v>0</v>
      </c>
      <c r="E1370" s="35">
        <f>SUMIFS('ODA by sector'!F:F,'ODA by sector'!$A:$A,'D12'!$A1370,'ODA by sector'!$D:$D,'D12'!$C1370)</f>
        <v>0</v>
      </c>
      <c r="F1370" s="35">
        <f>SUMIFS('ODA by sector'!G:G,'ODA by sector'!$A:$A,'D12'!$A1370,'ODA by sector'!$D:$D,'D12'!$C1370)</f>
        <v>0</v>
      </c>
      <c r="G1370" s="35">
        <f>SUMIFS('ODA by sector'!H:H,'ODA by sector'!$A:$A,'D12'!$A1370,'ODA by sector'!$D:$D,'D12'!$C1370)</f>
        <v>0</v>
      </c>
      <c r="H1370" s="35">
        <f>SUMIFS('ODA by sector'!I:I,'ODA by sector'!$A:$A,'D12'!$A1370,'ODA by sector'!$D:$D,'D12'!$C1370)</f>
        <v>0</v>
      </c>
      <c r="I1370" s="35">
        <f>SUMIFS('ODA by sector'!J:J,'ODA by sector'!$A:$A,'D12'!$A1370,'ODA by sector'!$D:$D,'D12'!$C1370)</f>
        <v>0</v>
      </c>
      <c r="J1370" s="35">
        <f>SUMIFS('ODA by sector'!K:K,'ODA by sector'!$A:$A,'D12'!$A1370,'ODA by sector'!$D:$D,'D12'!$C1370)</f>
        <v>0</v>
      </c>
      <c r="K1370" s="35">
        <f>SUMIFS('ODA by sector'!L:L,'ODA by sector'!$A:$A,'D12'!$A1370,'ODA by sector'!$D:$D,'D12'!$C1370)</f>
        <v>0</v>
      </c>
      <c r="L1370" s="35">
        <f>SUMIFS('ODA by sector'!M:M,'ODA by sector'!$A:$A,'D12'!$A1370,'ODA by sector'!$D:$D,'D12'!$C1370)</f>
        <v>0</v>
      </c>
      <c r="M1370" s="35">
        <f>SUMIFS('ODA by sector'!N:N,'ODA by sector'!$A:$A,'D12'!$A1370,'ODA by sector'!$D:$D,'D12'!$C1370)</f>
        <v>0</v>
      </c>
      <c r="N1370" s="35">
        <f>SUMIFS('ODA by sector'!O:O,'ODA by sector'!$A:$A,'D12'!$A1370,'ODA by sector'!$D:$D,'D12'!$C1370)</f>
        <v>0</v>
      </c>
      <c r="O1370" s="35">
        <f>SUMIFS('ODA by sector'!P:P,'ODA by sector'!$A:$A,'D12'!$A1370,'ODA by sector'!$D:$D,'D12'!$C1370)</f>
        <v>0</v>
      </c>
      <c r="P1370" s="35">
        <f>SUMIFS('ODA by sector'!Q:Q,'ODA by sector'!$A:$A,'D12'!$A1370,'ODA by sector'!$D:$D,'D12'!$C1370)</f>
        <v>0</v>
      </c>
      <c r="Q1370" s="35">
        <f>SUMIFS('ODA by sector'!R:R,'ODA by sector'!$A:$A,'D12'!$A1370,'ODA by sector'!$D:$D,'D12'!$C1370)</f>
        <v>18.968102999999999</v>
      </c>
      <c r="R1370" s="35">
        <f>SUMIFS('ODA by sector'!S:S,'ODA by sector'!$A:$A,'D12'!$A1370,'ODA by sector'!$D:$D,'D12'!$C1370)</f>
        <v>18.86</v>
      </c>
    </row>
    <row r="1371" spans="1:18" x14ac:dyDescent="0.25">
      <c r="A1371" s="36" t="s">
        <v>43</v>
      </c>
      <c r="B1371" s="36" t="str">
        <f>VLOOKUP(A1371,'[1]Names&amp;ISO'!$A:$B,2,FALSE)</f>
        <v>LI</v>
      </c>
      <c r="C1371" s="37" t="s">
        <v>172</v>
      </c>
      <c r="D1371" s="35">
        <f>SUMIFS('ODA by sector'!E:E,'ODA by sector'!$A:$A,'D12'!$A1371,'ODA by sector'!$D:$D,'D12'!$C1371)</f>
        <v>0</v>
      </c>
      <c r="E1371" s="35">
        <f>SUMIFS('ODA by sector'!F:F,'ODA by sector'!$A:$A,'D12'!$A1371,'ODA by sector'!$D:$D,'D12'!$C1371)</f>
        <v>0</v>
      </c>
      <c r="F1371" s="35">
        <f>SUMIFS('ODA by sector'!G:G,'ODA by sector'!$A:$A,'D12'!$A1371,'ODA by sector'!$D:$D,'D12'!$C1371)</f>
        <v>0</v>
      </c>
      <c r="G1371" s="35">
        <f>SUMIFS('ODA by sector'!H:H,'ODA by sector'!$A:$A,'D12'!$A1371,'ODA by sector'!$D:$D,'D12'!$C1371)</f>
        <v>0</v>
      </c>
      <c r="H1371" s="35">
        <f>SUMIFS('ODA by sector'!I:I,'ODA by sector'!$A:$A,'D12'!$A1371,'ODA by sector'!$D:$D,'D12'!$C1371)</f>
        <v>0</v>
      </c>
      <c r="I1371" s="35">
        <f>SUMIFS('ODA by sector'!J:J,'ODA by sector'!$A:$A,'D12'!$A1371,'ODA by sector'!$D:$D,'D12'!$C1371)</f>
        <v>0</v>
      </c>
      <c r="J1371" s="35">
        <f>SUMIFS('ODA by sector'!K:K,'ODA by sector'!$A:$A,'D12'!$A1371,'ODA by sector'!$D:$D,'D12'!$C1371)</f>
        <v>0</v>
      </c>
      <c r="K1371" s="35">
        <f>SUMIFS('ODA by sector'!L:L,'ODA by sector'!$A:$A,'D12'!$A1371,'ODA by sector'!$D:$D,'D12'!$C1371)</f>
        <v>0</v>
      </c>
      <c r="L1371" s="35">
        <f>SUMIFS('ODA by sector'!M:M,'ODA by sector'!$A:$A,'D12'!$A1371,'ODA by sector'!$D:$D,'D12'!$C1371)</f>
        <v>0</v>
      </c>
      <c r="M1371" s="35">
        <f>SUMIFS('ODA by sector'!N:N,'ODA by sector'!$A:$A,'D12'!$A1371,'ODA by sector'!$D:$D,'D12'!$C1371)</f>
        <v>0</v>
      </c>
      <c r="N1371" s="35">
        <f>SUMIFS('ODA by sector'!O:O,'ODA by sector'!$A:$A,'D12'!$A1371,'ODA by sector'!$D:$D,'D12'!$C1371)</f>
        <v>0</v>
      </c>
      <c r="O1371" s="35">
        <f>SUMIFS('ODA by sector'!P:P,'ODA by sector'!$A:$A,'D12'!$A1371,'ODA by sector'!$D:$D,'D12'!$C1371)</f>
        <v>0</v>
      </c>
      <c r="P1371" s="35">
        <f>SUMIFS('ODA by sector'!Q:Q,'ODA by sector'!$A:$A,'D12'!$A1371,'ODA by sector'!$D:$D,'D12'!$C1371)</f>
        <v>0</v>
      </c>
      <c r="Q1371" s="35">
        <f>SUMIFS('ODA by sector'!R:R,'ODA by sector'!$A:$A,'D12'!$A1371,'ODA by sector'!$D:$D,'D12'!$C1371)</f>
        <v>0</v>
      </c>
      <c r="R1371" s="35">
        <f>SUMIFS('ODA by sector'!S:S,'ODA by sector'!$A:$A,'D12'!$A1371,'ODA by sector'!$D:$D,'D12'!$C1371)</f>
        <v>0</v>
      </c>
    </row>
    <row r="1372" spans="1:18" x14ac:dyDescent="0.25">
      <c r="A1372" s="36" t="s">
        <v>43</v>
      </c>
      <c r="B1372" s="36" t="str">
        <f>VLOOKUP(A1372,'[1]Names&amp;ISO'!$A:$B,2,FALSE)</f>
        <v>LI</v>
      </c>
      <c r="C1372" s="37" t="s">
        <v>173</v>
      </c>
      <c r="D1372" s="35">
        <f>SUMIFS('ODA by sector'!E:E,'ODA by sector'!$A:$A,'D12'!$A1372,'ODA by sector'!$D:$D,'D12'!$C1372)</f>
        <v>0</v>
      </c>
      <c r="E1372" s="35">
        <f>SUMIFS('ODA by sector'!F:F,'ODA by sector'!$A:$A,'D12'!$A1372,'ODA by sector'!$D:$D,'D12'!$C1372)</f>
        <v>0</v>
      </c>
      <c r="F1372" s="35">
        <f>SUMIFS('ODA by sector'!G:G,'ODA by sector'!$A:$A,'D12'!$A1372,'ODA by sector'!$D:$D,'D12'!$C1372)</f>
        <v>0</v>
      </c>
      <c r="G1372" s="35">
        <f>SUMIFS('ODA by sector'!H:H,'ODA by sector'!$A:$A,'D12'!$A1372,'ODA by sector'!$D:$D,'D12'!$C1372)</f>
        <v>0</v>
      </c>
      <c r="H1372" s="35">
        <f>SUMIFS('ODA by sector'!I:I,'ODA by sector'!$A:$A,'D12'!$A1372,'ODA by sector'!$D:$D,'D12'!$C1372)</f>
        <v>0</v>
      </c>
      <c r="I1372" s="35">
        <f>SUMIFS('ODA by sector'!J:J,'ODA by sector'!$A:$A,'D12'!$A1372,'ODA by sector'!$D:$D,'D12'!$C1372)</f>
        <v>0</v>
      </c>
      <c r="J1372" s="35">
        <f>SUMIFS('ODA by sector'!K:K,'ODA by sector'!$A:$A,'D12'!$A1372,'ODA by sector'!$D:$D,'D12'!$C1372)</f>
        <v>0</v>
      </c>
      <c r="K1372" s="35">
        <f>SUMIFS('ODA by sector'!L:L,'ODA by sector'!$A:$A,'D12'!$A1372,'ODA by sector'!$D:$D,'D12'!$C1372)</f>
        <v>0</v>
      </c>
      <c r="L1372" s="35">
        <f>SUMIFS('ODA by sector'!M:M,'ODA by sector'!$A:$A,'D12'!$A1372,'ODA by sector'!$D:$D,'D12'!$C1372)</f>
        <v>0</v>
      </c>
      <c r="M1372" s="35">
        <f>SUMIFS('ODA by sector'!N:N,'ODA by sector'!$A:$A,'D12'!$A1372,'ODA by sector'!$D:$D,'D12'!$C1372)</f>
        <v>0</v>
      </c>
      <c r="N1372" s="35">
        <f>SUMIFS('ODA by sector'!O:O,'ODA by sector'!$A:$A,'D12'!$A1372,'ODA by sector'!$D:$D,'D12'!$C1372)</f>
        <v>0</v>
      </c>
      <c r="O1372" s="35">
        <f>SUMIFS('ODA by sector'!P:P,'ODA by sector'!$A:$A,'D12'!$A1372,'ODA by sector'!$D:$D,'D12'!$C1372)</f>
        <v>0</v>
      </c>
      <c r="P1372" s="35">
        <f>SUMIFS('ODA by sector'!Q:Q,'ODA by sector'!$A:$A,'D12'!$A1372,'ODA by sector'!$D:$D,'D12'!$C1372)</f>
        <v>0</v>
      </c>
      <c r="Q1372" s="35">
        <f>SUMIFS('ODA by sector'!R:R,'ODA by sector'!$A:$A,'D12'!$A1372,'ODA by sector'!$D:$D,'D12'!$C1372)</f>
        <v>0</v>
      </c>
      <c r="R1372" s="35">
        <f>SUMIFS('ODA by sector'!S:S,'ODA by sector'!$A:$A,'D12'!$A1372,'ODA by sector'!$D:$D,'D12'!$C1372)</f>
        <v>0</v>
      </c>
    </row>
    <row r="1373" spans="1:18" x14ac:dyDescent="0.25">
      <c r="A1373" s="36" t="s">
        <v>43</v>
      </c>
      <c r="B1373" s="36" t="str">
        <f>VLOOKUP(A1373,'[1]Names&amp;ISO'!$A:$B,2,FALSE)</f>
        <v>LI</v>
      </c>
      <c r="C1373" s="37" t="s">
        <v>174</v>
      </c>
      <c r="D1373" s="35">
        <f>SUMIFS('ODA by sector'!E:E,'ODA by sector'!$A:$A,'D12'!$A1373,'ODA by sector'!$D:$D,'D12'!$C1373)</f>
        <v>0</v>
      </c>
      <c r="E1373" s="35">
        <f>SUMIFS('ODA by sector'!F:F,'ODA by sector'!$A:$A,'D12'!$A1373,'ODA by sector'!$D:$D,'D12'!$C1373)</f>
        <v>0</v>
      </c>
      <c r="F1373" s="35">
        <f>SUMIFS('ODA by sector'!G:G,'ODA by sector'!$A:$A,'D12'!$A1373,'ODA by sector'!$D:$D,'D12'!$C1373)</f>
        <v>0</v>
      </c>
      <c r="G1373" s="35">
        <f>SUMIFS('ODA by sector'!H:H,'ODA by sector'!$A:$A,'D12'!$A1373,'ODA by sector'!$D:$D,'D12'!$C1373)</f>
        <v>0</v>
      </c>
      <c r="H1373" s="35">
        <f>SUMIFS('ODA by sector'!I:I,'ODA by sector'!$A:$A,'D12'!$A1373,'ODA by sector'!$D:$D,'D12'!$C1373)</f>
        <v>0</v>
      </c>
      <c r="I1373" s="35">
        <f>SUMIFS('ODA by sector'!J:J,'ODA by sector'!$A:$A,'D12'!$A1373,'ODA by sector'!$D:$D,'D12'!$C1373)</f>
        <v>0</v>
      </c>
      <c r="J1373" s="35">
        <f>SUMIFS('ODA by sector'!K:K,'ODA by sector'!$A:$A,'D12'!$A1373,'ODA by sector'!$D:$D,'D12'!$C1373)</f>
        <v>0</v>
      </c>
      <c r="K1373" s="35">
        <f>SUMIFS('ODA by sector'!L:L,'ODA by sector'!$A:$A,'D12'!$A1373,'ODA by sector'!$D:$D,'D12'!$C1373)</f>
        <v>0</v>
      </c>
      <c r="L1373" s="35">
        <f>SUMIFS('ODA by sector'!M:M,'ODA by sector'!$A:$A,'D12'!$A1373,'ODA by sector'!$D:$D,'D12'!$C1373)</f>
        <v>0</v>
      </c>
      <c r="M1373" s="35">
        <f>SUMIFS('ODA by sector'!N:N,'ODA by sector'!$A:$A,'D12'!$A1373,'ODA by sector'!$D:$D,'D12'!$C1373)</f>
        <v>0</v>
      </c>
      <c r="N1373" s="35">
        <f>SUMIFS('ODA by sector'!O:O,'ODA by sector'!$A:$A,'D12'!$A1373,'ODA by sector'!$D:$D,'D12'!$C1373)</f>
        <v>0</v>
      </c>
      <c r="O1373" s="35">
        <f>SUMIFS('ODA by sector'!P:P,'ODA by sector'!$A:$A,'D12'!$A1373,'ODA by sector'!$D:$D,'D12'!$C1373)</f>
        <v>0</v>
      </c>
      <c r="P1373" s="35">
        <f>SUMIFS('ODA by sector'!Q:Q,'ODA by sector'!$A:$A,'D12'!$A1373,'ODA by sector'!$D:$D,'D12'!$C1373)</f>
        <v>0</v>
      </c>
      <c r="Q1373" s="35">
        <f>SUMIFS('ODA by sector'!R:R,'ODA by sector'!$A:$A,'D12'!$A1373,'ODA by sector'!$D:$D,'D12'!$C1373)</f>
        <v>0</v>
      </c>
      <c r="R1373" s="35">
        <f>SUMIFS('ODA by sector'!S:S,'ODA by sector'!$A:$A,'D12'!$A1373,'ODA by sector'!$D:$D,'D12'!$C1373)</f>
        <v>0</v>
      </c>
    </row>
    <row r="1374" spans="1:18" x14ac:dyDescent="0.25">
      <c r="A1374" s="36" t="s">
        <v>42</v>
      </c>
      <c r="B1374" s="36" t="str">
        <f>VLOOKUP(A1374,'[1]Names&amp;ISO'!$A:$B,2,FALSE)</f>
        <v>LT</v>
      </c>
      <c r="C1374" s="37" t="s">
        <v>162</v>
      </c>
      <c r="D1374" s="35">
        <f>SUMIFS('ODA by sector'!E:E,'ODA by sector'!$A:$A,'D12'!$A1374,'ODA by sector'!$D:$D,'D12'!$C1374)</f>
        <v>0</v>
      </c>
      <c r="E1374" s="35">
        <f>SUMIFS('ODA by sector'!F:F,'ODA by sector'!$A:$A,'D12'!$A1374,'ODA by sector'!$D:$D,'D12'!$C1374)</f>
        <v>0</v>
      </c>
      <c r="F1374" s="35">
        <f>SUMIFS('ODA by sector'!G:G,'ODA by sector'!$A:$A,'D12'!$A1374,'ODA by sector'!$D:$D,'D12'!$C1374)</f>
        <v>0</v>
      </c>
      <c r="G1374" s="35">
        <f>SUMIFS('ODA by sector'!H:H,'ODA by sector'!$A:$A,'D12'!$A1374,'ODA by sector'!$D:$D,'D12'!$C1374)</f>
        <v>0</v>
      </c>
      <c r="H1374" s="35">
        <f>SUMIFS('ODA by sector'!I:I,'ODA by sector'!$A:$A,'D12'!$A1374,'ODA by sector'!$D:$D,'D12'!$C1374)</f>
        <v>0</v>
      </c>
      <c r="I1374" s="35">
        <f>SUMIFS('ODA by sector'!J:J,'ODA by sector'!$A:$A,'D12'!$A1374,'ODA by sector'!$D:$D,'D12'!$C1374)</f>
        <v>0</v>
      </c>
      <c r="J1374" s="35">
        <f>SUMIFS('ODA by sector'!K:K,'ODA by sector'!$A:$A,'D12'!$A1374,'ODA by sector'!$D:$D,'D12'!$C1374)</f>
        <v>0</v>
      </c>
      <c r="K1374" s="35">
        <f>SUMIFS('ODA by sector'!L:L,'ODA by sector'!$A:$A,'D12'!$A1374,'ODA by sector'!$D:$D,'D12'!$C1374)</f>
        <v>0</v>
      </c>
      <c r="L1374" s="35">
        <f>SUMIFS('ODA by sector'!M:M,'ODA by sector'!$A:$A,'D12'!$A1374,'ODA by sector'!$D:$D,'D12'!$C1374)</f>
        <v>0</v>
      </c>
      <c r="M1374" s="35">
        <f>SUMIFS('ODA by sector'!N:N,'ODA by sector'!$A:$A,'D12'!$A1374,'ODA by sector'!$D:$D,'D12'!$C1374)</f>
        <v>0</v>
      </c>
      <c r="N1374" s="35">
        <f>SUMIFS('ODA by sector'!O:O,'ODA by sector'!$A:$A,'D12'!$A1374,'ODA by sector'!$D:$D,'D12'!$C1374)</f>
        <v>0</v>
      </c>
      <c r="O1374" s="35">
        <f>SUMIFS('ODA by sector'!P:P,'ODA by sector'!$A:$A,'D12'!$A1374,'ODA by sector'!$D:$D,'D12'!$C1374)</f>
        <v>0</v>
      </c>
      <c r="P1374" s="35">
        <f>SUMIFS('ODA by sector'!Q:Q,'ODA by sector'!$A:$A,'D12'!$A1374,'ODA by sector'!$D:$D,'D12'!$C1374)</f>
        <v>1.1925190000000001</v>
      </c>
      <c r="Q1374" s="35">
        <f>SUMIFS('ODA by sector'!R:R,'ODA by sector'!$A:$A,'D12'!$A1374,'ODA by sector'!$D:$D,'D12'!$C1374)</f>
        <v>1.5903069999999999</v>
      </c>
      <c r="R1374" s="35">
        <f>SUMIFS('ODA by sector'!S:S,'ODA by sector'!$A:$A,'D12'!$A1374,'ODA by sector'!$D:$D,'D12'!$C1374)</f>
        <v>1.9048909999999999</v>
      </c>
    </row>
    <row r="1375" spans="1:18" x14ac:dyDescent="0.25">
      <c r="A1375" s="36" t="s">
        <v>42</v>
      </c>
      <c r="B1375" s="36" t="str">
        <f>VLOOKUP(A1375,'[1]Names&amp;ISO'!$A:$B,2,FALSE)</f>
        <v>LT</v>
      </c>
      <c r="C1375" s="37" t="s">
        <v>163</v>
      </c>
      <c r="D1375" s="35">
        <f>SUMIFS('ODA by sector'!E:E,'ODA by sector'!$A:$A,'D12'!$A1375,'ODA by sector'!$D:$D,'D12'!$C1375)</f>
        <v>0</v>
      </c>
      <c r="E1375" s="35">
        <f>SUMIFS('ODA by sector'!F:F,'ODA by sector'!$A:$A,'D12'!$A1375,'ODA by sector'!$D:$D,'D12'!$C1375)</f>
        <v>0</v>
      </c>
      <c r="F1375" s="35">
        <f>SUMIFS('ODA by sector'!G:G,'ODA by sector'!$A:$A,'D12'!$A1375,'ODA by sector'!$D:$D,'D12'!$C1375)</f>
        <v>0</v>
      </c>
      <c r="G1375" s="35">
        <f>SUMIFS('ODA by sector'!H:H,'ODA by sector'!$A:$A,'D12'!$A1375,'ODA by sector'!$D:$D,'D12'!$C1375)</f>
        <v>0</v>
      </c>
      <c r="H1375" s="35">
        <f>SUMIFS('ODA by sector'!I:I,'ODA by sector'!$A:$A,'D12'!$A1375,'ODA by sector'!$D:$D,'D12'!$C1375)</f>
        <v>0</v>
      </c>
      <c r="I1375" s="35">
        <f>SUMIFS('ODA by sector'!J:J,'ODA by sector'!$A:$A,'D12'!$A1375,'ODA by sector'!$D:$D,'D12'!$C1375)</f>
        <v>0</v>
      </c>
      <c r="J1375" s="35">
        <f>SUMIFS('ODA by sector'!K:K,'ODA by sector'!$A:$A,'D12'!$A1375,'ODA by sector'!$D:$D,'D12'!$C1375)</f>
        <v>0</v>
      </c>
      <c r="K1375" s="35">
        <f>SUMIFS('ODA by sector'!L:L,'ODA by sector'!$A:$A,'D12'!$A1375,'ODA by sector'!$D:$D,'D12'!$C1375)</f>
        <v>0</v>
      </c>
      <c r="L1375" s="35">
        <f>SUMIFS('ODA by sector'!M:M,'ODA by sector'!$A:$A,'D12'!$A1375,'ODA by sector'!$D:$D,'D12'!$C1375)</f>
        <v>0</v>
      </c>
      <c r="M1375" s="35">
        <f>SUMIFS('ODA by sector'!N:N,'ODA by sector'!$A:$A,'D12'!$A1375,'ODA by sector'!$D:$D,'D12'!$C1375)</f>
        <v>0</v>
      </c>
      <c r="N1375" s="35">
        <f>SUMIFS('ODA by sector'!O:O,'ODA by sector'!$A:$A,'D12'!$A1375,'ODA by sector'!$D:$D,'D12'!$C1375)</f>
        <v>0</v>
      </c>
      <c r="O1375" s="35">
        <f>SUMIFS('ODA by sector'!P:P,'ODA by sector'!$A:$A,'D12'!$A1375,'ODA by sector'!$D:$D,'D12'!$C1375)</f>
        <v>0</v>
      </c>
      <c r="P1375" s="35">
        <f>SUMIFS('ODA by sector'!Q:Q,'ODA by sector'!$A:$A,'D12'!$A1375,'ODA by sector'!$D:$D,'D12'!$C1375)</f>
        <v>1.7176E-2</v>
      </c>
      <c r="Q1375" s="35">
        <f>SUMIFS('ODA by sector'!R:R,'ODA by sector'!$A:$A,'D12'!$A1375,'ODA by sector'!$D:$D,'D12'!$C1375)</f>
        <v>0.59087499999999993</v>
      </c>
      <c r="R1375" s="35">
        <f>SUMIFS('ODA by sector'!S:S,'ODA by sector'!$A:$A,'D12'!$A1375,'ODA by sector'!$D:$D,'D12'!$C1375)</f>
        <v>0.123615</v>
      </c>
    </row>
    <row r="1376" spans="1:18" x14ac:dyDescent="0.25">
      <c r="A1376" s="36" t="s">
        <v>42</v>
      </c>
      <c r="B1376" s="36" t="str">
        <f>VLOOKUP(A1376,'[1]Names&amp;ISO'!$A:$B,2,FALSE)</f>
        <v>LT</v>
      </c>
      <c r="C1376" s="37" t="s">
        <v>164</v>
      </c>
      <c r="D1376" s="35">
        <f>SUMIFS('ODA by sector'!E:E,'ODA by sector'!$A:$A,'D12'!$A1376,'ODA by sector'!$D:$D,'D12'!$C1376)</f>
        <v>0</v>
      </c>
      <c r="E1376" s="35">
        <f>SUMIFS('ODA by sector'!F:F,'ODA by sector'!$A:$A,'D12'!$A1376,'ODA by sector'!$D:$D,'D12'!$C1376)</f>
        <v>0</v>
      </c>
      <c r="F1376" s="35">
        <f>SUMIFS('ODA by sector'!G:G,'ODA by sector'!$A:$A,'D12'!$A1376,'ODA by sector'!$D:$D,'D12'!$C1376)</f>
        <v>0</v>
      </c>
      <c r="G1376" s="35">
        <f>SUMIFS('ODA by sector'!H:H,'ODA by sector'!$A:$A,'D12'!$A1376,'ODA by sector'!$D:$D,'D12'!$C1376)</f>
        <v>0</v>
      </c>
      <c r="H1376" s="35">
        <f>SUMIFS('ODA by sector'!I:I,'ODA by sector'!$A:$A,'D12'!$A1376,'ODA by sector'!$D:$D,'D12'!$C1376)</f>
        <v>0</v>
      </c>
      <c r="I1376" s="35">
        <f>SUMIFS('ODA by sector'!J:J,'ODA by sector'!$A:$A,'D12'!$A1376,'ODA by sector'!$D:$D,'D12'!$C1376)</f>
        <v>0</v>
      </c>
      <c r="J1376" s="35">
        <f>SUMIFS('ODA by sector'!K:K,'ODA by sector'!$A:$A,'D12'!$A1376,'ODA by sector'!$D:$D,'D12'!$C1376)</f>
        <v>0</v>
      </c>
      <c r="K1376" s="35">
        <f>SUMIFS('ODA by sector'!L:L,'ODA by sector'!$A:$A,'D12'!$A1376,'ODA by sector'!$D:$D,'D12'!$C1376)</f>
        <v>0</v>
      </c>
      <c r="L1376" s="35">
        <f>SUMIFS('ODA by sector'!M:M,'ODA by sector'!$A:$A,'D12'!$A1376,'ODA by sector'!$D:$D,'D12'!$C1376)</f>
        <v>0</v>
      </c>
      <c r="M1376" s="35">
        <f>SUMIFS('ODA by sector'!N:N,'ODA by sector'!$A:$A,'D12'!$A1376,'ODA by sector'!$D:$D,'D12'!$C1376)</f>
        <v>0</v>
      </c>
      <c r="N1376" s="35">
        <f>SUMIFS('ODA by sector'!O:O,'ODA by sector'!$A:$A,'D12'!$A1376,'ODA by sector'!$D:$D,'D12'!$C1376)</f>
        <v>0</v>
      </c>
      <c r="O1376" s="35">
        <f>SUMIFS('ODA by sector'!P:P,'ODA by sector'!$A:$A,'D12'!$A1376,'ODA by sector'!$D:$D,'D12'!$C1376)</f>
        <v>0</v>
      </c>
      <c r="P1376" s="35">
        <f>SUMIFS('ODA by sector'!Q:Q,'ODA by sector'!$A:$A,'D12'!$A1376,'ODA by sector'!$D:$D,'D12'!$C1376)</f>
        <v>0</v>
      </c>
      <c r="Q1376" s="35">
        <f>SUMIFS('ODA by sector'!R:R,'ODA by sector'!$A:$A,'D12'!$A1376,'ODA by sector'!$D:$D,'D12'!$C1376)</f>
        <v>0</v>
      </c>
      <c r="R1376" s="35">
        <f>SUMIFS('ODA by sector'!S:S,'ODA by sector'!$A:$A,'D12'!$A1376,'ODA by sector'!$D:$D,'D12'!$C1376)</f>
        <v>3.3140000000000001E-3</v>
      </c>
    </row>
    <row r="1377" spans="1:18" x14ac:dyDescent="0.25">
      <c r="A1377" s="36" t="s">
        <v>42</v>
      </c>
      <c r="B1377" s="36" t="str">
        <f>VLOOKUP(A1377,'[1]Names&amp;ISO'!$A:$B,2,FALSE)</f>
        <v>LT</v>
      </c>
      <c r="C1377" s="37" t="s">
        <v>165</v>
      </c>
      <c r="D1377" s="35">
        <f>SUMIFS('ODA by sector'!E:E,'ODA by sector'!$A:$A,'D12'!$A1377,'ODA by sector'!$D:$D,'D12'!$C1377)</f>
        <v>0</v>
      </c>
      <c r="E1377" s="35">
        <f>SUMIFS('ODA by sector'!F:F,'ODA by sector'!$A:$A,'D12'!$A1377,'ODA by sector'!$D:$D,'D12'!$C1377)</f>
        <v>0</v>
      </c>
      <c r="F1377" s="35">
        <f>SUMIFS('ODA by sector'!G:G,'ODA by sector'!$A:$A,'D12'!$A1377,'ODA by sector'!$D:$D,'D12'!$C1377)</f>
        <v>0</v>
      </c>
      <c r="G1377" s="35">
        <f>SUMIFS('ODA by sector'!H:H,'ODA by sector'!$A:$A,'D12'!$A1377,'ODA by sector'!$D:$D,'D12'!$C1377)</f>
        <v>0</v>
      </c>
      <c r="H1377" s="35">
        <f>SUMIFS('ODA by sector'!I:I,'ODA by sector'!$A:$A,'D12'!$A1377,'ODA by sector'!$D:$D,'D12'!$C1377)</f>
        <v>0</v>
      </c>
      <c r="I1377" s="35">
        <f>SUMIFS('ODA by sector'!J:J,'ODA by sector'!$A:$A,'D12'!$A1377,'ODA by sector'!$D:$D,'D12'!$C1377)</f>
        <v>0</v>
      </c>
      <c r="J1377" s="35">
        <f>SUMIFS('ODA by sector'!K:K,'ODA by sector'!$A:$A,'D12'!$A1377,'ODA by sector'!$D:$D,'D12'!$C1377)</f>
        <v>0</v>
      </c>
      <c r="K1377" s="35">
        <f>SUMIFS('ODA by sector'!L:L,'ODA by sector'!$A:$A,'D12'!$A1377,'ODA by sector'!$D:$D,'D12'!$C1377)</f>
        <v>0</v>
      </c>
      <c r="L1377" s="35">
        <f>SUMIFS('ODA by sector'!M:M,'ODA by sector'!$A:$A,'D12'!$A1377,'ODA by sector'!$D:$D,'D12'!$C1377)</f>
        <v>0</v>
      </c>
      <c r="M1377" s="35">
        <f>SUMIFS('ODA by sector'!N:N,'ODA by sector'!$A:$A,'D12'!$A1377,'ODA by sector'!$D:$D,'D12'!$C1377)</f>
        <v>0</v>
      </c>
      <c r="N1377" s="35">
        <f>SUMIFS('ODA by sector'!O:O,'ODA by sector'!$A:$A,'D12'!$A1377,'ODA by sector'!$D:$D,'D12'!$C1377)</f>
        <v>0</v>
      </c>
      <c r="O1377" s="35">
        <f>SUMIFS('ODA by sector'!P:P,'ODA by sector'!$A:$A,'D12'!$A1377,'ODA by sector'!$D:$D,'D12'!$C1377)</f>
        <v>0</v>
      </c>
      <c r="P1377" s="35">
        <f>SUMIFS('ODA by sector'!Q:Q,'ODA by sector'!$A:$A,'D12'!$A1377,'ODA by sector'!$D:$D,'D12'!$C1377)</f>
        <v>0.43887799999999999</v>
      </c>
      <c r="Q1377" s="35">
        <f>SUMIFS('ODA by sector'!R:R,'ODA by sector'!$A:$A,'D12'!$A1377,'ODA by sector'!$D:$D,'D12'!$C1377)</f>
        <v>0.78936300000000004</v>
      </c>
      <c r="R1377" s="35">
        <f>SUMIFS('ODA by sector'!S:S,'ODA by sector'!$A:$A,'D12'!$A1377,'ODA by sector'!$D:$D,'D12'!$C1377)</f>
        <v>1.1613070000000001</v>
      </c>
    </row>
    <row r="1378" spans="1:18" x14ac:dyDescent="0.25">
      <c r="A1378" s="36" t="s">
        <v>42</v>
      </c>
      <c r="B1378" s="36" t="str">
        <f>VLOOKUP(A1378,'[1]Names&amp;ISO'!$A:$B,2,FALSE)</f>
        <v>LT</v>
      </c>
      <c r="C1378" s="37" t="s">
        <v>161</v>
      </c>
      <c r="D1378" s="35">
        <f>SUMIFS('ODA by sector'!E:E,'ODA by sector'!$A:$A,'D12'!$A1378,'ODA by sector'!$D:$D,'D12'!$C1378)</f>
        <v>0</v>
      </c>
      <c r="E1378" s="35">
        <f>SUMIFS('ODA by sector'!F:F,'ODA by sector'!$A:$A,'D12'!$A1378,'ODA by sector'!$D:$D,'D12'!$C1378)</f>
        <v>0</v>
      </c>
      <c r="F1378" s="35">
        <f>SUMIFS('ODA by sector'!G:G,'ODA by sector'!$A:$A,'D12'!$A1378,'ODA by sector'!$D:$D,'D12'!$C1378)</f>
        <v>0</v>
      </c>
      <c r="G1378" s="35">
        <f>SUMIFS('ODA by sector'!H:H,'ODA by sector'!$A:$A,'D12'!$A1378,'ODA by sector'!$D:$D,'D12'!$C1378)</f>
        <v>0</v>
      </c>
      <c r="H1378" s="35">
        <f>SUMIFS('ODA by sector'!I:I,'ODA by sector'!$A:$A,'D12'!$A1378,'ODA by sector'!$D:$D,'D12'!$C1378)</f>
        <v>0</v>
      </c>
      <c r="I1378" s="35">
        <f>SUMIFS('ODA by sector'!J:J,'ODA by sector'!$A:$A,'D12'!$A1378,'ODA by sector'!$D:$D,'D12'!$C1378)</f>
        <v>0</v>
      </c>
      <c r="J1378" s="35">
        <f>SUMIFS('ODA by sector'!K:K,'ODA by sector'!$A:$A,'D12'!$A1378,'ODA by sector'!$D:$D,'D12'!$C1378)</f>
        <v>0</v>
      </c>
      <c r="K1378" s="35">
        <f>SUMIFS('ODA by sector'!L:L,'ODA by sector'!$A:$A,'D12'!$A1378,'ODA by sector'!$D:$D,'D12'!$C1378)</f>
        <v>0</v>
      </c>
      <c r="L1378" s="35">
        <f>SUMIFS('ODA by sector'!M:M,'ODA by sector'!$A:$A,'D12'!$A1378,'ODA by sector'!$D:$D,'D12'!$C1378)</f>
        <v>0</v>
      </c>
      <c r="M1378" s="35">
        <f>SUMIFS('ODA by sector'!N:N,'ODA by sector'!$A:$A,'D12'!$A1378,'ODA by sector'!$D:$D,'D12'!$C1378)</f>
        <v>0</v>
      </c>
      <c r="N1378" s="35">
        <f>SUMIFS('ODA by sector'!O:O,'ODA by sector'!$A:$A,'D12'!$A1378,'ODA by sector'!$D:$D,'D12'!$C1378)</f>
        <v>0</v>
      </c>
      <c r="O1378" s="35">
        <f>SUMIFS('ODA by sector'!P:P,'ODA by sector'!$A:$A,'D12'!$A1378,'ODA by sector'!$D:$D,'D12'!$C1378)</f>
        <v>0</v>
      </c>
      <c r="P1378" s="35">
        <f>SUMIFS('ODA by sector'!Q:Q,'ODA by sector'!$A:$A,'D12'!$A1378,'ODA by sector'!$D:$D,'D12'!$C1378)</f>
        <v>8.1433000000000005E-2</v>
      </c>
      <c r="Q1378" s="35">
        <f>SUMIFS('ODA by sector'!R:R,'ODA by sector'!$A:$A,'D12'!$A1378,'ODA by sector'!$D:$D,'D12'!$C1378)</f>
        <v>8.0456E-2</v>
      </c>
      <c r="R1378" s="35">
        <f>SUMIFS('ODA by sector'!S:S,'ODA by sector'!$A:$A,'D12'!$A1378,'ODA by sector'!$D:$D,'D12'!$C1378)</f>
        <v>0.17195099999999999</v>
      </c>
    </row>
    <row r="1379" spans="1:18" x14ac:dyDescent="0.25">
      <c r="A1379" s="36" t="s">
        <v>42</v>
      </c>
      <c r="B1379" s="36" t="str">
        <f>VLOOKUP(A1379,'[1]Names&amp;ISO'!$A:$B,2,FALSE)</f>
        <v>LT</v>
      </c>
      <c r="C1379" s="37" t="s">
        <v>166</v>
      </c>
      <c r="D1379" s="35">
        <f>SUMIFS('ODA by sector'!E:E,'ODA by sector'!$A:$A,'D12'!$A1379,'ODA by sector'!$D:$D,'D12'!$C1379)</f>
        <v>0</v>
      </c>
      <c r="E1379" s="35">
        <f>SUMIFS('ODA by sector'!F:F,'ODA by sector'!$A:$A,'D12'!$A1379,'ODA by sector'!$D:$D,'D12'!$C1379)</f>
        <v>0</v>
      </c>
      <c r="F1379" s="35">
        <f>SUMIFS('ODA by sector'!G:G,'ODA by sector'!$A:$A,'D12'!$A1379,'ODA by sector'!$D:$D,'D12'!$C1379)</f>
        <v>0</v>
      </c>
      <c r="G1379" s="35">
        <f>SUMIFS('ODA by sector'!H:H,'ODA by sector'!$A:$A,'D12'!$A1379,'ODA by sector'!$D:$D,'D12'!$C1379)</f>
        <v>0</v>
      </c>
      <c r="H1379" s="35">
        <f>SUMIFS('ODA by sector'!I:I,'ODA by sector'!$A:$A,'D12'!$A1379,'ODA by sector'!$D:$D,'D12'!$C1379)</f>
        <v>0</v>
      </c>
      <c r="I1379" s="35">
        <f>SUMIFS('ODA by sector'!J:J,'ODA by sector'!$A:$A,'D12'!$A1379,'ODA by sector'!$D:$D,'D12'!$C1379)</f>
        <v>0</v>
      </c>
      <c r="J1379" s="35">
        <f>SUMIFS('ODA by sector'!K:K,'ODA by sector'!$A:$A,'D12'!$A1379,'ODA by sector'!$D:$D,'D12'!$C1379)</f>
        <v>0</v>
      </c>
      <c r="K1379" s="35">
        <f>SUMIFS('ODA by sector'!L:L,'ODA by sector'!$A:$A,'D12'!$A1379,'ODA by sector'!$D:$D,'D12'!$C1379)</f>
        <v>0</v>
      </c>
      <c r="L1379" s="35">
        <f>SUMIFS('ODA by sector'!M:M,'ODA by sector'!$A:$A,'D12'!$A1379,'ODA by sector'!$D:$D,'D12'!$C1379)</f>
        <v>0</v>
      </c>
      <c r="M1379" s="35">
        <f>SUMIFS('ODA by sector'!N:N,'ODA by sector'!$A:$A,'D12'!$A1379,'ODA by sector'!$D:$D,'D12'!$C1379)</f>
        <v>0</v>
      </c>
      <c r="N1379" s="35">
        <f>SUMIFS('ODA by sector'!O:O,'ODA by sector'!$A:$A,'D12'!$A1379,'ODA by sector'!$D:$D,'D12'!$C1379)</f>
        <v>0</v>
      </c>
      <c r="O1379" s="35">
        <f>SUMIFS('ODA by sector'!P:P,'ODA by sector'!$A:$A,'D12'!$A1379,'ODA by sector'!$D:$D,'D12'!$C1379)</f>
        <v>0</v>
      </c>
      <c r="P1379" s="35">
        <f>SUMIFS('ODA by sector'!Q:Q,'ODA by sector'!$A:$A,'D12'!$A1379,'ODA by sector'!$D:$D,'D12'!$C1379)</f>
        <v>2.8040000000000001E-3</v>
      </c>
      <c r="Q1379" s="35">
        <f>SUMIFS('ODA by sector'!R:R,'ODA by sector'!$A:$A,'D12'!$A1379,'ODA by sector'!$D:$D,'D12'!$C1379)</f>
        <v>0.32197399999999998</v>
      </c>
      <c r="R1379" s="35">
        <f>SUMIFS('ODA by sector'!S:S,'ODA by sector'!$A:$A,'D12'!$A1379,'ODA by sector'!$D:$D,'D12'!$C1379)</f>
        <v>0.30187400000000003</v>
      </c>
    </row>
    <row r="1380" spans="1:18" x14ac:dyDescent="0.25">
      <c r="A1380" s="36" t="s">
        <v>42</v>
      </c>
      <c r="B1380" s="36" t="str">
        <f>VLOOKUP(A1380,'[1]Names&amp;ISO'!$A:$B,2,FALSE)</f>
        <v>LT</v>
      </c>
      <c r="C1380" s="37" t="s">
        <v>167</v>
      </c>
      <c r="D1380" s="35">
        <f>SUMIFS('ODA by sector'!E:E,'ODA by sector'!$A:$A,'D12'!$A1380,'ODA by sector'!$D:$D,'D12'!$C1380)</f>
        <v>0</v>
      </c>
      <c r="E1380" s="35">
        <f>SUMIFS('ODA by sector'!F:F,'ODA by sector'!$A:$A,'D12'!$A1380,'ODA by sector'!$D:$D,'D12'!$C1380)</f>
        <v>0</v>
      </c>
      <c r="F1380" s="35">
        <f>SUMIFS('ODA by sector'!G:G,'ODA by sector'!$A:$A,'D12'!$A1380,'ODA by sector'!$D:$D,'D12'!$C1380)</f>
        <v>0</v>
      </c>
      <c r="G1380" s="35">
        <f>SUMIFS('ODA by sector'!H:H,'ODA by sector'!$A:$A,'D12'!$A1380,'ODA by sector'!$D:$D,'D12'!$C1380)</f>
        <v>0</v>
      </c>
      <c r="H1380" s="35">
        <f>SUMIFS('ODA by sector'!I:I,'ODA by sector'!$A:$A,'D12'!$A1380,'ODA by sector'!$D:$D,'D12'!$C1380)</f>
        <v>0</v>
      </c>
      <c r="I1380" s="35">
        <f>SUMIFS('ODA by sector'!J:J,'ODA by sector'!$A:$A,'D12'!$A1380,'ODA by sector'!$D:$D,'D12'!$C1380)</f>
        <v>0</v>
      </c>
      <c r="J1380" s="35">
        <f>SUMIFS('ODA by sector'!K:K,'ODA by sector'!$A:$A,'D12'!$A1380,'ODA by sector'!$D:$D,'D12'!$C1380)</f>
        <v>0</v>
      </c>
      <c r="K1380" s="35">
        <f>SUMIFS('ODA by sector'!L:L,'ODA by sector'!$A:$A,'D12'!$A1380,'ODA by sector'!$D:$D,'D12'!$C1380)</f>
        <v>0</v>
      </c>
      <c r="L1380" s="35">
        <f>SUMIFS('ODA by sector'!M:M,'ODA by sector'!$A:$A,'D12'!$A1380,'ODA by sector'!$D:$D,'D12'!$C1380)</f>
        <v>0</v>
      </c>
      <c r="M1380" s="35">
        <f>SUMIFS('ODA by sector'!N:N,'ODA by sector'!$A:$A,'D12'!$A1380,'ODA by sector'!$D:$D,'D12'!$C1380)</f>
        <v>0</v>
      </c>
      <c r="N1380" s="35">
        <f>SUMIFS('ODA by sector'!O:O,'ODA by sector'!$A:$A,'D12'!$A1380,'ODA by sector'!$D:$D,'D12'!$C1380)</f>
        <v>0</v>
      </c>
      <c r="O1380" s="35">
        <f>SUMIFS('ODA by sector'!P:P,'ODA by sector'!$A:$A,'D12'!$A1380,'ODA by sector'!$D:$D,'D12'!$C1380)</f>
        <v>0</v>
      </c>
      <c r="P1380" s="35">
        <f>SUMIFS('ODA by sector'!Q:Q,'ODA by sector'!$A:$A,'D12'!$A1380,'ODA by sector'!$D:$D,'D12'!$C1380)</f>
        <v>0</v>
      </c>
      <c r="Q1380" s="35">
        <f>SUMIFS('ODA by sector'!R:R,'ODA by sector'!$A:$A,'D12'!$A1380,'ODA by sector'!$D:$D,'D12'!$C1380)</f>
        <v>4.2833000000000003E-2</v>
      </c>
      <c r="R1380" s="35">
        <f>SUMIFS('ODA by sector'!S:S,'ODA by sector'!$A:$A,'D12'!$A1380,'ODA by sector'!$D:$D,'D12'!$C1380)</f>
        <v>3.1580000000000002E-3</v>
      </c>
    </row>
    <row r="1381" spans="1:18" x14ac:dyDescent="0.25">
      <c r="A1381" s="36" t="s">
        <v>42</v>
      </c>
      <c r="B1381" s="36" t="str">
        <f>VLOOKUP(A1381,'[1]Names&amp;ISO'!$A:$B,2,FALSE)</f>
        <v>LT</v>
      </c>
      <c r="C1381" s="37" t="s">
        <v>169</v>
      </c>
      <c r="D1381" s="35">
        <f>SUMIFS('ODA by sector'!E:E,'ODA by sector'!$A:$A,'D12'!$A1381,'ODA by sector'!$D:$D,'D12'!$C1381)</f>
        <v>0</v>
      </c>
      <c r="E1381" s="35">
        <f>SUMIFS('ODA by sector'!F:F,'ODA by sector'!$A:$A,'D12'!$A1381,'ODA by sector'!$D:$D,'D12'!$C1381)</f>
        <v>0</v>
      </c>
      <c r="F1381" s="35">
        <f>SUMIFS('ODA by sector'!G:G,'ODA by sector'!$A:$A,'D12'!$A1381,'ODA by sector'!$D:$D,'D12'!$C1381)</f>
        <v>0</v>
      </c>
      <c r="G1381" s="35">
        <f>SUMIFS('ODA by sector'!H:H,'ODA by sector'!$A:$A,'D12'!$A1381,'ODA by sector'!$D:$D,'D12'!$C1381)</f>
        <v>0</v>
      </c>
      <c r="H1381" s="35">
        <f>SUMIFS('ODA by sector'!I:I,'ODA by sector'!$A:$A,'D12'!$A1381,'ODA by sector'!$D:$D,'D12'!$C1381)</f>
        <v>0</v>
      </c>
      <c r="I1381" s="35">
        <f>SUMIFS('ODA by sector'!J:J,'ODA by sector'!$A:$A,'D12'!$A1381,'ODA by sector'!$D:$D,'D12'!$C1381)</f>
        <v>0</v>
      </c>
      <c r="J1381" s="35">
        <f>SUMIFS('ODA by sector'!K:K,'ODA by sector'!$A:$A,'D12'!$A1381,'ODA by sector'!$D:$D,'D12'!$C1381)</f>
        <v>0</v>
      </c>
      <c r="K1381" s="35">
        <f>SUMIFS('ODA by sector'!L:L,'ODA by sector'!$A:$A,'D12'!$A1381,'ODA by sector'!$D:$D,'D12'!$C1381)</f>
        <v>0</v>
      </c>
      <c r="L1381" s="35">
        <f>SUMIFS('ODA by sector'!M:M,'ODA by sector'!$A:$A,'D12'!$A1381,'ODA by sector'!$D:$D,'D12'!$C1381)</f>
        <v>0</v>
      </c>
      <c r="M1381" s="35">
        <f>SUMIFS('ODA by sector'!N:N,'ODA by sector'!$A:$A,'D12'!$A1381,'ODA by sector'!$D:$D,'D12'!$C1381)</f>
        <v>0</v>
      </c>
      <c r="N1381" s="35">
        <f>SUMIFS('ODA by sector'!O:O,'ODA by sector'!$A:$A,'D12'!$A1381,'ODA by sector'!$D:$D,'D12'!$C1381)</f>
        <v>0</v>
      </c>
      <c r="O1381" s="35">
        <f>SUMIFS('ODA by sector'!P:P,'ODA by sector'!$A:$A,'D12'!$A1381,'ODA by sector'!$D:$D,'D12'!$C1381)</f>
        <v>0</v>
      </c>
      <c r="P1381" s="35">
        <f>SUMIFS('ODA by sector'!Q:Q,'ODA by sector'!$A:$A,'D12'!$A1381,'ODA by sector'!$D:$D,'D12'!$C1381)</f>
        <v>0.10694999999999999</v>
      </c>
      <c r="Q1381" s="35">
        <f>SUMIFS('ODA by sector'!R:R,'ODA by sector'!$A:$A,'D12'!$A1381,'ODA by sector'!$D:$D,'D12'!$C1381)</f>
        <v>0.12478400000000001</v>
      </c>
      <c r="R1381" s="35">
        <f>SUMIFS('ODA by sector'!S:S,'ODA by sector'!$A:$A,'D12'!$A1381,'ODA by sector'!$D:$D,'D12'!$C1381)</f>
        <v>8.4992999999999999E-2</v>
      </c>
    </row>
    <row r="1382" spans="1:18" x14ac:dyDescent="0.25">
      <c r="A1382" s="36" t="s">
        <v>42</v>
      </c>
      <c r="B1382" s="36" t="str">
        <f>VLOOKUP(A1382,'[1]Names&amp;ISO'!$A:$B,2,FALSE)</f>
        <v>LT</v>
      </c>
      <c r="C1382" s="37" t="s">
        <v>168</v>
      </c>
      <c r="D1382" s="35">
        <f>SUMIFS('ODA by sector'!E:E,'ODA by sector'!$A:$A,'D12'!$A1382,'ODA by sector'!$D:$D,'D12'!$C1382)</f>
        <v>0</v>
      </c>
      <c r="E1382" s="35">
        <f>SUMIFS('ODA by sector'!F:F,'ODA by sector'!$A:$A,'D12'!$A1382,'ODA by sector'!$D:$D,'D12'!$C1382)</f>
        <v>0</v>
      </c>
      <c r="F1382" s="35">
        <f>SUMIFS('ODA by sector'!G:G,'ODA by sector'!$A:$A,'D12'!$A1382,'ODA by sector'!$D:$D,'D12'!$C1382)</f>
        <v>0</v>
      </c>
      <c r="G1382" s="35">
        <f>SUMIFS('ODA by sector'!H:H,'ODA by sector'!$A:$A,'D12'!$A1382,'ODA by sector'!$D:$D,'D12'!$C1382)</f>
        <v>0</v>
      </c>
      <c r="H1382" s="35">
        <f>SUMIFS('ODA by sector'!I:I,'ODA by sector'!$A:$A,'D12'!$A1382,'ODA by sector'!$D:$D,'D12'!$C1382)</f>
        <v>0</v>
      </c>
      <c r="I1382" s="35">
        <f>SUMIFS('ODA by sector'!J:J,'ODA by sector'!$A:$A,'D12'!$A1382,'ODA by sector'!$D:$D,'D12'!$C1382)</f>
        <v>0</v>
      </c>
      <c r="J1382" s="35">
        <f>SUMIFS('ODA by sector'!K:K,'ODA by sector'!$A:$A,'D12'!$A1382,'ODA by sector'!$D:$D,'D12'!$C1382)</f>
        <v>0</v>
      </c>
      <c r="K1382" s="35">
        <f>SUMIFS('ODA by sector'!L:L,'ODA by sector'!$A:$A,'D12'!$A1382,'ODA by sector'!$D:$D,'D12'!$C1382)</f>
        <v>0</v>
      </c>
      <c r="L1382" s="35">
        <f>SUMIFS('ODA by sector'!M:M,'ODA by sector'!$A:$A,'D12'!$A1382,'ODA by sector'!$D:$D,'D12'!$C1382)</f>
        <v>0</v>
      </c>
      <c r="M1382" s="35">
        <f>SUMIFS('ODA by sector'!N:N,'ODA by sector'!$A:$A,'D12'!$A1382,'ODA by sector'!$D:$D,'D12'!$C1382)</f>
        <v>0</v>
      </c>
      <c r="N1382" s="35">
        <f>SUMIFS('ODA by sector'!O:O,'ODA by sector'!$A:$A,'D12'!$A1382,'ODA by sector'!$D:$D,'D12'!$C1382)</f>
        <v>0</v>
      </c>
      <c r="O1382" s="35">
        <f>SUMIFS('ODA by sector'!P:P,'ODA by sector'!$A:$A,'D12'!$A1382,'ODA by sector'!$D:$D,'D12'!$C1382)</f>
        <v>0</v>
      </c>
      <c r="P1382" s="35">
        <f>SUMIFS('ODA by sector'!Q:Q,'ODA by sector'!$A:$A,'D12'!$A1382,'ODA by sector'!$D:$D,'D12'!$C1382)</f>
        <v>6.6083000000000003E-2</v>
      </c>
      <c r="Q1382" s="35">
        <f>SUMIFS('ODA by sector'!R:R,'ODA by sector'!$A:$A,'D12'!$A1382,'ODA by sector'!$D:$D,'D12'!$C1382)</f>
        <v>6.8529000000000007E-2</v>
      </c>
      <c r="R1382" s="35">
        <f>SUMIFS('ODA by sector'!S:S,'ODA by sector'!$A:$A,'D12'!$A1382,'ODA by sector'!$D:$D,'D12'!$C1382)</f>
        <v>8.2095000000000001E-2</v>
      </c>
    </row>
    <row r="1383" spans="1:18" x14ac:dyDescent="0.25">
      <c r="A1383" s="36" t="s">
        <v>42</v>
      </c>
      <c r="B1383" s="36" t="str">
        <f>VLOOKUP(A1383,'[1]Names&amp;ISO'!$A:$B,2,FALSE)</f>
        <v>LT</v>
      </c>
      <c r="C1383" s="37" t="s">
        <v>171</v>
      </c>
      <c r="D1383" s="35">
        <f>SUMIFS('ODA by sector'!E:E,'ODA by sector'!$A:$A,'D12'!$A1383,'ODA by sector'!$D:$D,'D12'!$C1383)</f>
        <v>0</v>
      </c>
      <c r="E1383" s="35">
        <f>SUMIFS('ODA by sector'!F:F,'ODA by sector'!$A:$A,'D12'!$A1383,'ODA by sector'!$D:$D,'D12'!$C1383)</f>
        <v>0</v>
      </c>
      <c r="F1383" s="35">
        <f>SUMIFS('ODA by sector'!G:G,'ODA by sector'!$A:$A,'D12'!$A1383,'ODA by sector'!$D:$D,'D12'!$C1383)</f>
        <v>0</v>
      </c>
      <c r="G1383" s="35">
        <f>SUMIFS('ODA by sector'!H:H,'ODA by sector'!$A:$A,'D12'!$A1383,'ODA by sector'!$D:$D,'D12'!$C1383)</f>
        <v>0</v>
      </c>
      <c r="H1383" s="35">
        <f>SUMIFS('ODA by sector'!I:I,'ODA by sector'!$A:$A,'D12'!$A1383,'ODA by sector'!$D:$D,'D12'!$C1383)</f>
        <v>0</v>
      </c>
      <c r="I1383" s="35">
        <f>SUMIFS('ODA by sector'!J:J,'ODA by sector'!$A:$A,'D12'!$A1383,'ODA by sector'!$D:$D,'D12'!$C1383)</f>
        <v>0</v>
      </c>
      <c r="J1383" s="35">
        <f>SUMIFS('ODA by sector'!K:K,'ODA by sector'!$A:$A,'D12'!$A1383,'ODA by sector'!$D:$D,'D12'!$C1383)</f>
        <v>0</v>
      </c>
      <c r="K1383" s="35">
        <f>SUMIFS('ODA by sector'!L:L,'ODA by sector'!$A:$A,'D12'!$A1383,'ODA by sector'!$D:$D,'D12'!$C1383)</f>
        <v>0</v>
      </c>
      <c r="L1383" s="35">
        <f>SUMIFS('ODA by sector'!M:M,'ODA by sector'!$A:$A,'D12'!$A1383,'ODA by sector'!$D:$D,'D12'!$C1383)</f>
        <v>0</v>
      </c>
      <c r="M1383" s="35">
        <f>SUMIFS('ODA by sector'!N:N,'ODA by sector'!$A:$A,'D12'!$A1383,'ODA by sector'!$D:$D,'D12'!$C1383)</f>
        <v>0</v>
      </c>
      <c r="N1383" s="35">
        <f>SUMIFS('ODA by sector'!O:O,'ODA by sector'!$A:$A,'D12'!$A1383,'ODA by sector'!$D:$D,'D12'!$C1383)</f>
        <v>0</v>
      </c>
      <c r="O1383" s="35">
        <f>SUMIFS('ODA by sector'!P:P,'ODA by sector'!$A:$A,'D12'!$A1383,'ODA by sector'!$D:$D,'D12'!$C1383)</f>
        <v>0</v>
      </c>
      <c r="P1383" s="35">
        <f>SUMIFS('ODA by sector'!Q:Q,'ODA by sector'!$A:$A,'D12'!$A1383,'ODA by sector'!$D:$D,'D12'!$C1383)</f>
        <v>0</v>
      </c>
      <c r="Q1383" s="35">
        <f>SUMIFS('ODA by sector'!R:R,'ODA by sector'!$A:$A,'D12'!$A1383,'ODA by sector'!$D:$D,'D12'!$C1383)</f>
        <v>4.1079999999999997E-3</v>
      </c>
      <c r="R1383" s="35">
        <f>SUMIFS('ODA by sector'!S:S,'ODA by sector'!$A:$A,'D12'!$A1383,'ODA by sector'!$D:$D,'D12'!$C1383)</f>
        <v>2.9179E-2</v>
      </c>
    </row>
    <row r="1384" spans="1:18" x14ac:dyDescent="0.25">
      <c r="A1384" s="36" t="s">
        <v>42</v>
      </c>
      <c r="B1384" s="36" t="str">
        <f>VLOOKUP(A1384,'[1]Names&amp;ISO'!$A:$B,2,FALSE)</f>
        <v>LT</v>
      </c>
      <c r="C1384" s="37" t="s">
        <v>170</v>
      </c>
      <c r="D1384" s="35">
        <f>SUMIFS('ODA by sector'!E:E,'ODA by sector'!$A:$A,'D12'!$A1384,'ODA by sector'!$D:$D,'D12'!$C1384)</f>
        <v>0</v>
      </c>
      <c r="E1384" s="35">
        <f>SUMIFS('ODA by sector'!F:F,'ODA by sector'!$A:$A,'D12'!$A1384,'ODA by sector'!$D:$D,'D12'!$C1384)</f>
        <v>0</v>
      </c>
      <c r="F1384" s="35">
        <f>SUMIFS('ODA by sector'!G:G,'ODA by sector'!$A:$A,'D12'!$A1384,'ODA by sector'!$D:$D,'D12'!$C1384)</f>
        <v>0</v>
      </c>
      <c r="G1384" s="35">
        <f>SUMIFS('ODA by sector'!H:H,'ODA by sector'!$A:$A,'D12'!$A1384,'ODA by sector'!$D:$D,'D12'!$C1384)</f>
        <v>0</v>
      </c>
      <c r="H1384" s="35">
        <f>SUMIFS('ODA by sector'!I:I,'ODA by sector'!$A:$A,'D12'!$A1384,'ODA by sector'!$D:$D,'D12'!$C1384)</f>
        <v>0</v>
      </c>
      <c r="I1384" s="35">
        <f>SUMIFS('ODA by sector'!J:J,'ODA by sector'!$A:$A,'D12'!$A1384,'ODA by sector'!$D:$D,'D12'!$C1384)</f>
        <v>0</v>
      </c>
      <c r="J1384" s="35">
        <f>SUMIFS('ODA by sector'!K:K,'ODA by sector'!$A:$A,'D12'!$A1384,'ODA by sector'!$D:$D,'D12'!$C1384)</f>
        <v>0</v>
      </c>
      <c r="K1384" s="35">
        <f>SUMIFS('ODA by sector'!L:L,'ODA by sector'!$A:$A,'D12'!$A1384,'ODA by sector'!$D:$D,'D12'!$C1384)</f>
        <v>0</v>
      </c>
      <c r="L1384" s="35">
        <f>SUMIFS('ODA by sector'!M:M,'ODA by sector'!$A:$A,'D12'!$A1384,'ODA by sector'!$D:$D,'D12'!$C1384)</f>
        <v>0</v>
      </c>
      <c r="M1384" s="35">
        <f>SUMIFS('ODA by sector'!N:N,'ODA by sector'!$A:$A,'D12'!$A1384,'ODA by sector'!$D:$D,'D12'!$C1384)</f>
        <v>0</v>
      </c>
      <c r="N1384" s="35">
        <f>SUMIFS('ODA by sector'!O:O,'ODA by sector'!$A:$A,'D12'!$A1384,'ODA by sector'!$D:$D,'D12'!$C1384)</f>
        <v>0</v>
      </c>
      <c r="O1384" s="35">
        <f>SUMIFS('ODA by sector'!P:P,'ODA by sector'!$A:$A,'D12'!$A1384,'ODA by sector'!$D:$D,'D12'!$C1384)</f>
        <v>0</v>
      </c>
      <c r="P1384" s="35">
        <f>SUMIFS('ODA by sector'!Q:Q,'ODA by sector'!$A:$A,'D12'!$A1384,'ODA by sector'!$D:$D,'D12'!$C1384)</f>
        <v>3.0741560000000003</v>
      </c>
      <c r="Q1384" s="35">
        <f>SUMIFS('ODA by sector'!R:R,'ODA by sector'!$A:$A,'D12'!$A1384,'ODA by sector'!$D:$D,'D12'!$C1384)</f>
        <v>4.9457089999999999</v>
      </c>
      <c r="R1384" s="35">
        <f>SUMIFS('ODA by sector'!S:S,'ODA by sector'!$A:$A,'D12'!$A1384,'ODA by sector'!$D:$D,'D12'!$C1384)</f>
        <v>5.7307879999999995</v>
      </c>
    </row>
    <row r="1385" spans="1:18" x14ac:dyDescent="0.25">
      <c r="A1385" s="36" t="s">
        <v>42</v>
      </c>
      <c r="B1385" s="36" t="str">
        <f>VLOOKUP(A1385,'[1]Names&amp;ISO'!$A:$B,2,FALSE)</f>
        <v>LT</v>
      </c>
      <c r="C1385" s="37" t="s">
        <v>172</v>
      </c>
      <c r="D1385" s="35">
        <f>SUMIFS('ODA by sector'!E:E,'ODA by sector'!$A:$A,'D12'!$A1385,'ODA by sector'!$D:$D,'D12'!$C1385)</f>
        <v>0</v>
      </c>
      <c r="E1385" s="35">
        <f>SUMIFS('ODA by sector'!F:F,'ODA by sector'!$A:$A,'D12'!$A1385,'ODA by sector'!$D:$D,'D12'!$C1385)</f>
        <v>0</v>
      </c>
      <c r="F1385" s="35">
        <f>SUMIFS('ODA by sector'!G:G,'ODA by sector'!$A:$A,'D12'!$A1385,'ODA by sector'!$D:$D,'D12'!$C1385)</f>
        <v>0</v>
      </c>
      <c r="G1385" s="35">
        <f>SUMIFS('ODA by sector'!H:H,'ODA by sector'!$A:$A,'D12'!$A1385,'ODA by sector'!$D:$D,'D12'!$C1385)</f>
        <v>0</v>
      </c>
      <c r="H1385" s="35">
        <f>SUMIFS('ODA by sector'!I:I,'ODA by sector'!$A:$A,'D12'!$A1385,'ODA by sector'!$D:$D,'D12'!$C1385)</f>
        <v>0</v>
      </c>
      <c r="I1385" s="35">
        <f>SUMIFS('ODA by sector'!J:J,'ODA by sector'!$A:$A,'D12'!$A1385,'ODA by sector'!$D:$D,'D12'!$C1385)</f>
        <v>0</v>
      </c>
      <c r="J1385" s="35">
        <f>SUMIFS('ODA by sector'!K:K,'ODA by sector'!$A:$A,'D12'!$A1385,'ODA by sector'!$D:$D,'D12'!$C1385)</f>
        <v>0</v>
      </c>
      <c r="K1385" s="35">
        <f>SUMIFS('ODA by sector'!L:L,'ODA by sector'!$A:$A,'D12'!$A1385,'ODA by sector'!$D:$D,'D12'!$C1385)</f>
        <v>0</v>
      </c>
      <c r="L1385" s="35">
        <f>SUMIFS('ODA by sector'!M:M,'ODA by sector'!$A:$A,'D12'!$A1385,'ODA by sector'!$D:$D,'D12'!$C1385)</f>
        <v>0</v>
      </c>
      <c r="M1385" s="35">
        <f>SUMIFS('ODA by sector'!N:N,'ODA by sector'!$A:$A,'D12'!$A1385,'ODA by sector'!$D:$D,'D12'!$C1385)</f>
        <v>0</v>
      </c>
      <c r="N1385" s="35">
        <f>SUMIFS('ODA by sector'!O:O,'ODA by sector'!$A:$A,'D12'!$A1385,'ODA by sector'!$D:$D,'D12'!$C1385)</f>
        <v>0</v>
      </c>
      <c r="O1385" s="35">
        <f>SUMIFS('ODA by sector'!P:P,'ODA by sector'!$A:$A,'D12'!$A1385,'ODA by sector'!$D:$D,'D12'!$C1385)</f>
        <v>0</v>
      </c>
      <c r="P1385" s="35">
        <f>SUMIFS('ODA by sector'!Q:Q,'ODA by sector'!$A:$A,'D12'!$A1385,'ODA by sector'!$D:$D,'D12'!$C1385)</f>
        <v>0</v>
      </c>
      <c r="Q1385" s="35">
        <f>SUMIFS('ODA by sector'!R:R,'ODA by sector'!$A:$A,'D12'!$A1385,'ODA by sector'!$D:$D,'D12'!$C1385)</f>
        <v>0</v>
      </c>
      <c r="R1385" s="35">
        <f>SUMIFS('ODA by sector'!S:S,'ODA by sector'!$A:$A,'D12'!$A1385,'ODA by sector'!$D:$D,'D12'!$C1385)</f>
        <v>0</v>
      </c>
    </row>
    <row r="1386" spans="1:18" x14ac:dyDescent="0.25">
      <c r="A1386" s="36" t="s">
        <v>42</v>
      </c>
      <c r="B1386" s="36" t="str">
        <f>VLOOKUP(A1386,'[1]Names&amp;ISO'!$A:$B,2,FALSE)</f>
        <v>LT</v>
      </c>
      <c r="C1386" s="37" t="s">
        <v>173</v>
      </c>
      <c r="D1386" s="35">
        <f>SUMIFS('ODA by sector'!E:E,'ODA by sector'!$A:$A,'D12'!$A1386,'ODA by sector'!$D:$D,'D12'!$C1386)</f>
        <v>0</v>
      </c>
      <c r="E1386" s="35">
        <f>SUMIFS('ODA by sector'!F:F,'ODA by sector'!$A:$A,'D12'!$A1386,'ODA by sector'!$D:$D,'D12'!$C1386)</f>
        <v>0</v>
      </c>
      <c r="F1386" s="35">
        <f>SUMIFS('ODA by sector'!G:G,'ODA by sector'!$A:$A,'D12'!$A1386,'ODA by sector'!$D:$D,'D12'!$C1386)</f>
        <v>0</v>
      </c>
      <c r="G1386" s="35">
        <f>SUMIFS('ODA by sector'!H:H,'ODA by sector'!$A:$A,'D12'!$A1386,'ODA by sector'!$D:$D,'D12'!$C1386)</f>
        <v>0</v>
      </c>
      <c r="H1386" s="35">
        <f>SUMIFS('ODA by sector'!I:I,'ODA by sector'!$A:$A,'D12'!$A1386,'ODA by sector'!$D:$D,'D12'!$C1386)</f>
        <v>0</v>
      </c>
      <c r="I1386" s="35">
        <f>SUMIFS('ODA by sector'!J:J,'ODA by sector'!$A:$A,'D12'!$A1386,'ODA by sector'!$D:$D,'D12'!$C1386)</f>
        <v>0</v>
      </c>
      <c r="J1386" s="35">
        <f>SUMIFS('ODA by sector'!K:K,'ODA by sector'!$A:$A,'D12'!$A1386,'ODA by sector'!$D:$D,'D12'!$C1386)</f>
        <v>0</v>
      </c>
      <c r="K1386" s="35">
        <f>SUMIFS('ODA by sector'!L:L,'ODA by sector'!$A:$A,'D12'!$A1386,'ODA by sector'!$D:$D,'D12'!$C1386)</f>
        <v>0</v>
      </c>
      <c r="L1386" s="35">
        <f>SUMIFS('ODA by sector'!M:M,'ODA by sector'!$A:$A,'D12'!$A1386,'ODA by sector'!$D:$D,'D12'!$C1386)</f>
        <v>0</v>
      </c>
      <c r="M1386" s="35">
        <f>SUMIFS('ODA by sector'!N:N,'ODA by sector'!$A:$A,'D12'!$A1386,'ODA by sector'!$D:$D,'D12'!$C1386)</f>
        <v>0</v>
      </c>
      <c r="N1386" s="35">
        <f>SUMIFS('ODA by sector'!O:O,'ODA by sector'!$A:$A,'D12'!$A1386,'ODA by sector'!$D:$D,'D12'!$C1386)</f>
        <v>0</v>
      </c>
      <c r="O1386" s="35">
        <f>SUMIFS('ODA by sector'!P:P,'ODA by sector'!$A:$A,'D12'!$A1386,'ODA by sector'!$D:$D,'D12'!$C1386)</f>
        <v>0</v>
      </c>
      <c r="P1386" s="35">
        <f>SUMIFS('ODA by sector'!Q:Q,'ODA by sector'!$A:$A,'D12'!$A1386,'ODA by sector'!$D:$D,'D12'!$C1386)</f>
        <v>0</v>
      </c>
      <c r="Q1386" s="35">
        <f>SUMIFS('ODA by sector'!R:R,'ODA by sector'!$A:$A,'D12'!$A1386,'ODA by sector'!$D:$D,'D12'!$C1386)</f>
        <v>0</v>
      </c>
      <c r="R1386" s="35">
        <f>SUMIFS('ODA by sector'!S:S,'ODA by sector'!$A:$A,'D12'!$A1386,'ODA by sector'!$D:$D,'D12'!$C1386)</f>
        <v>0</v>
      </c>
    </row>
    <row r="1387" spans="1:18" x14ac:dyDescent="0.25">
      <c r="A1387" s="36" t="s">
        <v>42</v>
      </c>
      <c r="B1387" s="36" t="str">
        <f>VLOOKUP(A1387,'[1]Names&amp;ISO'!$A:$B,2,FALSE)</f>
        <v>LT</v>
      </c>
      <c r="C1387" s="37" t="s">
        <v>174</v>
      </c>
      <c r="D1387" s="35">
        <f>SUMIFS('ODA by sector'!E:E,'ODA by sector'!$A:$A,'D12'!$A1387,'ODA by sector'!$D:$D,'D12'!$C1387)</f>
        <v>0</v>
      </c>
      <c r="E1387" s="35">
        <f>SUMIFS('ODA by sector'!F:F,'ODA by sector'!$A:$A,'D12'!$A1387,'ODA by sector'!$D:$D,'D12'!$C1387)</f>
        <v>0</v>
      </c>
      <c r="F1387" s="35">
        <f>SUMIFS('ODA by sector'!G:G,'ODA by sector'!$A:$A,'D12'!$A1387,'ODA by sector'!$D:$D,'D12'!$C1387)</f>
        <v>0</v>
      </c>
      <c r="G1387" s="35">
        <f>SUMIFS('ODA by sector'!H:H,'ODA by sector'!$A:$A,'D12'!$A1387,'ODA by sector'!$D:$D,'D12'!$C1387)</f>
        <v>0</v>
      </c>
      <c r="H1387" s="35">
        <f>SUMIFS('ODA by sector'!I:I,'ODA by sector'!$A:$A,'D12'!$A1387,'ODA by sector'!$D:$D,'D12'!$C1387)</f>
        <v>0</v>
      </c>
      <c r="I1387" s="35">
        <f>SUMIFS('ODA by sector'!J:J,'ODA by sector'!$A:$A,'D12'!$A1387,'ODA by sector'!$D:$D,'D12'!$C1387)</f>
        <v>0</v>
      </c>
      <c r="J1387" s="35">
        <f>SUMIFS('ODA by sector'!K:K,'ODA by sector'!$A:$A,'D12'!$A1387,'ODA by sector'!$D:$D,'D12'!$C1387)</f>
        <v>0</v>
      </c>
      <c r="K1387" s="35">
        <f>SUMIFS('ODA by sector'!L:L,'ODA by sector'!$A:$A,'D12'!$A1387,'ODA by sector'!$D:$D,'D12'!$C1387)</f>
        <v>0</v>
      </c>
      <c r="L1387" s="35">
        <f>SUMIFS('ODA by sector'!M:M,'ODA by sector'!$A:$A,'D12'!$A1387,'ODA by sector'!$D:$D,'D12'!$C1387)</f>
        <v>0</v>
      </c>
      <c r="M1387" s="35">
        <f>SUMIFS('ODA by sector'!N:N,'ODA by sector'!$A:$A,'D12'!$A1387,'ODA by sector'!$D:$D,'D12'!$C1387)</f>
        <v>0</v>
      </c>
      <c r="N1387" s="35">
        <f>SUMIFS('ODA by sector'!O:O,'ODA by sector'!$A:$A,'D12'!$A1387,'ODA by sector'!$D:$D,'D12'!$C1387)</f>
        <v>0</v>
      </c>
      <c r="O1387" s="35">
        <f>SUMIFS('ODA by sector'!P:P,'ODA by sector'!$A:$A,'D12'!$A1387,'ODA by sector'!$D:$D,'D12'!$C1387)</f>
        <v>0</v>
      </c>
      <c r="P1387" s="35">
        <f>SUMIFS('ODA by sector'!Q:Q,'ODA by sector'!$A:$A,'D12'!$A1387,'ODA by sector'!$D:$D,'D12'!$C1387)</f>
        <v>0.45285799999999998</v>
      </c>
      <c r="Q1387" s="35">
        <f>SUMIFS('ODA by sector'!R:R,'ODA by sector'!$A:$A,'D12'!$A1387,'ODA by sector'!$D:$D,'D12'!$C1387)</f>
        <v>1.311499</v>
      </c>
      <c r="R1387" s="35">
        <f>SUMIFS('ODA by sector'!S:S,'ODA by sector'!$A:$A,'D12'!$A1387,'ODA by sector'!$D:$D,'D12'!$C1387)</f>
        <v>4.279388</v>
      </c>
    </row>
    <row r="1388" spans="1:18" x14ac:dyDescent="0.25">
      <c r="A1388" s="36" t="s">
        <v>41</v>
      </c>
      <c r="B1388" s="36" t="str">
        <f>VLOOKUP(A1388,'[1]Names&amp;ISO'!$A:$B,2,FALSE)</f>
        <v>MT</v>
      </c>
      <c r="C1388" s="37" t="s">
        <v>162</v>
      </c>
      <c r="D1388" s="35">
        <f>SUMIFS('ODA by sector'!E:E,'ODA by sector'!$A:$A,'D12'!$A1388,'ODA by sector'!$D:$D,'D12'!$C1388)</f>
        <v>0</v>
      </c>
      <c r="E1388" s="35">
        <f>SUMIFS('ODA by sector'!F:F,'ODA by sector'!$A:$A,'D12'!$A1388,'ODA by sector'!$D:$D,'D12'!$C1388)</f>
        <v>0</v>
      </c>
      <c r="F1388" s="35">
        <f>SUMIFS('ODA by sector'!G:G,'ODA by sector'!$A:$A,'D12'!$A1388,'ODA by sector'!$D:$D,'D12'!$C1388)</f>
        <v>0</v>
      </c>
      <c r="G1388" s="35">
        <f>SUMIFS('ODA by sector'!H:H,'ODA by sector'!$A:$A,'D12'!$A1388,'ODA by sector'!$D:$D,'D12'!$C1388)</f>
        <v>0</v>
      </c>
      <c r="H1388" s="35">
        <f>SUMIFS('ODA by sector'!I:I,'ODA by sector'!$A:$A,'D12'!$A1388,'ODA by sector'!$D:$D,'D12'!$C1388)</f>
        <v>0</v>
      </c>
      <c r="I1388" s="35">
        <f>SUMIFS('ODA by sector'!J:J,'ODA by sector'!$A:$A,'D12'!$A1388,'ODA by sector'!$D:$D,'D12'!$C1388)</f>
        <v>0</v>
      </c>
      <c r="J1388" s="35">
        <f>SUMIFS('ODA by sector'!K:K,'ODA by sector'!$A:$A,'D12'!$A1388,'ODA by sector'!$D:$D,'D12'!$C1388)</f>
        <v>0</v>
      </c>
      <c r="K1388" s="35">
        <f>SUMIFS('ODA by sector'!L:L,'ODA by sector'!$A:$A,'D12'!$A1388,'ODA by sector'!$D:$D,'D12'!$C1388)</f>
        <v>0</v>
      </c>
      <c r="L1388" s="35">
        <f>SUMIFS('ODA by sector'!M:M,'ODA by sector'!$A:$A,'D12'!$A1388,'ODA by sector'!$D:$D,'D12'!$C1388)</f>
        <v>0</v>
      </c>
      <c r="M1388" s="35">
        <f>SUMIFS('ODA by sector'!N:N,'ODA by sector'!$A:$A,'D12'!$A1388,'ODA by sector'!$D:$D,'D12'!$C1388)</f>
        <v>0</v>
      </c>
      <c r="N1388" s="35">
        <f>SUMIFS('ODA by sector'!O:O,'ODA by sector'!$A:$A,'D12'!$A1388,'ODA by sector'!$D:$D,'D12'!$C1388)</f>
        <v>0</v>
      </c>
      <c r="O1388" s="35">
        <f>SUMIFS('ODA by sector'!P:P,'ODA by sector'!$A:$A,'D12'!$A1388,'ODA by sector'!$D:$D,'D12'!$C1388)</f>
        <v>0</v>
      </c>
      <c r="P1388" s="35">
        <f>SUMIFS('ODA by sector'!Q:Q,'ODA by sector'!$A:$A,'D12'!$A1388,'ODA by sector'!$D:$D,'D12'!$C1388)</f>
        <v>0</v>
      </c>
      <c r="Q1388" s="35">
        <f>SUMIFS('ODA by sector'!R:R,'ODA by sector'!$A:$A,'D12'!$A1388,'ODA by sector'!$D:$D,'D12'!$C1388)</f>
        <v>2.5467599999999999</v>
      </c>
      <c r="R1388" s="35">
        <f>SUMIFS('ODA by sector'!S:S,'ODA by sector'!$A:$A,'D12'!$A1388,'ODA by sector'!$D:$D,'D12'!$C1388)</f>
        <v>0.26761000000000001</v>
      </c>
    </row>
    <row r="1389" spans="1:18" x14ac:dyDescent="0.25">
      <c r="A1389" s="38" t="s">
        <v>41</v>
      </c>
      <c r="B1389" s="36" t="str">
        <f>VLOOKUP(A1389,'[1]Names&amp;ISO'!$A:$B,2,FALSE)</f>
        <v>MT</v>
      </c>
      <c r="C1389" s="37" t="s">
        <v>163</v>
      </c>
      <c r="D1389" s="35">
        <f>SUMIFS('ODA by sector'!E:E,'ODA by sector'!$A:$A,'D12'!$A1389,'ODA by sector'!$D:$D,'D12'!$C1389)</f>
        <v>0</v>
      </c>
      <c r="E1389" s="35">
        <f>SUMIFS('ODA by sector'!F:F,'ODA by sector'!$A:$A,'D12'!$A1389,'ODA by sector'!$D:$D,'D12'!$C1389)</f>
        <v>0</v>
      </c>
      <c r="F1389" s="35">
        <f>SUMIFS('ODA by sector'!G:G,'ODA by sector'!$A:$A,'D12'!$A1389,'ODA by sector'!$D:$D,'D12'!$C1389)</f>
        <v>0</v>
      </c>
      <c r="G1389" s="35">
        <f>SUMIFS('ODA by sector'!H:H,'ODA by sector'!$A:$A,'D12'!$A1389,'ODA by sector'!$D:$D,'D12'!$C1389)</f>
        <v>0</v>
      </c>
      <c r="H1389" s="35">
        <f>SUMIFS('ODA by sector'!I:I,'ODA by sector'!$A:$A,'D12'!$A1389,'ODA by sector'!$D:$D,'D12'!$C1389)</f>
        <v>0</v>
      </c>
      <c r="I1389" s="35">
        <f>SUMIFS('ODA by sector'!J:J,'ODA by sector'!$A:$A,'D12'!$A1389,'ODA by sector'!$D:$D,'D12'!$C1389)</f>
        <v>0</v>
      </c>
      <c r="J1389" s="35">
        <f>SUMIFS('ODA by sector'!K:K,'ODA by sector'!$A:$A,'D12'!$A1389,'ODA by sector'!$D:$D,'D12'!$C1389)</f>
        <v>0</v>
      </c>
      <c r="K1389" s="35">
        <f>SUMIFS('ODA by sector'!L:L,'ODA by sector'!$A:$A,'D12'!$A1389,'ODA by sector'!$D:$D,'D12'!$C1389)</f>
        <v>0</v>
      </c>
      <c r="L1389" s="35">
        <f>SUMIFS('ODA by sector'!M:M,'ODA by sector'!$A:$A,'D12'!$A1389,'ODA by sector'!$D:$D,'D12'!$C1389)</f>
        <v>0</v>
      </c>
      <c r="M1389" s="35">
        <f>SUMIFS('ODA by sector'!N:N,'ODA by sector'!$A:$A,'D12'!$A1389,'ODA by sector'!$D:$D,'D12'!$C1389)</f>
        <v>0</v>
      </c>
      <c r="N1389" s="35">
        <f>SUMIFS('ODA by sector'!O:O,'ODA by sector'!$A:$A,'D12'!$A1389,'ODA by sector'!$D:$D,'D12'!$C1389)</f>
        <v>0</v>
      </c>
      <c r="O1389" s="35">
        <f>SUMIFS('ODA by sector'!P:P,'ODA by sector'!$A:$A,'D12'!$A1389,'ODA by sector'!$D:$D,'D12'!$C1389)</f>
        <v>0</v>
      </c>
      <c r="P1389" s="35">
        <f>SUMIFS('ODA by sector'!Q:Q,'ODA by sector'!$A:$A,'D12'!$A1389,'ODA by sector'!$D:$D,'D12'!$C1389)</f>
        <v>0</v>
      </c>
      <c r="Q1389" s="35">
        <f>SUMIFS('ODA by sector'!R:R,'ODA by sector'!$A:$A,'D12'!$A1389,'ODA by sector'!$D:$D,'D12'!$C1389)</f>
        <v>0.30762400000000001</v>
      </c>
      <c r="R1389" s="35">
        <f>SUMIFS('ODA by sector'!S:S,'ODA by sector'!$A:$A,'D12'!$A1389,'ODA by sector'!$D:$D,'D12'!$C1389)</f>
        <v>1.1923589999999999</v>
      </c>
    </row>
    <row r="1390" spans="1:18" x14ac:dyDescent="0.25">
      <c r="A1390" s="39" t="s">
        <v>41</v>
      </c>
      <c r="B1390" s="36" t="str">
        <f>VLOOKUP(A1390,'[1]Names&amp;ISO'!$A:$B,2,FALSE)</f>
        <v>MT</v>
      </c>
      <c r="C1390" s="37" t="s">
        <v>164</v>
      </c>
      <c r="D1390" s="35">
        <f>SUMIFS('ODA by sector'!E:E,'ODA by sector'!$A:$A,'D12'!$A1390,'ODA by sector'!$D:$D,'D12'!$C1390)</f>
        <v>0</v>
      </c>
      <c r="E1390" s="35">
        <f>SUMIFS('ODA by sector'!F:F,'ODA by sector'!$A:$A,'D12'!$A1390,'ODA by sector'!$D:$D,'D12'!$C1390)</f>
        <v>0</v>
      </c>
      <c r="F1390" s="35">
        <f>SUMIFS('ODA by sector'!G:G,'ODA by sector'!$A:$A,'D12'!$A1390,'ODA by sector'!$D:$D,'D12'!$C1390)</f>
        <v>0</v>
      </c>
      <c r="G1390" s="35">
        <f>SUMIFS('ODA by sector'!H:H,'ODA by sector'!$A:$A,'D12'!$A1390,'ODA by sector'!$D:$D,'D12'!$C1390)</f>
        <v>0</v>
      </c>
      <c r="H1390" s="35">
        <f>SUMIFS('ODA by sector'!I:I,'ODA by sector'!$A:$A,'D12'!$A1390,'ODA by sector'!$D:$D,'D12'!$C1390)</f>
        <v>0</v>
      </c>
      <c r="I1390" s="35">
        <f>SUMIFS('ODA by sector'!J:J,'ODA by sector'!$A:$A,'D12'!$A1390,'ODA by sector'!$D:$D,'D12'!$C1390)</f>
        <v>0</v>
      </c>
      <c r="J1390" s="35">
        <f>SUMIFS('ODA by sector'!K:K,'ODA by sector'!$A:$A,'D12'!$A1390,'ODA by sector'!$D:$D,'D12'!$C1390)</f>
        <v>0</v>
      </c>
      <c r="K1390" s="35">
        <f>SUMIFS('ODA by sector'!L:L,'ODA by sector'!$A:$A,'D12'!$A1390,'ODA by sector'!$D:$D,'D12'!$C1390)</f>
        <v>0</v>
      </c>
      <c r="L1390" s="35">
        <f>SUMIFS('ODA by sector'!M:M,'ODA by sector'!$A:$A,'D12'!$A1390,'ODA by sector'!$D:$D,'D12'!$C1390)</f>
        <v>0</v>
      </c>
      <c r="M1390" s="35">
        <f>SUMIFS('ODA by sector'!N:N,'ODA by sector'!$A:$A,'D12'!$A1390,'ODA by sector'!$D:$D,'D12'!$C1390)</f>
        <v>0</v>
      </c>
      <c r="N1390" s="35">
        <f>SUMIFS('ODA by sector'!O:O,'ODA by sector'!$A:$A,'D12'!$A1390,'ODA by sector'!$D:$D,'D12'!$C1390)</f>
        <v>0</v>
      </c>
      <c r="O1390" s="35">
        <f>SUMIFS('ODA by sector'!P:P,'ODA by sector'!$A:$A,'D12'!$A1390,'ODA by sector'!$D:$D,'D12'!$C1390)</f>
        <v>0</v>
      </c>
      <c r="P1390" s="35">
        <f>SUMIFS('ODA by sector'!Q:Q,'ODA by sector'!$A:$A,'D12'!$A1390,'ODA by sector'!$D:$D,'D12'!$C1390)</f>
        <v>0</v>
      </c>
      <c r="Q1390" s="35">
        <f>SUMIFS('ODA by sector'!R:R,'ODA by sector'!$A:$A,'D12'!$A1390,'ODA by sector'!$D:$D,'D12'!$C1390)</f>
        <v>0</v>
      </c>
      <c r="R1390" s="35">
        <f>SUMIFS('ODA by sector'!S:S,'ODA by sector'!$A:$A,'D12'!$A1390,'ODA by sector'!$D:$D,'D12'!$C1390)</f>
        <v>0</v>
      </c>
    </row>
    <row r="1391" spans="1:18" x14ac:dyDescent="0.25">
      <c r="A1391" s="36" t="s">
        <v>41</v>
      </c>
      <c r="B1391" s="36" t="str">
        <f>VLOOKUP(A1391,'[1]Names&amp;ISO'!$A:$B,2,FALSE)</f>
        <v>MT</v>
      </c>
      <c r="C1391" s="37" t="s">
        <v>165</v>
      </c>
      <c r="D1391" s="35">
        <f>SUMIFS('ODA by sector'!E:E,'ODA by sector'!$A:$A,'D12'!$A1391,'ODA by sector'!$D:$D,'D12'!$C1391)</f>
        <v>0</v>
      </c>
      <c r="E1391" s="35">
        <f>SUMIFS('ODA by sector'!F:F,'ODA by sector'!$A:$A,'D12'!$A1391,'ODA by sector'!$D:$D,'D12'!$C1391)</f>
        <v>0</v>
      </c>
      <c r="F1391" s="35">
        <f>SUMIFS('ODA by sector'!G:G,'ODA by sector'!$A:$A,'D12'!$A1391,'ODA by sector'!$D:$D,'D12'!$C1391)</f>
        <v>0</v>
      </c>
      <c r="G1391" s="35">
        <f>SUMIFS('ODA by sector'!H:H,'ODA by sector'!$A:$A,'D12'!$A1391,'ODA by sector'!$D:$D,'D12'!$C1391)</f>
        <v>0</v>
      </c>
      <c r="H1391" s="35">
        <f>SUMIFS('ODA by sector'!I:I,'ODA by sector'!$A:$A,'D12'!$A1391,'ODA by sector'!$D:$D,'D12'!$C1391)</f>
        <v>0</v>
      </c>
      <c r="I1391" s="35">
        <f>SUMIFS('ODA by sector'!J:J,'ODA by sector'!$A:$A,'D12'!$A1391,'ODA by sector'!$D:$D,'D12'!$C1391)</f>
        <v>0</v>
      </c>
      <c r="J1391" s="35">
        <f>SUMIFS('ODA by sector'!K:K,'ODA by sector'!$A:$A,'D12'!$A1391,'ODA by sector'!$D:$D,'D12'!$C1391)</f>
        <v>0</v>
      </c>
      <c r="K1391" s="35">
        <f>SUMIFS('ODA by sector'!L:L,'ODA by sector'!$A:$A,'D12'!$A1391,'ODA by sector'!$D:$D,'D12'!$C1391)</f>
        <v>0</v>
      </c>
      <c r="L1391" s="35">
        <f>SUMIFS('ODA by sector'!M:M,'ODA by sector'!$A:$A,'D12'!$A1391,'ODA by sector'!$D:$D,'D12'!$C1391)</f>
        <v>0</v>
      </c>
      <c r="M1391" s="35">
        <f>SUMIFS('ODA by sector'!N:N,'ODA by sector'!$A:$A,'D12'!$A1391,'ODA by sector'!$D:$D,'D12'!$C1391)</f>
        <v>0</v>
      </c>
      <c r="N1391" s="35">
        <f>SUMIFS('ODA by sector'!O:O,'ODA by sector'!$A:$A,'D12'!$A1391,'ODA by sector'!$D:$D,'D12'!$C1391)</f>
        <v>0</v>
      </c>
      <c r="O1391" s="35">
        <f>SUMIFS('ODA by sector'!P:P,'ODA by sector'!$A:$A,'D12'!$A1391,'ODA by sector'!$D:$D,'D12'!$C1391)</f>
        <v>0</v>
      </c>
      <c r="P1391" s="35">
        <f>SUMIFS('ODA by sector'!Q:Q,'ODA by sector'!$A:$A,'D12'!$A1391,'ODA by sector'!$D:$D,'D12'!$C1391)</f>
        <v>0</v>
      </c>
      <c r="Q1391" s="35">
        <f>SUMIFS('ODA by sector'!R:R,'ODA by sector'!$A:$A,'D12'!$A1391,'ODA by sector'!$D:$D,'D12'!$C1391)</f>
        <v>0</v>
      </c>
      <c r="R1391" s="35">
        <f>SUMIFS('ODA by sector'!S:S,'ODA by sector'!$A:$A,'D12'!$A1391,'ODA by sector'!$D:$D,'D12'!$C1391)</f>
        <v>0</v>
      </c>
    </row>
    <row r="1392" spans="1:18" x14ac:dyDescent="0.25">
      <c r="A1392" s="36" t="s">
        <v>41</v>
      </c>
      <c r="B1392" s="36" t="str">
        <f>VLOOKUP(A1392,'[1]Names&amp;ISO'!$A:$B,2,FALSE)</f>
        <v>MT</v>
      </c>
      <c r="C1392" s="37" t="s">
        <v>161</v>
      </c>
      <c r="D1392" s="35">
        <f>SUMIFS('ODA by sector'!E:E,'ODA by sector'!$A:$A,'D12'!$A1392,'ODA by sector'!$D:$D,'D12'!$C1392)</f>
        <v>0</v>
      </c>
      <c r="E1392" s="35">
        <f>SUMIFS('ODA by sector'!F:F,'ODA by sector'!$A:$A,'D12'!$A1392,'ODA by sector'!$D:$D,'D12'!$C1392)</f>
        <v>0</v>
      </c>
      <c r="F1392" s="35">
        <f>SUMIFS('ODA by sector'!G:G,'ODA by sector'!$A:$A,'D12'!$A1392,'ODA by sector'!$D:$D,'D12'!$C1392)</f>
        <v>0</v>
      </c>
      <c r="G1392" s="35">
        <f>SUMIFS('ODA by sector'!H:H,'ODA by sector'!$A:$A,'D12'!$A1392,'ODA by sector'!$D:$D,'D12'!$C1392)</f>
        <v>0</v>
      </c>
      <c r="H1392" s="35">
        <f>SUMIFS('ODA by sector'!I:I,'ODA by sector'!$A:$A,'D12'!$A1392,'ODA by sector'!$D:$D,'D12'!$C1392)</f>
        <v>0</v>
      </c>
      <c r="I1392" s="35">
        <f>SUMIFS('ODA by sector'!J:J,'ODA by sector'!$A:$A,'D12'!$A1392,'ODA by sector'!$D:$D,'D12'!$C1392)</f>
        <v>0</v>
      </c>
      <c r="J1392" s="35">
        <f>SUMIFS('ODA by sector'!K:K,'ODA by sector'!$A:$A,'D12'!$A1392,'ODA by sector'!$D:$D,'D12'!$C1392)</f>
        <v>0</v>
      </c>
      <c r="K1392" s="35">
        <f>SUMIFS('ODA by sector'!L:L,'ODA by sector'!$A:$A,'D12'!$A1392,'ODA by sector'!$D:$D,'D12'!$C1392)</f>
        <v>0</v>
      </c>
      <c r="L1392" s="35">
        <f>SUMIFS('ODA by sector'!M:M,'ODA by sector'!$A:$A,'D12'!$A1392,'ODA by sector'!$D:$D,'D12'!$C1392)</f>
        <v>0</v>
      </c>
      <c r="M1392" s="35">
        <f>SUMIFS('ODA by sector'!N:N,'ODA by sector'!$A:$A,'D12'!$A1392,'ODA by sector'!$D:$D,'D12'!$C1392)</f>
        <v>0</v>
      </c>
      <c r="N1392" s="35">
        <f>SUMIFS('ODA by sector'!O:O,'ODA by sector'!$A:$A,'D12'!$A1392,'ODA by sector'!$D:$D,'D12'!$C1392)</f>
        <v>0</v>
      </c>
      <c r="O1392" s="35">
        <f>SUMIFS('ODA by sector'!P:P,'ODA by sector'!$A:$A,'D12'!$A1392,'ODA by sector'!$D:$D,'D12'!$C1392)</f>
        <v>0</v>
      </c>
      <c r="P1392" s="35">
        <f>SUMIFS('ODA by sector'!Q:Q,'ODA by sector'!$A:$A,'D12'!$A1392,'ODA by sector'!$D:$D,'D12'!$C1392)</f>
        <v>0</v>
      </c>
      <c r="Q1392" s="35">
        <f>SUMIFS('ODA by sector'!R:R,'ODA by sector'!$A:$A,'D12'!$A1392,'ODA by sector'!$D:$D,'D12'!$C1392)</f>
        <v>0</v>
      </c>
      <c r="R1392" s="35">
        <f>SUMIFS('ODA by sector'!S:S,'ODA by sector'!$A:$A,'D12'!$A1392,'ODA by sector'!$D:$D,'D12'!$C1392)</f>
        <v>0</v>
      </c>
    </row>
    <row r="1393" spans="1:18" x14ac:dyDescent="0.25">
      <c r="A1393" s="36" t="s">
        <v>41</v>
      </c>
      <c r="B1393" s="36" t="str">
        <f>VLOOKUP(A1393,'[1]Names&amp;ISO'!$A:$B,2,FALSE)</f>
        <v>MT</v>
      </c>
      <c r="C1393" s="37" t="s">
        <v>166</v>
      </c>
      <c r="D1393" s="35">
        <f>SUMIFS('ODA by sector'!E:E,'ODA by sector'!$A:$A,'D12'!$A1393,'ODA by sector'!$D:$D,'D12'!$C1393)</f>
        <v>0</v>
      </c>
      <c r="E1393" s="35">
        <f>SUMIFS('ODA by sector'!F:F,'ODA by sector'!$A:$A,'D12'!$A1393,'ODA by sector'!$D:$D,'D12'!$C1393)</f>
        <v>0</v>
      </c>
      <c r="F1393" s="35">
        <f>SUMIFS('ODA by sector'!G:G,'ODA by sector'!$A:$A,'D12'!$A1393,'ODA by sector'!$D:$D,'D12'!$C1393)</f>
        <v>0</v>
      </c>
      <c r="G1393" s="35">
        <f>SUMIFS('ODA by sector'!H:H,'ODA by sector'!$A:$A,'D12'!$A1393,'ODA by sector'!$D:$D,'D12'!$C1393)</f>
        <v>0</v>
      </c>
      <c r="H1393" s="35">
        <f>SUMIFS('ODA by sector'!I:I,'ODA by sector'!$A:$A,'D12'!$A1393,'ODA by sector'!$D:$D,'D12'!$C1393)</f>
        <v>0</v>
      </c>
      <c r="I1393" s="35">
        <f>SUMIFS('ODA by sector'!J:J,'ODA by sector'!$A:$A,'D12'!$A1393,'ODA by sector'!$D:$D,'D12'!$C1393)</f>
        <v>0</v>
      </c>
      <c r="J1393" s="35">
        <f>SUMIFS('ODA by sector'!K:K,'ODA by sector'!$A:$A,'D12'!$A1393,'ODA by sector'!$D:$D,'D12'!$C1393)</f>
        <v>0</v>
      </c>
      <c r="K1393" s="35">
        <f>SUMIFS('ODA by sector'!L:L,'ODA by sector'!$A:$A,'D12'!$A1393,'ODA by sector'!$D:$D,'D12'!$C1393)</f>
        <v>0</v>
      </c>
      <c r="L1393" s="35">
        <f>SUMIFS('ODA by sector'!M:M,'ODA by sector'!$A:$A,'D12'!$A1393,'ODA by sector'!$D:$D,'D12'!$C1393)</f>
        <v>0</v>
      </c>
      <c r="M1393" s="35">
        <f>SUMIFS('ODA by sector'!N:N,'ODA by sector'!$A:$A,'D12'!$A1393,'ODA by sector'!$D:$D,'D12'!$C1393)</f>
        <v>0</v>
      </c>
      <c r="N1393" s="35">
        <f>SUMIFS('ODA by sector'!O:O,'ODA by sector'!$A:$A,'D12'!$A1393,'ODA by sector'!$D:$D,'D12'!$C1393)</f>
        <v>0</v>
      </c>
      <c r="O1393" s="35">
        <f>SUMIFS('ODA by sector'!P:P,'ODA by sector'!$A:$A,'D12'!$A1393,'ODA by sector'!$D:$D,'D12'!$C1393)</f>
        <v>0</v>
      </c>
      <c r="P1393" s="35">
        <f>SUMIFS('ODA by sector'!Q:Q,'ODA by sector'!$A:$A,'D12'!$A1393,'ODA by sector'!$D:$D,'D12'!$C1393)</f>
        <v>0</v>
      </c>
      <c r="Q1393" s="35">
        <f>SUMIFS('ODA by sector'!R:R,'ODA by sector'!$A:$A,'D12'!$A1393,'ODA by sector'!$D:$D,'D12'!$C1393)</f>
        <v>0</v>
      </c>
      <c r="R1393" s="35">
        <f>SUMIFS('ODA by sector'!S:S,'ODA by sector'!$A:$A,'D12'!$A1393,'ODA by sector'!$D:$D,'D12'!$C1393)</f>
        <v>0</v>
      </c>
    </row>
    <row r="1394" spans="1:18" x14ac:dyDescent="0.25">
      <c r="A1394" s="36" t="s">
        <v>41</v>
      </c>
      <c r="B1394" s="36" t="str">
        <f>VLOOKUP(A1394,'[1]Names&amp;ISO'!$A:$B,2,FALSE)</f>
        <v>MT</v>
      </c>
      <c r="C1394" s="37" t="s">
        <v>167</v>
      </c>
      <c r="D1394" s="35">
        <f>SUMIFS('ODA by sector'!E:E,'ODA by sector'!$A:$A,'D12'!$A1394,'ODA by sector'!$D:$D,'D12'!$C1394)</f>
        <v>0</v>
      </c>
      <c r="E1394" s="35">
        <f>SUMIFS('ODA by sector'!F:F,'ODA by sector'!$A:$A,'D12'!$A1394,'ODA by sector'!$D:$D,'D12'!$C1394)</f>
        <v>0</v>
      </c>
      <c r="F1394" s="35">
        <f>SUMIFS('ODA by sector'!G:G,'ODA by sector'!$A:$A,'D12'!$A1394,'ODA by sector'!$D:$D,'D12'!$C1394)</f>
        <v>0</v>
      </c>
      <c r="G1394" s="35">
        <f>SUMIFS('ODA by sector'!H:H,'ODA by sector'!$A:$A,'D12'!$A1394,'ODA by sector'!$D:$D,'D12'!$C1394)</f>
        <v>0</v>
      </c>
      <c r="H1394" s="35">
        <f>SUMIFS('ODA by sector'!I:I,'ODA by sector'!$A:$A,'D12'!$A1394,'ODA by sector'!$D:$D,'D12'!$C1394)</f>
        <v>0</v>
      </c>
      <c r="I1394" s="35">
        <f>SUMIFS('ODA by sector'!J:J,'ODA by sector'!$A:$A,'D12'!$A1394,'ODA by sector'!$D:$D,'D12'!$C1394)</f>
        <v>0</v>
      </c>
      <c r="J1394" s="35">
        <f>SUMIFS('ODA by sector'!K:K,'ODA by sector'!$A:$A,'D12'!$A1394,'ODA by sector'!$D:$D,'D12'!$C1394)</f>
        <v>0</v>
      </c>
      <c r="K1394" s="35">
        <f>SUMIFS('ODA by sector'!L:L,'ODA by sector'!$A:$A,'D12'!$A1394,'ODA by sector'!$D:$D,'D12'!$C1394)</f>
        <v>0</v>
      </c>
      <c r="L1394" s="35">
        <f>SUMIFS('ODA by sector'!M:M,'ODA by sector'!$A:$A,'D12'!$A1394,'ODA by sector'!$D:$D,'D12'!$C1394)</f>
        <v>0</v>
      </c>
      <c r="M1394" s="35">
        <f>SUMIFS('ODA by sector'!N:N,'ODA by sector'!$A:$A,'D12'!$A1394,'ODA by sector'!$D:$D,'D12'!$C1394)</f>
        <v>0</v>
      </c>
      <c r="N1394" s="35">
        <f>SUMIFS('ODA by sector'!O:O,'ODA by sector'!$A:$A,'D12'!$A1394,'ODA by sector'!$D:$D,'D12'!$C1394)</f>
        <v>0</v>
      </c>
      <c r="O1394" s="35">
        <f>SUMIFS('ODA by sector'!P:P,'ODA by sector'!$A:$A,'D12'!$A1394,'ODA by sector'!$D:$D,'D12'!$C1394)</f>
        <v>0</v>
      </c>
      <c r="P1394" s="35">
        <f>SUMIFS('ODA by sector'!Q:Q,'ODA by sector'!$A:$A,'D12'!$A1394,'ODA by sector'!$D:$D,'D12'!$C1394)</f>
        <v>0</v>
      </c>
      <c r="Q1394" s="35">
        <f>SUMIFS('ODA by sector'!R:R,'ODA by sector'!$A:$A,'D12'!$A1394,'ODA by sector'!$D:$D,'D12'!$C1394)</f>
        <v>0</v>
      </c>
      <c r="R1394" s="35">
        <f>SUMIFS('ODA by sector'!S:S,'ODA by sector'!$A:$A,'D12'!$A1394,'ODA by sector'!$D:$D,'D12'!$C1394)</f>
        <v>0</v>
      </c>
    </row>
    <row r="1395" spans="1:18" x14ac:dyDescent="0.25">
      <c r="A1395" s="36" t="s">
        <v>41</v>
      </c>
      <c r="B1395" s="36" t="str">
        <f>VLOOKUP(A1395,'[1]Names&amp;ISO'!$A:$B,2,FALSE)</f>
        <v>MT</v>
      </c>
      <c r="C1395" s="37" t="s">
        <v>169</v>
      </c>
      <c r="D1395" s="35">
        <f>SUMIFS('ODA by sector'!E:E,'ODA by sector'!$A:$A,'D12'!$A1395,'ODA by sector'!$D:$D,'D12'!$C1395)</f>
        <v>0</v>
      </c>
      <c r="E1395" s="35">
        <f>SUMIFS('ODA by sector'!F:F,'ODA by sector'!$A:$A,'D12'!$A1395,'ODA by sector'!$D:$D,'D12'!$C1395)</f>
        <v>0</v>
      </c>
      <c r="F1395" s="35">
        <f>SUMIFS('ODA by sector'!G:G,'ODA by sector'!$A:$A,'D12'!$A1395,'ODA by sector'!$D:$D,'D12'!$C1395)</f>
        <v>0</v>
      </c>
      <c r="G1395" s="35">
        <f>SUMIFS('ODA by sector'!H:H,'ODA by sector'!$A:$A,'D12'!$A1395,'ODA by sector'!$D:$D,'D12'!$C1395)</f>
        <v>0</v>
      </c>
      <c r="H1395" s="35">
        <f>SUMIFS('ODA by sector'!I:I,'ODA by sector'!$A:$A,'D12'!$A1395,'ODA by sector'!$D:$D,'D12'!$C1395)</f>
        <v>0</v>
      </c>
      <c r="I1395" s="35">
        <f>SUMIFS('ODA by sector'!J:J,'ODA by sector'!$A:$A,'D12'!$A1395,'ODA by sector'!$D:$D,'D12'!$C1395)</f>
        <v>0</v>
      </c>
      <c r="J1395" s="35">
        <f>SUMIFS('ODA by sector'!K:K,'ODA by sector'!$A:$A,'D12'!$A1395,'ODA by sector'!$D:$D,'D12'!$C1395)</f>
        <v>0</v>
      </c>
      <c r="K1395" s="35">
        <f>SUMIFS('ODA by sector'!L:L,'ODA by sector'!$A:$A,'D12'!$A1395,'ODA by sector'!$D:$D,'D12'!$C1395)</f>
        <v>0</v>
      </c>
      <c r="L1395" s="35">
        <f>SUMIFS('ODA by sector'!M:M,'ODA by sector'!$A:$A,'D12'!$A1395,'ODA by sector'!$D:$D,'D12'!$C1395)</f>
        <v>0</v>
      </c>
      <c r="M1395" s="35">
        <f>SUMIFS('ODA by sector'!N:N,'ODA by sector'!$A:$A,'D12'!$A1395,'ODA by sector'!$D:$D,'D12'!$C1395)</f>
        <v>0</v>
      </c>
      <c r="N1395" s="35">
        <f>SUMIFS('ODA by sector'!O:O,'ODA by sector'!$A:$A,'D12'!$A1395,'ODA by sector'!$D:$D,'D12'!$C1395)</f>
        <v>0</v>
      </c>
      <c r="O1395" s="35">
        <f>SUMIFS('ODA by sector'!P:P,'ODA by sector'!$A:$A,'D12'!$A1395,'ODA by sector'!$D:$D,'D12'!$C1395)</f>
        <v>0</v>
      </c>
      <c r="P1395" s="35">
        <f>SUMIFS('ODA by sector'!Q:Q,'ODA by sector'!$A:$A,'D12'!$A1395,'ODA by sector'!$D:$D,'D12'!$C1395)</f>
        <v>0</v>
      </c>
      <c r="Q1395" s="35">
        <f>SUMIFS('ODA by sector'!R:R,'ODA by sector'!$A:$A,'D12'!$A1395,'ODA by sector'!$D:$D,'D12'!$C1395)</f>
        <v>0</v>
      </c>
      <c r="R1395" s="35">
        <f>SUMIFS('ODA by sector'!S:S,'ODA by sector'!$A:$A,'D12'!$A1395,'ODA by sector'!$D:$D,'D12'!$C1395)</f>
        <v>0</v>
      </c>
    </row>
    <row r="1396" spans="1:18" x14ac:dyDescent="0.25">
      <c r="A1396" s="36" t="s">
        <v>41</v>
      </c>
      <c r="B1396" s="36" t="str">
        <f>VLOOKUP(A1396,'[1]Names&amp;ISO'!$A:$B,2,FALSE)</f>
        <v>MT</v>
      </c>
      <c r="C1396" s="37" t="s">
        <v>168</v>
      </c>
      <c r="D1396" s="35">
        <f>SUMIFS('ODA by sector'!E:E,'ODA by sector'!$A:$A,'D12'!$A1396,'ODA by sector'!$D:$D,'D12'!$C1396)</f>
        <v>0</v>
      </c>
      <c r="E1396" s="35">
        <f>SUMIFS('ODA by sector'!F:F,'ODA by sector'!$A:$A,'D12'!$A1396,'ODA by sector'!$D:$D,'D12'!$C1396)</f>
        <v>0</v>
      </c>
      <c r="F1396" s="35">
        <f>SUMIFS('ODA by sector'!G:G,'ODA by sector'!$A:$A,'D12'!$A1396,'ODA by sector'!$D:$D,'D12'!$C1396)</f>
        <v>0</v>
      </c>
      <c r="G1396" s="35">
        <f>SUMIFS('ODA by sector'!H:H,'ODA by sector'!$A:$A,'D12'!$A1396,'ODA by sector'!$D:$D,'D12'!$C1396)</f>
        <v>0</v>
      </c>
      <c r="H1396" s="35">
        <f>SUMIFS('ODA by sector'!I:I,'ODA by sector'!$A:$A,'D12'!$A1396,'ODA by sector'!$D:$D,'D12'!$C1396)</f>
        <v>0</v>
      </c>
      <c r="I1396" s="35">
        <f>SUMIFS('ODA by sector'!J:J,'ODA by sector'!$A:$A,'D12'!$A1396,'ODA by sector'!$D:$D,'D12'!$C1396)</f>
        <v>0</v>
      </c>
      <c r="J1396" s="35">
        <f>SUMIFS('ODA by sector'!K:K,'ODA by sector'!$A:$A,'D12'!$A1396,'ODA by sector'!$D:$D,'D12'!$C1396)</f>
        <v>0</v>
      </c>
      <c r="K1396" s="35">
        <f>SUMIFS('ODA by sector'!L:L,'ODA by sector'!$A:$A,'D12'!$A1396,'ODA by sector'!$D:$D,'D12'!$C1396)</f>
        <v>0</v>
      </c>
      <c r="L1396" s="35">
        <f>SUMIFS('ODA by sector'!M:M,'ODA by sector'!$A:$A,'D12'!$A1396,'ODA by sector'!$D:$D,'D12'!$C1396)</f>
        <v>0</v>
      </c>
      <c r="M1396" s="35">
        <f>SUMIFS('ODA by sector'!N:N,'ODA by sector'!$A:$A,'D12'!$A1396,'ODA by sector'!$D:$D,'D12'!$C1396)</f>
        <v>0</v>
      </c>
      <c r="N1396" s="35">
        <f>SUMIFS('ODA by sector'!O:O,'ODA by sector'!$A:$A,'D12'!$A1396,'ODA by sector'!$D:$D,'D12'!$C1396)</f>
        <v>0</v>
      </c>
      <c r="O1396" s="35">
        <f>SUMIFS('ODA by sector'!P:P,'ODA by sector'!$A:$A,'D12'!$A1396,'ODA by sector'!$D:$D,'D12'!$C1396)</f>
        <v>0</v>
      </c>
      <c r="P1396" s="35">
        <f>SUMIFS('ODA by sector'!Q:Q,'ODA by sector'!$A:$A,'D12'!$A1396,'ODA by sector'!$D:$D,'D12'!$C1396)</f>
        <v>0</v>
      </c>
      <c r="Q1396" s="35">
        <f>SUMIFS('ODA by sector'!R:R,'ODA by sector'!$A:$A,'D12'!$A1396,'ODA by sector'!$D:$D,'D12'!$C1396)</f>
        <v>0</v>
      </c>
      <c r="R1396" s="35">
        <f>SUMIFS('ODA by sector'!S:S,'ODA by sector'!$A:$A,'D12'!$A1396,'ODA by sector'!$D:$D,'D12'!$C1396)</f>
        <v>0</v>
      </c>
    </row>
    <row r="1397" spans="1:18" x14ac:dyDescent="0.25">
      <c r="A1397" s="36" t="s">
        <v>41</v>
      </c>
      <c r="B1397" s="36" t="str">
        <f>VLOOKUP(A1397,'[1]Names&amp;ISO'!$A:$B,2,FALSE)</f>
        <v>MT</v>
      </c>
      <c r="C1397" s="37" t="s">
        <v>171</v>
      </c>
      <c r="D1397" s="35">
        <f>SUMIFS('ODA by sector'!E:E,'ODA by sector'!$A:$A,'D12'!$A1397,'ODA by sector'!$D:$D,'D12'!$C1397)</f>
        <v>0</v>
      </c>
      <c r="E1397" s="35">
        <f>SUMIFS('ODA by sector'!F:F,'ODA by sector'!$A:$A,'D12'!$A1397,'ODA by sector'!$D:$D,'D12'!$C1397)</f>
        <v>0</v>
      </c>
      <c r="F1397" s="35">
        <f>SUMIFS('ODA by sector'!G:G,'ODA by sector'!$A:$A,'D12'!$A1397,'ODA by sector'!$D:$D,'D12'!$C1397)</f>
        <v>0</v>
      </c>
      <c r="G1397" s="35">
        <f>SUMIFS('ODA by sector'!H:H,'ODA by sector'!$A:$A,'D12'!$A1397,'ODA by sector'!$D:$D,'D12'!$C1397)</f>
        <v>0</v>
      </c>
      <c r="H1397" s="35">
        <f>SUMIFS('ODA by sector'!I:I,'ODA by sector'!$A:$A,'D12'!$A1397,'ODA by sector'!$D:$D,'D12'!$C1397)</f>
        <v>0</v>
      </c>
      <c r="I1397" s="35">
        <f>SUMIFS('ODA by sector'!J:J,'ODA by sector'!$A:$A,'D12'!$A1397,'ODA by sector'!$D:$D,'D12'!$C1397)</f>
        <v>0</v>
      </c>
      <c r="J1397" s="35">
        <f>SUMIFS('ODA by sector'!K:K,'ODA by sector'!$A:$A,'D12'!$A1397,'ODA by sector'!$D:$D,'D12'!$C1397)</f>
        <v>0</v>
      </c>
      <c r="K1397" s="35">
        <f>SUMIFS('ODA by sector'!L:L,'ODA by sector'!$A:$A,'D12'!$A1397,'ODA by sector'!$D:$D,'D12'!$C1397)</f>
        <v>0</v>
      </c>
      <c r="L1397" s="35">
        <f>SUMIFS('ODA by sector'!M:M,'ODA by sector'!$A:$A,'D12'!$A1397,'ODA by sector'!$D:$D,'D12'!$C1397)</f>
        <v>0</v>
      </c>
      <c r="M1397" s="35">
        <f>SUMIFS('ODA by sector'!N:N,'ODA by sector'!$A:$A,'D12'!$A1397,'ODA by sector'!$D:$D,'D12'!$C1397)</f>
        <v>0</v>
      </c>
      <c r="N1397" s="35">
        <f>SUMIFS('ODA by sector'!O:O,'ODA by sector'!$A:$A,'D12'!$A1397,'ODA by sector'!$D:$D,'D12'!$C1397)</f>
        <v>0</v>
      </c>
      <c r="O1397" s="35">
        <f>SUMIFS('ODA by sector'!P:P,'ODA by sector'!$A:$A,'D12'!$A1397,'ODA by sector'!$D:$D,'D12'!$C1397)</f>
        <v>0</v>
      </c>
      <c r="P1397" s="35">
        <f>SUMIFS('ODA by sector'!Q:Q,'ODA by sector'!$A:$A,'D12'!$A1397,'ODA by sector'!$D:$D,'D12'!$C1397)</f>
        <v>0</v>
      </c>
      <c r="Q1397" s="35">
        <f>SUMIFS('ODA by sector'!R:R,'ODA by sector'!$A:$A,'D12'!$A1397,'ODA by sector'!$D:$D,'D12'!$C1397)</f>
        <v>0</v>
      </c>
      <c r="R1397" s="35">
        <f>SUMIFS('ODA by sector'!S:S,'ODA by sector'!$A:$A,'D12'!$A1397,'ODA by sector'!$D:$D,'D12'!$C1397)</f>
        <v>0</v>
      </c>
    </row>
    <row r="1398" spans="1:18" x14ac:dyDescent="0.25">
      <c r="A1398" s="36" t="s">
        <v>41</v>
      </c>
      <c r="B1398" s="36" t="str">
        <f>VLOOKUP(A1398,'[1]Names&amp;ISO'!$A:$B,2,FALSE)</f>
        <v>MT</v>
      </c>
      <c r="C1398" s="37" t="s">
        <v>170</v>
      </c>
      <c r="D1398" s="35">
        <f>SUMIFS('ODA by sector'!E:E,'ODA by sector'!$A:$A,'D12'!$A1398,'ODA by sector'!$D:$D,'D12'!$C1398)</f>
        <v>0</v>
      </c>
      <c r="E1398" s="35">
        <f>SUMIFS('ODA by sector'!F:F,'ODA by sector'!$A:$A,'D12'!$A1398,'ODA by sector'!$D:$D,'D12'!$C1398)</f>
        <v>0</v>
      </c>
      <c r="F1398" s="35">
        <f>SUMIFS('ODA by sector'!G:G,'ODA by sector'!$A:$A,'D12'!$A1398,'ODA by sector'!$D:$D,'D12'!$C1398)</f>
        <v>0</v>
      </c>
      <c r="G1398" s="35">
        <f>SUMIFS('ODA by sector'!H:H,'ODA by sector'!$A:$A,'D12'!$A1398,'ODA by sector'!$D:$D,'D12'!$C1398)</f>
        <v>0</v>
      </c>
      <c r="H1398" s="35">
        <f>SUMIFS('ODA by sector'!I:I,'ODA by sector'!$A:$A,'D12'!$A1398,'ODA by sector'!$D:$D,'D12'!$C1398)</f>
        <v>0</v>
      </c>
      <c r="I1398" s="35">
        <f>SUMIFS('ODA by sector'!J:J,'ODA by sector'!$A:$A,'D12'!$A1398,'ODA by sector'!$D:$D,'D12'!$C1398)</f>
        <v>0</v>
      </c>
      <c r="J1398" s="35">
        <f>SUMIFS('ODA by sector'!K:K,'ODA by sector'!$A:$A,'D12'!$A1398,'ODA by sector'!$D:$D,'D12'!$C1398)</f>
        <v>0</v>
      </c>
      <c r="K1398" s="35">
        <f>SUMIFS('ODA by sector'!L:L,'ODA by sector'!$A:$A,'D12'!$A1398,'ODA by sector'!$D:$D,'D12'!$C1398)</f>
        <v>0</v>
      </c>
      <c r="L1398" s="35">
        <f>SUMIFS('ODA by sector'!M:M,'ODA by sector'!$A:$A,'D12'!$A1398,'ODA by sector'!$D:$D,'D12'!$C1398)</f>
        <v>0</v>
      </c>
      <c r="M1398" s="35">
        <f>SUMIFS('ODA by sector'!N:N,'ODA by sector'!$A:$A,'D12'!$A1398,'ODA by sector'!$D:$D,'D12'!$C1398)</f>
        <v>0</v>
      </c>
      <c r="N1398" s="35">
        <f>SUMIFS('ODA by sector'!O:O,'ODA by sector'!$A:$A,'D12'!$A1398,'ODA by sector'!$D:$D,'D12'!$C1398)</f>
        <v>0</v>
      </c>
      <c r="O1398" s="35">
        <f>SUMIFS('ODA by sector'!P:P,'ODA by sector'!$A:$A,'D12'!$A1398,'ODA by sector'!$D:$D,'D12'!$C1398)</f>
        <v>0</v>
      </c>
      <c r="P1398" s="35">
        <f>SUMIFS('ODA by sector'!Q:Q,'ODA by sector'!$A:$A,'D12'!$A1398,'ODA by sector'!$D:$D,'D12'!$C1398)</f>
        <v>0</v>
      </c>
      <c r="Q1398" s="35">
        <f>SUMIFS('ODA by sector'!R:R,'ODA by sector'!$A:$A,'D12'!$A1398,'ODA by sector'!$D:$D,'D12'!$C1398)</f>
        <v>5.0657230000000002</v>
      </c>
      <c r="R1398" s="35">
        <f>SUMIFS('ODA by sector'!S:S,'ODA by sector'!$A:$A,'D12'!$A1398,'ODA by sector'!$D:$D,'D12'!$C1398)</f>
        <v>9.1592489999999991</v>
      </c>
    </row>
    <row r="1399" spans="1:18" x14ac:dyDescent="0.25">
      <c r="A1399" s="36" t="s">
        <v>41</v>
      </c>
      <c r="B1399" s="36" t="str">
        <f>VLOOKUP(A1399,'[1]Names&amp;ISO'!$A:$B,2,FALSE)</f>
        <v>MT</v>
      </c>
      <c r="C1399" s="37" t="s">
        <v>172</v>
      </c>
      <c r="D1399" s="35">
        <f>SUMIFS('ODA by sector'!E:E,'ODA by sector'!$A:$A,'D12'!$A1399,'ODA by sector'!$D:$D,'D12'!$C1399)</f>
        <v>0</v>
      </c>
      <c r="E1399" s="35">
        <f>SUMIFS('ODA by sector'!F:F,'ODA by sector'!$A:$A,'D12'!$A1399,'ODA by sector'!$D:$D,'D12'!$C1399)</f>
        <v>0</v>
      </c>
      <c r="F1399" s="35">
        <f>SUMIFS('ODA by sector'!G:G,'ODA by sector'!$A:$A,'D12'!$A1399,'ODA by sector'!$D:$D,'D12'!$C1399)</f>
        <v>0</v>
      </c>
      <c r="G1399" s="35">
        <f>SUMIFS('ODA by sector'!H:H,'ODA by sector'!$A:$A,'D12'!$A1399,'ODA by sector'!$D:$D,'D12'!$C1399)</f>
        <v>0</v>
      </c>
      <c r="H1399" s="35">
        <f>SUMIFS('ODA by sector'!I:I,'ODA by sector'!$A:$A,'D12'!$A1399,'ODA by sector'!$D:$D,'D12'!$C1399)</f>
        <v>0</v>
      </c>
      <c r="I1399" s="35">
        <f>SUMIFS('ODA by sector'!J:J,'ODA by sector'!$A:$A,'D12'!$A1399,'ODA by sector'!$D:$D,'D12'!$C1399)</f>
        <v>0</v>
      </c>
      <c r="J1399" s="35">
        <f>SUMIFS('ODA by sector'!K:K,'ODA by sector'!$A:$A,'D12'!$A1399,'ODA by sector'!$D:$D,'D12'!$C1399)</f>
        <v>0</v>
      </c>
      <c r="K1399" s="35">
        <f>SUMIFS('ODA by sector'!L:L,'ODA by sector'!$A:$A,'D12'!$A1399,'ODA by sector'!$D:$D,'D12'!$C1399)</f>
        <v>0</v>
      </c>
      <c r="L1399" s="35">
        <f>SUMIFS('ODA by sector'!M:M,'ODA by sector'!$A:$A,'D12'!$A1399,'ODA by sector'!$D:$D,'D12'!$C1399)</f>
        <v>0</v>
      </c>
      <c r="M1399" s="35">
        <f>SUMIFS('ODA by sector'!N:N,'ODA by sector'!$A:$A,'D12'!$A1399,'ODA by sector'!$D:$D,'D12'!$C1399)</f>
        <v>0</v>
      </c>
      <c r="N1399" s="35">
        <f>SUMIFS('ODA by sector'!O:O,'ODA by sector'!$A:$A,'D12'!$A1399,'ODA by sector'!$D:$D,'D12'!$C1399)</f>
        <v>0</v>
      </c>
      <c r="O1399" s="35">
        <f>SUMIFS('ODA by sector'!P:P,'ODA by sector'!$A:$A,'D12'!$A1399,'ODA by sector'!$D:$D,'D12'!$C1399)</f>
        <v>0</v>
      </c>
      <c r="P1399" s="35">
        <f>SUMIFS('ODA by sector'!Q:Q,'ODA by sector'!$A:$A,'D12'!$A1399,'ODA by sector'!$D:$D,'D12'!$C1399)</f>
        <v>0</v>
      </c>
      <c r="Q1399" s="35">
        <f>SUMIFS('ODA by sector'!R:R,'ODA by sector'!$A:$A,'D12'!$A1399,'ODA by sector'!$D:$D,'D12'!$C1399)</f>
        <v>0</v>
      </c>
      <c r="R1399" s="35">
        <f>SUMIFS('ODA by sector'!S:S,'ODA by sector'!$A:$A,'D12'!$A1399,'ODA by sector'!$D:$D,'D12'!$C1399)</f>
        <v>0</v>
      </c>
    </row>
    <row r="1400" spans="1:18" x14ac:dyDescent="0.25">
      <c r="A1400" s="36" t="s">
        <v>41</v>
      </c>
      <c r="B1400" s="36" t="str">
        <f>VLOOKUP(A1400,'[1]Names&amp;ISO'!$A:$B,2,FALSE)</f>
        <v>MT</v>
      </c>
      <c r="C1400" s="37" t="s">
        <v>173</v>
      </c>
      <c r="D1400" s="35">
        <f>SUMIFS('ODA by sector'!E:E,'ODA by sector'!$A:$A,'D12'!$A1400,'ODA by sector'!$D:$D,'D12'!$C1400)</f>
        <v>0</v>
      </c>
      <c r="E1400" s="35">
        <f>SUMIFS('ODA by sector'!F:F,'ODA by sector'!$A:$A,'D12'!$A1400,'ODA by sector'!$D:$D,'D12'!$C1400)</f>
        <v>0</v>
      </c>
      <c r="F1400" s="35">
        <f>SUMIFS('ODA by sector'!G:G,'ODA by sector'!$A:$A,'D12'!$A1400,'ODA by sector'!$D:$D,'D12'!$C1400)</f>
        <v>0</v>
      </c>
      <c r="G1400" s="35">
        <f>SUMIFS('ODA by sector'!H:H,'ODA by sector'!$A:$A,'D12'!$A1400,'ODA by sector'!$D:$D,'D12'!$C1400)</f>
        <v>0</v>
      </c>
      <c r="H1400" s="35">
        <f>SUMIFS('ODA by sector'!I:I,'ODA by sector'!$A:$A,'D12'!$A1400,'ODA by sector'!$D:$D,'D12'!$C1400)</f>
        <v>0</v>
      </c>
      <c r="I1400" s="35">
        <f>SUMIFS('ODA by sector'!J:J,'ODA by sector'!$A:$A,'D12'!$A1400,'ODA by sector'!$D:$D,'D12'!$C1400)</f>
        <v>0</v>
      </c>
      <c r="J1400" s="35">
        <f>SUMIFS('ODA by sector'!K:K,'ODA by sector'!$A:$A,'D12'!$A1400,'ODA by sector'!$D:$D,'D12'!$C1400)</f>
        <v>0</v>
      </c>
      <c r="K1400" s="35">
        <f>SUMIFS('ODA by sector'!L:L,'ODA by sector'!$A:$A,'D12'!$A1400,'ODA by sector'!$D:$D,'D12'!$C1400)</f>
        <v>0</v>
      </c>
      <c r="L1400" s="35">
        <f>SUMIFS('ODA by sector'!M:M,'ODA by sector'!$A:$A,'D12'!$A1400,'ODA by sector'!$D:$D,'D12'!$C1400)</f>
        <v>0</v>
      </c>
      <c r="M1400" s="35">
        <f>SUMIFS('ODA by sector'!N:N,'ODA by sector'!$A:$A,'D12'!$A1400,'ODA by sector'!$D:$D,'D12'!$C1400)</f>
        <v>0</v>
      </c>
      <c r="N1400" s="35">
        <f>SUMIFS('ODA by sector'!O:O,'ODA by sector'!$A:$A,'D12'!$A1400,'ODA by sector'!$D:$D,'D12'!$C1400)</f>
        <v>0</v>
      </c>
      <c r="O1400" s="35">
        <f>SUMIFS('ODA by sector'!P:P,'ODA by sector'!$A:$A,'D12'!$A1400,'ODA by sector'!$D:$D,'D12'!$C1400)</f>
        <v>0</v>
      </c>
      <c r="P1400" s="35">
        <f>SUMIFS('ODA by sector'!Q:Q,'ODA by sector'!$A:$A,'D12'!$A1400,'ODA by sector'!$D:$D,'D12'!$C1400)</f>
        <v>0</v>
      </c>
      <c r="Q1400" s="35">
        <f>SUMIFS('ODA by sector'!R:R,'ODA by sector'!$A:$A,'D12'!$A1400,'ODA by sector'!$D:$D,'D12'!$C1400)</f>
        <v>0</v>
      </c>
      <c r="R1400" s="35">
        <f>SUMIFS('ODA by sector'!S:S,'ODA by sector'!$A:$A,'D12'!$A1400,'ODA by sector'!$D:$D,'D12'!$C1400)</f>
        <v>0</v>
      </c>
    </row>
    <row r="1401" spans="1:18" x14ac:dyDescent="0.25">
      <c r="A1401" s="36" t="s">
        <v>41</v>
      </c>
      <c r="B1401" s="36" t="str">
        <f>VLOOKUP(A1401,'[1]Names&amp;ISO'!$A:$B,2,FALSE)</f>
        <v>MT</v>
      </c>
      <c r="C1401" s="37" t="s">
        <v>174</v>
      </c>
      <c r="D1401" s="35">
        <f>SUMIFS('ODA by sector'!E:E,'ODA by sector'!$A:$A,'D12'!$A1401,'ODA by sector'!$D:$D,'D12'!$C1401)</f>
        <v>0</v>
      </c>
      <c r="E1401" s="35">
        <f>SUMIFS('ODA by sector'!F:F,'ODA by sector'!$A:$A,'D12'!$A1401,'ODA by sector'!$D:$D,'D12'!$C1401)</f>
        <v>0</v>
      </c>
      <c r="F1401" s="35">
        <f>SUMIFS('ODA by sector'!G:G,'ODA by sector'!$A:$A,'D12'!$A1401,'ODA by sector'!$D:$D,'D12'!$C1401)</f>
        <v>0</v>
      </c>
      <c r="G1401" s="35">
        <f>SUMIFS('ODA by sector'!H:H,'ODA by sector'!$A:$A,'D12'!$A1401,'ODA by sector'!$D:$D,'D12'!$C1401)</f>
        <v>0</v>
      </c>
      <c r="H1401" s="35">
        <f>SUMIFS('ODA by sector'!I:I,'ODA by sector'!$A:$A,'D12'!$A1401,'ODA by sector'!$D:$D,'D12'!$C1401)</f>
        <v>0</v>
      </c>
      <c r="I1401" s="35">
        <f>SUMIFS('ODA by sector'!J:J,'ODA by sector'!$A:$A,'D12'!$A1401,'ODA by sector'!$D:$D,'D12'!$C1401)</f>
        <v>0</v>
      </c>
      <c r="J1401" s="35">
        <f>SUMIFS('ODA by sector'!K:K,'ODA by sector'!$A:$A,'D12'!$A1401,'ODA by sector'!$D:$D,'D12'!$C1401)</f>
        <v>0</v>
      </c>
      <c r="K1401" s="35">
        <f>SUMIFS('ODA by sector'!L:L,'ODA by sector'!$A:$A,'D12'!$A1401,'ODA by sector'!$D:$D,'D12'!$C1401)</f>
        <v>0</v>
      </c>
      <c r="L1401" s="35">
        <f>SUMIFS('ODA by sector'!M:M,'ODA by sector'!$A:$A,'D12'!$A1401,'ODA by sector'!$D:$D,'D12'!$C1401)</f>
        <v>0</v>
      </c>
      <c r="M1401" s="35">
        <f>SUMIFS('ODA by sector'!N:N,'ODA by sector'!$A:$A,'D12'!$A1401,'ODA by sector'!$D:$D,'D12'!$C1401)</f>
        <v>0</v>
      </c>
      <c r="N1401" s="35">
        <f>SUMIFS('ODA by sector'!O:O,'ODA by sector'!$A:$A,'D12'!$A1401,'ODA by sector'!$D:$D,'D12'!$C1401)</f>
        <v>0</v>
      </c>
      <c r="O1401" s="35">
        <f>SUMIFS('ODA by sector'!P:P,'ODA by sector'!$A:$A,'D12'!$A1401,'ODA by sector'!$D:$D,'D12'!$C1401)</f>
        <v>0</v>
      </c>
      <c r="P1401" s="35">
        <f>SUMIFS('ODA by sector'!Q:Q,'ODA by sector'!$A:$A,'D12'!$A1401,'ODA by sector'!$D:$D,'D12'!$C1401)</f>
        <v>0</v>
      </c>
      <c r="Q1401" s="35">
        <f>SUMIFS('ODA by sector'!R:R,'ODA by sector'!$A:$A,'D12'!$A1401,'ODA by sector'!$D:$D,'D12'!$C1401)</f>
        <v>6.0743999999999999E-2</v>
      </c>
      <c r="R1401" s="35">
        <f>SUMIFS('ODA by sector'!S:S,'ODA by sector'!$A:$A,'D12'!$A1401,'ODA by sector'!$D:$D,'D12'!$C1401)</f>
        <v>0</v>
      </c>
    </row>
    <row r="1402" spans="1:18" x14ac:dyDescent="0.25">
      <c r="A1402" s="36" t="s">
        <v>40</v>
      </c>
      <c r="B1402" s="36" t="str">
        <f>VLOOKUP(A1402,'[1]Names&amp;ISO'!$A:$B,2,FALSE)</f>
        <v>RO</v>
      </c>
      <c r="C1402" s="37" t="s">
        <v>162</v>
      </c>
      <c r="D1402" s="35">
        <f>SUMIFS('ODA by sector'!E:E,'ODA by sector'!$A:$A,'D12'!$A1402,'ODA by sector'!$D:$D,'D12'!$C1402)</f>
        <v>0</v>
      </c>
      <c r="E1402" s="35">
        <f>SUMIFS('ODA by sector'!F:F,'ODA by sector'!$A:$A,'D12'!$A1402,'ODA by sector'!$D:$D,'D12'!$C1402)</f>
        <v>0</v>
      </c>
      <c r="F1402" s="35">
        <f>SUMIFS('ODA by sector'!G:G,'ODA by sector'!$A:$A,'D12'!$A1402,'ODA by sector'!$D:$D,'D12'!$C1402)</f>
        <v>0</v>
      </c>
      <c r="G1402" s="35">
        <f>SUMIFS('ODA by sector'!H:H,'ODA by sector'!$A:$A,'D12'!$A1402,'ODA by sector'!$D:$D,'D12'!$C1402)</f>
        <v>0</v>
      </c>
      <c r="H1402" s="35">
        <f>SUMIFS('ODA by sector'!I:I,'ODA by sector'!$A:$A,'D12'!$A1402,'ODA by sector'!$D:$D,'D12'!$C1402)</f>
        <v>0</v>
      </c>
      <c r="I1402" s="35">
        <f>SUMIFS('ODA by sector'!J:J,'ODA by sector'!$A:$A,'D12'!$A1402,'ODA by sector'!$D:$D,'D12'!$C1402)</f>
        <v>0</v>
      </c>
      <c r="J1402" s="35">
        <f>SUMIFS('ODA by sector'!K:K,'ODA by sector'!$A:$A,'D12'!$A1402,'ODA by sector'!$D:$D,'D12'!$C1402)</f>
        <v>0</v>
      </c>
      <c r="K1402" s="35">
        <f>SUMIFS('ODA by sector'!L:L,'ODA by sector'!$A:$A,'D12'!$A1402,'ODA by sector'!$D:$D,'D12'!$C1402)</f>
        <v>0</v>
      </c>
      <c r="L1402" s="35">
        <f>SUMIFS('ODA by sector'!M:M,'ODA by sector'!$A:$A,'D12'!$A1402,'ODA by sector'!$D:$D,'D12'!$C1402)</f>
        <v>0</v>
      </c>
      <c r="M1402" s="35">
        <f>SUMIFS('ODA by sector'!N:N,'ODA by sector'!$A:$A,'D12'!$A1402,'ODA by sector'!$D:$D,'D12'!$C1402)</f>
        <v>0</v>
      </c>
      <c r="N1402" s="35">
        <f>SUMIFS('ODA by sector'!O:O,'ODA by sector'!$A:$A,'D12'!$A1402,'ODA by sector'!$D:$D,'D12'!$C1402)</f>
        <v>0</v>
      </c>
      <c r="O1402" s="35">
        <f>SUMIFS('ODA by sector'!P:P,'ODA by sector'!$A:$A,'D12'!$A1402,'ODA by sector'!$D:$D,'D12'!$C1402)</f>
        <v>0</v>
      </c>
      <c r="P1402" s="35">
        <f>SUMIFS('ODA by sector'!Q:Q,'ODA by sector'!$A:$A,'D12'!$A1402,'ODA by sector'!$D:$D,'D12'!$C1402)</f>
        <v>51.157136000000001</v>
      </c>
      <c r="Q1402" s="35">
        <f>SUMIFS('ODA by sector'!R:R,'ODA by sector'!$A:$A,'D12'!$A1402,'ODA by sector'!$D:$D,'D12'!$C1402)</f>
        <v>29.598115</v>
      </c>
      <c r="R1402" s="35">
        <f>SUMIFS('ODA by sector'!S:S,'ODA by sector'!$A:$A,'D12'!$A1402,'ODA by sector'!$D:$D,'D12'!$C1402)</f>
        <v>28.016787000000001</v>
      </c>
    </row>
    <row r="1403" spans="1:18" x14ac:dyDescent="0.25">
      <c r="A1403" s="36" t="s">
        <v>40</v>
      </c>
      <c r="B1403" s="36" t="str">
        <f>VLOOKUP(A1403,'[1]Names&amp;ISO'!$A:$B,2,FALSE)</f>
        <v>RO</v>
      </c>
      <c r="C1403" s="37" t="s">
        <v>163</v>
      </c>
      <c r="D1403" s="35">
        <f>SUMIFS('ODA by sector'!E:E,'ODA by sector'!$A:$A,'D12'!$A1403,'ODA by sector'!$D:$D,'D12'!$C1403)</f>
        <v>0</v>
      </c>
      <c r="E1403" s="35">
        <f>SUMIFS('ODA by sector'!F:F,'ODA by sector'!$A:$A,'D12'!$A1403,'ODA by sector'!$D:$D,'D12'!$C1403)</f>
        <v>0</v>
      </c>
      <c r="F1403" s="35">
        <f>SUMIFS('ODA by sector'!G:G,'ODA by sector'!$A:$A,'D12'!$A1403,'ODA by sector'!$D:$D,'D12'!$C1403)</f>
        <v>0</v>
      </c>
      <c r="G1403" s="35">
        <f>SUMIFS('ODA by sector'!H:H,'ODA by sector'!$A:$A,'D12'!$A1403,'ODA by sector'!$D:$D,'D12'!$C1403)</f>
        <v>0</v>
      </c>
      <c r="H1403" s="35">
        <f>SUMIFS('ODA by sector'!I:I,'ODA by sector'!$A:$A,'D12'!$A1403,'ODA by sector'!$D:$D,'D12'!$C1403)</f>
        <v>0</v>
      </c>
      <c r="I1403" s="35">
        <f>SUMIFS('ODA by sector'!J:J,'ODA by sector'!$A:$A,'D12'!$A1403,'ODA by sector'!$D:$D,'D12'!$C1403)</f>
        <v>0</v>
      </c>
      <c r="J1403" s="35">
        <f>SUMIFS('ODA by sector'!K:K,'ODA by sector'!$A:$A,'D12'!$A1403,'ODA by sector'!$D:$D,'D12'!$C1403)</f>
        <v>0</v>
      </c>
      <c r="K1403" s="35">
        <f>SUMIFS('ODA by sector'!L:L,'ODA by sector'!$A:$A,'D12'!$A1403,'ODA by sector'!$D:$D,'D12'!$C1403)</f>
        <v>0</v>
      </c>
      <c r="L1403" s="35">
        <f>SUMIFS('ODA by sector'!M:M,'ODA by sector'!$A:$A,'D12'!$A1403,'ODA by sector'!$D:$D,'D12'!$C1403)</f>
        <v>0</v>
      </c>
      <c r="M1403" s="35">
        <f>SUMIFS('ODA by sector'!N:N,'ODA by sector'!$A:$A,'D12'!$A1403,'ODA by sector'!$D:$D,'D12'!$C1403)</f>
        <v>0</v>
      </c>
      <c r="N1403" s="35">
        <f>SUMIFS('ODA by sector'!O:O,'ODA by sector'!$A:$A,'D12'!$A1403,'ODA by sector'!$D:$D,'D12'!$C1403)</f>
        <v>0</v>
      </c>
      <c r="O1403" s="35">
        <f>SUMIFS('ODA by sector'!P:P,'ODA by sector'!$A:$A,'D12'!$A1403,'ODA by sector'!$D:$D,'D12'!$C1403)</f>
        <v>0</v>
      </c>
      <c r="P1403" s="35">
        <f>SUMIFS('ODA by sector'!Q:Q,'ODA by sector'!$A:$A,'D12'!$A1403,'ODA by sector'!$D:$D,'D12'!$C1403)</f>
        <v>3.538446</v>
      </c>
      <c r="Q1403" s="35">
        <f>SUMIFS('ODA by sector'!R:R,'ODA by sector'!$A:$A,'D12'!$A1403,'ODA by sector'!$D:$D,'D12'!$C1403)</f>
        <v>4.0665E-2</v>
      </c>
      <c r="R1403" s="35">
        <f>SUMIFS('ODA by sector'!S:S,'ODA by sector'!$A:$A,'D12'!$A1403,'ODA by sector'!$D:$D,'D12'!$C1403)</f>
        <v>0</v>
      </c>
    </row>
    <row r="1404" spans="1:18" x14ac:dyDescent="0.25">
      <c r="A1404" s="36" t="s">
        <v>40</v>
      </c>
      <c r="B1404" s="36" t="str">
        <f>VLOOKUP(A1404,'[1]Names&amp;ISO'!$A:$B,2,FALSE)</f>
        <v>RO</v>
      </c>
      <c r="C1404" s="37" t="s">
        <v>164</v>
      </c>
      <c r="D1404" s="35">
        <f>SUMIFS('ODA by sector'!E:E,'ODA by sector'!$A:$A,'D12'!$A1404,'ODA by sector'!$D:$D,'D12'!$C1404)</f>
        <v>0</v>
      </c>
      <c r="E1404" s="35">
        <f>SUMIFS('ODA by sector'!F:F,'ODA by sector'!$A:$A,'D12'!$A1404,'ODA by sector'!$D:$D,'D12'!$C1404)</f>
        <v>0</v>
      </c>
      <c r="F1404" s="35">
        <f>SUMIFS('ODA by sector'!G:G,'ODA by sector'!$A:$A,'D12'!$A1404,'ODA by sector'!$D:$D,'D12'!$C1404)</f>
        <v>0</v>
      </c>
      <c r="G1404" s="35">
        <f>SUMIFS('ODA by sector'!H:H,'ODA by sector'!$A:$A,'D12'!$A1404,'ODA by sector'!$D:$D,'D12'!$C1404)</f>
        <v>0</v>
      </c>
      <c r="H1404" s="35">
        <f>SUMIFS('ODA by sector'!I:I,'ODA by sector'!$A:$A,'D12'!$A1404,'ODA by sector'!$D:$D,'D12'!$C1404)</f>
        <v>0</v>
      </c>
      <c r="I1404" s="35">
        <f>SUMIFS('ODA by sector'!J:J,'ODA by sector'!$A:$A,'D12'!$A1404,'ODA by sector'!$D:$D,'D12'!$C1404)</f>
        <v>0</v>
      </c>
      <c r="J1404" s="35">
        <f>SUMIFS('ODA by sector'!K:K,'ODA by sector'!$A:$A,'D12'!$A1404,'ODA by sector'!$D:$D,'D12'!$C1404)</f>
        <v>0</v>
      </c>
      <c r="K1404" s="35">
        <f>SUMIFS('ODA by sector'!L:L,'ODA by sector'!$A:$A,'D12'!$A1404,'ODA by sector'!$D:$D,'D12'!$C1404)</f>
        <v>0</v>
      </c>
      <c r="L1404" s="35">
        <f>SUMIFS('ODA by sector'!M:M,'ODA by sector'!$A:$A,'D12'!$A1404,'ODA by sector'!$D:$D,'D12'!$C1404)</f>
        <v>0</v>
      </c>
      <c r="M1404" s="35">
        <f>SUMIFS('ODA by sector'!N:N,'ODA by sector'!$A:$A,'D12'!$A1404,'ODA by sector'!$D:$D,'D12'!$C1404)</f>
        <v>0</v>
      </c>
      <c r="N1404" s="35">
        <f>SUMIFS('ODA by sector'!O:O,'ODA by sector'!$A:$A,'D12'!$A1404,'ODA by sector'!$D:$D,'D12'!$C1404)</f>
        <v>0</v>
      </c>
      <c r="O1404" s="35">
        <f>SUMIFS('ODA by sector'!P:P,'ODA by sector'!$A:$A,'D12'!$A1404,'ODA by sector'!$D:$D,'D12'!$C1404)</f>
        <v>0</v>
      </c>
      <c r="P1404" s="35">
        <f>SUMIFS('ODA by sector'!Q:Q,'ODA by sector'!$A:$A,'D12'!$A1404,'ODA by sector'!$D:$D,'D12'!$C1404)</f>
        <v>0</v>
      </c>
      <c r="Q1404" s="35">
        <f>SUMIFS('ODA by sector'!R:R,'ODA by sector'!$A:$A,'D12'!$A1404,'ODA by sector'!$D:$D,'D12'!$C1404)</f>
        <v>0</v>
      </c>
      <c r="R1404" s="35">
        <f>SUMIFS('ODA by sector'!S:S,'ODA by sector'!$A:$A,'D12'!$A1404,'ODA by sector'!$D:$D,'D12'!$C1404)</f>
        <v>0</v>
      </c>
    </row>
    <row r="1405" spans="1:18" x14ac:dyDescent="0.25">
      <c r="A1405" s="36" t="s">
        <v>40</v>
      </c>
      <c r="B1405" s="36" t="str">
        <f>VLOOKUP(A1405,'[1]Names&amp;ISO'!$A:$B,2,FALSE)</f>
        <v>RO</v>
      </c>
      <c r="C1405" s="37" t="s">
        <v>165</v>
      </c>
      <c r="D1405" s="35">
        <f>SUMIFS('ODA by sector'!E:E,'ODA by sector'!$A:$A,'D12'!$A1405,'ODA by sector'!$D:$D,'D12'!$C1405)</f>
        <v>0</v>
      </c>
      <c r="E1405" s="35">
        <f>SUMIFS('ODA by sector'!F:F,'ODA by sector'!$A:$A,'D12'!$A1405,'ODA by sector'!$D:$D,'D12'!$C1405)</f>
        <v>0</v>
      </c>
      <c r="F1405" s="35">
        <f>SUMIFS('ODA by sector'!G:G,'ODA by sector'!$A:$A,'D12'!$A1405,'ODA by sector'!$D:$D,'D12'!$C1405)</f>
        <v>0</v>
      </c>
      <c r="G1405" s="35">
        <f>SUMIFS('ODA by sector'!H:H,'ODA by sector'!$A:$A,'D12'!$A1405,'ODA by sector'!$D:$D,'D12'!$C1405)</f>
        <v>0</v>
      </c>
      <c r="H1405" s="35">
        <f>SUMIFS('ODA by sector'!I:I,'ODA by sector'!$A:$A,'D12'!$A1405,'ODA by sector'!$D:$D,'D12'!$C1405)</f>
        <v>0</v>
      </c>
      <c r="I1405" s="35">
        <f>SUMIFS('ODA by sector'!J:J,'ODA by sector'!$A:$A,'D12'!$A1405,'ODA by sector'!$D:$D,'D12'!$C1405)</f>
        <v>0</v>
      </c>
      <c r="J1405" s="35">
        <f>SUMIFS('ODA by sector'!K:K,'ODA by sector'!$A:$A,'D12'!$A1405,'ODA by sector'!$D:$D,'D12'!$C1405)</f>
        <v>0</v>
      </c>
      <c r="K1405" s="35">
        <f>SUMIFS('ODA by sector'!L:L,'ODA by sector'!$A:$A,'D12'!$A1405,'ODA by sector'!$D:$D,'D12'!$C1405)</f>
        <v>0</v>
      </c>
      <c r="L1405" s="35">
        <f>SUMIFS('ODA by sector'!M:M,'ODA by sector'!$A:$A,'D12'!$A1405,'ODA by sector'!$D:$D,'D12'!$C1405)</f>
        <v>0</v>
      </c>
      <c r="M1405" s="35">
        <f>SUMIFS('ODA by sector'!N:N,'ODA by sector'!$A:$A,'D12'!$A1405,'ODA by sector'!$D:$D,'D12'!$C1405)</f>
        <v>0</v>
      </c>
      <c r="N1405" s="35">
        <f>SUMIFS('ODA by sector'!O:O,'ODA by sector'!$A:$A,'D12'!$A1405,'ODA by sector'!$D:$D,'D12'!$C1405)</f>
        <v>0</v>
      </c>
      <c r="O1405" s="35">
        <f>SUMIFS('ODA by sector'!P:P,'ODA by sector'!$A:$A,'D12'!$A1405,'ODA by sector'!$D:$D,'D12'!$C1405)</f>
        <v>0</v>
      </c>
      <c r="P1405" s="35">
        <f>SUMIFS('ODA by sector'!Q:Q,'ODA by sector'!$A:$A,'D12'!$A1405,'ODA by sector'!$D:$D,'D12'!$C1405)</f>
        <v>3.2603569999999999</v>
      </c>
      <c r="Q1405" s="35">
        <f>SUMIFS('ODA by sector'!R:R,'ODA by sector'!$A:$A,'D12'!$A1405,'ODA by sector'!$D:$D,'D12'!$C1405)</f>
        <v>1.316336</v>
      </c>
      <c r="R1405" s="35">
        <f>SUMIFS('ODA by sector'!S:S,'ODA by sector'!$A:$A,'D12'!$A1405,'ODA by sector'!$D:$D,'D12'!$C1405)</f>
        <v>69.513159999999999</v>
      </c>
    </row>
    <row r="1406" spans="1:18" x14ac:dyDescent="0.25">
      <c r="A1406" s="36" t="s">
        <v>40</v>
      </c>
      <c r="B1406" s="36" t="str">
        <f>VLOOKUP(A1406,'[1]Names&amp;ISO'!$A:$B,2,FALSE)</f>
        <v>RO</v>
      </c>
      <c r="C1406" s="37" t="s">
        <v>161</v>
      </c>
      <c r="D1406" s="35">
        <f>SUMIFS('ODA by sector'!E:E,'ODA by sector'!$A:$A,'D12'!$A1406,'ODA by sector'!$D:$D,'D12'!$C1406)</f>
        <v>0</v>
      </c>
      <c r="E1406" s="35">
        <f>SUMIFS('ODA by sector'!F:F,'ODA by sector'!$A:$A,'D12'!$A1406,'ODA by sector'!$D:$D,'D12'!$C1406)</f>
        <v>0</v>
      </c>
      <c r="F1406" s="35">
        <f>SUMIFS('ODA by sector'!G:G,'ODA by sector'!$A:$A,'D12'!$A1406,'ODA by sector'!$D:$D,'D12'!$C1406)</f>
        <v>0</v>
      </c>
      <c r="G1406" s="35">
        <f>SUMIFS('ODA by sector'!H:H,'ODA by sector'!$A:$A,'D12'!$A1406,'ODA by sector'!$D:$D,'D12'!$C1406)</f>
        <v>0</v>
      </c>
      <c r="H1406" s="35">
        <f>SUMIFS('ODA by sector'!I:I,'ODA by sector'!$A:$A,'D12'!$A1406,'ODA by sector'!$D:$D,'D12'!$C1406)</f>
        <v>0</v>
      </c>
      <c r="I1406" s="35">
        <f>SUMIFS('ODA by sector'!J:J,'ODA by sector'!$A:$A,'D12'!$A1406,'ODA by sector'!$D:$D,'D12'!$C1406)</f>
        <v>0</v>
      </c>
      <c r="J1406" s="35">
        <f>SUMIFS('ODA by sector'!K:K,'ODA by sector'!$A:$A,'D12'!$A1406,'ODA by sector'!$D:$D,'D12'!$C1406)</f>
        <v>0</v>
      </c>
      <c r="K1406" s="35">
        <f>SUMIFS('ODA by sector'!L:L,'ODA by sector'!$A:$A,'D12'!$A1406,'ODA by sector'!$D:$D,'D12'!$C1406)</f>
        <v>0</v>
      </c>
      <c r="L1406" s="35">
        <f>SUMIFS('ODA by sector'!M:M,'ODA by sector'!$A:$A,'D12'!$A1406,'ODA by sector'!$D:$D,'D12'!$C1406)</f>
        <v>0</v>
      </c>
      <c r="M1406" s="35">
        <f>SUMIFS('ODA by sector'!N:N,'ODA by sector'!$A:$A,'D12'!$A1406,'ODA by sector'!$D:$D,'D12'!$C1406)</f>
        <v>0</v>
      </c>
      <c r="N1406" s="35">
        <f>SUMIFS('ODA by sector'!O:O,'ODA by sector'!$A:$A,'D12'!$A1406,'ODA by sector'!$D:$D,'D12'!$C1406)</f>
        <v>0</v>
      </c>
      <c r="O1406" s="35">
        <f>SUMIFS('ODA by sector'!P:P,'ODA by sector'!$A:$A,'D12'!$A1406,'ODA by sector'!$D:$D,'D12'!$C1406)</f>
        <v>0</v>
      </c>
      <c r="P1406" s="35">
        <f>SUMIFS('ODA by sector'!Q:Q,'ODA by sector'!$A:$A,'D12'!$A1406,'ODA by sector'!$D:$D,'D12'!$C1406)</f>
        <v>3.3267150000000001</v>
      </c>
      <c r="Q1406" s="35">
        <f>SUMIFS('ODA by sector'!R:R,'ODA by sector'!$A:$A,'D12'!$A1406,'ODA by sector'!$D:$D,'D12'!$C1406)</f>
        <v>3.7587000000000002E-2</v>
      </c>
      <c r="R1406" s="35">
        <f>SUMIFS('ODA by sector'!S:S,'ODA by sector'!$A:$A,'D12'!$A1406,'ODA by sector'!$D:$D,'D12'!$C1406)</f>
        <v>0</v>
      </c>
    </row>
    <row r="1407" spans="1:18" x14ac:dyDescent="0.25">
      <c r="A1407" s="36" t="s">
        <v>40</v>
      </c>
      <c r="B1407" s="36" t="str">
        <f>VLOOKUP(A1407,'[1]Names&amp;ISO'!$A:$B,2,FALSE)</f>
        <v>RO</v>
      </c>
      <c r="C1407" s="37" t="s">
        <v>166</v>
      </c>
      <c r="D1407" s="35">
        <f>SUMIFS('ODA by sector'!E:E,'ODA by sector'!$A:$A,'D12'!$A1407,'ODA by sector'!$D:$D,'D12'!$C1407)</f>
        <v>0</v>
      </c>
      <c r="E1407" s="35">
        <f>SUMIFS('ODA by sector'!F:F,'ODA by sector'!$A:$A,'D12'!$A1407,'ODA by sector'!$D:$D,'D12'!$C1407)</f>
        <v>0</v>
      </c>
      <c r="F1407" s="35">
        <f>SUMIFS('ODA by sector'!G:G,'ODA by sector'!$A:$A,'D12'!$A1407,'ODA by sector'!$D:$D,'D12'!$C1407)</f>
        <v>0</v>
      </c>
      <c r="G1407" s="35">
        <f>SUMIFS('ODA by sector'!H:H,'ODA by sector'!$A:$A,'D12'!$A1407,'ODA by sector'!$D:$D,'D12'!$C1407)</f>
        <v>0</v>
      </c>
      <c r="H1407" s="35">
        <f>SUMIFS('ODA by sector'!I:I,'ODA by sector'!$A:$A,'D12'!$A1407,'ODA by sector'!$D:$D,'D12'!$C1407)</f>
        <v>0</v>
      </c>
      <c r="I1407" s="35">
        <f>SUMIFS('ODA by sector'!J:J,'ODA by sector'!$A:$A,'D12'!$A1407,'ODA by sector'!$D:$D,'D12'!$C1407)</f>
        <v>0</v>
      </c>
      <c r="J1407" s="35">
        <f>SUMIFS('ODA by sector'!K:K,'ODA by sector'!$A:$A,'D12'!$A1407,'ODA by sector'!$D:$D,'D12'!$C1407)</f>
        <v>0</v>
      </c>
      <c r="K1407" s="35">
        <f>SUMIFS('ODA by sector'!L:L,'ODA by sector'!$A:$A,'D12'!$A1407,'ODA by sector'!$D:$D,'D12'!$C1407)</f>
        <v>0</v>
      </c>
      <c r="L1407" s="35">
        <f>SUMIFS('ODA by sector'!M:M,'ODA by sector'!$A:$A,'D12'!$A1407,'ODA by sector'!$D:$D,'D12'!$C1407)</f>
        <v>0</v>
      </c>
      <c r="M1407" s="35">
        <f>SUMIFS('ODA by sector'!N:N,'ODA by sector'!$A:$A,'D12'!$A1407,'ODA by sector'!$D:$D,'D12'!$C1407)</f>
        <v>0</v>
      </c>
      <c r="N1407" s="35">
        <f>SUMIFS('ODA by sector'!O:O,'ODA by sector'!$A:$A,'D12'!$A1407,'ODA by sector'!$D:$D,'D12'!$C1407)</f>
        <v>0</v>
      </c>
      <c r="O1407" s="35">
        <f>SUMIFS('ODA by sector'!P:P,'ODA by sector'!$A:$A,'D12'!$A1407,'ODA by sector'!$D:$D,'D12'!$C1407)</f>
        <v>0</v>
      </c>
      <c r="P1407" s="35">
        <f>SUMIFS('ODA by sector'!Q:Q,'ODA by sector'!$A:$A,'D12'!$A1407,'ODA by sector'!$D:$D,'D12'!$C1407)</f>
        <v>0</v>
      </c>
      <c r="Q1407" s="35">
        <f>SUMIFS('ODA by sector'!R:R,'ODA by sector'!$A:$A,'D12'!$A1407,'ODA by sector'!$D:$D,'D12'!$C1407)</f>
        <v>0</v>
      </c>
      <c r="R1407" s="35">
        <f>SUMIFS('ODA by sector'!S:S,'ODA by sector'!$A:$A,'D12'!$A1407,'ODA by sector'!$D:$D,'D12'!$C1407)</f>
        <v>1.076473</v>
      </c>
    </row>
    <row r="1408" spans="1:18" x14ac:dyDescent="0.25">
      <c r="A1408" s="36" t="s">
        <v>40</v>
      </c>
      <c r="B1408" s="36" t="str">
        <f>VLOOKUP(A1408,'[1]Names&amp;ISO'!$A:$B,2,FALSE)</f>
        <v>RO</v>
      </c>
      <c r="C1408" s="37" t="s">
        <v>167</v>
      </c>
      <c r="D1408" s="35">
        <f>SUMIFS('ODA by sector'!E:E,'ODA by sector'!$A:$A,'D12'!$A1408,'ODA by sector'!$D:$D,'D12'!$C1408)</f>
        <v>0</v>
      </c>
      <c r="E1408" s="35">
        <f>SUMIFS('ODA by sector'!F:F,'ODA by sector'!$A:$A,'D12'!$A1408,'ODA by sector'!$D:$D,'D12'!$C1408)</f>
        <v>0</v>
      </c>
      <c r="F1408" s="35">
        <f>SUMIFS('ODA by sector'!G:G,'ODA by sector'!$A:$A,'D12'!$A1408,'ODA by sector'!$D:$D,'D12'!$C1408)</f>
        <v>0</v>
      </c>
      <c r="G1408" s="35">
        <f>SUMIFS('ODA by sector'!H:H,'ODA by sector'!$A:$A,'D12'!$A1408,'ODA by sector'!$D:$D,'D12'!$C1408)</f>
        <v>0</v>
      </c>
      <c r="H1408" s="35">
        <f>SUMIFS('ODA by sector'!I:I,'ODA by sector'!$A:$A,'D12'!$A1408,'ODA by sector'!$D:$D,'D12'!$C1408)</f>
        <v>0</v>
      </c>
      <c r="I1408" s="35">
        <f>SUMIFS('ODA by sector'!J:J,'ODA by sector'!$A:$A,'D12'!$A1408,'ODA by sector'!$D:$D,'D12'!$C1408)</f>
        <v>0</v>
      </c>
      <c r="J1408" s="35">
        <f>SUMIFS('ODA by sector'!K:K,'ODA by sector'!$A:$A,'D12'!$A1408,'ODA by sector'!$D:$D,'D12'!$C1408)</f>
        <v>0</v>
      </c>
      <c r="K1408" s="35">
        <f>SUMIFS('ODA by sector'!L:L,'ODA by sector'!$A:$A,'D12'!$A1408,'ODA by sector'!$D:$D,'D12'!$C1408)</f>
        <v>0</v>
      </c>
      <c r="L1408" s="35">
        <f>SUMIFS('ODA by sector'!M:M,'ODA by sector'!$A:$A,'D12'!$A1408,'ODA by sector'!$D:$D,'D12'!$C1408)</f>
        <v>0</v>
      </c>
      <c r="M1408" s="35">
        <f>SUMIFS('ODA by sector'!N:N,'ODA by sector'!$A:$A,'D12'!$A1408,'ODA by sector'!$D:$D,'D12'!$C1408)</f>
        <v>0</v>
      </c>
      <c r="N1408" s="35">
        <f>SUMIFS('ODA by sector'!O:O,'ODA by sector'!$A:$A,'D12'!$A1408,'ODA by sector'!$D:$D,'D12'!$C1408)</f>
        <v>0</v>
      </c>
      <c r="O1408" s="35">
        <f>SUMIFS('ODA by sector'!P:P,'ODA by sector'!$A:$A,'D12'!$A1408,'ODA by sector'!$D:$D,'D12'!$C1408)</f>
        <v>0</v>
      </c>
      <c r="P1408" s="35">
        <f>SUMIFS('ODA by sector'!Q:Q,'ODA by sector'!$A:$A,'D12'!$A1408,'ODA by sector'!$D:$D,'D12'!$C1408)</f>
        <v>0</v>
      </c>
      <c r="Q1408" s="35">
        <f>SUMIFS('ODA by sector'!R:R,'ODA by sector'!$A:$A,'D12'!$A1408,'ODA by sector'!$D:$D,'D12'!$C1408)</f>
        <v>5.5933999999999998E-2</v>
      </c>
      <c r="R1408" s="35">
        <f>SUMIFS('ODA by sector'!S:S,'ODA by sector'!$A:$A,'D12'!$A1408,'ODA by sector'!$D:$D,'D12'!$C1408)</f>
        <v>0</v>
      </c>
    </row>
    <row r="1409" spans="1:18" x14ac:dyDescent="0.25">
      <c r="A1409" s="36" t="s">
        <v>40</v>
      </c>
      <c r="B1409" s="36" t="str">
        <f>VLOOKUP(A1409,'[1]Names&amp;ISO'!$A:$B,2,FALSE)</f>
        <v>RO</v>
      </c>
      <c r="C1409" s="37" t="s">
        <v>169</v>
      </c>
      <c r="D1409" s="35">
        <f>SUMIFS('ODA by sector'!E:E,'ODA by sector'!$A:$A,'D12'!$A1409,'ODA by sector'!$D:$D,'D12'!$C1409)</f>
        <v>0</v>
      </c>
      <c r="E1409" s="35">
        <f>SUMIFS('ODA by sector'!F:F,'ODA by sector'!$A:$A,'D12'!$A1409,'ODA by sector'!$D:$D,'D12'!$C1409)</f>
        <v>0</v>
      </c>
      <c r="F1409" s="35">
        <f>SUMIFS('ODA by sector'!G:G,'ODA by sector'!$A:$A,'D12'!$A1409,'ODA by sector'!$D:$D,'D12'!$C1409)</f>
        <v>0</v>
      </c>
      <c r="G1409" s="35">
        <f>SUMIFS('ODA by sector'!H:H,'ODA by sector'!$A:$A,'D12'!$A1409,'ODA by sector'!$D:$D,'D12'!$C1409)</f>
        <v>0</v>
      </c>
      <c r="H1409" s="35">
        <f>SUMIFS('ODA by sector'!I:I,'ODA by sector'!$A:$A,'D12'!$A1409,'ODA by sector'!$D:$D,'D12'!$C1409)</f>
        <v>0</v>
      </c>
      <c r="I1409" s="35">
        <f>SUMIFS('ODA by sector'!J:J,'ODA by sector'!$A:$A,'D12'!$A1409,'ODA by sector'!$D:$D,'D12'!$C1409)</f>
        <v>0</v>
      </c>
      <c r="J1409" s="35">
        <f>SUMIFS('ODA by sector'!K:K,'ODA by sector'!$A:$A,'D12'!$A1409,'ODA by sector'!$D:$D,'D12'!$C1409)</f>
        <v>0</v>
      </c>
      <c r="K1409" s="35">
        <f>SUMIFS('ODA by sector'!L:L,'ODA by sector'!$A:$A,'D12'!$A1409,'ODA by sector'!$D:$D,'D12'!$C1409)</f>
        <v>0</v>
      </c>
      <c r="L1409" s="35">
        <f>SUMIFS('ODA by sector'!M:M,'ODA by sector'!$A:$A,'D12'!$A1409,'ODA by sector'!$D:$D,'D12'!$C1409)</f>
        <v>0</v>
      </c>
      <c r="M1409" s="35">
        <f>SUMIFS('ODA by sector'!N:N,'ODA by sector'!$A:$A,'D12'!$A1409,'ODA by sector'!$D:$D,'D12'!$C1409)</f>
        <v>0</v>
      </c>
      <c r="N1409" s="35">
        <f>SUMIFS('ODA by sector'!O:O,'ODA by sector'!$A:$A,'D12'!$A1409,'ODA by sector'!$D:$D,'D12'!$C1409)</f>
        <v>0</v>
      </c>
      <c r="O1409" s="35">
        <f>SUMIFS('ODA by sector'!P:P,'ODA by sector'!$A:$A,'D12'!$A1409,'ODA by sector'!$D:$D,'D12'!$C1409)</f>
        <v>0</v>
      </c>
      <c r="P1409" s="35">
        <f>SUMIFS('ODA by sector'!Q:Q,'ODA by sector'!$A:$A,'D12'!$A1409,'ODA by sector'!$D:$D,'D12'!$C1409)</f>
        <v>0.25872600000000001</v>
      </c>
      <c r="Q1409" s="35">
        <f>SUMIFS('ODA by sector'!R:R,'ODA by sector'!$A:$A,'D12'!$A1409,'ODA by sector'!$D:$D,'D12'!$C1409)</f>
        <v>0.26421800000000001</v>
      </c>
      <c r="R1409" s="35">
        <f>SUMIFS('ODA by sector'!S:S,'ODA by sector'!$A:$A,'D12'!$A1409,'ODA by sector'!$D:$D,'D12'!$C1409)</f>
        <v>0.199181</v>
      </c>
    </row>
    <row r="1410" spans="1:18" x14ac:dyDescent="0.25">
      <c r="A1410" s="36" t="s">
        <v>40</v>
      </c>
      <c r="B1410" s="36" t="str">
        <f>VLOOKUP(A1410,'[1]Names&amp;ISO'!$A:$B,2,FALSE)</f>
        <v>RO</v>
      </c>
      <c r="C1410" s="37" t="s">
        <v>168</v>
      </c>
      <c r="D1410" s="35">
        <f>SUMIFS('ODA by sector'!E:E,'ODA by sector'!$A:$A,'D12'!$A1410,'ODA by sector'!$D:$D,'D12'!$C1410)</f>
        <v>0</v>
      </c>
      <c r="E1410" s="35">
        <f>SUMIFS('ODA by sector'!F:F,'ODA by sector'!$A:$A,'D12'!$A1410,'ODA by sector'!$D:$D,'D12'!$C1410)</f>
        <v>0</v>
      </c>
      <c r="F1410" s="35">
        <f>SUMIFS('ODA by sector'!G:G,'ODA by sector'!$A:$A,'D12'!$A1410,'ODA by sector'!$D:$D,'D12'!$C1410)</f>
        <v>0</v>
      </c>
      <c r="G1410" s="35">
        <f>SUMIFS('ODA by sector'!H:H,'ODA by sector'!$A:$A,'D12'!$A1410,'ODA by sector'!$D:$D,'D12'!$C1410)</f>
        <v>0</v>
      </c>
      <c r="H1410" s="35">
        <f>SUMIFS('ODA by sector'!I:I,'ODA by sector'!$A:$A,'D12'!$A1410,'ODA by sector'!$D:$D,'D12'!$C1410)</f>
        <v>0</v>
      </c>
      <c r="I1410" s="35">
        <f>SUMIFS('ODA by sector'!J:J,'ODA by sector'!$A:$A,'D12'!$A1410,'ODA by sector'!$D:$D,'D12'!$C1410)</f>
        <v>0</v>
      </c>
      <c r="J1410" s="35">
        <f>SUMIFS('ODA by sector'!K:K,'ODA by sector'!$A:$A,'D12'!$A1410,'ODA by sector'!$D:$D,'D12'!$C1410)</f>
        <v>0</v>
      </c>
      <c r="K1410" s="35">
        <f>SUMIFS('ODA by sector'!L:L,'ODA by sector'!$A:$A,'D12'!$A1410,'ODA by sector'!$D:$D,'D12'!$C1410)</f>
        <v>0</v>
      </c>
      <c r="L1410" s="35">
        <f>SUMIFS('ODA by sector'!M:M,'ODA by sector'!$A:$A,'D12'!$A1410,'ODA by sector'!$D:$D,'D12'!$C1410)</f>
        <v>0</v>
      </c>
      <c r="M1410" s="35">
        <f>SUMIFS('ODA by sector'!N:N,'ODA by sector'!$A:$A,'D12'!$A1410,'ODA by sector'!$D:$D,'D12'!$C1410)</f>
        <v>0</v>
      </c>
      <c r="N1410" s="35">
        <f>SUMIFS('ODA by sector'!O:O,'ODA by sector'!$A:$A,'D12'!$A1410,'ODA by sector'!$D:$D,'D12'!$C1410)</f>
        <v>0</v>
      </c>
      <c r="O1410" s="35">
        <f>SUMIFS('ODA by sector'!P:P,'ODA by sector'!$A:$A,'D12'!$A1410,'ODA by sector'!$D:$D,'D12'!$C1410)</f>
        <v>0</v>
      </c>
      <c r="P1410" s="35">
        <f>SUMIFS('ODA by sector'!Q:Q,'ODA by sector'!$A:$A,'D12'!$A1410,'ODA by sector'!$D:$D,'D12'!$C1410)</f>
        <v>0.58807299999999996</v>
      </c>
      <c r="Q1410" s="35">
        <f>SUMIFS('ODA by sector'!R:R,'ODA by sector'!$A:$A,'D12'!$A1410,'ODA by sector'!$D:$D,'D12'!$C1410)</f>
        <v>0.17625099999999999</v>
      </c>
      <c r="R1410" s="35">
        <f>SUMIFS('ODA by sector'!S:S,'ODA by sector'!$A:$A,'D12'!$A1410,'ODA by sector'!$D:$D,'D12'!$C1410)</f>
        <v>3.3080000000000002E-3</v>
      </c>
    </row>
    <row r="1411" spans="1:18" x14ac:dyDescent="0.25">
      <c r="A1411" s="36" t="s">
        <v>40</v>
      </c>
      <c r="B1411" s="36" t="str">
        <f>VLOOKUP(A1411,'[1]Names&amp;ISO'!$A:$B,2,FALSE)</f>
        <v>RO</v>
      </c>
      <c r="C1411" s="37" t="s">
        <v>171</v>
      </c>
      <c r="D1411" s="35">
        <f>SUMIFS('ODA by sector'!E:E,'ODA by sector'!$A:$A,'D12'!$A1411,'ODA by sector'!$D:$D,'D12'!$C1411)</f>
        <v>0</v>
      </c>
      <c r="E1411" s="35">
        <f>SUMIFS('ODA by sector'!F:F,'ODA by sector'!$A:$A,'D12'!$A1411,'ODA by sector'!$D:$D,'D12'!$C1411)</f>
        <v>0</v>
      </c>
      <c r="F1411" s="35">
        <f>SUMIFS('ODA by sector'!G:G,'ODA by sector'!$A:$A,'D12'!$A1411,'ODA by sector'!$D:$D,'D12'!$C1411)</f>
        <v>0</v>
      </c>
      <c r="G1411" s="35">
        <f>SUMIFS('ODA by sector'!H:H,'ODA by sector'!$A:$A,'D12'!$A1411,'ODA by sector'!$D:$D,'D12'!$C1411)</f>
        <v>0</v>
      </c>
      <c r="H1411" s="35">
        <f>SUMIFS('ODA by sector'!I:I,'ODA by sector'!$A:$A,'D12'!$A1411,'ODA by sector'!$D:$D,'D12'!$C1411)</f>
        <v>0</v>
      </c>
      <c r="I1411" s="35">
        <f>SUMIFS('ODA by sector'!J:J,'ODA by sector'!$A:$A,'D12'!$A1411,'ODA by sector'!$D:$D,'D12'!$C1411)</f>
        <v>0</v>
      </c>
      <c r="J1411" s="35">
        <f>SUMIFS('ODA by sector'!K:K,'ODA by sector'!$A:$A,'D12'!$A1411,'ODA by sector'!$D:$D,'D12'!$C1411)</f>
        <v>0</v>
      </c>
      <c r="K1411" s="35">
        <f>SUMIFS('ODA by sector'!L:L,'ODA by sector'!$A:$A,'D12'!$A1411,'ODA by sector'!$D:$D,'D12'!$C1411)</f>
        <v>0</v>
      </c>
      <c r="L1411" s="35">
        <f>SUMIFS('ODA by sector'!M:M,'ODA by sector'!$A:$A,'D12'!$A1411,'ODA by sector'!$D:$D,'D12'!$C1411)</f>
        <v>0</v>
      </c>
      <c r="M1411" s="35">
        <f>SUMIFS('ODA by sector'!N:N,'ODA by sector'!$A:$A,'D12'!$A1411,'ODA by sector'!$D:$D,'D12'!$C1411)</f>
        <v>0</v>
      </c>
      <c r="N1411" s="35">
        <f>SUMIFS('ODA by sector'!O:O,'ODA by sector'!$A:$A,'D12'!$A1411,'ODA by sector'!$D:$D,'D12'!$C1411)</f>
        <v>0</v>
      </c>
      <c r="O1411" s="35">
        <f>SUMIFS('ODA by sector'!P:P,'ODA by sector'!$A:$A,'D12'!$A1411,'ODA by sector'!$D:$D,'D12'!$C1411)</f>
        <v>0</v>
      </c>
      <c r="P1411" s="35">
        <f>SUMIFS('ODA by sector'!Q:Q,'ODA by sector'!$A:$A,'D12'!$A1411,'ODA by sector'!$D:$D,'D12'!$C1411)</f>
        <v>0</v>
      </c>
      <c r="Q1411" s="35">
        <f>SUMIFS('ODA by sector'!R:R,'ODA by sector'!$A:$A,'D12'!$A1411,'ODA by sector'!$D:$D,'D12'!$C1411)</f>
        <v>0</v>
      </c>
      <c r="R1411" s="35">
        <f>SUMIFS('ODA by sector'!S:S,'ODA by sector'!$A:$A,'D12'!$A1411,'ODA by sector'!$D:$D,'D12'!$C1411)</f>
        <v>0</v>
      </c>
    </row>
    <row r="1412" spans="1:18" x14ac:dyDescent="0.25">
      <c r="A1412" s="38" t="s">
        <v>40</v>
      </c>
      <c r="B1412" s="36" t="str">
        <f>VLOOKUP(A1412,'[1]Names&amp;ISO'!$A:$B,2,FALSE)</f>
        <v>RO</v>
      </c>
      <c r="C1412" s="37" t="s">
        <v>170</v>
      </c>
      <c r="D1412" s="35">
        <f>SUMIFS('ODA by sector'!E:E,'ODA by sector'!$A:$A,'D12'!$A1412,'ODA by sector'!$D:$D,'D12'!$C1412)</f>
        <v>0</v>
      </c>
      <c r="E1412" s="35">
        <f>SUMIFS('ODA by sector'!F:F,'ODA by sector'!$A:$A,'D12'!$A1412,'ODA by sector'!$D:$D,'D12'!$C1412)</f>
        <v>0</v>
      </c>
      <c r="F1412" s="35">
        <f>SUMIFS('ODA by sector'!G:G,'ODA by sector'!$A:$A,'D12'!$A1412,'ODA by sector'!$D:$D,'D12'!$C1412)</f>
        <v>0</v>
      </c>
      <c r="G1412" s="35">
        <f>SUMIFS('ODA by sector'!H:H,'ODA by sector'!$A:$A,'D12'!$A1412,'ODA by sector'!$D:$D,'D12'!$C1412)</f>
        <v>0</v>
      </c>
      <c r="H1412" s="35">
        <f>SUMIFS('ODA by sector'!I:I,'ODA by sector'!$A:$A,'D12'!$A1412,'ODA by sector'!$D:$D,'D12'!$C1412)</f>
        <v>0</v>
      </c>
      <c r="I1412" s="35">
        <f>SUMIFS('ODA by sector'!J:J,'ODA by sector'!$A:$A,'D12'!$A1412,'ODA by sector'!$D:$D,'D12'!$C1412)</f>
        <v>0</v>
      </c>
      <c r="J1412" s="35">
        <f>SUMIFS('ODA by sector'!K:K,'ODA by sector'!$A:$A,'D12'!$A1412,'ODA by sector'!$D:$D,'D12'!$C1412)</f>
        <v>0</v>
      </c>
      <c r="K1412" s="35">
        <f>SUMIFS('ODA by sector'!L:L,'ODA by sector'!$A:$A,'D12'!$A1412,'ODA by sector'!$D:$D,'D12'!$C1412)</f>
        <v>0</v>
      </c>
      <c r="L1412" s="35">
        <f>SUMIFS('ODA by sector'!M:M,'ODA by sector'!$A:$A,'D12'!$A1412,'ODA by sector'!$D:$D,'D12'!$C1412)</f>
        <v>0</v>
      </c>
      <c r="M1412" s="35">
        <f>SUMIFS('ODA by sector'!N:N,'ODA by sector'!$A:$A,'D12'!$A1412,'ODA by sector'!$D:$D,'D12'!$C1412)</f>
        <v>0</v>
      </c>
      <c r="N1412" s="35">
        <f>SUMIFS('ODA by sector'!O:O,'ODA by sector'!$A:$A,'D12'!$A1412,'ODA by sector'!$D:$D,'D12'!$C1412)</f>
        <v>0</v>
      </c>
      <c r="O1412" s="35">
        <f>SUMIFS('ODA by sector'!P:P,'ODA by sector'!$A:$A,'D12'!$A1412,'ODA by sector'!$D:$D,'D12'!$C1412)</f>
        <v>0</v>
      </c>
      <c r="P1412" s="35">
        <f>SUMIFS('ODA by sector'!Q:Q,'ODA by sector'!$A:$A,'D12'!$A1412,'ODA by sector'!$D:$D,'D12'!$C1412)</f>
        <v>0.369149</v>
      </c>
      <c r="Q1412" s="35">
        <f>SUMIFS('ODA by sector'!R:R,'ODA by sector'!$A:$A,'D12'!$A1412,'ODA by sector'!$D:$D,'D12'!$C1412)</f>
        <v>0.53384399999999999</v>
      </c>
      <c r="R1412" s="35">
        <f>SUMIFS('ODA by sector'!S:S,'ODA by sector'!$A:$A,'D12'!$A1412,'ODA by sector'!$D:$D,'D12'!$C1412)</f>
        <v>0.82809599999999994</v>
      </c>
    </row>
    <row r="1413" spans="1:18" x14ac:dyDescent="0.25">
      <c r="A1413" s="39" t="s">
        <v>40</v>
      </c>
      <c r="B1413" s="36" t="str">
        <f>VLOOKUP(A1413,'[1]Names&amp;ISO'!$A:$B,2,FALSE)</f>
        <v>RO</v>
      </c>
      <c r="C1413" s="37" t="s">
        <v>172</v>
      </c>
      <c r="D1413" s="35">
        <f>SUMIFS('ODA by sector'!E:E,'ODA by sector'!$A:$A,'D12'!$A1413,'ODA by sector'!$D:$D,'D12'!$C1413)</f>
        <v>0</v>
      </c>
      <c r="E1413" s="35">
        <f>SUMIFS('ODA by sector'!F:F,'ODA by sector'!$A:$A,'D12'!$A1413,'ODA by sector'!$D:$D,'D12'!$C1413)</f>
        <v>0</v>
      </c>
      <c r="F1413" s="35">
        <f>SUMIFS('ODA by sector'!G:G,'ODA by sector'!$A:$A,'D12'!$A1413,'ODA by sector'!$D:$D,'D12'!$C1413)</f>
        <v>0</v>
      </c>
      <c r="G1413" s="35">
        <f>SUMIFS('ODA by sector'!H:H,'ODA by sector'!$A:$A,'D12'!$A1413,'ODA by sector'!$D:$D,'D12'!$C1413)</f>
        <v>0</v>
      </c>
      <c r="H1413" s="35">
        <f>SUMIFS('ODA by sector'!I:I,'ODA by sector'!$A:$A,'D12'!$A1413,'ODA by sector'!$D:$D,'D12'!$C1413)</f>
        <v>0</v>
      </c>
      <c r="I1413" s="35">
        <f>SUMIFS('ODA by sector'!J:J,'ODA by sector'!$A:$A,'D12'!$A1413,'ODA by sector'!$D:$D,'D12'!$C1413)</f>
        <v>0</v>
      </c>
      <c r="J1413" s="35">
        <f>SUMIFS('ODA by sector'!K:K,'ODA by sector'!$A:$A,'D12'!$A1413,'ODA by sector'!$D:$D,'D12'!$C1413)</f>
        <v>0</v>
      </c>
      <c r="K1413" s="35">
        <f>SUMIFS('ODA by sector'!L:L,'ODA by sector'!$A:$A,'D12'!$A1413,'ODA by sector'!$D:$D,'D12'!$C1413)</f>
        <v>0</v>
      </c>
      <c r="L1413" s="35">
        <f>SUMIFS('ODA by sector'!M:M,'ODA by sector'!$A:$A,'D12'!$A1413,'ODA by sector'!$D:$D,'D12'!$C1413)</f>
        <v>0</v>
      </c>
      <c r="M1413" s="35">
        <f>SUMIFS('ODA by sector'!N:N,'ODA by sector'!$A:$A,'D12'!$A1413,'ODA by sector'!$D:$D,'D12'!$C1413)</f>
        <v>0</v>
      </c>
      <c r="N1413" s="35">
        <f>SUMIFS('ODA by sector'!O:O,'ODA by sector'!$A:$A,'D12'!$A1413,'ODA by sector'!$D:$D,'D12'!$C1413)</f>
        <v>0</v>
      </c>
      <c r="O1413" s="35">
        <f>SUMIFS('ODA by sector'!P:P,'ODA by sector'!$A:$A,'D12'!$A1413,'ODA by sector'!$D:$D,'D12'!$C1413)</f>
        <v>0</v>
      </c>
      <c r="P1413" s="35">
        <f>SUMIFS('ODA by sector'!Q:Q,'ODA by sector'!$A:$A,'D12'!$A1413,'ODA by sector'!$D:$D,'D12'!$C1413)</f>
        <v>0</v>
      </c>
      <c r="Q1413" s="35">
        <f>SUMIFS('ODA by sector'!R:R,'ODA by sector'!$A:$A,'D12'!$A1413,'ODA by sector'!$D:$D,'D12'!$C1413)</f>
        <v>0</v>
      </c>
      <c r="R1413" s="35">
        <f>SUMIFS('ODA by sector'!S:S,'ODA by sector'!$A:$A,'D12'!$A1413,'ODA by sector'!$D:$D,'D12'!$C1413)</f>
        <v>0</v>
      </c>
    </row>
    <row r="1414" spans="1:18" x14ac:dyDescent="0.25">
      <c r="A1414" s="36" t="s">
        <v>40</v>
      </c>
      <c r="B1414" s="36" t="str">
        <f>VLOOKUP(A1414,'[1]Names&amp;ISO'!$A:$B,2,FALSE)</f>
        <v>RO</v>
      </c>
      <c r="C1414" s="37" t="s">
        <v>173</v>
      </c>
      <c r="D1414" s="35">
        <f>SUMIFS('ODA by sector'!E:E,'ODA by sector'!$A:$A,'D12'!$A1414,'ODA by sector'!$D:$D,'D12'!$C1414)</f>
        <v>0</v>
      </c>
      <c r="E1414" s="35">
        <f>SUMIFS('ODA by sector'!F:F,'ODA by sector'!$A:$A,'D12'!$A1414,'ODA by sector'!$D:$D,'D12'!$C1414)</f>
        <v>0</v>
      </c>
      <c r="F1414" s="35">
        <f>SUMIFS('ODA by sector'!G:G,'ODA by sector'!$A:$A,'D12'!$A1414,'ODA by sector'!$D:$D,'D12'!$C1414)</f>
        <v>0</v>
      </c>
      <c r="G1414" s="35">
        <f>SUMIFS('ODA by sector'!H:H,'ODA by sector'!$A:$A,'D12'!$A1414,'ODA by sector'!$D:$D,'D12'!$C1414)</f>
        <v>0</v>
      </c>
      <c r="H1414" s="35">
        <f>SUMIFS('ODA by sector'!I:I,'ODA by sector'!$A:$A,'D12'!$A1414,'ODA by sector'!$D:$D,'D12'!$C1414)</f>
        <v>0</v>
      </c>
      <c r="I1414" s="35">
        <f>SUMIFS('ODA by sector'!J:J,'ODA by sector'!$A:$A,'D12'!$A1414,'ODA by sector'!$D:$D,'D12'!$C1414)</f>
        <v>0</v>
      </c>
      <c r="J1414" s="35">
        <f>SUMIFS('ODA by sector'!K:K,'ODA by sector'!$A:$A,'D12'!$A1414,'ODA by sector'!$D:$D,'D12'!$C1414)</f>
        <v>0</v>
      </c>
      <c r="K1414" s="35">
        <f>SUMIFS('ODA by sector'!L:L,'ODA by sector'!$A:$A,'D12'!$A1414,'ODA by sector'!$D:$D,'D12'!$C1414)</f>
        <v>0</v>
      </c>
      <c r="L1414" s="35">
        <f>SUMIFS('ODA by sector'!M:M,'ODA by sector'!$A:$A,'D12'!$A1414,'ODA by sector'!$D:$D,'D12'!$C1414)</f>
        <v>0</v>
      </c>
      <c r="M1414" s="35">
        <f>SUMIFS('ODA by sector'!N:N,'ODA by sector'!$A:$A,'D12'!$A1414,'ODA by sector'!$D:$D,'D12'!$C1414)</f>
        <v>0</v>
      </c>
      <c r="N1414" s="35">
        <f>SUMIFS('ODA by sector'!O:O,'ODA by sector'!$A:$A,'D12'!$A1414,'ODA by sector'!$D:$D,'D12'!$C1414)</f>
        <v>0</v>
      </c>
      <c r="O1414" s="35">
        <f>SUMIFS('ODA by sector'!P:P,'ODA by sector'!$A:$A,'D12'!$A1414,'ODA by sector'!$D:$D,'D12'!$C1414)</f>
        <v>0</v>
      </c>
      <c r="P1414" s="35">
        <f>SUMIFS('ODA by sector'!Q:Q,'ODA by sector'!$A:$A,'D12'!$A1414,'ODA by sector'!$D:$D,'D12'!$C1414)</f>
        <v>0</v>
      </c>
      <c r="Q1414" s="35">
        <f>SUMIFS('ODA by sector'!R:R,'ODA by sector'!$A:$A,'D12'!$A1414,'ODA by sector'!$D:$D,'D12'!$C1414)</f>
        <v>0</v>
      </c>
      <c r="R1414" s="35">
        <f>SUMIFS('ODA by sector'!S:S,'ODA by sector'!$A:$A,'D12'!$A1414,'ODA by sector'!$D:$D,'D12'!$C1414)</f>
        <v>0</v>
      </c>
    </row>
    <row r="1415" spans="1:18" x14ac:dyDescent="0.25">
      <c r="A1415" s="36" t="s">
        <v>40</v>
      </c>
      <c r="B1415" s="36" t="str">
        <f>VLOOKUP(A1415,'[1]Names&amp;ISO'!$A:$B,2,FALSE)</f>
        <v>RO</v>
      </c>
      <c r="C1415" s="37" t="s">
        <v>174</v>
      </c>
      <c r="D1415" s="35">
        <f>SUMIFS('ODA by sector'!E:E,'ODA by sector'!$A:$A,'D12'!$A1415,'ODA by sector'!$D:$D,'D12'!$C1415)</f>
        <v>0</v>
      </c>
      <c r="E1415" s="35">
        <f>SUMIFS('ODA by sector'!F:F,'ODA by sector'!$A:$A,'D12'!$A1415,'ODA by sector'!$D:$D,'D12'!$C1415)</f>
        <v>0</v>
      </c>
      <c r="F1415" s="35">
        <f>SUMIFS('ODA by sector'!G:G,'ODA by sector'!$A:$A,'D12'!$A1415,'ODA by sector'!$D:$D,'D12'!$C1415)</f>
        <v>0</v>
      </c>
      <c r="G1415" s="35">
        <f>SUMIFS('ODA by sector'!H:H,'ODA by sector'!$A:$A,'D12'!$A1415,'ODA by sector'!$D:$D,'D12'!$C1415)</f>
        <v>0</v>
      </c>
      <c r="H1415" s="35">
        <f>SUMIFS('ODA by sector'!I:I,'ODA by sector'!$A:$A,'D12'!$A1415,'ODA by sector'!$D:$D,'D12'!$C1415)</f>
        <v>0</v>
      </c>
      <c r="I1415" s="35">
        <f>SUMIFS('ODA by sector'!J:J,'ODA by sector'!$A:$A,'D12'!$A1415,'ODA by sector'!$D:$D,'D12'!$C1415)</f>
        <v>0</v>
      </c>
      <c r="J1415" s="35">
        <f>SUMIFS('ODA by sector'!K:K,'ODA by sector'!$A:$A,'D12'!$A1415,'ODA by sector'!$D:$D,'D12'!$C1415)</f>
        <v>0</v>
      </c>
      <c r="K1415" s="35">
        <f>SUMIFS('ODA by sector'!L:L,'ODA by sector'!$A:$A,'D12'!$A1415,'ODA by sector'!$D:$D,'D12'!$C1415)</f>
        <v>0</v>
      </c>
      <c r="L1415" s="35">
        <f>SUMIFS('ODA by sector'!M:M,'ODA by sector'!$A:$A,'D12'!$A1415,'ODA by sector'!$D:$D,'D12'!$C1415)</f>
        <v>0</v>
      </c>
      <c r="M1415" s="35">
        <f>SUMIFS('ODA by sector'!N:N,'ODA by sector'!$A:$A,'D12'!$A1415,'ODA by sector'!$D:$D,'D12'!$C1415)</f>
        <v>0</v>
      </c>
      <c r="N1415" s="35">
        <f>SUMIFS('ODA by sector'!O:O,'ODA by sector'!$A:$A,'D12'!$A1415,'ODA by sector'!$D:$D,'D12'!$C1415)</f>
        <v>0</v>
      </c>
      <c r="O1415" s="35">
        <f>SUMIFS('ODA by sector'!P:P,'ODA by sector'!$A:$A,'D12'!$A1415,'ODA by sector'!$D:$D,'D12'!$C1415)</f>
        <v>0</v>
      </c>
      <c r="P1415" s="35">
        <f>SUMIFS('ODA by sector'!Q:Q,'ODA by sector'!$A:$A,'D12'!$A1415,'ODA by sector'!$D:$D,'D12'!$C1415)</f>
        <v>0.32792199999999999</v>
      </c>
      <c r="Q1415" s="35">
        <f>SUMIFS('ODA by sector'!R:R,'ODA by sector'!$A:$A,'D12'!$A1415,'ODA by sector'!$D:$D,'D12'!$C1415)</f>
        <v>1.014221</v>
      </c>
      <c r="R1415" s="35">
        <f>SUMIFS('ODA by sector'!S:S,'ODA by sector'!$A:$A,'D12'!$A1415,'ODA by sector'!$D:$D,'D12'!$C1415)</f>
        <v>9.8311159999999997</v>
      </c>
    </row>
    <row r="1416" spans="1:18" x14ac:dyDescent="0.25">
      <c r="A1416" s="40" t="s">
        <v>39</v>
      </c>
      <c r="B1416" s="36" t="str">
        <f>VLOOKUP(A1416,'[1]Names&amp;ISO'!$A:$B,2,FALSE)</f>
        <v>RU</v>
      </c>
      <c r="C1416" s="37" t="s">
        <v>162</v>
      </c>
      <c r="D1416" s="35">
        <f>SUMIFS('ODA by sector'!E:E,'ODA by sector'!$A:$A,'D12'!$A1416,'ODA by sector'!$D:$D,'D12'!$C1416)</f>
        <v>0</v>
      </c>
      <c r="E1416" s="35">
        <f>SUMIFS('ODA by sector'!F:F,'ODA by sector'!$A:$A,'D12'!$A1416,'ODA by sector'!$D:$D,'D12'!$C1416)</f>
        <v>0</v>
      </c>
      <c r="F1416" s="35">
        <f>SUMIFS('ODA by sector'!G:G,'ODA by sector'!$A:$A,'D12'!$A1416,'ODA by sector'!$D:$D,'D12'!$C1416)</f>
        <v>0</v>
      </c>
      <c r="G1416" s="35">
        <f>SUMIFS('ODA by sector'!H:H,'ODA by sector'!$A:$A,'D12'!$A1416,'ODA by sector'!$D:$D,'D12'!$C1416)</f>
        <v>0</v>
      </c>
      <c r="H1416" s="35">
        <f>SUMIFS('ODA by sector'!I:I,'ODA by sector'!$A:$A,'D12'!$A1416,'ODA by sector'!$D:$D,'D12'!$C1416)</f>
        <v>0</v>
      </c>
      <c r="I1416" s="35">
        <f>SUMIFS('ODA by sector'!J:J,'ODA by sector'!$A:$A,'D12'!$A1416,'ODA by sector'!$D:$D,'D12'!$C1416)</f>
        <v>0</v>
      </c>
      <c r="J1416" s="35">
        <f>SUMIFS('ODA by sector'!K:K,'ODA by sector'!$A:$A,'D12'!$A1416,'ODA by sector'!$D:$D,'D12'!$C1416)</f>
        <v>0</v>
      </c>
      <c r="K1416" s="35">
        <f>SUMIFS('ODA by sector'!L:L,'ODA by sector'!$A:$A,'D12'!$A1416,'ODA by sector'!$D:$D,'D12'!$C1416)</f>
        <v>0</v>
      </c>
      <c r="L1416" s="35">
        <f>SUMIFS('ODA by sector'!M:M,'ODA by sector'!$A:$A,'D12'!$A1416,'ODA by sector'!$D:$D,'D12'!$C1416)</f>
        <v>0</v>
      </c>
      <c r="M1416" s="35">
        <f>SUMIFS('ODA by sector'!N:N,'ODA by sector'!$A:$A,'D12'!$A1416,'ODA by sector'!$D:$D,'D12'!$C1416)</f>
        <v>0</v>
      </c>
      <c r="N1416" s="35">
        <f>SUMIFS('ODA by sector'!O:O,'ODA by sector'!$A:$A,'D12'!$A1416,'ODA by sector'!$D:$D,'D12'!$C1416)</f>
        <v>0</v>
      </c>
      <c r="O1416" s="35">
        <f>SUMIFS('ODA by sector'!P:P,'ODA by sector'!$A:$A,'D12'!$A1416,'ODA by sector'!$D:$D,'D12'!$C1416)</f>
        <v>0</v>
      </c>
      <c r="P1416" s="35">
        <f>SUMIFS('ODA by sector'!Q:Q,'ODA by sector'!$A:$A,'D12'!$A1416,'ODA by sector'!$D:$D,'D12'!$C1416)</f>
        <v>0</v>
      </c>
      <c r="Q1416" s="35">
        <f>SUMIFS('ODA by sector'!R:R,'ODA by sector'!$A:$A,'D12'!$A1416,'ODA by sector'!$D:$D,'D12'!$C1416)</f>
        <v>0</v>
      </c>
      <c r="R1416" s="35">
        <f>SUMIFS('ODA by sector'!S:S,'ODA by sector'!$A:$A,'D12'!$A1416,'ODA by sector'!$D:$D,'D12'!$C1416)</f>
        <v>0</v>
      </c>
    </row>
    <row r="1417" spans="1:18" x14ac:dyDescent="0.25">
      <c r="A1417" s="40" t="s">
        <v>39</v>
      </c>
      <c r="B1417" s="36" t="str">
        <f>VLOOKUP(A1417,'[1]Names&amp;ISO'!$A:$B,2,FALSE)</f>
        <v>RU</v>
      </c>
      <c r="C1417" s="37" t="s">
        <v>163</v>
      </c>
      <c r="D1417" s="35">
        <f>SUMIFS('ODA by sector'!E:E,'ODA by sector'!$A:$A,'D12'!$A1417,'ODA by sector'!$D:$D,'D12'!$C1417)</f>
        <v>0</v>
      </c>
      <c r="E1417" s="35">
        <f>SUMIFS('ODA by sector'!F:F,'ODA by sector'!$A:$A,'D12'!$A1417,'ODA by sector'!$D:$D,'D12'!$C1417)</f>
        <v>0</v>
      </c>
      <c r="F1417" s="35">
        <f>SUMIFS('ODA by sector'!G:G,'ODA by sector'!$A:$A,'D12'!$A1417,'ODA by sector'!$D:$D,'D12'!$C1417)</f>
        <v>0</v>
      </c>
      <c r="G1417" s="35">
        <f>SUMIFS('ODA by sector'!H:H,'ODA by sector'!$A:$A,'D12'!$A1417,'ODA by sector'!$D:$D,'D12'!$C1417)</f>
        <v>0</v>
      </c>
      <c r="H1417" s="35">
        <f>SUMIFS('ODA by sector'!I:I,'ODA by sector'!$A:$A,'D12'!$A1417,'ODA by sector'!$D:$D,'D12'!$C1417)</f>
        <v>0</v>
      </c>
      <c r="I1417" s="35">
        <f>SUMIFS('ODA by sector'!J:J,'ODA by sector'!$A:$A,'D12'!$A1417,'ODA by sector'!$D:$D,'D12'!$C1417)</f>
        <v>0</v>
      </c>
      <c r="J1417" s="35">
        <f>SUMIFS('ODA by sector'!K:K,'ODA by sector'!$A:$A,'D12'!$A1417,'ODA by sector'!$D:$D,'D12'!$C1417)</f>
        <v>0</v>
      </c>
      <c r="K1417" s="35">
        <f>SUMIFS('ODA by sector'!L:L,'ODA by sector'!$A:$A,'D12'!$A1417,'ODA by sector'!$D:$D,'D12'!$C1417)</f>
        <v>0</v>
      </c>
      <c r="L1417" s="35">
        <f>SUMIFS('ODA by sector'!M:M,'ODA by sector'!$A:$A,'D12'!$A1417,'ODA by sector'!$D:$D,'D12'!$C1417)</f>
        <v>0</v>
      </c>
      <c r="M1417" s="35">
        <f>SUMIFS('ODA by sector'!N:N,'ODA by sector'!$A:$A,'D12'!$A1417,'ODA by sector'!$D:$D,'D12'!$C1417)</f>
        <v>0</v>
      </c>
      <c r="N1417" s="35">
        <f>SUMIFS('ODA by sector'!O:O,'ODA by sector'!$A:$A,'D12'!$A1417,'ODA by sector'!$D:$D,'D12'!$C1417)</f>
        <v>0</v>
      </c>
      <c r="O1417" s="35">
        <f>SUMIFS('ODA by sector'!P:P,'ODA by sector'!$A:$A,'D12'!$A1417,'ODA by sector'!$D:$D,'D12'!$C1417)</f>
        <v>0</v>
      </c>
      <c r="P1417" s="35">
        <f>SUMIFS('ODA by sector'!Q:Q,'ODA by sector'!$A:$A,'D12'!$A1417,'ODA by sector'!$D:$D,'D12'!$C1417)</f>
        <v>0</v>
      </c>
      <c r="Q1417" s="35">
        <f>SUMIFS('ODA by sector'!R:R,'ODA by sector'!$A:$A,'D12'!$A1417,'ODA by sector'!$D:$D,'D12'!$C1417)</f>
        <v>0</v>
      </c>
      <c r="R1417" s="35">
        <f>SUMIFS('ODA by sector'!S:S,'ODA by sector'!$A:$A,'D12'!$A1417,'ODA by sector'!$D:$D,'D12'!$C1417)</f>
        <v>0</v>
      </c>
    </row>
    <row r="1418" spans="1:18" x14ac:dyDescent="0.25">
      <c r="A1418" s="40" t="s">
        <v>39</v>
      </c>
      <c r="B1418" s="36" t="str">
        <f>VLOOKUP(A1418,'[1]Names&amp;ISO'!$A:$B,2,FALSE)</f>
        <v>RU</v>
      </c>
      <c r="C1418" s="37" t="s">
        <v>164</v>
      </c>
      <c r="D1418" s="35">
        <f>SUMIFS('ODA by sector'!E:E,'ODA by sector'!$A:$A,'D12'!$A1418,'ODA by sector'!$D:$D,'D12'!$C1418)</f>
        <v>0</v>
      </c>
      <c r="E1418" s="35">
        <f>SUMIFS('ODA by sector'!F:F,'ODA by sector'!$A:$A,'D12'!$A1418,'ODA by sector'!$D:$D,'D12'!$C1418)</f>
        <v>0</v>
      </c>
      <c r="F1418" s="35">
        <f>SUMIFS('ODA by sector'!G:G,'ODA by sector'!$A:$A,'D12'!$A1418,'ODA by sector'!$D:$D,'D12'!$C1418)</f>
        <v>0</v>
      </c>
      <c r="G1418" s="35">
        <f>SUMIFS('ODA by sector'!H:H,'ODA by sector'!$A:$A,'D12'!$A1418,'ODA by sector'!$D:$D,'D12'!$C1418)</f>
        <v>0</v>
      </c>
      <c r="H1418" s="35">
        <f>SUMIFS('ODA by sector'!I:I,'ODA by sector'!$A:$A,'D12'!$A1418,'ODA by sector'!$D:$D,'D12'!$C1418)</f>
        <v>0</v>
      </c>
      <c r="I1418" s="35">
        <f>SUMIFS('ODA by sector'!J:J,'ODA by sector'!$A:$A,'D12'!$A1418,'ODA by sector'!$D:$D,'D12'!$C1418)</f>
        <v>0</v>
      </c>
      <c r="J1418" s="35">
        <f>SUMIFS('ODA by sector'!K:K,'ODA by sector'!$A:$A,'D12'!$A1418,'ODA by sector'!$D:$D,'D12'!$C1418)</f>
        <v>0</v>
      </c>
      <c r="K1418" s="35">
        <f>SUMIFS('ODA by sector'!L:L,'ODA by sector'!$A:$A,'D12'!$A1418,'ODA by sector'!$D:$D,'D12'!$C1418)</f>
        <v>0</v>
      </c>
      <c r="L1418" s="35">
        <f>SUMIFS('ODA by sector'!M:M,'ODA by sector'!$A:$A,'D12'!$A1418,'ODA by sector'!$D:$D,'D12'!$C1418)</f>
        <v>0</v>
      </c>
      <c r="M1418" s="35">
        <f>SUMIFS('ODA by sector'!N:N,'ODA by sector'!$A:$A,'D12'!$A1418,'ODA by sector'!$D:$D,'D12'!$C1418)</f>
        <v>0</v>
      </c>
      <c r="N1418" s="35">
        <f>SUMIFS('ODA by sector'!O:O,'ODA by sector'!$A:$A,'D12'!$A1418,'ODA by sector'!$D:$D,'D12'!$C1418)</f>
        <v>0</v>
      </c>
      <c r="O1418" s="35">
        <f>SUMIFS('ODA by sector'!P:P,'ODA by sector'!$A:$A,'D12'!$A1418,'ODA by sector'!$D:$D,'D12'!$C1418)</f>
        <v>0</v>
      </c>
      <c r="P1418" s="35">
        <f>SUMIFS('ODA by sector'!Q:Q,'ODA by sector'!$A:$A,'D12'!$A1418,'ODA by sector'!$D:$D,'D12'!$C1418)</f>
        <v>0</v>
      </c>
      <c r="Q1418" s="35">
        <f>SUMIFS('ODA by sector'!R:R,'ODA by sector'!$A:$A,'D12'!$A1418,'ODA by sector'!$D:$D,'D12'!$C1418)</f>
        <v>0</v>
      </c>
      <c r="R1418" s="35">
        <f>SUMIFS('ODA by sector'!S:S,'ODA by sector'!$A:$A,'D12'!$A1418,'ODA by sector'!$D:$D,'D12'!$C1418)</f>
        <v>0</v>
      </c>
    </row>
    <row r="1419" spans="1:18" x14ac:dyDescent="0.25">
      <c r="A1419" s="40" t="s">
        <v>39</v>
      </c>
      <c r="B1419" s="36" t="str">
        <f>VLOOKUP(A1419,'[1]Names&amp;ISO'!$A:$B,2,FALSE)</f>
        <v>RU</v>
      </c>
      <c r="C1419" s="37" t="s">
        <v>165</v>
      </c>
      <c r="D1419" s="35">
        <f>SUMIFS('ODA by sector'!E:E,'ODA by sector'!$A:$A,'D12'!$A1419,'ODA by sector'!$D:$D,'D12'!$C1419)</f>
        <v>0</v>
      </c>
      <c r="E1419" s="35">
        <f>SUMIFS('ODA by sector'!F:F,'ODA by sector'!$A:$A,'D12'!$A1419,'ODA by sector'!$D:$D,'D12'!$C1419)</f>
        <v>0</v>
      </c>
      <c r="F1419" s="35">
        <f>SUMIFS('ODA by sector'!G:G,'ODA by sector'!$A:$A,'D12'!$A1419,'ODA by sector'!$D:$D,'D12'!$C1419)</f>
        <v>0</v>
      </c>
      <c r="G1419" s="35">
        <f>SUMIFS('ODA by sector'!H:H,'ODA by sector'!$A:$A,'D12'!$A1419,'ODA by sector'!$D:$D,'D12'!$C1419)</f>
        <v>0</v>
      </c>
      <c r="H1419" s="35">
        <f>SUMIFS('ODA by sector'!I:I,'ODA by sector'!$A:$A,'D12'!$A1419,'ODA by sector'!$D:$D,'D12'!$C1419)</f>
        <v>0</v>
      </c>
      <c r="I1419" s="35">
        <f>SUMIFS('ODA by sector'!J:J,'ODA by sector'!$A:$A,'D12'!$A1419,'ODA by sector'!$D:$D,'D12'!$C1419)</f>
        <v>0</v>
      </c>
      <c r="J1419" s="35">
        <f>SUMIFS('ODA by sector'!K:K,'ODA by sector'!$A:$A,'D12'!$A1419,'ODA by sector'!$D:$D,'D12'!$C1419)</f>
        <v>0</v>
      </c>
      <c r="K1419" s="35">
        <f>SUMIFS('ODA by sector'!L:L,'ODA by sector'!$A:$A,'D12'!$A1419,'ODA by sector'!$D:$D,'D12'!$C1419)</f>
        <v>0</v>
      </c>
      <c r="L1419" s="35">
        <f>SUMIFS('ODA by sector'!M:M,'ODA by sector'!$A:$A,'D12'!$A1419,'ODA by sector'!$D:$D,'D12'!$C1419)</f>
        <v>0</v>
      </c>
      <c r="M1419" s="35">
        <f>SUMIFS('ODA by sector'!N:N,'ODA by sector'!$A:$A,'D12'!$A1419,'ODA by sector'!$D:$D,'D12'!$C1419)</f>
        <v>0</v>
      </c>
      <c r="N1419" s="35">
        <f>SUMIFS('ODA by sector'!O:O,'ODA by sector'!$A:$A,'D12'!$A1419,'ODA by sector'!$D:$D,'D12'!$C1419)</f>
        <v>0</v>
      </c>
      <c r="O1419" s="35">
        <f>SUMIFS('ODA by sector'!P:P,'ODA by sector'!$A:$A,'D12'!$A1419,'ODA by sector'!$D:$D,'D12'!$C1419)</f>
        <v>0</v>
      </c>
      <c r="P1419" s="35">
        <f>SUMIFS('ODA by sector'!Q:Q,'ODA by sector'!$A:$A,'D12'!$A1419,'ODA by sector'!$D:$D,'D12'!$C1419)</f>
        <v>0</v>
      </c>
      <c r="Q1419" s="35">
        <f>SUMIFS('ODA by sector'!R:R,'ODA by sector'!$A:$A,'D12'!$A1419,'ODA by sector'!$D:$D,'D12'!$C1419)</f>
        <v>0</v>
      </c>
      <c r="R1419" s="35">
        <f>SUMIFS('ODA by sector'!S:S,'ODA by sector'!$A:$A,'D12'!$A1419,'ODA by sector'!$D:$D,'D12'!$C1419)</f>
        <v>0</v>
      </c>
    </row>
    <row r="1420" spans="1:18" x14ac:dyDescent="0.25">
      <c r="A1420" s="40" t="s">
        <v>39</v>
      </c>
      <c r="B1420" s="36" t="str">
        <f>VLOOKUP(A1420,'[1]Names&amp;ISO'!$A:$B,2,FALSE)</f>
        <v>RU</v>
      </c>
      <c r="C1420" s="37" t="s">
        <v>161</v>
      </c>
      <c r="D1420" s="35">
        <f>SUMIFS('ODA by sector'!E:E,'ODA by sector'!$A:$A,'D12'!$A1420,'ODA by sector'!$D:$D,'D12'!$C1420)</f>
        <v>0</v>
      </c>
      <c r="E1420" s="35">
        <f>SUMIFS('ODA by sector'!F:F,'ODA by sector'!$A:$A,'D12'!$A1420,'ODA by sector'!$D:$D,'D12'!$C1420)</f>
        <v>0</v>
      </c>
      <c r="F1420" s="35">
        <f>SUMIFS('ODA by sector'!G:G,'ODA by sector'!$A:$A,'D12'!$A1420,'ODA by sector'!$D:$D,'D12'!$C1420)</f>
        <v>0</v>
      </c>
      <c r="G1420" s="35">
        <f>SUMIFS('ODA by sector'!H:H,'ODA by sector'!$A:$A,'D12'!$A1420,'ODA by sector'!$D:$D,'D12'!$C1420)</f>
        <v>0</v>
      </c>
      <c r="H1420" s="35">
        <f>SUMIFS('ODA by sector'!I:I,'ODA by sector'!$A:$A,'D12'!$A1420,'ODA by sector'!$D:$D,'D12'!$C1420)</f>
        <v>0</v>
      </c>
      <c r="I1420" s="35">
        <f>SUMIFS('ODA by sector'!J:J,'ODA by sector'!$A:$A,'D12'!$A1420,'ODA by sector'!$D:$D,'D12'!$C1420)</f>
        <v>0</v>
      </c>
      <c r="J1420" s="35">
        <f>SUMIFS('ODA by sector'!K:K,'ODA by sector'!$A:$A,'D12'!$A1420,'ODA by sector'!$D:$D,'D12'!$C1420)</f>
        <v>0</v>
      </c>
      <c r="K1420" s="35">
        <f>SUMIFS('ODA by sector'!L:L,'ODA by sector'!$A:$A,'D12'!$A1420,'ODA by sector'!$D:$D,'D12'!$C1420)</f>
        <v>0</v>
      </c>
      <c r="L1420" s="35">
        <f>SUMIFS('ODA by sector'!M:M,'ODA by sector'!$A:$A,'D12'!$A1420,'ODA by sector'!$D:$D,'D12'!$C1420)</f>
        <v>0</v>
      </c>
      <c r="M1420" s="35">
        <f>SUMIFS('ODA by sector'!N:N,'ODA by sector'!$A:$A,'D12'!$A1420,'ODA by sector'!$D:$D,'D12'!$C1420)</f>
        <v>0</v>
      </c>
      <c r="N1420" s="35">
        <f>SUMIFS('ODA by sector'!O:O,'ODA by sector'!$A:$A,'D12'!$A1420,'ODA by sector'!$D:$D,'D12'!$C1420)</f>
        <v>0</v>
      </c>
      <c r="O1420" s="35">
        <f>SUMIFS('ODA by sector'!P:P,'ODA by sector'!$A:$A,'D12'!$A1420,'ODA by sector'!$D:$D,'D12'!$C1420)</f>
        <v>0</v>
      </c>
      <c r="P1420" s="35">
        <f>SUMIFS('ODA by sector'!Q:Q,'ODA by sector'!$A:$A,'D12'!$A1420,'ODA by sector'!$D:$D,'D12'!$C1420)</f>
        <v>0</v>
      </c>
      <c r="Q1420" s="35">
        <f>SUMIFS('ODA by sector'!R:R,'ODA by sector'!$A:$A,'D12'!$A1420,'ODA by sector'!$D:$D,'D12'!$C1420)</f>
        <v>0</v>
      </c>
      <c r="R1420" s="35">
        <f>SUMIFS('ODA by sector'!S:S,'ODA by sector'!$A:$A,'D12'!$A1420,'ODA by sector'!$D:$D,'D12'!$C1420)</f>
        <v>0</v>
      </c>
    </row>
    <row r="1421" spans="1:18" x14ac:dyDescent="0.25">
      <c r="A1421" s="40" t="s">
        <v>39</v>
      </c>
      <c r="B1421" s="36" t="str">
        <f>VLOOKUP(A1421,'[1]Names&amp;ISO'!$A:$B,2,FALSE)</f>
        <v>RU</v>
      </c>
      <c r="C1421" s="37" t="s">
        <v>166</v>
      </c>
      <c r="D1421" s="35">
        <f>SUMIFS('ODA by sector'!E:E,'ODA by sector'!$A:$A,'D12'!$A1421,'ODA by sector'!$D:$D,'D12'!$C1421)</f>
        <v>0</v>
      </c>
      <c r="E1421" s="35">
        <f>SUMIFS('ODA by sector'!F:F,'ODA by sector'!$A:$A,'D12'!$A1421,'ODA by sector'!$D:$D,'D12'!$C1421)</f>
        <v>0</v>
      </c>
      <c r="F1421" s="35">
        <f>SUMIFS('ODA by sector'!G:G,'ODA by sector'!$A:$A,'D12'!$A1421,'ODA by sector'!$D:$D,'D12'!$C1421)</f>
        <v>0</v>
      </c>
      <c r="G1421" s="35">
        <f>SUMIFS('ODA by sector'!H:H,'ODA by sector'!$A:$A,'D12'!$A1421,'ODA by sector'!$D:$D,'D12'!$C1421)</f>
        <v>0</v>
      </c>
      <c r="H1421" s="35">
        <f>SUMIFS('ODA by sector'!I:I,'ODA by sector'!$A:$A,'D12'!$A1421,'ODA by sector'!$D:$D,'D12'!$C1421)</f>
        <v>0</v>
      </c>
      <c r="I1421" s="35">
        <f>SUMIFS('ODA by sector'!J:J,'ODA by sector'!$A:$A,'D12'!$A1421,'ODA by sector'!$D:$D,'D12'!$C1421)</f>
        <v>0</v>
      </c>
      <c r="J1421" s="35">
        <f>SUMIFS('ODA by sector'!K:K,'ODA by sector'!$A:$A,'D12'!$A1421,'ODA by sector'!$D:$D,'D12'!$C1421)</f>
        <v>0</v>
      </c>
      <c r="K1421" s="35">
        <f>SUMIFS('ODA by sector'!L:L,'ODA by sector'!$A:$A,'D12'!$A1421,'ODA by sector'!$D:$D,'D12'!$C1421)</f>
        <v>0</v>
      </c>
      <c r="L1421" s="35">
        <f>SUMIFS('ODA by sector'!M:M,'ODA by sector'!$A:$A,'D12'!$A1421,'ODA by sector'!$D:$D,'D12'!$C1421)</f>
        <v>0</v>
      </c>
      <c r="M1421" s="35">
        <f>SUMIFS('ODA by sector'!N:N,'ODA by sector'!$A:$A,'D12'!$A1421,'ODA by sector'!$D:$D,'D12'!$C1421)</f>
        <v>0</v>
      </c>
      <c r="N1421" s="35">
        <f>SUMIFS('ODA by sector'!O:O,'ODA by sector'!$A:$A,'D12'!$A1421,'ODA by sector'!$D:$D,'D12'!$C1421)</f>
        <v>0</v>
      </c>
      <c r="O1421" s="35">
        <f>SUMIFS('ODA by sector'!P:P,'ODA by sector'!$A:$A,'D12'!$A1421,'ODA by sector'!$D:$D,'D12'!$C1421)</f>
        <v>0</v>
      </c>
      <c r="P1421" s="35">
        <f>SUMIFS('ODA by sector'!Q:Q,'ODA by sector'!$A:$A,'D12'!$A1421,'ODA by sector'!$D:$D,'D12'!$C1421)</f>
        <v>0</v>
      </c>
      <c r="Q1421" s="35">
        <f>SUMIFS('ODA by sector'!R:R,'ODA by sector'!$A:$A,'D12'!$A1421,'ODA by sector'!$D:$D,'D12'!$C1421)</f>
        <v>0</v>
      </c>
      <c r="R1421" s="35">
        <f>SUMIFS('ODA by sector'!S:S,'ODA by sector'!$A:$A,'D12'!$A1421,'ODA by sector'!$D:$D,'D12'!$C1421)</f>
        <v>0</v>
      </c>
    </row>
    <row r="1422" spans="1:18" x14ac:dyDescent="0.25">
      <c r="A1422" s="40" t="s">
        <v>39</v>
      </c>
      <c r="B1422" s="36" t="str">
        <f>VLOOKUP(A1422,'[1]Names&amp;ISO'!$A:$B,2,FALSE)</f>
        <v>RU</v>
      </c>
      <c r="C1422" s="37" t="s">
        <v>167</v>
      </c>
      <c r="D1422" s="35">
        <f>SUMIFS('ODA by sector'!E:E,'ODA by sector'!$A:$A,'D12'!$A1422,'ODA by sector'!$D:$D,'D12'!$C1422)</f>
        <v>0</v>
      </c>
      <c r="E1422" s="35">
        <f>SUMIFS('ODA by sector'!F:F,'ODA by sector'!$A:$A,'D12'!$A1422,'ODA by sector'!$D:$D,'D12'!$C1422)</f>
        <v>0</v>
      </c>
      <c r="F1422" s="35">
        <f>SUMIFS('ODA by sector'!G:G,'ODA by sector'!$A:$A,'D12'!$A1422,'ODA by sector'!$D:$D,'D12'!$C1422)</f>
        <v>0</v>
      </c>
      <c r="G1422" s="35">
        <f>SUMIFS('ODA by sector'!H:H,'ODA by sector'!$A:$A,'D12'!$A1422,'ODA by sector'!$D:$D,'D12'!$C1422)</f>
        <v>0</v>
      </c>
      <c r="H1422" s="35">
        <f>SUMIFS('ODA by sector'!I:I,'ODA by sector'!$A:$A,'D12'!$A1422,'ODA by sector'!$D:$D,'D12'!$C1422)</f>
        <v>0</v>
      </c>
      <c r="I1422" s="35">
        <f>SUMIFS('ODA by sector'!J:J,'ODA by sector'!$A:$A,'D12'!$A1422,'ODA by sector'!$D:$D,'D12'!$C1422)</f>
        <v>0</v>
      </c>
      <c r="J1422" s="35">
        <f>SUMIFS('ODA by sector'!K:K,'ODA by sector'!$A:$A,'D12'!$A1422,'ODA by sector'!$D:$D,'D12'!$C1422)</f>
        <v>0</v>
      </c>
      <c r="K1422" s="35">
        <f>SUMIFS('ODA by sector'!L:L,'ODA by sector'!$A:$A,'D12'!$A1422,'ODA by sector'!$D:$D,'D12'!$C1422)</f>
        <v>0</v>
      </c>
      <c r="L1422" s="35">
        <f>SUMIFS('ODA by sector'!M:M,'ODA by sector'!$A:$A,'D12'!$A1422,'ODA by sector'!$D:$D,'D12'!$C1422)</f>
        <v>0</v>
      </c>
      <c r="M1422" s="35">
        <f>SUMIFS('ODA by sector'!N:N,'ODA by sector'!$A:$A,'D12'!$A1422,'ODA by sector'!$D:$D,'D12'!$C1422)</f>
        <v>0</v>
      </c>
      <c r="N1422" s="35">
        <f>SUMIFS('ODA by sector'!O:O,'ODA by sector'!$A:$A,'D12'!$A1422,'ODA by sector'!$D:$D,'D12'!$C1422)</f>
        <v>0</v>
      </c>
      <c r="O1422" s="35">
        <f>SUMIFS('ODA by sector'!P:P,'ODA by sector'!$A:$A,'D12'!$A1422,'ODA by sector'!$D:$D,'D12'!$C1422)</f>
        <v>0</v>
      </c>
      <c r="P1422" s="35">
        <f>SUMIFS('ODA by sector'!Q:Q,'ODA by sector'!$A:$A,'D12'!$A1422,'ODA by sector'!$D:$D,'D12'!$C1422)</f>
        <v>0</v>
      </c>
      <c r="Q1422" s="35">
        <f>SUMIFS('ODA by sector'!R:R,'ODA by sector'!$A:$A,'D12'!$A1422,'ODA by sector'!$D:$D,'D12'!$C1422)</f>
        <v>0</v>
      </c>
      <c r="R1422" s="35">
        <f>SUMIFS('ODA by sector'!S:S,'ODA by sector'!$A:$A,'D12'!$A1422,'ODA by sector'!$D:$D,'D12'!$C1422)</f>
        <v>0</v>
      </c>
    </row>
    <row r="1423" spans="1:18" x14ac:dyDescent="0.25">
      <c r="A1423" s="40" t="s">
        <v>39</v>
      </c>
      <c r="B1423" s="36" t="str">
        <f>VLOOKUP(A1423,'[1]Names&amp;ISO'!$A:$B,2,FALSE)</f>
        <v>RU</v>
      </c>
      <c r="C1423" s="37" t="s">
        <v>169</v>
      </c>
      <c r="D1423" s="35">
        <f>SUMIFS('ODA by sector'!E:E,'ODA by sector'!$A:$A,'D12'!$A1423,'ODA by sector'!$D:$D,'D12'!$C1423)</f>
        <v>0</v>
      </c>
      <c r="E1423" s="35">
        <f>SUMIFS('ODA by sector'!F:F,'ODA by sector'!$A:$A,'D12'!$A1423,'ODA by sector'!$D:$D,'D12'!$C1423)</f>
        <v>0</v>
      </c>
      <c r="F1423" s="35">
        <f>SUMIFS('ODA by sector'!G:G,'ODA by sector'!$A:$A,'D12'!$A1423,'ODA by sector'!$D:$D,'D12'!$C1423)</f>
        <v>0</v>
      </c>
      <c r="G1423" s="35">
        <f>SUMIFS('ODA by sector'!H:H,'ODA by sector'!$A:$A,'D12'!$A1423,'ODA by sector'!$D:$D,'D12'!$C1423)</f>
        <v>0</v>
      </c>
      <c r="H1423" s="35">
        <f>SUMIFS('ODA by sector'!I:I,'ODA by sector'!$A:$A,'D12'!$A1423,'ODA by sector'!$D:$D,'D12'!$C1423)</f>
        <v>0</v>
      </c>
      <c r="I1423" s="35">
        <f>SUMIFS('ODA by sector'!J:J,'ODA by sector'!$A:$A,'D12'!$A1423,'ODA by sector'!$D:$D,'D12'!$C1423)</f>
        <v>0</v>
      </c>
      <c r="J1423" s="35">
        <f>SUMIFS('ODA by sector'!K:K,'ODA by sector'!$A:$A,'D12'!$A1423,'ODA by sector'!$D:$D,'D12'!$C1423)</f>
        <v>0</v>
      </c>
      <c r="K1423" s="35">
        <f>SUMIFS('ODA by sector'!L:L,'ODA by sector'!$A:$A,'D12'!$A1423,'ODA by sector'!$D:$D,'D12'!$C1423)</f>
        <v>0</v>
      </c>
      <c r="L1423" s="35">
        <f>SUMIFS('ODA by sector'!M:M,'ODA by sector'!$A:$A,'D12'!$A1423,'ODA by sector'!$D:$D,'D12'!$C1423)</f>
        <v>0</v>
      </c>
      <c r="M1423" s="35">
        <f>SUMIFS('ODA by sector'!N:N,'ODA by sector'!$A:$A,'D12'!$A1423,'ODA by sector'!$D:$D,'D12'!$C1423)</f>
        <v>0</v>
      </c>
      <c r="N1423" s="35">
        <f>SUMIFS('ODA by sector'!O:O,'ODA by sector'!$A:$A,'D12'!$A1423,'ODA by sector'!$D:$D,'D12'!$C1423)</f>
        <v>0</v>
      </c>
      <c r="O1423" s="35">
        <f>SUMIFS('ODA by sector'!P:P,'ODA by sector'!$A:$A,'D12'!$A1423,'ODA by sector'!$D:$D,'D12'!$C1423)</f>
        <v>0</v>
      </c>
      <c r="P1423" s="35">
        <f>SUMIFS('ODA by sector'!Q:Q,'ODA by sector'!$A:$A,'D12'!$A1423,'ODA by sector'!$D:$D,'D12'!$C1423)</f>
        <v>0</v>
      </c>
      <c r="Q1423" s="35">
        <f>SUMIFS('ODA by sector'!R:R,'ODA by sector'!$A:$A,'D12'!$A1423,'ODA by sector'!$D:$D,'D12'!$C1423)</f>
        <v>0</v>
      </c>
      <c r="R1423" s="35">
        <f>SUMIFS('ODA by sector'!S:S,'ODA by sector'!$A:$A,'D12'!$A1423,'ODA by sector'!$D:$D,'D12'!$C1423)</f>
        <v>0</v>
      </c>
    </row>
    <row r="1424" spans="1:18" x14ac:dyDescent="0.25">
      <c r="A1424" s="40" t="s">
        <v>39</v>
      </c>
      <c r="B1424" s="36" t="str">
        <f>VLOOKUP(A1424,'[1]Names&amp;ISO'!$A:$B,2,FALSE)</f>
        <v>RU</v>
      </c>
      <c r="C1424" s="37" t="s">
        <v>168</v>
      </c>
      <c r="D1424" s="35">
        <f>SUMIFS('ODA by sector'!E:E,'ODA by sector'!$A:$A,'D12'!$A1424,'ODA by sector'!$D:$D,'D12'!$C1424)</f>
        <v>0</v>
      </c>
      <c r="E1424" s="35">
        <f>SUMIFS('ODA by sector'!F:F,'ODA by sector'!$A:$A,'D12'!$A1424,'ODA by sector'!$D:$D,'D12'!$C1424)</f>
        <v>0</v>
      </c>
      <c r="F1424" s="35">
        <f>SUMIFS('ODA by sector'!G:G,'ODA by sector'!$A:$A,'D12'!$A1424,'ODA by sector'!$D:$D,'D12'!$C1424)</f>
        <v>0</v>
      </c>
      <c r="G1424" s="35">
        <f>SUMIFS('ODA by sector'!H:H,'ODA by sector'!$A:$A,'D12'!$A1424,'ODA by sector'!$D:$D,'D12'!$C1424)</f>
        <v>0</v>
      </c>
      <c r="H1424" s="35">
        <f>SUMIFS('ODA by sector'!I:I,'ODA by sector'!$A:$A,'D12'!$A1424,'ODA by sector'!$D:$D,'D12'!$C1424)</f>
        <v>0</v>
      </c>
      <c r="I1424" s="35">
        <f>SUMIFS('ODA by sector'!J:J,'ODA by sector'!$A:$A,'D12'!$A1424,'ODA by sector'!$D:$D,'D12'!$C1424)</f>
        <v>0</v>
      </c>
      <c r="J1424" s="35">
        <f>SUMIFS('ODA by sector'!K:K,'ODA by sector'!$A:$A,'D12'!$A1424,'ODA by sector'!$D:$D,'D12'!$C1424)</f>
        <v>0</v>
      </c>
      <c r="K1424" s="35">
        <f>SUMIFS('ODA by sector'!L:L,'ODA by sector'!$A:$A,'D12'!$A1424,'ODA by sector'!$D:$D,'D12'!$C1424)</f>
        <v>0</v>
      </c>
      <c r="L1424" s="35">
        <f>SUMIFS('ODA by sector'!M:M,'ODA by sector'!$A:$A,'D12'!$A1424,'ODA by sector'!$D:$D,'D12'!$C1424)</f>
        <v>0</v>
      </c>
      <c r="M1424" s="35">
        <f>SUMIFS('ODA by sector'!N:N,'ODA by sector'!$A:$A,'D12'!$A1424,'ODA by sector'!$D:$D,'D12'!$C1424)</f>
        <v>0</v>
      </c>
      <c r="N1424" s="35">
        <f>SUMIFS('ODA by sector'!O:O,'ODA by sector'!$A:$A,'D12'!$A1424,'ODA by sector'!$D:$D,'D12'!$C1424)</f>
        <v>0</v>
      </c>
      <c r="O1424" s="35">
        <f>SUMIFS('ODA by sector'!P:P,'ODA by sector'!$A:$A,'D12'!$A1424,'ODA by sector'!$D:$D,'D12'!$C1424)</f>
        <v>0</v>
      </c>
      <c r="P1424" s="35">
        <f>SUMIFS('ODA by sector'!Q:Q,'ODA by sector'!$A:$A,'D12'!$A1424,'ODA by sector'!$D:$D,'D12'!$C1424)</f>
        <v>0</v>
      </c>
      <c r="Q1424" s="35">
        <f>SUMIFS('ODA by sector'!R:R,'ODA by sector'!$A:$A,'D12'!$A1424,'ODA by sector'!$D:$D,'D12'!$C1424)</f>
        <v>0</v>
      </c>
      <c r="R1424" s="35">
        <f>SUMIFS('ODA by sector'!S:S,'ODA by sector'!$A:$A,'D12'!$A1424,'ODA by sector'!$D:$D,'D12'!$C1424)</f>
        <v>0</v>
      </c>
    </row>
    <row r="1425" spans="1:18" x14ac:dyDescent="0.25">
      <c r="A1425" s="40" t="s">
        <v>39</v>
      </c>
      <c r="B1425" s="36" t="str">
        <f>VLOOKUP(A1425,'[1]Names&amp;ISO'!$A:$B,2,FALSE)</f>
        <v>RU</v>
      </c>
      <c r="C1425" s="37" t="s">
        <v>171</v>
      </c>
      <c r="D1425" s="35">
        <f>SUMIFS('ODA by sector'!E:E,'ODA by sector'!$A:$A,'D12'!$A1425,'ODA by sector'!$D:$D,'D12'!$C1425)</f>
        <v>0</v>
      </c>
      <c r="E1425" s="35">
        <f>SUMIFS('ODA by sector'!F:F,'ODA by sector'!$A:$A,'D12'!$A1425,'ODA by sector'!$D:$D,'D12'!$C1425)</f>
        <v>0</v>
      </c>
      <c r="F1425" s="35">
        <f>SUMIFS('ODA by sector'!G:G,'ODA by sector'!$A:$A,'D12'!$A1425,'ODA by sector'!$D:$D,'D12'!$C1425)</f>
        <v>0</v>
      </c>
      <c r="G1425" s="35">
        <f>SUMIFS('ODA by sector'!H:H,'ODA by sector'!$A:$A,'D12'!$A1425,'ODA by sector'!$D:$D,'D12'!$C1425)</f>
        <v>0</v>
      </c>
      <c r="H1425" s="35">
        <f>SUMIFS('ODA by sector'!I:I,'ODA by sector'!$A:$A,'D12'!$A1425,'ODA by sector'!$D:$D,'D12'!$C1425)</f>
        <v>0</v>
      </c>
      <c r="I1425" s="35">
        <f>SUMIFS('ODA by sector'!J:J,'ODA by sector'!$A:$A,'D12'!$A1425,'ODA by sector'!$D:$D,'D12'!$C1425)</f>
        <v>0</v>
      </c>
      <c r="J1425" s="35">
        <f>SUMIFS('ODA by sector'!K:K,'ODA by sector'!$A:$A,'D12'!$A1425,'ODA by sector'!$D:$D,'D12'!$C1425)</f>
        <v>0</v>
      </c>
      <c r="K1425" s="35">
        <f>SUMIFS('ODA by sector'!L:L,'ODA by sector'!$A:$A,'D12'!$A1425,'ODA by sector'!$D:$D,'D12'!$C1425)</f>
        <v>0</v>
      </c>
      <c r="L1425" s="35">
        <f>SUMIFS('ODA by sector'!M:M,'ODA by sector'!$A:$A,'D12'!$A1425,'ODA by sector'!$D:$D,'D12'!$C1425)</f>
        <v>0</v>
      </c>
      <c r="M1425" s="35">
        <f>SUMIFS('ODA by sector'!N:N,'ODA by sector'!$A:$A,'D12'!$A1425,'ODA by sector'!$D:$D,'D12'!$C1425)</f>
        <v>0</v>
      </c>
      <c r="N1425" s="35">
        <f>SUMIFS('ODA by sector'!O:O,'ODA by sector'!$A:$A,'D12'!$A1425,'ODA by sector'!$D:$D,'D12'!$C1425)</f>
        <v>0</v>
      </c>
      <c r="O1425" s="35">
        <f>SUMIFS('ODA by sector'!P:P,'ODA by sector'!$A:$A,'D12'!$A1425,'ODA by sector'!$D:$D,'D12'!$C1425)</f>
        <v>0</v>
      </c>
      <c r="P1425" s="35">
        <f>SUMIFS('ODA by sector'!Q:Q,'ODA by sector'!$A:$A,'D12'!$A1425,'ODA by sector'!$D:$D,'D12'!$C1425)</f>
        <v>0</v>
      </c>
      <c r="Q1425" s="35">
        <f>SUMIFS('ODA by sector'!R:R,'ODA by sector'!$A:$A,'D12'!$A1425,'ODA by sector'!$D:$D,'D12'!$C1425)</f>
        <v>0</v>
      </c>
      <c r="R1425" s="35">
        <f>SUMIFS('ODA by sector'!S:S,'ODA by sector'!$A:$A,'D12'!$A1425,'ODA by sector'!$D:$D,'D12'!$C1425)</f>
        <v>0</v>
      </c>
    </row>
    <row r="1426" spans="1:18" x14ac:dyDescent="0.25">
      <c r="A1426" s="40" t="s">
        <v>39</v>
      </c>
      <c r="B1426" s="36" t="str">
        <f>VLOOKUP(A1426,'[1]Names&amp;ISO'!$A:$B,2,FALSE)</f>
        <v>RU</v>
      </c>
      <c r="C1426" s="37" t="s">
        <v>170</v>
      </c>
      <c r="D1426" s="35">
        <f>SUMIFS('ODA by sector'!E:E,'ODA by sector'!$A:$A,'D12'!$A1426,'ODA by sector'!$D:$D,'D12'!$C1426)</f>
        <v>0</v>
      </c>
      <c r="E1426" s="35">
        <f>SUMIFS('ODA by sector'!F:F,'ODA by sector'!$A:$A,'D12'!$A1426,'ODA by sector'!$D:$D,'D12'!$C1426)</f>
        <v>0</v>
      </c>
      <c r="F1426" s="35">
        <f>SUMIFS('ODA by sector'!G:G,'ODA by sector'!$A:$A,'D12'!$A1426,'ODA by sector'!$D:$D,'D12'!$C1426)</f>
        <v>0</v>
      </c>
      <c r="G1426" s="35">
        <f>SUMIFS('ODA by sector'!H:H,'ODA by sector'!$A:$A,'D12'!$A1426,'ODA by sector'!$D:$D,'D12'!$C1426)</f>
        <v>0</v>
      </c>
      <c r="H1426" s="35">
        <f>SUMIFS('ODA by sector'!I:I,'ODA by sector'!$A:$A,'D12'!$A1426,'ODA by sector'!$D:$D,'D12'!$C1426)</f>
        <v>0</v>
      </c>
      <c r="I1426" s="35">
        <f>SUMIFS('ODA by sector'!J:J,'ODA by sector'!$A:$A,'D12'!$A1426,'ODA by sector'!$D:$D,'D12'!$C1426)</f>
        <v>0</v>
      </c>
      <c r="J1426" s="35">
        <f>SUMIFS('ODA by sector'!K:K,'ODA by sector'!$A:$A,'D12'!$A1426,'ODA by sector'!$D:$D,'D12'!$C1426)</f>
        <v>0</v>
      </c>
      <c r="K1426" s="35">
        <f>SUMIFS('ODA by sector'!L:L,'ODA by sector'!$A:$A,'D12'!$A1426,'ODA by sector'!$D:$D,'D12'!$C1426)</f>
        <v>0</v>
      </c>
      <c r="L1426" s="35">
        <f>SUMIFS('ODA by sector'!M:M,'ODA by sector'!$A:$A,'D12'!$A1426,'ODA by sector'!$D:$D,'D12'!$C1426)</f>
        <v>0</v>
      </c>
      <c r="M1426" s="35">
        <f>SUMIFS('ODA by sector'!N:N,'ODA by sector'!$A:$A,'D12'!$A1426,'ODA by sector'!$D:$D,'D12'!$C1426)</f>
        <v>0</v>
      </c>
      <c r="N1426" s="35">
        <f>SUMIFS('ODA by sector'!O:O,'ODA by sector'!$A:$A,'D12'!$A1426,'ODA by sector'!$D:$D,'D12'!$C1426)</f>
        <v>0</v>
      </c>
      <c r="O1426" s="35">
        <f>SUMIFS('ODA by sector'!P:P,'ODA by sector'!$A:$A,'D12'!$A1426,'ODA by sector'!$D:$D,'D12'!$C1426)</f>
        <v>0</v>
      </c>
      <c r="P1426" s="35">
        <f>SUMIFS('ODA by sector'!Q:Q,'ODA by sector'!$A:$A,'D12'!$A1426,'ODA by sector'!$D:$D,'D12'!$C1426)</f>
        <v>0</v>
      </c>
      <c r="Q1426" s="35">
        <f>SUMIFS('ODA by sector'!R:R,'ODA by sector'!$A:$A,'D12'!$A1426,'ODA by sector'!$D:$D,'D12'!$C1426)</f>
        <v>460.393013</v>
      </c>
      <c r="R1426" s="35">
        <f>SUMIFS('ODA by sector'!S:S,'ODA by sector'!$A:$A,'D12'!$A1426,'ODA by sector'!$D:$D,'D12'!$C1426)</f>
        <v>342.18285800000001</v>
      </c>
    </row>
    <row r="1427" spans="1:18" x14ac:dyDescent="0.25">
      <c r="A1427" s="40" t="s">
        <v>39</v>
      </c>
      <c r="B1427" s="36" t="str">
        <f>VLOOKUP(A1427,'[1]Names&amp;ISO'!$A:$B,2,FALSE)</f>
        <v>RU</v>
      </c>
      <c r="C1427" s="37" t="s">
        <v>172</v>
      </c>
      <c r="D1427" s="35">
        <f>SUMIFS('ODA by sector'!E:E,'ODA by sector'!$A:$A,'D12'!$A1427,'ODA by sector'!$D:$D,'D12'!$C1427)</f>
        <v>0</v>
      </c>
      <c r="E1427" s="35">
        <f>SUMIFS('ODA by sector'!F:F,'ODA by sector'!$A:$A,'D12'!$A1427,'ODA by sector'!$D:$D,'D12'!$C1427)</f>
        <v>0</v>
      </c>
      <c r="F1427" s="35">
        <f>SUMIFS('ODA by sector'!G:G,'ODA by sector'!$A:$A,'D12'!$A1427,'ODA by sector'!$D:$D,'D12'!$C1427)</f>
        <v>0</v>
      </c>
      <c r="G1427" s="35">
        <f>SUMIFS('ODA by sector'!H:H,'ODA by sector'!$A:$A,'D12'!$A1427,'ODA by sector'!$D:$D,'D12'!$C1427)</f>
        <v>0</v>
      </c>
      <c r="H1427" s="35">
        <f>SUMIFS('ODA by sector'!I:I,'ODA by sector'!$A:$A,'D12'!$A1427,'ODA by sector'!$D:$D,'D12'!$C1427)</f>
        <v>0</v>
      </c>
      <c r="I1427" s="35">
        <f>SUMIFS('ODA by sector'!J:J,'ODA by sector'!$A:$A,'D12'!$A1427,'ODA by sector'!$D:$D,'D12'!$C1427)</f>
        <v>0</v>
      </c>
      <c r="J1427" s="35">
        <f>SUMIFS('ODA by sector'!K:K,'ODA by sector'!$A:$A,'D12'!$A1427,'ODA by sector'!$D:$D,'D12'!$C1427)</f>
        <v>0</v>
      </c>
      <c r="K1427" s="35">
        <f>SUMIFS('ODA by sector'!L:L,'ODA by sector'!$A:$A,'D12'!$A1427,'ODA by sector'!$D:$D,'D12'!$C1427)</f>
        <v>0</v>
      </c>
      <c r="L1427" s="35">
        <f>SUMIFS('ODA by sector'!M:M,'ODA by sector'!$A:$A,'D12'!$A1427,'ODA by sector'!$D:$D,'D12'!$C1427)</f>
        <v>0</v>
      </c>
      <c r="M1427" s="35">
        <f>SUMIFS('ODA by sector'!N:N,'ODA by sector'!$A:$A,'D12'!$A1427,'ODA by sector'!$D:$D,'D12'!$C1427)</f>
        <v>0</v>
      </c>
      <c r="N1427" s="35">
        <f>SUMIFS('ODA by sector'!O:O,'ODA by sector'!$A:$A,'D12'!$A1427,'ODA by sector'!$D:$D,'D12'!$C1427)</f>
        <v>0</v>
      </c>
      <c r="O1427" s="35">
        <f>SUMIFS('ODA by sector'!P:P,'ODA by sector'!$A:$A,'D12'!$A1427,'ODA by sector'!$D:$D,'D12'!$C1427)</f>
        <v>0</v>
      </c>
      <c r="P1427" s="35">
        <f>SUMIFS('ODA by sector'!Q:Q,'ODA by sector'!$A:$A,'D12'!$A1427,'ODA by sector'!$D:$D,'D12'!$C1427)</f>
        <v>0</v>
      </c>
      <c r="Q1427" s="35">
        <f>SUMIFS('ODA by sector'!R:R,'ODA by sector'!$A:$A,'D12'!$A1427,'ODA by sector'!$D:$D,'D12'!$C1427)</f>
        <v>0</v>
      </c>
      <c r="R1427" s="35">
        <f>SUMIFS('ODA by sector'!S:S,'ODA by sector'!$A:$A,'D12'!$A1427,'ODA by sector'!$D:$D,'D12'!$C1427)</f>
        <v>0</v>
      </c>
    </row>
    <row r="1428" spans="1:18" x14ac:dyDescent="0.25">
      <c r="A1428" s="40" t="s">
        <v>39</v>
      </c>
      <c r="B1428" s="36" t="str">
        <f>VLOOKUP(A1428,'[1]Names&amp;ISO'!$A:$B,2,FALSE)</f>
        <v>RU</v>
      </c>
      <c r="C1428" s="37" t="s">
        <v>173</v>
      </c>
      <c r="D1428" s="35">
        <f>SUMIFS('ODA by sector'!E:E,'ODA by sector'!$A:$A,'D12'!$A1428,'ODA by sector'!$D:$D,'D12'!$C1428)</f>
        <v>0</v>
      </c>
      <c r="E1428" s="35">
        <f>SUMIFS('ODA by sector'!F:F,'ODA by sector'!$A:$A,'D12'!$A1428,'ODA by sector'!$D:$D,'D12'!$C1428)</f>
        <v>0</v>
      </c>
      <c r="F1428" s="35">
        <f>SUMIFS('ODA by sector'!G:G,'ODA by sector'!$A:$A,'D12'!$A1428,'ODA by sector'!$D:$D,'D12'!$C1428)</f>
        <v>0</v>
      </c>
      <c r="G1428" s="35">
        <f>SUMIFS('ODA by sector'!H:H,'ODA by sector'!$A:$A,'D12'!$A1428,'ODA by sector'!$D:$D,'D12'!$C1428)</f>
        <v>0</v>
      </c>
      <c r="H1428" s="35">
        <f>SUMIFS('ODA by sector'!I:I,'ODA by sector'!$A:$A,'D12'!$A1428,'ODA by sector'!$D:$D,'D12'!$C1428)</f>
        <v>0</v>
      </c>
      <c r="I1428" s="35">
        <f>SUMIFS('ODA by sector'!J:J,'ODA by sector'!$A:$A,'D12'!$A1428,'ODA by sector'!$D:$D,'D12'!$C1428)</f>
        <v>0</v>
      </c>
      <c r="J1428" s="35">
        <f>SUMIFS('ODA by sector'!K:K,'ODA by sector'!$A:$A,'D12'!$A1428,'ODA by sector'!$D:$D,'D12'!$C1428)</f>
        <v>0</v>
      </c>
      <c r="K1428" s="35">
        <f>SUMIFS('ODA by sector'!L:L,'ODA by sector'!$A:$A,'D12'!$A1428,'ODA by sector'!$D:$D,'D12'!$C1428)</f>
        <v>0</v>
      </c>
      <c r="L1428" s="35">
        <f>SUMIFS('ODA by sector'!M:M,'ODA by sector'!$A:$A,'D12'!$A1428,'ODA by sector'!$D:$D,'D12'!$C1428)</f>
        <v>0</v>
      </c>
      <c r="M1428" s="35">
        <f>SUMIFS('ODA by sector'!N:N,'ODA by sector'!$A:$A,'D12'!$A1428,'ODA by sector'!$D:$D,'D12'!$C1428)</f>
        <v>0</v>
      </c>
      <c r="N1428" s="35">
        <f>SUMIFS('ODA by sector'!O:O,'ODA by sector'!$A:$A,'D12'!$A1428,'ODA by sector'!$D:$D,'D12'!$C1428)</f>
        <v>0</v>
      </c>
      <c r="O1428" s="35">
        <f>SUMIFS('ODA by sector'!P:P,'ODA by sector'!$A:$A,'D12'!$A1428,'ODA by sector'!$D:$D,'D12'!$C1428)</f>
        <v>0</v>
      </c>
      <c r="P1428" s="35">
        <f>SUMIFS('ODA by sector'!Q:Q,'ODA by sector'!$A:$A,'D12'!$A1428,'ODA by sector'!$D:$D,'D12'!$C1428)</f>
        <v>0</v>
      </c>
      <c r="Q1428" s="35">
        <f>SUMIFS('ODA by sector'!R:R,'ODA by sector'!$A:$A,'D12'!$A1428,'ODA by sector'!$D:$D,'D12'!$C1428)</f>
        <v>393.85920399999998</v>
      </c>
      <c r="R1428" s="35">
        <f>SUMIFS('ODA by sector'!S:S,'ODA by sector'!$A:$A,'D12'!$A1428,'ODA by sector'!$D:$D,'D12'!$C1428)</f>
        <v>424.935902</v>
      </c>
    </row>
    <row r="1429" spans="1:18" x14ac:dyDescent="0.25">
      <c r="A1429" s="40" t="s">
        <v>39</v>
      </c>
      <c r="B1429" s="36" t="str">
        <f>VLOOKUP(A1429,'[1]Names&amp;ISO'!$A:$B,2,FALSE)</f>
        <v>RU</v>
      </c>
      <c r="C1429" s="37" t="s">
        <v>174</v>
      </c>
      <c r="D1429" s="35">
        <f>SUMIFS('ODA by sector'!E:E,'ODA by sector'!$A:$A,'D12'!$A1429,'ODA by sector'!$D:$D,'D12'!$C1429)</f>
        <v>0</v>
      </c>
      <c r="E1429" s="35">
        <f>SUMIFS('ODA by sector'!F:F,'ODA by sector'!$A:$A,'D12'!$A1429,'ODA by sector'!$D:$D,'D12'!$C1429)</f>
        <v>0</v>
      </c>
      <c r="F1429" s="35">
        <f>SUMIFS('ODA by sector'!G:G,'ODA by sector'!$A:$A,'D12'!$A1429,'ODA by sector'!$D:$D,'D12'!$C1429)</f>
        <v>0</v>
      </c>
      <c r="G1429" s="35">
        <f>SUMIFS('ODA by sector'!H:H,'ODA by sector'!$A:$A,'D12'!$A1429,'ODA by sector'!$D:$D,'D12'!$C1429)</f>
        <v>0</v>
      </c>
      <c r="H1429" s="35">
        <f>SUMIFS('ODA by sector'!I:I,'ODA by sector'!$A:$A,'D12'!$A1429,'ODA by sector'!$D:$D,'D12'!$C1429)</f>
        <v>0</v>
      </c>
      <c r="I1429" s="35">
        <f>SUMIFS('ODA by sector'!J:J,'ODA by sector'!$A:$A,'D12'!$A1429,'ODA by sector'!$D:$D,'D12'!$C1429)</f>
        <v>0</v>
      </c>
      <c r="J1429" s="35">
        <f>SUMIFS('ODA by sector'!K:K,'ODA by sector'!$A:$A,'D12'!$A1429,'ODA by sector'!$D:$D,'D12'!$C1429)</f>
        <v>0</v>
      </c>
      <c r="K1429" s="35">
        <f>SUMIFS('ODA by sector'!L:L,'ODA by sector'!$A:$A,'D12'!$A1429,'ODA by sector'!$D:$D,'D12'!$C1429)</f>
        <v>0</v>
      </c>
      <c r="L1429" s="35">
        <f>SUMIFS('ODA by sector'!M:M,'ODA by sector'!$A:$A,'D12'!$A1429,'ODA by sector'!$D:$D,'D12'!$C1429)</f>
        <v>0</v>
      </c>
      <c r="M1429" s="35">
        <f>SUMIFS('ODA by sector'!N:N,'ODA by sector'!$A:$A,'D12'!$A1429,'ODA by sector'!$D:$D,'D12'!$C1429)</f>
        <v>0</v>
      </c>
      <c r="N1429" s="35">
        <f>SUMIFS('ODA by sector'!O:O,'ODA by sector'!$A:$A,'D12'!$A1429,'ODA by sector'!$D:$D,'D12'!$C1429)</f>
        <v>0</v>
      </c>
      <c r="O1429" s="35">
        <f>SUMIFS('ODA by sector'!P:P,'ODA by sector'!$A:$A,'D12'!$A1429,'ODA by sector'!$D:$D,'D12'!$C1429)</f>
        <v>0</v>
      </c>
      <c r="P1429" s="35">
        <f>SUMIFS('ODA by sector'!Q:Q,'ODA by sector'!$A:$A,'D12'!$A1429,'ODA by sector'!$D:$D,'D12'!$C1429)</f>
        <v>0</v>
      </c>
      <c r="Q1429" s="35">
        <f>SUMIFS('ODA by sector'!R:R,'ODA by sector'!$A:$A,'D12'!$A1429,'ODA by sector'!$D:$D,'D12'!$C1429)</f>
        <v>0</v>
      </c>
      <c r="R1429" s="35">
        <f>SUMIFS('ODA by sector'!S:S,'ODA by sector'!$A:$A,'D12'!$A1429,'ODA by sector'!$D:$D,'D12'!$C1429)</f>
        <v>0</v>
      </c>
    </row>
    <row r="1430" spans="1:18" x14ac:dyDescent="0.25">
      <c r="A1430" s="40" t="s">
        <v>38</v>
      </c>
      <c r="B1430" s="36" t="str">
        <f>VLOOKUP(A1430,'[1]Names&amp;ISO'!$A:$B,2,FALSE)</f>
        <v>SA</v>
      </c>
      <c r="C1430" s="37" t="s">
        <v>162</v>
      </c>
      <c r="D1430" s="35">
        <f>SUMIFS('ODA by sector'!E:E,'ODA by sector'!$A:$A,'D12'!$A1430,'ODA by sector'!$D:$D,'D12'!$C1430)</f>
        <v>0</v>
      </c>
      <c r="E1430" s="35">
        <f>SUMIFS('ODA by sector'!F:F,'ODA by sector'!$A:$A,'D12'!$A1430,'ODA by sector'!$D:$D,'D12'!$C1430)</f>
        <v>0</v>
      </c>
      <c r="F1430" s="35">
        <f>SUMIFS('ODA by sector'!G:G,'ODA by sector'!$A:$A,'D12'!$A1430,'ODA by sector'!$D:$D,'D12'!$C1430)</f>
        <v>0</v>
      </c>
      <c r="G1430" s="35">
        <f>SUMIFS('ODA by sector'!H:H,'ODA by sector'!$A:$A,'D12'!$A1430,'ODA by sector'!$D:$D,'D12'!$C1430)</f>
        <v>0</v>
      </c>
      <c r="H1430" s="35">
        <f>SUMIFS('ODA by sector'!I:I,'ODA by sector'!$A:$A,'D12'!$A1430,'ODA by sector'!$D:$D,'D12'!$C1430)</f>
        <v>0</v>
      </c>
      <c r="I1430" s="35">
        <f>SUMIFS('ODA by sector'!J:J,'ODA by sector'!$A:$A,'D12'!$A1430,'ODA by sector'!$D:$D,'D12'!$C1430)</f>
        <v>0</v>
      </c>
      <c r="J1430" s="35">
        <f>SUMIFS('ODA by sector'!K:K,'ODA by sector'!$A:$A,'D12'!$A1430,'ODA by sector'!$D:$D,'D12'!$C1430)</f>
        <v>0</v>
      </c>
      <c r="K1430" s="35">
        <f>SUMIFS('ODA by sector'!L:L,'ODA by sector'!$A:$A,'D12'!$A1430,'ODA by sector'!$D:$D,'D12'!$C1430)</f>
        <v>0</v>
      </c>
      <c r="L1430" s="35">
        <f>SUMIFS('ODA by sector'!M:M,'ODA by sector'!$A:$A,'D12'!$A1430,'ODA by sector'!$D:$D,'D12'!$C1430)</f>
        <v>0</v>
      </c>
      <c r="M1430" s="35">
        <f>SUMIFS('ODA by sector'!N:N,'ODA by sector'!$A:$A,'D12'!$A1430,'ODA by sector'!$D:$D,'D12'!$C1430)</f>
        <v>0</v>
      </c>
      <c r="N1430" s="35">
        <f>SUMIFS('ODA by sector'!O:O,'ODA by sector'!$A:$A,'D12'!$A1430,'ODA by sector'!$D:$D,'D12'!$C1430)</f>
        <v>0</v>
      </c>
      <c r="O1430" s="35">
        <f>SUMIFS('ODA by sector'!P:P,'ODA by sector'!$A:$A,'D12'!$A1430,'ODA by sector'!$D:$D,'D12'!$C1430)</f>
        <v>0</v>
      </c>
      <c r="P1430" s="35">
        <f>SUMIFS('ODA by sector'!Q:Q,'ODA by sector'!$A:$A,'D12'!$A1430,'ODA by sector'!$D:$D,'D12'!$C1430)</f>
        <v>0</v>
      </c>
      <c r="Q1430" s="35">
        <f>SUMIFS('ODA by sector'!R:R,'ODA by sector'!$A:$A,'D12'!$A1430,'ODA by sector'!$D:$D,'D12'!$C1430)</f>
        <v>0</v>
      </c>
      <c r="R1430" s="35">
        <f>SUMIFS('ODA by sector'!S:S,'ODA by sector'!$A:$A,'D12'!$A1430,'ODA by sector'!$D:$D,'D12'!$C1430)</f>
        <v>0</v>
      </c>
    </row>
    <row r="1431" spans="1:18" x14ac:dyDescent="0.25">
      <c r="A1431" s="40" t="s">
        <v>38</v>
      </c>
      <c r="B1431" s="36" t="str">
        <f>VLOOKUP(A1431,'[1]Names&amp;ISO'!$A:$B,2,FALSE)</f>
        <v>SA</v>
      </c>
      <c r="C1431" s="37" t="s">
        <v>163</v>
      </c>
      <c r="D1431" s="35">
        <f>SUMIFS('ODA by sector'!E:E,'ODA by sector'!$A:$A,'D12'!$A1431,'ODA by sector'!$D:$D,'D12'!$C1431)</f>
        <v>0</v>
      </c>
      <c r="E1431" s="35">
        <f>SUMIFS('ODA by sector'!F:F,'ODA by sector'!$A:$A,'D12'!$A1431,'ODA by sector'!$D:$D,'D12'!$C1431)</f>
        <v>0</v>
      </c>
      <c r="F1431" s="35">
        <f>SUMIFS('ODA by sector'!G:G,'ODA by sector'!$A:$A,'D12'!$A1431,'ODA by sector'!$D:$D,'D12'!$C1431)</f>
        <v>0</v>
      </c>
      <c r="G1431" s="35">
        <f>SUMIFS('ODA by sector'!H:H,'ODA by sector'!$A:$A,'D12'!$A1431,'ODA by sector'!$D:$D,'D12'!$C1431)</f>
        <v>0</v>
      </c>
      <c r="H1431" s="35">
        <f>SUMIFS('ODA by sector'!I:I,'ODA by sector'!$A:$A,'D12'!$A1431,'ODA by sector'!$D:$D,'D12'!$C1431)</f>
        <v>0</v>
      </c>
      <c r="I1431" s="35">
        <f>SUMIFS('ODA by sector'!J:J,'ODA by sector'!$A:$A,'D12'!$A1431,'ODA by sector'!$D:$D,'D12'!$C1431)</f>
        <v>0</v>
      </c>
      <c r="J1431" s="35">
        <f>SUMIFS('ODA by sector'!K:K,'ODA by sector'!$A:$A,'D12'!$A1431,'ODA by sector'!$D:$D,'D12'!$C1431)</f>
        <v>0</v>
      </c>
      <c r="K1431" s="35">
        <f>SUMIFS('ODA by sector'!L:L,'ODA by sector'!$A:$A,'D12'!$A1431,'ODA by sector'!$D:$D,'D12'!$C1431)</f>
        <v>0</v>
      </c>
      <c r="L1431" s="35">
        <f>SUMIFS('ODA by sector'!M:M,'ODA by sector'!$A:$A,'D12'!$A1431,'ODA by sector'!$D:$D,'D12'!$C1431)</f>
        <v>0</v>
      </c>
      <c r="M1431" s="35">
        <f>SUMIFS('ODA by sector'!N:N,'ODA by sector'!$A:$A,'D12'!$A1431,'ODA by sector'!$D:$D,'D12'!$C1431)</f>
        <v>0</v>
      </c>
      <c r="N1431" s="35">
        <f>SUMIFS('ODA by sector'!O:O,'ODA by sector'!$A:$A,'D12'!$A1431,'ODA by sector'!$D:$D,'D12'!$C1431)</f>
        <v>0</v>
      </c>
      <c r="O1431" s="35">
        <f>SUMIFS('ODA by sector'!P:P,'ODA by sector'!$A:$A,'D12'!$A1431,'ODA by sector'!$D:$D,'D12'!$C1431)</f>
        <v>0</v>
      </c>
      <c r="P1431" s="35">
        <f>SUMIFS('ODA by sector'!Q:Q,'ODA by sector'!$A:$A,'D12'!$A1431,'ODA by sector'!$D:$D,'D12'!$C1431)</f>
        <v>0</v>
      </c>
      <c r="Q1431" s="35">
        <f>SUMIFS('ODA by sector'!R:R,'ODA by sector'!$A:$A,'D12'!$A1431,'ODA by sector'!$D:$D,'D12'!$C1431)</f>
        <v>0</v>
      </c>
      <c r="R1431" s="35">
        <f>SUMIFS('ODA by sector'!S:S,'ODA by sector'!$A:$A,'D12'!$A1431,'ODA by sector'!$D:$D,'D12'!$C1431)</f>
        <v>0</v>
      </c>
    </row>
    <row r="1432" spans="1:18" x14ac:dyDescent="0.25">
      <c r="A1432" s="40" t="s">
        <v>38</v>
      </c>
      <c r="B1432" s="36" t="str">
        <f>VLOOKUP(A1432,'[1]Names&amp;ISO'!$A:$B,2,FALSE)</f>
        <v>SA</v>
      </c>
      <c r="C1432" s="37" t="s">
        <v>164</v>
      </c>
      <c r="D1432" s="35">
        <f>SUMIFS('ODA by sector'!E:E,'ODA by sector'!$A:$A,'D12'!$A1432,'ODA by sector'!$D:$D,'D12'!$C1432)</f>
        <v>0</v>
      </c>
      <c r="E1432" s="35">
        <f>SUMIFS('ODA by sector'!F:F,'ODA by sector'!$A:$A,'D12'!$A1432,'ODA by sector'!$D:$D,'D12'!$C1432)</f>
        <v>0</v>
      </c>
      <c r="F1432" s="35">
        <f>SUMIFS('ODA by sector'!G:G,'ODA by sector'!$A:$A,'D12'!$A1432,'ODA by sector'!$D:$D,'D12'!$C1432)</f>
        <v>0</v>
      </c>
      <c r="G1432" s="35">
        <f>SUMIFS('ODA by sector'!H:H,'ODA by sector'!$A:$A,'D12'!$A1432,'ODA by sector'!$D:$D,'D12'!$C1432)</f>
        <v>0</v>
      </c>
      <c r="H1432" s="35">
        <f>SUMIFS('ODA by sector'!I:I,'ODA by sector'!$A:$A,'D12'!$A1432,'ODA by sector'!$D:$D,'D12'!$C1432)</f>
        <v>0</v>
      </c>
      <c r="I1432" s="35">
        <f>SUMIFS('ODA by sector'!J:J,'ODA by sector'!$A:$A,'D12'!$A1432,'ODA by sector'!$D:$D,'D12'!$C1432)</f>
        <v>0</v>
      </c>
      <c r="J1432" s="35">
        <f>SUMIFS('ODA by sector'!K:K,'ODA by sector'!$A:$A,'D12'!$A1432,'ODA by sector'!$D:$D,'D12'!$C1432)</f>
        <v>0</v>
      </c>
      <c r="K1432" s="35">
        <f>SUMIFS('ODA by sector'!L:L,'ODA by sector'!$A:$A,'D12'!$A1432,'ODA by sector'!$D:$D,'D12'!$C1432)</f>
        <v>0</v>
      </c>
      <c r="L1432" s="35">
        <f>SUMIFS('ODA by sector'!M:M,'ODA by sector'!$A:$A,'D12'!$A1432,'ODA by sector'!$D:$D,'D12'!$C1432)</f>
        <v>0</v>
      </c>
      <c r="M1432" s="35">
        <f>SUMIFS('ODA by sector'!N:N,'ODA by sector'!$A:$A,'D12'!$A1432,'ODA by sector'!$D:$D,'D12'!$C1432)</f>
        <v>0</v>
      </c>
      <c r="N1432" s="35">
        <f>SUMIFS('ODA by sector'!O:O,'ODA by sector'!$A:$A,'D12'!$A1432,'ODA by sector'!$D:$D,'D12'!$C1432)</f>
        <v>0</v>
      </c>
      <c r="O1432" s="35">
        <f>SUMIFS('ODA by sector'!P:P,'ODA by sector'!$A:$A,'D12'!$A1432,'ODA by sector'!$D:$D,'D12'!$C1432)</f>
        <v>0</v>
      </c>
      <c r="P1432" s="35">
        <f>SUMIFS('ODA by sector'!Q:Q,'ODA by sector'!$A:$A,'D12'!$A1432,'ODA by sector'!$D:$D,'D12'!$C1432)</f>
        <v>0</v>
      </c>
      <c r="Q1432" s="35">
        <f>SUMIFS('ODA by sector'!R:R,'ODA by sector'!$A:$A,'D12'!$A1432,'ODA by sector'!$D:$D,'D12'!$C1432)</f>
        <v>0</v>
      </c>
      <c r="R1432" s="35">
        <f>SUMIFS('ODA by sector'!S:S,'ODA by sector'!$A:$A,'D12'!$A1432,'ODA by sector'!$D:$D,'D12'!$C1432)</f>
        <v>0</v>
      </c>
    </row>
    <row r="1433" spans="1:18" x14ac:dyDescent="0.25">
      <c r="A1433" s="40" t="s">
        <v>38</v>
      </c>
      <c r="B1433" s="36" t="str">
        <f>VLOOKUP(A1433,'[1]Names&amp;ISO'!$A:$B,2,FALSE)</f>
        <v>SA</v>
      </c>
      <c r="C1433" s="37" t="s">
        <v>165</v>
      </c>
      <c r="D1433" s="35">
        <f>SUMIFS('ODA by sector'!E:E,'ODA by sector'!$A:$A,'D12'!$A1433,'ODA by sector'!$D:$D,'D12'!$C1433)</f>
        <v>0</v>
      </c>
      <c r="E1433" s="35">
        <f>SUMIFS('ODA by sector'!F:F,'ODA by sector'!$A:$A,'D12'!$A1433,'ODA by sector'!$D:$D,'D12'!$C1433)</f>
        <v>0</v>
      </c>
      <c r="F1433" s="35">
        <f>SUMIFS('ODA by sector'!G:G,'ODA by sector'!$A:$A,'D12'!$A1433,'ODA by sector'!$D:$D,'D12'!$C1433)</f>
        <v>0</v>
      </c>
      <c r="G1433" s="35">
        <f>SUMIFS('ODA by sector'!H:H,'ODA by sector'!$A:$A,'D12'!$A1433,'ODA by sector'!$D:$D,'D12'!$C1433)</f>
        <v>0</v>
      </c>
      <c r="H1433" s="35">
        <f>SUMIFS('ODA by sector'!I:I,'ODA by sector'!$A:$A,'D12'!$A1433,'ODA by sector'!$D:$D,'D12'!$C1433)</f>
        <v>0</v>
      </c>
      <c r="I1433" s="35">
        <f>SUMIFS('ODA by sector'!J:J,'ODA by sector'!$A:$A,'D12'!$A1433,'ODA by sector'!$D:$D,'D12'!$C1433)</f>
        <v>0</v>
      </c>
      <c r="J1433" s="35">
        <f>SUMIFS('ODA by sector'!K:K,'ODA by sector'!$A:$A,'D12'!$A1433,'ODA by sector'!$D:$D,'D12'!$C1433)</f>
        <v>0</v>
      </c>
      <c r="K1433" s="35">
        <f>SUMIFS('ODA by sector'!L:L,'ODA by sector'!$A:$A,'D12'!$A1433,'ODA by sector'!$D:$D,'D12'!$C1433)</f>
        <v>0</v>
      </c>
      <c r="L1433" s="35">
        <f>SUMIFS('ODA by sector'!M:M,'ODA by sector'!$A:$A,'D12'!$A1433,'ODA by sector'!$D:$D,'D12'!$C1433)</f>
        <v>0</v>
      </c>
      <c r="M1433" s="35">
        <f>SUMIFS('ODA by sector'!N:N,'ODA by sector'!$A:$A,'D12'!$A1433,'ODA by sector'!$D:$D,'D12'!$C1433)</f>
        <v>0</v>
      </c>
      <c r="N1433" s="35">
        <f>SUMIFS('ODA by sector'!O:O,'ODA by sector'!$A:$A,'D12'!$A1433,'ODA by sector'!$D:$D,'D12'!$C1433)</f>
        <v>0</v>
      </c>
      <c r="O1433" s="35">
        <f>SUMIFS('ODA by sector'!P:P,'ODA by sector'!$A:$A,'D12'!$A1433,'ODA by sector'!$D:$D,'D12'!$C1433)</f>
        <v>0</v>
      </c>
      <c r="P1433" s="35">
        <f>SUMIFS('ODA by sector'!Q:Q,'ODA by sector'!$A:$A,'D12'!$A1433,'ODA by sector'!$D:$D,'D12'!$C1433)</f>
        <v>0</v>
      </c>
      <c r="Q1433" s="35">
        <f>SUMIFS('ODA by sector'!R:R,'ODA by sector'!$A:$A,'D12'!$A1433,'ODA by sector'!$D:$D,'D12'!$C1433)</f>
        <v>0</v>
      </c>
      <c r="R1433" s="35">
        <f>SUMIFS('ODA by sector'!S:S,'ODA by sector'!$A:$A,'D12'!$A1433,'ODA by sector'!$D:$D,'D12'!$C1433)</f>
        <v>0</v>
      </c>
    </row>
    <row r="1434" spans="1:18" x14ac:dyDescent="0.25">
      <c r="A1434" s="41" t="s">
        <v>38</v>
      </c>
      <c r="B1434" s="36" t="str">
        <f>VLOOKUP(A1434,'[1]Names&amp;ISO'!$A:$B,2,FALSE)</f>
        <v>SA</v>
      </c>
      <c r="C1434" s="37" t="s">
        <v>161</v>
      </c>
      <c r="D1434" s="35">
        <f>SUMIFS('ODA by sector'!E:E,'ODA by sector'!$A:$A,'D12'!$A1434,'ODA by sector'!$D:$D,'D12'!$C1434)</f>
        <v>0</v>
      </c>
      <c r="E1434" s="35">
        <f>SUMIFS('ODA by sector'!F:F,'ODA by sector'!$A:$A,'D12'!$A1434,'ODA by sector'!$D:$D,'D12'!$C1434)</f>
        <v>0</v>
      </c>
      <c r="F1434" s="35">
        <f>SUMIFS('ODA by sector'!G:G,'ODA by sector'!$A:$A,'D12'!$A1434,'ODA by sector'!$D:$D,'D12'!$C1434)</f>
        <v>0</v>
      </c>
      <c r="G1434" s="35">
        <f>SUMIFS('ODA by sector'!H:H,'ODA by sector'!$A:$A,'D12'!$A1434,'ODA by sector'!$D:$D,'D12'!$C1434)</f>
        <v>0</v>
      </c>
      <c r="H1434" s="35">
        <f>SUMIFS('ODA by sector'!I:I,'ODA by sector'!$A:$A,'D12'!$A1434,'ODA by sector'!$D:$D,'D12'!$C1434)</f>
        <v>0</v>
      </c>
      <c r="I1434" s="35">
        <f>SUMIFS('ODA by sector'!J:J,'ODA by sector'!$A:$A,'D12'!$A1434,'ODA by sector'!$D:$D,'D12'!$C1434)</f>
        <v>0</v>
      </c>
      <c r="J1434" s="35">
        <f>SUMIFS('ODA by sector'!K:K,'ODA by sector'!$A:$A,'D12'!$A1434,'ODA by sector'!$D:$D,'D12'!$C1434)</f>
        <v>0</v>
      </c>
      <c r="K1434" s="35">
        <f>SUMIFS('ODA by sector'!L:L,'ODA by sector'!$A:$A,'D12'!$A1434,'ODA by sector'!$D:$D,'D12'!$C1434)</f>
        <v>0</v>
      </c>
      <c r="L1434" s="35">
        <f>SUMIFS('ODA by sector'!M:M,'ODA by sector'!$A:$A,'D12'!$A1434,'ODA by sector'!$D:$D,'D12'!$C1434)</f>
        <v>0</v>
      </c>
      <c r="M1434" s="35">
        <f>SUMIFS('ODA by sector'!N:N,'ODA by sector'!$A:$A,'D12'!$A1434,'ODA by sector'!$D:$D,'D12'!$C1434)</f>
        <v>0</v>
      </c>
      <c r="N1434" s="35">
        <f>SUMIFS('ODA by sector'!O:O,'ODA by sector'!$A:$A,'D12'!$A1434,'ODA by sector'!$D:$D,'D12'!$C1434)</f>
        <v>0</v>
      </c>
      <c r="O1434" s="35">
        <f>SUMIFS('ODA by sector'!P:P,'ODA by sector'!$A:$A,'D12'!$A1434,'ODA by sector'!$D:$D,'D12'!$C1434)</f>
        <v>0</v>
      </c>
      <c r="P1434" s="35">
        <f>SUMIFS('ODA by sector'!Q:Q,'ODA by sector'!$A:$A,'D12'!$A1434,'ODA by sector'!$D:$D,'D12'!$C1434)</f>
        <v>0</v>
      </c>
      <c r="Q1434" s="35">
        <f>SUMIFS('ODA by sector'!R:R,'ODA by sector'!$A:$A,'D12'!$A1434,'ODA by sector'!$D:$D,'D12'!$C1434)</f>
        <v>0</v>
      </c>
      <c r="R1434" s="35">
        <f>SUMIFS('ODA by sector'!S:S,'ODA by sector'!$A:$A,'D12'!$A1434,'ODA by sector'!$D:$D,'D12'!$C1434)</f>
        <v>0</v>
      </c>
    </row>
    <row r="1435" spans="1:18" x14ac:dyDescent="0.25">
      <c r="A1435" s="42" t="s">
        <v>38</v>
      </c>
      <c r="B1435" s="36" t="str">
        <f>VLOOKUP(A1435,'[1]Names&amp;ISO'!$A:$B,2,FALSE)</f>
        <v>SA</v>
      </c>
      <c r="C1435" s="37" t="s">
        <v>166</v>
      </c>
      <c r="D1435" s="35">
        <f>SUMIFS('ODA by sector'!E:E,'ODA by sector'!$A:$A,'D12'!$A1435,'ODA by sector'!$D:$D,'D12'!$C1435)</f>
        <v>0</v>
      </c>
      <c r="E1435" s="35">
        <f>SUMIFS('ODA by sector'!F:F,'ODA by sector'!$A:$A,'D12'!$A1435,'ODA by sector'!$D:$D,'D12'!$C1435)</f>
        <v>0</v>
      </c>
      <c r="F1435" s="35">
        <f>SUMIFS('ODA by sector'!G:G,'ODA by sector'!$A:$A,'D12'!$A1435,'ODA by sector'!$D:$D,'D12'!$C1435)</f>
        <v>0</v>
      </c>
      <c r="G1435" s="35">
        <f>SUMIFS('ODA by sector'!H:H,'ODA by sector'!$A:$A,'D12'!$A1435,'ODA by sector'!$D:$D,'D12'!$C1435)</f>
        <v>0</v>
      </c>
      <c r="H1435" s="35">
        <f>SUMIFS('ODA by sector'!I:I,'ODA by sector'!$A:$A,'D12'!$A1435,'ODA by sector'!$D:$D,'D12'!$C1435)</f>
        <v>0</v>
      </c>
      <c r="I1435" s="35">
        <f>SUMIFS('ODA by sector'!J:J,'ODA by sector'!$A:$A,'D12'!$A1435,'ODA by sector'!$D:$D,'D12'!$C1435)</f>
        <v>0</v>
      </c>
      <c r="J1435" s="35">
        <f>SUMIFS('ODA by sector'!K:K,'ODA by sector'!$A:$A,'D12'!$A1435,'ODA by sector'!$D:$D,'D12'!$C1435)</f>
        <v>0</v>
      </c>
      <c r="K1435" s="35">
        <f>SUMIFS('ODA by sector'!L:L,'ODA by sector'!$A:$A,'D12'!$A1435,'ODA by sector'!$D:$D,'D12'!$C1435)</f>
        <v>0</v>
      </c>
      <c r="L1435" s="35">
        <f>SUMIFS('ODA by sector'!M:M,'ODA by sector'!$A:$A,'D12'!$A1435,'ODA by sector'!$D:$D,'D12'!$C1435)</f>
        <v>0</v>
      </c>
      <c r="M1435" s="35">
        <f>SUMIFS('ODA by sector'!N:N,'ODA by sector'!$A:$A,'D12'!$A1435,'ODA by sector'!$D:$D,'D12'!$C1435)</f>
        <v>0</v>
      </c>
      <c r="N1435" s="35">
        <f>SUMIFS('ODA by sector'!O:O,'ODA by sector'!$A:$A,'D12'!$A1435,'ODA by sector'!$D:$D,'D12'!$C1435)</f>
        <v>0</v>
      </c>
      <c r="O1435" s="35">
        <f>SUMIFS('ODA by sector'!P:P,'ODA by sector'!$A:$A,'D12'!$A1435,'ODA by sector'!$D:$D,'D12'!$C1435)</f>
        <v>0</v>
      </c>
      <c r="P1435" s="35">
        <f>SUMIFS('ODA by sector'!Q:Q,'ODA by sector'!$A:$A,'D12'!$A1435,'ODA by sector'!$D:$D,'D12'!$C1435)</f>
        <v>0</v>
      </c>
      <c r="Q1435" s="35">
        <f>SUMIFS('ODA by sector'!R:R,'ODA by sector'!$A:$A,'D12'!$A1435,'ODA by sector'!$D:$D,'D12'!$C1435)</f>
        <v>0</v>
      </c>
      <c r="R1435" s="35">
        <f>SUMIFS('ODA by sector'!S:S,'ODA by sector'!$A:$A,'D12'!$A1435,'ODA by sector'!$D:$D,'D12'!$C1435)</f>
        <v>0</v>
      </c>
    </row>
    <row r="1436" spans="1:18" x14ac:dyDescent="0.25">
      <c r="A1436" s="40" t="s">
        <v>38</v>
      </c>
      <c r="B1436" s="36" t="str">
        <f>VLOOKUP(A1436,'[1]Names&amp;ISO'!$A:$B,2,FALSE)</f>
        <v>SA</v>
      </c>
      <c r="C1436" s="37" t="s">
        <v>167</v>
      </c>
      <c r="D1436" s="35">
        <f>SUMIFS('ODA by sector'!E:E,'ODA by sector'!$A:$A,'D12'!$A1436,'ODA by sector'!$D:$D,'D12'!$C1436)</f>
        <v>0</v>
      </c>
      <c r="E1436" s="35">
        <f>SUMIFS('ODA by sector'!F:F,'ODA by sector'!$A:$A,'D12'!$A1436,'ODA by sector'!$D:$D,'D12'!$C1436)</f>
        <v>0</v>
      </c>
      <c r="F1436" s="35">
        <f>SUMIFS('ODA by sector'!G:G,'ODA by sector'!$A:$A,'D12'!$A1436,'ODA by sector'!$D:$D,'D12'!$C1436)</f>
        <v>0</v>
      </c>
      <c r="G1436" s="35">
        <f>SUMIFS('ODA by sector'!H:H,'ODA by sector'!$A:$A,'D12'!$A1436,'ODA by sector'!$D:$D,'D12'!$C1436)</f>
        <v>0</v>
      </c>
      <c r="H1436" s="35">
        <f>SUMIFS('ODA by sector'!I:I,'ODA by sector'!$A:$A,'D12'!$A1436,'ODA by sector'!$D:$D,'D12'!$C1436)</f>
        <v>0</v>
      </c>
      <c r="I1436" s="35">
        <f>SUMIFS('ODA by sector'!J:J,'ODA by sector'!$A:$A,'D12'!$A1436,'ODA by sector'!$D:$D,'D12'!$C1436)</f>
        <v>0</v>
      </c>
      <c r="J1436" s="35">
        <f>SUMIFS('ODA by sector'!K:K,'ODA by sector'!$A:$A,'D12'!$A1436,'ODA by sector'!$D:$D,'D12'!$C1436)</f>
        <v>0</v>
      </c>
      <c r="K1436" s="35">
        <f>SUMIFS('ODA by sector'!L:L,'ODA by sector'!$A:$A,'D12'!$A1436,'ODA by sector'!$D:$D,'D12'!$C1436)</f>
        <v>0</v>
      </c>
      <c r="L1436" s="35">
        <f>SUMIFS('ODA by sector'!M:M,'ODA by sector'!$A:$A,'D12'!$A1436,'ODA by sector'!$D:$D,'D12'!$C1436)</f>
        <v>0</v>
      </c>
      <c r="M1436" s="35">
        <f>SUMIFS('ODA by sector'!N:N,'ODA by sector'!$A:$A,'D12'!$A1436,'ODA by sector'!$D:$D,'D12'!$C1436)</f>
        <v>0</v>
      </c>
      <c r="N1436" s="35">
        <f>SUMIFS('ODA by sector'!O:O,'ODA by sector'!$A:$A,'D12'!$A1436,'ODA by sector'!$D:$D,'D12'!$C1436)</f>
        <v>0</v>
      </c>
      <c r="O1436" s="35">
        <f>SUMIFS('ODA by sector'!P:P,'ODA by sector'!$A:$A,'D12'!$A1436,'ODA by sector'!$D:$D,'D12'!$C1436)</f>
        <v>0</v>
      </c>
      <c r="P1436" s="35">
        <f>SUMIFS('ODA by sector'!Q:Q,'ODA by sector'!$A:$A,'D12'!$A1436,'ODA by sector'!$D:$D,'D12'!$C1436)</f>
        <v>0</v>
      </c>
      <c r="Q1436" s="35">
        <f>SUMIFS('ODA by sector'!R:R,'ODA by sector'!$A:$A,'D12'!$A1436,'ODA by sector'!$D:$D,'D12'!$C1436)</f>
        <v>0</v>
      </c>
      <c r="R1436" s="35">
        <f>SUMIFS('ODA by sector'!S:S,'ODA by sector'!$A:$A,'D12'!$A1436,'ODA by sector'!$D:$D,'D12'!$C1436)</f>
        <v>0</v>
      </c>
    </row>
    <row r="1437" spans="1:18" x14ac:dyDescent="0.25">
      <c r="A1437" s="40" t="s">
        <v>38</v>
      </c>
      <c r="B1437" s="36" t="str">
        <f>VLOOKUP(A1437,'[1]Names&amp;ISO'!$A:$B,2,FALSE)</f>
        <v>SA</v>
      </c>
      <c r="C1437" s="37" t="s">
        <v>169</v>
      </c>
      <c r="D1437" s="35">
        <f>SUMIFS('ODA by sector'!E:E,'ODA by sector'!$A:$A,'D12'!$A1437,'ODA by sector'!$D:$D,'D12'!$C1437)</f>
        <v>0</v>
      </c>
      <c r="E1437" s="35">
        <f>SUMIFS('ODA by sector'!F:F,'ODA by sector'!$A:$A,'D12'!$A1437,'ODA by sector'!$D:$D,'D12'!$C1437)</f>
        <v>0</v>
      </c>
      <c r="F1437" s="35">
        <f>SUMIFS('ODA by sector'!G:G,'ODA by sector'!$A:$A,'D12'!$A1437,'ODA by sector'!$D:$D,'D12'!$C1437)</f>
        <v>0</v>
      </c>
      <c r="G1437" s="35">
        <f>SUMIFS('ODA by sector'!H:H,'ODA by sector'!$A:$A,'D12'!$A1437,'ODA by sector'!$D:$D,'D12'!$C1437)</f>
        <v>0</v>
      </c>
      <c r="H1437" s="35">
        <f>SUMIFS('ODA by sector'!I:I,'ODA by sector'!$A:$A,'D12'!$A1437,'ODA by sector'!$D:$D,'D12'!$C1437)</f>
        <v>0</v>
      </c>
      <c r="I1437" s="35">
        <f>SUMIFS('ODA by sector'!J:J,'ODA by sector'!$A:$A,'D12'!$A1437,'ODA by sector'!$D:$D,'D12'!$C1437)</f>
        <v>0</v>
      </c>
      <c r="J1437" s="35">
        <f>SUMIFS('ODA by sector'!K:K,'ODA by sector'!$A:$A,'D12'!$A1437,'ODA by sector'!$D:$D,'D12'!$C1437)</f>
        <v>0</v>
      </c>
      <c r="K1437" s="35">
        <f>SUMIFS('ODA by sector'!L:L,'ODA by sector'!$A:$A,'D12'!$A1437,'ODA by sector'!$D:$D,'D12'!$C1437)</f>
        <v>0</v>
      </c>
      <c r="L1437" s="35">
        <f>SUMIFS('ODA by sector'!M:M,'ODA by sector'!$A:$A,'D12'!$A1437,'ODA by sector'!$D:$D,'D12'!$C1437)</f>
        <v>0</v>
      </c>
      <c r="M1437" s="35">
        <f>SUMIFS('ODA by sector'!N:N,'ODA by sector'!$A:$A,'D12'!$A1437,'ODA by sector'!$D:$D,'D12'!$C1437)</f>
        <v>0</v>
      </c>
      <c r="N1437" s="35">
        <f>SUMIFS('ODA by sector'!O:O,'ODA by sector'!$A:$A,'D12'!$A1437,'ODA by sector'!$D:$D,'D12'!$C1437)</f>
        <v>0</v>
      </c>
      <c r="O1437" s="35">
        <f>SUMIFS('ODA by sector'!P:P,'ODA by sector'!$A:$A,'D12'!$A1437,'ODA by sector'!$D:$D,'D12'!$C1437)</f>
        <v>0</v>
      </c>
      <c r="P1437" s="35">
        <f>SUMIFS('ODA by sector'!Q:Q,'ODA by sector'!$A:$A,'D12'!$A1437,'ODA by sector'!$D:$D,'D12'!$C1437)</f>
        <v>0</v>
      </c>
      <c r="Q1437" s="35">
        <f>SUMIFS('ODA by sector'!R:R,'ODA by sector'!$A:$A,'D12'!$A1437,'ODA by sector'!$D:$D,'D12'!$C1437)</f>
        <v>0</v>
      </c>
      <c r="R1437" s="35">
        <f>SUMIFS('ODA by sector'!S:S,'ODA by sector'!$A:$A,'D12'!$A1437,'ODA by sector'!$D:$D,'D12'!$C1437)</f>
        <v>0</v>
      </c>
    </row>
    <row r="1438" spans="1:18" x14ac:dyDescent="0.25">
      <c r="A1438" s="40" t="s">
        <v>38</v>
      </c>
      <c r="B1438" s="36" t="str">
        <f>VLOOKUP(A1438,'[1]Names&amp;ISO'!$A:$B,2,FALSE)</f>
        <v>SA</v>
      </c>
      <c r="C1438" s="37" t="s">
        <v>168</v>
      </c>
      <c r="D1438" s="35">
        <f>SUMIFS('ODA by sector'!E:E,'ODA by sector'!$A:$A,'D12'!$A1438,'ODA by sector'!$D:$D,'D12'!$C1438)</f>
        <v>0</v>
      </c>
      <c r="E1438" s="35">
        <f>SUMIFS('ODA by sector'!F:F,'ODA by sector'!$A:$A,'D12'!$A1438,'ODA by sector'!$D:$D,'D12'!$C1438)</f>
        <v>0</v>
      </c>
      <c r="F1438" s="35">
        <f>SUMIFS('ODA by sector'!G:G,'ODA by sector'!$A:$A,'D12'!$A1438,'ODA by sector'!$D:$D,'D12'!$C1438)</f>
        <v>0</v>
      </c>
      <c r="G1438" s="35">
        <f>SUMIFS('ODA by sector'!H:H,'ODA by sector'!$A:$A,'D12'!$A1438,'ODA by sector'!$D:$D,'D12'!$C1438)</f>
        <v>0</v>
      </c>
      <c r="H1438" s="35">
        <f>SUMIFS('ODA by sector'!I:I,'ODA by sector'!$A:$A,'D12'!$A1438,'ODA by sector'!$D:$D,'D12'!$C1438)</f>
        <v>0</v>
      </c>
      <c r="I1438" s="35">
        <f>SUMIFS('ODA by sector'!J:J,'ODA by sector'!$A:$A,'D12'!$A1438,'ODA by sector'!$D:$D,'D12'!$C1438)</f>
        <v>0</v>
      </c>
      <c r="J1438" s="35">
        <f>SUMIFS('ODA by sector'!K:K,'ODA by sector'!$A:$A,'D12'!$A1438,'ODA by sector'!$D:$D,'D12'!$C1438)</f>
        <v>0</v>
      </c>
      <c r="K1438" s="35">
        <f>SUMIFS('ODA by sector'!L:L,'ODA by sector'!$A:$A,'D12'!$A1438,'ODA by sector'!$D:$D,'D12'!$C1438)</f>
        <v>0</v>
      </c>
      <c r="L1438" s="35">
        <f>SUMIFS('ODA by sector'!M:M,'ODA by sector'!$A:$A,'D12'!$A1438,'ODA by sector'!$D:$D,'D12'!$C1438)</f>
        <v>0</v>
      </c>
      <c r="M1438" s="35">
        <f>SUMIFS('ODA by sector'!N:N,'ODA by sector'!$A:$A,'D12'!$A1438,'ODA by sector'!$D:$D,'D12'!$C1438)</f>
        <v>0</v>
      </c>
      <c r="N1438" s="35">
        <f>SUMIFS('ODA by sector'!O:O,'ODA by sector'!$A:$A,'D12'!$A1438,'ODA by sector'!$D:$D,'D12'!$C1438)</f>
        <v>0</v>
      </c>
      <c r="O1438" s="35">
        <f>SUMIFS('ODA by sector'!P:P,'ODA by sector'!$A:$A,'D12'!$A1438,'ODA by sector'!$D:$D,'D12'!$C1438)</f>
        <v>0</v>
      </c>
      <c r="P1438" s="35">
        <f>SUMIFS('ODA by sector'!Q:Q,'ODA by sector'!$A:$A,'D12'!$A1438,'ODA by sector'!$D:$D,'D12'!$C1438)</f>
        <v>0</v>
      </c>
      <c r="Q1438" s="35">
        <f>SUMIFS('ODA by sector'!R:R,'ODA by sector'!$A:$A,'D12'!$A1438,'ODA by sector'!$D:$D,'D12'!$C1438)</f>
        <v>0</v>
      </c>
      <c r="R1438" s="35">
        <f>SUMIFS('ODA by sector'!S:S,'ODA by sector'!$A:$A,'D12'!$A1438,'ODA by sector'!$D:$D,'D12'!$C1438)</f>
        <v>0</v>
      </c>
    </row>
    <row r="1439" spans="1:18" x14ac:dyDescent="0.25">
      <c r="A1439" s="40" t="s">
        <v>38</v>
      </c>
      <c r="B1439" s="36" t="str">
        <f>VLOOKUP(A1439,'[1]Names&amp;ISO'!$A:$B,2,FALSE)</f>
        <v>SA</v>
      </c>
      <c r="C1439" s="37" t="s">
        <v>171</v>
      </c>
      <c r="D1439" s="35">
        <f>SUMIFS('ODA by sector'!E:E,'ODA by sector'!$A:$A,'D12'!$A1439,'ODA by sector'!$D:$D,'D12'!$C1439)</f>
        <v>0</v>
      </c>
      <c r="E1439" s="35">
        <f>SUMIFS('ODA by sector'!F:F,'ODA by sector'!$A:$A,'D12'!$A1439,'ODA by sector'!$D:$D,'D12'!$C1439)</f>
        <v>0</v>
      </c>
      <c r="F1439" s="35">
        <f>SUMIFS('ODA by sector'!G:G,'ODA by sector'!$A:$A,'D12'!$A1439,'ODA by sector'!$D:$D,'D12'!$C1439)</f>
        <v>0</v>
      </c>
      <c r="G1439" s="35">
        <f>SUMIFS('ODA by sector'!H:H,'ODA by sector'!$A:$A,'D12'!$A1439,'ODA by sector'!$D:$D,'D12'!$C1439)</f>
        <v>0</v>
      </c>
      <c r="H1439" s="35">
        <f>SUMIFS('ODA by sector'!I:I,'ODA by sector'!$A:$A,'D12'!$A1439,'ODA by sector'!$D:$D,'D12'!$C1439)</f>
        <v>0</v>
      </c>
      <c r="I1439" s="35">
        <f>SUMIFS('ODA by sector'!J:J,'ODA by sector'!$A:$A,'D12'!$A1439,'ODA by sector'!$D:$D,'D12'!$C1439)</f>
        <v>0</v>
      </c>
      <c r="J1439" s="35">
        <f>SUMIFS('ODA by sector'!K:K,'ODA by sector'!$A:$A,'D12'!$A1439,'ODA by sector'!$D:$D,'D12'!$C1439)</f>
        <v>0</v>
      </c>
      <c r="K1439" s="35">
        <f>SUMIFS('ODA by sector'!L:L,'ODA by sector'!$A:$A,'D12'!$A1439,'ODA by sector'!$D:$D,'D12'!$C1439)</f>
        <v>0</v>
      </c>
      <c r="L1439" s="35">
        <f>SUMIFS('ODA by sector'!M:M,'ODA by sector'!$A:$A,'D12'!$A1439,'ODA by sector'!$D:$D,'D12'!$C1439)</f>
        <v>0</v>
      </c>
      <c r="M1439" s="35">
        <f>SUMIFS('ODA by sector'!N:N,'ODA by sector'!$A:$A,'D12'!$A1439,'ODA by sector'!$D:$D,'D12'!$C1439)</f>
        <v>0</v>
      </c>
      <c r="N1439" s="35">
        <f>SUMIFS('ODA by sector'!O:O,'ODA by sector'!$A:$A,'D12'!$A1439,'ODA by sector'!$D:$D,'D12'!$C1439)</f>
        <v>0</v>
      </c>
      <c r="O1439" s="35">
        <f>SUMIFS('ODA by sector'!P:P,'ODA by sector'!$A:$A,'D12'!$A1439,'ODA by sector'!$D:$D,'D12'!$C1439)</f>
        <v>0</v>
      </c>
      <c r="P1439" s="35">
        <f>SUMIFS('ODA by sector'!Q:Q,'ODA by sector'!$A:$A,'D12'!$A1439,'ODA by sector'!$D:$D,'D12'!$C1439)</f>
        <v>0</v>
      </c>
      <c r="Q1439" s="35">
        <f>SUMIFS('ODA by sector'!R:R,'ODA by sector'!$A:$A,'D12'!$A1439,'ODA by sector'!$D:$D,'D12'!$C1439)</f>
        <v>0</v>
      </c>
      <c r="R1439" s="35">
        <f>SUMIFS('ODA by sector'!S:S,'ODA by sector'!$A:$A,'D12'!$A1439,'ODA by sector'!$D:$D,'D12'!$C1439)</f>
        <v>0</v>
      </c>
    </row>
    <row r="1440" spans="1:18" x14ac:dyDescent="0.25">
      <c r="A1440" s="40" t="s">
        <v>38</v>
      </c>
      <c r="B1440" s="36" t="str">
        <f>VLOOKUP(A1440,'[1]Names&amp;ISO'!$A:$B,2,FALSE)</f>
        <v>SA</v>
      </c>
      <c r="C1440" s="37" t="s">
        <v>170</v>
      </c>
      <c r="D1440" s="35">
        <f>SUMIFS('ODA by sector'!E:E,'ODA by sector'!$A:$A,'D12'!$A1440,'ODA by sector'!$D:$D,'D12'!$C1440)</f>
        <v>0</v>
      </c>
      <c r="E1440" s="35">
        <f>SUMIFS('ODA by sector'!F:F,'ODA by sector'!$A:$A,'D12'!$A1440,'ODA by sector'!$D:$D,'D12'!$C1440)</f>
        <v>0</v>
      </c>
      <c r="F1440" s="35">
        <f>SUMIFS('ODA by sector'!G:G,'ODA by sector'!$A:$A,'D12'!$A1440,'ODA by sector'!$D:$D,'D12'!$C1440)</f>
        <v>0</v>
      </c>
      <c r="G1440" s="35">
        <f>SUMIFS('ODA by sector'!H:H,'ODA by sector'!$A:$A,'D12'!$A1440,'ODA by sector'!$D:$D,'D12'!$C1440)</f>
        <v>0</v>
      </c>
      <c r="H1440" s="35">
        <f>SUMIFS('ODA by sector'!I:I,'ODA by sector'!$A:$A,'D12'!$A1440,'ODA by sector'!$D:$D,'D12'!$C1440)</f>
        <v>0</v>
      </c>
      <c r="I1440" s="35">
        <f>SUMIFS('ODA by sector'!J:J,'ODA by sector'!$A:$A,'D12'!$A1440,'ODA by sector'!$D:$D,'D12'!$C1440)</f>
        <v>0</v>
      </c>
      <c r="J1440" s="35">
        <f>SUMIFS('ODA by sector'!K:K,'ODA by sector'!$A:$A,'D12'!$A1440,'ODA by sector'!$D:$D,'D12'!$C1440)</f>
        <v>0</v>
      </c>
      <c r="K1440" s="35">
        <f>SUMIFS('ODA by sector'!L:L,'ODA by sector'!$A:$A,'D12'!$A1440,'ODA by sector'!$D:$D,'D12'!$C1440)</f>
        <v>0</v>
      </c>
      <c r="L1440" s="35">
        <f>SUMIFS('ODA by sector'!M:M,'ODA by sector'!$A:$A,'D12'!$A1440,'ODA by sector'!$D:$D,'D12'!$C1440)</f>
        <v>0</v>
      </c>
      <c r="M1440" s="35">
        <f>SUMIFS('ODA by sector'!N:N,'ODA by sector'!$A:$A,'D12'!$A1440,'ODA by sector'!$D:$D,'D12'!$C1440)</f>
        <v>0</v>
      </c>
      <c r="N1440" s="35">
        <f>SUMIFS('ODA by sector'!O:O,'ODA by sector'!$A:$A,'D12'!$A1440,'ODA by sector'!$D:$D,'D12'!$C1440)</f>
        <v>0</v>
      </c>
      <c r="O1440" s="35">
        <f>SUMIFS('ODA by sector'!P:P,'ODA by sector'!$A:$A,'D12'!$A1440,'ODA by sector'!$D:$D,'D12'!$C1440)</f>
        <v>0</v>
      </c>
      <c r="P1440" s="35">
        <f>SUMIFS('ODA by sector'!Q:Q,'ODA by sector'!$A:$A,'D12'!$A1440,'ODA by sector'!$D:$D,'D12'!$C1440)</f>
        <v>0</v>
      </c>
      <c r="Q1440" s="35">
        <f>SUMIFS('ODA by sector'!R:R,'ODA by sector'!$A:$A,'D12'!$A1440,'ODA by sector'!$D:$D,'D12'!$C1440)</f>
        <v>6922.7833190000001</v>
      </c>
      <c r="R1440" s="35">
        <f>SUMIFS('ODA by sector'!S:S,'ODA by sector'!$A:$A,'D12'!$A1440,'ODA by sector'!$D:$D,'D12'!$C1440)</f>
        <v>0</v>
      </c>
    </row>
    <row r="1441" spans="1:18" x14ac:dyDescent="0.25">
      <c r="A1441" s="40" t="s">
        <v>38</v>
      </c>
      <c r="B1441" s="36" t="str">
        <f>VLOOKUP(A1441,'[1]Names&amp;ISO'!$A:$B,2,FALSE)</f>
        <v>SA</v>
      </c>
      <c r="C1441" s="37" t="s">
        <v>172</v>
      </c>
      <c r="D1441" s="35">
        <f>SUMIFS('ODA by sector'!E:E,'ODA by sector'!$A:$A,'D12'!$A1441,'ODA by sector'!$D:$D,'D12'!$C1441)</f>
        <v>0</v>
      </c>
      <c r="E1441" s="35">
        <f>SUMIFS('ODA by sector'!F:F,'ODA by sector'!$A:$A,'D12'!$A1441,'ODA by sector'!$D:$D,'D12'!$C1441)</f>
        <v>0</v>
      </c>
      <c r="F1441" s="35">
        <f>SUMIFS('ODA by sector'!G:G,'ODA by sector'!$A:$A,'D12'!$A1441,'ODA by sector'!$D:$D,'D12'!$C1441)</f>
        <v>0</v>
      </c>
      <c r="G1441" s="35">
        <f>SUMIFS('ODA by sector'!H:H,'ODA by sector'!$A:$A,'D12'!$A1441,'ODA by sector'!$D:$D,'D12'!$C1441)</f>
        <v>0</v>
      </c>
      <c r="H1441" s="35">
        <f>SUMIFS('ODA by sector'!I:I,'ODA by sector'!$A:$A,'D12'!$A1441,'ODA by sector'!$D:$D,'D12'!$C1441)</f>
        <v>0</v>
      </c>
      <c r="I1441" s="35">
        <f>SUMIFS('ODA by sector'!J:J,'ODA by sector'!$A:$A,'D12'!$A1441,'ODA by sector'!$D:$D,'D12'!$C1441)</f>
        <v>0</v>
      </c>
      <c r="J1441" s="35">
        <f>SUMIFS('ODA by sector'!K:K,'ODA by sector'!$A:$A,'D12'!$A1441,'ODA by sector'!$D:$D,'D12'!$C1441)</f>
        <v>0</v>
      </c>
      <c r="K1441" s="35">
        <f>SUMIFS('ODA by sector'!L:L,'ODA by sector'!$A:$A,'D12'!$A1441,'ODA by sector'!$D:$D,'D12'!$C1441)</f>
        <v>0</v>
      </c>
      <c r="L1441" s="35">
        <f>SUMIFS('ODA by sector'!M:M,'ODA by sector'!$A:$A,'D12'!$A1441,'ODA by sector'!$D:$D,'D12'!$C1441)</f>
        <v>0</v>
      </c>
      <c r="M1441" s="35">
        <f>SUMIFS('ODA by sector'!N:N,'ODA by sector'!$A:$A,'D12'!$A1441,'ODA by sector'!$D:$D,'D12'!$C1441)</f>
        <v>0</v>
      </c>
      <c r="N1441" s="35">
        <f>SUMIFS('ODA by sector'!O:O,'ODA by sector'!$A:$A,'D12'!$A1441,'ODA by sector'!$D:$D,'D12'!$C1441)</f>
        <v>0</v>
      </c>
      <c r="O1441" s="35">
        <f>SUMIFS('ODA by sector'!P:P,'ODA by sector'!$A:$A,'D12'!$A1441,'ODA by sector'!$D:$D,'D12'!$C1441)</f>
        <v>0</v>
      </c>
      <c r="P1441" s="35">
        <f>SUMIFS('ODA by sector'!Q:Q,'ODA by sector'!$A:$A,'D12'!$A1441,'ODA by sector'!$D:$D,'D12'!$C1441)</f>
        <v>0</v>
      </c>
      <c r="Q1441" s="35">
        <f>SUMIFS('ODA by sector'!R:R,'ODA by sector'!$A:$A,'D12'!$A1441,'ODA by sector'!$D:$D,'D12'!$C1441)</f>
        <v>0</v>
      </c>
      <c r="R1441" s="35">
        <f>SUMIFS('ODA by sector'!S:S,'ODA by sector'!$A:$A,'D12'!$A1441,'ODA by sector'!$D:$D,'D12'!$C1441)</f>
        <v>0</v>
      </c>
    </row>
    <row r="1442" spans="1:18" x14ac:dyDescent="0.25">
      <c r="A1442" s="40" t="s">
        <v>38</v>
      </c>
      <c r="B1442" s="36" t="str">
        <f>VLOOKUP(A1442,'[1]Names&amp;ISO'!$A:$B,2,FALSE)</f>
        <v>SA</v>
      </c>
      <c r="C1442" s="37" t="s">
        <v>173</v>
      </c>
      <c r="D1442" s="35">
        <f>SUMIFS('ODA by sector'!E:E,'ODA by sector'!$A:$A,'D12'!$A1442,'ODA by sector'!$D:$D,'D12'!$C1442)</f>
        <v>0</v>
      </c>
      <c r="E1442" s="35">
        <f>SUMIFS('ODA by sector'!F:F,'ODA by sector'!$A:$A,'D12'!$A1442,'ODA by sector'!$D:$D,'D12'!$C1442)</f>
        <v>0</v>
      </c>
      <c r="F1442" s="35">
        <f>SUMIFS('ODA by sector'!G:G,'ODA by sector'!$A:$A,'D12'!$A1442,'ODA by sector'!$D:$D,'D12'!$C1442)</f>
        <v>0</v>
      </c>
      <c r="G1442" s="35">
        <f>SUMIFS('ODA by sector'!H:H,'ODA by sector'!$A:$A,'D12'!$A1442,'ODA by sector'!$D:$D,'D12'!$C1442)</f>
        <v>0</v>
      </c>
      <c r="H1442" s="35">
        <f>SUMIFS('ODA by sector'!I:I,'ODA by sector'!$A:$A,'D12'!$A1442,'ODA by sector'!$D:$D,'D12'!$C1442)</f>
        <v>0</v>
      </c>
      <c r="I1442" s="35">
        <f>SUMIFS('ODA by sector'!J:J,'ODA by sector'!$A:$A,'D12'!$A1442,'ODA by sector'!$D:$D,'D12'!$C1442)</f>
        <v>0</v>
      </c>
      <c r="J1442" s="35">
        <f>SUMIFS('ODA by sector'!K:K,'ODA by sector'!$A:$A,'D12'!$A1442,'ODA by sector'!$D:$D,'D12'!$C1442)</f>
        <v>0</v>
      </c>
      <c r="K1442" s="35">
        <f>SUMIFS('ODA by sector'!L:L,'ODA by sector'!$A:$A,'D12'!$A1442,'ODA by sector'!$D:$D,'D12'!$C1442)</f>
        <v>0</v>
      </c>
      <c r="L1442" s="35">
        <f>SUMIFS('ODA by sector'!M:M,'ODA by sector'!$A:$A,'D12'!$A1442,'ODA by sector'!$D:$D,'D12'!$C1442)</f>
        <v>0</v>
      </c>
      <c r="M1442" s="35">
        <f>SUMIFS('ODA by sector'!N:N,'ODA by sector'!$A:$A,'D12'!$A1442,'ODA by sector'!$D:$D,'D12'!$C1442)</f>
        <v>0</v>
      </c>
      <c r="N1442" s="35">
        <f>SUMIFS('ODA by sector'!O:O,'ODA by sector'!$A:$A,'D12'!$A1442,'ODA by sector'!$D:$D,'D12'!$C1442)</f>
        <v>0</v>
      </c>
      <c r="O1442" s="35">
        <f>SUMIFS('ODA by sector'!P:P,'ODA by sector'!$A:$A,'D12'!$A1442,'ODA by sector'!$D:$D,'D12'!$C1442)</f>
        <v>0</v>
      </c>
      <c r="P1442" s="35">
        <f>SUMIFS('ODA by sector'!Q:Q,'ODA by sector'!$A:$A,'D12'!$A1442,'ODA by sector'!$D:$D,'D12'!$C1442)</f>
        <v>0</v>
      </c>
      <c r="Q1442" s="35">
        <f>SUMIFS('ODA by sector'!R:R,'ODA by sector'!$A:$A,'D12'!$A1442,'ODA by sector'!$D:$D,'D12'!$C1442)</f>
        <v>0</v>
      </c>
      <c r="R1442" s="35">
        <f>SUMIFS('ODA by sector'!S:S,'ODA by sector'!$A:$A,'D12'!$A1442,'ODA by sector'!$D:$D,'D12'!$C1442)</f>
        <v>0</v>
      </c>
    </row>
    <row r="1443" spans="1:18" x14ac:dyDescent="0.25">
      <c r="A1443" s="40" t="s">
        <v>38</v>
      </c>
      <c r="B1443" s="36" t="str">
        <f>VLOOKUP(A1443,'[1]Names&amp;ISO'!$A:$B,2,FALSE)</f>
        <v>SA</v>
      </c>
      <c r="C1443" s="37" t="s">
        <v>174</v>
      </c>
      <c r="D1443" s="35">
        <f>SUMIFS('ODA by sector'!E:E,'ODA by sector'!$A:$A,'D12'!$A1443,'ODA by sector'!$D:$D,'D12'!$C1443)</f>
        <v>0</v>
      </c>
      <c r="E1443" s="35">
        <f>SUMIFS('ODA by sector'!F:F,'ODA by sector'!$A:$A,'D12'!$A1443,'ODA by sector'!$D:$D,'D12'!$C1443)</f>
        <v>0</v>
      </c>
      <c r="F1443" s="35">
        <f>SUMIFS('ODA by sector'!G:G,'ODA by sector'!$A:$A,'D12'!$A1443,'ODA by sector'!$D:$D,'D12'!$C1443)</f>
        <v>0</v>
      </c>
      <c r="G1443" s="35">
        <f>SUMIFS('ODA by sector'!H:H,'ODA by sector'!$A:$A,'D12'!$A1443,'ODA by sector'!$D:$D,'D12'!$C1443)</f>
        <v>0</v>
      </c>
      <c r="H1443" s="35">
        <f>SUMIFS('ODA by sector'!I:I,'ODA by sector'!$A:$A,'D12'!$A1443,'ODA by sector'!$D:$D,'D12'!$C1443)</f>
        <v>0</v>
      </c>
      <c r="I1443" s="35">
        <f>SUMIFS('ODA by sector'!J:J,'ODA by sector'!$A:$A,'D12'!$A1443,'ODA by sector'!$D:$D,'D12'!$C1443)</f>
        <v>0</v>
      </c>
      <c r="J1443" s="35">
        <f>SUMIFS('ODA by sector'!K:K,'ODA by sector'!$A:$A,'D12'!$A1443,'ODA by sector'!$D:$D,'D12'!$C1443)</f>
        <v>0</v>
      </c>
      <c r="K1443" s="35">
        <f>SUMIFS('ODA by sector'!L:L,'ODA by sector'!$A:$A,'D12'!$A1443,'ODA by sector'!$D:$D,'D12'!$C1443)</f>
        <v>0</v>
      </c>
      <c r="L1443" s="35">
        <f>SUMIFS('ODA by sector'!M:M,'ODA by sector'!$A:$A,'D12'!$A1443,'ODA by sector'!$D:$D,'D12'!$C1443)</f>
        <v>0</v>
      </c>
      <c r="M1443" s="35">
        <f>SUMIFS('ODA by sector'!N:N,'ODA by sector'!$A:$A,'D12'!$A1443,'ODA by sector'!$D:$D,'D12'!$C1443)</f>
        <v>0</v>
      </c>
      <c r="N1443" s="35">
        <f>SUMIFS('ODA by sector'!O:O,'ODA by sector'!$A:$A,'D12'!$A1443,'ODA by sector'!$D:$D,'D12'!$C1443)</f>
        <v>0</v>
      </c>
      <c r="O1443" s="35">
        <f>SUMIFS('ODA by sector'!P:P,'ODA by sector'!$A:$A,'D12'!$A1443,'ODA by sector'!$D:$D,'D12'!$C1443)</f>
        <v>0</v>
      </c>
      <c r="P1443" s="35">
        <f>SUMIFS('ODA by sector'!Q:Q,'ODA by sector'!$A:$A,'D12'!$A1443,'ODA by sector'!$D:$D,'D12'!$C1443)</f>
        <v>0</v>
      </c>
      <c r="Q1443" s="35">
        <f>SUMIFS('ODA by sector'!R:R,'ODA by sector'!$A:$A,'D12'!$A1443,'ODA by sector'!$D:$D,'D12'!$C1443)</f>
        <v>0</v>
      </c>
      <c r="R1443" s="35">
        <f>SUMIFS('ODA by sector'!S:S,'ODA by sector'!$A:$A,'D12'!$A1443,'ODA by sector'!$D:$D,'D12'!$C1443)</f>
        <v>0</v>
      </c>
    </row>
    <row r="1444" spans="1:18" x14ac:dyDescent="0.25">
      <c r="A1444" s="36" t="s">
        <v>37</v>
      </c>
      <c r="B1444" s="36" t="str">
        <f>VLOOKUP(A1444,'[1]Names&amp;ISO'!$A:$B,2,FALSE)</f>
        <v>TW</v>
      </c>
      <c r="C1444" s="37" t="s">
        <v>162</v>
      </c>
      <c r="D1444" s="35">
        <f>SUMIFS('ODA by sector'!E:E,'ODA by sector'!$A:$A,'D12'!$A1444,'ODA by sector'!$D:$D,'D12'!$C1444)</f>
        <v>0</v>
      </c>
      <c r="E1444" s="35">
        <f>SUMIFS('ODA by sector'!F:F,'ODA by sector'!$A:$A,'D12'!$A1444,'ODA by sector'!$D:$D,'D12'!$C1444)</f>
        <v>0</v>
      </c>
      <c r="F1444" s="35">
        <f>SUMIFS('ODA by sector'!G:G,'ODA by sector'!$A:$A,'D12'!$A1444,'ODA by sector'!$D:$D,'D12'!$C1444)</f>
        <v>0</v>
      </c>
      <c r="G1444" s="35">
        <f>SUMIFS('ODA by sector'!H:H,'ODA by sector'!$A:$A,'D12'!$A1444,'ODA by sector'!$D:$D,'D12'!$C1444)</f>
        <v>0</v>
      </c>
      <c r="H1444" s="35">
        <f>SUMIFS('ODA by sector'!I:I,'ODA by sector'!$A:$A,'D12'!$A1444,'ODA by sector'!$D:$D,'D12'!$C1444)</f>
        <v>0</v>
      </c>
      <c r="I1444" s="35">
        <f>SUMIFS('ODA by sector'!J:J,'ODA by sector'!$A:$A,'D12'!$A1444,'ODA by sector'!$D:$D,'D12'!$C1444)</f>
        <v>0</v>
      </c>
      <c r="J1444" s="35">
        <f>SUMIFS('ODA by sector'!K:K,'ODA by sector'!$A:$A,'D12'!$A1444,'ODA by sector'!$D:$D,'D12'!$C1444)</f>
        <v>0</v>
      </c>
      <c r="K1444" s="35">
        <f>SUMIFS('ODA by sector'!L:L,'ODA by sector'!$A:$A,'D12'!$A1444,'ODA by sector'!$D:$D,'D12'!$C1444)</f>
        <v>0</v>
      </c>
      <c r="L1444" s="35">
        <f>SUMIFS('ODA by sector'!M:M,'ODA by sector'!$A:$A,'D12'!$A1444,'ODA by sector'!$D:$D,'D12'!$C1444)</f>
        <v>0</v>
      </c>
      <c r="M1444" s="35">
        <f>SUMIFS('ODA by sector'!N:N,'ODA by sector'!$A:$A,'D12'!$A1444,'ODA by sector'!$D:$D,'D12'!$C1444)</f>
        <v>0</v>
      </c>
      <c r="N1444" s="35">
        <f>SUMIFS('ODA by sector'!O:O,'ODA by sector'!$A:$A,'D12'!$A1444,'ODA by sector'!$D:$D,'D12'!$C1444)</f>
        <v>0</v>
      </c>
      <c r="O1444" s="35">
        <f>SUMIFS('ODA by sector'!P:P,'ODA by sector'!$A:$A,'D12'!$A1444,'ODA by sector'!$D:$D,'D12'!$C1444)</f>
        <v>0</v>
      </c>
      <c r="P1444" s="35">
        <f>SUMIFS('ODA by sector'!Q:Q,'ODA by sector'!$A:$A,'D12'!$A1444,'ODA by sector'!$D:$D,'D12'!$C1444)</f>
        <v>0</v>
      </c>
      <c r="Q1444" s="35">
        <f>SUMIFS('ODA by sector'!R:R,'ODA by sector'!$A:$A,'D12'!$A1444,'ODA by sector'!$D:$D,'D12'!$C1444)</f>
        <v>0.66708100000000004</v>
      </c>
      <c r="R1444" s="35">
        <f>SUMIFS('ODA by sector'!S:S,'ODA by sector'!$A:$A,'D12'!$A1444,'ODA by sector'!$D:$D,'D12'!$C1444)</f>
        <v>0</v>
      </c>
    </row>
    <row r="1445" spans="1:18" x14ac:dyDescent="0.25">
      <c r="A1445" s="36" t="s">
        <v>37</v>
      </c>
      <c r="B1445" s="36" t="str">
        <f>VLOOKUP(A1445,'[1]Names&amp;ISO'!$A:$B,2,FALSE)</f>
        <v>TW</v>
      </c>
      <c r="C1445" s="37" t="s">
        <v>163</v>
      </c>
      <c r="D1445" s="35">
        <f>SUMIFS('ODA by sector'!E:E,'ODA by sector'!$A:$A,'D12'!$A1445,'ODA by sector'!$D:$D,'D12'!$C1445)</f>
        <v>0</v>
      </c>
      <c r="E1445" s="35">
        <f>SUMIFS('ODA by sector'!F:F,'ODA by sector'!$A:$A,'D12'!$A1445,'ODA by sector'!$D:$D,'D12'!$C1445)</f>
        <v>0</v>
      </c>
      <c r="F1445" s="35">
        <f>SUMIFS('ODA by sector'!G:G,'ODA by sector'!$A:$A,'D12'!$A1445,'ODA by sector'!$D:$D,'D12'!$C1445)</f>
        <v>0</v>
      </c>
      <c r="G1445" s="35">
        <f>SUMIFS('ODA by sector'!H:H,'ODA by sector'!$A:$A,'D12'!$A1445,'ODA by sector'!$D:$D,'D12'!$C1445)</f>
        <v>0</v>
      </c>
      <c r="H1445" s="35">
        <f>SUMIFS('ODA by sector'!I:I,'ODA by sector'!$A:$A,'D12'!$A1445,'ODA by sector'!$D:$D,'D12'!$C1445)</f>
        <v>0</v>
      </c>
      <c r="I1445" s="35">
        <f>SUMIFS('ODA by sector'!J:J,'ODA by sector'!$A:$A,'D12'!$A1445,'ODA by sector'!$D:$D,'D12'!$C1445)</f>
        <v>0</v>
      </c>
      <c r="J1445" s="35">
        <f>SUMIFS('ODA by sector'!K:K,'ODA by sector'!$A:$A,'D12'!$A1445,'ODA by sector'!$D:$D,'D12'!$C1445)</f>
        <v>0</v>
      </c>
      <c r="K1445" s="35">
        <f>SUMIFS('ODA by sector'!L:L,'ODA by sector'!$A:$A,'D12'!$A1445,'ODA by sector'!$D:$D,'D12'!$C1445)</f>
        <v>0</v>
      </c>
      <c r="L1445" s="35">
        <f>SUMIFS('ODA by sector'!M:M,'ODA by sector'!$A:$A,'D12'!$A1445,'ODA by sector'!$D:$D,'D12'!$C1445)</f>
        <v>0</v>
      </c>
      <c r="M1445" s="35">
        <f>SUMIFS('ODA by sector'!N:N,'ODA by sector'!$A:$A,'D12'!$A1445,'ODA by sector'!$D:$D,'D12'!$C1445)</f>
        <v>0</v>
      </c>
      <c r="N1445" s="35">
        <f>SUMIFS('ODA by sector'!O:O,'ODA by sector'!$A:$A,'D12'!$A1445,'ODA by sector'!$D:$D,'D12'!$C1445)</f>
        <v>0</v>
      </c>
      <c r="O1445" s="35">
        <f>SUMIFS('ODA by sector'!P:P,'ODA by sector'!$A:$A,'D12'!$A1445,'ODA by sector'!$D:$D,'D12'!$C1445)</f>
        <v>0</v>
      </c>
      <c r="P1445" s="35">
        <f>SUMIFS('ODA by sector'!Q:Q,'ODA by sector'!$A:$A,'D12'!$A1445,'ODA by sector'!$D:$D,'D12'!$C1445)</f>
        <v>0</v>
      </c>
      <c r="Q1445" s="35">
        <f>SUMIFS('ODA by sector'!R:R,'ODA by sector'!$A:$A,'D12'!$A1445,'ODA by sector'!$D:$D,'D12'!$C1445)</f>
        <v>0</v>
      </c>
      <c r="R1445" s="35">
        <f>SUMIFS('ODA by sector'!S:S,'ODA by sector'!$A:$A,'D12'!$A1445,'ODA by sector'!$D:$D,'D12'!$C1445)</f>
        <v>0</v>
      </c>
    </row>
    <row r="1446" spans="1:18" x14ac:dyDescent="0.25">
      <c r="A1446" s="36" t="s">
        <v>37</v>
      </c>
      <c r="B1446" s="36" t="str">
        <f>VLOOKUP(A1446,'[1]Names&amp;ISO'!$A:$B,2,FALSE)</f>
        <v>TW</v>
      </c>
      <c r="C1446" s="37" t="s">
        <v>164</v>
      </c>
      <c r="D1446" s="35">
        <f>SUMIFS('ODA by sector'!E:E,'ODA by sector'!$A:$A,'D12'!$A1446,'ODA by sector'!$D:$D,'D12'!$C1446)</f>
        <v>0</v>
      </c>
      <c r="E1446" s="35">
        <f>SUMIFS('ODA by sector'!F:F,'ODA by sector'!$A:$A,'D12'!$A1446,'ODA by sector'!$D:$D,'D12'!$C1446)</f>
        <v>0</v>
      </c>
      <c r="F1446" s="35">
        <f>SUMIFS('ODA by sector'!G:G,'ODA by sector'!$A:$A,'D12'!$A1446,'ODA by sector'!$D:$D,'D12'!$C1446)</f>
        <v>0</v>
      </c>
      <c r="G1446" s="35">
        <f>SUMIFS('ODA by sector'!H:H,'ODA by sector'!$A:$A,'D12'!$A1446,'ODA by sector'!$D:$D,'D12'!$C1446)</f>
        <v>0</v>
      </c>
      <c r="H1446" s="35">
        <f>SUMIFS('ODA by sector'!I:I,'ODA by sector'!$A:$A,'D12'!$A1446,'ODA by sector'!$D:$D,'D12'!$C1446)</f>
        <v>0</v>
      </c>
      <c r="I1446" s="35">
        <f>SUMIFS('ODA by sector'!J:J,'ODA by sector'!$A:$A,'D12'!$A1446,'ODA by sector'!$D:$D,'D12'!$C1446)</f>
        <v>0</v>
      </c>
      <c r="J1446" s="35">
        <f>SUMIFS('ODA by sector'!K:K,'ODA by sector'!$A:$A,'D12'!$A1446,'ODA by sector'!$D:$D,'D12'!$C1446)</f>
        <v>0</v>
      </c>
      <c r="K1446" s="35">
        <f>SUMIFS('ODA by sector'!L:L,'ODA by sector'!$A:$A,'D12'!$A1446,'ODA by sector'!$D:$D,'D12'!$C1446)</f>
        <v>0</v>
      </c>
      <c r="L1446" s="35">
        <f>SUMIFS('ODA by sector'!M:M,'ODA by sector'!$A:$A,'D12'!$A1446,'ODA by sector'!$D:$D,'D12'!$C1446)</f>
        <v>0</v>
      </c>
      <c r="M1446" s="35">
        <f>SUMIFS('ODA by sector'!N:N,'ODA by sector'!$A:$A,'D12'!$A1446,'ODA by sector'!$D:$D,'D12'!$C1446)</f>
        <v>0</v>
      </c>
      <c r="N1446" s="35">
        <f>SUMIFS('ODA by sector'!O:O,'ODA by sector'!$A:$A,'D12'!$A1446,'ODA by sector'!$D:$D,'D12'!$C1446)</f>
        <v>0</v>
      </c>
      <c r="O1446" s="35">
        <f>SUMIFS('ODA by sector'!P:P,'ODA by sector'!$A:$A,'D12'!$A1446,'ODA by sector'!$D:$D,'D12'!$C1446)</f>
        <v>0</v>
      </c>
      <c r="P1446" s="35">
        <f>SUMIFS('ODA by sector'!Q:Q,'ODA by sector'!$A:$A,'D12'!$A1446,'ODA by sector'!$D:$D,'D12'!$C1446)</f>
        <v>0</v>
      </c>
      <c r="Q1446" s="35">
        <f>SUMIFS('ODA by sector'!R:R,'ODA by sector'!$A:$A,'D12'!$A1446,'ODA by sector'!$D:$D,'D12'!$C1446)</f>
        <v>0</v>
      </c>
      <c r="R1446" s="35">
        <f>SUMIFS('ODA by sector'!S:S,'ODA by sector'!$A:$A,'D12'!$A1446,'ODA by sector'!$D:$D,'D12'!$C1446)</f>
        <v>0</v>
      </c>
    </row>
    <row r="1447" spans="1:18" x14ac:dyDescent="0.25">
      <c r="A1447" s="36" t="s">
        <v>37</v>
      </c>
      <c r="B1447" s="36" t="str">
        <f>VLOOKUP(A1447,'[1]Names&amp;ISO'!$A:$B,2,FALSE)</f>
        <v>TW</v>
      </c>
      <c r="C1447" s="37" t="s">
        <v>165</v>
      </c>
      <c r="D1447" s="35">
        <f>SUMIFS('ODA by sector'!E:E,'ODA by sector'!$A:$A,'D12'!$A1447,'ODA by sector'!$D:$D,'D12'!$C1447)</f>
        <v>0</v>
      </c>
      <c r="E1447" s="35">
        <f>SUMIFS('ODA by sector'!F:F,'ODA by sector'!$A:$A,'D12'!$A1447,'ODA by sector'!$D:$D,'D12'!$C1447)</f>
        <v>0</v>
      </c>
      <c r="F1447" s="35">
        <f>SUMIFS('ODA by sector'!G:G,'ODA by sector'!$A:$A,'D12'!$A1447,'ODA by sector'!$D:$D,'D12'!$C1447)</f>
        <v>0</v>
      </c>
      <c r="G1447" s="35">
        <f>SUMIFS('ODA by sector'!H:H,'ODA by sector'!$A:$A,'D12'!$A1447,'ODA by sector'!$D:$D,'D12'!$C1447)</f>
        <v>0</v>
      </c>
      <c r="H1447" s="35">
        <f>SUMIFS('ODA by sector'!I:I,'ODA by sector'!$A:$A,'D12'!$A1447,'ODA by sector'!$D:$D,'D12'!$C1447)</f>
        <v>0</v>
      </c>
      <c r="I1447" s="35">
        <f>SUMIFS('ODA by sector'!J:J,'ODA by sector'!$A:$A,'D12'!$A1447,'ODA by sector'!$D:$D,'D12'!$C1447)</f>
        <v>0</v>
      </c>
      <c r="J1447" s="35">
        <f>SUMIFS('ODA by sector'!K:K,'ODA by sector'!$A:$A,'D12'!$A1447,'ODA by sector'!$D:$D,'D12'!$C1447)</f>
        <v>0</v>
      </c>
      <c r="K1447" s="35">
        <f>SUMIFS('ODA by sector'!L:L,'ODA by sector'!$A:$A,'D12'!$A1447,'ODA by sector'!$D:$D,'D12'!$C1447)</f>
        <v>0</v>
      </c>
      <c r="L1447" s="35">
        <f>SUMIFS('ODA by sector'!M:M,'ODA by sector'!$A:$A,'D12'!$A1447,'ODA by sector'!$D:$D,'D12'!$C1447)</f>
        <v>0</v>
      </c>
      <c r="M1447" s="35">
        <f>SUMIFS('ODA by sector'!N:N,'ODA by sector'!$A:$A,'D12'!$A1447,'ODA by sector'!$D:$D,'D12'!$C1447)</f>
        <v>0</v>
      </c>
      <c r="N1447" s="35">
        <f>SUMIFS('ODA by sector'!O:O,'ODA by sector'!$A:$A,'D12'!$A1447,'ODA by sector'!$D:$D,'D12'!$C1447)</f>
        <v>0</v>
      </c>
      <c r="O1447" s="35">
        <f>SUMIFS('ODA by sector'!P:P,'ODA by sector'!$A:$A,'D12'!$A1447,'ODA by sector'!$D:$D,'D12'!$C1447)</f>
        <v>0</v>
      </c>
      <c r="P1447" s="35">
        <f>SUMIFS('ODA by sector'!Q:Q,'ODA by sector'!$A:$A,'D12'!$A1447,'ODA by sector'!$D:$D,'D12'!$C1447)</f>
        <v>0</v>
      </c>
      <c r="Q1447" s="35">
        <f>SUMIFS('ODA by sector'!R:R,'ODA by sector'!$A:$A,'D12'!$A1447,'ODA by sector'!$D:$D,'D12'!$C1447)</f>
        <v>0</v>
      </c>
      <c r="R1447" s="35">
        <f>SUMIFS('ODA by sector'!S:S,'ODA by sector'!$A:$A,'D12'!$A1447,'ODA by sector'!$D:$D,'D12'!$C1447)</f>
        <v>0</v>
      </c>
    </row>
    <row r="1448" spans="1:18" x14ac:dyDescent="0.25">
      <c r="A1448" s="36" t="s">
        <v>37</v>
      </c>
      <c r="B1448" s="36" t="str">
        <f>VLOOKUP(A1448,'[1]Names&amp;ISO'!$A:$B,2,FALSE)</f>
        <v>TW</v>
      </c>
      <c r="C1448" s="37" t="s">
        <v>161</v>
      </c>
      <c r="D1448" s="35">
        <f>SUMIFS('ODA by sector'!E:E,'ODA by sector'!$A:$A,'D12'!$A1448,'ODA by sector'!$D:$D,'D12'!$C1448)</f>
        <v>0</v>
      </c>
      <c r="E1448" s="35">
        <f>SUMIFS('ODA by sector'!F:F,'ODA by sector'!$A:$A,'D12'!$A1448,'ODA by sector'!$D:$D,'D12'!$C1448)</f>
        <v>0</v>
      </c>
      <c r="F1448" s="35">
        <f>SUMIFS('ODA by sector'!G:G,'ODA by sector'!$A:$A,'D12'!$A1448,'ODA by sector'!$D:$D,'D12'!$C1448)</f>
        <v>0</v>
      </c>
      <c r="G1448" s="35">
        <f>SUMIFS('ODA by sector'!H:H,'ODA by sector'!$A:$A,'D12'!$A1448,'ODA by sector'!$D:$D,'D12'!$C1448)</f>
        <v>0</v>
      </c>
      <c r="H1448" s="35">
        <f>SUMIFS('ODA by sector'!I:I,'ODA by sector'!$A:$A,'D12'!$A1448,'ODA by sector'!$D:$D,'D12'!$C1448)</f>
        <v>0</v>
      </c>
      <c r="I1448" s="35">
        <f>SUMIFS('ODA by sector'!J:J,'ODA by sector'!$A:$A,'D12'!$A1448,'ODA by sector'!$D:$D,'D12'!$C1448)</f>
        <v>0</v>
      </c>
      <c r="J1448" s="35">
        <f>SUMIFS('ODA by sector'!K:K,'ODA by sector'!$A:$A,'D12'!$A1448,'ODA by sector'!$D:$D,'D12'!$C1448)</f>
        <v>0</v>
      </c>
      <c r="K1448" s="35">
        <f>SUMIFS('ODA by sector'!L:L,'ODA by sector'!$A:$A,'D12'!$A1448,'ODA by sector'!$D:$D,'D12'!$C1448)</f>
        <v>0</v>
      </c>
      <c r="L1448" s="35">
        <f>SUMIFS('ODA by sector'!M:M,'ODA by sector'!$A:$A,'D12'!$A1448,'ODA by sector'!$D:$D,'D12'!$C1448)</f>
        <v>0</v>
      </c>
      <c r="M1448" s="35">
        <f>SUMIFS('ODA by sector'!N:N,'ODA by sector'!$A:$A,'D12'!$A1448,'ODA by sector'!$D:$D,'D12'!$C1448)</f>
        <v>0</v>
      </c>
      <c r="N1448" s="35">
        <f>SUMIFS('ODA by sector'!O:O,'ODA by sector'!$A:$A,'D12'!$A1448,'ODA by sector'!$D:$D,'D12'!$C1448)</f>
        <v>0</v>
      </c>
      <c r="O1448" s="35">
        <f>SUMIFS('ODA by sector'!P:P,'ODA by sector'!$A:$A,'D12'!$A1448,'ODA by sector'!$D:$D,'D12'!$C1448)</f>
        <v>0</v>
      </c>
      <c r="P1448" s="35">
        <f>SUMIFS('ODA by sector'!Q:Q,'ODA by sector'!$A:$A,'D12'!$A1448,'ODA by sector'!$D:$D,'D12'!$C1448)</f>
        <v>0</v>
      </c>
      <c r="Q1448" s="35">
        <f>SUMIFS('ODA by sector'!R:R,'ODA by sector'!$A:$A,'D12'!$A1448,'ODA by sector'!$D:$D,'D12'!$C1448)</f>
        <v>6.6907240000000003</v>
      </c>
      <c r="R1448" s="35">
        <f>SUMIFS('ODA by sector'!S:S,'ODA by sector'!$A:$A,'D12'!$A1448,'ODA by sector'!$D:$D,'D12'!$C1448)</f>
        <v>0</v>
      </c>
    </row>
    <row r="1449" spans="1:18" x14ac:dyDescent="0.25">
      <c r="A1449" s="36" t="s">
        <v>37</v>
      </c>
      <c r="B1449" s="36" t="str">
        <f>VLOOKUP(A1449,'[1]Names&amp;ISO'!$A:$B,2,FALSE)</f>
        <v>TW</v>
      </c>
      <c r="C1449" s="37" t="s">
        <v>166</v>
      </c>
      <c r="D1449" s="35">
        <f>SUMIFS('ODA by sector'!E:E,'ODA by sector'!$A:$A,'D12'!$A1449,'ODA by sector'!$D:$D,'D12'!$C1449)</f>
        <v>0</v>
      </c>
      <c r="E1449" s="35">
        <f>SUMIFS('ODA by sector'!F:F,'ODA by sector'!$A:$A,'D12'!$A1449,'ODA by sector'!$D:$D,'D12'!$C1449)</f>
        <v>0</v>
      </c>
      <c r="F1449" s="35">
        <f>SUMIFS('ODA by sector'!G:G,'ODA by sector'!$A:$A,'D12'!$A1449,'ODA by sector'!$D:$D,'D12'!$C1449)</f>
        <v>0</v>
      </c>
      <c r="G1449" s="35">
        <f>SUMIFS('ODA by sector'!H:H,'ODA by sector'!$A:$A,'D12'!$A1449,'ODA by sector'!$D:$D,'D12'!$C1449)</f>
        <v>0</v>
      </c>
      <c r="H1449" s="35">
        <f>SUMIFS('ODA by sector'!I:I,'ODA by sector'!$A:$A,'D12'!$A1449,'ODA by sector'!$D:$D,'D12'!$C1449)</f>
        <v>0</v>
      </c>
      <c r="I1449" s="35">
        <f>SUMIFS('ODA by sector'!J:J,'ODA by sector'!$A:$A,'D12'!$A1449,'ODA by sector'!$D:$D,'D12'!$C1449)</f>
        <v>0</v>
      </c>
      <c r="J1449" s="35">
        <f>SUMIFS('ODA by sector'!K:K,'ODA by sector'!$A:$A,'D12'!$A1449,'ODA by sector'!$D:$D,'D12'!$C1449)</f>
        <v>0</v>
      </c>
      <c r="K1449" s="35">
        <f>SUMIFS('ODA by sector'!L:L,'ODA by sector'!$A:$A,'D12'!$A1449,'ODA by sector'!$D:$D,'D12'!$C1449)</f>
        <v>0</v>
      </c>
      <c r="L1449" s="35">
        <f>SUMIFS('ODA by sector'!M:M,'ODA by sector'!$A:$A,'D12'!$A1449,'ODA by sector'!$D:$D,'D12'!$C1449)</f>
        <v>0</v>
      </c>
      <c r="M1449" s="35">
        <f>SUMIFS('ODA by sector'!N:N,'ODA by sector'!$A:$A,'D12'!$A1449,'ODA by sector'!$D:$D,'D12'!$C1449)</f>
        <v>0</v>
      </c>
      <c r="N1449" s="35">
        <f>SUMIFS('ODA by sector'!O:O,'ODA by sector'!$A:$A,'D12'!$A1449,'ODA by sector'!$D:$D,'D12'!$C1449)</f>
        <v>0</v>
      </c>
      <c r="O1449" s="35">
        <f>SUMIFS('ODA by sector'!P:P,'ODA by sector'!$A:$A,'D12'!$A1449,'ODA by sector'!$D:$D,'D12'!$C1449)</f>
        <v>0</v>
      </c>
      <c r="P1449" s="35">
        <f>SUMIFS('ODA by sector'!Q:Q,'ODA by sector'!$A:$A,'D12'!$A1449,'ODA by sector'!$D:$D,'D12'!$C1449)</f>
        <v>0</v>
      </c>
      <c r="Q1449" s="35">
        <f>SUMIFS('ODA by sector'!R:R,'ODA by sector'!$A:$A,'D12'!$A1449,'ODA by sector'!$D:$D,'D12'!$C1449)</f>
        <v>0</v>
      </c>
      <c r="R1449" s="35">
        <f>SUMIFS('ODA by sector'!S:S,'ODA by sector'!$A:$A,'D12'!$A1449,'ODA by sector'!$D:$D,'D12'!$C1449)</f>
        <v>8.57</v>
      </c>
    </row>
    <row r="1450" spans="1:18" x14ac:dyDescent="0.25">
      <c r="A1450" s="36" t="s">
        <v>37</v>
      </c>
      <c r="B1450" s="36" t="str">
        <f>VLOOKUP(A1450,'[1]Names&amp;ISO'!$A:$B,2,FALSE)</f>
        <v>TW</v>
      </c>
      <c r="C1450" s="37" t="s">
        <v>167</v>
      </c>
      <c r="D1450" s="35">
        <f>SUMIFS('ODA by sector'!E:E,'ODA by sector'!$A:$A,'D12'!$A1450,'ODA by sector'!$D:$D,'D12'!$C1450)</f>
        <v>0</v>
      </c>
      <c r="E1450" s="35">
        <f>SUMIFS('ODA by sector'!F:F,'ODA by sector'!$A:$A,'D12'!$A1450,'ODA by sector'!$D:$D,'D12'!$C1450)</f>
        <v>0</v>
      </c>
      <c r="F1450" s="35">
        <f>SUMIFS('ODA by sector'!G:G,'ODA by sector'!$A:$A,'D12'!$A1450,'ODA by sector'!$D:$D,'D12'!$C1450)</f>
        <v>0</v>
      </c>
      <c r="G1450" s="35">
        <f>SUMIFS('ODA by sector'!H:H,'ODA by sector'!$A:$A,'D12'!$A1450,'ODA by sector'!$D:$D,'D12'!$C1450)</f>
        <v>0</v>
      </c>
      <c r="H1450" s="35">
        <f>SUMIFS('ODA by sector'!I:I,'ODA by sector'!$A:$A,'D12'!$A1450,'ODA by sector'!$D:$D,'D12'!$C1450)</f>
        <v>0</v>
      </c>
      <c r="I1450" s="35">
        <f>SUMIFS('ODA by sector'!J:J,'ODA by sector'!$A:$A,'D12'!$A1450,'ODA by sector'!$D:$D,'D12'!$C1450)</f>
        <v>0</v>
      </c>
      <c r="J1450" s="35">
        <f>SUMIFS('ODA by sector'!K:K,'ODA by sector'!$A:$A,'D12'!$A1450,'ODA by sector'!$D:$D,'D12'!$C1450)</f>
        <v>0</v>
      </c>
      <c r="K1450" s="35">
        <f>SUMIFS('ODA by sector'!L:L,'ODA by sector'!$A:$A,'D12'!$A1450,'ODA by sector'!$D:$D,'D12'!$C1450)</f>
        <v>0</v>
      </c>
      <c r="L1450" s="35">
        <f>SUMIFS('ODA by sector'!M:M,'ODA by sector'!$A:$A,'D12'!$A1450,'ODA by sector'!$D:$D,'D12'!$C1450)</f>
        <v>0</v>
      </c>
      <c r="M1450" s="35">
        <f>SUMIFS('ODA by sector'!N:N,'ODA by sector'!$A:$A,'D12'!$A1450,'ODA by sector'!$D:$D,'D12'!$C1450)</f>
        <v>0</v>
      </c>
      <c r="N1450" s="35">
        <f>SUMIFS('ODA by sector'!O:O,'ODA by sector'!$A:$A,'D12'!$A1450,'ODA by sector'!$D:$D,'D12'!$C1450)</f>
        <v>0</v>
      </c>
      <c r="O1450" s="35">
        <f>SUMIFS('ODA by sector'!P:P,'ODA by sector'!$A:$A,'D12'!$A1450,'ODA by sector'!$D:$D,'D12'!$C1450)</f>
        <v>0</v>
      </c>
      <c r="P1450" s="35">
        <f>SUMIFS('ODA by sector'!Q:Q,'ODA by sector'!$A:$A,'D12'!$A1450,'ODA by sector'!$D:$D,'D12'!$C1450)</f>
        <v>0</v>
      </c>
      <c r="Q1450" s="35">
        <f>SUMIFS('ODA by sector'!R:R,'ODA by sector'!$A:$A,'D12'!$A1450,'ODA by sector'!$D:$D,'D12'!$C1450)</f>
        <v>0</v>
      </c>
      <c r="R1450" s="35">
        <f>SUMIFS('ODA by sector'!S:S,'ODA by sector'!$A:$A,'D12'!$A1450,'ODA by sector'!$D:$D,'D12'!$C1450)</f>
        <v>0</v>
      </c>
    </row>
    <row r="1451" spans="1:18" x14ac:dyDescent="0.25">
      <c r="A1451" s="36" t="s">
        <v>37</v>
      </c>
      <c r="B1451" s="36" t="str">
        <f>VLOOKUP(A1451,'[1]Names&amp;ISO'!$A:$B,2,FALSE)</f>
        <v>TW</v>
      </c>
      <c r="C1451" s="37" t="s">
        <v>169</v>
      </c>
      <c r="D1451" s="35">
        <f>SUMIFS('ODA by sector'!E:E,'ODA by sector'!$A:$A,'D12'!$A1451,'ODA by sector'!$D:$D,'D12'!$C1451)</f>
        <v>0</v>
      </c>
      <c r="E1451" s="35">
        <f>SUMIFS('ODA by sector'!F:F,'ODA by sector'!$A:$A,'D12'!$A1451,'ODA by sector'!$D:$D,'D12'!$C1451)</f>
        <v>0</v>
      </c>
      <c r="F1451" s="35">
        <f>SUMIFS('ODA by sector'!G:G,'ODA by sector'!$A:$A,'D12'!$A1451,'ODA by sector'!$D:$D,'D12'!$C1451)</f>
        <v>0</v>
      </c>
      <c r="G1451" s="35">
        <f>SUMIFS('ODA by sector'!H:H,'ODA by sector'!$A:$A,'D12'!$A1451,'ODA by sector'!$D:$D,'D12'!$C1451)</f>
        <v>0</v>
      </c>
      <c r="H1451" s="35">
        <f>SUMIFS('ODA by sector'!I:I,'ODA by sector'!$A:$A,'D12'!$A1451,'ODA by sector'!$D:$D,'D12'!$C1451)</f>
        <v>0</v>
      </c>
      <c r="I1451" s="35">
        <f>SUMIFS('ODA by sector'!J:J,'ODA by sector'!$A:$A,'D12'!$A1451,'ODA by sector'!$D:$D,'D12'!$C1451)</f>
        <v>0</v>
      </c>
      <c r="J1451" s="35">
        <f>SUMIFS('ODA by sector'!K:K,'ODA by sector'!$A:$A,'D12'!$A1451,'ODA by sector'!$D:$D,'D12'!$C1451)</f>
        <v>0</v>
      </c>
      <c r="K1451" s="35">
        <f>SUMIFS('ODA by sector'!L:L,'ODA by sector'!$A:$A,'D12'!$A1451,'ODA by sector'!$D:$D,'D12'!$C1451)</f>
        <v>0</v>
      </c>
      <c r="L1451" s="35">
        <f>SUMIFS('ODA by sector'!M:M,'ODA by sector'!$A:$A,'D12'!$A1451,'ODA by sector'!$D:$D,'D12'!$C1451)</f>
        <v>0</v>
      </c>
      <c r="M1451" s="35">
        <f>SUMIFS('ODA by sector'!N:N,'ODA by sector'!$A:$A,'D12'!$A1451,'ODA by sector'!$D:$D,'D12'!$C1451)</f>
        <v>0</v>
      </c>
      <c r="N1451" s="35">
        <f>SUMIFS('ODA by sector'!O:O,'ODA by sector'!$A:$A,'D12'!$A1451,'ODA by sector'!$D:$D,'D12'!$C1451)</f>
        <v>0</v>
      </c>
      <c r="O1451" s="35">
        <f>SUMIFS('ODA by sector'!P:P,'ODA by sector'!$A:$A,'D12'!$A1451,'ODA by sector'!$D:$D,'D12'!$C1451)</f>
        <v>0</v>
      </c>
      <c r="P1451" s="35">
        <f>SUMIFS('ODA by sector'!Q:Q,'ODA by sector'!$A:$A,'D12'!$A1451,'ODA by sector'!$D:$D,'D12'!$C1451)</f>
        <v>0</v>
      </c>
      <c r="Q1451" s="35">
        <f>SUMIFS('ODA by sector'!R:R,'ODA by sector'!$A:$A,'D12'!$A1451,'ODA by sector'!$D:$D,'D12'!$C1451)</f>
        <v>0</v>
      </c>
      <c r="R1451" s="35">
        <f>SUMIFS('ODA by sector'!S:S,'ODA by sector'!$A:$A,'D12'!$A1451,'ODA by sector'!$D:$D,'D12'!$C1451)</f>
        <v>0</v>
      </c>
    </row>
    <row r="1452" spans="1:18" x14ac:dyDescent="0.25">
      <c r="A1452" s="36" t="s">
        <v>37</v>
      </c>
      <c r="B1452" s="36" t="str">
        <f>VLOOKUP(A1452,'[1]Names&amp;ISO'!$A:$B,2,FALSE)</f>
        <v>TW</v>
      </c>
      <c r="C1452" s="37" t="s">
        <v>168</v>
      </c>
      <c r="D1452" s="35">
        <f>SUMIFS('ODA by sector'!E:E,'ODA by sector'!$A:$A,'D12'!$A1452,'ODA by sector'!$D:$D,'D12'!$C1452)</f>
        <v>0</v>
      </c>
      <c r="E1452" s="35">
        <f>SUMIFS('ODA by sector'!F:F,'ODA by sector'!$A:$A,'D12'!$A1452,'ODA by sector'!$D:$D,'D12'!$C1452)</f>
        <v>0</v>
      </c>
      <c r="F1452" s="35">
        <f>SUMIFS('ODA by sector'!G:G,'ODA by sector'!$A:$A,'D12'!$A1452,'ODA by sector'!$D:$D,'D12'!$C1452)</f>
        <v>0</v>
      </c>
      <c r="G1452" s="35">
        <f>SUMIFS('ODA by sector'!H:H,'ODA by sector'!$A:$A,'D12'!$A1452,'ODA by sector'!$D:$D,'D12'!$C1452)</f>
        <v>0</v>
      </c>
      <c r="H1452" s="35">
        <f>SUMIFS('ODA by sector'!I:I,'ODA by sector'!$A:$A,'D12'!$A1452,'ODA by sector'!$D:$D,'D12'!$C1452)</f>
        <v>0</v>
      </c>
      <c r="I1452" s="35">
        <f>SUMIFS('ODA by sector'!J:J,'ODA by sector'!$A:$A,'D12'!$A1452,'ODA by sector'!$D:$D,'D12'!$C1452)</f>
        <v>0</v>
      </c>
      <c r="J1452" s="35">
        <f>SUMIFS('ODA by sector'!K:K,'ODA by sector'!$A:$A,'D12'!$A1452,'ODA by sector'!$D:$D,'D12'!$C1452)</f>
        <v>0</v>
      </c>
      <c r="K1452" s="35">
        <f>SUMIFS('ODA by sector'!L:L,'ODA by sector'!$A:$A,'D12'!$A1452,'ODA by sector'!$D:$D,'D12'!$C1452)</f>
        <v>0</v>
      </c>
      <c r="L1452" s="35">
        <f>SUMIFS('ODA by sector'!M:M,'ODA by sector'!$A:$A,'D12'!$A1452,'ODA by sector'!$D:$D,'D12'!$C1452)</f>
        <v>0</v>
      </c>
      <c r="M1452" s="35">
        <f>SUMIFS('ODA by sector'!N:N,'ODA by sector'!$A:$A,'D12'!$A1452,'ODA by sector'!$D:$D,'D12'!$C1452)</f>
        <v>0</v>
      </c>
      <c r="N1452" s="35">
        <f>SUMIFS('ODA by sector'!O:O,'ODA by sector'!$A:$A,'D12'!$A1452,'ODA by sector'!$D:$D,'D12'!$C1452)</f>
        <v>0</v>
      </c>
      <c r="O1452" s="35">
        <f>SUMIFS('ODA by sector'!P:P,'ODA by sector'!$A:$A,'D12'!$A1452,'ODA by sector'!$D:$D,'D12'!$C1452)</f>
        <v>0</v>
      </c>
      <c r="P1452" s="35">
        <f>SUMIFS('ODA by sector'!Q:Q,'ODA by sector'!$A:$A,'D12'!$A1452,'ODA by sector'!$D:$D,'D12'!$C1452)</f>
        <v>0</v>
      </c>
      <c r="Q1452" s="35">
        <f>SUMIFS('ODA by sector'!R:R,'ODA by sector'!$A:$A,'D12'!$A1452,'ODA by sector'!$D:$D,'D12'!$C1452)</f>
        <v>0</v>
      </c>
      <c r="R1452" s="35">
        <f>SUMIFS('ODA by sector'!S:S,'ODA by sector'!$A:$A,'D12'!$A1452,'ODA by sector'!$D:$D,'D12'!$C1452)</f>
        <v>0</v>
      </c>
    </row>
    <row r="1453" spans="1:18" x14ac:dyDescent="0.25">
      <c r="A1453" s="36" t="s">
        <v>37</v>
      </c>
      <c r="B1453" s="36" t="str">
        <f>VLOOKUP(A1453,'[1]Names&amp;ISO'!$A:$B,2,FALSE)</f>
        <v>TW</v>
      </c>
      <c r="C1453" s="37" t="s">
        <v>171</v>
      </c>
      <c r="D1453" s="35">
        <f>SUMIFS('ODA by sector'!E:E,'ODA by sector'!$A:$A,'D12'!$A1453,'ODA by sector'!$D:$D,'D12'!$C1453)</f>
        <v>0</v>
      </c>
      <c r="E1453" s="35">
        <f>SUMIFS('ODA by sector'!F:F,'ODA by sector'!$A:$A,'D12'!$A1453,'ODA by sector'!$D:$D,'D12'!$C1453)</f>
        <v>0</v>
      </c>
      <c r="F1453" s="35">
        <f>SUMIFS('ODA by sector'!G:G,'ODA by sector'!$A:$A,'D12'!$A1453,'ODA by sector'!$D:$D,'D12'!$C1453)</f>
        <v>0</v>
      </c>
      <c r="G1453" s="35">
        <f>SUMIFS('ODA by sector'!H:H,'ODA by sector'!$A:$A,'D12'!$A1453,'ODA by sector'!$D:$D,'D12'!$C1453)</f>
        <v>0</v>
      </c>
      <c r="H1453" s="35">
        <f>SUMIFS('ODA by sector'!I:I,'ODA by sector'!$A:$A,'D12'!$A1453,'ODA by sector'!$D:$D,'D12'!$C1453)</f>
        <v>0</v>
      </c>
      <c r="I1453" s="35">
        <f>SUMIFS('ODA by sector'!J:J,'ODA by sector'!$A:$A,'D12'!$A1453,'ODA by sector'!$D:$D,'D12'!$C1453)</f>
        <v>0</v>
      </c>
      <c r="J1453" s="35">
        <f>SUMIFS('ODA by sector'!K:K,'ODA by sector'!$A:$A,'D12'!$A1453,'ODA by sector'!$D:$D,'D12'!$C1453)</f>
        <v>0</v>
      </c>
      <c r="K1453" s="35">
        <f>SUMIFS('ODA by sector'!L:L,'ODA by sector'!$A:$A,'D12'!$A1453,'ODA by sector'!$D:$D,'D12'!$C1453)</f>
        <v>0</v>
      </c>
      <c r="L1453" s="35">
        <f>SUMIFS('ODA by sector'!M:M,'ODA by sector'!$A:$A,'D12'!$A1453,'ODA by sector'!$D:$D,'D12'!$C1453)</f>
        <v>0</v>
      </c>
      <c r="M1453" s="35">
        <f>SUMIFS('ODA by sector'!N:N,'ODA by sector'!$A:$A,'D12'!$A1453,'ODA by sector'!$D:$D,'D12'!$C1453)</f>
        <v>0</v>
      </c>
      <c r="N1453" s="35">
        <f>SUMIFS('ODA by sector'!O:O,'ODA by sector'!$A:$A,'D12'!$A1453,'ODA by sector'!$D:$D,'D12'!$C1453)</f>
        <v>0</v>
      </c>
      <c r="O1453" s="35">
        <f>SUMIFS('ODA by sector'!P:P,'ODA by sector'!$A:$A,'D12'!$A1453,'ODA by sector'!$D:$D,'D12'!$C1453)</f>
        <v>0</v>
      </c>
      <c r="P1453" s="35">
        <f>SUMIFS('ODA by sector'!Q:Q,'ODA by sector'!$A:$A,'D12'!$A1453,'ODA by sector'!$D:$D,'D12'!$C1453)</f>
        <v>0</v>
      </c>
      <c r="Q1453" s="35">
        <f>SUMIFS('ODA by sector'!R:R,'ODA by sector'!$A:$A,'D12'!$A1453,'ODA by sector'!$D:$D,'D12'!$C1453)</f>
        <v>0</v>
      </c>
      <c r="R1453" s="35">
        <f>SUMIFS('ODA by sector'!S:S,'ODA by sector'!$A:$A,'D12'!$A1453,'ODA by sector'!$D:$D,'D12'!$C1453)</f>
        <v>0</v>
      </c>
    </row>
    <row r="1454" spans="1:18" x14ac:dyDescent="0.25">
      <c r="A1454" s="36" t="s">
        <v>37</v>
      </c>
      <c r="B1454" s="36" t="str">
        <f>VLOOKUP(A1454,'[1]Names&amp;ISO'!$A:$B,2,FALSE)</f>
        <v>TW</v>
      </c>
      <c r="C1454" s="37" t="s">
        <v>170</v>
      </c>
      <c r="D1454" s="35">
        <f>SUMIFS('ODA by sector'!E:E,'ODA by sector'!$A:$A,'D12'!$A1454,'ODA by sector'!$D:$D,'D12'!$C1454)</f>
        <v>0</v>
      </c>
      <c r="E1454" s="35">
        <f>SUMIFS('ODA by sector'!F:F,'ODA by sector'!$A:$A,'D12'!$A1454,'ODA by sector'!$D:$D,'D12'!$C1454)</f>
        <v>0</v>
      </c>
      <c r="F1454" s="35">
        <f>SUMIFS('ODA by sector'!G:G,'ODA by sector'!$A:$A,'D12'!$A1454,'ODA by sector'!$D:$D,'D12'!$C1454)</f>
        <v>0</v>
      </c>
      <c r="G1454" s="35">
        <f>SUMIFS('ODA by sector'!H:H,'ODA by sector'!$A:$A,'D12'!$A1454,'ODA by sector'!$D:$D,'D12'!$C1454)</f>
        <v>0</v>
      </c>
      <c r="H1454" s="35">
        <f>SUMIFS('ODA by sector'!I:I,'ODA by sector'!$A:$A,'D12'!$A1454,'ODA by sector'!$D:$D,'D12'!$C1454)</f>
        <v>0</v>
      </c>
      <c r="I1454" s="35">
        <f>SUMIFS('ODA by sector'!J:J,'ODA by sector'!$A:$A,'D12'!$A1454,'ODA by sector'!$D:$D,'D12'!$C1454)</f>
        <v>0</v>
      </c>
      <c r="J1454" s="35">
        <f>SUMIFS('ODA by sector'!K:K,'ODA by sector'!$A:$A,'D12'!$A1454,'ODA by sector'!$D:$D,'D12'!$C1454)</f>
        <v>0</v>
      </c>
      <c r="K1454" s="35">
        <f>SUMIFS('ODA by sector'!L:L,'ODA by sector'!$A:$A,'D12'!$A1454,'ODA by sector'!$D:$D,'D12'!$C1454)</f>
        <v>0</v>
      </c>
      <c r="L1454" s="35">
        <f>SUMIFS('ODA by sector'!M:M,'ODA by sector'!$A:$A,'D12'!$A1454,'ODA by sector'!$D:$D,'D12'!$C1454)</f>
        <v>0</v>
      </c>
      <c r="M1454" s="35">
        <f>SUMIFS('ODA by sector'!N:N,'ODA by sector'!$A:$A,'D12'!$A1454,'ODA by sector'!$D:$D,'D12'!$C1454)</f>
        <v>0</v>
      </c>
      <c r="N1454" s="35">
        <f>SUMIFS('ODA by sector'!O:O,'ODA by sector'!$A:$A,'D12'!$A1454,'ODA by sector'!$D:$D,'D12'!$C1454)</f>
        <v>0</v>
      </c>
      <c r="O1454" s="35">
        <f>SUMIFS('ODA by sector'!P:P,'ODA by sector'!$A:$A,'D12'!$A1454,'ODA by sector'!$D:$D,'D12'!$C1454)</f>
        <v>0</v>
      </c>
      <c r="P1454" s="35">
        <f>SUMIFS('ODA by sector'!Q:Q,'ODA by sector'!$A:$A,'D12'!$A1454,'ODA by sector'!$D:$D,'D12'!$C1454)</f>
        <v>0</v>
      </c>
      <c r="Q1454" s="35">
        <f>SUMIFS('ODA by sector'!R:R,'ODA by sector'!$A:$A,'D12'!$A1454,'ODA by sector'!$D:$D,'D12'!$C1454)</f>
        <v>216.701796</v>
      </c>
      <c r="R1454" s="35">
        <f>SUMIFS('ODA by sector'!S:S,'ODA by sector'!$A:$A,'D12'!$A1454,'ODA by sector'!$D:$D,'D12'!$C1454)</f>
        <v>297.43900000000002</v>
      </c>
    </row>
    <row r="1455" spans="1:18" x14ac:dyDescent="0.25">
      <c r="A1455" s="36" t="s">
        <v>37</v>
      </c>
      <c r="B1455" s="36" t="str">
        <f>VLOOKUP(A1455,'[1]Names&amp;ISO'!$A:$B,2,FALSE)</f>
        <v>TW</v>
      </c>
      <c r="C1455" s="37" t="s">
        <v>172</v>
      </c>
      <c r="D1455" s="35">
        <f>SUMIFS('ODA by sector'!E:E,'ODA by sector'!$A:$A,'D12'!$A1455,'ODA by sector'!$D:$D,'D12'!$C1455)</f>
        <v>0</v>
      </c>
      <c r="E1455" s="35">
        <f>SUMIFS('ODA by sector'!F:F,'ODA by sector'!$A:$A,'D12'!$A1455,'ODA by sector'!$D:$D,'D12'!$C1455)</f>
        <v>0</v>
      </c>
      <c r="F1455" s="35">
        <f>SUMIFS('ODA by sector'!G:G,'ODA by sector'!$A:$A,'D12'!$A1455,'ODA by sector'!$D:$D,'D12'!$C1455)</f>
        <v>0</v>
      </c>
      <c r="G1455" s="35">
        <f>SUMIFS('ODA by sector'!H:H,'ODA by sector'!$A:$A,'D12'!$A1455,'ODA by sector'!$D:$D,'D12'!$C1455)</f>
        <v>0</v>
      </c>
      <c r="H1455" s="35">
        <f>SUMIFS('ODA by sector'!I:I,'ODA by sector'!$A:$A,'D12'!$A1455,'ODA by sector'!$D:$D,'D12'!$C1455)</f>
        <v>0</v>
      </c>
      <c r="I1455" s="35">
        <f>SUMIFS('ODA by sector'!J:J,'ODA by sector'!$A:$A,'D12'!$A1455,'ODA by sector'!$D:$D,'D12'!$C1455)</f>
        <v>0</v>
      </c>
      <c r="J1455" s="35">
        <f>SUMIFS('ODA by sector'!K:K,'ODA by sector'!$A:$A,'D12'!$A1455,'ODA by sector'!$D:$D,'D12'!$C1455)</f>
        <v>0</v>
      </c>
      <c r="K1455" s="35">
        <f>SUMIFS('ODA by sector'!L:L,'ODA by sector'!$A:$A,'D12'!$A1455,'ODA by sector'!$D:$D,'D12'!$C1455)</f>
        <v>0</v>
      </c>
      <c r="L1455" s="35">
        <f>SUMIFS('ODA by sector'!M:M,'ODA by sector'!$A:$A,'D12'!$A1455,'ODA by sector'!$D:$D,'D12'!$C1455)</f>
        <v>0</v>
      </c>
      <c r="M1455" s="35">
        <f>SUMIFS('ODA by sector'!N:N,'ODA by sector'!$A:$A,'D12'!$A1455,'ODA by sector'!$D:$D,'D12'!$C1455)</f>
        <v>0</v>
      </c>
      <c r="N1455" s="35">
        <f>SUMIFS('ODA by sector'!O:O,'ODA by sector'!$A:$A,'D12'!$A1455,'ODA by sector'!$D:$D,'D12'!$C1455)</f>
        <v>0</v>
      </c>
      <c r="O1455" s="35">
        <f>SUMIFS('ODA by sector'!P:P,'ODA by sector'!$A:$A,'D12'!$A1455,'ODA by sector'!$D:$D,'D12'!$C1455)</f>
        <v>0</v>
      </c>
      <c r="P1455" s="35">
        <f>SUMIFS('ODA by sector'!Q:Q,'ODA by sector'!$A:$A,'D12'!$A1455,'ODA by sector'!$D:$D,'D12'!$C1455)</f>
        <v>0</v>
      </c>
      <c r="Q1455" s="35">
        <f>SUMIFS('ODA by sector'!R:R,'ODA by sector'!$A:$A,'D12'!$A1455,'ODA by sector'!$D:$D,'D12'!$C1455)</f>
        <v>0</v>
      </c>
      <c r="R1455" s="35">
        <f>SUMIFS('ODA by sector'!S:S,'ODA by sector'!$A:$A,'D12'!$A1455,'ODA by sector'!$D:$D,'D12'!$C1455)</f>
        <v>0</v>
      </c>
    </row>
    <row r="1456" spans="1:18" x14ac:dyDescent="0.25">
      <c r="A1456" s="36" t="s">
        <v>37</v>
      </c>
      <c r="B1456" s="36" t="str">
        <f>VLOOKUP(A1456,'[1]Names&amp;ISO'!$A:$B,2,FALSE)</f>
        <v>TW</v>
      </c>
      <c r="C1456" s="37" t="s">
        <v>173</v>
      </c>
      <c r="D1456" s="35">
        <f>SUMIFS('ODA by sector'!E:E,'ODA by sector'!$A:$A,'D12'!$A1456,'ODA by sector'!$D:$D,'D12'!$C1456)</f>
        <v>0</v>
      </c>
      <c r="E1456" s="35">
        <f>SUMIFS('ODA by sector'!F:F,'ODA by sector'!$A:$A,'D12'!$A1456,'ODA by sector'!$D:$D,'D12'!$C1456)</f>
        <v>0</v>
      </c>
      <c r="F1456" s="35">
        <f>SUMIFS('ODA by sector'!G:G,'ODA by sector'!$A:$A,'D12'!$A1456,'ODA by sector'!$D:$D,'D12'!$C1456)</f>
        <v>0</v>
      </c>
      <c r="G1456" s="35">
        <f>SUMIFS('ODA by sector'!H:H,'ODA by sector'!$A:$A,'D12'!$A1456,'ODA by sector'!$D:$D,'D12'!$C1456)</f>
        <v>0</v>
      </c>
      <c r="H1456" s="35">
        <f>SUMIFS('ODA by sector'!I:I,'ODA by sector'!$A:$A,'D12'!$A1456,'ODA by sector'!$D:$D,'D12'!$C1456)</f>
        <v>0</v>
      </c>
      <c r="I1456" s="35">
        <f>SUMIFS('ODA by sector'!J:J,'ODA by sector'!$A:$A,'D12'!$A1456,'ODA by sector'!$D:$D,'D12'!$C1456)</f>
        <v>0</v>
      </c>
      <c r="J1456" s="35">
        <f>SUMIFS('ODA by sector'!K:K,'ODA by sector'!$A:$A,'D12'!$A1456,'ODA by sector'!$D:$D,'D12'!$C1456)</f>
        <v>0</v>
      </c>
      <c r="K1456" s="35">
        <f>SUMIFS('ODA by sector'!L:L,'ODA by sector'!$A:$A,'D12'!$A1456,'ODA by sector'!$D:$D,'D12'!$C1456)</f>
        <v>0</v>
      </c>
      <c r="L1456" s="35">
        <f>SUMIFS('ODA by sector'!M:M,'ODA by sector'!$A:$A,'D12'!$A1456,'ODA by sector'!$D:$D,'D12'!$C1456)</f>
        <v>0</v>
      </c>
      <c r="M1456" s="35">
        <f>SUMIFS('ODA by sector'!N:N,'ODA by sector'!$A:$A,'D12'!$A1456,'ODA by sector'!$D:$D,'D12'!$C1456)</f>
        <v>0</v>
      </c>
      <c r="N1456" s="35">
        <f>SUMIFS('ODA by sector'!O:O,'ODA by sector'!$A:$A,'D12'!$A1456,'ODA by sector'!$D:$D,'D12'!$C1456)</f>
        <v>0</v>
      </c>
      <c r="O1456" s="35">
        <f>SUMIFS('ODA by sector'!P:P,'ODA by sector'!$A:$A,'D12'!$A1456,'ODA by sector'!$D:$D,'D12'!$C1456)</f>
        <v>0</v>
      </c>
      <c r="P1456" s="35">
        <f>SUMIFS('ODA by sector'!Q:Q,'ODA by sector'!$A:$A,'D12'!$A1456,'ODA by sector'!$D:$D,'D12'!$C1456)</f>
        <v>0</v>
      </c>
      <c r="Q1456" s="35">
        <f>SUMIFS('ODA by sector'!R:R,'ODA by sector'!$A:$A,'D12'!$A1456,'ODA by sector'!$D:$D,'D12'!$C1456)</f>
        <v>0</v>
      </c>
      <c r="R1456" s="35">
        <f>SUMIFS('ODA by sector'!S:S,'ODA by sector'!$A:$A,'D12'!$A1456,'ODA by sector'!$D:$D,'D12'!$C1456)</f>
        <v>0</v>
      </c>
    </row>
    <row r="1457" spans="1:18" x14ac:dyDescent="0.25">
      <c r="A1457" s="38" t="s">
        <v>37</v>
      </c>
      <c r="B1457" s="36" t="str">
        <f>VLOOKUP(A1457,'[1]Names&amp;ISO'!$A:$B,2,FALSE)</f>
        <v>TW</v>
      </c>
      <c r="C1457" s="37" t="s">
        <v>174</v>
      </c>
      <c r="D1457" s="35">
        <f>SUMIFS('ODA by sector'!E:E,'ODA by sector'!$A:$A,'D12'!$A1457,'ODA by sector'!$D:$D,'D12'!$C1457)</f>
        <v>0</v>
      </c>
      <c r="E1457" s="35">
        <f>SUMIFS('ODA by sector'!F:F,'ODA by sector'!$A:$A,'D12'!$A1457,'ODA by sector'!$D:$D,'D12'!$C1457)</f>
        <v>0</v>
      </c>
      <c r="F1457" s="35">
        <f>SUMIFS('ODA by sector'!G:G,'ODA by sector'!$A:$A,'D12'!$A1457,'ODA by sector'!$D:$D,'D12'!$C1457)</f>
        <v>0</v>
      </c>
      <c r="G1457" s="35">
        <f>SUMIFS('ODA by sector'!H:H,'ODA by sector'!$A:$A,'D12'!$A1457,'ODA by sector'!$D:$D,'D12'!$C1457)</f>
        <v>0</v>
      </c>
      <c r="H1457" s="35">
        <f>SUMIFS('ODA by sector'!I:I,'ODA by sector'!$A:$A,'D12'!$A1457,'ODA by sector'!$D:$D,'D12'!$C1457)</f>
        <v>0</v>
      </c>
      <c r="I1457" s="35">
        <f>SUMIFS('ODA by sector'!J:J,'ODA by sector'!$A:$A,'D12'!$A1457,'ODA by sector'!$D:$D,'D12'!$C1457)</f>
        <v>0</v>
      </c>
      <c r="J1457" s="35">
        <f>SUMIFS('ODA by sector'!K:K,'ODA by sector'!$A:$A,'D12'!$A1457,'ODA by sector'!$D:$D,'D12'!$C1457)</f>
        <v>0</v>
      </c>
      <c r="K1457" s="35">
        <f>SUMIFS('ODA by sector'!L:L,'ODA by sector'!$A:$A,'D12'!$A1457,'ODA by sector'!$D:$D,'D12'!$C1457)</f>
        <v>0</v>
      </c>
      <c r="L1457" s="35">
        <f>SUMIFS('ODA by sector'!M:M,'ODA by sector'!$A:$A,'D12'!$A1457,'ODA by sector'!$D:$D,'D12'!$C1457)</f>
        <v>0</v>
      </c>
      <c r="M1457" s="35">
        <f>SUMIFS('ODA by sector'!N:N,'ODA by sector'!$A:$A,'D12'!$A1457,'ODA by sector'!$D:$D,'D12'!$C1457)</f>
        <v>0</v>
      </c>
      <c r="N1457" s="35">
        <f>SUMIFS('ODA by sector'!O:O,'ODA by sector'!$A:$A,'D12'!$A1457,'ODA by sector'!$D:$D,'D12'!$C1457)</f>
        <v>0</v>
      </c>
      <c r="O1457" s="35">
        <f>SUMIFS('ODA by sector'!P:P,'ODA by sector'!$A:$A,'D12'!$A1457,'ODA by sector'!$D:$D,'D12'!$C1457)</f>
        <v>0</v>
      </c>
      <c r="P1457" s="35">
        <f>SUMIFS('ODA by sector'!Q:Q,'ODA by sector'!$A:$A,'D12'!$A1457,'ODA by sector'!$D:$D,'D12'!$C1457)</f>
        <v>0</v>
      </c>
      <c r="Q1457" s="35">
        <f>SUMIFS('ODA by sector'!R:R,'ODA by sector'!$A:$A,'D12'!$A1457,'ODA by sector'!$D:$D,'D12'!$C1457)</f>
        <v>0</v>
      </c>
      <c r="R1457" s="35">
        <f>SUMIFS('ODA by sector'!S:S,'ODA by sector'!$A:$A,'D12'!$A1457,'ODA by sector'!$D:$D,'D12'!$C1457)</f>
        <v>0</v>
      </c>
    </row>
    <row r="1458" spans="1:18" x14ac:dyDescent="0.25">
      <c r="A1458" s="36" t="s">
        <v>36</v>
      </c>
      <c r="B1458" s="36" t="str">
        <f>VLOOKUP(A1458,'[1]Names&amp;ISO'!$A:$B,2,FALSE)</f>
        <v>TH</v>
      </c>
      <c r="C1458" s="37" t="s">
        <v>162</v>
      </c>
      <c r="D1458" s="35">
        <f>SUMIFS('ODA by sector'!E:E,'ODA by sector'!$A:$A,'D12'!$A1458,'ODA by sector'!$D:$D,'D12'!$C1458)</f>
        <v>0</v>
      </c>
      <c r="E1458" s="35">
        <f>SUMIFS('ODA by sector'!F:F,'ODA by sector'!$A:$A,'D12'!$A1458,'ODA by sector'!$D:$D,'D12'!$C1458)</f>
        <v>0</v>
      </c>
      <c r="F1458" s="35">
        <f>SUMIFS('ODA by sector'!G:G,'ODA by sector'!$A:$A,'D12'!$A1458,'ODA by sector'!$D:$D,'D12'!$C1458)</f>
        <v>0</v>
      </c>
      <c r="G1458" s="35">
        <f>SUMIFS('ODA by sector'!H:H,'ODA by sector'!$A:$A,'D12'!$A1458,'ODA by sector'!$D:$D,'D12'!$C1458)</f>
        <v>0</v>
      </c>
      <c r="H1458" s="35">
        <f>SUMIFS('ODA by sector'!I:I,'ODA by sector'!$A:$A,'D12'!$A1458,'ODA by sector'!$D:$D,'D12'!$C1458)</f>
        <v>0</v>
      </c>
      <c r="I1458" s="35">
        <f>SUMIFS('ODA by sector'!J:J,'ODA by sector'!$A:$A,'D12'!$A1458,'ODA by sector'!$D:$D,'D12'!$C1458)</f>
        <v>0</v>
      </c>
      <c r="J1458" s="35">
        <f>SUMIFS('ODA by sector'!K:K,'ODA by sector'!$A:$A,'D12'!$A1458,'ODA by sector'!$D:$D,'D12'!$C1458)</f>
        <v>0</v>
      </c>
      <c r="K1458" s="35">
        <f>SUMIFS('ODA by sector'!L:L,'ODA by sector'!$A:$A,'D12'!$A1458,'ODA by sector'!$D:$D,'D12'!$C1458)</f>
        <v>0</v>
      </c>
      <c r="L1458" s="35">
        <f>SUMIFS('ODA by sector'!M:M,'ODA by sector'!$A:$A,'D12'!$A1458,'ODA by sector'!$D:$D,'D12'!$C1458)</f>
        <v>0</v>
      </c>
      <c r="M1458" s="35">
        <f>SUMIFS('ODA by sector'!N:N,'ODA by sector'!$A:$A,'D12'!$A1458,'ODA by sector'!$D:$D,'D12'!$C1458)</f>
        <v>0</v>
      </c>
      <c r="N1458" s="35">
        <f>SUMIFS('ODA by sector'!O:O,'ODA by sector'!$A:$A,'D12'!$A1458,'ODA by sector'!$D:$D,'D12'!$C1458)</f>
        <v>0</v>
      </c>
      <c r="O1458" s="35">
        <f>SUMIFS('ODA by sector'!P:P,'ODA by sector'!$A:$A,'D12'!$A1458,'ODA by sector'!$D:$D,'D12'!$C1458)</f>
        <v>0</v>
      </c>
      <c r="P1458" s="35">
        <f>SUMIFS('ODA by sector'!Q:Q,'ODA by sector'!$A:$A,'D12'!$A1458,'ODA by sector'!$D:$D,'D12'!$C1458)</f>
        <v>0</v>
      </c>
      <c r="Q1458" s="35">
        <f>SUMIFS('ODA by sector'!R:R,'ODA by sector'!$A:$A,'D12'!$A1458,'ODA by sector'!$D:$D,'D12'!$C1458)</f>
        <v>0</v>
      </c>
      <c r="R1458" s="35">
        <f>SUMIFS('ODA by sector'!S:S,'ODA by sector'!$A:$A,'D12'!$A1458,'ODA by sector'!$D:$D,'D12'!$C1458)</f>
        <v>3.4000000000000002E-4</v>
      </c>
    </row>
    <row r="1459" spans="1:18" x14ac:dyDescent="0.25">
      <c r="A1459" s="36" t="s">
        <v>36</v>
      </c>
      <c r="B1459" s="36" t="str">
        <f>VLOOKUP(A1459,'[1]Names&amp;ISO'!$A:$B,2,FALSE)</f>
        <v>TH</v>
      </c>
      <c r="C1459" s="37" t="s">
        <v>163</v>
      </c>
      <c r="D1459" s="35">
        <f>SUMIFS('ODA by sector'!E:E,'ODA by sector'!$A:$A,'D12'!$A1459,'ODA by sector'!$D:$D,'D12'!$C1459)</f>
        <v>0</v>
      </c>
      <c r="E1459" s="35">
        <f>SUMIFS('ODA by sector'!F:F,'ODA by sector'!$A:$A,'D12'!$A1459,'ODA by sector'!$D:$D,'D12'!$C1459)</f>
        <v>0</v>
      </c>
      <c r="F1459" s="35">
        <f>SUMIFS('ODA by sector'!G:G,'ODA by sector'!$A:$A,'D12'!$A1459,'ODA by sector'!$D:$D,'D12'!$C1459)</f>
        <v>0</v>
      </c>
      <c r="G1459" s="35">
        <f>SUMIFS('ODA by sector'!H:H,'ODA by sector'!$A:$A,'D12'!$A1459,'ODA by sector'!$D:$D,'D12'!$C1459)</f>
        <v>0</v>
      </c>
      <c r="H1459" s="35">
        <f>SUMIFS('ODA by sector'!I:I,'ODA by sector'!$A:$A,'D12'!$A1459,'ODA by sector'!$D:$D,'D12'!$C1459)</f>
        <v>0</v>
      </c>
      <c r="I1459" s="35">
        <f>SUMIFS('ODA by sector'!J:J,'ODA by sector'!$A:$A,'D12'!$A1459,'ODA by sector'!$D:$D,'D12'!$C1459)</f>
        <v>0</v>
      </c>
      <c r="J1459" s="35">
        <f>SUMIFS('ODA by sector'!K:K,'ODA by sector'!$A:$A,'D12'!$A1459,'ODA by sector'!$D:$D,'D12'!$C1459)</f>
        <v>0</v>
      </c>
      <c r="K1459" s="35">
        <f>SUMIFS('ODA by sector'!L:L,'ODA by sector'!$A:$A,'D12'!$A1459,'ODA by sector'!$D:$D,'D12'!$C1459)</f>
        <v>0</v>
      </c>
      <c r="L1459" s="35">
        <f>SUMIFS('ODA by sector'!M:M,'ODA by sector'!$A:$A,'D12'!$A1459,'ODA by sector'!$D:$D,'D12'!$C1459)</f>
        <v>0</v>
      </c>
      <c r="M1459" s="35">
        <f>SUMIFS('ODA by sector'!N:N,'ODA by sector'!$A:$A,'D12'!$A1459,'ODA by sector'!$D:$D,'D12'!$C1459)</f>
        <v>0</v>
      </c>
      <c r="N1459" s="35">
        <f>SUMIFS('ODA by sector'!O:O,'ODA by sector'!$A:$A,'D12'!$A1459,'ODA by sector'!$D:$D,'D12'!$C1459)</f>
        <v>0</v>
      </c>
      <c r="O1459" s="35">
        <f>SUMIFS('ODA by sector'!P:P,'ODA by sector'!$A:$A,'D12'!$A1459,'ODA by sector'!$D:$D,'D12'!$C1459)</f>
        <v>0</v>
      </c>
      <c r="P1459" s="35">
        <f>SUMIFS('ODA by sector'!Q:Q,'ODA by sector'!$A:$A,'D12'!$A1459,'ODA by sector'!$D:$D,'D12'!$C1459)</f>
        <v>0</v>
      </c>
      <c r="Q1459" s="35">
        <f>SUMIFS('ODA by sector'!R:R,'ODA by sector'!$A:$A,'D12'!$A1459,'ODA by sector'!$D:$D,'D12'!$C1459)</f>
        <v>0</v>
      </c>
      <c r="R1459" s="35">
        <f>SUMIFS('ODA by sector'!S:S,'ODA by sector'!$A:$A,'D12'!$A1459,'ODA by sector'!$D:$D,'D12'!$C1459)</f>
        <v>0.12286999999999999</v>
      </c>
    </row>
    <row r="1460" spans="1:18" x14ac:dyDescent="0.25">
      <c r="A1460" s="36" t="s">
        <v>36</v>
      </c>
      <c r="B1460" s="36" t="str">
        <f>VLOOKUP(A1460,'[1]Names&amp;ISO'!$A:$B,2,FALSE)</f>
        <v>TH</v>
      </c>
      <c r="C1460" s="37" t="s">
        <v>164</v>
      </c>
      <c r="D1460" s="35">
        <f>SUMIFS('ODA by sector'!E:E,'ODA by sector'!$A:$A,'D12'!$A1460,'ODA by sector'!$D:$D,'D12'!$C1460)</f>
        <v>0</v>
      </c>
      <c r="E1460" s="35">
        <f>SUMIFS('ODA by sector'!F:F,'ODA by sector'!$A:$A,'D12'!$A1460,'ODA by sector'!$D:$D,'D12'!$C1460)</f>
        <v>0</v>
      </c>
      <c r="F1460" s="35">
        <f>SUMIFS('ODA by sector'!G:G,'ODA by sector'!$A:$A,'D12'!$A1460,'ODA by sector'!$D:$D,'D12'!$C1460)</f>
        <v>0</v>
      </c>
      <c r="G1460" s="35">
        <f>SUMIFS('ODA by sector'!H:H,'ODA by sector'!$A:$A,'D12'!$A1460,'ODA by sector'!$D:$D,'D12'!$C1460)</f>
        <v>0</v>
      </c>
      <c r="H1460" s="35">
        <f>SUMIFS('ODA by sector'!I:I,'ODA by sector'!$A:$A,'D12'!$A1460,'ODA by sector'!$D:$D,'D12'!$C1460)</f>
        <v>0</v>
      </c>
      <c r="I1460" s="35">
        <f>SUMIFS('ODA by sector'!J:J,'ODA by sector'!$A:$A,'D12'!$A1460,'ODA by sector'!$D:$D,'D12'!$C1460)</f>
        <v>0</v>
      </c>
      <c r="J1460" s="35">
        <f>SUMIFS('ODA by sector'!K:K,'ODA by sector'!$A:$A,'D12'!$A1460,'ODA by sector'!$D:$D,'D12'!$C1460)</f>
        <v>0</v>
      </c>
      <c r="K1460" s="35">
        <f>SUMIFS('ODA by sector'!L:L,'ODA by sector'!$A:$A,'D12'!$A1460,'ODA by sector'!$D:$D,'D12'!$C1460)</f>
        <v>0</v>
      </c>
      <c r="L1460" s="35">
        <f>SUMIFS('ODA by sector'!M:M,'ODA by sector'!$A:$A,'D12'!$A1460,'ODA by sector'!$D:$D,'D12'!$C1460)</f>
        <v>0</v>
      </c>
      <c r="M1460" s="35">
        <f>SUMIFS('ODA by sector'!N:N,'ODA by sector'!$A:$A,'D12'!$A1460,'ODA by sector'!$D:$D,'D12'!$C1460)</f>
        <v>0</v>
      </c>
      <c r="N1460" s="35">
        <f>SUMIFS('ODA by sector'!O:O,'ODA by sector'!$A:$A,'D12'!$A1460,'ODA by sector'!$D:$D,'D12'!$C1460)</f>
        <v>0</v>
      </c>
      <c r="O1460" s="35">
        <f>SUMIFS('ODA by sector'!P:P,'ODA by sector'!$A:$A,'D12'!$A1460,'ODA by sector'!$D:$D,'D12'!$C1460)</f>
        <v>0</v>
      </c>
      <c r="P1460" s="35">
        <f>SUMIFS('ODA by sector'!Q:Q,'ODA by sector'!$A:$A,'D12'!$A1460,'ODA by sector'!$D:$D,'D12'!$C1460)</f>
        <v>0</v>
      </c>
      <c r="Q1460" s="35">
        <f>SUMIFS('ODA by sector'!R:R,'ODA by sector'!$A:$A,'D12'!$A1460,'ODA by sector'!$D:$D,'D12'!$C1460)</f>
        <v>0</v>
      </c>
      <c r="R1460" s="35">
        <f>SUMIFS('ODA by sector'!S:S,'ODA by sector'!$A:$A,'D12'!$A1460,'ODA by sector'!$D:$D,'D12'!$C1460)</f>
        <v>1.83111</v>
      </c>
    </row>
    <row r="1461" spans="1:18" x14ac:dyDescent="0.25">
      <c r="A1461" s="36" t="s">
        <v>36</v>
      </c>
      <c r="B1461" s="36" t="str">
        <f>VLOOKUP(A1461,'[1]Names&amp;ISO'!$A:$B,2,FALSE)</f>
        <v>TH</v>
      </c>
      <c r="C1461" s="37" t="s">
        <v>165</v>
      </c>
      <c r="D1461" s="35">
        <f>SUMIFS('ODA by sector'!E:E,'ODA by sector'!$A:$A,'D12'!$A1461,'ODA by sector'!$D:$D,'D12'!$C1461)</f>
        <v>0</v>
      </c>
      <c r="E1461" s="35">
        <f>SUMIFS('ODA by sector'!F:F,'ODA by sector'!$A:$A,'D12'!$A1461,'ODA by sector'!$D:$D,'D12'!$C1461)</f>
        <v>0</v>
      </c>
      <c r="F1461" s="35">
        <f>SUMIFS('ODA by sector'!G:G,'ODA by sector'!$A:$A,'D12'!$A1461,'ODA by sector'!$D:$D,'D12'!$C1461)</f>
        <v>0</v>
      </c>
      <c r="G1461" s="35">
        <f>SUMIFS('ODA by sector'!H:H,'ODA by sector'!$A:$A,'D12'!$A1461,'ODA by sector'!$D:$D,'D12'!$C1461)</f>
        <v>0</v>
      </c>
      <c r="H1461" s="35">
        <f>SUMIFS('ODA by sector'!I:I,'ODA by sector'!$A:$A,'D12'!$A1461,'ODA by sector'!$D:$D,'D12'!$C1461)</f>
        <v>0</v>
      </c>
      <c r="I1461" s="35">
        <f>SUMIFS('ODA by sector'!J:J,'ODA by sector'!$A:$A,'D12'!$A1461,'ODA by sector'!$D:$D,'D12'!$C1461)</f>
        <v>0</v>
      </c>
      <c r="J1461" s="35">
        <f>SUMIFS('ODA by sector'!K:K,'ODA by sector'!$A:$A,'D12'!$A1461,'ODA by sector'!$D:$D,'D12'!$C1461)</f>
        <v>0</v>
      </c>
      <c r="K1461" s="35">
        <f>SUMIFS('ODA by sector'!L:L,'ODA by sector'!$A:$A,'D12'!$A1461,'ODA by sector'!$D:$D,'D12'!$C1461)</f>
        <v>0</v>
      </c>
      <c r="L1461" s="35">
        <f>SUMIFS('ODA by sector'!M:M,'ODA by sector'!$A:$A,'D12'!$A1461,'ODA by sector'!$D:$D,'D12'!$C1461)</f>
        <v>0</v>
      </c>
      <c r="M1461" s="35">
        <f>SUMIFS('ODA by sector'!N:N,'ODA by sector'!$A:$A,'D12'!$A1461,'ODA by sector'!$D:$D,'D12'!$C1461)</f>
        <v>0</v>
      </c>
      <c r="N1461" s="35">
        <f>SUMIFS('ODA by sector'!O:O,'ODA by sector'!$A:$A,'D12'!$A1461,'ODA by sector'!$D:$D,'D12'!$C1461)</f>
        <v>0</v>
      </c>
      <c r="O1461" s="35">
        <f>SUMIFS('ODA by sector'!P:P,'ODA by sector'!$A:$A,'D12'!$A1461,'ODA by sector'!$D:$D,'D12'!$C1461)</f>
        <v>0</v>
      </c>
      <c r="P1461" s="35">
        <f>SUMIFS('ODA by sector'!Q:Q,'ODA by sector'!$A:$A,'D12'!$A1461,'ODA by sector'!$D:$D,'D12'!$C1461)</f>
        <v>0</v>
      </c>
      <c r="Q1461" s="35">
        <f>SUMIFS('ODA by sector'!R:R,'ODA by sector'!$A:$A,'D12'!$A1461,'ODA by sector'!$D:$D,'D12'!$C1461)</f>
        <v>0</v>
      </c>
      <c r="R1461" s="35">
        <f>SUMIFS('ODA by sector'!S:S,'ODA by sector'!$A:$A,'D12'!$A1461,'ODA by sector'!$D:$D,'D12'!$C1461)</f>
        <v>0.21825</v>
      </c>
    </row>
    <row r="1462" spans="1:18" x14ac:dyDescent="0.25">
      <c r="A1462" s="36" t="s">
        <v>36</v>
      </c>
      <c r="B1462" s="36" t="str">
        <f>VLOOKUP(A1462,'[1]Names&amp;ISO'!$A:$B,2,FALSE)</f>
        <v>TH</v>
      </c>
      <c r="C1462" s="37" t="s">
        <v>161</v>
      </c>
      <c r="D1462" s="35">
        <f>SUMIFS('ODA by sector'!E:E,'ODA by sector'!$A:$A,'D12'!$A1462,'ODA by sector'!$D:$D,'D12'!$C1462)</f>
        <v>0</v>
      </c>
      <c r="E1462" s="35">
        <f>SUMIFS('ODA by sector'!F:F,'ODA by sector'!$A:$A,'D12'!$A1462,'ODA by sector'!$D:$D,'D12'!$C1462)</f>
        <v>0</v>
      </c>
      <c r="F1462" s="35">
        <f>SUMIFS('ODA by sector'!G:G,'ODA by sector'!$A:$A,'D12'!$A1462,'ODA by sector'!$D:$D,'D12'!$C1462)</f>
        <v>0</v>
      </c>
      <c r="G1462" s="35">
        <f>SUMIFS('ODA by sector'!H:H,'ODA by sector'!$A:$A,'D12'!$A1462,'ODA by sector'!$D:$D,'D12'!$C1462)</f>
        <v>0</v>
      </c>
      <c r="H1462" s="35">
        <f>SUMIFS('ODA by sector'!I:I,'ODA by sector'!$A:$A,'D12'!$A1462,'ODA by sector'!$D:$D,'D12'!$C1462)</f>
        <v>0</v>
      </c>
      <c r="I1462" s="35">
        <f>SUMIFS('ODA by sector'!J:J,'ODA by sector'!$A:$A,'D12'!$A1462,'ODA by sector'!$D:$D,'D12'!$C1462)</f>
        <v>0</v>
      </c>
      <c r="J1462" s="35">
        <f>SUMIFS('ODA by sector'!K:K,'ODA by sector'!$A:$A,'D12'!$A1462,'ODA by sector'!$D:$D,'D12'!$C1462)</f>
        <v>0</v>
      </c>
      <c r="K1462" s="35">
        <f>SUMIFS('ODA by sector'!L:L,'ODA by sector'!$A:$A,'D12'!$A1462,'ODA by sector'!$D:$D,'D12'!$C1462)</f>
        <v>0</v>
      </c>
      <c r="L1462" s="35">
        <f>SUMIFS('ODA by sector'!M:M,'ODA by sector'!$A:$A,'D12'!$A1462,'ODA by sector'!$D:$D,'D12'!$C1462)</f>
        <v>0</v>
      </c>
      <c r="M1462" s="35">
        <f>SUMIFS('ODA by sector'!N:N,'ODA by sector'!$A:$A,'D12'!$A1462,'ODA by sector'!$D:$D,'D12'!$C1462)</f>
        <v>0</v>
      </c>
      <c r="N1462" s="35">
        <f>SUMIFS('ODA by sector'!O:O,'ODA by sector'!$A:$A,'D12'!$A1462,'ODA by sector'!$D:$D,'D12'!$C1462)</f>
        <v>0</v>
      </c>
      <c r="O1462" s="35">
        <f>SUMIFS('ODA by sector'!P:P,'ODA by sector'!$A:$A,'D12'!$A1462,'ODA by sector'!$D:$D,'D12'!$C1462)</f>
        <v>0</v>
      </c>
      <c r="P1462" s="35">
        <f>SUMIFS('ODA by sector'!Q:Q,'ODA by sector'!$A:$A,'D12'!$A1462,'ODA by sector'!$D:$D,'D12'!$C1462)</f>
        <v>0</v>
      </c>
      <c r="Q1462" s="35">
        <f>SUMIFS('ODA by sector'!R:R,'ODA by sector'!$A:$A,'D12'!$A1462,'ODA by sector'!$D:$D,'D12'!$C1462)</f>
        <v>0</v>
      </c>
      <c r="R1462" s="35">
        <f>SUMIFS('ODA by sector'!S:S,'ODA by sector'!$A:$A,'D12'!$A1462,'ODA by sector'!$D:$D,'D12'!$C1462)</f>
        <v>1.0499999999999999E-3</v>
      </c>
    </row>
    <row r="1463" spans="1:18" x14ac:dyDescent="0.25">
      <c r="A1463" s="36" t="s">
        <v>36</v>
      </c>
      <c r="B1463" s="36" t="str">
        <f>VLOOKUP(A1463,'[1]Names&amp;ISO'!$A:$B,2,FALSE)</f>
        <v>TH</v>
      </c>
      <c r="C1463" s="37" t="s">
        <v>166</v>
      </c>
      <c r="D1463" s="35">
        <f>SUMIFS('ODA by sector'!E:E,'ODA by sector'!$A:$A,'D12'!$A1463,'ODA by sector'!$D:$D,'D12'!$C1463)</f>
        <v>0</v>
      </c>
      <c r="E1463" s="35">
        <f>SUMIFS('ODA by sector'!F:F,'ODA by sector'!$A:$A,'D12'!$A1463,'ODA by sector'!$D:$D,'D12'!$C1463)</f>
        <v>0</v>
      </c>
      <c r="F1463" s="35">
        <f>SUMIFS('ODA by sector'!G:G,'ODA by sector'!$A:$A,'D12'!$A1463,'ODA by sector'!$D:$D,'D12'!$C1463)</f>
        <v>0</v>
      </c>
      <c r="G1463" s="35">
        <f>SUMIFS('ODA by sector'!H:H,'ODA by sector'!$A:$A,'D12'!$A1463,'ODA by sector'!$D:$D,'D12'!$C1463)</f>
        <v>0</v>
      </c>
      <c r="H1463" s="35">
        <f>SUMIFS('ODA by sector'!I:I,'ODA by sector'!$A:$A,'D12'!$A1463,'ODA by sector'!$D:$D,'D12'!$C1463)</f>
        <v>0</v>
      </c>
      <c r="I1463" s="35">
        <f>SUMIFS('ODA by sector'!J:J,'ODA by sector'!$A:$A,'D12'!$A1463,'ODA by sector'!$D:$D,'D12'!$C1463)</f>
        <v>0</v>
      </c>
      <c r="J1463" s="35">
        <f>SUMIFS('ODA by sector'!K:K,'ODA by sector'!$A:$A,'D12'!$A1463,'ODA by sector'!$D:$D,'D12'!$C1463)</f>
        <v>0</v>
      </c>
      <c r="K1463" s="35">
        <f>SUMIFS('ODA by sector'!L:L,'ODA by sector'!$A:$A,'D12'!$A1463,'ODA by sector'!$D:$D,'D12'!$C1463)</f>
        <v>0</v>
      </c>
      <c r="L1463" s="35">
        <f>SUMIFS('ODA by sector'!M:M,'ODA by sector'!$A:$A,'D12'!$A1463,'ODA by sector'!$D:$D,'D12'!$C1463)</f>
        <v>0</v>
      </c>
      <c r="M1463" s="35">
        <f>SUMIFS('ODA by sector'!N:N,'ODA by sector'!$A:$A,'D12'!$A1463,'ODA by sector'!$D:$D,'D12'!$C1463)</f>
        <v>0</v>
      </c>
      <c r="N1463" s="35">
        <f>SUMIFS('ODA by sector'!O:O,'ODA by sector'!$A:$A,'D12'!$A1463,'ODA by sector'!$D:$D,'D12'!$C1463)</f>
        <v>0</v>
      </c>
      <c r="O1463" s="35">
        <f>SUMIFS('ODA by sector'!P:P,'ODA by sector'!$A:$A,'D12'!$A1463,'ODA by sector'!$D:$D,'D12'!$C1463)</f>
        <v>0</v>
      </c>
      <c r="P1463" s="35">
        <f>SUMIFS('ODA by sector'!Q:Q,'ODA by sector'!$A:$A,'D12'!$A1463,'ODA by sector'!$D:$D,'D12'!$C1463)</f>
        <v>0</v>
      </c>
      <c r="Q1463" s="35">
        <f>SUMIFS('ODA by sector'!R:R,'ODA by sector'!$A:$A,'D12'!$A1463,'ODA by sector'!$D:$D,'D12'!$C1463)</f>
        <v>0</v>
      </c>
      <c r="R1463" s="35">
        <f>SUMIFS('ODA by sector'!S:S,'ODA by sector'!$A:$A,'D12'!$A1463,'ODA by sector'!$D:$D,'D12'!$C1463)</f>
        <v>18.113150000000001</v>
      </c>
    </row>
    <row r="1464" spans="1:18" x14ac:dyDescent="0.25">
      <c r="A1464" s="36" t="s">
        <v>36</v>
      </c>
      <c r="B1464" s="36" t="str">
        <f>VLOOKUP(A1464,'[1]Names&amp;ISO'!$A:$B,2,FALSE)</f>
        <v>TH</v>
      </c>
      <c r="C1464" s="37" t="s">
        <v>167</v>
      </c>
      <c r="D1464" s="35">
        <f>SUMIFS('ODA by sector'!E:E,'ODA by sector'!$A:$A,'D12'!$A1464,'ODA by sector'!$D:$D,'D12'!$C1464)</f>
        <v>0</v>
      </c>
      <c r="E1464" s="35">
        <f>SUMIFS('ODA by sector'!F:F,'ODA by sector'!$A:$A,'D12'!$A1464,'ODA by sector'!$D:$D,'D12'!$C1464)</f>
        <v>0</v>
      </c>
      <c r="F1464" s="35">
        <f>SUMIFS('ODA by sector'!G:G,'ODA by sector'!$A:$A,'D12'!$A1464,'ODA by sector'!$D:$D,'D12'!$C1464)</f>
        <v>0</v>
      </c>
      <c r="G1464" s="35">
        <f>SUMIFS('ODA by sector'!H:H,'ODA by sector'!$A:$A,'D12'!$A1464,'ODA by sector'!$D:$D,'D12'!$C1464)</f>
        <v>0</v>
      </c>
      <c r="H1464" s="35">
        <f>SUMIFS('ODA by sector'!I:I,'ODA by sector'!$A:$A,'D12'!$A1464,'ODA by sector'!$D:$D,'D12'!$C1464)</f>
        <v>0</v>
      </c>
      <c r="I1464" s="35">
        <f>SUMIFS('ODA by sector'!J:J,'ODA by sector'!$A:$A,'D12'!$A1464,'ODA by sector'!$D:$D,'D12'!$C1464)</f>
        <v>0</v>
      </c>
      <c r="J1464" s="35">
        <f>SUMIFS('ODA by sector'!K:K,'ODA by sector'!$A:$A,'D12'!$A1464,'ODA by sector'!$D:$D,'D12'!$C1464)</f>
        <v>0</v>
      </c>
      <c r="K1464" s="35">
        <f>SUMIFS('ODA by sector'!L:L,'ODA by sector'!$A:$A,'D12'!$A1464,'ODA by sector'!$D:$D,'D12'!$C1464)</f>
        <v>0</v>
      </c>
      <c r="L1464" s="35">
        <f>SUMIFS('ODA by sector'!M:M,'ODA by sector'!$A:$A,'D12'!$A1464,'ODA by sector'!$D:$D,'D12'!$C1464)</f>
        <v>0</v>
      </c>
      <c r="M1464" s="35">
        <f>SUMIFS('ODA by sector'!N:N,'ODA by sector'!$A:$A,'D12'!$A1464,'ODA by sector'!$D:$D,'D12'!$C1464)</f>
        <v>0</v>
      </c>
      <c r="N1464" s="35">
        <f>SUMIFS('ODA by sector'!O:O,'ODA by sector'!$A:$A,'D12'!$A1464,'ODA by sector'!$D:$D,'D12'!$C1464)</f>
        <v>0</v>
      </c>
      <c r="O1464" s="35">
        <f>SUMIFS('ODA by sector'!P:P,'ODA by sector'!$A:$A,'D12'!$A1464,'ODA by sector'!$D:$D,'D12'!$C1464)</f>
        <v>0</v>
      </c>
      <c r="P1464" s="35">
        <f>SUMIFS('ODA by sector'!Q:Q,'ODA by sector'!$A:$A,'D12'!$A1464,'ODA by sector'!$D:$D,'D12'!$C1464)</f>
        <v>0</v>
      </c>
      <c r="Q1464" s="35">
        <f>SUMIFS('ODA by sector'!R:R,'ODA by sector'!$A:$A,'D12'!$A1464,'ODA by sector'!$D:$D,'D12'!$C1464)</f>
        <v>0</v>
      </c>
      <c r="R1464" s="35">
        <f>SUMIFS('ODA by sector'!S:S,'ODA by sector'!$A:$A,'D12'!$A1464,'ODA by sector'!$D:$D,'D12'!$C1464)</f>
        <v>0</v>
      </c>
    </row>
    <row r="1465" spans="1:18" x14ac:dyDescent="0.25">
      <c r="A1465" s="36" t="s">
        <v>36</v>
      </c>
      <c r="B1465" s="36" t="str">
        <f>VLOOKUP(A1465,'[1]Names&amp;ISO'!$A:$B,2,FALSE)</f>
        <v>TH</v>
      </c>
      <c r="C1465" s="37" t="s">
        <v>169</v>
      </c>
      <c r="D1465" s="35">
        <f>SUMIFS('ODA by sector'!E:E,'ODA by sector'!$A:$A,'D12'!$A1465,'ODA by sector'!$D:$D,'D12'!$C1465)</f>
        <v>0</v>
      </c>
      <c r="E1465" s="35">
        <f>SUMIFS('ODA by sector'!F:F,'ODA by sector'!$A:$A,'D12'!$A1465,'ODA by sector'!$D:$D,'D12'!$C1465)</f>
        <v>0</v>
      </c>
      <c r="F1465" s="35">
        <f>SUMIFS('ODA by sector'!G:G,'ODA by sector'!$A:$A,'D12'!$A1465,'ODA by sector'!$D:$D,'D12'!$C1465)</f>
        <v>0</v>
      </c>
      <c r="G1465" s="35">
        <f>SUMIFS('ODA by sector'!H:H,'ODA by sector'!$A:$A,'D12'!$A1465,'ODA by sector'!$D:$D,'D12'!$C1465)</f>
        <v>0</v>
      </c>
      <c r="H1465" s="35">
        <f>SUMIFS('ODA by sector'!I:I,'ODA by sector'!$A:$A,'D12'!$A1465,'ODA by sector'!$D:$D,'D12'!$C1465)</f>
        <v>0</v>
      </c>
      <c r="I1465" s="35">
        <f>SUMIFS('ODA by sector'!J:J,'ODA by sector'!$A:$A,'D12'!$A1465,'ODA by sector'!$D:$D,'D12'!$C1465)</f>
        <v>0</v>
      </c>
      <c r="J1465" s="35">
        <f>SUMIFS('ODA by sector'!K:K,'ODA by sector'!$A:$A,'D12'!$A1465,'ODA by sector'!$D:$D,'D12'!$C1465)</f>
        <v>0</v>
      </c>
      <c r="K1465" s="35">
        <f>SUMIFS('ODA by sector'!L:L,'ODA by sector'!$A:$A,'D12'!$A1465,'ODA by sector'!$D:$D,'D12'!$C1465)</f>
        <v>0</v>
      </c>
      <c r="L1465" s="35">
        <f>SUMIFS('ODA by sector'!M:M,'ODA by sector'!$A:$A,'D12'!$A1465,'ODA by sector'!$D:$D,'D12'!$C1465)</f>
        <v>0</v>
      </c>
      <c r="M1465" s="35">
        <f>SUMIFS('ODA by sector'!N:N,'ODA by sector'!$A:$A,'D12'!$A1465,'ODA by sector'!$D:$D,'D12'!$C1465)</f>
        <v>0</v>
      </c>
      <c r="N1465" s="35">
        <f>SUMIFS('ODA by sector'!O:O,'ODA by sector'!$A:$A,'D12'!$A1465,'ODA by sector'!$D:$D,'D12'!$C1465)</f>
        <v>0</v>
      </c>
      <c r="O1465" s="35">
        <f>SUMIFS('ODA by sector'!P:P,'ODA by sector'!$A:$A,'D12'!$A1465,'ODA by sector'!$D:$D,'D12'!$C1465)</f>
        <v>0</v>
      </c>
      <c r="P1465" s="35">
        <f>SUMIFS('ODA by sector'!Q:Q,'ODA by sector'!$A:$A,'D12'!$A1465,'ODA by sector'!$D:$D,'D12'!$C1465)</f>
        <v>0</v>
      </c>
      <c r="Q1465" s="35">
        <f>SUMIFS('ODA by sector'!R:R,'ODA by sector'!$A:$A,'D12'!$A1465,'ODA by sector'!$D:$D,'D12'!$C1465)</f>
        <v>0</v>
      </c>
      <c r="R1465" s="35">
        <f>SUMIFS('ODA by sector'!S:S,'ODA by sector'!$A:$A,'D12'!$A1465,'ODA by sector'!$D:$D,'D12'!$C1465)</f>
        <v>6.1030000000000001E-2</v>
      </c>
    </row>
    <row r="1466" spans="1:18" x14ac:dyDescent="0.25">
      <c r="A1466" s="36" t="s">
        <v>36</v>
      </c>
      <c r="B1466" s="36" t="str">
        <f>VLOOKUP(A1466,'[1]Names&amp;ISO'!$A:$B,2,FALSE)</f>
        <v>TH</v>
      </c>
      <c r="C1466" s="37" t="s">
        <v>168</v>
      </c>
      <c r="D1466" s="35">
        <f>SUMIFS('ODA by sector'!E:E,'ODA by sector'!$A:$A,'D12'!$A1466,'ODA by sector'!$D:$D,'D12'!$C1466)</f>
        <v>0</v>
      </c>
      <c r="E1466" s="35">
        <f>SUMIFS('ODA by sector'!F:F,'ODA by sector'!$A:$A,'D12'!$A1466,'ODA by sector'!$D:$D,'D12'!$C1466)</f>
        <v>0</v>
      </c>
      <c r="F1466" s="35">
        <f>SUMIFS('ODA by sector'!G:G,'ODA by sector'!$A:$A,'D12'!$A1466,'ODA by sector'!$D:$D,'D12'!$C1466)</f>
        <v>0</v>
      </c>
      <c r="G1466" s="35">
        <f>SUMIFS('ODA by sector'!H:H,'ODA by sector'!$A:$A,'D12'!$A1466,'ODA by sector'!$D:$D,'D12'!$C1466)</f>
        <v>0</v>
      </c>
      <c r="H1466" s="35">
        <f>SUMIFS('ODA by sector'!I:I,'ODA by sector'!$A:$A,'D12'!$A1466,'ODA by sector'!$D:$D,'D12'!$C1466)</f>
        <v>0</v>
      </c>
      <c r="I1466" s="35">
        <f>SUMIFS('ODA by sector'!J:J,'ODA by sector'!$A:$A,'D12'!$A1466,'ODA by sector'!$D:$D,'D12'!$C1466)</f>
        <v>0</v>
      </c>
      <c r="J1466" s="35">
        <f>SUMIFS('ODA by sector'!K:K,'ODA by sector'!$A:$A,'D12'!$A1466,'ODA by sector'!$D:$D,'D12'!$C1466)</f>
        <v>0</v>
      </c>
      <c r="K1466" s="35">
        <f>SUMIFS('ODA by sector'!L:L,'ODA by sector'!$A:$A,'D12'!$A1466,'ODA by sector'!$D:$D,'D12'!$C1466)</f>
        <v>0</v>
      </c>
      <c r="L1466" s="35">
        <f>SUMIFS('ODA by sector'!M:M,'ODA by sector'!$A:$A,'D12'!$A1466,'ODA by sector'!$D:$D,'D12'!$C1466)</f>
        <v>0</v>
      </c>
      <c r="M1466" s="35">
        <f>SUMIFS('ODA by sector'!N:N,'ODA by sector'!$A:$A,'D12'!$A1466,'ODA by sector'!$D:$D,'D12'!$C1466)</f>
        <v>0</v>
      </c>
      <c r="N1466" s="35">
        <f>SUMIFS('ODA by sector'!O:O,'ODA by sector'!$A:$A,'D12'!$A1466,'ODA by sector'!$D:$D,'D12'!$C1466)</f>
        <v>0</v>
      </c>
      <c r="O1466" s="35">
        <f>SUMIFS('ODA by sector'!P:P,'ODA by sector'!$A:$A,'D12'!$A1466,'ODA by sector'!$D:$D,'D12'!$C1466)</f>
        <v>0</v>
      </c>
      <c r="P1466" s="35">
        <f>SUMIFS('ODA by sector'!Q:Q,'ODA by sector'!$A:$A,'D12'!$A1466,'ODA by sector'!$D:$D,'D12'!$C1466)</f>
        <v>0</v>
      </c>
      <c r="Q1466" s="35">
        <f>SUMIFS('ODA by sector'!R:R,'ODA by sector'!$A:$A,'D12'!$A1466,'ODA by sector'!$D:$D,'D12'!$C1466)</f>
        <v>0</v>
      </c>
      <c r="R1466" s="35">
        <f>SUMIFS('ODA by sector'!S:S,'ODA by sector'!$A:$A,'D12'!$A1466,'ODA by sector'!$D:$D,'D12'!$C1466)</f>
        <v>0</v>
      </c>
    </row>
    <row r="1467" spans="1:18" x14ac:dyDescent="0.25">
      <c r="A1467" s="36" t="s">
        <v>36</v>
      </c>
      <c r="B1467" s="36" t="str">
        <f>VLOOKUP(A1467,'[1]Names&amp;ISO'!$A:$B,2,FALSE)</f>
        <v>TH</v>
      </c>
      <c r="C1467" s="37" t="s">
        <v>171</v>
      </c>
      <c r="D1467" s="35">
        <f>SUMIFS('ODA by sector'!E:E,'ODA by sector'!$A:$A,'D12'!$A1467,'ODA by sector'!$D:$D,'D12'!$C1467)</f>
        <v>0</v>
      </c>
      <c r="E1467" s="35">
        <f>SUMIFS('ODA by sector'!F:F,'ODA by sector'!$A:$A,'D12'!$A1467,'ODA by sector'!$D:$D,'D12'!$C1467)</f>
        <v>0</v>
      </c>
      <c r="F1467" s="35">
        <f>SUMIFS('ODA by sector'!G:G,'ODA by sector'!$A:$A,'D12'!$A1467,'ODA by sector'!$D:$D,'D12'!$C1467)</f>
        <v>0</v>
      </c>
      <c r="G1467" s="35">
        <f>SUMIFS('ODA by sector'!H:H,'ODA by sector'!$A:$A,'D12'!$A1467,'ODA by sector'!$D:$D,'D12'!$C1467)</f>
        <v>0</v>
      </c>
      <c r="H1467" s="35">
        <f>SUMIFS('ODA by sector'!I:I,'ODA by sector'!$A:$A,'D12'!$A1467,'ODA by sector'!$D:$D,'D12'!$C1467)</f>
        <v>0</v>
      </c>
      <c r="I1467" s="35">
        <f>SUMIFS('ODA by sector'!J:J,'ODA by sector'!$A:$A,'D12'!$A1467,'ODA by sector'!$D:$D,'D12'!$C1467)</f>
        <v>0</v>
      </c>
      <c r="J1467" s="35">
        <f>SUMIFS('ODA by sector'!K:K,'ODA by sector'!$A:$A,'D12'!$A1467,'ODA by sector'!$D:$D,'D12'!$C1467)</f>
        <v>0</v>
      </c>
      <c r="K1467" s="35">
        <f>SUMIFS('ODA by sector'!L:L,'ODA by sector'!$A:$A,'D12'!$A1467,'ODA by sector'!$D:$D,'D12'!$C1467)</f>
        <v>0</v>
      </c>
      <c r="L1467" s="35">
        <f>SUMIFS('ODA by sector'!M:M,'ODA by sector'!$A:$A,'D12'!$A1467,'ODA by sector'!$D:$D,'D12'!$C1467)</f>
        <v>0</v>
      </c>
      <c r="M1467" s="35">
        <f>SUMIFS('ODA by sector'!N:N,'ODA by sector'!$A:$A,'D12'!$A1467,'ODA by sector'!$D:$D,'D12'!$C1467)</f>
        <v>0</v>
      </c>
      <c r="N1467" s="35">
        <f>SUMIFS('ODA by sector'!O:O,'ODA by sector'!$A:$A,'D12'!$A1467,'ODA by sector'!$D:$D,'D12'!$C1467)</f>
        <v>0</v>
      </c>
      <c r="O1467" s="35">
        <f>SUMIFS('ODA by sector'!P:P,'ODA by sector'!$A:$A,'D12'!$A1467,'ODA by sector'!$D:$D,'D12'!$C1467)</f>
        <v>0</v>
      </c>
      <c r="P1467" s="35">
        <f>SUMIFS('ODA by sector'!Q:Q,'ODA by sector'!$A:$A,'D12'!$A1467,'ODA by sector'!$D:$D,'D12'!$C1467)</f>
        <v>0</v>
      </c>
      <c r="Q1467" s="35">
        <f>SUMIFS('ODA by sector'!R:R,'ODA by sector'!$A:$A,'D12'!$A1467,'ODA by sector'!$D:$D,'D12'!$C1467)</f>
        <v>0</v>
      </c>
      <c r="R1467" s="35">
        <f>SUMIFS('ODA by sector'!S:S,'ODA by sector'!$A:$A,'D12'!$A1467,'ODA by sector'!$D:$D,'D12'!$C1467)</f>
        <v>0.19957</v>
      </c>
    </row>
    <row r="1468" spans="1:18" x14ac:dyDescent="0.25">
      <c r="A1468" s="36" t="s">
        <v>36</v>
      </c>
      <c r="B1468" s="36" t="str">
        <f>VLOOKUP(A1468,'[1]Names&amp;ISO'!$A:$B,2,FALSE)</f>
        <v>TH</v>
      </c>
      <c r="C1468" s="37" t="s">
        <v>170</v>
      </c>
      <c r="D1468" s="35">
        <f>SUMIFS('ODA by sector'!E:E,'ODA by sector'!$A:$A,'D12'!$A1468,'ODA by sector'!$D:$D,'D12'!$C1468)</f>
        <v>0</v>
      </c>
      <c r="E1468" s="35">
        <f>SUMIFS('ODA by sector'!F:F,'ODA by sector'!$A:$A,'D12'!$A1468,'ODA by sector'!$D:$D,'D12'!$C1468)</f>
        <v>0</v>
      </c>
      <c r="F1468" s="35">
        <f>SUMIFS('ODA by sector'!G:G,'ODA by sector'!$A:$A,'D12'!$A1468,'ODA by sector'!$D:$D,'D12'!$C1468)</f>
        <v>0</v>
      </c>
      <c r="G1468" s="35">
        <f>SUMIFS('ODA by sector'!H:H,'ODA by sector'!$A:$A,'D12'!$A1468,'ODA by sector'!$D:$D,'D12'!$C1468)</f>
        <v>0</v>
      </c>
      <c r="H1468" s="35">
        <f>SUMIFS('ODA by sector'!I:I,'ODA by sector'!$A:$A,'D12'!$A1468,'ODA by sector'!$D:$D,'D12'!$C1468)</f>
        <v>0</v>
      </c>
      <c r="I1468" s="35">
        <f>SUMIFS('ODA by sector'!J:J,'ODA by sector'!$A:$A,'D12'!$A1468,'ODA by sector'!$D:$D,'D12'!$C1468)</f>
        <v>0</v>
      </c>
      <c r="J1468" s="35">
        <f>SUMIFS('ODA by sector'!K:K,'ODA by sector'!$A:$A,'D12'!$A1468,'ODA by sector'!$D:$D,'D12'!$C1468)</f>
        <v>0</v>
      </c>
      <c r="K1468" s="35">
        <f>SUMIFS('ODA by sector'!L:L,'ODA by sector'!$A:$A,'D12'!$A1468,'ODA by sector'!$D:$D,'D12'!$C1468)</f>
        <v>0</v>
      </c>
      <c r="L1468" s="35">
        <f>SUMIFS('ODA by sector'!M:M,'ODA by sector'!$A:$A,'D12'!$A1468,'ODA by sector'!$D:$D,'D12'!$C1468)</f>
        <v>0</v>
      </c>
      <c r="M1468" s="35">
        <f>SUMIFS('ODA by sector'!N:N,'ODA by sector'!$A:$A,'D12'!$A1468,'ODA by sector'!$D:$D,'D12'!$C1468)</f>
        <v>0</v>
      </c>
      <c r="N1468" s="35">
        <f>SUMIFS('ODA by sector'!O:O,'ODA by sector'!$A:$A,'D12'!$A1468,'ODA by sector'!$D:$D,'D12'!$C1468)</f>
        <v>0</v>
      </c>
      <c r="O1468" s="35">
        <f>SUMIFS('ODA by sector'!P:P,'ODA by sector'!$A:$A,'D12'!$A1468,'ODA by sector'!$D:$D,'D12'!$C1468)</f>
        <v>0</v>
      </c>
      <c r="P1468" s="35">
        <f>SUMIFS('ODA by sector'!Q:Q,'ODA by sector'!$A:$A,'D12'!$A1468,'ODA by sector'!$D:$D,'D12'!$C1468)</f>
        <v>0</v>
      </c>
      <c r="Q1468" s="35">
        <f>SUMIFS('ODA by sector'!R:R,'ODA by sector'!$A:$A,'D12'!$A1468,'ODA by sector'!$D:$D,'D12'!$C1468)</f>
        <v>70.477224000000007</v>
      </c>
      <c r="R1468" s="35">
        <f>SUMIFS('ODA by sector'!S:S,'ODA by sector'!$A:$A,'D12'!$A1468,'ODA by sector'!$D:$D,'D12'!$C1468)</f>
        <v>49.078279999999999</v>
      </c>
    </row>
    <row r="1469" spans="1:18" x14ac:dyDescent="0.25">
      <c r="A1469" s="36" t="s">
        <v>36</v>
      </c>
      <c r="B1469" s="36" t="str">
        <f>VLOOKUP(A1469,'[1]Names&amp;ISO'!$A:$B,2,FALSE)</f>
        <v>TH</v>
      </c>
      <c r="C1469" s="37" t="s">
        <v>172</v>
      </c>
      <c r="D1469" s="35">
        <f>SUMIFS('ODA by sector'!E:E,'ODA by sector'!$A:$A,'D12'!$A1469,'ODA by sector'!$D:$D,'D12'!$C1469)</f>
        <v>0</v>
      </c>
      <c r="E1469" s="35">
        <f>SUMIFS('ODA by sector'!F:F,'ODA by sector'!$A:$A,'D12'!$A1469,'ODA by sector'!$D:$D,'D12'!$C1469)</f>
        <v>0</v>
      </c>
      <c r="F1469" s="35">
        <f>SUMIFS('ODA by sector'!G:G,'ODA by sector'!$A:$A,'D12'!$A1469,'ODA by sector'!$D:$D,'D12'!$C1469)</f>
        <v>0</v>
      </c>
      <c r="G1469" s="35">
        <f>SUMIFS('ODA by sector'!H:H,'ODA by sector'!$A:$A,'D12'!$A1469,'ODA by sector'!$D:$D,'D12'!$C1469)</f>
        <v>0</v>
      </c>
      <c r="H1469" s="35">
        <f>SUMIFS('ODA by sector'!I:I,'ODA by sector'!$A:$A,'D12'!$A1469,'ODA by sector'!$D:$D,'D12'!$C1469)</f>
        <v>0</v>
      </c>
      <c r="I1469" s="35">
        <f>SUMIFS('ODA by sector'!J:J,'ODA by sector'!$A:$A,'D12'!$A1469,'ODA by sector'!$D:$D,'D12'!$C1469)</f>
        <v>0</v>
      </c>
      <c r="J1469" s="35">
        <f>SUMIFS('ODA by sector'!K:K,'ODA by sector'!$A:$A,'D12'!$A1469,'ODA by sector'!$D:$D,'D12'!$C1469)</f>
        <v>0</v>
      </c>
      <c r="K1469" s="35">
        <f>SUMIFS('ODA by sector'!L:L,'ODA by sector'!$A:$A,'D12'!$A1469,'ODA by sector'!$D:$D,'D12'!$C1469)</f>
        <v>0</v>
      </c>
      <c r="L1469" s="35">
        <f>SUMIFS('ODA by sector'!M:M,'ODA by sector'!$A:$A,'D12'!$A1469,'ODA by sector'!$D:$D,'D12'!$C1469)</f>
        <v>0</v>
      </c>
      <c r="M1469" s="35">
        <f>SUMIFS('ODA by sector'!N:N,'ODA by sector'!$A:$A,'D12'!$A1469,'ODA by sector'!$D:$D,'D12'!$C1469)</f>
        <v>0</v>
      </c>
      <c r="N1469" s="35">
        <f>SUMIFS('ODA by sector'!O:O,'ODA by sector'!$A:$A,'D12'!$A1469,'ODA by sector'!$D:$D,'D12'!$C1469)</f>
        <v>0</v>
      </c>
      <c r="O1469" s="35">
        <f>SUMIFS('ODA by sector'!P:P,'ODA by sector'!$A:$A,'D12'!$A1469,'ODA by sector'!$D:$D,'D12'!$C1469)</f>
        <v>0</v>
      </c>
      <c r="P1469" s="35">
        <f>SUMIFS('ODA by sector'!Q:Q,'ODA by sector'!$A:$A,'D12'!$A1469,'ODA by sector'!$D:$D,'D12'!$C1469)</f>
        <v>0</v>
      </c>
      <c r="Q1469" s="35">
        <f>SUMIFS('ODA by sector'!R:R,'ODA by sector'!$A:$A,'D12'!$A1469,'ODA by sector'!$D:$D,'D12'!$C1469)</f>
        <v>0</v>
      </c>
      <c r="R1469" s="35">
        <f>SUMIFS('ODA by sector'!S:S,'ODA by sector'!$A:$A,'D12'!$A1469,'ODA by sector'!$D:$D,'D12'!$C1469)</f>
        <v>0</v>
      </c>
    </row>
    <row r="1470" spans="1:18" x14ac:dyDescent="0.25">
      <c r="A1470" s="36" t="s">
        <v>36</v>
      </c>
      <c r="B1470" s="36" t="str">
        <f>VLOOKUP(A1470,'[1]Names&amp;ISO'!$A:$B,2,FALSE)</f>
        <v>TH</v>
      </c>
      <c r="C1470" s="37" t="s">
        <v>173</v>
      </c>
      <c r="D1470" s="35">
        <f>SUMIFS('ODA by sector'!E:E,'ODA by sector'!$A:$A,'D12'!$A1470,'ODA by sector'!$D:$D,'D12'!$C1470)</f>
        <v>0</v>
      </c>
      <c r="E1470" s="35">
        <f>SUMIFS('ODA by sector'!F:F,'ODA by sector'!$A:$A,'D12'!$A1470,'ODA by sector'!$D:$D,'D12'!$C1470)</f>
        <v>0</v>
      </c>
      <c r="F1470" s="35">
        <f>SUMIFS('ODA by sector'!G:G,'ODA by sector'!$A:$A,'D12'!$A1470,'ODA by sector'!$D:$D,'D12'!$C1470)</f>
        <v>0</v>
      </c>
      <c r="G1470" s="35">
        <f>SUMIFS('ODA by sector'!H:H,'ODA by sector'!$A:$A,'D12'!$A1470,'ODA by sector'!$D:$D,'D12'!$C1470)</f>
        <v>0</v>
      </c>
      <c r="H1470" s="35">
        <f>SUMIFS('ODA by sector'!I:I,'ODA by sector'!$A:$A,'D12'!$A1470,'ODA by sector'!$D:$D,'D12'!$C1470)</f>
        <v>0</v>
      </c>
      <c r="I1470" s="35">
        <f>SUMIFS('ODA by sector'!J:J,'ODA by sector'!$A:$A,'D12'!$A1470,'ODA by sector'!$D:$D,'D12'!$C1470)</f>
        <v>0</v>
      </c>
      <c r="J1470" s="35">
        <f>SUMIFS('ODA by sector'!K:K,'ODA by sector'!$A:$A,'D12'!$A1470,'ODA by sector'!$D:$D,'D12'!$C1470)</f>
        <v>0</v>
      </c>
      <c r="K1470" s="35">
        <f>SUMIFS('ODA by sector'!L:L,'ODA by sector'!$A:$A,'D12'!$A1470,'ODA by sector'!$D:$D,'D12'!$C1470)</f>
        <v>0</v>
      </c>
      <c r="L1470" s="35">
        <f>SUMIFS('ODA by sector'!M:M,'ODA by sector'!$A:$A,'D12'!$A1470,'ODA by sector'!$D:$D,'D12'!$C1470)</f>
        <v>0</v>
      </c>
      <c r="M1470" s="35">
        <f>SUMIFS('ODA by sector'!N:N,'ODA by sector'!$A:$A,'D12'!$A1470,'ODA by sector'!$D:$D,'D12'!$C1470)</f>
        <v>0</v>
      </c>
      <c r="N1470" s="35">
        <f>SUMIFS('ODA by sector'!O:O,'ODA by sector'!$A:$A,'D12'!$A1470,'ODA by sector'!$D:$D,'D12'!$C1470)</f>
        <v>0</v>
      </c>
      <c r="O1470" s="35">
        <f>SUMIFS('ODA by sector'!P:P,'ODA by sector'!$A:$A,'D12'!$A1470,'ODA by sector'!$D:$D,'D12'!$C1470)</f>
        <v>0</v>
      </c>
      <c r="P1470" s="35">
        <f>SUMIFS('ODA by sector'!Q:Q,'ODA by sector'!$A:$A,'D12'!$A1470,'ODA by sector'!$D:$D,'D12'!$C1470)</f>
        <v>0</v>
      </c>
      <c r="Q1470" s="35">
        <f>SUMIFS('ODA by sector'!R:R,'ODA by sector'!$A:$A,'D12'!$A1470,'ODA by sector'!$D:$D,'D12'!$C1470)</f>
        <v>0</v>
      </c>
      <c r="R1470" s="35">
        <f>SUMIFS('ODA by sector'!S:S,'ODA by sector'!$A:$A,'D12'!$A1470,'ODA by sector'!$D:$D,'D12'!$C1470)</f>
        <v>0</v>
      </c>
    </row>
    <row r="1471" spans="1:18" x14ac:dyDescent="0.25">
      <c r="A1471" s="36" t="s">
        <v>36</v>
      </c>
      <c r="B1471" s="36" t="str">
        <f>VLOOKUP(A1471,'[1]Names&amp;ISO'!$A:$B,2,FALSE)</f>
        <v>TH</v>
      </c>
      <c r="C1471" s="37" t="s">
        <v>174</v>
      </c>
      <c r="D1471" s="35">
        <f>SUMIFS('ODA by sector'!E:E,'ODA by sector'!$A:$A,'D12'!$A1471,'ODA by sector'!$D:$D,'D12'!$C1471)</f>
        <v>0</v>
      </c>
      <c r="E1471" s="35">
        <f>SUMIFS('ODA by sector'!F:F,'ODA by sector'!$A:$A,'D12'!$A1471,'ODA by sector'!$D:$D,'D12'!$C1471)</f>
        <v>0</v>
      </c>
      <c r="F1471" s="35">
        <f>SUMIFS('ODA by sector'!G:G,'ODA by sector'!$A:$A,'D12'!$A1471,'ODA by sector'!$D:$D,'D12'!$C1471)</f>
        <v>0</v>
      </c>
      <c r="G1471" s="35">
        <f>SUMIFS('ODA by sector'!H:H,'ODA by sector'!$A:$A,'D12'!$A1471,'ODA by sector'!$D:$D,'D12'!$C1471)</f>
        <v>0</v>
      </c>
      <c r="H1471" s="35">
        <f>SUMIFS('ODA by sector'!I:I,'ODA by sector'!$A:$A,'D12'!$A1471,'ODA by sector'!$D:$D,'D12'!$C1471)</f>
        <v>0</v>
      </c>
      <c r="I1471" s="35">
        <f>SUMIFS('ODA by sector'!J:J,'ODA by sector'!$A:$A,'D12'!$A1471,'ODA by sector'!$D:$D,'D12'!$C1471)</f>
        <v>0</v>
      </c>
      <c r="J1471" s="35">
        <f>SUMIFS('ODA by sector'!K:K,'ODA by sector'!$A:$A,'D12'!$A1471,'ODA by sector'!$D:$D,'D12'!$C1471)</f>
        <v>0</v>
      </c>
      <c r="K1471" s="35">
        <f>SUMIFS('ODA by sector'!L:L,'ODA by sector'!$A:$A,'D12'!$A1471,'ODA by sector'!$D:$D,'D12'!$C1471)</f>
        <v>0</v>
      </c>
      <c r="L1471" s="35">
        <f>SUMIFS('ODA by sector'!M:M,'ODA by sector'!$A:$A,'D12'!$A1471,'ODA by sector'!$D:$D,'D12'!$C1471)</f>
        <v>0</v>
      </c>
      <c r="M1471" s="35">
        <f>SUMIFS('ODA by sector'!N:N,'ODA by sector'!$A:$A,'D12'!$A1471,'ODA by sector'!$D:$D,'D12'!$C1471)</f>
        <v>0</v>
      </c>
      <c r="N1471" s="35">
        <f>SUMIFS('ODA by sector'!O:O,'ODA by sector'!$A:$A,'D12'!$A1471,'ODA by sector'!$D:$D,'D12'!$C1471)</f>
        <v>0</v>
      </c>
      <c r="O1471" s="35">
        <f>SUMIFS('ODA by sector'!P:P,'ODA by sector'!$A:$A,'D12'!$A1471,'ODA by sector'!$D:$D,'D12'!$C1471)</f>
        <v>0</v>
      </c>
      <c r="P1471" s="35">
        <f>SUMIFS('ODA by sector'!Q:Q,'ODA by sector'!$A:$A,'D12'!$A1471,'ODA by sector'!$D:$D,'D12'!$C1471)</f>
        <v>0</v>
      </c>
      <c r="Q1471" s="35">
        <f>SUMIFS('ODA by sector'!R:R,'ODA by sector'!$A:$A,'D12'!$A1471,'ODA by sector'!$D:$D,'D12'!$C1471)</f>
        <v>0</v>
      </c>
      <c r="R1471" s="35">
        <f>SUMIFS('ODA by sector'!S:S,'ODA by sector'!$A:$A,'D12'!$A1471,'ODA by sector'!$D:$D,'D12'!$C1471)</f>
        <v>0.1017</v>
      </c>
    </row>
    <row r="1472" spans="1:18" x14ac:dyDescent="0.25">
      <c r="A1472" s="36" t="s">
        <v>35</v>
      </c>
      <c r="B1472" s="36" t="str">
        <f>VLOOKUP(A1472,'[1]Names&amp;ISO'!$A:$B,2,FALSE)</f>
        <v>TL</v>
      </c>
      <c r="C1472" s="37" t="s">
        <v>162</v>
      </c>
      <c r="D1472" s="35">
        <f>SUMIFS('ODA by sector'!E:E,'ODA by sector'!$A:$A,'D12'!$A1472,'ODA by sector'!$D:$D,'D12'!$C1472)</f>
        <v>0</v>
      </c>
      <c r="E1472" s="35">
        <f>SUMIFS('ODA by sector'!F:F,'ODA by sector'!$A:$A,'D12'!$A1472,'ODA by sector'!$D:$D,'D12'!$C1472)</f>
        <v>0</v>
      </c>
      <c r="F1472" s="35">
        <f>SUMIFS('ODA by sector'!G:G,'ODA by sector'!$A:$A,'D12'!$A1472,'ODA by sector'!$D:$D,'D12'!$C1472)</f>
        <v>0</v>
      </c>
      <c r="G1472" s="35">
        <f>SUMIFS('ODA by sector'!H:H,'ODA by sector'!$A:$A,'D12'!$A1472,'ODA by sector'!$D:$D,'D12'!$C1472)</f>
        <v>0</v>
      </c>
      <c r="H1472" s="35">
        <f>SUMIFS('ODA by sector'!I:I,'ODA by sector'!$A:$A,'D12'!$A1472,'ODA by sector'!$D:$D,'D12'!$C1472)</f>
        <v>0</v>
      </c>
      <c r="I1472" s="35">
        <f>SUMIFS('ODA by sector'!J:J,'ODA by sector'!$A:$A,'D12'!$A1472,'ODA by sector'!$D:$D,'D12'!$C1472)</f>
        <v>0</v>
      </c>
      <c r="J1472" s="35">
        <f>SUMIFS('ODA by sector'!K:K,'ODA by sector'!$A:$A,'D12'!$A1472,'ODA by sector'!$D:$D,'D12'!$C1472)</f>
        <v>0</v>
      </c>
      <c r="K1472" s="35">
        <f>SUMIFS('ODA by sector'!L:L,'ODA by sector'!$A:$A,'D12'!$A1472,'ODA by sector'!$D:$D,'D12'!$C1472)</f>
        <v>0</v>
      </c>
      <c r="L1472" s="35">
        <f>SUMIFS('ODA by sector'!M:M,'ODA by sector'!$A:$A,'D12'!$A1472,'ODA by sector'!$D:$D,'D12'!$C1472)</f>
        <v>0</v>
      </c>
      <c r="M1472" s="35">
        <f>SUMIFS('ODA by sector'!N:N,'ODA by sector'!$A:$A,'D12'!$A1472,'ODA by sector'!$D:$D,'D12'!$C1472)</f>
        <v>0</v>
      </c>
      <c r="N1472" s="35">
        <f>SUMIFS('ODA by sector'!O:O,'ODA by sector'!$A:$A,'D12'!$A1472,'ODA by sector'!$D:$D,'D12'!$C1472)</f>
        <v>0</v>
      </c>
      <c r="O1472" s="35">
        <f>SUMIFS('ODA by sector'!P:P,'ODA by sector'!$A:$A,'D12'!$A1472,'ODA by sector'!$D:$D,'D12'!$C1472)</f>
        <v>0</v>
      </c>
      <c r="P1472" s="35">
        <f>SUMIFS('ODA by sector'!Q:Q,'ODA by sector'!$A:$A,'D12'!$A1472,'ODA by sector'!$D:$D,'D12'!$C1472)</f>
        <v>0</v>
      </c>
      <c r="Q1472" s="35">
        <f>SUMIFS('ODA by sector'!R:R,'ODA by sector'!$A:$A,'D12'!$A1472,'ODA by sector'!$D:$D,'D12'!$C1472)</f>
        <v>0</v>
      </c>
      <c r="R1472" s="35">
        <f>SUMIFS('ODA by sector'!S:S,'ODA by sector'!$A:$A,'D12'!$A1472,'ODA by sector'!$D:$D,'D12'!$C1472)</f>
        <v>0</v>
      </c>
    </row>
    <row r="1473" spans="1:18" x14ac:dyDescent="0.25">
      <c r="A1473" s="36" t="s">
        <v>35</v>
      </c>
      <c r="B1473" s="36" t="str">
        <f>VLOOKUP(A1473,'[1]Names&amp;ISO'!$A:$B,2,FALSE)</f>
        <v>TL</v>
      </c>
      <c r="C1473" s="37" t="s">
        <v>163</v>
      </c>
      <c r="D1473" s="35">
        <f>SUMIFS('ODA by sector'!E:E,'ODA by sector'!$A:$A,'D12'!$A1473,'ODA by sector'!$D:$D,'D12'!$C1473)</f>
        <v>0</v>
      </c>
      <c r="E1473" s="35">
        <f>SUMIFS('ODA by sector'!F:F,'ODA by sector'!$A:$A,'D12'!$A1473,'ODA by sector'!$D:$D,'D12'!$C1473)</f>
        <v>0</v>
      </c>
      <c r="F1473" s="35">
        <f>SUMIFS('ODA by sector'!G:G,'ODA by sector'!$A:$A,'D12'!$A1473,'ODA by sector'!$D:$D,'D12'!$C1473)</f>
        <v>0</v>
      </c>
      <c r="G1473" s="35">
        <f>SUMIFS('ODA by sector'!H:H,'ODA by sector'!$A:$A,'D12'!$A1473,'ODA by sector'!$D:$D,'D12'!$C1473)</f>
        <v>0</v>
      </c>
      <c r="H1473" s="35">
        <f>SUMIFS('ODA by sector'!I:I,'ODA by sector'!$A:$A,'D12'!$A1473,'ODA by sector'!$D:$D,'D12'!$C1473)</f>
        <v>0</v>
      </c>
      <c r="I1473" s="35">
        <f>SUMIFS('ODA by sector'!J:J,'ODA by sector'!$A:$A,'D12'!$A1473,'ODA by sector'!$D:$D,'D12'!$C1473)</f>
        <v>0</v>
      </c>
      <c r="J1473" s="35">
        <f>SUMIFS('ODA by sector'!K:K,'ODA by sector'!$A:$A,'D12'!$A1473,'ODA by sector'!$D:$D,'D12'!$C1473)</f>
        <v>0</v>
      </c>
      <c r="K1473" s="35">
        <f>SUMIFS('ODA by sector'!L:L,'ODA by sector'!$A:$A,'D12'!$A1473,'ODA by sector'!$D:$D,'D12'!$C1473)</f>
        <v>0</v>
      </c>
      <c r="L1473" s="35">
        <f>SUMIFS('ODA by sector'!M:M,'ODA by sector'!$A:$A,'D12'!$A1473,'ODA by sector'!$D:$D,'D12'!$C1473)</f>
        <v>0</v>
      </c>
      <c r="M1473" s="35">
        <f>SUMIFS('ODA by sector'!N:N,'ODA by sector'!$A:$A,'D12'!$A1473,'ODA by sector'!$D:$D,'D12'!$C1473)</f>
        <v>0</v>
      </c>
      <c r="N1473" s="35">
        <f>SUMIFS('ODA by sector'!O:O,'ODA by sector'!$A:$A,'D12'!$A1473,'ODA by sector'!$D:$D,'D12'!$C1473)</f>
        <v>0</v>
      </c>
      <c r="O1473" s="35">
        <f>SUMIFS('ODA by sector'!P:P,'ODA by sector'!$A:$A,'D12'!$A1473,'ODA by sector'!$D:$D,'D12'!$C1473)</f>
        <v>0</v>
      </c>
      <c r="P1473" s="35">
        <f>SUMIFS('ODA by sector'!Q:Q,'ODA by sector'!$A:$A,'D12'!$A1473,'ODA by sector'!$D:$D,'D12'!$C1473)</f>
        <v>1.7952410000000001</v>
      </c>
      <c r="Q1473" s="35">
        <f>SUMIFS('ODA by sector'!R:R,'ODA by sector'!$A:$A,'D12'!$A1473,'ODA by sector'!$D:$D,'D12'!$C1473)</f>
        <v>0</v>
      </c>
      <c r="R1473" s="35">
        <f>SUMIFS('ODA by sector'!S:S,'ODA by sector'!$A:$A,'D12'!$A1473,'ODA by sector'!$D:$D,'D12'!$C1473)</f>
        <v>0</v>
      </c>
    </row>
    <row r="1474" spans="1:18" x14ac:dyDescent="0.25">
      <c r="A1474" s="36" t="s">
        <v>35</v>
      </c>
      <c r="B1474" s="36" t="str">
        <f>VLOOKUP(A1474,'[1]Names&amp;ISO'!$A:$B,2,FALSE)</f>
        <v>TL</v>
      </c>
      <c r="C1474" s="37" t="s">
        <v>164</v>
      </c>
      <c r="D1474" s="35">
        <f>SUMIFS('ODA by sector'!E:E,'ODA by sector'!$A:$A,'D12'!$A1474,'ODA by sector'!$D:$D,'D12'!$C1474)</f>
        <v>0</v>
      </c>
      <c r="E1474" s="35">
        <f>SUMIFS('ODA by sector'!F:F,'ODA by sector'!$A:$A,'D12'!$A1474,'ODA by sector'!$D:$D,'D12'!$C1474)</f>
        <v>0</v>
      </c>
      <c r="F1474" s="35">
        <f>SUMIFS('ODA by sector'!G:G,'ODA by sector'!$A:$A,'D12'!$A1474,'ODA by sector'!$D:$D,'D12'!$C1474)</f>
        <v>0</v>
      </c>
      <c r="G1474" s="35">
        <f>SUMIFS('ODA by sector'!H:H,'ODA by sector'!$A:$A,'D12'!$A1474,'ODA by sector'!$D:$D,'D12'!$C1474)</f>
        <v>0</v>
      </c>
      <c r="H1474" s="35">
        <f>SUMIFS('ODA by sector'!I:I,'ODA by sector'!$A:$A,'D12'!$A1474,'ODA by sector'!$D:$D,'D12'!$C1474)</f>
        <v>0</v>
      </c>
      <c r="I1474" s="35">
        <f>SUMIFS('ODA by sector'!J:J,'ODA by sector'!$A:$A,'D12'!$A1474,'ODA by sector'!$D:$D,'D12'!$C1474)</f>
        <v>0</v>
      </c>
      <c r="J1474" s="35">
        <f>SUMIFS('ODA by sector'!K:K,'ODA by sector'!$A:$A,'D12'!$A1474,'ODA by sector'!$D:$D,'D12'!$C1474)</f>
        <v>0</v>
      </c>
      <c r="K1474" s="35">
        <f>SUMIFS('ODA by sector'!L:L,'ODA by sector'!$A:$A,'D12'!$A1474,'ODA by sector'!$D:$D,'D12'!$C1474)</f>
        <v>0</v>
      </c>
      <c r="L1474" s="35">
        <f>SUMIFS('ODA by sector'!M:M,'ODA by sector'!$A:$A,'D12'!$A1474,'ODA by sector'!$D:$D,'D12'!$C1474)</f>
        <v>0</v>
      </c>
      <c r="M1474" s="35">
        <f>SUMIFS('ODA by sector'!N:N,'ODA by sector'!$A:$A,'D12'!$A1474,'ODA by sector'!$D:$D,'D12'!$C1474)</f>
        <v>0</v>
      </c>
      <c r="N1474" s="35">
        <f>SUMIFS('ODA by sector'!O:O,'ODA by sector'!$A:$A,'D12'!$A1474,'ODA by sector'!$D:$D,'D12'!$C1474)</f>
        <v>0</v>
      </c>
      <c r="O1474" s="35">
        <f>SUMIFS('ODA by sector'!P:P,'ODA by sector'!$A:$A,'D12'!$A1474,'ODA by sector'!$D:$D,'D12'!$C1474)</f>
        <v>0</v>
      </c>
      <c r="P1474" s="35">
        <f>SUMIFS('ODA by sector'!Q:Q,'ODA by sector'!$A:$A,'D12'!$A1474,'ODA by sector'!$D:$D,'D12'!$C1474)</f>
        <v>0</v>
      </c>
      <c r="Q1474" s="35">
        <f>SUMIFS('ODA by sector'!R:R,'ODA by sector'!$A:$A,'D12'!$A1474,'ODA by sector'!$D:$D,'D12'!$C1474)</f>
        <v>0</v>
      </c>
      <c r="R1474" s="35">
        <f>SUMIFS('ODA by sector'!S:S,'ODA by sector'!$A:$A,'D12'!$A1474,'ODA by sector'!$D:$D,'D12'!$C1474)</f>
        <v>0</v>
      </c>
    </row>
    <row r="1475" spans="1:18" x14ac:dyDescent="0.25">
      <c r="A1475" s="36" t="s">
        <v>35</v>
      </c>
      <c r="B1475" s="36" t="str">
        <f>VLOOKUP(A1475,'[1]Names&amp;ISO'!$A:$B,2,FALSE)</f>
        <v>TL</v>
      </c>
      <c r="C1475" s="37" t="s">
        <v>165</v>
      </c>
      <c r="D1475" s="35">
        <f>SUMIFS('ODA by sector'!E:E,'ODA by sector'!$A:$A,'D12'!$A1475,'ODA by sector'!$D:$D,'D12'!$C1475)</f>
        <v>0</v>
      </c>
      <c r="E1475" s="35">
        <f>SUMIFS('ODA by sector'!F:F,'ODA by sector'!$A:$A,'D12'!$A1475,'ODA by sector'!$D:$D,'D12'!$C1475)</f>
        <v>0</v>
      </c>
      <c r="F1475" s="35">
        <f>SUMIFS('ODA by sector'!G:G,'ODA by sector'!$A:$A,'D12'!$A1475,'ODA by sector'!$D:$D,'D12'!$C1475)</f>
        <v>0</v>
      </c>
      <c r="G1475" s="35">
        <f>SUMIFS('ODA by sector'!H:H,'ODA by sector'!$A:$A,'D12'!$A1475,'ODA by sector'!$D:$D,'D12'!$C1475)</f>
        <v>0</v>
      </c>
      <c r="H1475" s="35">
        <f>SUMIFS('ODA by sector'!I:I,'ODA by sector'!$A:$A,'D12'!$A1475,'ODA by sector'!$D:$D,'D12'!$C1475)</f>
        <v>0</v>
      </c>
      <c r="I1475" s="35">
        <f>SUMIFS('ODA by sector'!J:J,'ODA by sector'!$A:$A,'D12'!$A1475,'ODA by sector'!$D:$D,'D12'!$C1475)</f>
        <v>0</v>
      </c>
      <c r="J1475" s="35">
        <f>SUMIFS('ODA by sector'!K:K,'ODA by sector'!$A:$A,'D12'!$A1475,'ODA by sector'!$D:$D,'D12'!$C1475)</f>
        <v>0</v>
      </c>
      <c r="K1475" s="35">
        <f>SUMIFS('ODA by sector'!L:L,'ODA by sector'!$A:$A,'D12'!$A1475,'ODA by sector'!$D:$D,'D12'!$C1475)</f>
        <v>0</v>
      </c>
      <c r="L1475" s="35">
        <f>SUMIFS('ODA by sector'!M:M,'ODA by sector'!$A:$A,'D12'!$A1475,'ODA by sector'!$D:$D,'D12'!$C1475)</f>
        <v>0</v>
      </c>
      <c r="M1475" s="35">
        <f>SUMIFS('ODA by sector'!N:N,'ODA by sector'!$A:$A,'D12'!$A1475,'ODA by sector'!$D:$D,'D12'!$C1475)</f>
        <v>0</v>
      </c>
      <c r="N1475" s="35">
        <f>SUMIFS('ODA by sector'!O:O,'ODA by sector'!$A:$A,'D12'!$A1475,'ODA by sector'!$D:$D,'D12'!$C1475)</f>
        <v>0</v>
      </c>
      <c r="O1475" s="35">
        <f>SUMIFS('ODA by sector'!P:P,'ODA by sector'!$A:$A,'D12'!$A1475,'ODA by sector'!$D:$D,'D12'!$C1475)</f>
        <v>0</v>
      </c>
      <c r="P1475" s="35">
        <f>SUMIFS('ODA by sector'!Q:Q,'ODA by sector'!$A:$A,'D12'!$A1475,'ODA by sector'!$D:$D,'D12'!$C1475)</f>
        <v>0.71809599999999996</v>
      </c>
      <c r="Q1475" s="35">
        <f>SUMIFS('ODA by sector'!R:R,'ODA by sector'!$A:$A,'D12'!$A1475,'ODA by sector'!$D:$D,'D12'!$C1475)</f>
        <v>0</v>
      </c>
      <c r="R1475" s="35">
        <f>SUMIFS('ODA by sector'!S:S,'ODA by sector'!$A:$A,'D12'!$A1475,'ODA by sector'!$D:$D,'D12'!$C1475)</f>
        <v>0</v>
      </c>
    </row>
    <row r="1476" spans="1:18" x14ac:dyDescent="0.25">
      <c r="A1476" s="36" t="s">
        <v>35</v>
      </c>
      <c r="B1476" s="36" t="str">
        <f>VLOOKUP(A1476,'[1]Names&amp;ISO'!$A:$B,2,FALSE)</f>
        <v>TL</v>
      </c>
      <c r="C1476" s="37" t="s">
        <v>161</v>
      </c>
      <c r="D1476" s="35">
        <f>SUMIFS('ODA by sector'!E:E,'ODA by sector'!$A:$A,'D12'!$A1476,'ODA by sector'!$D:$D,'D12'!$C1476)</f>
        <v>0</v>
      </c>
      <c r="E1476" s="35">
        <f>SUMIFS('ODA by sector'!F:F,'ODA by sector'!$A:$A,'D12'!$A1476,'ODA by sector'!$D:$D,'D12'!$C1476)</f>
        <v>0</v>
      </c>
      <c r="F1476" s="35">
        <f>SUMIFS('ODA by sector'!G:G,'ODA by sector'!$A:$A,'D12'!$A1476,'ODA by sector'!$D:$D,'D12'!$C1476)</f>
        <v>0</v>
      </c>
      <c r="G1476" s="35">
        <f>SUMIFS('ODA by sector'!H:H,'ODA by sector'!$A:$A,'D12'!$A1476,'ODA by sector'!$D:$D,'D12'!$C1476)</f>
        <v>0</v>
      </c>
      <c r="H1476" s="35">
        <f>SUMIFS('ODA by sector'!I:I,'ODA by sector'!$A:$A,'D12'!$A1476,'ODA by sector'!$D:$D,'D12'!$C1476)</f>
        <v>0</v>
      </c>
      <c r="I1476" s="35">
        <f>SUMIFS('ODA by sector'!J:J,'ODA by sector'!$A:$A,'D12'!$A1476,'ODA by sector'!$D:$D,'D12'!$C1476)</f>
        <v>0</v>
      </c>
      <c r="J1476" s="35">
        <f>SUMIFS('ODA by sector'!K:K,'ODA by sector'!$A:$A,'D12'!$A1476,'ODA by sector'!$D:$D,'D12'!$C1476)</f>
        <v>0</v>
      </c>
      <c r="K1476" s="35">
        <f>SUMIFS('ODA by sector'!L:L,'ODA by sector'!$A:$A,'D12'!$A1476,'ODA by sector'!$D:$D,'D12'!$C1476)</f>
        <v>0</v>
      </c>
      <c r="L1476" s="35">
        <f>SUMIFS('ODA by sector'!M:M,'ODA by sector'!$A:$A,'D12'!$A1476,'ODA by sector'!$D:$D,'D12'!$C1476)</f>
        <v>0</v>
      </c>
      <c r="M1476" s="35">
        <f>SUMIFS('ODA by sector'!N:N,'ODA by sector'!$A:$A,'D12'!$A1476,'ODA by sector'!$D:$D,'D12'!$C1476)</f>
        <v>0</v>
      </c>
      <c r="N1476" s="35">
        <f>SUMIFS('ODA by sector'!O:O,'ODA by sector'!$A:$A,'D12'!$A1476,'ODA by sector'!$D:$D,'D12'!$C1476)</f>
        <v>0</v>
      </c>
      <c r="O1476" s="35">
        <f>SUMIFS('ODA by sector'!P:P,'ODA by sector'!$A:$A,'D12'!$A1476,'ODA by sector'!$D:$D,'D12'!$C1476)</f>
        <v>0</v>
      </c>
      <c r="P1476" s="35">
        <f>SUMIFS('ODA by sector'!Q:Q,'ODA by sector'!$A:$A,'D12'!$A1476,'ODA by sector'!$D:$D,'D12'!$C1476)</f>
        <v>0</v>
      </c>
      <c r="Q1476" s="35">
        <f>SUMIFS('ODA by sector'!R:R,'ODA by sector'!$A:$A,'D12'!$A1476,'ODA by sector'!$D:$D,'D12'!$C1476)</f>
        <v>0</v>
      </c>
      <c r="R1476" s="35">
        <f>SUMIFS('ODA by sector'!S:S,'ODA by sector'!$A:$A,'D12'!$A1476,'ODA by sector'!$D:$D,'D12'!$C1476)</f>
        <v>0</v>
      </c>
    </row>
    <row r="1477" spans="1:18" x14ac:dyDescent="0.25">
      <c r="A1477" s="36" t="s">
        <v>35</v>
      </c>
      <c r="B1477" s="36" t="str">
        <f>VLOOKUP(A1477,'[1]Names&amp;ISO'!$A:$B,2,FALSE)</f>
        <v>TL</v>
      </c>
      <c r="C1477" s="37" t="s">
        <v>166</v>
      </c>
      <c r="D1477" s="35">
        <f>SUMIFS('ODA by sector'!E:E,'ODA by sector'!$A:$A,'D12'!$A1477,'ODA by sector'!$D:$D,'D12'!$C1477)</f>
        <v>0</v>
      </c>
      <c r="E1477" s="35">
        <f>SUMIFS('ODA by sector'!F:F,'ODA by sector'!$A:$A,'D12'!$A1477,'ODA by sector'!$D:$D,'D12'!$C1477)</f>
        <v>0</v>
      </c>
      <c r="F1477" s="35">
        <f>SUMIFS('ODA by sector'!G:G,'ODA by sector'!$A:$A,'D12'!$A1477,'ODA by sector'!$D:$D,'D12'!$C1477)</f>
        <v>0</v>
      </c>
      <c r="G1477" s="35">
        <f>SUMIFS('ODA by sector'!H:H,'ODA by sector'!$A:$A,'D12'!$A1477,'ODA by sector'!$D:$D,'D12'!$C1477)</f>
        <v>0</v>
      </c>
      <c r="H1477" s="35">
        <f>SUMIFS('ODA by sector'!I:I,'ODA by sector'!$A:$A,'D12'!$A1477,'ODA by sector'!$D:$D,'D12'!$C1477)</f>
        <v>0</v>
      </c>
      <c r="I1477" s="35">
        <f>SUMIFS('ODA by sector'!J:J,'ODA by sector'!$A:$A,'D12'!$A1477,'ODA by sector'!$D:$D,'D12'!$C1477)</f>
        <v>0</v>
      </c>
      <c r="J1477" s="35">
        <f>SUMIFS('ODA by sector'!K:K,'ODA by sector'!$A:$A,'D12'!$A1477,'ODA by sector'!$D:$D,'D12'!$C1477)</f>
        <v>0</v>
      </c>
      <c r="K1477" s="35">
        <f>SUMIFS('ODA by sector'!L:L,'ODA by sector'!$A:$A,'D12'!$A1477,'ODA by sector'!$D:$D,'D12'!$C1477)</f>
        <v>0</v>
      </c>
      <c r="L1477" s="35">
        <f>SUMIFS('ODA by sector'!M:M,'ODA by sector'!$A:$A,'D12'!$A1477,'ODA by sector'!$D:$D,'D12'!$C1477)</f>
        <v>0</v>
      </c>
      <c r="M1477" s="35">
        <f>SUMIFS('ODA by sector'!N:N,'ODA by sector'!$A:$A,'D12'!$A1477,'ODA by sector'!$D:$D,'D12'!$C1477)</f>
        <v>0</v>
      </c>
      <c r="N1477" s="35">
        <f>SUMIFS('ODA by sector'!O:O,'ODA by sector'!$A:$A,'D12'!$A1477,'ODA by sector'!$D:$D,'D12'!$C1477)</f>
        <v>0</v>
      </c>
      <c r="O1477" s="35">
        <f>SUMIFS('ODA by sector'!P:P,'ODA by sector'!$A:$A,'D12'!$A1477,'ODA by sector'!$D:$D,'D12'!$C1477)</f>
        <v>0</v>
      </c>
      <c r="P1477" s="35">
        <f>SUMIFS('ODA by sector'!Q:Q,'ODA by sector'!$A:$A,'D12'!$A1477,'ODA by sector'!$D:$D,'D12'!$C1477)</f>
        <v>0</v>
      </c>
      <c r="Q1477" s="35">
        <f>SUMIFS('ODA by sector'!R:R,'ODA by sector'!$A:$A,'D12'!$A1477,'ODA by sector'!$D:$D,'D12'!$C1477)</f>
        <v>0</v>
      </c>
      <c r="R1477" s="35">
        <f>SUMIFS('ODA by sector'!S:S,'ODA by sector'!$A:$A,'D12'!$A1477,'ODA by sector'!$D:$D,'D12'!$C1477)</f>
        <v>0</v>
      </c>
    </row>
    <row r="1478" spans="1:18" x14ac:dyDescent="0.25">
      <c r="A1478" s="36" t="s">
        <v>35</v>
      </c>
      <c r="B1478" s="36" t="str">
        <f>VLOOKUP(A1478,'[1]Names&amp;ISO'!$A:$B,2,FALSE)</f>
        <v>TL</v>
      </c>
      <c r="C1478" s="37" t="s">
        <v>167</v>
      </c>
      <c r="D1478" s="35">
        <f>SUMIFS('ODA by sector'!E:E,'ODA by sector'!$A:$A,'D12'!$A1478,'ODA by sector'!$D:$D,'D12'!$C1478)</f>
        <v>0</v>
      </c>
      <c r="E1478" s="35">
        <f>SUMIFS('ODA by sector'!F:F,'ODA by sector'!$A:$A,'D12'!$A1478,'ODA by sector'!$D:$D,'D12'!$C1478)</f>
        <v>0</v>
      </c>
      <c r="F1478" s="35">
        <f>SUMIFS('ODA by sector'!G:G,'ODA by sector'!$A:$A,'D12'!$A1478,'ODA by sector'!$D:$D,'D12'!$C1478)</f>
        <v>0</v>
      </c>
      <c r="G1478" s="35">
        <f>SUMIFS('ODA by sector'!H:H,'ODA by sector'!$A:$A,'D12'!$A1478,'ODA by sector'!$D:$D,'D12'!$C1478)</f>
        <v>0</v>
      </c>
      <c r="H1478" s="35">
        <f>SUMIFS('ODA by sector'!I:I,'ODA by sector'!$A:$A,'D12'!$A1478,'ODA by sector'!$D:$D,'D12'!$C1478)</f>
        <v>0</v>
      </c>
      <c r="I1478" s="35">
        <f>SUMIFS('ODA by sector'!J:J,'ODA by sector'!$A:$A,'D12'!$A1478,'ODA by sector'!$D:$D,'D12'!$C1478)</f>
        <v>0</v>
      </c>
      <c r="J1478" s="35">
        <f>SUMIFS('ODA by sector'!K:K,'ODA by sector'!$A:$A,'D12'!$A1478,'ODA by sector'!$D:$D,'D12'!$C1478)</f>
        <v>0</v>
      </c>
      <c r="K1478" s="35">
        <f>SUMIFS('ODA by sector'!L:L,'ODA by sector'!$A:$A,'D12'!$A1478,'ODA by sector'!$D:$D,'D12'!$C1478)</f>
        <v>0</v>
      </c>
      <c r="L1478" s="35">
        <f>SUMIFS('ODA by sector'!M:M,'ODA by sector'!$A:$A,'D12'!$A1478,'ODA by sector'!$D:$D,'D12'!$C1478)</f>
        <v>0</v>
      </c>
      <c r="M1478" s="35">
        <f>SUMIFS('ODA by sector'!N:N,'ODA by sector'!$A:$A,'D12'!$A1478,'ODA by sector'!$D:$D,'D12'!$C1478)</f>
        <v>0</v>
      </c>
      <c r="N1478" s="35">
        <f>SUMIFS('ODA by sector'!O:O,'ODA by sector'!$A:$A,'D12'!$A1478,'ODA by sector'!$D:$D,'D12'!$C1478)</f>
        <v>0</v>
      </c>
      <c r="O1478" s="35">
        <f>SUMIFS('ODA by sector'!P:P,'ODA by sector'!$A:$A,'D12'!$A1478,'ODA by sector'!$D:$D,'D12'!$C1478)</f>
        <v>0</v>
      </c>
      <c r="P1478" s="35">
        <f>SUMIFS('ODA by sector'!Q:Q,'ODA by sector'!$A:$A,'D12'!$A1478,'ODA by sector'!$D:$D,'D12'!$C1478)</f>
        <v>0</v>
      </c>
      <c r="Q1478" s="35">
        <f>SUMIFS('ODA by sector'!R:R,'ODA by sector'!$A:$A,'D12'!$A1478,'ODA by sector'!$D:$D,'D12'!$C1478)</f>
        <v>0</v>
      </c>
      <c r="R1478" s="35">
        <f>SUMIFS('ODA by sector'!S:S,'ODA by sector'!$A:$A,'D12'!$A1478,'ODA by sector'!$D:$D,'D12'!$C1478)</f>
        <v>0</v>
      </c>
    </row>
    <row r="1479" spans="1:18" x14ac:dyDescent="0.25">
      <c r="A1479" s="38" t="s">
        <v>35</v>
      </c>
      <c r="B1479" s="36" t="str">
        <f>VLOOKUP(A1479,'[1]Names&amp;ISO'!$A:$B,2,FALSE)</f>
        <v>TL</v>
      </c>
      <c r="C1479" s="37" t="s">
        <v>169</v>
      </c>
      <c r="D1479" s="35">
        <f>SUMIFS('ODA by sector'!E:E,'ODA by sector'!$A:$A,'D12'!$A1479,'ODA by sector'!$D:$D,'D12'!$C1479)</f>
        <v>0</v>
      </c>
      <c r="E1479" s="35">
        <f>SUMIFS('ODA by sector'!F:F,'ODA by sector'!$A:$A,'D12'!$A1479,'ODA by sector'!$D:$D,'D12'!$C1479)</f>
        <v>0</v>
      </c>
      <c r="F1479" s="35">
        <f>SUMIFS('ODA by sector'!G:G,'ODA by sector'!$A:$A,'D12'!$A1479,'ODA by sector'!$D:$D,'D12'!$C1479)</f>
        <v>0</v>
      </c>
      <c r="G1479" s="35">
        <f>SUMIFS('ODA by sector'!H:H,'ODA by sector'!$A:$A,'D12'!$A1479,'ODA by sector'!$D:$D,'D12'!$C1479)</f>
        <v>0</v>
      </c>
      <c r="H1479" s="35">
        <f>SUMIFS('ODA by sector'!I:I,'ODA by sector'!$A:$A,'D12'!$A1479,'ODA by sector'!$D:$D,'D12'!$C1479)</f>
        <v>0</v>
      </c>
      <c r="I1479" s="35">
        <f>SUMIFS('ODA by sector'!J:J,'ODA by sector'!$A:$A,'D12'!$A1479,'ODA by sector'!$D:$D,'D12'!$C1479)</f>
        <v>0</v>
      </c>
      <c r="J1479" s="35">
        <f>SUMIFS('ODA by sector'!K:K,'ODA by sector'!$A:$A,'D12'!$A1479,'ODA by sector'!$D:$D,'D12'!$C1479)</f>
        <v>0</v>
      </c>
      <c r="K1479" s="35">
        <f>SUMIFS('ODA by sector'!L:L,'ODA by sector'!$A:$A,'D12'!$A1479,'ODA by sector'!$D:$D,'D12'!$C1479)</f>
        <v>0</v>
      </c>
      <c r="L1479" s="35">
        <f>SUMIFS('ODA by sector'!M:M,'ODA by sector'!$A:$A,'D12'!$A1479,'ODA by sector'!$D:$D,'D12'!$C1479)</f>
        <v>0</v>
      </c>
      <c r="M1479" s="35">
        <f>SUMIFS('ODA by sector'!N:N,'ODA by sector'!$A:$A,'D12'!$A1479,'ODA by sector'!$D:$D,'D12'!$C1479)</f>
        <v>0</v>
      </c>
      <c r="N1479" s="35">
        <f>SUMIFS('ODA by sector'!O:O,'ODA by sector'!$A:$A,'D12'!$A1479,'ODA by sector'!$D:$D,'D12'!$C1479)</f>
        <v>0</v>
      </c>
      <c r="O1479" s="35">
        <f>SUMIFS('ODA by sector'!P:P,'ODA by sector'!$A:$A,'D12'!$A1479,'ODA by sector'!$D:$D,'D12'!$C1479)</f>
        <v>0</v>
      </c>
      <c r="P1479" s="35">
        <f>SUMIFS('ODA by sector'!Q:Q,'ODA by sector'!$A:$A,'D12'!$A1479,'ODA by sector'!$D:$D,'D12'!$C1479)</f>
        <v>0</v>
      </c>
      <c r="Q1479" s="35">
        <f>SUMIFS('ODA by sector'!R:R,'ODA by sector'!$A:$A,'D12'!$A1479,'ODA by sector'!$D:$D,'D12'!$C1479)</f>
        <v>0</v>
      </c>
      <c r="R1479" s="35">
        <f>SUMIFS('ODA by sector'!S:S,'ODA by sector'!$A:$A,'D12'!$A1479,'ODA by sector'!$D:$D,'D12'!$C1479)</f>
        <v>0</v>
      </c>
    </row>
    <row r="1480" spans="1:18" x14ac:dyDescent="0.25">
      <c r="A1480" s="39" t="s">
        <v>35</v>
      </c>
      <c r="B1480" s="36" t="str">
        <f>VLOOKUP(A1480,'[1]Names&amp;ISO'!$A:$B,2,FALSE)</f>
        <v>TL</v>
      </c>
      <c r="C1480" s="37" t="s">
        <v>168</v>
      </c>
      <c r="D1480" s="35">
        <f>SUMIFS('ODA by sector'!E:E,'ODA by sector'!$A:$A,'D12'!$A1480,'ODA by sector'!$D:$D,'D12'!$C1480)</f>
        <v>0</v>
      </c>
      <c r="E1480" s="35">
        <f>SUMIFS('ODA by sector'!F:F,'ODA by sector'!$A:$A,'D12'!$A1480,'ODA by sector'!$D:$D,'D12'!$C1480)</f>
        <v>0</v>
      </c>
      <c r="F1480" s="35">
        <f>SUMIFS('ODA by sector'!G:G,'ODA by sector'!$A:$A,'D12'!$A1480,'ODA by sector'!$D:$D,'D12'!$C1480)</f>
        <v>0</v>
      </c>
      <c r="G1480" s="35">
        <f>SUMIFS('ODA by sector'!H:H,'ODA by sector'!$A:$A,'D12'!$A1480,'ODA by sector'!$D:$D,'D12'!$C1480)</f>
        <v>0</v>
      </c>
      <c r="H1480" s="35">
        <f>SUMIFS('ODA by sector'!I:I,'ODA by sector'!$A:$A,'D12'!$A1480,'ODA by sector'!$D:$D,'D12'!$C1480)</f>
        <v>0</v>
      </c>
      <c r="I1480" s="35">
        <f>SUMIFS('ODA by sector'!J:J,'ODA by sector'!$A:$A,'D12'!$A1480,'ODA by sector'!$D:$D,'D12'!$C1480)</f>
        <v>0</v>
      </c>
      <c r="J1480" s="35">
        <f>SUMIFS('ODA by sector'!K:K,'ODA by sector'!$A:$A,'D12'!$A1480,'ODA by sector'!$D:$D,'D12'!$C1480)</f>
        <v>0</v>
      </c>
      <c r="K1480" s="35">
        <f>SUMIFS('ODA by sector'!L:L,'ODA by sector'!$A:$A,'D12'!$A1480,'ODA by sector'!$D:$D,'D12'!$C1480)</f>
        <v>0</v>
      </c>
      <c r="L1480" s="35">
        <f>SUMIFS('ODA by sector'!M:M,'ODA by sector'!$A:$A,'D12'!$A1480,'ODA by sector'!$D:$D,'D12'!$C1480)</f>
        <v>0</v>
      </c>
      <c r="M1480" s="35">
        <f>SUMIFS('ODA by sector'!N:N,'ODA by sector'!$A:$A,'D12'!$A1480,'ODA by sector'!$D:$D,'D12'!$C1480)</f>
        <v>0</v>
      </c>
      <c r="N1480" s="35">
        <f>SUMIFS('ODA by sector'!O:O,'ODA by sector'!$A:$A,'D12'!$A1480,'ODA by sector'!$D:$D,'D12'!$C1480)</f>
        <v>0</v>
      </c>
      <c r="O1480" s="35">
        <f>SUMIFS('ODA by sector'!P:P,'ODA by sector'!$A:$A,'D12'!$A1480,'ODA by sector'!$D:$D,'D12'!$C1480)</f>
        <v>0</v>
      </c>
      <c r="P1480" s="35">
        <f>SUMIFS('ODA by sector'!Q:Q,'ODA by sector'!$A:$A,'D12'!$A1480,'ODA by sector'!$D:$D,'D12'!$C1480)</f>
        <v>0</v>
      </c>
      <c r="Q1480" s="35">
        <f>SUMIFS('ODA by sector'!R:R,'ODA by sector'!$A:$A,'D12'!$A1480,'ODA by sector'!$D:$D,'D12'!$C1480)</f>
        <v>0</v>
      </c>
      <c r="R1480" s="35">
        <f>SUMIFS('ODA by sector'!S:S,'ODA by sector'!$A:$A,'D12'!$A1480,'ODA by sector'!$D:$D,'D12'!$C1480)</f>
        <v>0</v>
      </c>
    </row>
    <row r="1481" spans="1:18" x14ac:dyDescent="0.25">
      <c r="A1481" s="36" t="s">
        <v>35</v>
      </c>
      <c r="B1481" s="36" t="str">
        <f>VLOOKUP(A1481,'[1]Names&amp;ISO'!$A:$B,2,FALSE)</f>
        <v>TL</v>
      </c>
      <c r="C1481" s="37" t="s">
        <v>171</v>
      </c>
      <c r="D1481" s="35">
        <f>SUMIFS('ODA by sector'!E:E,'ODA by sector'!$A:$A,'D12'!$A1481,'ODA by sector'!$D:$D,'D12'!$C1481)</f>
        <v>0</v>
      </c>
      <c r="E1481" s="35">
        <f>SUMIFS('ODA by sector'!F:F,'ODA by sector'!$A:$A,'D12'!$A1481,'ODA by sector'!$D:$D,'D12'!$C1481)</f>
        <v>0</v>
      </c>
      <c r="F1481" s="35">
        <f>SUMIFS('ODA by sector'!G:G,'ODA by sector'!$A:$A,'D12'!$A1481,'ODA by sector'!$D:$D,'D12'!$C1481)</f>
        <v>0</v>
      </c>
      <c r="G1481" s="35">
        <f>SUMIFS('ODA by sector'!H:H,'ODA by sector'!$A:$A,'D12'!$A1481,'ODA by sector'!$D:$D,'D12'!$C1481)</f>
        <v>0</v>
      </c>
      <c r="H1481" s="35">
        <f>SUMIFS('ODA by sector'!I:I,'ODA by sector'!$A:$A,'D12'!$A1481,'ODA by sector'!$D:$D,'D12'!$C1481)</f>
        <v>0</v>
      </c>
      <c r="I1481" s="35">
        <f>SUMIFS('ODA by sector'!J:J,'ODA by sector'!$A:$A,'D12'!$A1481,'ODA by sector'!$D:$D,'D12'!$C1481)</f>
        <v>0</v>
      </c>
      <c r="J1481" s="35">
        <f>SUMIFS('ODA by sector'!K:K,'ODA by sector'!$A:$A,'D12'!$A1481,'ODA by sector'!$D:$D,'D12'!$C1481)</f>
        <v>0</v>
      </c>
      <c r="K1481" s="35">
        <f>SUMIFS('ODA by sector'!L:L,'ODA by sector'!$A:$A,'D12'!$A1481,'ODA by sector'!$D:$D,'D12'!$C1481)</f>
        <v>0</v>
      </c>
      <c r="L1481" s="35">
        <f>SUMIFS('ODA by sector'!M:M,'ODA by sector'!$A:$A,'D12'!$A1481,'ODA by sector'!$D:$D,'D12'!$C1481)</f>
        <v>0</v>
      </c>
      <c r="M1481" s="35">
        <f>SUMIFS('ODA by sector'!N:N,'ODA by sector'!$A:$A,'D12'!$A1481,'ODA by sector'!$D:$D,'D12'!$C1481)</f>
        <v>0</v>
      </c>
      <c r="N1481" s="35">
        <f>SUMIFS('ODA by sector'!O:O,'ODA by sector'!$A:$A,'D12'!$A1481,'ODA by sector'!$D:$D,'D12'!$C1481)</f>
        <v>0</v>
      </c>
      <c r="O1481" s="35">
        <f>SUMIFS('ODA by sector'!P:P,'ODA by sector'!$A:$A,'D12'!$A1481,'ODA by sector'!$D:$D,'D12'!$C1481)</f>
        <v>0</v>
      </c>
      <c r="P1481" s="35">
        <f>SUMIFS('ODA by sector'!Q:Q,'ODA by sector'!$A:$A,'D12'!$A1481,'ODA by sector'!$D:$D,'D12'!$C1481)</f>
        <v>0</v>
      </c>
      <c r="Q1481" s="35">
        <f>SUMIFS('ODA by sector'!R:R,'ODA by sector'!$A:$A,'D12'!$A1481,'ODA by sector'!$D:$D,'D12'!$C1481)</f>
        <v>0</v>
      </c>
      <c r="R1481" s="35">
        <f>SUMIFS('ODA by sector'!S:S,'ODA by sector'!$A:$A,'D12'!$A1481,'ODA by sector'!$D:$D,'D12'!$C1481)</f>
        <v>0</v>
      </c>
    </row>
    <row r="1482" spans="1:18" x14ac:dyDescent="0.25">
      <c r="A1482" s="36" t="s">
        <v>35</v>
      </c>
      <c r="B1482" s="36" t="str">
        <f>VLOOKUP(A1482,'[1]Names&amp;ISO'!$A:$B,2,FALSE)</f>
        <v>TL</v>
      </c>
      <c r="C1482" s="37" t="s">
        <v>170</v>
      </c>
      <c r="D1482" s="35">
        <f>SUMIFS('ODA by sector'!E:E,'ODA by sector'!$A:$A,'D12'!$A1482,'ODA by sector'!$D:$D,'D12'!$C1482)</f>
        <v>0</v>
      </c>
      <c r="E1482" s="35">
        <f>SUMIFS('ODA by sector'!F:F,'ODA by sector'!$A:$A,'D12'!$A1482,'ODA by sector'!$D:$D,'D12'!$C1482)</f>
        <v>0</v>
      </c>
      <c r="F1482" s="35">
        <f>SUMIFS('ODA by sector'!G:G,'ODA by sector'!$A:$A,'D12'!$A1482,'ODA by sector'!$D:$D,'D12'!$C1482)</f>
        <v>0</v>
      </c>
      <c r="G1482" s="35">
        <f>SUMIFS('ODA by sector'!H:H,'ODA by sector'!$A:$A,'D12'!$A1482,'ODA by sector'!$D:$D,'D12'!$C1482)</f>
        <v>0</v>
      </c>
      <c r="H1482" s="35">
        <f>SUMIFS('ODA by sector'!I:I,'ODA by sector'!$A:$A,'D12'!$A1482,'ODA by sector'!$D:$D,'D12'!$C1482)</f>
        <v>0</v>
      </c>
      <c r="I1482" s="35">
        <f>SUMIFS('ODA by sector'!J:J,'ODA by sector'!$A:$A,'D12'!$A1482,'ODA by sector'!$D:$D,'D12'!$C1482)</f>
        <v>0</v>
      </c>
      <c r="J1482" s="35">
        <f>SUMIFS('ODA by sector'!K:K,'ODA by sector'!$A:$A,'D12'!$A1482,'ODA by sector'!$D:$D,'D12'!$C1482)</f>
        <v>0</v>
      </c>
      <c r="K1482" s="35">
        <f>SUMIFS('ODA by sector'!L:L,'ODA by sector'!$A:$A,'D12'!$A1482,'ODA by sector'!$D:$D,'D12'!$C1482)</f>
        <v>0</v>
      </c>
      <c r="L1482" s="35">
        <f>SUMIFS('ODA by sector'!M:M,'ODA by sector'!$A:$A,'D12'!$A1482,'ODA by sector'!$D:$D,'D12'!$C1482)</f>
        <v>0</v>
      </c>
      <c r="M1482" s="35">
        <f>SUMIFS('ODA by sector'!N:N,'ODA by sector'!$A:$A,'D12'!$A1482,'ODA by sector'!$D:$D,'D12'!$C1482)</f>
        <v>0</v>
      </c>
      <c r="N1482" s="35">
        <f>SUMIFS('ODA by sector'!O:O,'ODA by sector'!$A:$A,'D12'!$A1482,'ODA by sector'!$D:$D,'D12'!$C1482)</f>
        <v>0</v>
      </c>
      <c r="O1482" s="35">
        <f>SUMIFS('ODA by sector'!P:P,'ODA by sector'!$A:$A,'D12'!$A1482,'ODA by sector'!$D:$D,'D12'!$C1482)</f>
        <v>0</v>
      </c>
      <c r="P1482" s="35">
        <f>SUMIFS('ODA by sector'!Q:Q,'ODA by sector'!$A:$A,'D12'!$A1482,'ODA by sector'!$D:$D,'D12'!$C1482)</f>
        <v>0</v>
      </c>
      <c r="Q1482" s="35">
        <f>SUMIFS('ODA by sector'!R:R,'ODA by sector'!$A:$A,'D12'!$A1482,'ODA by sector'!$D:$D,'D12'!$C1482)</f>
        <v>5.9739E-2</v>
      </c>
      <c r="R1482" s="35">
        <f>SUMIFS('ODA by sector'!S:S,'ODA by sector'!$A:$A,'D12'!$A1482,'ODA by sector'!$D:$D,'D12'!$C1482)</f>
        <v>0</v>
      </c>
    </row>
    <row r="1483" spans="1:18" x14ac:dyDescent="0.25">
      <c r="A1483" s="36" t="s">
        <v>35</v>
      </c>
      <c r="B1483" s="36" t="str">
        <f>VLOOKUP(A1483,'[1]Names&amp;ISO'!$A:$B,2,FALSE)</f>
        <v>TL</v>
      </c>
      <c r="C1483" s="37" t="s">
        <v>172</v>
      </c>
      <c r="D1483" s="35">
        <f>SUMIFS('ODA by sector'!E:E,'ODA by sector'!$A:$A,'D12'!$A1483,'ODA by sector'!$D:$D,'D12'!$C1483)</f>
        <v>0</v>
      </c>
      <c r="E1483" s="35">
        <f>SUMIFS('ODA by sector'!F:F,'ODA by sector'!$A:$A,'D12'!$A1483,'ODA by sector'!$D:$D,'D12'!$C1483)</f>
        <v>0</v>
      </c>
      <c r="F1483" s="35">
        <f>SUMIFS('ODA by sector'!G:G,'ODA by sector'!$A:$A,'D12'!$A1483,'ODA by sector'!$D:$D,'D12'!$C1483)</f>
        <v>0</v>
      </c>
      <c r="G1483" s="35">
        <f>SUMIFS('ODA by sector'!H:H,'ODA by sector'!$A:$A,'D12'!$A1483,'ODA by sector'!$D:$D,'D12'!$C1483)</f>
        <v>0</v>
      </c>
      <c r="H1483" s="35">
        <f>SUMIFS('ODA by sector'!I:I,'ODA by sector'!$A:$A,'D12'!$A1483,'ODA by sector'!$D:$D,'D12'!$C1483)</f>
        <v>0</v>
      </c>
      <c r="I1483" s="35">
        <f>SUMIFS('ODA by sector'!J:J,'ODA by sector'!$A:$A,'D12'!$A1483,'ODA by sector'!$D:$D,'D12'!$C1483)</f>
        <v>0</v>
      </c>
      <c r="J1483" s="35">
        <f>SUMIFS('ODA by sector'!K:K,'ODA by sector'!$A:$A,'D12'!$A1483,'ODA by sector'!$D:$D,'D12'!$C1483)</f>
        <v>0</v>
      </c>
      <c r="K1483" s="35">
        <f>SUMIFS('ODA by sector'!L:L,'ODA by sector'!$A:$A,'D12'!$A1483,'ODA by sector'!$D:$D,'D12'!$C1483)</f>
        <v>0</v>
      </c>
      <c r="L1483" s="35">
        <f>SUMIFS('ODA by sector'!M:M,'ODA by sector'!$A:$A,'D12'!$A1483,'ODA by sector'!$D:$D,'D12'!$C1483)</f>
        <v>0</v>
      </c>
      <c r="M1483" s="35">
        <f>SUMIFS('ODA by sector'!N:N,'ODA by sector'!$A:$A,'D12'!$A1483,'ODA by sector'!$D:$D,'D12'!$C1483)</f>
        <v>0</v>
      </c>
      <c r="N1483" s="35">
        <f>SUMIFS('ODA by sector'!O:O,'ODA by sector'!$A:$A,'D12'!$A1483,'ODA by sector'!$D:$D,'D12'!$C1483)</f>
        <v>0</v>
      </c>
      <c r="O1483" s="35">
        <f>SUMIFS('ODA by sector'!P:P,'ODA by sector'!$A:$A,'D12'!$A1483,'ODA by sector'!$D:$D,'D12'!$C1483)</f>
        <v>0</v>
      </c>
      <c r="P1483" s="35">
        <f>SUMIFS('ODA by sector'!Q:Q,'ODA by sector'!$A:$A,'D12'!$A1483,'ODA by sector'!$D:$D,'D12'!$C1483)</f>
        <v>0</v>
      </c>
      <c r="Q1483" s="35">
        <f>SUMIFS('ODA by sector'!R:R,'ODA by sector'!$A:$A,'D12'!$A1483,'ODA by sector'!$D:$D,'D12'!$C1483)</f>
        <v>0</v>
      </c>
      <c r="R1483" s="35">
        <f>SUMIFS('ODA by sector'!S:S,'ODA by sector'!$A:$A,'D12'!$A1483,'ODA by sector'!$D:$D,'D12'!$C1483)</f>
        <v>0</v>
      </c>
    </row>
    <row r="1484" spans="1:18" x14ac:dyDescent="0.25">
      <c r="A1484" s="36" t="s">
        <v>35</v>
      </c>
      <c r="B1484" s="36" t="str">
        <f>VLOOKUP(A1484,'[1]Names&amp;ISO'!$A:$B,2,FALSE)</f>
        <v>TL</v>
      </c>
      <c r="C1484" s="37" t="s">
        <v>173</v>
      </c>
      <c r="D1484" s="35">
        <f>SUMIFS('ODA by sector'!E:E,'ODA by sector'!$A:$A,'D12'!$A1484,'ODA by sector'!$D:$D,'D12'!$C1484)</f>
        <v>0</v>
      </c>
      <c r="E1484" s="35">
        <f>SUMIFS('ODA by sector'!F:F,'ODA by sector'!$A:$A,'D12'!$A1484,'ODA by sector'!$D:$D,'D12'!$C1484)</f>
        <v>0</v>
      </c>
      <c r="F1484" s="35">
        <f>SUMIFS('ODA by sector'!G:G,'ODA by sector'!$A:$A,'D12'!$A1484,'ODA by sector'!$D:$D,'D12'!$C1484)</f>
        <v>0</v>
      </c>
      <c r="G1484" s="35">
        <f>SUMIFS('ODA by sector'!H:H,'ODA by sector'!$A:$A,'D12'!$A1484,'ODA by sector'!$D:$D,'D12'!$C1484)</f>
        <v>0</v>
      </c>
      <c r="H1484" s="35">
        <f>SUMIFS('ODA by sector'!I:I,'ODA by sector'!$A:$A,'D12'!$A1484,'ODA by sector'!$D:$D,'D12'!$C1484)</f>
        <v>0</v>
      </c>
      <c r="I1484" s="35">
        <f>SUMIFS('ODA by sector'!J:J,'ODA by sector'!$A:$A,'D12'!$A1484,'ODA by sector'!$D:$D,'D12'!$C1484)</f>
        <v>0</v>
      </c>
      <c r="J1484" s="35">
        <f>SUMIFS('ODA by sector'!K:K,'ODA by sector'!$A:$A,'D12'!$A1484,'ODA by sector'!$D:$D,'D12'!$C1484)</f>
        <v>0</v>
      </c>
      <c r="K1484" s="35">
        <f>SUMIFS('ODA by sector'!L:L,'ODA by sector'!$A:$A,'D12'!$A1484,'ODA by sector'!$D:$D,'D12'!$C1484)</f>
        <v>0</v>
      </c>
      <c r="L1484" s="35">
        <f>SUMIFS('ODA by sector'!M:M,'ODA by sector'!$A:$A,'D12'!$A1484,'ODA by sector'!$D:$D,'D12'!$C1484)</f>
        <v>0</v>
      </c>
      <c r="M1484" s="35">
        <f>SUMIFS('ODA by sector'!N:N,'ODA by sector'!$A:$A,'D12'!$A1484,'ODA by sector'!$D:$D,'D12'!$C1484)</f>
        <v>0</v>
      </c>
      <c r="N1484" s="35">
        <f>SUMIFS('ODA by sector'!O:O,'ODA by sector'!$A:$A,'D12'!$A1484,'ODA by sector'!$D:$D,'D12'!$C1484)</f>
        <v>0</v>
      </c>
      <c r="O1484" s="35">
        <f>SUMIFS('ODA by sector'!P:P,'ODA by sector'!$A:$A,'D12'!$A1484,'ODA by sector'!$D:$D,'D12'!$C1484)</f>
        <v>0</v>
      </c>
      <c r="P1484" s="35">
        <f>SUMIFS('ODA by sector'!Q:Q,'ODA by sector'!$A:$A,'D12'!$A1484,'ODA by sector'!$D:$D,'D12'!$C1484)</f>
        <v>0</v>
      </c>
      <c r="Q1484" s="35">
        <f>SUMIFS('ODA by sector'!R:R,'ODA by sector'!$A:$A,'D12'!$A1484,'ODA by sector'!$D:$D,'D12'!$C1484)</f>
        <v>0</v>
      </c>
      <c r="R1484" s="35">
        <f>SUMIFS('ODA by sector'!S:S,'ODA by sector'!$A:$A,'D12'!$A1484,'ODA by sector'!$D:$D,'D12'!$C1484)</f>
        <v>0</v>
      </c>
    </row>
    <row r="1485" spans="1:18" x14ac:dyDescent="0.25">
      <c r="A1485" s="36" t="s">
        <v>35</v>
      </c>
      <c r="B1485" s="36" t="str">
        <f>VLOOKUP(A1485,'[1]Names&amp;ISO'!$A:$B,2,FALSE)</f>
        <v>TL</v>
      </c>
      <c r="C1485" s="37" t="s">
        <v>174</v>
      </c>
      <c r="D1485" s="35">
        <f>SUMIFS('ODA by sector'!E:E,'ODA by sector'!$A:$A,'D12'!$A1485,'ODA by sector'!$D:$D,'D12'!$C1485)</f>
        <v>0</v>
      </c>
      <c r="E1485" s="35">
        <f>SUMIFS('ODA by sector'!F:F,'ODA by sector'!$A:$A,'D12'!$A1485,'ODA by sector'!$D:$D,'D12'!$C1485)</f>
        <v>0</v>
      </c>
      <c r="F1485" s="35">
        <f>SUMIFS('ODA by sector'!G:G,'ODA by sector'!$A:$A,'D12'!$A1485,'ODA by sector'!$D:$D,'D12'!$C1485)</f>
        <v>0</v>
      </c>
      <c r="G1485" s="35">
        <f>SUMIFS('ODA by sector'!H:H,'ODA by sector'!$A:$A,'D12'!$A1485,'ODA by sector'!$D:$D,'D12'!$C1485)</f>
        <v>0</v>
      </c>
      <c r="H1485" s="35">
        <f>SUMIFS('ODA by sector'!I:I,'ODA by sector'!$A:$A,'D12'!$A1485,'ODA by sector'!$D:$D,'D12'!$C1485)</f>
        <v>0</v>
      </c>
      <c r="I1485" s="35">
        <f>SUMIFS('ODA by sector'!J:J,'ODA by sector'!$A:$A,'D12'!$A1485,'ODA by sector'!$D:$D,'D12'!$C1485)</f>
        <v>0</v>
      </c>
      <c r="J1485" s="35">
        <f>SUMIFS('ODA by sector'!K:K,'ODA by sector'!$A:$A,'D12'!$A1485,'ODA by sector'!$D:$D,'D12'!$C1485)</f>
        <v>0</v>
      </c>
      <c r="K1485" s="35">
        <f>SUMIFS('ODA by sector'!L:L,'ODA by sector'!$A:$A,'D12'!$A1485,'ODA by sector'!$D:$D,'D12'!$C1485)</f>
        <v>0</v>
      </c>
      <c r="L1485" s="35">
        <f>SUMIFS('ODA by sector'!M:M,'ODA by sector'!$A:$A,'D12'!$A1485,'ODA by sector'!$D:$D,'D12'!$C1485)</f>
        <v>0</v>
      </c>
      <c r="M1485" s="35">
        <f>SUMIFS('ODA by sector'!N:N,'ODA by sector'!$A:$A,'D12'!$A1485,'ODA by sector'!$D:$D,'D12'!$C1485)</f>
        <v>0</v>
      </c>
      <c r="N1485" s="35">
        <f>SUMIFS('ODA by sector'!O:O,'ODA by sector'!$A:$A,'D12'!$A1485,'ODA by sector'!$D:$D,'D12'!$C1485)</f>
        <v>0</v>
      </c>
      <c r="O1485" s="35">
        <f>SUMIFS('ODA by sector'!P:P,'ODA by sector'!$A:$A,'D12'!$A1485,'ODA by sector'!$D:$D,'D12'!$C1485)</f>
        <v>0</v>
      </c>
      <c r="P1485" s="35">
        <f>SUMIFS('ODA by sector'!Q:Q,'ODA by sector'!$A:$A,'D12'!$A1485,'ODA by sector'!$D:$D,'D12'!$C1485)</f>
        <v>0.44880999999999999</v>
      </c>
      <c r="Q1485" s="35">
        <f>SUMIFS('ODA by sector'!R:R,'ODA by sector'!$A:$A,'D12'!$A1485,'ODA by sector'!$D:$D,'D12'!$C1485)</f>
        <v>3.9228350000000001</v>
      </c>
      <c r="R1485" s="35">
        <f>SUMIFS('ODA by sector'!S:S,'ODA by sector'!$A:$A,'D12'!$A1485,'ODA by sector'!$D:$D,'D12'!$C1485)</f>
        <v>0</v>
      </c>
    </row>
    <row r="1486" spans="1:18" x14ac:dyDescent="0.25">
      <c r="A1486" s="36" t="s">
        <v>34</v>
      </c>
      <c r="B1486" s="36" t="str">
        <f>VLOOKUP(A1486,'[1]Names&amp;ISO'!$A:$B,2,FALSE)</f>
        <v>TR</v>
      </c>
      <c r="C1486" s="37" t="s">
        <v>162</v>
      </c>
      <c r="D1486" s="35">
        <f>SUMIFS('ODA by sector'!E:E,'ODA by sector'!$A:$A,'D12'!$A1486,'ODA by sector'!$D:$D,'D12'!$C1486)</f>
        <v>0</v>
      </c>
      <c r="E1486" s="35">
        <f>SUMIFS('ODA by sector'!F:F,'ODA by sector'!$A:$A,'D12'!$A1486,'ODA by sector'!$D:$D,'D12'!$C1486)</f>
        <v>0</v>
      </c>
      <c r="F1486" s="35">
        <f>SUMIFS('ODA by sector'!G:G,'ODA by sector'!$A:$A,'D12'!$A1486,'ODA by sector'!$D:$D,'D12'!$C1486)</f>
        <v>0</v>
      </c>
      <c r="G1486" s="35">
        <f>SUMIFS('ODA by sector'!H:H,'ODA by sector'!$A:$A,'D12'!$A1486,'ODA by sector'!$D:$D,'D12'!$C1486)</f>
        <v>0</v>
      </c>
      <c r="H1486" s="35">
        <f>SUMIFS('ODA by sector'!I:I,'ODA by sector'!$A:$A,'D12'!$A1486,'ODA by sector'!$D:$D,'D12'!$C1486)</f>
        <v>0</v>
      </c>
      <c r="I1486" s="35">
        <f>SUMIFS('ODA by sector'!J:J,'ODA by sector'!$A:$A,'D12'!$A1486,'ODA by sector'!$D:$D,'D12'!$C1486)</f>
        <v>0</v>
      </c>
      <c r="J1486" s="35">
        <f>SUMIFS('ODA by sector'!K:K,'ODA by sector'!$A:$A,'D12'!$A1486,'ODA by sector'!$D:$D,'D12'!$C1486)</f>
        <v>0</v>
      </c>
      <c r="K1486" s="35">
        <f>SUMIFS('ODA by sector'!L:L,'ODA by sector'!$A:$A,'D12'!$A1486,'ODA by sector'!$D:$D,'D12'!$C1486)</f>
        <v>0</v>
      </c>
      <c r="L1486" s="35">
        <f>SUMIFS('ODA by sector'!M:M,'ODA by sector'!$A:$A,'D12'!$A1486,'ODA by sector'!$D:$D,'D12'!$C1486)</f>
        <v>0</v>
      </c>
      <c r="M1486" s="35">
        <f>SUMIFS('ODA by sector'!N:N,'ODA by sector'!$A:$A,'D12'!$A1486,'ODA by sector'!$D:$D,'D12'!$C1486)</f>
        <v>0</v>
      </c>
      <c r="N1486" s="35">
        <f>SUMIFS('ODA by sector'!O:O,'ODA by sector'!$A:$A,'D12'!$A1486,'ODA by sector'!$D:$D,'D12'!$C1486)</f>
        <v>0</v>
      </c>
      <c r="O1486" s="35">
        <f>SUMIFS('ODA by sector'!P:P,'ODA by sector'!$A:$A,'D12'!$A1486,'ODA by sector'!$D:$D,'D12'!$C1486)</f>
        <v>0</v>
      </c>
      <c r="P1486" s="35">
        <f>SUMIFS('ODA by sector'!Q:Q,'ODA by sector'!$A:$A,'D12'!$A1486,'ODA by sector'!$D:$D,'D12'!$C1486)</f>
        <v>0</v>
      </c>
      <c r="Q1486" s="35">
        <f>SUMIFS('ODA by sector'!R:R,'ODA by sector'!$A:$A,'D12'!$A1486,'ODA by sector'!$D:$D,'D12'!$C1486)</f>
        <v>0</v>
      </c>
      <c r="R1486" s="35">
        <f>SUMIFS('ODA by sector'!S:S,'ODA by sector'!$A:$A,'D12'!$A1486,'ODA by sector'!$D:$D,'D12'!$C1486)</f>
        <v>0</v>
      </c>
    </row>
    <row r="1487" spans="1:18" x14ac:dyDescent="0.25">
      <c r="A1487" s="36" t="s">
        <v>34</v>
      </c>
      <c r="B1487" s="36" t="str">
        <f>VLOOKUP(A1487,'[1]Names&amp;ISO'!$A:$B,2,FALSE)</f>
        <v>TR</v>
      </c>
      <c r="C1487" s="37" t="s">
        <v>163</v>
      </c>
      <c r="D1487" s="35">
        <f>SUMIFS('ODA by sector'!E:E,'ODA by sector'!$A:$A,'D12'!$A1487,'ODA by sector'!$D:$D,'D12'!$C1487)</f>
        <v>0</v>
      </c>
      <c r="E1487" s="35">
        <f>SUMIFS('ODA by sector'!F:F,'ODA by sector'!$A:$A,'D12'!$A1487,'ODA by sector'!$D:$D,'D12'!$C1487)</f>
        <v>0</v>
      </c>
      <c r="F1487" s="35">
        <f>SUMIFS('ODA by sector'!G:G,'ODA by sector'!$A:$A,'D12'!$A1487,'ODA by sector'!$D:$D,'D12'!$C1487)</f>
        <v>0</v>
      </c>
      <c r="G1487" s="35">
        <f>SUMIFS('ODA by sector'!H:H,'ODA by sector'!$A:$A,'D12'!$A1487,'ODA by sector'!$D:$D,'D12'!$C1487)</f>
        <v>0</v>
      </c>
      <c r="H1487" s="35">
        <f>SUMIFS('ODA by sector'!I:I,'ODA by sector'!$A:$A,'D12'!$A1487,'ODA by sector'!$D:$D,'D12'!$C1487)</f>
        <v>0</v>
      </c>
      <c r="I1487" s="35">
        <f>SUMIFS('ODA by sector'!J:J,'ODA by sector'!$A:$A,'D12'!$A1487,'ODA by sector'!$D:$D,'D12'!$C1487)</f>
        <v>0</v>
      </c>
      <c r="J1487" s="35">
        <f>SUMIFS('ODA by sector'!K:K,'ODA by sector'!$A:$A,'D12'!$A1487,'ODA by sector'!$D:$D,'D12'!$C1487)</f>
        <v>0</v>
      </c>
      <c r="K1487" s="35">
        <f>SUMIFS('ODA by sector'!L:L,'ODA by sector'!$A:$A,'D12'!$A1487,'ODA by sector'!$D:$D,'D12'!$C1487)</f>
        <v>0</v>
      </c>
      <c r="L1487" s="35">
        <f>SUMIFS('ODA by sector'!M:M,'ODA by sector'!$A:$A,'D12'!$A1487,'ODA by sector'!$D:$D,'D12'!$C1487)</f>
        <v>0</v>
      </c>
      <c r="M1487" s="35">
        <f>SUMIFS('ODA by sector'!N:N,'ODA by sector'!$A:$A,'D12'!$A1487,'ODA by sector'!$D:$D,'D12'!$C1487)</f>
        <v>0</v>
      </c>
      <c r="N1487" s="35">
        <f>SUMIFS('ODA by sector'!O:O,'ODA by sector'!$A:$A,'D12'!$A1487,'ODA by sector'!$D:$D,'D12'!$C1487)</f>
        <v>0</v>
      </c>
      <c r="O1487" s="35">
        <f>SUMIFS('ODA by sector'!P:P,'ODA by sector'!$A:$A,'D12'!$A1487,'ODA by sector'!$D:$D,'D12'!$C1487)</f>
        <v>0</v>
      </c>
      <c r="P1487" s="35">
        <f>SUMIFS('ODA by sector'!Q:Q,'ODA by sector'!$A:$A,'D12'!$A1487,'ODA by sector'!$D:$D,'D12'!$C1487)</f>
        <v>0</v>
      </c>
      <c r="Q1487" s="35">
        <f>SUMIFS('ODA by sector'!R:R,'ODA by sector'!$A:$A,'D12'!$A1487,'ODA by sector'!$D:$D,'D12'!$C1487)</f>
        <v>0</v>
      </c>
      <c r="R1487" s="35">
        <f>SUMIFS('ODA by sector'!S:S,'ODA by sector'!$A:$A,'D12'!$A1487,'ODA by sector'!$D:$D,'D12'!$C1487)</f>
        <v>0</v>
      </c>
    </row>
    <row r="1488" spans="1:18" x14ac:dyDescent="0.25">
      <c r="A1488" s="36" t="s">
        <v>34</v>
      </c>
      <c r="B1488" s="36" t="str">
        <f>VLOOKUP(A1488,'[1]Names&amp;ISO'!$A:$B,2,FALSE)</f>
        <v>TR</v>
      </c>
      <c r="C1488" s="37" t="s">
        <v>164</v>
      </c>
      <c r="D1488" s="35">
        <f>SUMIFS('ODA by sector'!E:E,'ODA by sector'!$A:$A,'D12'!$A1488,'ODA by sector'!$D:$D,'D12'!$C1488)</f>
        <v>0</v>
      </c>
      <c r="E1488" s="35">
        <f>SUMIFS('ODA by sector'!F:F,'ODA by sector'!$A:$A,'D12'!$A1488,'ODA by sector'!$D:$D,'D12'!$C1488)</f>
        <v>0</v>
      </c>
      <c r="F1488" s="35">
        <f>SUMIFS('ODA by sector'!G:G,'ODA by sector'!$A:$A,'D12'!$A1488,'ODA by sector'!$D:$D,'D12'!$C1488)</f>
        <v>0</v>
      </c>
      <c r="G1488" s="35">
        <f>SUMIFS('ODA by sector'!H:H,'ODA by sector'!$A:$A,'D12'!$A1488,'ODA by sector'!$D:$D,'D12'!$C1488)</f>
        <v>0</v>
      </c>
      <c r="H1488" s="35">
        <f>SUMIFS('ODA by sector'!I:I,'ODA by sector'!$A:$A,'D12'!$A1488,'ODA by sector'!$D:$D,'D12'!$C1488)</f>
        <v>0</v>
      </c>
      <c r="I1488" s="35">
        <f>SUMIFS('ODA by sector'!J:J,'ODA by sector'!$A:$A,'D12'!$A1488,'ODA by sector'!$D:$D,'D12'!$C1488)</f>
        <v>0</v>
      </c>
      <c r="J1488" s="35">
        <f>SUMIFS('ODA by sector'!K:K,'ODA by sector'!$A:$A,'D12'!$A1488,'ODA by sector'!$D:$D,'D12'!$C1488)</f>
        <v>0</v>
      </c>
      <c r="K1488" s="35">
        <f>SUMIFS('ODA by sector'!L:L,'ODA by sector'!$A:$A,'D12'!$A1488,'ODA by sector'!$D:$D,'D12'!$C1488)</f>
        <v>0</v>
      </c>
      <c r="L1488" s="35">
        <f>SUMIFS('ODA by sector'!M:M,'ODA by sector'!$A:$A,'D12'!$A1488,'ODA by sector'!$D:$D,'D12'!$C1488)</f>
        <v>0</v>
      </c>
      <c r="M1488" s="35">
        <f>SUMIFS('ODA by sector'!N:N,'ODA by sector'!$A:$A,'D12'!$A1488,'ODA by sector'!$D:$D,'D12'!$C1488)</f>
        <v>0</v>
      </c>
      <c r="N1488" s="35">
        <f>SUMIFS('ODA by sector'!O:O,'ODA by sector'!$A:$A,'D12'!$A1488,'ODA by sector'!$D:$D,'D12'!$C1488)</f>
        <v>0</v>
      </c>
      <c r="O1488" s="35">
        <f>SUMIFS('ODA by sector'!P:P,'ODA by sector'!$A:$A,'D12'!$A1488,'ODA by sector'!$D:$D,'D12'!$C1488)</f>
        <v>0</v>
      </c>
      <c r="P1488" s="35">
        <f>SUMIFS('ODA by sector'!Q:Q,'ODA by sector'!$A:$A,'D12'!$A1488,'ODA by sector'!$D:$D,'D12'!$C1488)</f>
        <v>0</v>
      </c>
      <c r="Q1488" s="35">
        <f>SUMIFS('ODA by sector'!R:R,'ODA by sector'!$A:$A,'D12'!$A1488,'ODA by sector'!$D:$D,'D12'!$C1488)</f>
        <v>0</v>
      </c>
      <c r="R1488" s="35">
        <f>SUMIFS('ODA by sector'!S:S,'ODA by sector'!$A:$A,'D12'!$A1488,'ODA by sector'!$D:$D,'D12'!$C1488)</f>
        <v>0</v>
      </c>
    </row>
    <row r="1489" spans="1:18" x14ac:dyDescent="0.25">
      <c r="A1489" s="36" t="s">
        <v>34</v>
      </c>
      <c r="B1489" s="36" t="str">
        <f>VLOOKUP(A1489,'[1]Names&amp;ISO'!$A:$B,2,FALSE)</f>
        <v>TR</v>
      </c>
      <c r="C1489" s="37" t="s">
        <v>165</v>
      </c>
      <c r="D1489" s="35">
        <f>SUMIFS('ODA by sector'!E:E,'ODA by sector'!$A:$A,'D12'!$A1489,'ODA by sector'!$D:$D,'D12'!$C1489)</f>
        <v>0</v>
      </c>
      <c r="E1489" s="35">
        <f>SUMIFS('ODA by sector'!F:F,'ODA by sector'!$A:$A,'D12'!$A1489,'ODA by sector'!$D:$D,'D12'!$C1489)</f>
        <v>0</v>
      </c>
      <c r="F1489" s="35">
        <f>SUMIFS('ODA by sector'!G:G,'ODA by sector'!$A:$A,'D12'!$A1489,'ODA by sector'!$D:$D,'D12'!$C1489)</f>
        <v>0</v>
      </c>
      <c r="G1489" s="35">
        <f>SUMIFS('ODA by sector'!H:H,'ODA by sector'!$A:$A,'D12'!$A1489,'ODA by sector'!$D:$D,'D12'!$C1489)</f>
        <v>0</v>
      </c>
      <c r="H1489" s="35">
        <f>SUMIFS('ODA by sector'!I:I,'ODA by sector'!$A:$A,'D12'!$A1489,'ODA by sector'!$D:$D,'D12'!$C1489)</f>
        <v>0</v>
      </c>
      <c r="I1489" s="35">
        <f>SUMIFS('ODA by sector'!J:J,'ODA by sector'!$A:$A,'D12'!$A1489,'ODA by sector'!$D:$D,'D12'!$C1489)</f>
        <v>0</v>
      </c>
      <c r="J1489" s="35">
        <f>SUMIFS('ODA by sector'!K:K,'ODA by sector'!$A:$A,'D12'!$A1489,'ODA by sector'!$D:$D,'D12'!$C1489)</f>
        <v>0</v>
      </c>
      <c r="K1489" s="35">
        <f>SUMIFS('ODA by sector'!L:L,'ODA by sector'!$A:$A,'D12'!$A1489,'ODA by sector'!$D:$D,'D12'!$C1489)</f>
        <v>0</v>
      </c>
      <c r="L1489" s="35">
        <f>SUMIFS('ODA by sector'!M:M,'ODA by sector'!$A:$A,'D12'!$A1489,'ODA by sector'!$D:$D,'D12'!$C1489)</f>
        <v>0</v>
      </c>
      <c r="M1489" s="35">
        <f>SUMIFS('ODA by sector'!N:N,'ODA by sector'!$A:$A,'D12'!$A1489,'ODA by sector'!$D:$D,'D12'!$C1489)</f>
        <v>0</v>
      </c>
      <c r="N1489" s="35">
        <f>SUMIFS('ODA by sector'!O:O,'ODA by sector'!$A:$A,'D12'!$A1489,'ODA by sector'!$D:$D,'D12'!$C1489)</f>
        <v>0</v>
      </c>
      <c r="O1489" s="35">
        <f>SUMIFS('ODA by sector'!P:P,'ODA by sector'!$A:$A,'D12'!$A1489,'ODA by sector'!$D:$D,'D12'!$C1489)</f>
        <v>0</v>
      </c>
      <c r="P1489" s="35">
        <f>SUMIFS('ODA by sector'!Q:Q,'ODA by sector'!$A:$A,'D12'!$A1489,'ODA by sector'!$D:$D,'D12'!$C1489)</f>
        <v>0</v>
      </c>
      <c r="Q1489" s="35">
        <f>SUMIFS('ODA by sector'!R:R,'ODA by sector'!$A:$A,'D12'!$A1489,'ODA by sector'!$D:$D,'D12'!$C1489)</f>
        <v>0</v>
      </c>
      <c r="R1489" s="35">
        <f>SUMIFS('ODA by sector'!S:S,'ODA by sector'!$A:$A,'D12'!$A1489,'ODA by sector'!$D:$D,'D12'!$C1489)</f>
        <v>0</v>
      </c>
    </row>
    <row r="1490" spans="1:18" x14ac:dyDescent="0.25">
      <c r="A1490" s="36" t="s">
        <v>34</v>
      </c>
      <c r="B1490" s="36" t="str">
        <f>VLOOKUP(A1490,'[1]Names&amp;ISO'!$A:$B,2,FALSE)</f>
        <v>TR</v>
      </c>
      <c r="C1490" s="37" t="s">
        <v>161</v>
      </c>
      <c r="D1490" s="35">
        <f>SUMIFS('ODA by sector'!E:E,'ODA by sector'!$A:$A,'D12'!$A1490,'ODA by sector'!$D:$D,'D12'!$C1490)</f>
        <v>0</v>
      </c>
      <c r="E1490" s="35">
        <f>SUMIFS('ODA by sector'!F:F,'ODA by sector'!$A:$A,'D12'!$A1490,'ODA by sector'!$D:$D,'D12'!$C1490)</f>
        <v>0</v>
      </c>
      <c r="F1490" s="35">
        <f>SUMIFS('ODA by sector'!G:G,'ODA by sector'!$A:$A,'D12'!$A1490,'ODA by sector'!$D:$D,'D12'!$C1490)</f>
        <v>0</v>
      </c>
      <c r="G1490" s="35">
        <f>SUMIFS('ODA by sector'!H:H,'ODA by sector'!$A:$A,'D12'!$A1490,'ODA by sector'!$D:$D,'D12'!$C1490)</f>
        <v>0</v>
      </c>
      <c r="H1490" s="35">
        <f>SUMIFS('ODA by sector'!I:I,'ODA by sector'!$A:$A,'D12'!$A1490,'ODA by sector'!$D:$D,'D12'!$C1490)</f>
        <v>0</v>
      </c>
      <c r="I1490" s="35">
        <f>SUMIFS('ODA by sector'!J:J,'ODA by sector'!$A:$A,'D12'!$A1490,'ODA by sector'!$D:$D,'D12'!$C1490)</f>
        <v>0</v>
      </c>
      <c r="J1490" s="35">
        <f>SUMIFS('ODA by sector'!K:K,'ODA by sector'!$A:$A,'D12'!$A1490,'ODA by sector'!$D:$D,'D12'!$C1490)</f>
        <v>0</v>
      </c>
      <c r="K1490" s="35">
        <f>SUMIFS('ODA by sector'!L:L,'ODA by sector'!$A:$A,'D12'!$A1490,'ODA by sector'!$D:$D,'D12'!$C1490)</f>
        <v>0</v>
      </c>
      <c r="L1490" s="35">
        <f>SUMIFS('ODA by sector'!M:M,'ODA by sector'!$A:$A,'D12'!$A1490,'ODA by sector'!$D:$D,'D12'!$C1490)</f>
        <v>0</v>
      </c>
      <c r="M1490" s="35">
        <f>SUMIFS('ODA by sector'!N:N,'ODA by sector'!$A:$A,'D12'!$A1490,'ODA by sector'!$D:$D,'D12'!$C1490)</f>
        <v>0</v>
      </c>
      <c r="N1490" s="35">
        <f>SUMIFS('ODA by sector'!O:O,'ODA by sector'!$A:$A,'D12'!$A1490,'ODA by sector'!$D:$D,'D12'!$C1490)</f>
        <v>0</v>
      </c>
      <c r="O1490" s="35">
        <f>SUMIFS('ODA by sector'!P:P,'ODA by sector'!$A:$A,'D12'!$A1490,'ODA by sector'!$D:$D,'D12'!$C1490)</f>
        <v>0</v>
      </c>
      <c r="P1490" s="35">
        <f>SUMIFS('ODA by sector'!Q:Q,'ODA by sector'!$A:$A,'D12'!$A1490,'ODA by sector'!$D:$D,'D12'!$C1490)</f>
        <v>0</v>
      </c>
      <c r="Q1490" s="35">
        <f>SUMIFS('ODA by sector'!R:R,'ODA by sector'!$A:$A,'D12'!$A1490,'ODA by sector'!$D:$D,'D12'!$C1490)</f>
        <v>0</v>
      </c>
      <c r="R1490" s="35">
        <f>SUMIFS('ODA by sector'!S:S,'ODA by sector'!$A:$A,'D12'!$A1490,'ODA by sector'!$D:$D,'D12'!$C1490)</f>
        <v>0</v>
      </c>
    </row>
    <row r="1491" spans="1:18" x14ac:dyDescent="0.25">
      <c r="A1491" s="36" t="s">
        <v>34</v>
      </c>
      <c r="B1491" s="36" t="str">
        <f>VLOOKUP(A1491,'[1]Names&amp;ISO'!$A:$B,2,FALSE)</f>
        <v>TR</v>
      </c>
      <c r="C1491" s="37" t="s">
        <v>166</v>
      </c>
      <c r="D1491" s="35">
        <f>SUMIFS('ODA by sector'!E:E,'ODA by sector'!$A:$A,'D12'!$A1491,'ODA by sector'!$D:$D,'D12'!$C1491)</f>
        <v>0</v>
      </c>
      <c r="E1491" s="35">
        <f>SUMIFS('ODA by sector'!F:F,'ODA by sector'!$A:$A,'D12'!$A1491,'ODA by sector'!$D:$D,'D12'!$C1491)</f>
        <v>0</v>
      </c>
      <c r="F1491" s="35">
        <f>SUMIFS('ODA by sector'!G:G,'ODA by sector'!$A:$A,'D12'!$A1491,'ODA by sector'!$D:$D,'D12'!$C1491)</f>
        <v>0</v>
      </c>
      <c r="G1491" s="35">
        <f>SUMIFS('ODA by sector'!H:H,'ODA by sector'!$A:$A,'D12'!$A1491,'ODA by sector'!$D:$D,'D12'!$C1491)</f>
        <v>0</v>
      </c>
      <c r="H1491" s="35">
        <f>SUMIFS('ODA by sector'!I:I,'ODA by sector'!$A:$A,'D12'!$A1491,'ODA by sector'!$D:$D,'D12'!$C1491)</f>
        <v>0</v>
      </c>
      <c r="I1491" s="35">
        <f>SUMIFS('ODA by sector'!J:J,'ODA by sector'!$A:$A,'D12'!$A1491,'ODA by sector'!$D:$D,'D12'!$C1491)</f>
        <v>0</v>
      </c>
      <c r="J1491" s="35">
        <f>SUMIFS('ODA by sector'!K:K,'ODA by sector'!$A:$A,'D12'!$A1491,'ODA by sector'!$D:$D,'D12'!$C1491)</f>
        <v>0</v>
      </c>
      <c r="K1491" s="35">
        <f>SUMIFS('ODA by sector'!L:L,'ODA by sector'!$A:$A,'D12'!$A1491,'ODA by sector'!$D:$D,'D12'!$C1491)</f>
        <v>0</v>
      </c>
      <c r="L1491" s="35">
        <f>SUMIFS('ODA by sector'!M:M,'ODA by sector'!$A:$A,'D12'!$A1491,'ODA by sector'!$D:$D,'D12'!$C1491)</f>
        <v>0</v>
      </c>
      <c r="M1491" s="35">
        <f>SUMIFS('ODA by sector'!N:N,'ODA by sector'!$A:$A,'D12'!$A1491,'ODA by sector'!$D:$D,'D12'!$C1491)</f>
        <v>0</v>
      </c>
      <c r="N1491" s="35">
        <f>SUMIFS('ODA by sector'!O:O,'ODA by sector'!$A:$A,'D12'!$A1491,'ODA by sector'!$D:$D,'D12'!$C1491)</f>
        <v>0</v>
      </c>
      <c r="O1491" s="35">
        <f>SUMIFS('ODA by sector'!P:P,'ODA by sector'!$A:$A,'D12'!$A1491,'ODA by sector'!$D:$D,'D12'!$C1491)</f>
        <v>0</v>
      </c>
      <c r="P1491" s="35">
        <f>SUMIFS('ODA by sector'!Q:Q,'ODA by sector'!$A:$A,'D12'!$A1491,'ODA by sector'!$D:$D,'D12'!$C1491)</f>
        <v>0</v>
      </c>
      <c r="Q1491" s="35">
        <f>SUMIFS('ODA by sector'!R:R,'ODA by sector'!$A:$A,'D12'!$A1491,'ODA by sector'!$D:$D,'D12'!$C1491)</f>
        <v>0</v>
      </c>
      <c r="R1491" s="35">
        <f>SUMIFS('ODA by sector'!S:S,'ODA by sector'!$A:$A,'D12'!$A1491,'ODA by sector'!$D:$D,'D12'!$C1491)</f>
        <v>0</v>
      </c>
    </row>
    <row r="1492" spans="1:18" x14ac:dyDescent="0.25">
      <c r="A1492" s="36" t="s">
        <v>34</v>
      </c>
      <c r="B1492" s="36" t="str">
        <f>VLOOKUP(A1492,'[1]Names&amp;ISO'!$A:$B,2,FALSE)</f>
        <v>TR</v>
      </c>
      <c r="C1492" s="37" t="s">
        <v>167</v>
      </c>
      <c r="D1492" s="35">
        <f>SUMIFS('ODA by sector'!E:E,'ODA by sector'!$A:$A,'D12'!$A1492,'ODA by sector'!$D:$D,'D12'!$C1492)</f>
        <v>0</v>
      </c>
      <c r="E1492" s="35">
        <f>SUMIFS('ODA by sector'!F:F,'ODA by sector'!$A:$A,'D12'!$A1492,'ODA by sector'!$D:$D,'D12'!$C1492)</f>
        <v>0</v>
      </c>
      <c r="F1492" s="35">
        <f>SUMIFS('ODA by sector'!G:G,'ODA by sector'!$A:$A,'D12'!$A1492,'ODA by sector'!$D:$D,'D12'!$C1492)</f>
        <v>0</v>
      </c>
      <c r="G1492" s="35">
        <f>SUMIFS('ODA by sector'!H:H,'ODA by sector'!$A:$A,'D12'!$A1492,'ODA by sector'!$D:$D,'D12'!$C1492)</f>
        <v>0</v>
      </c>
      <c r="H1492" s="35">
        <f>SUMIFS('ODA by sector'!I:I,'ODA by sector'!$A:$A,'D12'!$A1492,'ODA by sector'!$D:$D,'D12'!$C1492)</f>
        <v>0</v>
      </c>
      <c r="I1492" s="35">
        <f>SUMIFS('ODA by sector'!J:J,'ODA by sector'!$A:$A,'D12'!$A1492,'ODA by sector'!$D:$D,'D12'!$C1492)</f>
        <v>0</v>
      </c>
      <c r="J1492" s="35">
        <f>SUMIFS('ODA by sector'!K:K,'ODA by sector'!$A:$A,'D12'!$A1492,'ODA by sector'!$D:$D,'D12'!$C1492)</f>
        <v>0</v>
      </c>
      <c r="K1492" s="35">
        <f>SUMIFS('ODA by sector'!L:L,'ODA by sector'!$A:$A,'D12'!$A1492,'ODA by sector'!$D:$D,'D12'!$C1492)</f>
        <v>0</v>
      </c>
      <c r="L1492" s="35">
        <f>SUMIFS('ODA by sector'!M:M,'ODA by sector'!$A:$A,'D12'!$A1492,'ODA by sector'!$D:$D,'D12'!$C1492)</f>
        <v>0</v>
      </c>
      <c r="M1492" s="35">
        <f>SUMIFS('ODA by sector'!N:N,'ODA by sector'!$A:$A,'D12'!$A1492,'ODA by sector'!$D:$D,'D12'!$C1492)</f>
        <v>0</v>
      </c>
      <c r="N1492" s="35">
        <f>SUMIFS('ODA by sector'!O:O,'ODA by sector'!$A:$A,'D12'!$A1492,'ODA by sector'!$D:$D,'D12'!$C1492)</f>
        <v>0</v>
      </c>
      <c r="O1492" s="35">
        <f>SUMIFS('ODA by sector'!P:P,'ODA by sector'!$A:$A,'D12'!$A1492,'ODA by sector'!$D:$D,'D12'!$C1492)</f>
        <v>0</v>
      </c>
      <c r="P1492" s="35">
        <f>SUMIFS('ODA by sector'!Q:Q,'ODA by sector'!$A:$A,'D12'!$A1492,'ODA by sector'!$D:$D,'D12'!$C1492)</f>
        <v>0</v>
      </c>
      <c r="Q1492" s="35">
        <f>SUMIFS('ODA by sector'!R:R,'ODA by sector'!$A:$A,'D12'!$A1492,'ODA by sector'!$D:$D,'D12'!$C1492)</f>
        <v>0</v>
      </c>
      <c r="R1492" s="35">
        <f>SUMIFS('ODA by sector'!S:S,'ODA by sector'!$A:$A,'D12'!$A1492,'ODA by sector'!$D:$D,'D12'!$C1492)</f>
        <v>0</v>
      </c>
    </row>
    <row r="1493" spans="1:18" x14ac:dyDescent="0.25">
      <c r="A1493" s="36" t="s">
        <v>34</v>
      </c>
      <c r="B1493" s="36" t="str">
        <f>VLOOKUP(A1493,'[1]Names&amp;ISO'!$A:$B,2,FALSE)</f>
        <v>TR</v>
      </c>
      <c r="C1493" s="37" t="s">
        <v>169</v>
      </c>
      <c r="D1493" s="35">
        <f>SUMIFS('ODA by sector'!E:E,'ODA by sector'!$A:$A,'D12'!$A1493,'ODA by sector'!$D:$D,'D12'!$C1493)</f>
        <v>0</v>
      </c>
      <c r="E1493" s="35">
        <f>SUMIFS('ODA by sector'!F:F,'ODA by sector'!$A:$A,'D12'!$A1493,'ODA by sector'!$D:$D,'D12'!$C1493)</f>
        <v>0</v>
      </c>
      <c r="F1493" s="35">
        <f>SUMIFS('ODA by sector'!G:G,'ODA by sector'!$A:$A,'D12'!$A1493,'ODA by sector'!$D:$D,'D12'!$C1493)</f>
        <v>0</v>
      </c>
      <c r="G1493" s="35">
        <f>SUMIFS('ODA by sector'!H:H,'ODA by sector'!$A:$A,'D12'!$A1493,'ODA by sector'!$D:$D,'D12'!$C1493)</f>
        <v>0</v>
      </c>
      <c r="H1493" s="35">
        <f>SUMIFS('ODA by sector'!I:I,'ODA by sector'!$A:$A,'D12'!$A1493,'ODA by sector'!$D:$D,'D12'!$C1493)</f>
        <v>0</v>
      </c>
      <c r="I1493" s="35">
        <f>SUMIFS('ODA by sector'!J:J,'ODA by sector'!$A:$A,'D12'!$A1493,'ODA by sector'!$D:$D,'D12'!$C1493)</f>
        <v>0</v>
      </c>
      <c r="J1493" s="35">
        <f>SUMIFS('ODA by sector'!K:K,'ODA by sector'!$A:$A,'D12'!$A1493,'ODA by sector'!$D:$D,'D12'!$C1493)</f>
        <v>0</v>
      </c>
      <c r="K1493" s="35">
        <f>SUMIFS('ODA by sector'!L:L,'ODA by sector'!$A:$A,'D12'!$A1493,'ODA by sector'!$D:$D,'D12'!$C1493)</f>
        <v>0</v>
      </c>
      <c r="L1493" s="35">
        <f>SUMIFS('ODA by sector'!M:M,'ODA by sector'!$A:$A,'D12'!$A1493,'ODA by sector'!$D:$D,'D12'!$C1493)</f>
        <v>0</v>
      </c>
      <c r="M1493" s="35">
        <f>SUMIFS('ODA by sector'!N:N,'ODA by sector'!$A:$A,'D12'!$A1493,'ODA by sector'!$D:$D,'D12'!$C1493)</f>
        <v>0</v>
      </c>
      <c r="N1493" s="35">
        <f>SUMIFS('ODA by sector'!O:O,'ODA by sector'!$A:$A,'D12'!$A1493,'ODA by sector'!$D:$D,'D12'!$C1493)</f>
        <v>0</v>
      </c>
      <c r="O1493" s="35">
        <f>SUMIFS('ODA by sector'!P:P,'ODA by sector'!$A:$A,'D12'!$A1493,'ODA by sector'!$D:$D,'D12'!$C1493)</f>
        <v>0</v>
      </c>
      <c r="P1493" s="35">
        <f>SUMIFS('ODA by sector'!Q:Q,'ODA by sector'!$A:$A,'D12'!$A1493,'ODA by sector'!$D:$D,'D12'!$C1493)</f>
        <v>0</v>
      </c>
      <c r="Q1493" s="35">
        <f>SUMIFS('ODA by sector'!R:R,'ODA by sector'!$A:$A,'D12'!$A1493,'ODA by sector'!$D:$D,'D12'!$C1493)</f>
        <v>0.91430800000000001</v>
      </c>
      <c r="R1493" s="35">
        <f>SUMIFS('ODA by sector'!S:S,'ODA by sector'!$A:$A,'D12'!$A1493,'ODA by sector'!$D:$D,'D12'!$C1493)</f>
        <v>4.92</v>
      </c>
    </row>
    <row r="1494" spans="1:18" x14ac:dyDescent="0.25">
      <c r="A1494" s="36" t="s">
        <v>34</v>
      </c>
      <c r="B1494" s="36" t="str">
        <f>VLOOKUP(A1494,'[1]Names&amp;ISO'!$A:$B,2,FALSE)</f>
        <v>TR</v>
      </c>
      <c r="C1494" s="37" t="s">
        <v>168</v>
      </c>
      <c r="D1494" s="35">
        <f>SUMIFS('ODA by sector'!E:E,'ODA by sector'!$A:$A,'D12'!$A1494,'ODA by sector'!$D:$D,'D12'!$C1494)</f>
        <v>0</v>
      </c>
      <c r="E1494" s="35">
        <f>SUMIFS('ODA by sector'!F:F,'ODA by sector'!$A:$A,'D12'!$A1494,'ODA by sector'!$D:$D,'D12'!$C1494)</f>
        <v>0</v>
      </c>
      <c r="F1494" s="35">
        <f>SUMIFS('ODA by sector'!G:G,'ODA by sector'!$A:$A,'D12'!$A1494,'ODA by sector'!$D:$D,'D12'!$C1494)</f>
        <v>0</v>
      </c>
      <c r="G1494" s="35">
        <f>SUMIFS('ODA by sector'!H:H,'ODA by sector'!$A:$A,'D12'!$A1494,'ODA by sector'!$D:$D,'D12'!$C1494)</f>
        <v>0</v>
      </c>
      <c r="H1494" s="35">
        <f>SUMIFS('ODA by sector'!I:I,'ODA by sector'!$A:$A,'D12'!$A1494,'ODA by sector'!$D:$D,'D12'!$C1494)</f>
        <v>0</v>
      </c>
      <c r="I1494" s="35">
        <f>SUMIFS('ODA by sector'!J:J,'ODA by sector'!$A:$A,'D12'!$A1494,'ODA by sector'!$D:$D,'D12'!$C1494)</f>
        <v>0</v>
      </c>
      <c r="J1494" s="35">
        <f>SUMIFS('ODA by sector'!K:K,'ODA by sector'!$A:$A,'D12'!$A1494,'ODA by sector'!$D:$D,'D12'!$C1494)</f>
        <v>0</v>
      </c>
      <c r="K1494" s="35">
        <f>SUMIFS('ODA by sector'!L:L,'ODA by sector'!$A:$A,'D12'!$A1494,'ODA by sector'!$D:$D,'D12'!$C1494)</f>
        <v>0</v>
      </c>
      <c r="L1494" s="35">
        <f>SUMIFS('ODA by sector'!M:M,'ODA by sector'!$A:$A,'D12'!$A1494,'ODA by sector'!$D:$D,'D12'!$C1494)</f>
        <v>0</v>
      </c>
      <c r="M1494" s="35">
        <f>SUMIFS('ODA by sector'!N:N,'ODA by sector'!$A:$A,'D12'!$A1494,'ODA by sector'!$D:$D,'D12'!$C1494)</f>
        <v>0</v>
      </c>
      <c r="N1494" s="35">
        <f>SUMIFS('ODA by sector'!O:O,'ODA by sector'!$A:$A,'D12'!$A1494,'ODA by sector'!$D:$D,'D12'!$C1494)</f>
        <v>0</v>
      </c>
      <c r="O1494" s="35">
        <f>SUMIFS('ODA by sector'!P:P,'ODA by sector'!$A:$A,'D12'!$A1494,'ODA by sector'!$D:$D,'D12'!$C1494)</f>
        <v>0</v>
      </c>
      <c r="P1494" s="35">
        <f>SUMIFS('ODA by sector'!Q:Q,'ODA by sector'!$A:$A,'D12'!$A1494,'ODA by sector'!$D:$D,'D12'!$C1494)</f>
        <v>0</v>
      </c>
      <c r="Q1494" s="35">
        <f>SUMIFS('ODA by sector'!R:R,'ODA by sector'!$A:$A,'D12'!$A1494,'ODA by sector'!$D:$D,'D12'!$C1494)</f>
        <v>0</v>
      </c>
      <c r="R1494" s="35">
        <f>SUMIFS('ODA by sector'!S:S,'ODA by sector'!$A:$A,'D12'!$A1494,'ODA by sector'!$D:$D,'D12'!$C1494)</f>
        <v>0</v>
      </c>
    </row>
    <row r="1495" spans="1:18" x14ac:dyDescent="0.25">
      <c r="A1495" s="36" t="s">
        <v>34</v>
      </c>
      <c r="B1495" s="36" t="str">
        <f>VLOOKUP(A1495,'[1]Names&amp;ISO'!$A:$B,2,FALSE)</f>
        <v>TR</v>
      </c>
      <c r="C1495" s="37" t="s">
        <v>171</v>
      </c>
      <c r="D1495" s="35">
        <f>SUMIFS('ODA by sector'!E:E,'ODA by sector'!$A:$A,'D12'!$A1495,'ODA by sector'!$D:$D,'D12'!$C1495)</f>
        <v>0</v>
      </c>
      <c r="E1495" s="35">
        <f>SUMIFS('ODA by sector'!F:F,'ODA by sector'!$A:$A,'D12'!$A1495,'ODA by sector'!$D:$D,'D12'!$C1495)</f>
        <v>0</v>
      </c>
      <c r="F1495" s="35">
        <f>SUMIFS('ODA by sector'!G:G,'ODA by sector'!$A:$A,'D12'!$A1495,'ODA by sector'!$D:$D,'D12'!$C1495)</f>
        <v>0</v>
      </c>
      <c r="G1495" s="35">
        <f>SUMIFS('ODA by sector'!H:H,'ODA by sector'!$A:$A,'D12'!$A1495,'ODA by sector'!$D:$D,'D12'!$C1495)</f>
        <v>0</v>
      </c>
      <c r="H1495" s="35">
        <f>SUMIFS('ODA by sector'!I:I,'ODA by sector'!$A:$A,'D12'!$A1495,'ODA by sector'!$D:$D,'D12'!$C1495)</f>
        <v>0</v>
      </c>
      <c r="I1495" s="35">
        <f>SUMIFS('ODA by sector'!J:J,'ODA by sector'!$A:$A,'D12'!$A1495,'ODA by sector'!$D:$D,'D12'!$C1495)</f>
        <v>0</v>
      </c>
      <c r="J1495" s="35">
        <f>SUMIFS('ODA by sector'!K:K,'ODA by sector'!$A:$A,'D12'!$A1495,'ODA by sector'!$D:$D,'D12'!$C1495)</f>
        <v>0</v>
      </c>
      <c r="K1495" s="35">
        <f>SUMIFS('ODA by sector'!L:L,'ODA by sector'!$A:$A,'D12'!$A1495,'ODA by sector'!$D:$D,'D12'!$C1495)</f>
        <v>0</v>
      </c>
      <c r="L1495" s="35">
        <f>SUMIFS('ODA by sector'!M:M,'ODA by sector'!$A:$A,'D12'!$A1495,'ODA by sector'!$D:$D,'D12'!$C1495)</f>
        <v>0</v>
      </c>
      <c r="M1495" s="35">
        <f>SUMIFS('ODA by sector'!N:N,'ODA by sector'!$A:$A,'D12'!$A1495,'ODA by sector'!$D:$D,'D12'!$C1495)</f>
        <v>0</v>
      </c>
      <c r="N1495" s="35">
        <f>SUMIFS('ODA by sector'!O:O,'ODA by sector'!$A:$A,'D12'!$A1495,'ODA by sector'!$D:$D,'D12'!$C1495)</f>
        <v>0</v>
      </c>
      <c r="O1495" s="35">
        <f>SUMIFS('ODA by sector'!P:P,'ODA by sector'!$A:$A,'D12'!$A1495,'ODA by sector'!$D:$D,'D12'!$C1495)</f>
        <v>0</v>
      </c>
      <c r="P1495" s="35">
        <f>SUMIFS('ODA by sector'!Q:Q,'ODA by sector'!$A:$A,'D12'!$A1495,'ODA by sector'!$D:$D,'D12'!$C1495)</f>
        <v>0</v>
      </c>
      <c r="Q1495" s="35">
        <f>SUMIFS('ODA by sector'!R:R,'ODA by sector'!$A:$A,'D12'!$A1495,'ODA by sector'!$D:$D,'D12'!$C1495)</f>
        <v>0</v>
      </c>
      <c r="R1495" s="35">
        <f>SUMIFS('ODA by sector'!S:S,'ODA by sector'!$A:$A,'D12'!$A1495,'ODA by sector'!$D:$D,'D12'!$C1495)</f>
        <v>0</v>
      </c>
    </row>
    <row r="1496" spans="1:18" x14ac:dyDescent="0.25">
      <c r="A1496" s="36" t="s">
        <v>34</v>
      </c>
      <c r="B1496" s="36" t="str">
        <f>VLOOKUP(A1496,'[1]Names&amp;ISO'!$A:$B,2,FALSE)</f>
        <v>TR</v>
      </c>
      <c r="C1496" s="37" t="s">
        <v>170</v>
      </c>
      <c r="D1496" s="35">
        <f>SUMIFS('ODA by sector'!E:E,'ODA by sector'!$A:$A,'D12'!$A1496,'ODA by sector'!$D:$D,'D12'!$C1496)</f>
        <v>0</v>
      </c>
      <c r="E1496" s="35">
        <f>SUMIFS('ODA by sector'!F:F,'ODA by sector'!$A:$A,'D12'!$A1496,'ODA by sector'!$D:$D,'D12'!$C1496)</f>
        <v>0</v>
      </c>
      <c r="F1496" s="35">
        <f>SUMIFS('ODA by sector'!G:G,'ODA by sector'!$A:$A,'D12'!$A1496,'ODA by sector'!$D:$D,'D12'!$C1496)</f>
        <v>0</v>
      </c>
      <c r="G1496" s="35">
        <f>SUMIFS('ODA by sector'!H:H,'ODA by sector'!$A:$A,'D12'!$A1496,'ODA by sector'!$D:$D,'D12'!$C1496)</f>
        <v>0</v>
      </c>
      <c r="H1496" s="35">
        <f>SUMIFS('ODA by sector'!I:I,'ODA by sector'!$A:$A,'D12'!$A1496,'ODA by sector'!$D:$D,'D12'!$C1496)</f>
        <v>0</v>
      </c>
      <c r="I1496" s="35">
        <f>SUMIFS('ODA by sector'!J:J,'ODA by sector'!$A:$A,'D12'!$A1496,'ODA by sector'!$D:$D,'D12'!$C1496)</f>
        <v>0</v>
      </c>
      <c r="J1496" s="35">
        <f>SUMIFS('ODA by sector'!K:K,'ODA by sector'!$A:$A,'D12'!$A1496,'ODA by sector'!$D:$D,'D12'!$C1496)</f>
        <v>0</v>
      </c>
      <c r="K1496" s="35">
        <f>SUMIFS('ODA by sector'!L:L,'ODA by sector'!$A:$A,'D12'!$A1496,'ODA by sector'!$D:$D,'D12'!$C1496)</f>
        <v>0</v>
      </c>
      <c r="L1496" s="35">
        <f>SUMIFS('ODA by sector'!M:M,'ODA by sector'!$A:$A,'D12'!$A1496,'ODA by sector'!$D:$D,'D12'!$C1496)</f>
        <v>0</v>
      </c>
      <c r="M1496" s="35">
        <f>SUMIFS('ODA by sector'!N:N,'ODA by sector'!$A:$A,'D12'!$A1496,'ODA by sector'!$D:$D,'D12'!$C1496)</f>
        <v>0</v>
      </c>
      <c r="N1496" s="35">
        <f>SUMIFS('ODA by sector'!O:O,'ODA by sector'!$A:$A,'D12'!$A1496,'ODA by sector'!$D:$D,'D12'!$C1496)</f>
        <v>0</v>
      </c>
      <c r="O1496" s="35">
        <f>SUMIFS('ODA by sector'!P:P,'ODA by sector'!$A:$A,'D12'!$A1496,'ODA by sector'!$D:$D,'D12'!$C1496)</f>
        <v>0</v>
      </c>
      <c r="P1496" s="35">
        <f>SUMIFS('ODA by sector'!Q:Q,'ODA by sector'!$A:$A,'D12'!$A1496,'ODA by sector'!$D:$D,'D12'!$C1496)</f>
        <v>0</v>
      </c>
      <c r="Q1496" s="35">
        <f>SUMIFS('ODA by sector'!R:R,'ODA by sector'!$A:$A,'D12'!$A1496,'ODA by sector'!$D:$D,'D12'!$C1496)</f>
        <v>1320.084785</v>
      </c>
      <c r="R1496" s="35">
        <f>SUMIFS('ODA by sector'!S:S,'ODA by sector'!$A:$A,'D12'!$A1496,'ODA by sector'!$D:$D,'D12'!$C1496)</f>
        <v>816.80899999999997</v>
      </c>
    </row>
    <row r="1497" spans="1:18" x14ac:dyDescent="0.25">
      <c r="A1497" s="36" t="s">
        <v>34</v>
      </c>
      <c r="B1497" s="36" t="str">
        <f>VLOOKUP(A1497,'[1]Names&amp;ISO'!$A:$B,2,FALSE)</f>
        <v>TR</v>
      </c>
      <c r="C1497" s="37" t="s">
        <v>172</v>
      </c>
      <c r="D1497" s="35">
        <f>SUMIFS('ODA by sector'!E:E,'ODA by sector'!$A:$A,'D12'!$A1497,'ODA by sector'!$D:$D,'D12'!$C1497)</f>
        <v>0</v>
      </c>
      <c r="E1497" s="35">
        <f>SUMIFS('ODA by sector'!F:F,'ODA by sector'!$A:$A,'D12'!$A1497,'ODA by sector'!$D:$D,'D12'!$C1497)</f>
        <v>0</v>
      </c>
      <c r="F1497" s="35">
        <f>SUMIFS('ODA by sector'!G:G,'ODA by sector'!$A:$A,'D12'!$A1497,'ODA by sector'!$D:$D,'D12'!$C1497)</f>
        <v>0</v>
      </c>
      <c r="G1497" s="35">
        <f>SUMIFS('ODA by sector'!H:H,'ODA by sector'!$A:$A,'D12'!$A1497,'ODA by sector'!$D:$D,'D12'!$C1497)</f>
        <v>0</v>
      </c>
      <c r="H1497" s="35">
        <f>SUMIFS('ODA by sector'!I:I,'ODA by sector'!$A:$A,'D12'!$A1497,'ODA by sector'!$D:$D,'D12'!$C1497)</f>
        <v>0</v>
      </c>
      <c r="I1497" s="35">
        <f>SUMIFS('ODA by sector'!J:J,'ODA by sector'!$A:$A,'D12'!$A1497,'ODA by sector'!$D:$D,'D12'!$C1497)</f>
        <v>0</v>
      </c>
      <c r="J1497" s="35">
        <f>SUMIFS('ODA by sector'!K:K,'ODA by sector'!$A:$A,'D12'!$A1497,'ODA by sector'!$D:$D,'D12'!$C1497)</f>
        <v>0</v>
      </c>
      <c r="K1497" s="35">
        <f>SUMIFS('ODA by sector'!L:L,'ODA by sector'!$A:$A,'D12'!$A1497,'ODA by sector'!$D:$D,'D12'!$C1497)</f>
        <v>0</v>
      </c>
      <c r="L1497" s="35">
        <f>SUMIFS('ODA by sector'!M:M,'ODA by sector'!$A:$A,'D12'!$A1497,'ODA by sector'!$D:$D,'D12'!$C1497)</f>
        <v>0</v>
      </c>
      <c r="M1497" s="35">
        <f>SUMIFS('ODA by sector'!N:N,'ODA by sector'!$A:$A,'D12'!$A1497,'ODA by sector'!$D:$D,'D12'!$C1497)</f>
        <v>0</v>
      </c>
      <c r="N1497" s="35">
        <f>SUMIFS('ODA by sector'!O:O,'ODA by sector'!$A:$A,'D12'!$A1497,'ODA by sector'!$D:$D,'D12'!$C1497)</f>
        <v>0</v>
      </c>
      <c r="O1497" s="35">
        <f>SUMIFS('ODA by sector'!P:P,'ODA by sector'!$A:$A,'D12'!$A1497,'ODA by sector'!$D:$D,'D12'!$C1497)</f>
        <v>0</v>
      </c>
      <c r="P1497" s="35">
        <f>SUMIFS('ODA by sector'!Q:Q,'ODA by sector'!$A:$A,'D12'!$A1497,'ODA by sector'!$D:$D,'D12'!$C1497)</f>
        <v>0</v>
      </c>
      <c r="Q1497" s="35">
        <f>SUMIFS('ODA by sector'!R:R,'ODA by sector'!$A:$A,'D12'!$A1497,'ODA by sector'!$D:$D,'D12'!$C1497)</f>
        <v>0</v>
      </c>
      <c r="R1497" s="35">
        <f>SUMIFS('ODA by sector'!S:S,'ODA by sector'!$A:$A,'D12'!$A1497,'ODA by sector'!$D:$D,'D12'!$C1497)</f>
        <v>0</v>
      </c>
    </row>
    <row r="1498" spans="1:18" x14ac:dyDescent="0.25">
      <c r="A1498" s="36" t="s">
        <v>34</v>
      </c>
      <c r="B1498" s="36" t="str">
        <f>VLOOKUP(A1498,'[1]Names&amp;ISO'!$A:$B,2,FALSE)</f>
        <v>TR</v>
      </c>
      <c r="C1498" s="37" t="s">
        <v>173</v>
      </c>
      <c r="D1498" s="35">
        <f>SUMIFS('ODA by sector'!E:E,'ODA by sector'!$A:$A,'D12'!$A1498,'ODA by sector'!$D:$D,'D12'!$C1498)</f>
        <v>0</v>
      </c>
      <c r="E1498" s="35">
        <f>SUMIFS('ODA by sector'!F:F,'ODA by sector'!$A:$A,'D12'!$A1498,'ODA by sector'!$D:$D,'D12'!$C1498)</f>
        <v>0</v>
      </c>
      <c r="F1498" s="35">
        <f>SUMIFS('ODA by sector'!G:G,'ODA by sector'!$A:$A,'D12'!$A1498,'ODA by sector'!$D:$D,'D12'!$C1498)</f>
        <v>0</v>
      </c>
      <c r="G1498" s="35">
        <f>SUMIFS('ODA by sector'!H:H,'ODA by sector'!$A:$A,'D12'!$A1498,'ODA by sector'!$D:$D,'D12'!$C1498)</f>
        <v>0</v>
      </c>
      <c r="H1498" s="35">
        <f>SUMIFS('ODA by sector'!I:I,'ODA by sector'!$A:$A,'D12'!$A1498,'ODA by sector'!$D:$D,'D12'!$C1498)</f>
        <v>0</v>
      </c>
      <c r="I1498" s="35">
        <f>SUMIFS('ODA by sector'!J:J,'ODA by sector'!$A:$A,'D12'!$A1498,'ODA by sector'!$D:$D,'D12'!$C1498)</f>
        <v>0</v>
      </c>
      <c r="J1498" s="35">
        <f>SUMIFS('ODA by sector'!K:K,'ODA by sector'!$A:$A,'D12'!$A1498,'ODA by sector'!$D:$D,'D12'!$C1498)</f>
        <v>0</v>
      </c>
      <c r="K1498" s="35">
        <f>SUMIFS('ODA by sector'!L:L,'ODA by sector'!$A:$A,'D12'!$A1498,'ODA by sector'!$D:$D,'D12'!$C1498)</f>
        <v>0</v>
      </c>
      <c r="L1498" s="35">
        <f>SUMIFS('ODA by sector'!M:M,'ODA by sector'!$A:$A,'D12'!$A1498,'ODA by sector'!$D:$D,'D12'!$C1498)</f>
        <v>0</v>
      </c>
      <c r="M1498" s="35">
        <f>SUMIFS('ODA by sector'!N:N,'ODA by sector'!$A:$A,'D12'!$A1498,'ODA by sector'!$D:$D,'D12'!$C1498)</f>
        <v>0</v>
      </c>
      <c r="N1498" s="35">
        <f>SUMIFS('ODA by sector'!O:O,'ODA by sector'!$A:$A,'D12'!$A1498,'ODA by sector'!$D:$D,'D12'!$C1498)</f>
        <v>0</v>
      </c>
      <c r="O1498" s="35">
        <f>SUMIFS('ODA by sector'!P:P,'ODA by sector'!$A:$A,'D12'!$A1498,'ODA by sector'!$D:$D,'D12'!$C1498)</f>
        <v>0</v>
      </c>
      <c r="P1498" s="35">
        <f>SUMIFS('ODA by sector'!Q:Q,'ODA by sector'!$A:$A,'D12'!$A1498,'ODA by sector'!$D:$D,'D12'!$C1498)</f>
        <v>0</v>
      </c>
      <c r="Q1498" s="35">
        <f>SUMIFS('ODA by sector'!R:R,'ODA by sector'!$A:$A,'D12'!$A1498,'ODA by sector'!$D:$D,'D12'!$C1498)</f>
        <v>0</v>
      </c>
      <c r="R1498" s="35">
        <f>SUMIFS('ODA by sector'!S:S,'ODA by sector'!$A:$A,'D12'!$A1498,'ODA by sector'!$D:$D,'D12'!$C1498)</f>
        <v>0</v>
      </c>
    </row>
    <row r="1499" spans="1:18" x14ac:dyDescent="0.25">
      <c r="A1499" s="36" t="s">
        <v>34</v>
      </c>
      <c r="B1499" s="36" t="str">
        <f>VLOOKUP(A1499,'[1]Names&amp;ISO'!$A:$B,2,FALSE)</f>
        <v>TR</v>
      </c>
      <c r="C1499" s="37" t="s">
        <v>174</v>
      </c>
      <c r="D1499" s="35">
        <f>SUMIFS('ODA by sector'!E:E,'ODA by sector'!$A:$A,'D12'!$A1499,'ODA by sector'!$D:$D,'D12'!$C1499)</f>
        <v>0</v>
      </c>
      <c r="E1499" s="35">
        <f>SUMIFS('ODA by sector'!F:F,'ODA by sector'!$A:$A,'D12'!$A1499,'ODA by sector'!$D:$D,'D12'!$C1499)</f>
        <v>0</v>
      </c>
      <c r="F1499" s="35">
        <f>SUMIFS('ODA by sector'!G:G,'ODA by sector'!$A:$A,'D12'!$A1499,'ODA by sector'!$D:$D,'D12'!$C1499)</f>
        <v>0</v>
      </c>
      <c r="G1499" s="35">
        <f>SUMIFS('ODA by sector'!H:H,'ODA by sector'!$A:$A,'D12'!$A1499,'ODA by sector'!$D:$D,'D12'!$C1499)</f>
        <v>0</v>
      </c>
      <c r="H1499" s="35">
        <f>SUMIFS('ODA by sector'!I:I,'ODA by sector'!$A:$A,'D12'!$A1499,'ODA by sector'!$D:$D,'D12'!$C1499)</f>
        <v>0</v>
      </c>
      <c r="I1499" s="35">
        <f>SUMIFS('ODA by sector'!J:J,'ODA by sector'!$A:$A,'D12'!$A1499,'ODA by sector'!$D:$D,'D12'!$C1499)</f>
        <v>0</v>
      </c>
      <c r="J1499" s="35">
        <f>SUMIFS('ODA by sector'!K:K,'ODA by sector'!$A:$A,'D12'!$A1499,'ODA by sector'!$D:$D,'D12'!$C1499)</f>
        <v>0</v>
      </c>
      <c r="K1499" s="35">
        <f>SUMIFS('ODA by sector'!L:L,'ODA by sector'!$A:$A,'D12'!$A1499,'ODA by sector'!$D:$D,'D12'!$C1499)</f>
        <v>0</v>
      </c>
      <c r="L1499" s="35">
        <f>SUMIFS('ODA by sector'!M:M,'ODA by sector'!$A:$A,'D12'!$A1499,'ODA by sector'!$D:$D,'D12'!$C1499)</f>
        <v>0</v>
      </c>
      <c r="M1499" s="35">
        <f>SUMIFS('ODA by sector'!N:N,'ODA by sector'!$A:$A,'D12'!$A1499,'ODA by sector'!$D:$D,'D12'!$C1499)</f>
        <v>0</v>
      </c>
      <c r="N1499" s="35">
        <f>SUMIFS('ODA by sector'!O:O,'ODA by sector'!$A:$A,'D12'!$A1499,'ODA by sector'!$D:$D,'D12'!$C1499)</f>
        <v>0</v>
      </c>
      <c r="O1499" s="35">
        <f>SUMIFS('ODA by sector'!P:P,'ODA by sector'!$A:$A,'D12'!$A1499,'ODA by sector'!$D:$D,'D12'!$C1499)</f>
        <v>0</v>
      </c>
      <c r="P1499" s="35">
        <f>SUMIFS('ODA by sector'!Q:Q,'ODA by sector'!$A:$A,'D12'!$A1499,'ODA by sector'!$D:$D,'D12'!$C1499)</f>
        <v>0</v>
      </c>
      <c r="Q1499" s="35">
        <f>SUMIFS('ODA by sector'!R:R,'ODA by sector'!$A:$A,'D12'!$A1499,'ODA by sector'!$D:$D,'D12'!$C1499)</f>
        <v>2662.9494439999999</v>
      </c>
      <c r="R1499" s="35">
        <f>SUMIFS('ODA by sector'!S:S,'ODA by sector'!$A:$A,'D12'!$A1499,'ODA by sector'!$D:$D,'D12'!$C1499)</f>
        <v>5865.8</v>
      </c>
    </row>
    <row r="1500" spans="1:18" x14ac:dyDescent="0.25">
      <c r="A1500" s="40" t="s">
        <v>33</v>
      </c>
      <c r="B1500" s="36" t="str">
        <f>VLOOKUP(A1500,'[1]Names&amp;ISO'!$A:$B,2,FALSE)</f>
        <v>AE</v>
      </c>
      <c r="C1500" s="37" t="s">
        <v>162</v>
      </c>
      <c r="D1500" s="35">
        <f>SUMIFS('ODA by sector'!E:E,'ODA by sector'!$A:$A,'D12'!$A1500,'ODA by sector'!$D:$D,'D12'!$C1500)</f>
        <v>0</v>
      </c>
      <c r="E1500" s="35">
        <f>SUMIFS('ODA by sector'!F:F,'ODA by sector'!$A:$A,'D12'!$A1500,'ODA by sector'!$D:$D,'D12'!$C1500)</f>
        <v>0</v>
      </c>
      <c r="F1500" s="35">
        <f>SUMIFS('ODA by sector'!G:G,'ODA by sector'!$A:$A,'D12'!$A1500,'ODA by sector'!$D:$D,'D12'!$C1500)</f>
        <v>0</v>
      </c>
      <c r="G1500" s="35">
        <f>SUMIFS('ODA by sector'!H:H,'ODA by sector'!$A:$A,'D12'!$A1500,'ODA by sector'!$D:$D,'D12'!$C1500)</f>
        <v>0</v>
      </c>
      <c r="H1500" s="35">
        <f>SUMIFS('ODA by sector'!I:I,'ODA by sector'!$A:$A,'D12'!$A1500,'ODA by sector'!$D:$D,'D12'!$C1500)</f>
        <v>0</v>
      </c>
      <c r="I1500" s="35">
        <f>SUMIFS('ODA by sector'!J:J,'ODA by sector'!$A:$A,'D12'!$A1500,'ODA by sector'!$D:$D,'D12'!$C1500)</f>
        <v>0</v>
      </c>
      <c r="J1500" s="35">
        <f>SUMIFS('ODA by sector'!K:K,'ODA by sector'!$A:$A,'D12'!$A1500,'ODA by sector'!$D:$D,'D12'!$C1500)</f>
        <v>0</v>
      </c>
      <c r="K1500" s="35">
        <f>SUMIFS('ODA by sector'!L:L,'ODA by sector'!$A:$A,'D12'!$A1500,'ODA by sector'!$D:$D,'D12'!$C1500)</f>
        <v>21.153585</v>
      </c>
      <c r="L1500" s="35">
        <f>SUMIFS('ODA by sector'!M:M,'ODA by sector'!$A:$A,'D12'!$A1500,'ODA by sector'!$D:$D,'D12'!$C1500)</f>
        <v>16.722874000000001</v>
      </c>
      <c r="M1500" s="35">
        <f>SUMIFS('ODA by sector'!N:N,'ODA by sector'!$A:$A,'D12'!$A1500,'ODA by sector'!$D:$D,'D12'!$C1500)</f>
        <v>28.803581999999999</v>
      </c>
      <c r="N1500" s="35">
        <f>SUMIFS('ODA by sector'!O:O,'ODA by sector'!$A:$A,'D12'!$A1500,'ODA by sector'!$D:$D,'D12'!$C1500)</f>
        <v>23.514817000000001</v>
      </c>
      <c r="O1500" s="35">
        <f>SUMIFS('ODA by sector'!P:P,'ODA by sector'!$A:$A,'D12'!$A1500,'ODA by sector'!$D:$D,'D12'!$C1500)</f>
        <v>89.878658000000001</v>
      </c>
      <c r="P1500" s="35">
        <f>SUMIFS('ODA by sector'!Q:Q,'ODA by sector'!$A:$A,'D12'!$A1500,'ODA by sector'!$D:$D,'D12'!$C1500)</f>
        <v>125.986966</v>
      </c>
      <c r="Q1500" s="35">
        <f>SUMIFS('ODA by sector'!R:R,'ODA by sector'!$A:$A,'D12'!$A1500,'ODA by sector'!$D:$D,'D12'!$C1500)</f>
        <v>109.173019</v>
      </c>
      <c r="R1500" s="35">
        <f>SUMIFS('ODA by sector'!S:S,'ODA by sector'!$A:$A,'D12'!$A1500,'ODA by sector'!$D:$D,'D12'!$C1500)</f>
        <v>151.92598000000001</v>
      </c>
    </row>
    <row r="1501" spans="1:18" x14ac:dyDescent="0.25">
      <c r="A1501" s="41" t="s">
        <v>33</v>
      </c>
      <c r="B1501" s="36" t="str">
        <f>VLOOKUP(A1501,'[1]Names&amp;ISO'!$A:$B,2,FALSE)</f>
        <v>AE</v>
      </c>
      <c r="C1501" s="37" t="s">
        <v>163</v>
      </c>
      <c r="D1501" s="35">
        <f>SUMIFS('ODA by sector'!E:E,'ODA by sector'!$A:$A,'D12'!$A1501,'ODA by sector'!$D:$D,'D12'!$C1501)</f>
        <v>0</v>
      </c>
      <c r="E1501" s="35">
        <f>SUMIFS('ODA by sector'!F:F,'ODA by sector'!$A:$A,'D12'!$A1501,'ODA by sector'!$D:$D,'D12'!$C1501)</f>
        <v>0</v>
      </c>
      <c r="F1501" s="35">
        <f>SUMIFS('ODA by sector'!G:G,'ODA by sector'!$A:$A,'D12'!$A1501,'ODA by sector'!$D:$D,'D12'!$C1501)</f>
        <v>0</v>
      </c>
      <c r="G1501" s="35">
        <f>SUMIFS('ODA by sector'!H:H,'ODA by sector'!$A:$A,'D12'!$A1501,'ODA by sector'!$D:$D,'D12'!$C1501)</f>
        <v>0</v>
      </c>
      <c r="H1501" s="35">
        <f>SUMIFS('ODA by sector'!I:I,'ODA by sector'!$A:$A,'D12'!$A1501,'ODA by sector'!$D:$D,'D12'!$C1501)</f>
        <v>0</v>
      </c>
      <c r="I1501" s="35">
        <f>SUMIFS('ODA by sector'!J:J,'ODA by sector'!$A:$A,'D12'!$A1501,'ODA by sector'!$D:$D,'D12'!$C1501)</f>
        <v>0</v>
      </c>
      <c r="J1501" s="35">
        <f>SUMIFS('ODA by sector'!K:K,'ODA by sector'!$A:$A,'D12'!$A1501,'ODA by sector'!$D:$D,'D12'!$C1501)</f>
        <v>0</v>
      </c>
      <c r="K1501" s="35">
        <f>SUMIFS('ODA by sector'!L:L,'ODA by sector'!$A:$A,'D12'!$A1501,'ODA by sector'!$D:$D,'D12'!$C1501)</f>
        <v>98.619129999999998</v>
      </c>
      <c r="L1501" s="35">
        <f>SUMIFS('ODA by sector'!M:M,'ODA by sector'!$A:$A,'D12'!$A1501,'ODA by sector'!$D:$D,'D12'!$C1501)</f>
        <v>44.100611000000001</v>
      </c>
      <c r="M1501" s="35">
        <f>SUMIFS('ODA by sector'!N:N,'ODA by sector'!$A:$A,'D12'!$A1501,'ODA by sector'!$D:$D,'D12'!$C1501)</f>
        <v>51.826531000000003</v>
      </c>
      <c r="N1501" s="35">
        <f>SUMIFS('ODA by sector'!O:O,'ODA by sector'!$A:$A,'D12'!$A1501,'ODA by sector'!$D:$D,'D12'!$C1501)</f>
        <v>144.09212199999999</v>
      </c>
      <c r="O1501" s="35">
        <f>SUMIFS('ODA by sector'!P:P,'ODA by sector'!$A:$A,'D12'!$A1501,'ODA by sector'!$D:$D,'D12'!$C1501)</f>
        <v>244.885929</v>
      </c>
      <c r="P1501" s="35">
        <f>SUMIFS('ODA by sector'!Q:Q,'ODA by sector'!$A:$A,'D12'!$A1501,'ODA by sector'!$D:$D,'D12'!$C1501)</f>
        <v>175.452146</v>
      </c>
      <c r="Q1501" s="35">
        <f>SUMIFS('ODA by sector'!R:R,'ODA by sector'!$A:$A,'D12'!$A1501,'ODA by sector'!$D:$D,'D12'!$C1501)</f>
        <v>127.24578500000001</v>
      </c>
      <c r="R1501" s="35">
        <f>SUMIFS('ODA by sector'!S:S,'ODA by sector'!$A:$A,'D12'!$A1501,'ODA by sector'!$D:$D,'D12'!$C1501)</f>
        <v>182.42722000000001</v>
      </c>
    </row>
    <row r="1502" spans="1:18" x14ac:dyDescent="0.25">
      <c r="A1502" s="42" t="s">
        <v>33</v>
      </c>
      <c r="B1502" s="36" t="str">
        <f>VLOOKUP(A1502,'[1]Names&amp;ISO'!$A:$B,2,FALSE)</f>
        <v>AE</v>
      </c>
      <c r="C1502" s="37" t="s">
        <v>164</v>
      </c>
      <c r="D1502" s="35">
        <f>SUMIFS('ODA by sector'!E:E,'ODA by sector'!$A:$A,'D12'!$A1502,'ODA by sector'!$D:$D,'D12'!$C1502)</f>
        <v>0</v>
      </c>
      <c r="E1502" s="35">
        <f>SUMIFS('ODA by sector'!F:F,'ODA by sector'!$A:$A,'D12'!$A1502,'ODA by sector'!$D:$D,'D12'!$C1502)</f>
        <v>0</v>
      </c>
      <c r="F1502" s="35">
        <f>SUMIFS('ODA by sector'!G:G,'ODA by sector'!$A:$A,'D12'!$A1502,'ODA by sector'!$D:$D,'D12'!$C1502)</f>
        <v>0</v>
      </c>
      <c r="G1502" s="35">
        <f>SUMIFS('ODA by sector'!H:H,'ODA by sector'!$A:$A,'D12'!$A1502,'ODA by sector'!$D:$D,'D12'!$C1502)</f>
        <v>0</v>
      </c>
      <c r="H1502" s="35">
        <f>SUMIFS('ODA by sector'!I:I,'ODA by sector'!$A:$A,'D12'!$A1502,'ODA by sector'!$D:$D,'D12'!$C1502)</f>
        <v>0</v>
      </c>
      <c r="I1502" s="35">
        <f>SUMIFS('ODA by sector'!J:J,'ODA by sector'!$A:$A,'D12'!$A1502,'ODA by sector'!$D:$D,'D12'!$C1502)</f>
        <v>0</v>
      </c>
      <c r="J1502" s="35">
        <f>SUMIFS('ODA by sector'!K:K,'ODA by sector'!$A:$A,'D12'!$A1502,'ODA by sector'!$D:$D,'D12'!$C1502)</f>
        <v>0</v>
      </c>
      <c r="K1502" s="35">
        <f>SUMIFS('ODA by sector'!L:L,'ODA by sector'!$A:$A,'D12'!$A1502,'ODA by sector'!$D:$D,'D12'!$C1502)</f>
        <v>35.525123000000001</v>
      </c>
      <c r="L1502" s="35">
        <f>SUMIFS('ODA by sector'!M:M,'ODA by sector'!$A:$A,'D12'!$A1502,'ODA by sector'!$D:$D,'D12'!$C1502)</f>
        <v>31.657623999999998</v>
      </c>
      <c r="M1502" s="35">
        <f>SUMIFS('ODA by sector'!N:N,'ODA by sector'!$A:$A,'D12'!$A1502,'ODA by sector'!$D:$D,'D12'!$C1502)</f>
        <v>27.604890999999999</v>
      </c>
      <c r="N1502" s="35">
        <f>SUMIFS('ODA by sector'!O:O,'ODA by sector'!$A:$A,'D12'!$A1502,'ODA by sector'!$D:$D,'D12'!$C1502)</f>
        <v>23.464369999999999</v>
      </c>
      <c r="O1502" s="35">
        <f>SUMIFS('ODA by sector'!P:P,'ODA by sector'!$A:$A,'D12'!$A1502,'ODA by sector'!$D:$D,'D12'!$C1502)</f>
        <v>35.244658000000001</v>
      </c>
      <c r="P1502" s="35">
        <f>SUMIFS('ODA by sector'!Q:Q,'ODA by sector'!$A:$A,'D12'!$A1502,'ODA by sector'!$D:$D,'D12'!$C1502)</f>
        <v>67.495669000000007</v>
      </c>
      <c r="Q1502" s="35">
        <f>SUMIFS('ODA by sector'!R:R,'ODA by sector'!$A:$A,'D12'!$A1502,'ODA by sector'!$D:$D,'D12'!$C1502)</f>
        <v>80.795156000000006</v>
      </c>
      <c r="R1502" s="35">
        <f>SUMIFS('ODA by sector'!S:S,'ODA by sector'!$A:$A,'D12'!$A1502,'ODA by sector'!$D:$D,'D12'!$C1502)</f>
        <v>171.72201999999999</v>
      </c>
    </row>
    <row r="1503" spans="1:18" x14ac:dyDescent="0.25">
      <c r="A1503" s="40" t="s">
        <v>33</v>
      </c>
      <c r="B1503" s="36" t="str">
        <f>VLOOKUP(A1503,'[1]Names&amp;ISO'!$A:$B,2,FALSE)</f>
        <v>AE</v>
      </c>
      <c r="C1503" s="37" t="s">
        <v>165</v>
      </c>
      <c r="D1503" s="35">
        <f>SUMIFS('ODA by sector'!E:E,'ODA by sector'!$A:$A,'D12'!$A1503,'ODA by sector'!$D:$D,'D12'!$C1503)</f>
        <v>0</v>
      </c>
      <c r="E1503" s="35">
        <f>SUMIFS('ODA by sector'!F:F,'ODA by sector'!$A:$A,'D12'!$A1503,'ODA by sector'!$D:$D,'D12'!$C1503)</f>
        <v>0</v>
      </c>
      <c r="F1503" s="35">
        <f>SUMIFS('ODA by sector'!G:G,'ODA by sector'!$A:$A,'D12'!$A1503,'ODA by sector'!$D:$D,'D12'!$C1503)</f>
        <v>0</v>
      </c>
      <c r="G1503" s="35">
        <f>SUMIFS('ODA by sector'!H:H,'ODA by sector'!$A:$A,'D12'!$A1503,'ODA by sector'!$D:$D,'D12'!$C1503)</f>
        <v>0</v>
      </c>
      <c r="H1503" s="35">
        <f>SUMIFS('ODA by sector'!I:I,'ODA by sector'!$A:$A,'D12'!$A1503,'ODA by sector'!$D:$D,'D12'!$C1503)</f>
        <v>0</v>
      </c>
      <c r="I1503" s="35">
        <f>SUMIFS('ODA by sector'!J:J,'ODA by sector'!$A:$A,'D12'!$A1503,'ODA by sector'!$D:$D,'D12'!$C1503)</f>
        <v>0</v>
      </c>
      <c r="J1503" s="35">
        <f>SUMIFS('ODA by sector'!K:K,'ODA by sector'!$A:$A,'D12'!$A1503,'ODA by sector'!$D:$D,'D12'!$C1503)</f>
        <v>0</v>
      </c>
      <c r="K1503" s="35">
        <f>SUMIFS('ODA by sector'!L:L,'ODA by sector'!$A:$A,'D12'!$A1503,'ODA by sector'!$D:$D,'D12'!$C1503)</f>
        <v>174.752951</v>
      </c>
      <c r="L1503" s="35">
        <f>SUMIFS('ODA by sector'!M:M,'ODA by sector'!$A:$A,'D12'!$A1503,'ODA by sector'!$D:$D,'D12'!$C1503)</f>
        <v>14.133815</v>
      </c>
      <c r="M1503" s="35">
        <f>SUMIFS('ODA by sector'!N:N,'ODA by sector'!$A:$A,'D12'!$A1503,'ODA by sector'!$D:$D,'D12'!$C1503)</f>
        <v>2.9473129999999998</v>
      </c>
      <c r="N1503" s="35">
        <f>SUMIFS('ODA by sector'!O:O,'ODA by sector'!$A:$A,'D12'!$A1503,'ODA by sector'!$D:$D,'D12'!$C1503)</f>
        <v>4.3230649999999997</v>
      </c>
      <c r="O1503" s="35">
        <f>SUMIFS('ODA by sector'!P:P,'ODA by sector'!$A:$A,'D12'!$A1503,'ODA by sector'!$D:$D,'D12'!$C1503)</f>
        <v>4.8844349999999999</v>
      </c>
      <c r="P1503" s="35">
        <f>SUMIFS('ODA by sector'!Q:Q,'ODA by sector'!$A:$A,'D12'!$A1503,'ODA by sector'!$D:$D,'D12'!$C1503)</f>
        <v>6.9873849999999997</v>
      </c>
      <c r="Q1503" s="35">
        <f>SUMIFS('ODA by sector'!R:R,'ODA by sector'!$A:$A,'D12'!$A1503,'ODA by sector'!$D:$D,'D12'!$C1503)</f>
        <v>118.750726</v>
      </c>
      <c r="R1503" s="35">
        <f>SUMIFS('ODA by sector'!S:S,'ODA by sector'!$A:$A,'D12'!$A1503,'ODA by sector'!$D:$D,'D12'!$C1503)</f>
        <v>6.9318900000000001</v>
      </c>
    </row>
    <row r="1504" spans="1:18" x14ac:dyDescent="0.25">
      <c r="A1504" s="40" t="s">
        <v>33</v>
      </c>
      <c r="B1504" s="36" t="str">
        <f>VLOOKUP(A1504,'[1]Names&amp;ISO'!$A:$B,2,FALSE)</f>
        <v>AE</v>
      </c>
      <c r="C1504" s="37" t="s">
        <v>161</v>
      </c>
      <c r="D1504" s="35">
        <f>SUMIFS('ODA by sector'!E:E,'ODA by sector'!$A:$A,'D12'!$A1504,'ODA by sector'!$D:$D,'D12'!$C1504)</f>
        <v>0</v>
      </c>
      <c r="E1504" s="35">
        <f>SUMIFS('ODA by sector'!F:F,'ODA by sector'!$A:$A,'D12'!$A1504,'ODA by sector'!$D:$D,'D12'!$C1504)</f>
        <v>0</v>
      </c>
      <c r="F1504" s="35">
        <f>SUMIFS('ODA by sector'!G:G,'ODA by sector'!$A:$A,'D12'!$A1504,'ODA by sector'!$D:$D,'D12'!$C1504)</f>
        <v>0</v>
      </c>
      <c r="G1504" s="35">
        <f>SUMIFS('ODA by sector'!H:H,'ODA by sector'!$A:$A,'D12'!$A1504,'ODA by sector'!$D:$D,'D12'!$C1504)</f>
        <v>0</v>
      </c>
      <c r="H1504" s="35">
        <f>SUMIFS('ODA by sector'!I:I,'ODA by sector'!$A:$A,'D12'!$A1504,'ODA by sector'!$D:$D,'D12'!$C1504)</f>
        <v>0</v>
      </c>
      <c r="I1504" s="35">
        <f>SUMIFS('ODA by sector'!J:J,'ODA by sector'!$A:$A,'D12'!$A1504,'ODA by sector'!$D:$D,'D12'!$C1504)</f>
        <v>0</v>
      </c>
      <c r="J1504" s="35">
        <f>SUMIFS('ODA by sector'!K:K,'ODA by sector'!$A:$A,'D12'!$A1504,'ODA by sector'!$D:$D,'D12'!$C1504)</f>
        <v>0</v>
      </c>
      <c r="K1504" s="35">
        <f>SUMIFS('ODA by sector'!L:L,'ODA by sector'!$A:$A,'D12'!$A1504,'ODA by sector'!$D:$D,'D12'!$C1504)</f>
        <v>77.925100999999998</v>
      </c>
      <c r="L1504" s="35">
        <f>SUMIFS('ODA by sector'!M:M,'ODA by sector'!$A:$A,'D12'!$A1504,'ODA by sector'!$D:$D,'D12'!$C1504)</f>
        <v>25.467012</v>
      </c>
      <c r="M1504" s="35">
        <f>SUMIFS('ODA by sector'!N:N,'ODA by sector'!$A:$A,'D12'!$A1504,'ODA by sector'!$D:$D,'D12'!$C1504)</f>
        <v>9.431222</v>
      </c>
      <c r="N1504" s="35">
        <f>SUMIFS('ODA by sector'!O:O,'ODA by sector'!$A:$A,'D12'!$A1504,'ODA by sector'!$D:$D,'D12'!$C1504)</f>
        <v>10.836622999999999</v>
      </c>
      <c r="O1504" s="35">
        <f>SUMIFS('ODA by sector'!P:P,'ODA by sector'!$A:$A,'D12'!$A1504,'ODA by sector'!$D:$D,'D12'!$C1504)</f>
        <v>44.498648000000003</v>
      </c>
      <c r="P1504" s="35">
        <f>SUMIFS('ODA by sector'!Q:Q,'ODA by sector'!$A:$A,'D12'!$A1504,'ODA by sector'!$D:$D,'D12'!$C1504)</f>
        <v>70.289396999999994</v>
      </c>
      <c r="Q1504" s="35">
        <f>SUMIFS('ODA by sector'!R:R,'ODA by sector'!$A:$A,'D12'!$A1504,'ODA by sector'!$D:$D,'D12'!$C1504)</f>
        <v>28.954913000000001</v>
      </c>
      <c r="R1504" s="35">
        <f>SUMIFS('ODA by sector'!S:S,'ODA by sector'!$A:$A,'D12'!$A1504,'ODA by sector'!$D:$D,'D12'!$C1504)</f>
        <v>162.3417</v>
      </c>
    </row>
    <row r="1505" spans="1:18" x14ac:dyDescent="0.25">
      <c r="A1505" s="40" t="s">
        <v>33</v>
      </c>
      <c r="B1505" s="36" t="str">
        <f>VLOOKUP(A1505,'[1]Names&amp;ISO'!$A:$B,2,FALSE)</f>
        <v>AE</v>
      </c>
      <c r="C1505" s="37" t="s">
        <v>166</v>
      </c>
      <c r="D1505" s="35">
        <f>SUMIFS('ODA by sector'!E:E,'ODA by sector'!$A:$A,'D12'!$A1505,'ODA by sector'!$D:$D,'D12'!$C1505)</f>
        <v>0</v>
      </c>
      <c r="E1505" s="35">
        <f>SUMIFS('ODA by sector'!F:F,'ODA by sector'!$A:$A,'D12'!$A1505,'ODA by sector'!$D:$D,'D12'!$C1505)</f>
        <v>0</v>
      </c>
      <c r="F1505" s="35">
        <f>SUMIFS('ODA by sector'!G:G,'ODA by sector'!$A:$A,'D12'!$A1505,'ODA by sector'!$D:$D,'D12'!$C1505)</f>
        <v>0</v>
      </c>
      <c r="G1505" s="35">
        <f>SUMIFS('ODA by sector'!H:H,'ODA by sector'!$A:$A,'D12'!$A1505,'ODA by sector'!$D:$D,'D12'!$C1505)</f>
        <v>0</v>
      </c>
      <c r="H1505" s="35">
        <f>SUMIFS('ODA by sector'!I:I,'ODA by sector'!$A:$A,'D12'!$A1505,'ODA by sector'!$D:$D,'D12'!$C1505)</f>
        <v>0</v>
      </c>
      <c r="I1505" s="35">
        <f>SUMIFS('ODA by sector'!J:J,'ODA by sector'!$A:$A,'D12'!$A1505,'ODA by sector'!$D:$D,'D12'!$C1505)</f>
        <v>0</v>
      </c>
      <c r="J1505" s="35">
        <f>SUMIFS('ODA by sector'!K:K,'ODA by sector'!$A:$A,'D12'!$A1505,'ODA by sector'!$D:$D,'D12'!$C1505)</f>
        <v>0</v>
      </c>
      <c r="K1505" s="35">
        <f>SUMIFS('ODA by sector'!L:L,'ODA by sector'!$A:$A,'D12'!$A1505,'ODA by sector'!$D:$D,'D12'!$C1505)</f>
        <v>183.82499799999999</v>
      </c>
      <c r="L1505" s="35">
        <f>SUMIFS('ODA by sector'!M:M,'ODA by sector'!$A:$A,'D12'!$A1505,'ODA by sector'!$D:$D,'D12'!$C1505)</f>
        <v>47.179738999999998</v>
      </c>
      <c r="M1505" s="35">
        <f>SUMIFS('ODA by sector'!N:N,'ODA by sector'!$A:$A,'D12'!$A1505,'ODA by sector'!$D:$D,'D12'!$C1505)</f>
        <v>102.823273</v>
      </c>
      <c r="N1505" s="35">
        <f>SUMIFS('ODA by sector'!O:O,'ODA by sector'!$A:$A,'D12'!$A1505,'ODA by sector'!$D:$D,'D12'!$C1505)</f>
        <v>183.41950199999999</v>
      </c>
      <c r="O1505" s="35">
        <f>SUMIFS('ODA by sector'!P:P,'ODA by sector'!$A:$A,'D12'!$A1505,'ODA by sector'!$D:$D,'D12'!$C1505)</f>
        <v>210.256472</v>
      </c>
      <c r="P1505" s="35">
        <f>SUMIFS('ODA by sector'!Q:Q,'ODA by sector'!$A:$A,'D12'!$A1505,'ODA by sector'!$D:$D,'D12'!$C1505)</f>
        <v>399.49235200000004</v>
      </c>
      <c r="Q1505" s="35">
        <f>SUMIFS('ODA by sector'!R:R,'ODA by sector'!$A:$A,'D12'!$A1505,'ODA by sector'!$D:$D,'D12'!$C1505)</f>
        <v>614.38485900000001</v>
      </c>
      <c r="R1505" s="35">
        <f>SUMIFS('ODA by sector'!S:S,'ODA by sector'!$A:$A,'D12'!$A1505,'ODA by sector'!$D:$D,'D12'!$C1505)</f>
        <v>375.14295000000004</v>
      </c>
    </row>
    <row r="1506" spans="1:18" x14ac:dyDescent="0.25">
      <c r="A1506" s="40" t="s">
        <v>33</v>
      </c>
      <c r="B1506" s="36" t="str">
        <f>VLOOKUP(A1506,'[1]Names&amp;ISO'!$A:$B,2,FALSE)</f>
        <v>AE</v>
      </c>
      <c r="C1506" s="37" t="s">
        <v>167</v>
      </c>
      <c r="D1506" s="35">
        <f>SUMIFS('ODA by sector'!E:E,'ODA by sector'!$A:$A,'D12'!$A1506,'ODA by sector'!$D:$D,'D12'!$C1506)</f>
        <v>0</v>
      </c>
      <c r="E1506" s="35">
        <f>SUMIFS('ODA by sector'!F:F,'ODA by sector'!$A:$A,'D12'!$A1506,'ODA by sector'!$D:$D,'D12'!$C1506)</f>
        <v>0</v>
      </c>
      <c r="F1506" s="35">
        <f>SUMIFS('ODA by sector'!G:G,'ODA by sector'!$A:$A,'D12'!$A1506,'ODA by sector'!$D:$D,'D12'!$C1506)</f>
        <v>0</v>
      </c>
      <c r="G1506" s="35">
        <f>SUMIFS('ODA by sector'!H:H,'ODA by sector'!$A:$A,'D12'!$A1506,'ODA by sector'!$D:$D,'D12'!$C1506)</f>
        <v>0</v>
      </c>
      <c r="H1506" s="35">
        <f>SUMIFS('ODA by sector'!I:I,'ODA by sector'!$A:$A,'D12'!$A1506,'ODA by sector'!$D:$D,'D12'!$C1506)</f>
        <v>0</v>
      </c>
      <c r="I1506" s="35">
        <f>SUMIFS('ODA by sector'!J:J,'ODA by sector'!$A:$A,'D12'!$A1506,'ODA by sector'!$D:$D,'D12'!$C1506)</f>
        <v>0</v>
      </c>
      <c r="J1506" s="35">
        <f>SUMIFS('ODA by sector'!K:K,'ODA by sector'!$A:$A,'D12'!$A1506,'ODA by sector'!$D:$D,'D12'!$C1506)</f>
        <v>0</v>
      </c>
      <c r="K1506" s="35">
        <f>SUMIFS('ODA by sector'!L:L,'ODA by sector'!$A:$A,'D12'!$A1506,'ODA by sector'!$D:$D,'D12'!$C1506)</f>
        <v>0</v>
      </c>
      <c r="L1506" s="35">
        <f>SUMIFS('ODA by sector'!M:M,'ODA by sector'!$A:$A,'D12'!$A1506,'ODA by sector'!$D:$D,'D12'!$C1506)</f>
        <v>0</v>
      </c>
      <c r="M1506" s="35">
        <f>SUMIFS('ODA by sector'!N:N,'ODA by sector'!$A:$A,'D12'!$A1506,'ODA by sector'!$D:$D,'D12'!$C1506)</f>
        <v>0</v>
      </c>
      <c r="N1506" s="35">
        <f>SUMIFS('ODA by sector'!O:O,'ODA by sector'!$A:$A,'D12'!$A1506,'ODA by sector'!$D:$D,'D12'!$C1506)</f>
        <v>0</v>
      </c>
      <c r="O1506" s="35">
        <f>SUMIFS('ODA by sector'!P:P,'ODA by sector'!$A:$A,'D12'!$A1506,'ODA by sector'!$D:$D,'D12'!$C1506)</f>
        <v>0</v>
      </c>
      <c r="P1506" s="35">
        <f>SUMIFS('ODA by sector'!Q:Q,'ODA by sector'!$A:$A,'D12'!$A1506,'ODA by sector'!$D:$D,'D12'!$C1506)</f>
        <v>0</v>
      </c>
      <c r="Q1506" s="35">
        <f>SUMIFS('ODA by sector'!R:R,'ODA by sector'!$A:$A,'D12'!$A1506,'ODA by sector'!$D:$D,'D12'!$C1506)</f>
        <v>0</v>
      </c>
      <c r="R1506" s="35">
        <f>SUMIFS('ODA by sector'!S:S,'ODA by sector'!$A:$A,'D12'!$A1506,'ODA by sector'!$D:$D,'D12'!$C1506)</f>
        <v>4.9590000000000002E-2</v>
      </c>
    </row>
    <row r="1507" spans="1:18" x14ac:dyDescent="0.25">
      <c r="A1507" s="40" t="s">
        <v>33</v>
      </c>
      <c r="B1507" s="36" t="str">
        <f>VLOOKUP(A1507,'[1]Names&amp;ISO'!$A:$B,2,FALSE)</f>
        <v>AE</v>
      </c>
      <c r="C1507" s="37" t="s">
        <v>169</v>
      </c>
      <c r="D1507" s="35">
        <f>SUMIFS('ODA by sector'!E:E,'ODA by sector'!$A:$A,'D12'!$A1507,'ODA by sector'!$D:$D,'D12'!$C1507)</f>
        <v>0</v>
      </c>
      <c r="E1507" s="35">
        <f>SUMIFS('ODA by sector'!F:F,'ODA by sector'!$A:$A,'D12'!$A1507,'ODA by sector'!$D:$D,'D12'!$C1507)</f>
        <v>0</v>
      </c>
      <c r="F1507" s="35">
        <f>SUMIFS('ODA by sector'!G:G,'ODA by sector'!$A:$A,'D12'!$A1507,'ODA by sector'!$D:$D,'D12'!$C1507)</f>
        <v>0</v>
      </c>
      <c r="G1507" s="35">
        <f>SUMIFS('ODA by sector'!H:H,'ODA by sector'!$A:$A,'D12'!$A1507,'ODA by sector'!$D:$D,'D12'!$C1507)</f>
        <v>0</v>
      </c>
      <c r="H1507" s="35">
        <f>SUMIFS('ODA by sector'!I:I,'ODA by sector'!$A:$A,'D12'!$A1507,'ODA by sector'!$D:$D,'D12'!$C1507)</f>
        <v>0</v>
      </c>
      <c r="I1507" s="35">
        <f>SUMIFS('ODA by sector'!J:J,'ODA by sector'!$A:$A,'D12'!$A1507,'ODA by sector'!$D:$D,'D12'!$C1507)</f>
        <v>0</v>
      </c>
      <c r="J1507" s="35">
        <f>SUMIFS('ODA by sector'!K:K,'ODA by sector'!$A:$A,'D12'!$A1507,'ODA by sector'!$D:$D,'D12'!$C1507)</f>
        <v>0</v>
      </c>
      <c r="K1507" s="35">
        <f>SUMIFS('ODA by sector'!L:L,'ODA by sector'!$A:$A,'D12'!$A1507,'ODA by sector'!$D:$D,'D12'!$C1507)</f>
        <v>183.633242</v>
      </c>
      <c r="L1507" s="35">
        <f>SUMIFS('ODA by sector'!M:M,'ODA by sector'!$A:$A,'D12'!$A1507,'ODA by sector'!$D:$D,'D12'!$C1507)</f>
        <v>5.3991540000000002</v>
      </c>
      <c r="M1507" s="35">
        <f>SUMIFS('ODA by sector'!N:N,'ODA by sector'!$A:$A,'D12'!$A1507,'ODA by sector'!$D:$D,'D12'!$C1507)</f>
        <v>5.9947909999999993</v>
      </c>
      <c r="N1507" s="35">
        <f>SUMIFS('ODA by sector'!O:O,'ODA by sector'!$A:$A,'D12'!$A1507,'ODA by sector'!$D:$D,'D12'!$C1507)</f>
        <v>2.6166140000000002</v>
      </c>
      <c r="O1507" s="35">
        <f>SUMIFS('ODA by sector'!P:P,'ODA by sector'!$A:$A,'D12'!$A1507,'ODA by sector'!$D:$D,'D12'!$C1507)</f>
        <v>39.017052</v>
      </c>
      <c r="P1507" s="35">
        <f>SUMIFS('ODA by sector'!Q:Q,'ODA by sector'!$A:$A,'D12'!$A1507,'ODA by sector'!$D:$D,'D12'!$C1507)</f>
        <v>364.60418800000002</v>
      </c>
      <c r="Q1507" s="35">
        <f>SUMIFS('ODA by sector'!R:R,'ODA by sector'!$A:$A,'D12'!$A1507,'ODA by sector'!$D:$D,'D12'!$C1507)</f>
        <v>231.27286600000002</v>
      </c>
      <c r="R1507" s="35">
        <f>SUMIFS('ODA by sector'!S:S,'ODA by sector'!$A:$A,'D12'!$A1507,'ODA by sector'!$D:$D,'D12'!$C1507)</f>
        <v>48.094160000000002</v>
      </c>
    </row>
    <row r="1508" spans="1:18" x14ac:dyDescent="0.25">
      <c r="A1508" s="40" t="s">
        <v>33</v>
      </c>
      <c r="B1508" s="36" t="str">
        <f>VLOOKUP(A1508,'[1]Names&amp;ISO'!$A:$B,2,FALSE)</f>
        <v>AE</v>
      </c>
      <c r="C1508" s="37" t="s">
        <v>168</v>
      </c>
      <c r="D1508" s="35">
        <f>SUMIFS('ODA by sector'!E:E,'ODA by sector'!$A:$A,'D12'!$A1508,'ODA by sector'!$D:$D,'D12'!$C1508)</f>
        <v>0</v>
      </c>
      <c r="E1508" s="35">
        <f>SUMIFS('ODA by sector'!F:F,'ODA by sector'!$A:$A,'D12'!$A1508,'ODA by sector'!$D:$D,'D12'!$C1508)</f>
        <v>0</v>
      </c>
      <c r="F1508" s="35">
        <f>SUMIFS('ODA by sector'!G:G,'ODA by sector'!$A:$A,'D12'!$A1508,'ODA by sector'!$D:$D,'D12'!$C1508)</f>
        <v>0</v>
      </c>
      <c r="G1508" s="35">
        <f>SUMIFS('ODA by sector'!H:H,'ODA by sector'!$A:$A,'D12'!$A1508,'ODA by sector'!$D:$D,'D12'!$C1508)</f>
        <v>0</v>
      </c>
      <c r="H1508" s="35">
        <f>SUMIFS('ODA by sector'!I:I,'ODA by sector'!$A:$A,'D12'!$A1508,'ODA by sector'!$D:$D,'D12'!$C1508)</f>
        <v>0</v>
      </c>
      <c r="I1508" s="35">
        <f>SUMIFS('ODA by sector'!J:J,'ODA by sector'!$A:$A,'D12'!$A1508,'ODA by sector'!$D:$D,'D12'!$C1508)</f>
        <v>0</v>
      </c>
      <c r="J1508" s="35">
        <f>SUMIFS('ODA by sector'!K:K,'ODA by sector'!$A:$A,'D12'!$A1508,'ODA by sector'!$D:$D,'D12'!$C1508)</f>
        <v>0</v>
      </c>
      <c r="K1508" s="35">
        <f>SUMIFS('ODA by sector'!L:L,'ODA by sector'!$A:$A,'D12'!$A1508,'ODA by sector'!$D:$D,'D12'!$C1508)</f>
        <v>13.661638</v>
      </c>
      <c r="L1508" s="35">
        <f>SUMIFS('ODA by sector'!M:M,'ODA by sector'!$A:$A,'D12'!$A1508,'ODA by sector'!$D:$D,'D12'!$C1508)</f>
        <v>40.470897000000001</v>
      </c>
      <c r="M1508" s="35">
        <f>SUMIFS('ODA by sector'!N:N,'ODA by sector'!$A:$A,'D12'!$A1508,'ODA by sector'!$D:$D,'D12'!$C1508)</f>
        <v>12.292186999999998</v>
      </c>
      <c r="N1508" s="35">
        <f>SUMIFS('ODA by sector'!O:O,'ODA by sector'!$A:$A,'D12'!$A1508,'ODA by sector'!$D:$D,'D12'!$C1508)</f>
        <v>14.851824999999998</v>
      </c>
      <c r="O1508" s="35">
        <f>SUMIFS('ODA by sector'!P:P,'ODA by sector'!$A:$A,'D12'!$A1508,'ODA by sector'!$D:$D,'D12'!$C1508)</f>
        <v>912.70547999999997</v>
      </c>
      <c r="P1508" s="35">
        <f>SUMIFS('ODA by sector'!Q:Q,'ODA by sector'!$A:$A,'D12'!$A1508,'ODA by sector'!$D:$D,'D12'!$C1508)</f>
        <v>24.367824000000002</v>
      </c>
      <c r="Q1508" s="35">
        <f>SUMIFS('ODA by sector'!R:R,'ODA by sector'!$A:$A,'D12'!$A1508,'ODA by sector'!$D:$D,'D12'!$C1508)</f>
        <v>76.350065999999998</v>
      </c>
      <c r="R1508" s="35">
        <f>SUMIFS('ODA by sector'!S:S,'ODA by sector'!$A:$A,'D12'!$A1508,'ODA by sector'!$D:$D,'D12'!$C1508)</f>
        <v>5.0113399999999997</v>
      </c>
    </row>
    <row r="1509" spans="1:18" x14ac:dyDescent="0.25">
      <c r="A1509" s="40" t="s">
        <v>33</v>
      </c>
      <c r="B1509" s="36" t="str">
        <f>VLOOKUP(A1509,'[1]Names&amp;ISO'!$A:$B,2,FALSE)</f>
        <v>AE</v>
      </c>
      <c r="C1509" s="37" t="s">
        <v>171</v>
      </c>
      <c r="D1509" s="35">
        <f>SUMIFS('ODA by sector'!E:E,'ODA by sector'!$A:$A,'D12'!$A1509,'ODA by sector'!$D:$D,'D12'!$C1509)</f>
        <v>0</v>
      </c>
      <c r="E1509" s="35">
        <f>SUMIFS('ODA by sector'!F:F,'ODA by sector'!$A:$A,'D12'!$A1509,'ODA by sector'!$D:$D,'D12'!$C1509)</f>
        <v>0</v>
      </c>
      <c r="F1509" s="35">
        <f>SUMIFS('ODA by sector'!G:G,'ODA by sector'!$A:$A,'D12'!$A1509,'ODA by sector'!$D:$D,'D12'!$C1509)</f>
        <v>0</v>
      </c>
      <c r="G1509" s="35">
        <f>SUMIFS('ODA by sector'!H:H,'ODA by sector'!$A:$A,'D12'!$A1509,'ODA by sector'!$D:$D,'D12'!$C1509)</f>
        <v>0</v>
      </c>
      <c r="H1509" s="35">
        <f>SUMIFS('ODA by sector'!I:I,'ODA by sector'!$A:$A,'D12'!$A1509,'ODA by sector'!$D:$D,'D12'!$C1509)</f>
        <v>0</v>
      </c>
      <c r="I1509" s="35">
        <f>SUMIFS('ODA by sector'!J:J,'ODA by sector'!$A:$A,'D12'!$A1509,'ODA by sector'!$D:$D,'D12'!$C1509)</f>
        <v>0</v>
      </c>
      <c r="J1509" s="35">
        <f>SUMIFS('ODA by sector'!K:K,'ODA by sector'!$A:$A,'D12'!$A1509,'ODA by sector'!$D:$D,'D12'!$C1509)</f>
        <v>0</v>
      </c>
      <c r="K1509" s="35">
        <f>SUMIFS('ODA by sector'!L:L,'ODA by sector'!$A:$A,'D12'!$A1509,'ODA by sector'!$D:$D,'D12'!$C1509)</f>
        <v>0</v>
      </c>
      <c r="L1509" s="35">
        <f>SUMIFS('ODA by sector'!M:M,'ODA by sector'!$A:$A,'D12'!$A1509,'ODA by sector'!$D:$D,'D12'!$C1509)</f>
        <v>2.3563160000000001</v>
      </c>
      <c r="M1509" s="35">
        <f>SUMIFS('ODA by sector'!N:N,'ODA by sector'!$A:$A,'D12'!$A1509,'ODA by sector'!$D:$D,'D12'!$C1509)</f>
        <v>1.171575</v>
      </c>
      <c r="N1509" s="35">
        <f>SUMIFS('ODA by sector'!O:O,'ODA by sector'!$A:$A,'D12'!$A1509,'ODA by sector'!$D:$D,'D12'!$C1509)</f>
        <v>5.9391449999999999</v>
      </c>
      <c r="O1509" s="35">
        <f>SUMIFS('ODA by sector'!P:P,'ODA by sector'!$A:$A,'D12'!$A1509,'ODA by sector'!$D:$D,'D12'!$C1509)</f>
        <v>5.4961960000000003</v>
      </c>
      <c r="P1509" s="35">
        <f>SUMIFS('ODA by sector'!Q:Q,'ODA by sector'!$A:$A,'D12'!$A1509,'ODA by sector'!$D:$D,'D12'!$C1509)</f>
        <v>6.4740250000000001</v>
      </c>
      <c r="Q1509" s="35">
        <f>SUMIFS('ODA by sector'!R:R,'ODA by sector'!$A:$A,'D12'!$A1509,'ODA by sector'!$D:$D,'D12'!$C1509)</f>
        <v>7.589315</v>
      </c>
      <c r="R1509" s="35">
        <f>SUMIFS('ODA by sector'!S:S,'ODA by sector'!$A:$A,'D12'!$A1509,'ODA by sector'!$D:$D,'D12'!$C1509)</f>
        <v>6.0734700000000004</v>
      </c>
    </row>
    <row r="1510" spans="1:18" x14ac:dyDescent="0.25">
      <c r="A1510" s="40" t="s">
        <v>33</v>
      </c>
      <c r="B1510" s="36" t="str">
        <f>VLOOKUP(A1510,'[1]Names&amp;ISO'!$A:$B,2,FALSE)</f>
        <v>AE</v>
      </c>
      <c r="C1510" s="37" t="s">
        <v>170</v>
      </c>
      <c r="D1510" s="35">
        <f>SUMIFS('ODA by sector'!E:E,'ODA by sector'!$A:$A,'D12'!$A1510,'ODA by sector'!$D:$D,'D12'!$C1510)</f>
        <v>0</v>
      </c>
      <c r="E1510" s="35">
        <f>SUMIFS('ODA by sector'!F:F,'ODA by sector'!$A:$A,'D12'!$A1510,'ODA by sector'!$D:$D,'D12'!$C1510)</f>
        <v>0</v>
      </c>
      <c r="F1510" s="35">
        <f>SUMIFS('ODA by sector'!G:G,'ODA by sector'!$A:$A,'D12'!$A1510,'ODA by sector'!$D:$D,'D12'!$C1510)</f>
        <v>0</v>
      </c>
      <c r="G1510" s="35">
        <f>SUMIFS('ODA by sector'!H:H,'ODA by sector'!$A:$A,'D12'!$A1510,'ODA by sector'!$D:$D,'D12'!$C1510)</f>
        <v>0</v>
      </c>
      <c r="H1510" s="35">
        <f>SUMIFS('ODA by sector'!I:I,'ODA by sector'!$A:$A,'D12'!$A1510,'ODA by sector'!$D:$D,'D12'!$C1510)</f>
        <v>0</v>
      </c>
      <c r="I1510" s="35">
        <f>SUMIFS('ODA by sector'!J:J,'ODA by sector'!$A:$A,'D12'!$A1510,'ODA by sector'!$D:$D,'D12'!$C1510)</f>
        <v>0</v>
      </c>
      <c r="J1510" s="35">
        <f>SUMIFS('ODA by sector'!K:K,'ODA by sector'!$A:$A,'D12'!$A1510,'ODA by sector'!$D:$D,'D12'!$C1510)</f>
        <v>0</v>
      </c>
      <c r="K1510" s="35">
        <f>SUMIFS('ODA by sector'!L:L,'ODA by sector'!$A:$A,'D12'!$A1510,'ODA by sector'!$D:$D,'D12'!$C1510)</f>
        <v>61.404794000000003</v>
      </c>
      <c r="L1510" s="35">
        <f>SUMIFS('ODA by sector'!M:M,'ODA by sector'!$A:$A,'D12'!$A1510,'ODA by sector'!$D:$D,'D12'!$C1510)</f>
        <v>90.199590000000001</v>
      </c>
      <c r="M1510" s="35">
        <f>SUMIFS('ODA by sector'!N:N,'ODA by sector'!$A:$A,'D12'!$A1510,'ODA by sector'!$D:$D,'D12'!$C1510)</f>
        <v>100.112144</v>
      </c>
      <c r="N1510" s="35">
        <f>SUMIFS('ODA by sector'!O:O,'ODA by sector'!$A:$A,'D12'!$A1510,'ODA by sector'!$D:$D,'D12'!$C1510)</f>
        <v>85.202615999999992</v>
      </c>
      <c r="O1510" s="35">
        <f>SUMIFS('ODA by sector'!P:P,'ODA by sector'!$A:$A,'D12'!$A1510,'ODA by sector'!$D:$D,'D12'!$C1510)</f>
        <v>514.73762299999999</v>
      </c>
      <c r="P1510" s="35">
        <f>SUMIFS('ODA by sector'!Q:Q,'ODA by sector'!$A:$A,'D12'!$A1510,'ODA by sector'!$D:$D,'D12'!$C1510)</f>
        <v>2584.2889869999999</v>
      </c>
      <c r="Q1510" s="35">
        <f>SUMIFS('ODA by sector'!R:R,'ODA by sector'!$A:$A,'D12'!$A1510,'ODA by sector'!$D:$D,'D12'!$C1510)</f>
        <v>235.560913</v>
      </c>
      <c r="R1510" s="35">
        <f>SUMIFS('ODA by sector'!S:S,'ODA by sector'!$A:$A,'D12'!$A1510,'ODA by sector'!$D:$D,'D12'!$C1510)</f>
        <v>386.70234999999997</v>
      </c>
    </row>
    <row r="1511" spans="1:18" x14ac:dyDescent="0.25">
      <c r="A1511" s="40" t="s">
        <v>33</v>
      </c>
      <c r="B1511" s="36" t="str">
        <f>VLOOKUP(A1511,'[1]Names&amp;ISO'!$A:$B,2,FALSE)</f>
        <v>AE</v>
      </c>
      <c r="C1511" s="37" t="s">
        <v>172</v>
      </c>
      <c r="D1511" s="35">
        <f>SUMIFS('ODA by sector'!E:E,'ODA by sector'!$A:$A,'D12'!$A1511,'ODA by sector'!$D:$D,'D12'!$C1511)</f>
        <v>0</v>
      </c>
      <c r="E1511" s="35">
        <f>SUMIFS('ODA by sector'!F:F,'ODA by sector'!$A:$A,'D12'!$A1511,'ODA by sector'!$D:$D,'D12'!$C1511)</f>
        <v>0</v>
      </c>
      <c r="F1511" s="35">
        <f>SUMIFS('ODA by sector'!G:G,'ODA by sector'!$A:$A,'D12'!$A1511,'ODA by sector'!$D:$D,'D12'!$C1511)</f>
        <v>0</v>
      </c>
      <c r="G1511" s="35">
        <f>SUMIFS('ODA by sector'!H:H,'ODA by sector'!$A:$A,'D12'!$A1511,'ODA by sector'!$D:$D,'D12'!$C1511)</f>
        <v>0</v>
      </c>
      <c r="H1511" s="35">
        <f>SUMIFS('ODA by sector'!I:I,'ODA by sector'!$A:$A,'D12'!$A1511,'ODA by sector'!$D:$D,'D12'!$C1511)</f>
        <v>0</v>
      </c>
      <c r="I1511" s="35">
        <f>SUMIFS('ODA by sector'!J:J,'ODA by sector'!$A:$A,'D12'!$A1511,'ODA by sector'!$D:$D,'D12'!$C1511)</f>
        <v>0</v>
      </c>
      <c r="J1511" s="35">
        <f>SUMIFS('ODA by sector'!K:K,'ODA by sector'!$A:$A,'D12'!$A1511,'ODA by sector'!$D:$D,'D12'!$C1511)</f>
        <v>0</v>
      </c>
      <c r="K1511" s="35">
        <f>SUMIFS('ODA by sector'!L:L,'ODA by sector'!$A:$A,'D12'!$A1511,'ODA by sector'!$D:$D,'D12'!$C1511)</f>
        <v>5.1515510000000004</v>
      </c>
      <c r="L1511" s="35">
        <f>SUMIFS('ODA by sector'!M:M,'ODA by sector'!$A:$A,'D12'!$A1511,'ODA by sector'!$D:$D,'D12'!$C1511)</f>
        <v>82.483444000000006</v>
      </c>
      <c r="M1511" s="35">
        <f>SUMIFS('ODA by sector'!N:N,'ODA by sector'!$A:$A,'D12'!$A1511,'ODA by sector'!$D:$D,'D12'!$C1511)</f>
        <v>177.03227999999999</v>
      </c>
      <c r="N1511" s="35">
        <f>SUMIFS('ODA by sector'!O:O,'ODA by sector'!$A:$A,'D12'!$A1511,'ODA by sector'!$D:$D,'D12'!$C1511)</f>
        <v>155.37349599999999</v>
      </c>
      <c r="O1511" s="35">
        <f>SUMIFS('ODA by sector'!P:P,'ODA by sector'!$A:$A,'D12'!$A1511,'ODA by sector'!$D:$D,'D12'!$C1511)</f>
        <v>2750.8988880000002</v>
      </c>
      <c r="P1511" s="35">
        <f>SUMIFS('ODA by sector'!Q:Q,'ODA by sector'!$A:$A,'D12'!$A1511,'ODA by sector'!$D:$D,'D12'!$C1511)</f>
        <v>193.88605999999999</v>
      </c>
      <c r="Q1511" s="35">
        <f>SUMIFS('ODA by sector'!R:R,'ODA by sector'!$A:$A,'D12'!$A1511,'ODA by sector'!$D:$D,'D12'!$C1511)</f>
        <v>2303.0388309999998</v>
      </c>
      <c r="R1511" s="35">
        <f>SUMIFS('ODA by sector'!S:S,'ODA by sector'!$A:$A,'D12'!$A1511,'ODA by sector'!$D:$D,'D12'!$C1511)</f>
        <v>2447.56394</v>
      </c>
    </row>
    <row r="1512" spans="1:18" x14ac:dyDescent="0.25">
      <c r="A1512" s="40" t="s">
        <v>33</v>
      </c>
      <c r="B1512" s="36" t="str">
        <f>VLOOKUP(A1512,'[1]Names&amp;ISO'!$A:$B,2,FALSE)</f>
        <v>AE</v>
      </c>
      <c r="C1512" s="37" t="s">
        <v>173</v>
      </c>
      <c r="D1512" s="35">
        <f>SUMIFS('ODA by sector'!E:E,'ODA by sector'!$A:$A,'D12'!$A1512,'ODA by sector'!$D:$D,'D12'!$C1512)</f>
        <v>0</v>
      </c>
      <c r="E1512" s="35">
        <f>SUMIFS('ODA by sector'!F:F,'ODA by sector'!$A:$A,'D12'!$A1512,'ODA by sector'!$D:$D,'D12'!$C1512)</f>
        <v>0</v>
      </c>
      <c r="F1512" s="35">
        <f>SUMIFS('ODA by sector'!G:G,'ODA by sector'!$A:$A,'D12'!$A1512,'ODA by sector'!$D:$D,'D12'!$C1512)</f>
        <v>0</v>
      </c>
      <c r="G1512" s="35">
        <f>SUMIFS('ODA by sector'!H:H,'ODA by sector'!$A:$A,'D12'!$A1512,'ODA by sector'!$D:$D,'D12'!$C1512)</f>
        <v>0</v>
      </c>
      <c r="H1512" s="35">
        <f>SUMIFS('ODA by sector'!I:I,'ODA by sector'!$A:$A,'D12'!$A1512,'ODA by sector'!$D:$D,'D12'!$C1512)</f>
        <v>0</v>
      </c>
      <c r="I1512" s="35">
        <f>SUMIFS('ODA by sector'!J:J,'ODA by sector'!$A:$A,'D12'!$A1512,'ODA by sector'!$D:$D,'D12'!$C1512)</f>
        <v>0</v>
      </c>
      <c r="J1512" s="35">
        <f>SUMIFS('ODA by sector'!K:K,'ODA by sector'!$A:$A,'D12'!$A1512,'ODA by sector'!$D:$D,'D12'!$C1512)</f>
        <v>0</v>
      </c>
      <c r="K1512" s="35">
        <f>SUMIFS('ODA by sector'!L:L,'ODA by sector'!$A:$A,'D12'!$A1512,'ODA by sector'!$D:$D,'D12'!$C1512)</f>
        <v>0</v>
      </c>
      <c r="L1512" s="35">
        <f>SUMIFS('ODA by sector'!M:M,'ODA by sector'!$A:$A,'D12'!$A1512,'ODA by sector'!$D:$D,'D12'!$C1512)</f>
        <v>0</v>
      </c>
      <c r="M1512" s="35">
        <f>SUMIFS('ODA by sector'!N:N,'ODA by sector'!$A:$A,'D12'!$A1512,'ODA by sector'!$D:$D,'D12'!$C1512)</f>
        <v>0</v>
      </c>
      <c r="N1512" s="35">
        <f>SUMIFS('ODA by sector'!O:O,'ODA by sector'!$A:$A,'D12'!$A1512,'ODA by sector'!$D:$D,'D12'!$C1512)</f>
        <v>0</v>
      </c>
      <c r="O1512" s="35">
        <f>SUMIFS('ODA by sector'!P:P,'ODA by sector'!$A:$A,'D12'!$A1512,'ODA by sector'!$D:$D,'D12'!$C1512)</f>
        <v>0</v>
      </c>
      <c r="P1512" s="35">
        <f>SUMIFS('ODA by sector'!Q:Q,'ODA by sector'!$A:$A,'D12'!$A1512,'ODA by sector'!$D:$D,'D12'!$C1512)</f>
        <v>0</v>
      </c>
      <c r="Q1512" s="35">
        <f>SUMIFS('ODA by sector'!R:R,'ODA by sector'!$A:$A,'D12'!$A1512,'ODA by sector'!$D:$D,'D12'!$C1512)</f>
        <v>0</v>
      </c>
      <c r="R1512" s="35">
        <f>SUMIFS('ODA by sector'!S:S,'ODA by sector'!$A:$A,'D12'!$A1512,'ODA by sector'!$D:$D,'D12'!$C1512)</f>
        <v>0</v>
      </c>
    </row>
    <row r="1513" spans="1:18" x14ac:dyDescent="0.25">
      <c r="A1513" s="40" t="s">
        <v>33</v>
      </c>
      <c r="B1513" s="36" t="str">
        <f>VLOOKUP(A1513,'[1]Names&amp;ISO'!$A:$B,2,FALSE)</f>
        <v>AE</v>
      </c>
      <c r="C1513" s="37" t="s">
        <v>174</v>
      </c>
      <c r="D1513" s="35">
        <f>SUMIFS('ODA by sector'!E:E,'ODA by sector'!$A:$A,'D12'!$A1513,'ODA by sector'!$D:$D,'D12'!$C1513)</f>
        <v>0</v>
      </c>
      <c r="E1513" s="35">
        <f>SUMIFS('ODA by sector'!F:F,'ODA by sector'!$A:$A,'D12'!$A1513,'ODA by sector'!$D:$D,'D12'!$C1513)</f>
        <v>0</v>
      </c>
      <c r="F1513" s="35">
        <f>SUMIFS('ODA by sector'!G:G,'ODA by sector'!$A:$A,'D12'!$A1513,'ODA by sector'!$D:$D,'D12'!$C1513)</f>
        <v>0</v>
      </c>
      <c r="G1513" s="35">
        <f>SUMIFS('ODA by sector'!H:H,'ODA by sector'!$A:$A,'D12'!$A1513,'ODA by sector'!$D:$D,'D12'!$C1513)</f>
        <v>0</v>
      </c>
      <c r="H1513" s="35">
        <f>SUMIFS('ODA by sector'!I:I,'ODA by sector'!$A:$A,'D12'!$A1513,'ODA by sector'!$D:$D,'D12'!$C1513)</f>
        <v>0</v>
      </c>
      <c r="I1513" s="35">
        <f>SUMIFS('ODA by sector'!J:J,'ODA by sector'!$A:$A,'D12'!$A1513,'ODA by sector'!$D:$D,'D12'!$C1513)</f>
        <v>0</v>
      </c>
      <c r="J1513" s="35">
        <f>SUMIFS('ODA by sector'!K:K,'ODA by sector'!$A:$A,'D12'!$A1513,'ODA by sector'!$D:$D,'D12'!$C1513)</f>
        <v>0</v>
      </c>
      <c r="K1513" s="35">
        <f>SUMIFS('ODA by sector'!L:L,'ODA by sector'!$A:$A,'D12'!$A1513,'ODA by sector'!$D:$D,'D12'!$C1513)</f>
        <v>127.692711</v>
      </c>
      <c r="L1513" s="35">
        <f>SUMIFS('ODA by sector'!M:M,'ODA by sector'!$A:$A,'D12'!$A1513,'ODA by sector'!$D:$D,'D12'!$C1513)</f>
        <v>83.290082999999996</v>
      </c>
      <c r="M1513" s="35">
        <f>SUMIFS('ODA by sector'!N:N,'ODA by sector'!$A:$A,'D12'!$A1513,'ODA by sector'!$D:$D,'D12'!$C1513)</f>
        <v>137.319074</v>
      </c>
      <c r="N1513" s="35">
        <f>SUMIFS('ODA by sector'!O:O,'ODA by sector'!$A:$A,'D12'!$A1513,'ODA by sector'!$D:$D,'D12'!$C1513)</f>
        <v>66.988596000000001</v>
      </c>
      <c r="O1513" s="35">
        <f>SUMIFS('ODA by sector'!P:P,'ODA by sector'!$A:$A,'D12'!$A1513,'ODA by sector'!$D:$D,'D12'!$C1513)</f>
        <v>84.443439999999995</v>
      </c>
      <c r="P1513" s="35">
        <f>SUMIFS('ODA by sector'!Q:Q,'ODA by sector'!$A:$A,'D12'!$A1513,'ODA by sector'!$D:$D,'D12'!$C1513)</f>
        <v>525.30175599999995</v>
      </c>
      <c r="Q1513" s="35">
        <f>SUMIFS('ODA by sector'!R:R,'ODA by sector'!$A:$A,'D12'!$A1513,'ODA by sector'!$D:$D,'D12'!$C1513)</f>
        <v>508.90168399999999</v>
      </c>
      <c r="R1513" s="35">
        <f>SUMIFS('ODA by sector'!S:S,'ODA by sector'!$A:$A,'D12'!$A1513,'ODA by sector'!$D:$D,'D12'!$C1513)</f>
        <v>476.40998999999999</v>
      </c>
    </row>
    <row r="1514" spans="1:18" x14ac:dyDescent="0.25">
      <c r="A1514" s="36" t="s">
        <v>32</v>
      </c>
      <c r="B1514" s="36" t="e">
        <f>VLOOKUP(A1514,'[1]Names&amp;ISO'!$A:$B,2,FALSE)</f>
        <v>#N/A</v>
      </c>
      <c r="C1514" s="37" t="s">
        <v>162</v>
      </c>
      <c r="D1514" s="35">
        <f>SUMIFS('ODA by sector'!E:E,'ODA by sector'!$A:$A,'D12'!$A1514,'ODA by sector'!$D:$D,'D12'!$C1514)</f>
        <v>0</v>
      </c>
      <c r="E1514" s="35">
        <f>SUMIFS('ODA by sector'!F:F,'ODA by sector'!$A:$A,'D12'!$A1514,'ODA by sector'!$D:$D,'D12'!$C1514)</f>
        <v>0</v>
      </c>
      <c r="F1514" s="35">
        <f>SUMIFS('ODA by sector'!G:G,'ODA by sector'!$A:$A,'D12'!$A1514,'ODA by sector'!$D:$D,'D12'!$C1514)</f>
        <v>0</v>
      </c>
      <c r="G1514" s="35">
        <f>SUMIFS('ODA by sector'!H:H,'ODA by sector'!$A:$A,'D12'!$A1514,'ODA by sector'!$D:$D,'D12'!$C1514)</f>
        <v>0</v>
      </c>
      <c r="H1514" s="35">
        <f>SUMIFS('ODA by sector'!I:I,'ODA by sector'!$A:$A,'D12'!$A1514,'ODA by sector'!$D:$D,'D12'!$C1514)</f>
        <v>0</v>
      </c>
      <c r="I1514" s="35">
        <f>SUMIFS('ODA by sector'!J:J,'ODA by sector'!$A:$A,'D12'!$A1514,'ODA by sector'!$D:$D,'D12'!$C1514)</f>
        <v>0</v>
      </c>
      <c r="J1514" s="35">
        <f>SUMIFS('ODA by sector'!K:K,'ODA by sector'!$A:$A,'D12'!$A1514,'ODA by sector'!$D:$D,'D12'!$C1514)</f>
        <v>0</v>
      </c>
      <c r="K1514" s="35">
        <f>SUMIFS('ODA by sector'!L:L,'ODA by sector'!$A:$A,'D12'!$A1514,'ODA by sector'!$D:$D,'D12'!$C1514)</f>
        <v>0</v>
      </c>
      <c r="L1514" s="35">
        <f>SUMIFS('ODA by sector'!M:M,'ODA by sector'!$A:$A,'D12'!$A1514,'ODA by sector'!$D:$D,'D12'!$C1514)</f>
        <v>0</v>
      </c>
      <c r="M1514" s="35">
        <f>SUMIFS('ODA by sector'!N:N,'ODA by sector'!$A:$A,'D12'!$A1514,'ODA by sector'!$D:$D,'D12'!$C1514)</f>
        <v>0</v>
      </c>
      <c r="N1514" s="35">
        <f>SUMIFS('ODA by sector'!O:O,'ODA by sector'!$A:$A,'D12'!$A1514,'ODA by sector'!$D:$D,'D12'!$C1514)</f>
        <v>0</v>
      </c>
      <c r="O1514" s="35">
        <f>SUMIFS('ODA by sector'!P:P,'ODA by sector'!$A:$A,'D12'!$A1514,'ODA by sector'!$D:$D,'D12'!$C1514)</f>
        <v>0</v>
      </c>
      <c r="P1514" s="35">
        <f>SUMIFS('ODA by sector'!Q:Q,'ODA by sector'!$A:$A,'D12'!$A1514,'ODA by sector'!$D:$D,'D12'!$C1514)</f>
        <v>0</v>
      </c>
      <c r="Q1514" s="35">
        <f>SUMIFS('ODA by sector'!R:R,'ODA by sector'!$A:$A,'D12'!$A1514,'ODA by sector'!$D:$D,'D12'!$C1514)</f>
        <v>0</v>
      </c>
      <c r="R1514" s="35">
        <f>SUMIFS('ODA by sector'!S:S,'ODA by sector'!$A:$A,'D12'!$A1514,'ODA by sector'!$D:$D,'D12'!$C1514)</f>
        <v>0</v>
      </c>
    </row>
    <row r="1515" spans="1:18" x14ac:dyDescent="0.25">
      <c r="A1515" s="36" t="s">
        <v>32</v>
      </c>
      <c r="B1515" s="36" t="e">
        <f>VLOOKUP(A1515,'[1]Names&amp;ISO'!$A:$B,2,FALSE)</f>
        <v>#N/A</v>
      </c>
      <c r="C1515" s="37" t="s">
        <v>163</v>
      </c>
      <c r="D1515" s="35">
        <f>SUMIFS('ODA by sector'!E:E,'ODA by sector'!$A:$A,'D12'!$A1515,'ODA by sector'!$D:$D,'D12'!$C1515)</f>
        <v>0</v>
      </c>
      <c r="E1515" s="35">
        <f>SUMIFS('ODA by sector'!F:F,'ODA by sector'!$A:$A,'D12'!$A1515,'ODA by sector'!$D:$D,'D12'!$C1515)</f>
        <v>0</v>
      </c>
      <c r="F1515" s="35">
        <f>SUMIFS('ODA by sector'!G:G,'ODA by sector'!$A:$A,'D12'!$A1515,'ODA by sector'!$D:$D,'D12'!$C1515)</f>
        <v>0</v>
      </c>
      <c r="G1515" s="35">
        <f>SUMIFS('ODA by sector'!H:H,'ODA by sector'!$A:$A,'D12'!$A1515,'ODA by sector'!$D:$D,'D12'!$C1515)</f>
        <v>0</v>
      </c>
      <c r="H1515" s="35">
        <f>SUMIFS('ODA by sector'!I:I,'ODA by sector'!$A:$A,'D12'!$A1515,'ODA by sector'!$D:$D,'D12'!$C1515)</f>
        <v>0</v>
      </c>
      <c r="I1515" s="35">
        <f>SUMIFS('ODA by sector'!J:J,'ODA by sector'!$A:$A,'D12'!$A1515,'ODA by sector'!$D:$D,'D12'!$C1515)</f>
        <v>0</v>
      </c>
      <c r="J1515" s="35">
        <f>SUMIFS('ODA by sector'!K:K,'ODA by sector'!$A:$A,'D12'!$A1515,'ODA by sector'!$D:$D,'D12'!$C1515)</f>
        <v>0</v>
      </c>
      <c r="K1515" s="35">
        <f>SUMIFS('ODA by sector'!L:L,'ODA by sector'!$A:$A,'D12'!$A1515,'ODA by sector'!$D:$D,'D12'!$C1515)</f>
        <v>0</v>
      </c>
      <c r="L1515" s="35">
        <f>SUMIFS('ODA by sector'!M:M,'ODA by sector'!$A:$A,'D12'!$A1515,'ODA by sector'!$D:$D,'D12'!$C1515)</f>
        <v>0</v>
      </c>
      <c r="M1515" s="35">
        <f>SUMIFS('ODA by sector'!N:N,'ODA by sector'!$A:$A,'D12'!$A1515,'ODA by sector'!$D:$D,'D12'!$C1515)</f>
        <v>0</v>
      </c>
      <c r="N1515" s="35">
        <f>SUMIFS('ODA by sector'!O:O,'ODA by sector'!$A:$A,'D12'!$A1515,'ODA by sector'!$D:$D,'D12'!$C1515)</f>
        <v>0</v>
      </c>
      <c r="O1515" s="35">
        <f>SUMIFS('ODA by sector'!P:P,'ODA by sector'!$A:$A,'D12'!$A1515,'ODA by sector'!$D:$D,'D12'!$C1515)</f>
        <v>0</v>
      </c>
      <c r="P1515" s="35">
        <f>SUMIFS('ODA by sector'!Q:Q,'ODA by sector'!$A:$A,'D12'!$A1515,'ODA by sector'!$D:$D,'D12'!$C1515)</f>
        <v>0</v>
      </c>
      <c r="Q1515" s="35">
        <f>SUMIFS('ODA by sector'!R:R,'ODA by sector'!$A:$A,'D12'!$A1515,'ODA by sector'!$D:$D,'D12'!$C1515)</f>
        <v>0</v>
      </c>
      <c r="R1515" s="35">
        <f>SUMIFS('ODA by sector'!S:S,'ODA by sector'!$A:$A,'D12'!$A1515,'ODA by sector'!$D:$D,'D12'!$C1515)</f>
        <v>0</v>
      </c>
    </row>
    <row r="1516" spans="1:18" x14ac:dyDescent="0.25">
      <c r="A1516" s="36" t="s">
        <v>32</v>
      </c>
      <c r="B1516" s="36" t="e">
        <f>VLOOKUP(A1516,'[1]Names&amp;ISO'!$A:$B,2,FALSE)</f>
        <v>#N/A</v>
      </c>
      <c r="C1516" s="37" t="s">
        <v>164</v>
      </c>
      <c r="D1516" s="35">
        <f>SUMIFS('ODA by sector'!E:E,'ODA by sector'!$A:$A,'D12'!$A1516,'ODA by sector'!$D:$D,'D12'!$C1516)</f>
        <v>0</v>
      </c>
      <c r="E1516" s="35">
        <f>SUMIFS('ODA by sector'!F:F,'ODA by sector'!$A:$A,'D12'!$A1516,'ODA by sector'!$D:$D,'D12'!$C1516)</f>
        <v>0</v>
      </c>
      <c r="F1516" s="35">
        <f>SUMIFS('ODA by sector'!G:G,'ODA by sector'!$A:$A,'D12'!$A1516,'ODA by sector'!$D:$D,'D12'!$C1516)</f>
        <v>0</v>
      </c>
      <c r="G1516" s="35">
        <f>SUMIFS('ODA by sector'!H:H,'ODA by sector'!$A:$A,'D12'!$A1516,'ODA by sector'!$D:$D,'D12'!$C1516)</f>
        <v>0</v>
      </c>
      <c r="H1516" s="35">
        <f>SUMIFS('ODA by sector'!I:I,'ODA by sector'!$A:$A,'D12'!$A1516,'ODA by sector'!$D:$D,'D12'!$C1516)</f>
        <v>0</v>
      </c>
      <c r="I1516" s="35">
        <f>SUMIFS('ODA by sector'!J:J,'ODA by sector'!$A:$A,'D12'!$A1516,'ODA by sector'!$D:$D,'D12'!$C1516)</f>
        <v>0</v>
      </c>
      <c r="J1516" s="35">
        <f>SUMIFS('ODA by sector'!K:K,'ODA by sector'!$A:$A,'D12'!$A1516,'ODA by sector'!$D:$D,'D12'!$C1516)</f>
        <v>0</v>
      </c>
      <c r="K1516" s="35">
        <f>SUMIFS('ODA by sector'!L:L,'ODA by sector'!$A:$A,'D12'!$A1516,'ODA by sector'!$D:$D,'D12'!$C1516)</f>
        <v>0</v>
      </c>
      <c r="L1516" s="35">
        <f>SUMIFS('ODA by sector'!M:M,'ODA by sector'!$A:$A,'D12'!$A1516,'ODA by sector'!$D:$D,'D12'!$C1516)</f>
        <v>0</v>
      </c>
      <c r="M1516" s="35">
        <f>SUMIFS('ODA by sector'!N:N,'ODA by sector'!$A:$A,'D12'!$A1516,'ODA by sector'!$D:$D,'D12'!$C1516)</f>
        <v>0</v>
      </c>
      <c r="N1516" s="35">
        <f>SUMIFS('ODA by sector'!O:O,'ODA by sector'!$A:$A,'D12'!$A1516,'ODA by sector'!$D:$D,'D12'!$C1516)</f>
        <v>0</v>
      </c>
      <c r="O1516" s="35">
        <f>SUMIFS('ODA by sector'!P:P,'ODA by sector'!$A:$A,'D12'!$A1516,'ODA by sector'!$D:$D,'D12'!$C1516)</f>
        <v>0</v>
      </c>
      <c r="P1516" s="35">
        <f>SUMIFS('ODA by sector'!Q:Q,'ODA by sector'!$A:$A,'D12'!$A1516,'ODA by sector'!$D:$D,'D12'!$C1516)</f>
        <v>0</v>
      </c>
      <c r="Q1516" s="35">
        <f>SUMIFS('ODA by sector'!R:R,'ODA by sector'!$A:$A,'D12'!$A1516,'ODA by sector'!$D:$D,'D12'!$C1516)</f>
        <v>0</v>
      </c>
      <c r="R1516" s="35">
        <f>SUMIFS('ODA by sector'!S:S,'ODA by sector'!$A:$A,'D12'!$A1516,'ODA by sector'!$D:$D,'D12'!$C1516)</f>
        <v>0</v>
      </c>
    </row>
    <row r="1517" spans="1:18" x14ac:dyDescent="0.25">
      <c r="A1517" s="36" t="s">
        <v>32</v>
      </c>
      <c r="B1517" s="36" t="e">
        <f>VLOOKUP(A1517,'[1]Names&amp;ISO'!$A:$B,2,FALSE)</f>
        <v>#N/A</v>
      </c>
      <c r="C1517" s="37" t="s">
        <v>165</v>
      </c>
      <c r="D1517" s="35">
        <f>SUMIFS('ODA by sector'!E:E,'ODA by sector'!$A:$A,'D12'!$A1517,'ODA by sector'!$D:$D,'D12'!$C1517)</f>
        <v>0</v>
      </c>
      <c r="E1517" s="35">
        <f>SUMIFS('ODA by sector'!F:F,'ODA by sector'!$A:$A,'D12'!$A1517,'ODA by sector'!$D:$D,'D12'!$C1517)</f>
        <v>0</v>
      </c>
      <c r="F1517" s="35">
        <f>SUMIFS('ODA by sector'!G:G,'ODA by sector'!$A:$A,'D12'!$A1517,'ODA by sector'!$D:$D,'D12'!$C1517)</f>
        <v>0</v>
      </c>
      <c r="G1517" s="35">
        <f>SUMIFS('ODA by sector'!H:H,'ODA by sector'!$A:$A,'D12'!$A1517,'ODA by sector'!$D:$D,'D12'!$C1517)</f>
        <v>0</v>
      </c>
      <c r="H1517" s="35">
        <f>SUMIFS('ODA by sector'!I:I,'ODA by sector'!$A:$A,'D12'!$A1517,'ODA by sector'!$D:$D,'D12'!$C1517)</f>
        <v>0</v>
      </c>
      <c r="I1517" s="35">
        <f>SUMIFS('ODA by sector'!J:J,'ODA by sector'!$A:$A,'D12'!$A1517,'ODA by sector'!$D:$D,'D12'!$C1517)</f>
        <v>0</v>
      </c>
      <c r="J1517" s="35">
        <f>SUMIFS('ODA by sector'!K:K,'ODA by sector'!$A:$A,'D12'!$A1517,'ODA by sector'!$D:$D,'D12'!$C1517)</f>
        <v>0</v>
      </c>
      <c r="K1517" s="35">
        <f>SUMIFS('ODA by sector'!L:L,'ODA by sector'!$A:$A,'D12'!$A1517,'ODA by sector'!$D:$D,'D12'!$C1517)</f>
        <v>0</v>
      </c>
      <c r="L1517" s="35">
        <f>SUMIFS('ODA by sector'!M:M,'ODA by sector'!$A:$A,'D12'!$A1517,'ODA by sector'!$D:$D,'D12'!$C1517)</f>
        <v>0</v>
      </c>
      <c r="M1517" s="35">
        <f>SUMIFS('ODA by sector'!N:N,'ODA by sector'!$A:$A,'D12'!$A1517,'ODA by sector'!$D:$D,'D12'!$C1517)</f>
        <v>0</v>
      </c>
      <c r="N1517" s="35">
        <f>SUMIFS('ODA by sector'!O:O,'ODA by sector'!$A:$A,'D12'!$A1517,'ODA by sector'!$D:$D,'D12'!$C1517)</f>
        <v>0</v>
      </c>
      <c r="O1517" s="35">
        <f>SUMIFS('ODA by sector'!P:P,'ODA by sector'!$A:$A,'D12'!$A1517,'ODA by sector'!$D:$D,'D12'!$C1517)</f>
        <v>0</v>
      </c>
      <c r="P1517" s="35">
        <f>SUMIFS('ODA by sector'!Q:Q,'ODA by sector'!$A:$A,'D12'!$A1517,'ODA by sector'!$D:$D,'D12'!$C1517)</f>
        <v>0</v>
      </c>
      <c r="Q1517" s="35">
        <f>SUMIFS('ODA by sector'!R:R,'ODA by sector'!$A:$A,'D12'!$A1517,'ODA by sector'!$D:$D,'D12'!$C1517)</f>
        <v>0</v>
      </c>
      <c r="R1517" s="35">
        <f>SUMIFS('ODA by sector'!S:S,'ODA by sector'!$A:$A,'D12'!$A1517,'ODA by sector'!$D:$D,'D12'!$C1517)</f>
        <v>0</v>
      </c>
    </row>
    <row r="1518" spans="1:18" x14ac:dyDescent="0.25">
      <c r="A1518" s="36" t="s">
        <v>32</v>
      </c>
      <c r="B1518" s="36" t="e">
        <f>VLOOKUP(A1518,'[1]Names&amp;ISO'!$A:$B,2,FALSE)</f>
        <v>#N/A</v>
      </c>
      <c r="C1518" s="37" t="s">
        <v>161</v>
      </c>
      <c r="D1518" s="35">
        <f>SUMIFS('ODA by sector'!E:E,'ODA by sector'!$A:$A,'D12'!$A1518,'ODA by sector'!$D:$D,'D12'!$C1518)</f>
        <v>0</v>
      </c>
      <c r="E1518" s="35">
        <f>SUMIFS('ODA by sector'!F:F,'ODA by sector'!$A:$A,'D12'!$A1518,'ODA by sector'!$D:$D,'D12'!$C1518)</f>
        <v>0</v>
      </c>
      <c r="F1518" s="35">
        <f>SUMIFS('ODA by sector'!G:G,'ODA by sector'!$A:$A,'D12'!$A1518,'ODA by sector'!$D:$D,'D12'!$C1518)</f>
        <v>0</v>
      </c>
      <c r="G1518" s="35">
        <f>SUMIFS('ODA by sector'!H:H,'ODA by sector'!$A:$A,'D12'!$A1518,'ODA by sector'!$D:$D,'D12'!$C1518)</f>
        <v>0</v>
      </c>
      <c r="H1518" s="35">
        <f>SUMIFS('ODA by sector'!I:I,'ODA by sector'!$A:$A,'D12'!$A1518,'ODA by sector'!$D:$D,'D12'!$C1518)</f>
        <v>0</v>
      </c>
      <c r="I1518" s="35">
        <f>SUMIFS('ODA by sector'!J:J,'ODA by sector'!$A:$A,'D12'!$A1518,'ODA by sector'!$D:$D,'D12'!$C1518)</f>
        <v>0</v>
      </c>
      <c r="J1518" s="35">
        <f>SUMIFS('ODA by sector'!K:K,'ODA by sector'!$A:$A,'D12'!$A1518,'ODA by sector'!$D:$D,'D12'!$C1518)</f>
        <v>0</v>
      </c>
      <c r="K1518" s="35">
        <f>SUMIFS('ODA by sector'!L:L,'ODA by sector'!$A:$A,'D12'!$A1518,'ODA by sector'!$D:$D,'D12'!$C1518)</f>
        <v>0</v>
      </c>
      <c r="L1518" s="35">
        <f>SUMIFS('ODA by sector'!M:M,'ODA by sector'!$A:$A,'D12'!$A1518,'ODA by sector'!$D:$D,'D12'!$C1518)</f>
        <v>0</v>
      </c>
      <c r="M1518" s="35">
        <f>SUMIFS('ODA by sector'!N:N,'ODA by sector'!$A:$A,'D12'!$A1518,'ODA by sector'!$D:$D,'D12'!$C1518)</f>
        <v>0</v>
      </c>
      <c r="N1518" s="35">
        <f>SUMIFS('ODA by sector'!O:O,'ODA by sector'!$A:$A,'D12'!$A1518,'ODA by sector'!$D:$D,'D12'!$C1518)</f>
        <v>0</v>
      </c>
      <c r="O1518" s="35">
        <f>SUMIFS('ODA by sector'!P:P,'ODA by sector'!$A:$A,'D12'!$A1518,'ODA by sector'!$D:$D,'D12'!$C1518)</f>
        <v>0</v>
      </c>
      <c r="P1518" s="35">
        <f>SUMIFS('ODA by sector'!Q:Q,'ODA by sector'!$A:$A,'D12'!$A1518,'ODA by sector'!$D:$D,'D12'!$C1518)</f>
        <v>0</v>
      </c>
      <c r="Q1518" s="35">
        <f>SUMIFS('ODA by sector'!R:R,'ODA by sector'!$A:$A,'D12'!$A1518,'ODA by sector'!$D:$D,'D12'!$C1518)</f>
        <v>0</v>
      </c>
      <c r="R1518" s="35">
        <f>SUMIFS('ODA by sector'!S:S,'ODA by sector'!$A:$A,'D12'!$A1518,'ODA by sector'!$D:$D,'D12'!$C1518)</f>
        <v>0</v>
      </c>
    </row>
    <row r="1519" spans="1:18" x14ac:dyDescent="0.25">
      <c r="A1519" s="36" t="s">
        <v>32</v>
      </c>
      <c r="B1519" s="36" t="e">
        <f>VLOOKUP(A1519,'[1]Names&amp;ISO'!$A:$B,2,FALSE)</f>
        <v>#N/A</v>
      </c>
      <c r="C1519" s="37" t="s">
        <v>166</v>
      </c>
      <c r="D1519" s="35">
        <f>SUMIFS('ODA by sector'!E:E,'ODA by sector'!$A:$A,'D12'!$A1519,'ODA by sector'!$D:$D,'D12'!$C1519)</f>
        <v>0</v>
      </c>
      <c r="E1519" s="35">
        <f>SUMIFS('ODA by sector'!F:F,'ODA by sector'!$A:$A,'D12'!$A1519,'ODA by sector'!$D:$D,'D12'!$C1519)</f>
        <v>0</v>
      </c>
      <c r="F1519" s="35">
        <f>SUMIFS('ODA by sector'!G:G,'ODA by sector'!$A:$A,'D12'!$A1519,'ODA by sector'!$D:$D,'D12'!$C1519)</f>
        <v>0</v>
      </c>
      <c r="G1519" s="35">
        <f>SUMIFS('ODA by sector'!H:H,'ODA by sector'!$A:$A,'D12'!$A1519,'ODA by sector'!$D:$D,'D12'!$C1519)</f>
        <v>0</v>
      </c>
      <c r="H1519" s="35">
        <f>SUMIFS('ODA by sector'!I:I,'ODA by sector'!$A:$A,'D12'!$A1519,'ODA by sector'!$D:$D,'D12'!$C1519)</f>
        <v>0</v>
      </c>
      <c r="I1519" s="35">
        <f>SUMIFS('ODA by sector'!J:J,'ODA by sector'!$A:$A,'D12'!$A1519,'ODA by sector'!$D:$D,'D12'!$C1519)</f>
        <v>0</v>
      </c>
      <c r="J1519" s="35">
        <f>SUMIFS('ODA by sector'!K:K,'ODA by sector'!$A:$A,'D12'!$A1519,'ODA by sector'!$D:$D,'D12'!$C1519)</f>
        <v>0</v>
      </c>
      <c r="K1519" s="35">
        <f>SUMIFS('ODA by sector'!L:L,'ODA by sector'!$A:$A,'D12'!$A1519,'ODA by sector'!$D:$D,'D12'!$C1519)</f>
        <v>0</v>
      </c>
      <c r="L1519" s="35">
        <f>SUMIFS('ODA by sector'!M:M,'ODA by sector'!$A:$A,'D12'!$A1519,'ODA by sector'!$D:$D,'D12'!$C1519)</f>
        <v>0</v>
      </c>
      <c r="M1519" s="35">
        <f>SUMIFS('ODA by sector'!N:N,'ODA by sector'!$A:$A,'D12'!$A1519,'ODA by sector'!$D:$D,'D12'!$C1519)</f>
        <v>0</v>
      </c>
      <c r="N1519" s="35">
        <f>SUMIFS('ODA by sector'!O:O,'ODA by sector'!$A:$A,'D12'!$A1519,'ODA by sector'!$D:$D,'D12'!$C1519)</f>
        <v>0</v>
      </c>
      <c r="O1519" s="35">
        <f>SUMIFS('ODA by sector'!P:P,'ODA by sector'!$A:$A,'D12'!$A1519,'ODA by sector'!$D:$D,'D12'!$C1519)</f>
        <v>0</v>
      </c>
      <c r="P1519" s="35">
        <f>SUMIFS('ODA by sector'!Q:Q,'ODA by sector'!$A:$A,'D12'!$A1519,'ODA by sector'!$D:$D,'D12'!$C1519)</f>
        <v>0</v>
      </c>
      <c r="Q1519" s="35">
        <f>SUMIFS('ODA by sector'!R:R,'ODA by sector'!$A:$A,'D12'!$A1519,'ODA by sector'!$D:$D,'D12'!$C1519)</f>
        <v>0</v>
      </c>
      <c r="R1519" s="35">
        <f>SUMIFS('ODA by sector'!S:S,'ODA by sector'!$A:$A,'D12'!$A1519,'ODA by sector'!$D:$D,'D12'!$C1519)</f>
        <v>0</v>
      </c>
    </row>
    <row r="1520" spans="1:18" x14ac:dyDescent="0.25">
      <c r="A1520" s="36" t="s">
        <v>32</v>
      </c>
      <c r="B1520" s="36" t="e">
        <f>VLOOKUP(A1520,'[1]Names&amp;ISO'!$A:$B,2,FALSE)</f>
        <v>#N/A</v>
      </c>
      <c r="C1520" s="37" t="s">
        <v>167</v>
      </c>
      <c r="D1520" s="35">
        <f>SUMIFS('ODA by sector'!E:E,'ODA by sector'!$A:$A,'D12'!$A1520,'ODA by sector'!$D:$D,'D12'!$C1520)</f>
        <v>0</v>
      </c>
      <c r="E1520" s="35">
        <f>SUMIFS('ODA by sector'!F:F,'ODA by sector'!$A:$A,'D12'!$A1520,'ODA by sector'!$D:$D,'D12'!$C1520)</f>
        <v>0</v>
      </c>
      <c r="F1520" s="35">
        <f>SUMIFS('ODA by sector'!G:G,'ODA by sector'!$A:$A,'D12'!$A1520,'ODA by sector'!$D:$D,'D12'!$C1520)</f>
        <v>0</v>
      </c>
      <c r="G1520" s="35">
        <f>SUMIFS('ODA by sector'!H:H,'ODA by sector'!$A:$A,'D12'!$A1520,'ODA by sector'!$D:$D,'D12'!$C1520)</f>
        <v>0</v>
      </c>
      <c r="H1520" s="35">
        <f>SUMIFS('ODA by sector'!I:I,'ODA by sector'!$A:$A,'D12'!$A1520,'ODA by sector'!$D:$D,'D12'!$C1520)</f>
        <v>0</v>
      </c>
      <c r="I1520" s="35">
        <f>SUMIFS('ODA by sector'!J:J,'ODA by sector'!$A:$A,'D12'!$A1520,'ODA by sector'!$D:$D,'D12'!$C1520)</f>
        <v>0</v>
      </c>
      <c r="J1520" s="35">
        <f>SUMIFS('ODA by sector'!K:K,'ODA by sector'!$A:$A,'D12'!$A1520,'ODA by sector'!$D:$D,'D12'!$C1520)</f>
        <v>0</v>
      </c>
      <c r="K1520" s="35">
        <f>SUMIFS('ODA by sector'!L:L,'ODA by sector'!$A:$A,'D12'!$A1520,'ODA by sector'!$D:$D,'D12'!$C1520)</f>
        <v>0</v>
      </c>
      <c r="L1520" s="35">
        <f>SUMIFS('ODA by sector'!M:M,'ODA by sector'!$A:$A,'D12'!$A1520,'ODA by sector'!$D:$D,'D12'!$C1520)</f>
        <v>0</v>
      </c>
      <c r="M1520" s="35">
        <f>SUMIFS('ODA by sector'!N:N,'ODA by sector'!$A:$A,'D12'!$A1520,'ODA by sector'!$D:$D,'D12'!$C1520)</f>
        <v>0</v>
      </c>
      <c r="N1520" s="35">
        <f>SUMIFS('ODA by sector'!O:O,'ODA by sector'!$A:$A,'D12'!$A1520,'ODA by sector'!$D:$D,'D12'!$C1520)</f>
        <v>0</v>
      </c>
      <c r="O1520" s="35">
        <f>SUMIFS('ODA by sector'!P:P,'ODA by sector'!$A:$A,'D12'!$A1520,'ODA by sector'!$D:$D,'D12'!$C1520)</f>
        <v>0</v>
      </c>
      <c r="P1520" s="35">
        <f>SUMIFS('ODA by sector'!Q:Q,'ODA by sector'!$A:$A,'D12'!$A1520,'ODA by sector'!$D:$D,'D12'!$C1520)</f>
        <v>0</v>
      </c>
      <c r="Q1520" s="35">
        <f>SUMIFS('ODA by sector'!R:R,'ODA by sector'!$A:$A,'D12'!$A1520,'ODA by sector'!$D:$D,'D12'!$C1520)</f>
        <v>0</v>
      </c>
      <c r="R1520" s="35">
        <f>SUMIFS('ODA by sector'!S:S,'ODA by sector'!$A:$A,'D12'!$A1520,'ODA by sector'!$D:$D,'D12'!$C1520)</f>
        <v>0</v>
      </c>
    </row>
    <row r="1521" spans="1:18" x14ac:dyDescent="0.25">
      <c r="A1521" s="36" t="s">
        <v>32</v>
      </c>
      <c r="B1521" s="36" t="e">
        <f>VLOOKUP(A1521,'[1]Names&amp;ISO'!$A:$B,2,FALSE)</f>
        <v>#N/A</v>
      </c>
      <c r="C1521" s="37" t="s">
        <v>169</v>
      </c>
      <c r="D1521" s="35">
        <f>SUMIFS('ODA by sector'!E:E,'ODA by sector'!$A:$A,'D12'!$A1521,'ODA by sector'!$D:$D,'D12'!$C1521)</f>
        <v>0</v>
      </c>
      <c r="E1521" s="35">
        <f>SUMIFS('ODA by sector'!F:F,'ODA by sector'!$A:$A,'D12'!$A1521,'ODA by sector'!$D:$D,'D12'!$C1521)</f>
        <v>0</v>
      </c>
      <c r="F1521" s="35">
        <f>SUMIFS('ODA by sector'!G:G,'ODA by sector'!$A:$A,'D12'!$A1521,'ODA by sector'!$D:$D,'D12'!$C1521)</f>
        <v>0</v>
      </c>
      <c r="G1521" s="35">
        <f>SUMIFS('ODA by sector'!H:H,'ODA by sector'!$A:$A,'D12'!$A1521,'ODA by sector'!$D:$D,'D12'!$C1521)</f>
        <v>0</v>
      </c>
      <c r="H1521" s="35">
        <f>SUMIFS('ODA by sector'!I:I,'ODA by sector'!$A:$A,'D12'!$A1521,'ODA by sector'!$D:$D,'D12'!$C1521)</f>
        <v>0</v>
      </c>
      <c r="I1521" s="35">
        <f>SUMIFS('ODA by sector'!J:J,'ODA by sector'!$A:$A,'D12'!$A1521,'ODA by sector'!$D:$D,'D12'!$C1521)</f>
        <v>0</v>
      </c>
      <c r="J1521" s="35">
        <f>SUMIFS('ODA by sector'!K:K,'ODA by sector'!$A:$A,'D12'!$A1521,'ODA by sector'!$D:$D,'D12'!$C1521)</f>
        <v>0</v>
      </c>
      <c r="K1521" s="35">
        <f>SUMIFS('ODA by sector'!L:L,'ODA by sector'!$A:$A,'D12'!$A1521,'ODA by sector'!$D:$D,'D12'!$C1521)</f>
        <v>0</v>
      </c>
      <c r="L1521" s="35">
        <f>SUMIFS('ODA by sector'!M:M,'ODA by sector'!$A:$A,'D12'!$A1521,'ODA by sector'!$D:$D,'D12'!$C1521)</f>
        <v>0</v>
      </c>
      <c r="M1521" s="35">
        <f>SUMIFS('ODA by sector'!N:N,'ODA by sector'!$A:$A,'D12'!$A1521,'ODA by sector'!$D:$D,'D12'!$C1521)</f>
        <v>0</v>
      </c>
      <c r="N1521" s="35">
        <f>SUMIFS('ODA by sector'!O:O,'ODA by sector'!$A:$A,'D12'!$A1521,'ODA by sector'!$D:$D,'D12'!$C1521)</f>
        <v>0</v>
      </c>
      <c r="O1521" s="35">
        <f>SUMIFS('ODA by sector'!P:P,'ODA by sector'!$A:$A,'D12'!$A1521,'ODA by sector'!$D:$D,'D12'!$C1521)</f>
        <v>0</v>
      </c>
      <c r="P1521" s="35">
        <f>SUMIFS('ODA by sector'!Q:Q,'ODA by sector'!$A:$A,'D12'!$A1521,'ODA by sector'!$D:$D,'D12'!$C1521)</f>
        <v>0</v>
      </c>
      <c r="Q1521" s="35">
        <f>SUMIFS('ODA by sector'!R:R,'ODA by sector'!$A:$A,'D12'!$A1521,'ODA by sector'!$D:$D,'D12'!$C1521)</f>
        <v>0</v>
      </c>
      <c r="R1521" s="35">
        <f>SUMIFS('ODA by sector'!S:S,'ODA by sector'!$A:$A,'D12'!$A1521,'ODA by sector'!$D:$D,'D12'!$C1521)</f>
        <v>0</v>
      </c>
    </row>
    <row r="1522" spans="1:18" x14ac:dyDescent="0.25">
      <c r="A1522" s="36" t="s">
        <v>32</v>
      </c>
      <c r="B1522" s="36" t="e">
        <f>VLOOKUP(A1522,'[1]Names&amp;ISO'!$A:$B,2,FALSE)</f>
        <v>#N/A</v>
      </c>
      <c r="C1522" s="37" t="s">
        <v>168</v>
      </c>
      <c r="D1522" s="35">
        <f>SUMIFS('ODA by sector'!E:E,'ODA by sector'!$A:$A,'D12'!$A1522,'ODA by sector'!$D:$D,'D12'!$C1522)</f>
        <v>0</v>
      </c>
      <c r="E1522" s="35">
        <f>SUMIFS('ODA by sector'!F:F,'ODA by sector'!$A:$A,'D12'!$A1522,'ODA by sector'!$D:$D,'D12'!$C1522)</f>
        <v>0</v>
      </c>
      <c r="F1522" s="35">
        <f>SUMIFS('ODA by sector'!G:G,'ODA by sector'!$A:$A,'D12'!$A1522,'ODA by sector'!$D:$D,'D12'!$C1522)</f>
        <v>0</v>
      </c>
      <c r="G1522" s="35">
        <f>SUMIFS('ODA by sector'!H:H,'ODA by sector'!$A:$A,'D12'!$A1522,'ODA by sector'!$D:$D,'D12'!$C1522)</f>
        <v>0</v>
      </c>
      <c r="H1522" s="35">
        <f>SUMIFS('ODA by sector'!I:I,'ODA by sector'!$A:$A,'D12'!$A1522,'ODA by sector'!$D:$D,'D12'!$C1522)</f>
        <v>0</v>
      </c>
      <c r="I1522" s="35">
        <f>SUMIFS('ODA by sector'!J:J,'ODA by sector'!$A:$A,'D12'!$A1522,'ODA by sector'!$D:$D,'D12'!$C1522)</f>
        <v>0</v>
      </c>
      <c r="J1522" s="35">
        <f>SUMIFS('ODA by sector'!K:K,'ODA by sector'!$A:$A,'D12'!$A1522,'ODA by sector'!$D:$D,'D12'!$C1522)</f>
        <v>0</v>
      </c>
      <c r="K1522" s="35">
        <f>SUMIFS('ODA by sector'!L:L,'ODA by sector'!$A:$A,'D12'!$A1522,'ODA by sector'!$D:$D,'D12'!$C1522)</f>
        <v>0</v>
      </c>
      <c r="L1522" s="35">
        <f>SUMIFS('ODA by sector'!M:M,'ODA by sector'!$A:$A,'D12'!$A1522,'ODA by sector'!$D:$D,'D12'!$C1522)</f>
        <v>0</v>
      </c>
      <c r="M1522" s="35">
        <f>SUMIFS('ODA by sector'!N:N,'ODA by sector'!$A:$A,'D12'!$A1522,'ODA by sector'!$D:$D,'D12'!$C1522)</f>
        <v>0</v>
      </c>
      <c r="N1522" s="35">
        <f>SUMIFS('ODA by sector'!O:O,'ODA by sector'!$A:$A,'D12'!$A1522,'ODA by sector'!$D:$D,'D12'!$C1522)</f>
        <v>0</v>
      </c>
      <c r="O1522" s="35">
        <f>SUMIFS('ODA by sector'!P:P,'ODA by sector'!$A:$A,'D12'!$A1522,'ODA by sector'!$D:$D,'D12'!$C1522)</f>
        <v>0</v>
      </c>
      <c r="P1522" s="35">
        <f>SUMIFS('ODA by sector'!Q:Q,'ODA by sector'!$A:$A,'D12'!$A1522,'ODA by sector'!$D:$D,'D12'!$C1522)</f>
        <v>0</v>
      </c>
      <c r="Q1522" s="35">
        <f>SUMIFS('ODA by sector'!R:R,'ODA by sector'!$A:$A,'D12'!$A1522,'ODA by sector'!$D:$D,'D12'!$C1522)</f>
        <v>0</v>
      </c>
      <c r="R1522" s="35">
        <f>SUMIFS('ODA by sector'!S:S,'ODA by sector'!$A:$A,'D12'!$A1522,'ODA by sector'!$D:$D,'D12'!$C1522)</f>
        <v>0</v>
      </c>
    </row>
    <row r="1523" spans="1:18" x14ac:dyDescent="0.25">
      <c r="A1523" s="36" t="s">
        <v>32</v>
      </c>
      <c r="B1523" s="36" t="e">
        <f>VLOOKUP(A1523,'[1]Names&amp;ISO'!$A:$B,2,FALSE)</f>
        <v>#N/A</v>
      </c>
      <c r="C1523" s="37" t="s">
        <v>171</v>
      </c>
      <c r="D1523" s="35">
        <f>SUMIFS('ODA by sector'!E:E,'ODA by sector'!$A:$A,'D12'!$A1523,'ODA by sector'!$D:$D,'D12'!$C1523)</f>
        <v>0</v>
      </c>
      <c r="E1523" s="35">
        <f>SUMIFS('ODA by sector'!F:F,'ODA by sector'!$A:$A,'D12'!$A1523,'ODA by sector'!$D:$D,'D12'!$C1523)</f>
        <v>0</v>
      </c>
      <c r="F1523" s="35">
        <f>SUMIFS('ODA by sector'!G:G,'ODA by sector'!$A:$A,'D12'!$A1523,'ODA by sector'!$D:$D,'D12'!$C1523)</f>
        <v>0</v>
      </c>
      <c r="G1523" s="35">
        <f>SUMIFS('ODA by sector'!H:H,'ODA by sector'!$A:$A,'D12'!$A1523,'ODA by sector'!$D:$D,'D12'!$C1523)</f>
        <v>0</v>
      </c>
      <c r="H1523" s="35">
        <f>SUMIFS('ODA by sector'!I:I,'ODA by sector'!$A:$A,'D12'!$A1523,'ODA by sector'!$D:$D,'D12'!$C1523)</f>
        <v>0</v>
      </c>
      <c r="I1523" s="35">
        <f>SUMIFS('ODA by sector'!J:J,'ODA by sector'!$A:$A,'D12'!$A1523,'ODA by sector'!$D:$D,'D12'!$C1523)</f>
        <v>0</v>
      </c>
      <c r="J1523" s="35">
        <f>SUMIFS('ODA by sector'!K:K,'ODA by sector'!$A:$A,'D12'!$A1523,'ODA by sector'!$D:$D,'D12'!$C1523)</f>
        <v>0</v>
      </c>
      <c r="K1523" s="35">
        <f>SUMIFS('ODA by sector'!L:L,'ODA by sector'!$A:$A,'D12'!$A1523,'ODA by sector'!$D:$D,'D12'!$C1523)</f>
        <v>0</v>
      </c>
      <c r="L1523" s="35">
        <f>SUMIFS('ODA by sector'!M:M,'ODA by sector'!$A:$A,'D12'!$A1523,'ODA by sector'!$D:$D,'D12'!$C1523)</f>
        <v>0</v>
      </c>
      <c r="M1523" s="35">
        <f>SUMIFS('ODA by sector'!N:N,'ODA by sector'!$A:$A,'D12'!$A1523,'ODA by sector'!$D:$D,'D12'!$C1523)</f>
        <v>0</v>
      </c>
      <c r="N1523" s="35">
        <f>SUMIFS('ODA by sector'!O:O,'ODA by sector'!$A:$A,'D12'!$A1523,'ODA by sector'!$D:$D,'D12'!$C1523)</f>
        <v>0</v>
      </c>
      <c r="O1523" s="35">
        <f>SUMIFS('ODA by sector'!P:P,'ODA by sector'!$A:$A,'D12'!$A1523,'ODA by sector'!$D:$D,'D12'!$C1523)</f>
        <v>0</v>
      </c>
      <c r="P1523" s="35">
        <f>SUMIFS('ODA by sector'!Q:Q,'ODA by sector'!$A:$A,'D12'!$A1523,'ODA by sector'!$D:$D,'D12'!$C1523)</f>
        <v>0</v>
      </c>
      <c r="Q1523" s="35">
        <f>SUMIFS('ODA by sector'!R:R,'ODA by sector'!$A:$A,'D12'!$A1523,'ODA by sector'!$D:$D,'D12'!$C1523)</f>
        <v>0</v>
      </c>
      <c r="R1523" s="35">
        <f>SUMIFS('ODA by sector'!S:S,'ODA by sector'!$A:$A,'D12'!$A1523,'ODA by sector'!$D:$D,'D12'!$C1523)</f>
        <v>0</v>
      </c>
    </row>
    <row r="1524" spans="1:18" x14ac:dyDescent="0.25">
      <c r="A1524" s="38" t="s">
        <v>32</v>
      </c>
      <c r="B1524" s="36" t="e">
        <f>VLOOKUP(A1524,'[1]Names&amp;ISO'!$A:$B,2,FALSE)</f>
        <v>#N/A</v>
      </c>
      <c r="C1524" s="37" t="s">
        <v>170</v>
      </c>
      <c r="D1524" s="35">
        <f>SUMIFS('ODA by sector'!E:E,'ODA by sector'!$A:$A,'D12'!$A1524,'ODA by sector'!$D:$D,'D12'!$C1524)</f>
        <v>0</v>
      </c>
      <c r="E1524" s="35">
        <f>SUMIFS('ODA by sector'!F:F,'ODA by sector'!$A:$A,'D12'!$A1524,'ODA by sector'!$D:$D,'D12'!$C1524)</f>
        <v>0</v>
      </c>
      <c r="F1524" s="35">
        <f>SUMIFS('ODA by sector'!G:G,'ODA by sector'!$A:$A,'D12'!$A1524,'ODA by sector'!$D:$D,'D12'!$C1524)</f>
        <v>0</v>
      </c>
      <c r="G1524" s="35">
        <f>SUMIFS('ODA by sector'!H:H,'ODA by sector'!$A:$A,'D12'!$A1524,'ODA by sector'!$D:$D,'D12'!$C1524)</f>
        <v>0</v>
      </c>
      <c r="H1524" s="35">
        <f>SUMIFS('ODA by sector'!I:I,'ODA by sector'!$A:$A,'D12'!$A1524,'ODA by sector'!$D:$D,'D12'!$C1524)</f>
        <v>0</v>
      </c>
      <c r="I1524" s="35">
        <f>SUMIFS('ODA by sector'!J:J,'ODA by sector'!$A:$A,'D12'!$A1524,'ODA by sector'!$D:$D,'D12'!$C1524)</f>
        <v>0</v>
      </c>
      <c r="J1524" s="35">
        <f>SUMIFS('ODA by sector'!K:K,'ODA by sector'!$A:$A,'D12'!$A1524,'ODA by sector'!$D:$D,'D12'!$C1524)</f>
        <v>0</v>
      </c>
      <c r="K1524" s="35">
        <f>SUMIFS('ODA by sector'!L:L,'ODA by sector'!$A:$A,'D12'!$A1524,'ODA by sector'!$D:$D,'D12'!$C1524)</f>
        <v>0</v>
      </c>
      <c r="L1524" s="35">
        <f>SUMIFS('ODA by sector'!M:M,'ODA by sector'!$A:$A,'D12'!$A1524,'ODA by sector'!$D:$D,'D12'!$C1524)</f>
        <v>0</v>
      </c>
      <c r="M1524" s="35">
        <f>SUMIFS('ODA by sector'!N:N,'ODA by sector'!$A:$A,'D12'!$A1524,'ODA by sector'!$D:$D,'D12'!$C1524)</f>
        <v>0</v>
      </c>
      <c r="N1524" s="35">
        <f>SUMIFS('ODA by sector'!O:O,'ODA by sector'!$A:$A,'D12'!$A1524,'ODA by sector'!$D:$D,'D12'!$C1524)</f>
        <v>0</v>
      </c>
      <c r="O1524" s="35">
        <f>SUMIFS('ODA by sector'!P:P,'ODA by sector'!$A:$A,'D12'!$A1524,'ODA by sector'!$D:$D,'D12'!$C1524)</f>
        <v>0</v>
      </c>
      <c r="P1524" s="35">
        <f>SUMIFS('ODA by sector'!Q:Q,'ODA by sector'!$A:$A,'D12'!$A1524,'ODA by sector'!$D:$D,'D12'!$C1524)</f>
        <v>0</v>
      </c>
      <c r="Q1524" s="35">
        <f>SUMIFS('ODA by sector'!R:R,'ODA by sector'!$A:$A,'D12'!$A1524,'ODA by sector'!$D:$D,'D12'!$C1524)</f>
        <v>0</v>
      </c>
      <c r="R1524" s="35">
        <f>SUMIFS('ODA by sector'!S:S,'ODA by sector'!$A:$A,'D12'!$A1524,'ODA by sector'!$D:$D,'D12'!$C1524)</f>
        <v>0</v>
      </c>
    </row>
    <row r="1525" spans="1:18" x14ac:dyDescent="0.25">
      <c r="A1525" s="39" t="s">
        <v>32</v>
      </c>
      <c r="B1525" s="36" t="e">
        <f>VLOOKUP(A1525,'[1]Names&amp;ISO'!$A:$B,2,FALSE)</f>
        <v>#N/A</v>
      </c>
      <c r="C1525" s="37" t="s">
        <v>172</v>
      </c>
      <c r="D1525" s="35">
        <f>SUMIFS('ODA by sector'!E:E,'ODA by sector'!$A:$A,'D12'!$A1525,'ODA by sector'!$D:$D,'D12'!$C1525)</f>
        <v>0</v>
      </c>
      <c r="E1525" s="35">
        <f>SUMIFS('ODA by sector'!F:F,'ODA by sector'!$A:$A,'D12'!$A1525,'ODA by sector'!$D:$D,'D12'!$C1525)</f>
        <v>0</v>
      </c>
      <c r="F1525" s="35">
        <f>SUMIFS('ODA by sector'!G:G,'ODA by sector'!$A:$A,'D12'!$A1525,'ODA by sector'!$D:$D,'D12'!$C1525)</f>
        <v>0</v>
      </c>
      <c r="G1525" s="35">
        <f>SUMIFS('ODA by sector'!H:H,'ODA by sector'!$A:$A,'D12'!$A1525,'ODA by sector'!$D:$D,'D12'!$C1525)</f>
        <v>0</v>
      </c>
      <c r="H1525" s="35">
        <f>SUMIFS('ODA by sector'!I:I,'ODA by sector'!$A:$A,'D12'!$A1525,'ODA by sector'!$D:$D,'D12'!$C1525)</f>
        <v>0</v>
      </c>
      <c r="I1525" s="35">
        <f>SUMIFS('ODA by sector'!J:J,'ODA by sector'!$A:$A,'D12'!$A1525,'ODA by sector'!$D:$D,'D12'!$C1525)</f>
        <v>0</v>
      </c>
      <c r="J1525" s="35">
        <f>SUMIFS('ODA by sector'!K:K,'ODA by sector'!$A:$A,'D12'!$A1525,'ODA by sector'!$D:$D,'D12'!$C1525)</f>
        <v>0</v>
      </c>
      <c r="K1525" s="35">
        <f>SUMIFS('ODA by sector'!L:L,'ODA by sector'!$A:$A,'D12'!$A1525,'ODA by sector'!$D:$D,'D12'!$C1525)</f>
        <v>0</v>
      </c>
      <c r="L1525" s="35">
        <f>SUMIFS('ODA by sector'!M:M,'ODA by sector'!$A:$A,'D12'!$A1525,'ODA by sector'!$D:$D,'D12'!$C1525)</f>
        <v>0</v>
      </c>
      <c r="M1525" s="35">
        <f>SUMIFS('ODA by sector'!N:N,'ODA by sector'!$A:$A,'D12'!$A1525,'ODA by sector'!$D:$D,'D12'!$C1525)</f>
        <v>0</v>
      </c>
      <c r="N1525" s="35">
        <f>SUMIFS('ODA by sector'!O:O,'ODA by sector'!$A:$A,'D12'!$A1525,'ODA by sector'!$D:$D,'D12'!$C1525)</f>
        <v>0</v>
      </c>
      <c r="O1525" s="35">
        <f>SUMIFS('ODA by sector'!P:P,'ODA by sector'!$A:$A,'D12'!$A1525,'ODA by sector'!$D:$D,'D12'!$C1525)</f>
        <v>0</v>
      </c>
      <c r="P1525" s="35">
        <f>SUMIFS('ODA by sector'!Q:Q,'ODA by sector'!$A:$A,'D12'!$A1525,'ODA by sector'!$D:$D,'D12'!$C1525)</f>
        <v>0</v>
      </c>
      <c r="Q1525" s="35">
        <f>SUMIFS('ODA by sector'!R:R,'ODA by sector'!$A:$A,'D12'!$A1525,'ODA by sector'!$D:$D,'D12'!$C1525)</f>
        <v>0</v>
      </c>
      <c r="R1525" s="35">
        <f>SUMIFS('ODA by sector'!S:S,'ODA by sector'!$A:$A,'D12'!$A1525,'ODA by sector'!$D:$D,'D12'!$C1525)</f>
        <v>0</v>
      </c>
    </row>
    <row r="1526" spans="1:18" x14ac:dyDescent="0.25">
      <c r="A1526" s="36" t="s">
        <v>32</v>
      </c>
      <c r="B1526" s="36" t="e">
        <f>VLOOKUP(A1526,'[1]Names&amp;ISO'!$A:$B,2,FALSE)</f>
        <v>#N/A</v>
      </c>
      <c r="C1526" s="37" t="s">
        <v>173</v>
      </c>
      <c r="D1526" s="35">
        <f>SUMIFS('ODA by sector'!E:E,'ODA by sector'!$A:$A,'D12'!$A1526,'ODA by sector'!$D:$D,'D12'!$C1526)</f>
        <v>0</v>
      </c>
      <c r="E1526" s="35">
        <f>SUMIFS('ODA by sector'!F:F,'ODA by sector'!$A:$A,'D12'!$A1526,'ODA by sector'!$D:$D,'D12'!$C1526)</f>
        <v>0</v>
      </c>
      <c r="F1526" s="35">
        <f>SUMIFS('ODA by sector'!G:G,'ODA by sector'!$A:$A,'D12'!$A1526,'ODA by sector'!$D:$D,'D12'!$C1526)</f>
        <v>0</v>
      </c>
      <c r="G1526" s="35">
        <f>SUMIFS('ODA by sector'!H:H,'ODA by sector'!$A:$A,'D12'!$A1526,'ODA by sector'!$D:$D,'D12'!$C1526)</f>
        <v>0</v>
      </c>
      <c r="H1526" s="35">
        <f>SUMIFS('ODA by sector'!I:I,'ODA by sector'!$A:$A,'D12'!$A1526,'ODA by sector'!$D:$D,'D12'!$C1526)</f>
        <v>0</v>
      </c>
      <c r="I1526" s="35">
        <f>SUMIFS('ODA by sector'!J:J,'ODA by sector'!$A:$A,'D12'!$A1526,'ODA by sector'!$D:$D,'D12'!$C1526)</f>
        <v>0</v>
      </c>
      <c r="J1526" s="35">
        <f>SUMIFS('ODA by sector'!K:K,'ODA by sector'!$A:$A,'D12'!$A1526,'ODA by sector'!$D:$D,'D12'!$C1526)</f>
        <v>0</v>
      </c>
      <c r="K1526" s="35">
        <f>SUMIFS('ODA by sector'!L:L,'ODA by sector'!$A:$A,'D12'!$A1526,'ODA by sector'!$D:$D,'D12'!$C1526)</f>
        <v>0</v>
      </c>
      <c r="L1526" s="35">
        <f>SUMIFS('ODA by sector'!M:M,'ODA by sector'!$A:$A,'D12'!$A1526,'ODA by sector'!$D:$D,'D12'!$C1526)</f>
        <v>0</v>
      </c>
      <c r="M1526" s="35">
        <f>SUMIFS('ODA by sector'!N:N,'ODA by sector'!$A:$A,'D12'!$A1526,'ODA by sector'!$D:$D,'D12'!$C1526)</f>
        <v>0</v>
      </c>
      <c r="N1526" s="35">
        <f>SUMIFS('ODA by sector'!O:O,'ODA by sector'!$A:$A,'D12'!$A1526,'ODA by sector'!$D:$D,'D12'!$C1526)</f>
        <v>0</v>
      </c>
      <c r="O1526" s="35">
        <f>SUMIFS('ODA by sector'!P:P,'ODA by sector'!$A:$A,'D12'!$A1526,'ODA by sector'!$D:$D,'D12'!$C1526)</f>
        <v>0</v>
      </c>
      <c r="P1526" s="35">
        <f>SUMIFS('ODA by sector'!Q:Q,'ODA by sector'!$A:$A,'D12'!$A1526,'ODA by sector'!$D:$D,'D12'!$C1526)</f>
        <v>0</v>
      </c>
      <c r="Q1526" s="35">
        <f>SUMIFS('ODA by sector'!R:R,'ODA by sector'!$A:$A,'D12'!$A1526,'ODA by sector'!$D:$D,'D12'!$C1526)</f>
        <v>0</v>
      </c>
      <c r="R1526" s="35">
        <f>SUMIFS('ODA by sector'!S:S,'ODA by sector'!$A:$A,'D12'!$A1526,'ODA by sector'!$D:$D,'D12'!$C1526)</f>
        <v>0</v>
      </c>
    </row>
    <row r="1527" spans="1:18" x14ac:dyDescent="0.25">
      <c r="A1527" s="36" t="s">
        <v>32</v>
      </c>
      <c r="B1527" s="36" t="e">
        <f>VLOOKUP(A1527,'[1]Names&amp;ISO'!$A:$B,2,FALSE)</f>
        <v>#N/A</v>
      </c>
      <c r="C1527" s="37" t="s">
        <v>174</v>
      </c>
      <c r="D1527" s="35">
        <f>SUMIFS('ODA by sector'!E:E,'ODA by sector'!$A:$A,'D12'!$A1527,'ODA by sector'!$D:$D,'D12'!$C1527)</f>
        <v>0</v>
      </c>
      <c r="E1527" s="35">
        <f>SUMIFS('ODA by sector'!F:F,'ODA by sector'!$A:$A,'D12'!$A1527,'ODA by sector'!$D:$D,'D12'!$C1527)</f>
        <v>0</v>
      </c>
      <c r="F1527" s="35">
        <f>SUMIFS('ODA by sector'!G:G,'ODA by sector'!$A:$A,'D12'!$A1527,'ODA by sector'!$D:$D,'D12'!$C1527)</f>
        <v>0</v>
      </c>
      <c r="G1527" s="35">
        <f>SUMIFS('ODA by sector'!H:H,'ODA by sector'!$A:$A,'D12'!$A1527,'ODA by sector'!$D:$D,'D12'!$C1527)</f>
        <v>0</v>
      </c>
      <c r="H1527" s="35">
        <f>SUMIFS('ODA by sector'!I:I,'ODA by sector'!$A:$A,'D12'!$A1527,'ODA by sector'!$D:$D,'D12'!$C1527)</f>
        <v>0</v>
      </c>
      <c r="I1527" s="35">
        <f>SUMIFS('ODA by sector'!J:J,'ODA by sector'!$A:$A,'D12'!$A1527,'ODA by sector'!$D:$D,'D12'!$C1527)</f>
        <v>0</v>
      </c>
      <c r="J1527" s="35">
        <f>SUMIFS('ODA by sector'!K:K,'ODA by sector'!$A:$A,'D12'!$A1527,'ODA by sector'!$D:$D,'D12'!$C1527)</f>
        <v>0</v>
      </c>
      <c r="K1527" s="35">
        <f>SUMIFS('ODA by sector'!L:L,'ODA by sector'!$A:$A,'D12'!$A1527,'ODA by sector'!$D:$D,'D12'!$C1527)</f>
        <v>0</v>
      </c>
      <c r="L1527" s="35">
        <f>SUMIFS('ODA by sector'!M:M,'ODA by sector'!$A:$A,'D12'!$A1527,'ODA by sector'!$D:$D,'D12'!$C1527)</f>
        <v>0</v>
      </c>
      <c r="M1527" s="35">
        <f>SUMIFS('ODA by sector'!N:N,'ODA by sector'!$A:$A,'D12'!$A1527,'ODA by sector'!$D:$D,'D12'!$C1527)</f>
        <v>0</v>
      </c>
      <c r="N1527" s="35">
        <f>SUMIFS('ODA by sector'!O:O,'ODA by sector'!$A:$A,'D12'!$A1527,'ODA by sector'!$D:$D,'D12'!$C1527)</f>
        <v>0</v>
      </c>
      <c r="O1527" s="35">
        <f>SUMIFS('ODA by sector'!P:P,'ODA by sector'!$A:$A,'D12'!$A1527,'ODA by sector'!$D:$D,'D12'!$C1527)</f>
        <v>0</v>
      </c>
      <c r="P1527" s="35">
        <f>SUMIFS('ODA by sector'!Q:Q,'ODA by sector'!$A:$A,'D12'!$A1527,'ODA by sector'!$D:$D,'D12'!$C1527)</f>
        <v>0</v>
      </c>
      <c r="Q1527" s="35">
        <f>SUMIFS('ODA by sector'!R:R,'ODA by sector'!$A:$A,'D12'!$A1527,'ODA by sector'!$D:$D,'D12'!$C1527)</f>
        <v>0</v>
      </c>
      <c r="R1527" s="35">
        <f>SUMIFS('ODA by sector'!S:S,'ODA by sector'!$A:$A,'D12'!$A1527,'ODA by sector'!$D:$D,'D12'!$C1527)</f>
        <v>0</v>
      </c>
    </row>
    <row r="1528" spans="1:18" x14ac:dyDescent="0.25">
      <c r="A1528" s="40" t="s">
        <v>31</v>
      </c>
      <c r="B1528" s="36" t="e">
        <f>VLOOKUP(A1528,'[1]Names&amp;ISO'!$A:$B,2,FALSE)</f>
        <v>#N/A</v>
      </c>
      <c r="C1528" s="37" t="s">
        <v>162</v>
      </c>
      <c r="D1528" s="35">
        <f>SUMIFS('ODA by sector'!E:E,'ODA by sector'!$A:$A,'D12'!$A1528,'ODA by sector'!$D:$D,'D12'!$C1528)</f>
        <v>0</v>
      </c>
      <c r="E1528" s="35">
        <f>SUMIFS('ODA by sector'!F:F,'ODA by sector'!$A:$A,'D12'!$A1528,'ODA by sector'!$D:$D,'D12'!$C1528)</f>
        <v>0</v>
      </c>
      <c r="F1528" s="35">
        <f>SUMIFS('ODA by sector'!G:G,'ODA by sector'!$A:$A,'D12'!$A1528,'ODA by sector'!$D:$D,'D12'!$C1528)</f>
        <v>0</v>
      </c>
      <c r="G1528" s="35">
        <f>SUMIFS('ODA by sector'!H:H,'ODA by sector'!$A:$A,'D12'!$A1528,'ODA by sector'!$D:$D,'D12'!$C1528)</f>
        <v>0</v>
      </c>
      <c r="H1528" s="35">
        <f>SUMIFS('ODA by sector'!I:I,'ODA by sector'!$A:$A,'D12'!$A1528,'ODA by sector'!$D:$D,'D12'!$C1528)</f>
        <v>0</v>
      </c>
      <c r="I1528" s="35">
        <f>SUMIFS('ODA by sector'!J:J,'ODA by sector'!$A:$A,'D12'!$A1528,'ODA by sector'!$D:$D,'D12'!$C1528)</f>
        <v>0</v>
      </c>
      <c r="J1528" s="35">
        <f>SUMIFS('ODA by sector'!K:K,'ODA by sector'!$A:$A,'D12'!$A1528,'ODA by sector'!$D:$D,'D12'!$C1528)</f>
        <v>0</v>
      </c>
      <c r="K1528" s="35">
        <f>SUMIFS('ODA by sector'!L:L,'ODA by sector'!$A:$A,'D12'!$A1528,'ODA by sector'!$D:$D,'D12'!$C1528)</f>
        <v>0</v>
      </c>
      <c r="L1528" s="35">
        <f>SUMIFS('ODA by sector'!M:M,'ODA by sector'!$A:$A,'D12'!$A1528,'ODA by sector'!$D:$D,'D12'!$C1528)</f>
        <v>0</v>
      </c>
      <c r="M1528" s="35">
        <f>SUMIFS('ODA by sector'!N:N,'ODA by sector'!$A:$A,'D12'!$A1528,'ODA by sector'!$D:$D,'D12'!$C1528)</f>
        <v>0</v>
      </c>
      <c r="N1528" s="35">
        <f>SUMIFS('ODA by sector'!O:O,'ODA by sector'!$A:$A,'D12'!$A1528,'ODA by sector'!$D:$D,'D12'!$C1528)</f>
        <v>0</v>
      </c>
      <c r="O1528" s="35">
        <f>SUMIFS('ODA by sector'!P:P,'ODA by sector'!$A:$A,'D12'!$A1528,'ODA by sector'!$D:$D,'D12'!$C1528)</f>
        <v>0</v>
      </c>
      <c r="P1528" s="35">
        <f>SUMIFS('ODA by sector'!Q:Q,'ODA by sector'!$A:$A,'D12'!$A1528,'ODA by sector'!$D:$D,'D12'!$C1528)</f>
        <v>0</v>
      </c>
      <c r="Q1528" s="35">
        <f>SUMIFS('ODA by sector'!R:R,'ODA by sector'!$A:$A,'D12'!$A1528,'ODA by sector'!$D:$D,'D12'!$C1528)</f>
        <v>0</v>
      </c>
      <c r="R1528" s="35">
        <f>SUMIFS('ODA by sector'!S:S,'ODA by sector'!$A:$A,'D12'!$A1528,'ODA by sector'!$D:$D,'D12'!$C1528)</f>
        <v>0</v>
      </c>
    </row>
    <row r="1529" spans="1:18" x14ac:dyDescent="0.25">
      <c r="A1529" s="40" t="s">
        <v>31</v>
      </c>
      <c r="B1529" s="36" t="e">
        <f>VLOOKUP(A1529,'[1]Names&amp;ISO'!$A:$B,2,FALSE)</f>
        <v>#N/A</v>
      </c>
      <c r="C1529" s="37" t="s">
        <v>163</v>
      </c>
      <c r="D1529" s="35">
        <f>SUMIFS('ODA by sector'!E:E,'ODA by sector'!$A:$A,'D12'!$A1529,'ODA by sector'!$D:$D,'D12'!$C1529)</f>
        <v>0</v>
      </c>
      <c r="E1529" s="35">
        <f>SUMIFS('ODA by sector'!F:F,'ODA by sector'!$A:$A,'D12'!$A1529,'ODA by sector'!$D:$D,'D12'!$C1529)</f>
        <v>0</v>
      </c>
      <c r="F1529" s="35">
        <f>SUMIFS('ODA by sector'!G:G,'ODA by sector'!$A:$A,'D12'!$A1529,'ODA by sector'!$D:$D,'D12'!$C1529)</f>
        <v>0</v>
      </c>
      <c r="G1529" s="35">
        <f>SUMIFS('ODA by sector'!H:H,'ODA by sector'!$A:$A,'D12'!$A1529,'ODA by sector'!$D:$D,'D12'!$C1529)</f>
        <v>0</v>
      </c>
      <c r="H1529" s="35">
        <f>SUMIFS('ODA by sector'!I:I,'ODA by sector'!$A:$A,'D12'!$A1529,'ODA by sector'!$D:$D,'D12'!$C1529)</f>
        <v>0</v>
      </c>
      <c r="I1529" s="35">
        <f>SUMIFS('ODA by sector'!J:J,'ODA by sector'!$A:$A,'D12'!$A1529,'ODA by sector'!$D:$D,'D12'!$C1529)</f>
        <v>0</v>
      </c>
      <c r="J1529" s="35">
        <f>SUMIFS('ODA by sector'!K:K,'ODA by sector'!$A:$A,'D12'!$A1529,'ODA by sector'!$D:$D,'D12'!$C1529)</f>
        <v>0</v>
      </c>
      <c r="K1529" s="35">
        <f>SUMIFS('ODA by sector'!L:L,'ODA by sector'!$A:$A,'D12'!$A1529,'ODA by sector'!$D:$D,'D12'!$C1529)</f>
        <v>0</v>
      </c>
      <c r="L1529" s="35">
        <f>SUMIFS('ODA by sector'!M:M,'ODA by sector'!$A:$A,'D12'!$A1529,'ODA by sector'!$D:$D,'D12'!$C1529)</f>
        <v>0</v>
      </c>
      <c r="M1529" s="35">
        <f>SUMIFS('ODA by sector'!N:N,'ODA by sector'!$A:$A,'D12'!$A1529,'ODA by sector'!$D:$D,'D12'!$C1529)</f>
        <v>0</v>
      </c>
      <c r="N1529" s="35">
        <f>SUMIFS('ODA by sector'!O:O,'ODA by sector'!$A:$A,'D12'!$A1529,'ODA by sector'!$D:$D,'D12'!$C1529)</f>
        <v>0</v>
      </c>
      <c r="O1529" s="35">
        <f>SUMIFS('ODA by sector'!P:P,'ODA by sector'!$A:$A,'D12'!$A1529,'ODA by sector'!$D:$D,'D12'!$C1529)</f>
        <v>0</v>
      </c>
      <c r="P1529" s="35">
        <f>SUMIFS('ODA by sector'!Q:Q,'ODA by sector'!$A:$A,'D12'!$A1529,'ODA by sector'!$D:$D,'D12'!$C1529)</f>
        <v>0</v>
      </c>
      <c r="Q1529" s="35">
        <f>SUMIFS('ODA by sector'!R:R,'ODA by sector'!$A:$A,'D12'!$A1529,'ODA by sector'!$D:$D,'D12'!$C1529)</f>
        <v>0</v>
      </c>
      <c r="R1529" s="35">
        <f>SUMIFS('ODA by sector'!S:S,'ODA by sector'!$A:$A,'D12'!$A1529,'ODA by sector'!$D:$D,'D12'!$C1529)</f>
        <v>0</v>
      </c>
    </row>
    <row r="1530" spans="1:18" x14ac:dyDescent="0.25">
      <c r="A1530" s="40" t="s">
        <v>31</v>
      </c>
      <c r="B1530" s="36" t="e">
        <f>VLOOKUP(A1530,'[1]Names&amp;ISO'!$A:$B,2,FALSE)</f>
        <v>#N/A</v>
      </c>
      <c r="C1530" s="37" t="s">
        <v>164</v>
      </c>
      <c r="D1530" s="35">
        <f>SUMIFS('ODA by sector'!E:E,'ODA by sector'!$A:$A,'D12'!$A1530,'ODA by sector'!$D:$D,'D12'!$C1530)</f>
        <v>0</v>
      </c>
      <c r="E1530" s="35">
        <f>SUMIFS('ODA by sector'!F:F,'ODA by sector'!$A:$A,'D12'!$A1530,'ODA by sector'!$D:$D,'D12'!$C1530)</f>
        <v>0</v>
      </c>
      <c r="F1530" s="35">
        <f>SUMIFS('ODA by sector'!G:G,'ODA by sector'!$A:$A,'D12'!$A1530,'ODA by sector'!$D:$D,'D12'!$C1530)</f>
        <v>0</v>
      </c>
      <c r="G1530" s="35">
        <f>SUMIFS('ODA by sector'!H:H,'ODA by sector'!$A:$A,'D12'!$A1530,'ODA by sector'!$D:$D,'D12'!$C1530)</f>
        <v>0</v>
      </c>
      <c r="H1530" s="35">
        <f>SUMIFS('ODA by sector'!I:I,'ODA by sector'!$A:$A,'D12'!$A1530,'ODA by sector'!$D:$D,'D12'!$C1530)</f>
        <v>0</v>
      </c>
      <c r="I1530" s="35">
        <f>SUMIFS('ODA by sector'!J:J,'ODA by sector'!$A:$A,'D12'!$A1530,'ODA by sector'!$D:$D,'D12'!$C1530)</f>
        <v>0</v>
      </c>
      <c r="J1530" s="35">
        <f>SUMIFS('ODA by sector'!K:K,'ODA by sector'!$A:$A,'D12'!$A1530,'ODA by sector'!$D:$D,'D12'!$C1530)</f>
        <v>0</v>
      </c>
      <c r="K1530" s="35">
        <f>SUMIFS('ODA by sector'!L:L,'ODA by sector'!$A:$A,'D12'!$A1530,'ODA by sector'!$D:$D,'D12'!$C1530)</f>
        <v>0</v>
      </c>
      <c r="L1530" s="35">
        <f>SUMIFS('ODA by sector'!M:M,'ODA by sector'!$A:$A,'D12'!$A1530,'ODA by sector'!$D:$D,'D12'!$C1530)</f>
        <v>0</v>
      </c>
      <c r="M1530" s="35">
        <f>SUMIFS('ODA by sector'!N:N,'ODA by sector'!$A:$A,'D12'!$A1530,'ODA by sector'!$D:$D,'D12'!$C1530)</f>
        <v>0</v>
      </c>
      <c r="N1530" s="35">
        <f>SUMIFS('ODA by sector'!O:O,'ODA by sector'!$A:$A,'D12'!$A1530,'ODA by sector'!$D:$D,'D12'!$C1530)</f>
        <v>0</v>
      </c>
      <c r="O1530" s="35">
        <f>SUMIFS('ODA by sector'!P:P,'ODA by sector'!$A:$A,'D12'!$A1530,'ODA by sector'!$D:$D,'D12'!$C1530)</f>
        <v>0</v>
      </c>
      <c r="P1530" s="35">
        <f>SUMIFS('ODA by sector'!Q:Q,'ODA by sector'!$A:$A,'D12'!$A1530,'ODA by sector'!$D:$D,'D12'!$C1530)</f>
        <v>0</v>
      </c>
      <c r="Q1530" s="35">
        <f>SUMIFS('ODA by sector'!R:R,'ODA by sector'!$A:$A,'D12'!$A1530,'ODA by sector'!$D:$D,'D12'!$C1530)</f>
        <v>0</v>
      </c>
      <c r="R1530" s="35">
        <f>SUMIFS('ODA by sector'!S:S,'ODA by sector'!$A:$A,'D12'!$A1530,'ODA by sector'!$D:$D,'D12'!$C1530)</f>
        <v>0</v>
      </c>
    </row>
    <row r="1531" spans="1:18" x14ac:dyDescent="0.25">
      <c r="A1531" s="40" t="s">
        <v>31</v>
      </c>
      <c r="B1531" s="36" t="e">
        <f>VLOOKUP(A1531,'[1]Names&amp;ISO'!$A:$B,2,FALSE)</f>
        <v>#N/A</v>
      </c>
      <c r="C1531" s="37" t="s">
        <v>165</v>
      </c>
      <c r="D1531" s="35">
        <f>SUMIFS('ODA by sector'!E:E,'ODA by sector'!$A:$A,'D12'!$A1531,'ODA by sector'!$D:$D,'D12'!$C1531)</f>
        <v>0</v>
      </c>
      <c r="E1531" s="35">
        <f>SUMIFS('ODA by sector'!F:F,'ODA by sector'!$A:$A,'D12'!$A1531,'ODA by sector'!$D:$D,'D12'!$C1531)</f>
        <v>0</v>
      </c>
      <c r="F1531" s="35">
        <f>SUMIFS('ODA by sector'!G:G,'ODA by sector'!$A:$A,'D12'!$A1531,'ODA by sector'!$D:$D,'D12'!$C1531)</f>
        <v>0</v>
      </c>
      <c r="G1531" s="35">
        <f>SUMIFS('ODA by sector'!H:H,'ODA by sector'!$A:$A,'D12'!$A1531,'ODA by sector'!$D:$D,'D12'!$C1531)</f>
        <v>0</v>
      </c>
      <c r="H1531" s="35">
        <f>SUMIFS('ODA by sector'!I:I,'ODA by sector'!$A:$A,'D12'!$A1531,'ODA by sector'!$D:$D,'D12'!$C1531)</f>
        <v>0</v>
      </c>
      <c r="I1531" s="35">
        <f>SUMIFS('ODA by sector'!J:J,'ODA by sector'!$A:$A,'D12'!$A1531,'ODA by sector'!$D:$D,'D12'!$C1531)</f>
        <v>0</v>
      </c>
      <c r="J1531" s="35">
        <f>SUMIFS('ODA by sector'!K:K,'ODA by sector'!$A:$A,'D12'!$A1531,'ODA by sector'!$D:$D,'D12'!$C1531)</f>
        <v>0</v>
      </c>
      <c r="K1531" s="35">
        <f>SUMIFS('ODA by sector'!L:L,'ODA by sector'!$A:$A,'D12'!$A1531,'ODA by sector'!$D:$D,'D12'!$C1531)</f>
        <v>0</v>
      </c>
      <c r="L1531" s="35">
        <f>SUMIFS('ODA by sector'!M:M,'ODA by sector'!$A:$A,'D12'!$A1531,'ODA by sector'!$D:$D,'D12'!$C1531)</f>
        <v>0</v>
      </c>
      <c r="M1531" s="35">
        <f>SUMIFS('ODA by sector'!N:N,'ODA by sector'!$A:$A,'D12'!$A1531,'ODA by sector'!$D:$D,'D12'!$C1531)</f>
        <v>0</v>
      </c>
      <c r="N1531" s="35">
        <f>SUMIFS('ODA by sector'!O:O,'ODA by sector'!$A:$A,'D12'!$A1531,'ODA by sector'!$D:$D,'D12'!$C1531)</f>
        <v>0</v>
      </c>
      <c r="O1531" s="35">
        <f>SUMIFS('ODA by sector'!P:P,'ODA by sector'!$A:$A,'D12'!$A1531,'ODA by sector'!$D:$D,'D12'!$C1531)</f>
        <v>0</v>
      </c>
      <c r="P1531" s="35">
        <f>SUMIFS('ODA by sector'!Q:Q,'ODA by sector'!$A:$A,'D12'!$A1531,'ODA by sector'!$D:$D,'D12'!$C1531)</f>
        <v>0</v>
      </c>
      <c r="Q1531" s="35">
        <f>SUMIFS('ODA by sector'!R:R,'ODA by sector'!$A:$A,'D12'!$A1531,'ODA by sector'!$D:$D,'D12'!$C1531)</f>
        <v>0</v>
      </c>
      <c r="R1531" s="35">
        <f>SUMIFS('ODA by sector'!S:S,'ODA by sector'!$A:$A,'D12'!$A1531,'ODA by sector'!$D:$D,'D12'!$C1531)</f>
        <v>0</v>
      </c>
    </row>
    <row r="1532" spans="1:18" x14ac:dyDescent="0.25">
      <c r="A1532" s="40" t="s">
        <v>31</v>
      </c>
      <c r="B1532" s="36" t="e">
        <f>VLOOKUP(A1532,'[1]Names&amp;ISO'!$A:$B,2,FALSE)</f>
        <v>#N/A</v>
      </c>
      <c r="C1532" s="37" t="s">
        <v>161</v>
      </c>
      <c r="D1532" s="35">
        <f>SUMIFS('ODA by sector'!E:E,'ODA by sector'!$A:$A,'D12'!$A1532,'ODA by sector'!$D:$D,'D12'!$C1532)</f>
        <v>0</v>
      </c>
      <c r="E1532" s="35">
        <f>SUMIFS('ODA by sector'!F:F,'ODA by sector'!$A:$A,'D12'!$A1532,'ODA by sector'!$D:$D,'D12'!$C1532)</f>
        <v>0</v>
      </c>
      <c r="F1532" s="35">
        <f>SUMIFS('ODA by sector'!G:G,'ODA by sector'!$A:$A,'D12'!$A1532,'ODA by sector'!$D:$D,'D12'!$C1532)</f>
        <v>0</v>
      </c>
      <c r="G1532" s="35">
        <f>SUMIFS('ODA by sector'!H:H,'ODA by sector'!$A:$A,'D12'!$A1532,'ODA by sector'!$D:$D,'D12'!$C1532)</f>
        <v>0</v>
      </c>
      <c r="H1532" s="35">
        <f>SUMIFS('ODA by sector'!I:I,'ODA by sector'!$A:$A,'D12'!$A1532,'ODA by sector'!$D:$D,'D12'!$C1532)</f>
        <v>0</v>
      </c>
      <c r="I1532" s="35">
        <f>SUMIFS('ODA by sector'!J:J,'ODA by sector'!$A:$A,'D12'!$A1532,'ODA by sector'!$D:$D,'D12'!$C1532)</f>
        <v>0</v>
      </c>
      <c r="J1532" s="35">
        <f>SUMIFS('ODA by sector'!K:K,'ODA by sector'!$A:$A,'D12'!$A1532,'ODA by sector'!$D:$D,'D12'!$C1532)</f>
        <v>0</v>
      </c>
      <c r="K1532" s="35">
        <f>SUMIFS('ODA by sector'!L:L,'ODA by sector'!$A:$A,'D12'!$A1532,'ODA by sector'!$D:$D,'D12'!$C1532)</f>
        <v>0</v>
      </c>
      <c r="L1532" s="35">
        <f>SUMIFS('ODA by sector'!M:M,'ODA by sector'!$A:$A,'D12'!$A1532,'ODA by sector'!$D:$D,'D12'!$C1532)</f>
        <v>0</v>
      </c>
      <c r="M1532" s="35">
        <f>SUMIFS('ODA by sector'!N:N,'ODA by sector'!$A:$A,'D12'!$A1532,'ODA by sector'!$D:$D,'D12'!$C1532)</f>
        <v>0</v>
      </c>
      <c r="N1532" s="35">
        <f>SUMIFS('ODA by sector'!O:O,'ODA by sector'!$A:$A,'D12'!$A1532,'ODA by sector'!$D:$D,'D12'!$C1532)</f>
        <v>0</v>
      </c>
      <c r="O1532" s="35">
        <f>SUMIFS('ODA by sector'!P:P,'ODA by sector'!$A:$A,'D12'!$A1532,'ODA by sector'!$D:$D,'D12'!$C1532)</f>
        <v>0</v>
      </c>
      <c r="P1532" s="35">
        <f>SUMIFS('ODA by sector'!Q:Q,'ODA by sector'!$A:$A,'D12'!$A1532,'ODA by sector'!$D:$D,'D12'!$C1532)</f>
        <v>0</v>
      </c>
      <c r="Q1532" s="35">
        <f>SUMIFS('ODA by sector'!R:R,'ODA by sector'!$A:$A,'D12'!$A1532,'ODA by sector'!$D:$D,'D12'!$C1532)</f>
        <v>0</v>
      </c>
      <c r="R1532" s="35">
        <f>SUMIFS('ODA by sector'!S:S,'ODA by sector'!$A:$A,'D12'!$A1532,'ODA by sector'!$D:$D,'D12'!$C1532)</f>
        <v>0</v>
      </c>
    </row>
    <row r="1533" spans="1:18" x14ac:dyDescent="0.25">
      <c r="A1533" s="40" t="s">
        <v>31</v>
      </c>
      <c r="B1533" s="36" t="e">
        <f>VLOOKUP(A1533,'[1]Names&amp;ISO'!$A:$B,2,FALSE)</f>
        <v>#N/A</v>
      </c>
      <c r="C1533" s="37" t="s">
        <v>166</v>
      </c>
      <c r="D1533" s="35">
        <f>SUMIFS('ODA by sector'!E:E,'ODA by sector'!$A:$A,'D12'!$A1533,'ODA by sector'!$D:$D,'D12'!$C1533)</f>
        <v>0</v>
      </c>
      <c r="E1533" s="35">
        <f>SUMIFS('ODA by sector'!F:F,'ODA by sector'!$A:$A,'D12'!$A1533,'ODA by sector'!$D:$D,'D12'!$C1533)</f>
        <v>0</v>
      </c>
      <c r="F1533" s="35">
        <f>SUMIFS('ODA by sector'!G:G,'ODA by sector'!$A:$A,'D12'!$A1533,'ODA by sector'!$D:$D,'D12'!$C1533)</f>
        <v>0</v>
      </c>
      <c r="G1533" s="35">
        <f>SUMIFS('ODA by sector'!H:H,'ODA by sector'!$A:$A,'D12'!$A1533,'ODA by sector'!$D:$D,'D12'!$C1533)</f>
        <v>0</v>
      </c>
      <c r="H1533" s="35">
        <f>SUMIFS('ODA by sector'!I:I,'ODA by sector'!$A:$A,'D12'!$A1533,'ODA by sector'!$D:$D,'D12'!$C1533)</f>
        <v>0</v>
      </c>
      <c r="I1533" s="35">
        <f>SUMIFS('ODA by sector'!J:J,'ODA by sector'!$A:$A,'D12'!$A1533,'ODA by sector'!$D:$D,'D12'!$C1533)</f>
        <v>0</v>
      </c>
      <c r="J1533" s="35">
        <f>SUMIFS('ODA by sector'!K:K,'ODA by sector'!$A:$A,'D12'!$A1533,'ODA by sector'!$D:$D,'D12'!$C1533)</f>
        <v>0</v>
      </c>
      <c r="K1533" s="35">
        <f>SUMIFS('ODA by sector'!L:L,'ODA by sector'!$A:$A,'D12'!$A1533,'ODA by sector'!$D:$D,'D12'!$C1533)</f>
        <v>0</v>
      </c>
      <c r="L1533" s="35">
        <f>SUMIFS('ODA by sector'!M:M,'ODA by sector'!$A:$A,'D12'!$A1533,'ODA by sector'!$D:$D,'D12'!$C1533)</f>
        <v>0</v>
      </c>
      <c r="M1533" s="35">
        <f>SUMIFS('ODA by sector'!N:N,'ODA by sector'!$A:$A,'D12'!$A1533,'ODA by sector'!$D:$D,'D12'!$C1533)</f>
        <v>0</v>
      </c>
      <c r="N1533" s="35">
        <f>SUMIFS('ODA by sector'!O:O,'ODA by sector'!$A:$A,'D12'!$A1533,'ODA by sector'!$D:$D,'D12'!$C1533)</f>
        <v>0</v>
      </c>
      <c r="O1533" s="35">
        <f>SUMIFS('ODA by sector'!P:P,'ODA by sector'!$A:$A,'D12'!$A1533,'ODA by sector'!$D:$D,'D12'!$C1533)</f>
        <v>0</v>
      </c>
      <c r="P1533" s="35">
        <f>SUMIFS('ODA by sector'!Q:Q,'ODA by sector'!$A:$A,'D12'!$A1533,'ODA by sector'!$D:$D,'D12'!$C1533)</f>
        <v>0</v>
      </c>
      <c r="Q1533" s="35">
        <f>SUMIFS('ODA by sector'!R:R,'ODA by sector'!$A:$A,'D12'!$A1533,'ODA by sector'!$D:$D,'D12'!$C1533)</f>
        <v>0</v>
      </c>
      <c r="R1533" s="35">
        <f>SUMIFS('ODA by sector'!S:S,'ODA by sector'!$A:$A,'D12'!$A1533,'ODA by sector'!$D:$D,'D12'!$C1533)</f>
        <v>0</v>
      </c>
    </row>
    <row r="1534" spans="1:18" x14ac:dyDescent="0.25">
      <c r="A1534" s="40" t="s">
        <v>31</v>
      </c>
      <c r="B1534" s="36" t="e">
        <f>VLOOKUP(A1534,'[1]Names&amp;ISO'!$A:$B,2,FALSE)</f>
        <v>#N/A</v>
      </c>
      <c r="C1534" s="37" t="s">
        <v>167</v>
      </c>
      <c r="D1534" s="35">
        <f>SUMIFS('ODA by sector'!E:E,'ODA by sector'!$A:$A,'D12'!$A1534,'ODA by sector'!$D:$D,'D12'!$C1534)</f>
        <v>0</v>
      </c>
      <c r="E1534" s="35">
        <f>SUMIFS('ODA by sector'!F:F,'ODA by sector'!$A:$A,'D12'!$A1534,'ODA by sector'!$D:$D,'D12'!$C1534)</f>
        <v>0</v>
      </c>
      <c r="F1534" s="35">
        <f>SUMIFS('ODA by sector'!G:G,'ODA by sector'!$A:$A,'D12'!$A1534,'ODA by sector'!$D:$D,'D12'!$C1534)</f>
        <v>0</v>
      </c>
      <c r="G1534" s="35">
        <f>SUMIFS('ODA by sector'!H:H,'ODA by sector'!$A:$A,'D12'!$A1534,'ODA by sector'!$D:$D,'D12'!$C1534)</f>
        <v>0</v>
      </c>
      <c r="H1534" s="35">
        <f>SUMIFS('ODA by sector'!I:I,'ODA by sector'!$A:$A,'D12'!$A1534,'ODA by sector'!$D:$D,'D12'!$C1534)</f>
        <v>0</v>
      </c>
      <c r="I1534" s="35">
        <f>SUMIFS('ODA by sector'!J:J,'ODA by sector'!$A:$A,'D12'!$A1534,'ODA by sector'!$D:$D,'D12'!$C1534)</f>
        <v>0</v>
      </c>
      <c r="J1534" s="35">
        <f>SUMIFS('ODA by sector'!K:K,'ODA by sector'!$A:$A,'D12'!$A1534,'ODA by sector'!$D:$D,'D12'!$C1534)</f>
        <v>0</v>
      </c>
      <c r="K1534" s="35">
        <f>SUMIFS('ODA by sector'!L:L,'ODA by sector'!$A:$A,'D12'!$A1534,'ODA by sector'!$D:$D,'D12'!$C1534)</f>
        <v>0</v>
      </c>
      <c r="L1534" s="35">
        <f>SUMIFS('ODA by sector'!M:M,'ODA by sector'!$A:$A,'D12'!$A1534,'ODA by sector'!$D:$D,'D12'!$C1534)</f>
        <v>0</v>
      </c>
      <c r="M1534" s="35">
        <f>SUMIFS('ODA by sector'!N:N,'ODA by sector'!$A:$A,'D12'!$A1534,'ODA by sector'!$D:$D,'D12'!$C1534)</f>
        <v>0</v>
      </c>
      <c r="N1534" s="35">
        <f>SUMIFS('ODA by sector'!O:O,'ODA by sector'!$A:$A,'D12'!$A1534,'ODA by sector'!$D:$D,'D12'!$C1534)</f>
        <v>0</v>
      </c>
      <c r="O1534" s="35">
        <f>SUMIFS('ODA by sector'!P:P,'ODA by sector'!$A:$A,'D12'!$A1534,'ODA by sector'!$D:$D,'D12'!$C1534)</f>
        <v>0</v>
      </c>
      <c r="P1534" s="35">
        <f>SUMIFS('ODA by sector'!Q:Q,'ODA by sector'!$A:$A,'D12'!$A1534,'ODA by sector'!$D:$D,'D12'!$C1534)</f>
        <v>0</v>
      </c>
      <c r="Q1534" s="35">
        <f>SUMIFS('ODA by sector'!R:R,'ODA by sector'!$A:$A,'D12'!$A1534,'ODA by sector'!$D:$D,'D12'!$C1534)</f>
        <v>0</v>
      </c>
      <c r="R1534" s="35">
        <f>SUMIFS('ODA by sector'!S:S,'ODA by sector'!$A:$A,'D12'!$A1534,'ODA by sector'!$D:$D,'D12'!$C1534)</f>
        <v>0</v>
      </c>
    </row>
    <row r="1535" spans="1:18" x14ac:dyDescent="0.25">
      <c r="A1535" s="40" t="s">
        <v>31</v>
      </c>
      <c r="B1535" s="36" t="e">
        <f>VLOOKUP(A1535,'[1]Names&amp;ISO'!$A:$B,2,FALSE)</f>
        <v>#N/A</v>
      </c>
      <c r="C1535" s="37" t="s">
        <v>169</v>
      </c>
      <c r="D1535" s="35">
        <f>SUMIFS('ODA by sector'!E:E,'ODA by sector'!$A:$A,'D12'!$A1535,'ODA by sector'!$D:$D,'D12'!$C1535)</f>
        <v>0</v>
      </c>
      <c r="E1535" s="35">
        <f>SUMIFS('ODA by sector'!F:F,'ODA by sector'!$A:$A,'D12'!$A1535,'ODA by sector'!$D:$D,'D12'!$C1535)</f>
        <v>0</v>
      </c>
      <c r="F1535" s="35">
        <f>SUMIFS('ODA by sector'!G:G,'ODA by sector'!$A:$A,'D12'!$A1535,'ODA by sector'!$D:$D,'D12'!$C1535)</f>
        <v>0</v>
      </c>
      <c r="G1535" s="35">
        <f>SUMIFS('ODA by sector'!H:H,'ODA by sector'!$A:$A,'D12'!$A1535,'ODA by sector'!$D:$D,'D12'!$C1535)</f>
        <v>0</v>
      </c>
      <c r="H1535" s="35">
        <f>SUMIFS('ODA by sector'!I:I,'ODA by sector'!$A:$A,'D12'!$A1535,'ODA by sector'!$D:$D,'D12'!$C1535)</f>
        <v>0</v>
      </c>
      <c r="I1535" s="35">
        <f>SUMIFS('ODA by sector'!J:J,'ODA by sector'!$A:$A,'D12'!$A1535,'ODA by sector'!$D:$D,'D12'!$C1535)</f>
        <v>0</v>
      </c>
      <c r="J1535" s="35">
        <f>SUMIFS('ODA by sector'!K:K,'ODA by sector'!$A:$A,'D12'!$A1535,'ODA by sector'!$D:$D,'D12'!$C1535)</f>
        <v>0</v>
      </c>
      <c r="K1535" s="35">
        <f>SUMIFS('ODA by sector'!L:L,'ODA by sector'!$A:$A,'D12'!$A1535,'ODA by sector'!$D:$D,'D12'!$C1535)</f>
        <v>0</v>
      </c>
      <c r="L1535" s="35">
        <f>SUMIFS('ODA by sector'!M:M,'ODA by sector'!$A:$A,'D12'!$A1535,'ODA by sector'!$D:$D,'D12'!$C1535)</f>
        <v>0</v>
      </c>
      <c r="M1535" s="35">
        <f>SUMIFS('ODA by sector'!N:N,'ODA by sector'!$A:$A,'D12'!$A1535,'ODA by sector'!$D:$D,'D12'!$C1535)</f>
        <v>0</v>
      </c>
      <c r="N1535" s="35">
        <f>SUMIFS('ODA by sector'!O:O,'ODA by sector'!$A:$A,'D12'!$A1535,'ODA by sector'!$D:$D,'D12'!$C1535)</f>
        <v>0</v>
      </c>
      <c r="O1535" s="35">
        <f>SUMIFS('ODA by sector'!P:P,'ODA by sector'!$A:$A,'D12'!$A1535,'ODA by sector'!$D:$D,'D12'!$C1535)</f>
        <v>0</v>
      </c>
      <c r="P1535" s="35">
        <f>SUMIFS('ODA by sector'!Q:Q,'ODA by sector'!$A:$A,'D12'!$A1535,'ODA by sector'!$D:$D,'D12'!$C1535)</f>
        <v>0</v>
      </c>
      <c r="Q1535" s="35">
        <f>SUMIFS('ODA by sector'!R:R,'ODA by sector'!$A:$A,'D12'!$A1535,'ODA by sector'!$D:$D,'D12'!$C1535)</f>
        <v>0</v>
      </c>
      <c r="R1535" s="35">
        <f>SUMIFS('ODA by sector'!S:S,'ODA by sector'!$A:$A,'D12'!$A1535,'ODA by sector'!$D:$D,'D12'!$C1535)</f>
        <v>0</v>
      </c>
    </row>
    <row r="1536" spans="1:18" x14ac:dyDescent="0.25">
      <c r="A1536" s="40" t="s">
        <v>31</v>
      </c>
      <c r="B1536" s="36" t="e">
        <f>VLOOKUP(A1536,'[1]Names&amp;ISO'!$A:$B,2,FALSE)</f>
        <v>#N/A</v>
      </c>
      <c r="C1536" s="37" t="s">
        <v>168</v>
      </c>
      <c r="D1536" s="35">
        <f>SUMIFS('ODA by sector'!E:E,'ODA by sector'!$A:$A,'D12'!$A1536,'ODA by sector'!$D:$D,'D12'!$C1536)</f>
        <v>0</v>
      </c>
      <c r="E1536" s="35">
        <f>SUMIFS('ODA by sector'!F:F,'ODA by sector'!$A:$A,'D12'!$A1536,'ODA by sector'!$D:$D,'D12'!$C1536)</f>
        <v>0</v>
      </c>
      <c r="F1536" s="35">
        <f>SUMIFS('ODA by sector'!G:G,'ODA by sector'!$A:$A,'D12'!$A1536,'ODA by sector'!$D:$D,'D12'!$C1536)</f>
        <v>0</v>
      </c>
      <c r="G1536" s="35">
        <f>SUMIFS('ODA by sector'!H:H,'ODA by sector'!$A:$A,'D12'!$A1536,'ODA by sector'!$D:$D,'D12'!$C1536)</f>
        <v>0</v>
      </c>
      <c r="H1536" s="35">
        <f>SUMIFS('ODA by sector'!I:I,'ODA by sector'!$A:$A,'D12'!$A1536,'ODA by sector'!$D:$D,'D12'!$C1536)</f>
        <v>0</v>
      </c>
      <c r="I1536" s="35">
        <f>SUMIFS('ODA by sector'!J:J,'ODA by sector'!$A:$A,'D12'!$A1536,'ODA by sector'!$D:$D,'D12'!$C1536)</f>
        <v>0</v>
      </c>
      <c r="J1536" s="35">
        <f>SUMIFS('ODA by sector'!K:K,'ODA by sector'!$A:$A,'D12'!$A1536,'ODA by sector'!$D:$D,'D12'!$C1536)</f>
        <v>0</v>
      </c>
      <c r="K1536" s="35">
        <f>SUMIFS('ODA by sector'!L:L,'ODA by sector'!$A:$A,'D12'!$A1536,'ODA by sector'!$D:$D,'D12'!$C1536)</f>
        <v>0</v>
      </c>
      <c r="L1536" s="35">
        <f>SUMIFS('ODA by sector'!M:M,'ODA by sector'!$A:$A,'D12'!$A1536,'ODA by sector'!$D:$D,'D12'!$C1536)</f>
        <v>0</v>
      </c>
      <c r="M1536" s="35">
        <f>SUMIFS('ODA by sector'!N:N,'ODA by sector'!$A:$A,'D12'!$A1536,'ODA by sector'!$D:$D,'D12'!$C1536)</f>
        <v>0</v>
      </c>
      <c r="N1536" s="35">
        <f>SUMIFS('ODA by sector'!O:O,'ODA by sector'!$A:$A,'D12'!$A1536,'ODA by sector'!$D:$D,'D12'!$C1536)</f>
        <v>0</v>
      </c>
      <c r="O1536" s="35">
        <f>SUMIFS('ODA by sector'!P:P,'ODA by sector'!$A:$A,'D12'!$A1536,'ODA by sector'!$D:$D,'D12'!$C1536)</f>
        <v>0</v>
      </c>
      <c r="P1536" s="35">
        <f>SUMIFS('ODA by sector'!Q:Q,'ODA by sector'!$A:$A,'D12'!$A1536,'ODA by sector'!$D:$D,'D12'!$C1536)</f>
        <v>0</v>
      </c>
      <c r="Q1536" s="35">
        <f>SUMIFS('ODA by sector'!R:R,'ODA by sector'!$A:$A,'D12'!$A1536,'ODA by sector'!$D:$D,'D12'!$C1536)</f>
        <v>0</v>
      </c>
      <c r="R1536" s="35">
        <f>SUMIFS('ODA by sector'!S:S,'ODA by sector'!$A:$A,'D12'!$A1536,'ODA by sector'!$D:$D,'D12'!$C1536)</f>
        <v>0</v>
      </c>
    </row>
    <row r="1537" spans="1:18" x14ac:dyDescent="0.25">
      <c r="A1537" s="40" t="s">
        <v>31</v>
      </c>
      <c r="B1537" s="36" t="e">
        <f>VLOOKUP(A1537,'[1]Names&amp;ISO'!$A:$B,2,FALSE)</f>
        <v>#N/A</v>
      </c>
      <c r="C1537" s="37" t="s">
        <v>171</v>
      </c>
      <c r="D1537" s="35">
        <f>SUMIFS('ODA by sector'!E:E,'ODA by sector'!$A:$A,'D12'!$A1537,'ODA by sector'!$D:$D,'D12'!$C1537)</f>
        <v>0</v>
      </c>
      <c r="E1537" s="35">
        <f>SUMIFS('ODA by sector'!F:F,'ODA by sector'!$A:$A,'D12'!$A1537,'ODA by sector'!$D:$D,'D12'!$C1537)</f>
        <v>0</v>
      </c>
      <c r="F1537" s="35">
        <f>SUMIFS('ODA by sector'!G:G,'ODA by sector'!$A:$A,'D12'!$A1537,'ODA by sector'!$D:$D,'D12'!$C1537)</f>
        <v>0</v>
      </c>
      <c r="G1537" s="35">
        <f>SUMIFS('ODA by sector'!H:H,'ODA by sector'!$A:$A,'D12'!$A1537,'ODA by sector'!$D:$D,'D12'!$C1537)</f>
        <v>0</v>
      </c>
      <c r="H1537" s="35">
        <f>SUMIFS('ODA by sector'!I:I,'ODA by sector'!$A:$A,'D12'!$A1537,'ODA by sector'!$D:$D,'D12'!$C1537)</f>
        <v>0</v>
      </c>
      <c r="I1537" s="35">
        <f>SUMIFS('ODA by sector'!J:J,'ODA by sector'!$A:$A,'D12'!$A1537,'ODA by sector'!$D:$D,'D12'!$C1537)</f>
        <v>0</v>
      </c>
      <c r="J1537" s="35">
        <f>SUMIFS('ODA by sector'!K:K,'ODA by sector'!$A:$A,'D12'!$A1537,'ODA by sector'!$D:$D,'D12'!$C1537)</f>
        <v>0</v>
      </c>
      <c r="K1537" s="35">
        <f>SUMIFS('ODA by sector'!L:L,'ODA by sector'!$A:$A,'D12'!$A1537,'ODA by sector'!$D:$D,'D12'!$C1537)</f>
        <v>0</v>
      </c>
      <c r="L1537" s="35">
        <f>SUMIFS('ODA by sector'!M:M,'ODA by sector'!$A:$A,'D12'!$A1537,'ODA by sector'!$D:$D,'D12'!$C1537)</f>
        <v>0</v>
      </c>
      <c r="M1537" s="35">
        <f>SUMIFS('ODA by sector'!N:N,'ODA by sector'!$A:$A,'D12'!$A1537,'ODA by sector'!$D:$D,'D12'!$C1537)</f>
        <v>0</v>
      </c>
      <c r="N1537" s="35">
        <f>SUMIFS('ODA by sector'!O:O,'ODA by sector'!$A:$A,'D12'!$A1537,'ODA by sector'!$D:$D,'D12'!$C1537)</f>
        <v>0</v>
      </c>
      <c r="O1537" s="35">
        <f>SUMIFS('ODA by sector'!P:P,'ODA by sector'!$A:$A,'D12'!$A1537,'ODA by sector'!$D:$D,'D12'!$C1537)</f>
        <v>0</v>
      </c>
      <c r="P1537" s="35">
        <f>SUMIFS('ODA by sector'!Q:Q,'ODA by sector'!$A:$A,'D12'!$A1537,'ODA by sector'!$D:$D,'D12'!$C1537)</f>
        <v>0</v>
      </c>
      <c r="Q1537" s="35">
        <f>SUMIFS('ODA by sector'!R:R,'ODA by sector'!$A:$A,'D12'!$A1537,'ODA by sector'!$D:$D,'D12'!$C1537)</f>
        <v>0</v>
      </c>
      <c r="R1537" s="35">
        <f>SUMIFS('ODA by sector'!S:S,'ODA by sector'!$A:$A,'D12'!$A1537,'ODA by sector'!$D:$D,'D12'!$C1537)</f>
        <v>0</v>
      </c>
    </row>
    <row r="1538" spans="1:18" x14ac:dyDescent="0.25">
      <c r="A1538" s="40" t="s">
        <v>31</v>
      </c>
      <c r="B1538" s="36" t="e">
        <f>VLOOKUP(A1538,'[1]Names&amp;ISO'!$A:$B,2,FALSE)</f>
        <v>#N/A</v>
      </c>
      <c r="C1538" s="37" t="s">
        <v>170</v>
      </c>
      <c r="D1538" s="35">
        <f>SUMIFS('ODA by sector'!E:E,'ODA by sector'!$A:$A,'D12'!$A1538,'ODA by sector'!$D:$D,'D12'!$C1538)</f>
        <v>0</v>
      </c>
      <c r="E1538" s="35">
        <f>SUMIFS('ODA by sector'!F:F,'ODA by sector'!$A:$A,'D12'!$A1538,'ODA by sector'!$D:$D,'D12'!$C1538)</f>
        <v>0</v>
      </c>
      <c r="F1538" s="35">
        <f>SUMIFS('ODA by sector'!G:G,'ODA by sector'!$A:$A,'D12'!$A1538,'ODA by sector'!$D:$D,'D12'!$C1538)</f>
        <v>0</v>
      </c>
      <c r="G1538" s="35">
        <f>SUMIFS('ODA by sector'!H:H,'ODA by sector'!$A:$A,'D12'!$A1538,'ODA by sector'!$D:$D,'D12'!$C1538)</f>
        <v>0</v>
      </c>
      <c r="H1538" s="35">
        <f>SUMIFS('ODA by sector'!I:I,'ODA by sector'!$A:$A,'D12'!$A1538,'ODA by sector'!$D:$D,'D12'!$C1538)</f>
        <v>0</v>
      </c>
      <c r="I1538" s="35">
        <f>SUMIFS('ODA by sector'!J:J,'ODA by sector'!$A:$A,'D12'!$A1538,'ODA by sector'!$D:$D,'D12'!$C1538)</f>
        <v>0</v>
      </c>
      <c r="J1538" s="35">
        <f>SUMIFS('ODA by sector'!K:K,'ODA by sector'!$A:$A,'D12'!$A1538,'ODA by sector'!$D:$D,'D12'!$C1538)</f>
        <v>0</v>
      </c>
      <c r="K1538" s="35">
        <f>SUMIFS('ODA by sector'!L:L,'ODA by sector'!$A:$A,'D12'!$A1538,'ODA by sector'!$D:$D,'D12'!$C1538)</f>
        <v>0</v>
      </c>
      <c r="L1538" s="35">
        <f>SUMIFS('ODA by sector'!M:M,'ODA by sector'!$A:$A,'D12'!$A1538,'ODA by sector'!$D:$D,'D12'!$C1538)</f>
        <v>0</v>
      </c>
      <c r="M1538" s="35">
        <f>SUMIFS('ODA by sector'!N:N,'ODA by sector'!$A:$A,'D12'!$A1538,'ODA by sector'!$D:$D,'D12'!$C1538)</f>
        <v>0</v>
      </c>
      <c r="N1538" s="35">
        <f>SUMIFS('ODA by sector'!O:O,'ODA by sector'!$A:$A,'D12'!$A1538,'ODA by sector'!$D:$D,'D12'!$C1538)</f>
        <v>0</v>
      </c>
      <c r="O1538" s="35">
        <f>SUMIFS('ODA by sector'!P:P,'ODA by sector'!$A:$A,'D12'!$A1538,'ODA by sector'!$D:$D,'D12'!$C1538)</f>
        <v>0</v>
      </c>
      <c r="P1538" s="35">
        <f>SUMIFS('ODA by sector'!Q:Q,'ODA by sector'!$A:$A,'D12'!$A1538,'ODA by sector'!$D:$D,'D12'!$C1538)</f>
        <v>0</v>
      </c>
      <c r="Q1538" s="35">
        <f>SUMIFS('ODA by sector'!R:R,'ODA by sector'!$A:$A,'D12'!$A1538,'ODA by sector'!$D:$D,'D12'!$C1538)</f>
        <v>0</v>
      </c>
      <c r="R1538" s="35">
        <f>SUMIFS('ODA by sector'!S:S,'ODA by sector'!$A:$A,'D12'!$A1538,'ODA by sector'!$D:$D,'D12'!$C1538)</f>
        <v>0</v>
      </c>
    </row>
    <row r="1539" spans="1:18" x14ac:dyDescent="0.25">
      <c r="A1539" s="40" t="s">
        <v>31</v>
      </c>
      <c r="B1539" s="36" t="e">
        <f>VLOOKUP(A1539,'[1]Names&amp;ISO'!$A:$B,2,FALSE)</f>
        <v>#N/A</v>
      </c>
      <c r="C1539" s="37" t="s">
        <v>172</v>
      </c>
      <c r="D1539" s="35">
        <f>SUMIFS('ODA by sector'!E:E,'ODA by sector'!$A:$A,'D12'!$A1539,'ODA by sector'!$D:$D,'D12'!$C1539)</f>
        <v>0</v>
      </c>
      <c r="E1539" s="35">
        <f>SUMIFS('ODA by sector'!F:F,'ODA by sector'!$A:$A,'D12'!$A1539,'ODA by sector'!$D:$D,'D12'!$C1539)</f>
        <v>0</v>
      </c>
      <c r="F1539" s="35">
        <f>SUMIFS('ODA by sector'!G:G,'ODA by sector'!$A:$A,'D12'!$A1539,'ODA by sector'!$D:$D,'D12'!$C1539)</f>
        <v>0</v>
      </c>
      <c r="G1539" s="35">
        <f>SUMIFS('ODA by sector'!H:H,'ODA by sector'!$A:$A,'D12'!$A1539,'ODA by sector'!$D:$D,'D12'!$C1539)</f>
        <v>0</v>
      </c>
      <c r="H1539" s="35">
        <f>SUMIFS('ODA by sector'!I:I,'ODA by sector'!$A:$A,'D12'!$A1539,'ODA by sector'!$D:$D,'D12'!$C1539)</f>
        <v>0</v>
      </c>
      <c r="I1539" s="35">
        <f>SUMIFS('ODA by sector'!J:J,'ODA by sector'!$A:$A,'D12'!$A1539,'ODA by sector'!$D:$D,'D12'!$C1539)</f>
        <v>0</v>
      </c>
      <c r="J1539" s="35">
        <f>SUMIFS('ODA by sector'!K:K,'ODA by sector'!$A:$A,'D12'!$A1539,'ODA by sector'!$D:$D,'D12'!$C1539)</f>
        <v>0</v>
      </c>
      <c r="K1539" s="35">
        <f>SUMIFS('ODA by sector'!L:L,'ODA by sector'!$A:$A,'D12'!$A1539,'ODA by sector'!$D:$D,'D12'!$C1539)</f>
        <v>0</v>
      </c>
      <c r="L1539" s="35">
        <f>SUMIFS('ODA by sector'!M:M,'ODA by sector'!$A:$A,'D12'!$A1539,'ODA by sector'!$D:$D,'D12'!$C1539)</f>
        <v>0</v>
      </c>
      <c r="M1539" s="35">
        <f>SUMIFS('ODA by sector'!N:N,'ODA by sector'!$A:$A,'D12'!$A1539,'ODA by sector'!$D:$D,'D12'!$C1539)</f>
        <v>0</v>
      </c>
      <c r="N1539" s="35">
        <f>SUMIFS('ODA by sector'!O:O,'ODA by sector'!$A:$A,'D12'!$A1539,'ODA by sector'!$D:$D,'D12'!$C1539)</f>
        <v>0</v>
      </c>
      <c r="O1539" s="35">
        <f>SUMIFS('ODA by sector'!P:P,'ODA by sector'!$A:$A,'D12'!$A1539,'ODA by sector'!$D:$D,'D12'!$C1539)</f>
        <v>0</v>
      </c>
      <c r="P1539" s="35">
        <f>SUMIFS('ODA by sector'!Q:Q,'ODA by sector'!$A:$A,'D12'!$A1539,'ODA by sector'!$D:$D,'D12'!$C1539)</f>
        <v>0</v>
      </c>
      <c r="Q1539" s="35">
        <f>SUMIFS('ODA by sector'!R:R,'ODA by sector'!$A:$A,'D12'!$A1539,'ODA by sector'!$D:$D,'D12'!$C1539)</f>
        <v>0</v>
      </c>
      <c r="R1539" s="35">
        <f>SUMIFS('ODA by sector'!S:S,'ODA by sector'!$A:$A,'D12'!$A1539,'ODA by sector'!$D:$D,'D12'!$C1539)</f>
        <v>0</v>
      </c>
    </row>
    <row r="1540" spans="1:18" x14ac:dyDescent="0.25">
      <c r="A1540" s="40" t="s">
        <v>31</v>
      </c>
      <c r="B1540" s="36" t="e">
        <f>VLOOKUP(A1540,'[1]Names&amp;ISO'!$A:$B,2,FALSE)</f>
        <v>#N/A</v>
      </c>
      <c r="C1540" s="37" t="s">
        <v>173</v>
      </c>
      <c r="D1540" s="35">
        <f>SUMIFS('ODA by sector'!E:E,'ODA by sector'!$A:$A,'D12'!$A1540,'ODA by sector'!$D:$D,'D12'!$C1540)</f>
        <v>0</v>
      </c>
      <c r="E1540" s="35">
        <f>SUMIFS('ODA by sector'!F:F,'ODA by sector'!$A:$A,'D12'!$A1540,'ODA by sector'!$D:$D,'D12'!$C1540)</f>
        <v>0</v>
      </c>
      <c r="F1540" s="35">
        <f>SUMIFS('ODA by sector'!G:G,'ODA by sector'!$A:$A,'D12'!$A1540,'ODA by sector'!$D:$D,'D12'!$C1540)</f>
        <v>0</v>
      </c>
      <c r="G1540" s="35">
        <f>SUMIFS('ODA by sector'!H:H,'ODA by sector'!$A:$A,'D12'!$A1540,'ODA by sector'!$D:$D,'D12'!$C1540)</f>
        <v>0</v>
      </c>
      <c r="H1540" s="35">
        <f>SUMIFS('ODA by sector'!I:I,'ODA by sector'!$A:$A,'D12'!$A1540,'ODA by sector'!$D:$D,'D12'!$C1540)</f>
        <v>0</v>
      </c>
      <c r="I1540" s="35">
        <f>SUMIFS('ODA by sector'!J:J,'ODA by sector'!$A:$A,'D12'!$A1540,'ODA by sector'!$D:$D,'D12'!$C1540)</f>
        <v>0</v>
      </c>
      <c r="J1540" s="35">
        <f>SUMIFS('ODA by sector'!K:K,'ODA by sector'!$A:$A,'D12'!$A1540,'ODA by sector'!$D:$D,'D12'!$C1540)</f>
        <v>0</v>
      </c>
      <c r="K1540" s="35">
        <f>SUMIFS('ODA by sector'!L:L,'ODA by sector'!$A:$A,'D12'!$A1540,'ODA by sector'!$D:$D,'D12'!$C1540)</f>
        <v>0</v>
      </c>
      <c r="L1540" s="35">
        <f>SUMIFS('ODA by sector'!M:M,'ODA by sector'!$A:$A,'D12'!$A1540,'ODA by sector'!$D:$D,'D12'!$C1540)</f>
        <v>0</v>
      </c>
      <c r="M1540" s="35">
        <f>SUMIFS('ODA by sector'!N:N,'ODA by sector'!$A:$A,'D12'!$A1540,'ODA by sector'!$D:$D,'D12'!$C1540)</f>
        <v>0</v>
      </c>
      <c r="N1540" s="35">
        <f>SUMIFS('ODA by sector'!O:O,'ODA by sector'!$A:$A,'D12'!$A1540,'ODA by sector'!$D:$D,'D12'!$C1540)</f>
        <v>0</v>
      </c>
      <c r="O1540" s="35">
        <f>SUMIFS('ODA by sector'!P:P,'ODA by sector'!$A:$A,'D12'!$A1540,'ODA by sector'!$D:$D,'D12'!$C1540)</f>
        <v>0</v>
      </c>
      <c r="P1540" s="35">
        <f>SUMIFS('ODA by sector'!Q:Q,'ODA by sector'!$A:$A,'D12'!$A1540,'ODA by sector'!$D:$D,'D12'!$C1540)</f>
        <v>0</v>
      </c>
      <c r="Q1540" s="35">
        <f>SUMIFS('ODA by sector'!R:R,'ODA by sector'!$A:$A,'D12'!$A1540,'ODA by sector'!$D:$D,'D12'!$C1540)</f>
        <v>0</v>
      </c>
      <c r="R1540" s="35">
        <f>SUMIFS('ODA by sector'!S:S,'ODA by sector'!$A:$A,'D12'!$A1540,'ODA by sector'!$D:$D,'D12'!$C1540)</f>
        <v>0</v>
      </c>
    </row>
    <row r="1541" spans="1:18" x14ac:dyDescent="0.25">
      <c r="A1541" s="40" t="s">
        <v>31</v>
      </c>
      <c r="B1541" s="36" t="e">
        <f>VLOOKUP(A1541,'[1]Names&amp;ISO'!$A:$B,2,FALSE)</f>
        <v>#N/A</v>
      </c>
      <c r="C1541" s="37" t="s">
        <v>174</v>
      </c>
      <c r="D1541" s="35">
        <f>SUMIFS('ODA by sector'!E:E,'ODA by sector'!$A:$A,'D12'!$A1541,'ODA by sector'!$D:$D,'D12'!$C1541)</f>
        <v>0</v>
      </c>
      <c r="E1541" s="35">
        <f>SUMIFS('ODA by sector'!F:F,'ODA by sector'!$A:$A,'D12'!$A1541,'ODA by sector'!$D:$D,'D12'!$C1541)</f>
        <v>0</v>
      </c>
      <c r="F1541" s="35">
        <f>SUMIFS('ODA by sector'!G:G,'ODA by sector'!$A:$A,'D12'!$A1541,'ODA by sector'!$D:$D,'D12'!$C1541)</f>
        <v>0</v>
      </c>
      <c r="G1541" s="35">
        <f>SUMIFS('ODA by sector'!H:H,'ODA by sector'!$A:$A,'D12'!$A1541,'ODA by sector'!$D:$D,'D12'!$C1541)</f>
        <v>0</v>
      </c>
      <c r="H1541" s="35">
        <f>SUMIFS('ODA by sector'!I:I,'ODA by sector'!$A:$A,'D12'!$A1541,'ODA by sector'!$D:$D,'D12'!$C1541)</f>
        <v>0</v>
      </c>
      <c r="I1541" s="35">
        <f>SUMIFS('ODA by sector'!J:J,'ODA by sector'!$A:$A,'D12'!$A1541,'ODA by sector'!$D:$D,'D12'!$C1541)</f>
        <v>0</v>
      </c>
      <c r="J1541" s="35">
        <f>SUMIFS('ODA by sector'!K:K,'ODA by sector'!$A:$A,'D12'!$A1541,'ODA by sector'!$D:$D,'D12'!$C1541)</f>
        <v>0</v>
      </c>
      <c r="K1541" s="35">
        <f>SUMIFS('ODA by sector'!L:L,'ODA by sector'!$A:$A,'D12'!$A1541,'ODA by sector'!$D:$D,'D12'!$C1541)</f>
        <v>0</v>
      </c>
      <c r="L1541" s="35">
        <f>SUMIFS('ODA by sector'!M:M,'ODA by sector'!$A:$A,'D12'!$A1541,'ODA by sector'!$D:$D,'D12'!$C1541)</f>
        <v>0</v>
      </c>
      <c r="M1541" s="35">
        <f>SUMIFS('ODA by sector'!N:N,'ODA by sector'!$A:$A,'D12'!$A1541,'ODA by sector'!$D:$D,'D12'!$C1541)</f>
        <v>0</v>
      </c>
      <c r="N1541" s="35">
        <f>SUMIFS('ODA by sector'!O:O,'ODA by sector'!$A:$A,'D12'!$A1541,'ODA by sector'!$D:$D,'D12'!$C1541)</f>
        <v>0</v>
      </c>
      <c r="O1541" s="35">
        <f>SUMIFS('ODA by sector'!P:P,'ODA by sector'!$A:$A,'D12'!$A1541,'ODA by sector'!$D:$D,'D12'!$C1541)</f>
        <v>0</v>
      </c>
      <c r="P1541" s="35">
        <f>SUMIFS('ODA by sector'!Q:Q,'ODA by sector'!$A:$A,'D12'!$A1541,'ODA by sector'!$D:$D,'D12'!$C1541)</f>
        <v>0</v>
      </c>
      <c r="Q1541" s="35">
        <f>SUMIFS('ODA by sector'!R:R,'ODA by sector'!$A:$A,'D12'!$A1541,'ODA by sector'!$D:$D,'D12'!$C1541)</f>
        <v>0</v>
      </c>
      <c r="R1541" s="35">
        <f>SUMIFS('ODA by sector'!S:S,'ODA by sector'!$A:$A,'D12'!$A1541,'ODA by sector'!$D:$D,'D12'!$C1541)</f>
        <v>0</v>
      </c>
    </row>
    <row r="1542" spans="1:18" x14ac:dyDescent="0.25">
      <c r="A1542" s="36" t="s">
        <v>30</v>
      </c>
      <c r="B1542" s="36" t="e">
        <f>VLOOKUP(A1542,'[1]Names&amp;ISO'!$A:$B,2,FALSE)</f>
        <v>#N/A</v>
      </c>
      <c r="C1542" s="37" t="s">
        <v>162</v>
      </c>
      <c r="D1542" s="35">
        <f>SUMIFS('ODA by sector'!E:E,'ODA by sector'!$A:$A,'D12'!$A1542,'ODA by sector'!$D:$D,'D12'!$C1542)</f>
        <v>0</v>
      </c>
      <c r="E1542" s="35">
        <f>SUMIFS('ODA by sector'!F:F,'ODA by sector'!$A:$A,'D12'!$A1542,'ODA by sector'!$D:$D,'D12'!$C1542)</f>
        <v>0</v>
      </c>
      <c r="F1542" s="35">
        <f>SUMIFS('ODA by sector'!G:G,'ODA by sector'!$A:$A,'D12'!$A1542,'ODA by sector'!$D:$D,'D12'!$C1542)</f>
        <v>0</v>
      </c>
      <c r="G1542" s="35">
        <f>SUMIFS('ODA by sector'!H:H,'ODA by sector'!$A:$A,'D12'!$A1542,'ODA by sector'!$D:$D,'D12'!$C1542)</f>
        <v>0</v>
      </c>
      <c r="H1542" s="35">
        <f>SUMIFS('ODA by sector'!I:I,'ODA by sector'!$A:$A,'D12'!$A1542,'ODA by sector'!$D:$D,'D12'!$C1542)</f>
        <v>0</v>
      </c>
      <c r="I1542" s="35">
        <f>SUMIFS('ODA by sector'!J:J,'ODA by sector'!$A:$A,'D12'!$A1542,'ODA by sector'!$D:$D,'D12'!$C1542)</f>
        <v>0</v>
      </c>
      <c r="J1542" s="35">
        <f>SUMIFS('ODA by sector'!K:K,'ODA by sector'!$A:$A,'D12'!$A1542,'ODA by sector'!$D:$D,'D12'!$C1542)</f>
        <v>0</v>
      </c>
      <c r="K1542" s="35">
        <f>SUMIFS('ODA by sector'!L:L,'ODA by sector'!$A:$A,'D12'!$A1542,'ODA by sector'!$D:$D,'D12'!$C1542)</f>
        <v>0</v>
      </c>
      <c r="L1542" s="35">
        <f>SUMIFS('ODA by sector'!M:M,'ODA by sector'!$A:$A,'D12'!$A1542,'ODA by sector'!$D:$D,'D12'!$C1542)</f>
        <v>0</v>
      </c>
      <c r="M1542" s="35">
        <f>SUMIFS('ODA by sector'!N:N,'ODA by sector'!$A:$A,'D12'!$A1542,'ODA by sector'!$D:$D,'D12'!$C1542)</f>
        <v>0</v>
      </c>
      <c r="N1542" s="35">
        <f>SUMIFS('ODA by sector'!O:O,'ODA by sector'!$A:$A,'D12'!$A1542,'ODA by sector'!$D:$D,'D12'!$C1542)</f>
        <v>0</v>
      </c>
      <c r="O1542" s="35">
        <f>SUMIFS('ODA by sector'!P:P,'ODA by sector'!$A:$A,'D12'!$A1542,'ODA by sector'!$D:$D,'D12'!$C1542)</f>
        <v>0</v>
      </c>
      <c r="P1542" s="35">
        <f>SUMIFS('ODA by sector'!Q:Q,'ODA by sector'!$A:$A,'D12'!$A1542,'ODA by sector'!$D:$D,'D12'!$C1542)</f>
        <v>0</v>
      </c>
      <c r="Q1542" s="35">
        <f>SUMIFS('ODA by sector'!R:R,'ODA by sector'!$A:$A,'D12'!$A1542,'ODA by sector'!$D:$D,'D12'!$C1542)</f>
        <v>0</v>
      </c>
      <c r="R1542" s="35">
        <f>SUMIFS('ODA by sector'!S:S,'ODA by sector'!$A:$A,'D12'!$A1542,'ODA by sector'!$D:$D,'D12'!$C1542)</f>
        <v>0</v>
      </c>
    </row>
    <row r="1543" spans="1:18" x14ac:dyDescent="0.25">
      <c r="A1543" s="36" t="s">
        <v>30</v>
      </c>
      <c r="B1543" s="36" t="e">
        <f>VLOOKUP(A1543,'[1]Names&amp;ISO'!$A:$B,2,FALSE)</f>
        <v>#N/A</v>
      </c>
      <c r="C1543" s="37" t="s">
        <v>163</v>
      </c>
      <c r="D1543" s="35">
        <f>SUMIFS('ODA by sector'!E:E,'ODA by sector'!$A:$A,'D12'!$A1543,'ODA by sector'!$D:$D,'D12'!$C1543)</f>
        <v>0</v>
      </c>
      <c r="E1543" s="35">
        <f>SUMIFS('ODA by sector'!F:F,'ODA by sector'!$A:$A,'D12'!$A1543,'ODA by sector'!$D:$D,'D12'!$C1543)</f>
        <v>0</v>
      </c>
      <c r="F1543" s="35">
        <f>SUMIFS('ODA by sector'!G:G,'ODA by sector'!$A:$A,'D12'!$A1543,'ODA by sector'!$D:$D,'D12'!$C1543)</f>
        <v>0</v>
      </c>
      <c r="G1543" s="35">
        <f>SUMIFS('ODA by sector'!H:H,'ODA by sector'!$A:$A,'D12'!$A1543,'ODA by sector'!$D:$D,'D12'!$C1543)</f>
        <v>0</v>
      </c>
      <c r="H1543" s="35">
        <f>SUMIFS('ODA by sector'!I:I,'ODA by sector'!$A:$A,'D12'!$A1543,'ODA by sector'!$D:$D,'D12'!$C1543)</f>
        <v>0</v>
      </c>
      <c r="I1543" s="35">
        <f>SUMIFS('ODA by sector'!J:J,'ODA by sector'!$A:$A,'D12'!$A1543,'ODA by sector'!$D:$D,'D12'!$C1543)</f>
        <v>0</v>
      </c>
      <c r="J1543" s="35">
        <f>SUMIFS('ODA by sector'!K:K,'ODA by sector'!$A:$A,'D12'!$A1543,'ODA by sector'!$D:$D,'D12'!$C1543)</f>
        <v>0</v>
      </c>
      <c r="K1543" s="35">
        <f>SUMIFS('ODA by sector'!L:L,'ODA by sector'!$A:$A,'D12'!$A1543,'ODA by sector'!$D:$D,'D12'!$C1543)</f>
        <v>0</v>
      </c>
      <c r="L1543" s="35">
        <f>SUMIFS('ODA by sector'!M:M,'ODA by sector'!$A:$A,'D12'!$A1543,'ODA by sector'!$D:$D,'D12'!$C1543)</f>
        <v>0</v>
      </c>
      <c r="M1543" s="35">
        <f>SUMIFS('ODA by sector'!N:N,'ODA by sector'!$A:$A,'D12'!$A1543,'ODA by sector'!$D:$D,'D12'!$C1543)</f>
        <v>0</v>
      </c>
      <c r="N1543" s="35">
        <f>SUMIFS('ODA by sector'!O:O,'ODA by sector'!$A:$A,'D12'!$A1543,'ODA by sector'!$D:$D,'D12'!$C1543)</f>
        <v>0</v>
      </c>
      <c r="O1543" s="35">
        <f>SUMIFS('ODA by sector'!P:P,'ODA by sector'!$A:$A,'D12'!$A1543,'ODA by sector'!$D:$D,'D12'!$C1543)</f>
        <v>0</v>
      </c>
      <c r="P1543" s="35">
        <f>SUMIFS('ODA by sector'!Q:Q,'ODA by sector'!$A:$A,'D12'!$A1543,'ODA by sector'!$D:$D,'D12'!$C1543)</f>
        <v>0</v>
      </c>
      <c r="Q1543" s="35">
        <f>SUMIFS('ODA by sector'!R:R,'ODA by sector'!$A:$A,'D12'!$A1543,'ODA by sector'!$D:$D,'D12'!$C1543)</f>
        <v>0</v>
      </c>
      <c r="R1543" s="35">
        <f>SUMIFS('ODA by sector'!S:S,'ODA by sector'!$A:$A,'D12'!$A1543,'ODA by sector'!$D:$D,'D12'!$C1543)</f>
        <v>0</v>
      </c>
    </row>
    <row r="1544" spans="1:18" x14ac:dyDescent="0.25">
      <c r="A1544" s="36" t="s">
        <v>30</v>
      </c>
      <c r="B1544" s="36" t="e">
        <f>VLOOKUP(A1544,'[1]Names&amp;ISO'!$A:$B,2,FALSE)</f>
        <v>#N/A</v>
      </c>
      <c r="C1544" s="37" t="s">
        <v>164</v>
      </c>
      <c r="D1544" s="35">
        <f>SUMIFS('ODA by sector'!E:E,'ODA by sector'!$A:$A,'D12'!$A1544,'ODA by sector'!$D:$D,'D12'!$C1544)</f>
        <v>0</v>
      </c>
      <c r="E1544" s="35">
        <f>SUMIFS('ODA by sector'!F:F,'ODA by sector'!$A:$A,'D12'!$A1544,'ODA by sector'!$D:$D,'D12'!$C1544)</f>
        <v>0</v>
      </c>
      <c r="F1544" s="35">
        <f>SUMIFS('ODA by sector'!G:G,'ODA by sector'!$A:$A,'D12'!$A1544,'ODA by sector'!$D:$D,'D12'!$C1544)</f>
        <v>0</v>
      </c>
      <c r="G1544" s="35">
        <f>SUMIFS('ODA by sector'!H:H,'ODA by sector'!$A:$A,'D12'!$A1544,'ODA by sector'!$D:$D,'D12'!$C1544)</f>
        <v>0</v>
      </c>
      <c r="H1544" s="35">
        <f>SUMIFS('ODA by sector'!I:I,'ODA by sector'!$A:$A,'D12'!$A1544,'ODA by sector'!$D:$D,'D12'!$C1544)</f>
        <v>0</v>
      </c>
      <c r="I1544" s="35">
        <f>SUMIFS('ODA by sector'!J:J,'ODA by sector'!$A:$A,'D12'!$A1544,'ODA by sector'!$D:$D,'D12'!$C1544)</f>
        <v>0</v>
      </c>
      <c r="J1544" s="35">
        <f>SUMIFS('ODA by sector'!K:K,'ODA by sector'!$A:$A,'D12'!$A1544,'ODA by sector'!$D:$D,'D12'!$C1544)</f>
        <v>0</v>
      </c>
      <c r="K1544" s="35">
        <f>SUMIFS('ODA by sector'!L:L,'ODA by sector'!$A:$A,'D12'!$A1544,'ODA by sector'!$D:$D,'D12'!$C1544)</f>
        <v>0</v>
      </c>
      <c r="L1544" s="35">
        <f>SUMIFS('ODA by sector'!M:M,'ODA by sector'!$A:$A,'D12'!$A1544,'ODA by sector'!$D:$D,'D12'!$C1544)</f>
        <v>0</v>
      </c>
      <c r="M1544" s="35">
        <f>SUMIFS('ODA by sector'!N:N,'ODA by sector'!$A:$A,'D12'!$A1544,'ODA by sector'!$D:$D,'D12'!$C1544)</f>
        <v>0</v>
      </c>
      <c r="N1544" s="35">
        <f>SUMIFS('ODA by sector'!O:O,'ODA by sector'!$A:$A,'D12'!$A1544,'ODA by sector'!$D:$D,'D12'!$C1544)</f>
        <v>0</v>
      </c>
      <c r="O1544" s="35">
        <f>SUMIFS('ODA by sector'!P:P,'ODA by sector'!$A:$A,'D12'!$A1544,'ODA by sector'!$D:$D,'D12'!$C1544)</f>
        <v>0</v>
      </c>
      <c r="P1544" s="35">
        <f>SUMIFS('ODA by sector'!Q:Q,'ODA by sector'!$A:$A,'D12'!$A1544,'ODA by sector'!$D:$D,'D12'!$C1544)</f>
        <v>0</v>
      </c>
      <c r="Q1544" s="35">
        <f>SUMIFS('ODA by sector'!R:R,'ODA by sector'!$A:$A,'D12'!$A1544,'ODA by sector'!$D:$D,'D12'!$C1544)</f>
        <v>0</v>
      </c>
      <c r="R1544" s="35">
        <f>SUMIFS('ODA by sector'!S:S,'ODA by sector'!$A:$A,'D12'!$A1544,'ODA by sector'!$D:$D,'D12'!$C1544)</f>
        <v>0</v>
      </c>
    </row>
    <row r="1545" spans="1:18" x14ac:dyDescent="0.25">
      <c r="A1545" s="36" t="s">
        <v>30</v>
      </c>
      <c r="B1545" s="36" t="e">
        <f>VLOOKUP(A1545,'[1]Names&amp;ISO'!$A:$B,2,FALSE)</f>
        <v>#N/A</v>
      </c>
      <c r="C1545" s="37" t="s">
        <v>165</v>
      </c>
      <c r="D1545" s="35">
        <f>SUMIFS('ODA by sector'!E:E,'ODA by sector'!$A:$A,'D12'!$A1545,'ODA by sector'!$D:$D,'D12'!$C1545)</f>
        <v>0</v>
      </c>
      <c r="E1545" s="35">
        <f>SUMIFS('ODA by sector'!F:F,'ODA by sector'!$A:$A,'D12'!$A1545,'ODA by sector'!$D:$D,'D12'!$C1545)</f>
        <v>0</v>
      </c>
      <c r="F1545" s="35">
        <f>SUMIFS('ODA by sector'!G:G,'ODA by sector'!$A:$A,'D12'!$A1545,'ODA by sector'!$D:$D,'D12'!$C1545)</f>
        <v>0</v>
      </c>
      <c r="G1545" s="35">
        <f>SUMIFS('ODA by sector'!H:H,'ODA by sector'!$A:$A,'D12'!$A1545,'ODA by sector'!$D:$D,'D12'!$C1545)</f>
        <v>0</v>
      </c>
      <c r="H1545" s="35">
        <f>SUMIFS('ODA by sector'!I:I,'ODA by sector'!$A:$A,'D12'!$A1545,'ODA by sector'!$D:$D,'D12'!$C1545)</f>
        <v>0</v>
      </c>
      <c r="I1545" s="35">
        <f>SUMIFS('ODA by sector'!J:J,'ODA by sector'!$A:$A,'D12'!$A1545,'ODA by sector'!$D:$D,'D12'!$C1545)</f>
        <v>0</v>
      </c>
      <c r="J1545" s="35">
        <f>SUMIFS('ODA by sector'!K:K,'ODA by sector'!$A:$A,'D12'!$A1545,'ODA by sector'!$D:$D,'D12'!$C1545)</f>
        <v>0</v>
      </c>
      <c r="K1545" s="35">
        <f>SUMIFS('ODA by sector'!L:L,'ODA by sector'!$A:$A,'D12'!$A1545,'ODA by sector'!$D:$D,'D12'!$C1545)</f>
        <v>0</v>
      </c>
      <c r="L1545" s="35">
        <f>SUMIFS('ODA by sector'!M:M,'ODA by sector'!$A:$A,'D12'!$A1545,'ODA by sector'!$D:$D,'D12'!$C1545)</f>
        <v>0</v>
      </c>
      <c r="M1545" s="35">
        <f>SUMIFS('ODA by sector'!N:N,'ODA by sector'!$A:$A,'D12'!$A1545,'ODA by sector'!$D:$D,'D12'!$C1545)</f>
        <v>0</v>
      </c>
      <c r="N1545" s="35">
        <f>SUMIFS('ODA by sector'!O:O,'ODA by sector'!$A:$A,'D12'!$A1545,'ODA by sector'!$D:$D,'D12'!$C1545)</f>
        <v>0</v>
      </c>
      <c r="O1545" s="35">
        <f>SUMIFS('ODA by sector'!P:P,'ODA by sector'!$A:$A,'D12'!$A1545,'ODA by sector'!$D:$D,'D12'!$C1545)</f>
        <v>0</v>
      </c>
      <c r="P1545" s="35">
        <f>SUMIFS('ODA by sector'!Q:Q,'ODA by sector'!$A:$A,'D12'!$A1545,'ODA by sector'!$D:$D,'D12'!$C1545)</f>
        <v>0</v>
      </c>
      <c r="Q1545" s="35">
        <f>SUMIFS('ODA by sector'!R:R,'ODA by sector'!$A:$A,'D12'!$A1545,'ODA by sector'!$D:$D,'D12'!$C1545)</f>
        <v>0</v>
      </c>
      <c r="R1545" s="35">
        <f>SUMIFS('ODA by sector'!S:S,'ODA by sector'!$A:$A,'D12'!$A1545,'ODA by sector'!$D:$D,'D12'!$C1545)</f>
        <v>0</v>
      </c>
    </row>
    <row r="1546" spans="1:18" x14ac:dyDescent="0.25">
      <c r="A1546" s="38" t="s">
        <v>30</v>
      </c>
      <c r="B1546" s="36" t="e">
        <f>VLOOKUP(A1546,'[1]Names&amp;ISO'!$A:$B,2,FALSE)</f>
        <v>#N/A</v>
      </c>
      <c r="C1546" s="37" t="s">
        <v>161</v>
      </c>
      <c r="D1546" s="35">
        <f>SUMIFS('ODA by sector'!E:E,'ODA by sector'!$A:$A,'D12'!$A1546,'ODA by sector'!$D:$D,'D12'!$C1546)</f>
        <v>0</v>
      </c>
      <c r="E1546" s="35">
        <f>SUMIFS('ODA by sector'!F:F,'ODA by sector'!$A:$A,'D12'!$A1546,'ODA by sector'!$D:$D,'D12'!$C1546)</f>
        <v>0</v>
      </c>
      <c r="F1546" s="35">
        <f>SUMIFS('ODA by sector'!G:G,'ODA by sector'!$A:$A,'D12'!$A1546,'ODA by sector'!$D:$D,'D12'!$C1546)</f>
        <v>0</v>
      </c>
      <c r="G1546" s="35">
        <f>SUMIFS('ODA by sector'!H:H,'ODA by sector'!$A:$A,'D12'!$A1546,'ODA by sector'!$D:$D,'D12'!$C1546)</f>
        <v>0</v>
      </c>
      <c r="H1546" s="35">
        <f>SUMIFS('ODA by sector'!I:I,'ODA by sector'!$A:$A,'D12'!$A1546,'ODA by sector'!$D:$D,'D12'!$C1546)</f>
        <v>0</v>
      </c>
      <c r="I1546" s="35">
        <f>SUMIFS('ODA by sector'!J:J,'ODA by sector'!$A:$A,'D12'!$A1546,'ODA by sector'!$D:$D,'D12'!$C1546)</f>
        <v>0</v>
      </c>
      <c r="J1546" s="35">
        <f>SUMIFS('ODA by sector'!K:K,'ODA by sector'!$A:$A,'D12'!$A1546,'ODA by sector'!$D:$D,'D12'!$C1546)</f>
        <v>0</v>
      </c>
      <c r="K1546" s="35">
        <f>SUMIFS('ODA by sector'!L:L,'ODA by sector'!$A:$A,'D12'!$A1546,'ODA by sector'!$D:$D,'D12'!$C1546)</f>
        <v>0</v>
      </c>
      <c r="L1546" s="35">
        <f>SUMIFS('ODA by sector'!M:M,'ODA by sector'!$A:$A,'D12'!$A1546,'ODA by sector'!$D:$D,'D12'!$C1546)</f>
        <v>0</v>
      </c>
      <c r="M1546" s="35">
        <f>SUMIFS('ODA by sector'!N:N,'ODA by sector'!$A:$A,'D12'!$A1546,'ODA by sector'!$D:$D,'D12'!$C1546)</f>
        <v>0</v>
      </c>
      <c r="N1546" s="35">
        <f>SUMIFS('ODA by sector'!O:O,'ODA by sector'!$A:$A,'D12'!$A1546,'ODA by sector'!$D:$D,'D12'!$C1546)</f>
        <v>0</v>
      </c>
      <c r="O1546" s="35">
        <f>SUMIFS('ODA by sector'!P:P,'ODA by sector'!$A:$A,'D12'!$A1546,'ODA by sector'!$D:$D,'D12'!$C1546)</f>
        <v>0</v>
      </c>
      <c r="P1546" s="35">
        <f>SUMIFS('ODA by sector'!Q:Q,'ODA by sector'!$A:$A,'D12'!$A1546,'ODA by sector'!$D:$D,'D12'!$C1546)</f>
        <v>0</v>
      </c>
      <c r="Q1546" s="35">
        <f>SUMIFS('ODA by sector'!R:R,'ODA by sector'!$A:$A,'D12'!$A1546,'ODA by sector'!$D:$D,'D12'!$C1546)</f>
        <v>0</v>
      </c>
      <c r="R1546" s="35">
        <f>SUMIFS('ODA by sector'!S:S,'ODA by sector'!$A:$A,'D12'!$A1546,'ODA by sector'!$D:$D,'D12'!$C1546)</f>
        <v>0</v>
      </c>
    </row>
    <row r="1547" spans="1:18" x14ac:dyDescent="0.25">
      <c r="A1547" s="39" t="s">
        <v>30</v>
      </c>
      <c r="B1547" s="36" t="e">
        <f>VLOOKUP(A1547,'[1]Names&amp;ISO'!$A:$B,2,FALSE)</f>
        <v>#N/A</v>
      </c>
      <c r="C1547" s="37" t="s">
        <v>166</v>
      </c>
      <c r="D1547" s="35">
        <f>SUMIFS('ODA by sector'!E:E,'ODA by sector'!$A:$A,'D12'!$A1547,'ODA by sector'!$D:$D,'D12'!$C1547)</f>
        <v>0</v>
      </c>
      <c r="E1547" s="35">
        <f>SUMIFS('ODA by sector'!F:F,'ODA by sector'!$A:$A,'D12'!$A1547,'ODA by sector'!$D:$D,'D12'!$C1547)</f>
        <v>0</v>
      </c>
      <c r="F1547" s="35">
        <f>SUMIFS('ODA by sector'!G:G,'ODA by sector'!$A:$A,'D12'!$A1547,'ODA by sector'!$D:$D,'D12'!$C1547)</f>
        <v>0</v>
      </c>
      <c r="G1547" s="35">
        <f>SUMIFS('ODA by sector'!H:H,'ODA by sector'!$A:$A,'D12'!$A1547,'ODA by sector'!$D:$D,'D12'!$C1547)</f>
        <v>0</v>
      </c>
      <c r="H1547" s="35">
        <f>SUMIFS('ODA by sector'!I:I,'ODA by sector'!$A:$A,'D12'!$A1547,'ODA by sector'!$D:$D,'D12'!$C1547)</f>
        <v>0</v>
      </c>
      <c r="I1547" s="35">
        <f>SUMIFS('ODA by sector'!J:J,'ODA by sector'!$A:$A,'D12'!$A1547,'ODA by sector'!$D:$D,'D12'!$C1547)</f>
        <v>0</v>
      </c>
      <c r="J1547" s="35">
        <f>SUMIFS('ODA by sector'!K:K,'ODA by sector'!$A:$A,'D12'!$A1547,'ODA by sector'!$D:$D,'D12'!$C1547)</f>
        <v>0</v>
      </c>
      <c r="K1547" s="35">
        <f>SUMIFS('ODA by sector'!L:L,'ODA by sector'!$A:$A,'D12'!$A1547,'ODA by sector'!$D:$D,'D12'!$C1547)</f>
        <v>0</v>
      </c>
      <c r="L1547" s="35">
        <f>SUMIFS('ODA by sector'!M:M,'ODA by sector'!$A:$A,'D12'!$A1547,'ODA by sector'!$D:$D,'D12'!$C1547)</f>
        <v>0</v>
      </c>
      <c r="M1547" s="35">
        <f>SUMIFS('ODA by sector'!N:N,'ODA by sector'!$A:$A,'D12'!$A1547,'ODA by sector'!$D:$D,'D12'!$C1547)</f>
        <v>0</v>
      </c>
      <c r="N1547" s="35">
        <f>SUMIFS('ODA by sector'!O:O,'ODA by sector'!$A:$A,'D12'!$A1547,'ODA by sector'!$D:$D,'D12'!$C1547)</f>
        <v>0</v>
      </c>
      <c r="O1547" s="35">
        <f>SUMIFS('ODA by sector'!P:P,'ODA by sector'!$A:$A,'D12'!$A1547,'ODA by sector'!$D:$D,'D12'!$C1547)</f>
        <v>0</v>
      </c>
      <c r="P1547" s="35">
        <f>SUMIFS('ODA by sector'!Q:Q,'ODA by sector'!$A:$A,'D12'!$A1547,'ODA by sector'!$D:$D,'D12'!$C1547)</f>
        <v>0</v>
      </c>
      <c r="Q1547" s="35">
        <f>SUMIFS('ODA by sector'!R:R,'ODA by sector'!$A:$A,'D12'!$A1547,'ODA by sector'!$D:$D,'D12'!$C1547)</f>
        <v>0</v>
      </c>
      <c r="R1547" s="35">
        <f>SUMIFS('ODA by sector'!S:S,'ODA by sector'!$A:$A,'D12'!$A1547,'ODA by sector'!$D:$D,'D12'!$C1547)</f>
        <v>0</v>
      </c>
    </row>
    <row r="1548" spans="1:18" x14ac:dyDescent="0.25">
      <c r="A1548" s="36" t="s">
        <v>30</v>
      </c>
      <c r="B1548" s="36" t="e">
        <f>VLOOKUP(A1548,'[1]Names&amp;ISO'!$A:$B,2,FALSE)</f>
        <v>#N/A</v>
      </c>
      <c r="C1548" s="37" t="s">
        <v>167</v>
      </c>
      <c r="D1548" s="35">
        <f>SUMIFS('ODA by sector'!E:E,'ODA by sector'!$A:$A,'D12'!$A1548,'ODA by sector'!$D:$D,'D12'!$C1548)</f>
        <v>0</v>
      </c>
      <c r="E1548" s="35">
        <f>SUMIFS('ODA by sector'!F:F,'ODA by sector'!$A:$A,'D12'!$A1548,'ODA by sector'!$D:$D,'D12'!$C1548)</f>
        <v>0</v>
      </c>
      <c r="F1548" s="35">
        <f>SUMIFS('ODA by sector'!G:G,'ODA by sector'!$A:$A,'D12'!$A1548,'ODA by sector'!$D:$D,'D12'!$C1548)</f>
        <v>0</v>
      </c>
      <c r="G1548" s="35">
        <f>SUMIFS('ODA by sector'!H:H,'ODA by sector'!$A:$A,'D12'!$A1548,'ODA by sector'!$D:$D,'D12'!$C1548)</f>
        <v>0</v>
      </c>
      <c r="H1548" s="35">
        <f>SUMIFS('ODA by sector'!I:I,'ODA by sector'!$A:$A,'D12'!$A1548,'ODA by sector'!$D:$D,'D12'!$C1548)</f>
        <v>0</v>
      </c>
      <c r="I1548" s="35">
        <f>SUMIFS('ODA by sector'!J:J,'ODA by sector'!$A:$A,'D12'!$A1548,'ODA by sector'!$D:$D,'D12'!$C1548)</f>
        <v>0</v>
      </c>
      <c r="J1548" s="35">
        <f>SUMIFS('ODA by sector'!K:K,'ODA by sector'!$A:$A,'D12'!$A1548,'ODA by sector'!$D:$D,'D12'!$C1548)</f>
        <v>0</v>
      </c>
      <c r="K1548" s="35">
        <f>SUMIFS('ODA by sector'!L:L,'ODA by sector'!$A:$A,'D12'!$A1548,'ODA by sector'!$D:$D,'D12'!$C1548)</f>
        <v>0</v>
      </c>
      <c r="L1548" s="35">
        <f>SUMIFS('ODA by sector'!M:M,'ODA by sector'!$A:$A,'D12'!$A1548,'ODA by sector'!$D:$D,'D12'!$C1548)</f>
        <v>0</v>
      </c>
      <c r="M1548" s="35">
        <f>SUMIFS('ODA by sector'!N:N,'ODA by sector'!$A:$A,'D12'!$A1548,'ODA by sector'!$D:$D,'D12'!$C1548)</f>
        <v>0</v>
      </c>
      <c r="N1548" s="35">
        <f>SUMIFS('ODA by sector'!O:O,'ODA by sector'!$A:$A,'D12'!$A1548,'ODA by sector'!$D:$D,'D12'!$C1548)</f>
        <v>0</v>
      </c>
      <c r="O1548" s="35">
        <f>SUMIFS('ODA by sector'!P:P,'ODA by sector'!$A:$A,'D12'!$A1548,'ODA by sector'!$D:$D,'D12'!$C1548)</f>
        <v>0</v>
      </c>
      <c r="P1548" s="35">
        <f>SUMIFS('ODA by sector'!Q:Q,'ODA by sector'!$A:$A,'D12'!$A1548,'ODA by sector'!$D:$D,'D12'!$C1548)</f>
        <v>0</v>
      </c>
      <c r="Q1548" s="35">
        <f>SUMIFS('ODA by sector'!R:R,'ODA by sector'!$A:$A,'D12'!$A1548,'ODA by sector'!$D:$D,'D12'!$C1548)</f>
        <v>0</v>
      </c>
      <c r="R1548" s="35">
        <f>SUMIFS('ODA by sector'!S:S,'ODA by sector'!$A:$A,'D12'!$A1548,'ODA by sector'!$D:$D,'D12'!$C1548)</f>
        <v>0</v>
      </c>
    </row>
    <row r="1549" spans="1:18" x14ac:dyDescent="0.25">
      <c r="A1549" s="36" t="s">
        <v>30</v>
      </c>
      <c r="B1549" s="36" t="e">
        <f>VLOOKUP(A1549,'[1]Names&amp;ISO'!$A:$B,2,FALSE)</f>
        <v>#N/A</v>
      </c>
      <c r="C1549" s="37" t="s">
        <v>169</v>
      </c>
      <c r="D1549" s="35">
        <f>SUMIFS('ODA by sector'!E:E,'ODA by sector'!$A:$A,'D12'!$A1549,'ODA by sector'!$D:$D,'D12'!$C1549)</f>
        <v>0</v>
      </c>
      <c r="E1549" s="35">
        <f>SUMIFS('ODA by sector'!F:F,'ODA by sector'!$A:$A,'D12'!$A1549,'ODA by sector'!$D:$D,'D12'!$C1549)</f>
        <v>0</v>
      </c>
      <c r="F1549" s="35">
        <f>SUMIFS('ODA by sector'!G:G,'ODA by sector'!$A:$A,'D12'!$A1549,'ODA by sector'!$D:$D,'D12'!$C1549)</f>
        <v>0</v>
      </c>
      <c r="G1549" s="35">
        <f>SUMIFS('ODA by sector'!H:H,'ODA by sector'!$A:$A,'D12'!$A1549,'ODA by sector'!$D:$D,'D12'!$C1549)</f>
        <v>0</v>
      </c>
      <c r="H1549" s="35">
        <f>SUMIFS('ODA by sector'!I:I,'ODA by sector'!$A:$A,'D12'!$A1549,'ODA by sector'!$D:$D,'D12'!$C1549)</f>
        <v>0</v>
      </c>
      <c r="I1549" s="35">
        <f>SUMIFS('ODA by sector'!J:J,'ODA by sector'!$A:$A,'D12'!$A1549,'ODA by sector'!$D:$D,'D12'!$C1549)</f>
        <v>0</v>
      </c>
      <c r="J1549" s="35">
        <f>SUMIFS('ODA by sector'!K:K,'ODA by sector'!$A:$A,'D12'!$A1549,'ODA by sector'!$D:$D,'D12'!$C1549)</f>
        <v>0</v>
      </c>
      <c r="K1549" s="35">
        <f>SUMIFS('ODA by sector'!L:L,'ODA by sector'!$A:$A,'D12'!$A1549,'ODA by sector'!$D:$D,'D12'!$C1549)</f>
        <v>0</v>
      </c>
      <c r="L1549" s="35">
        <f>SUMIFS('ODA by sector'!M:M,'ODA by sector'!$A:$A,'D12'!$A1549,'ODA by sector'!$D:$D,'D12'!$C1549)</f>
        <v>0</v>
      </c>
      <c r="M1549" s="35">
        <f>SUMIFS('ODA by sector'!N:N,'ODA by sector'!$A:$A,'D12'!$A1549,'ODA by sector'!$D:$D,'D12'!$C1549)</f>
        <v>0</v>
      </c>
      <c r="N1549" s="35">
        <f>SUMIFS('ODA by sector'!O:O,'ODA by sector'!$A:$A,'D12'!$A1549,'ODA by sector'!$D:$D,'D12'!$C1549)</f>
        <v>0</v>
      </c>
      <c r="O1549" s="35">
        <f>SUMIFS('ODA by sector'!P:P,'ODA by sector'!$A:$A,'D12'!$A1549,'ODA by sector'!$D:$D,'D12'!$C1549)</f>
        <v>0</v>
      </c>
      <c r="P1549" s="35">
        <f>SUMIFS('ODA by sector'!Q:Q,'ODA by sector'!$A:$A,'D12'!$A1549,'ODA by sector'!$D:$D,'D12'!$C1549)</f>
        <v>0</v>
      </c>
      <c r="Q1549" s="35">
        <f>SUMIFS('ODA by sector'!R:R,'ODA by sector'!$A:$A,'D12'!$A1549,'ODA by sector'!$D:$D,'D12'!$C1549)</f>
        <v>0</v>
      </c>
      <c r="R1549" s="35">
        <f>SUMIFS('ODA by sector'!S:S,'ODA by sector'!$A:$A,'D12'!$A1549,'ODA by sector'!$D:$D,'D12'!$C1549)</f>
        <v>0</v>
      </c>
    </row>
    <row r="1550" spans="1:18" x14ac:dyDescent="0.25">
      <c r="A1550" s="36" t="s">
        <v>30</v>
      </c>
      <c r="B1550" s="36" t="e">
        <f>VLOOKUP(A1550,'[1]Names&amp;ISO'!$A:$B,2,FALSE)</f>
        <v>#N/A</v>
      </c>
      <c r="C1550" s="37" t="s">
        <v>168</v>
      </c>
      <c r="D1550" s="35">
        <f>SUMIFS('ODA by sector'!E:E,'ODA by sector'!$A:$A,'D12'!$A1550,'ODA by sector'!$D:$D,'D12'!$C1550)</f>
        <v>0</v>
      </c>
      <c r="E1550" s="35">
        <f>SUMIFS('ODA by sector'!F:F,'ODA by sector'!$A:$A,'D12'!$A1550,'ODA by sector'!$D:$D,'D12'!$C1550)</f>
        <v>0</v>
      </c>
      <c r="F1550" s="35">
        <f>SUMIFS('ODA by sector'!G:G,'ODA by sector'!$A:$A,'D12'!$A1550,'ODA by sector'!$D:$D,'D12'!$C1550)</f>
        <v>0</v>
      </c>
      <c r="G1550" s="35">
        <f>SUMIFS('ODA by sector'!H:H,'ODA by sector'!$A:$A,'D12'!$A1550,'ODA by sector'!$D:$D,'D12'!$C1550)</f>
        <v>0</v>
      </c>
      <c r="H1550" s="35">
        <f>SUMIFS('ODA by sector'!I:I,'ODA by sector'!$A:$A,'D12'!$A1550,'ODA by sector'!$D:$D,'D12'!$C1550)</f>
        <v>0</v>
      </c>
      <c r="I1550" s="35">
        <f>SUMIFS('ODA by sector'!J:J,'ODA by sector'!$A:$A,'D12'!$A1550,'ODA by sector'!$D:$D,'D12'!$C1550)</f>
        <v>0</v>
      </c>
      <c r="J1550" s="35">
        <f>SUMIFS('ODA by sector'!K:K,'ODA by sector'!$A:$A,'D12'!$A1550,'ODA by sector'!$D:$D,'D12'!$C1550)</f>
        <v>0</v>
      </c>
      <c r="K1550" s="35">
        <f>SUMIFS('ODA by sector'!L:L,'ODA by sector'!$A:$A,'D12'!$A1550,'ODA by sector'!$D:$D,'D12'!$C1550)</f>
        <v>0</v>
      </c>
      <c r="L1550" s="35">
        <f>SUMIFS('ODA by sector'!M:M,'ODA by sector'!$A:$A,'D12'!$A1550,'ODA by sector'!$D:$D,'D12'!$C1550)</f>
        <v>0</v>
      </c>
      <c r="M1550" s="35">
        <f>SUMIFS('ODA by sector'!N:N,'ODA by sector'!$A:$A,'D12'!$A1550,'ODA by sector'!$D:$D,'D12'!$C1550)</f>
        <v>0</v>
      </c>
      <c r="N1550" s="35">
        <f>SUMIFS('ODA by sector'!O:O,'ODA by sector'!$A:$A,'D12'!$A1550,'ODA by sector'!$D:$D,'D12'!$C1550)</f>
        <v>0</v>
      </c>
      <c r="O1550" s="35">
        <f>SUMIFS('ODA by sector'!P:P,'ODA by sector'!$A:$A,'D12'!$A1550,'ODA by sector'!$D:$D,'D12'!$C1550)</f>
        <v>0</v>
      </c>
      <c r="P1550" s="35">
        <f>SUMIFS('ODA by sector'!Q:Q,'ODA by sector'!$A:$A,'D12'!$A1550,'ODA by sector'!$D:$D,'D12'!$C1550)</f>
        <v>0</v>
      </c>
      <c r="Q1550" s="35">
        <f>SUMIFS('ODA by sector'!R:R,'ODA by sector'!$A:$A,'D12'!$A1550,'ODA by sector'!$D:$D,'D12'!$C1550)</f>
        <v>0</v>
      </c>
      <c r="R1550" s="35">
        <f>SUMIFS('ODA by sector'!S:S,'ODA by sector'!$A:$A,'D12'!$A1550,'ODA by sector'!$D:$D,'D12'!$C1550)</f>
        <v>0</v>
      </c>
    </row>
    <row r="1551" spans="1:18" x14ac:dyDescent="0.25">
      <c r="A1551" s="36" t="s">
        <v>30</v>
      </c>
      <c r="B1551" s="36" t="e">
        <f>VLOOKUP(A1551,'[1]Names&amp;ISO'!$A:$B,2,FALSE)</f>
        <v>#N/A</v>
      </c>
      <c r="C1551" s="37" t="s">
        <v>171</v>
      </c>
      <c r="D1551" s="35">
        <f>SUMIFS('ODA by sector'!E:E,'ODA by sector'!$A:$A,'D12'!$A1551,'ODA by sector'!$D:$D,'D12'!$C1551)</f>
        <v>0</v>
      </c>
      <c r="E1551" s="35">
        <f>SUMIFS('ODA by sector'!F:F,'ODA by sector'!$A:$A,'D12'!$A1551,'ODA by sector'!$D:$D,'D12'!$C1551)</f>
        <v>0</v>
      </c>
      <c r="F1551" s="35">
        <f>SUMIFS('ODA by sector'!G:G,'ODA by sector'!$A:$A,'D12'!$A1551,'ODA by sector'!$D:$D,'D12'!$C1551)</f>
        <v>0</v>
      </c>
      <c r="G1551" s="35">
        <f>SUMIFS('ODA by sector'!H:H,'ODA by sector'!$A:$A,'D12'!$A1551,'ODA by sector'!$D:$D,'D12'!$C1551)</f>
        <v>0</v>
      </c>
      <c r="H1551" s="35">
        <f>SUMIFS('ODA by sector'!I:I,'ODA by sector'!$A:$A,'D12'!$A1551,'ODA by sector'!$D:$D,'D12'!$C1551)</f>
        <v>0</v>
      </c>
      <c r="I1551" s="35">
        <f>SUMIFS('ODA by sector'!J:J,'ODA by sector'!$A:$A,'D12'!$A1551,'ODA by sector'!$D:$D,'D12'!$C1551)</f>
        <v>0</v>
      </c>
      <c r="J1551" s="35">
        <f>SUMIFS('ODA by sector'!K:K,'ODA by sector'!$A:$A,'D12'!$A1551,'ODA by sector'!$D:$D,'D12'!$C1551)</f>
        <v>0</v>
      </c>
      <c r="K1551" s="35">
        <f>SUMIFS('ODA by sector'!L:L,'ODA by sector'!$A:$A,'D12'!$A1551,'ODA by sector'!$D:$D,'D12'!$C1551)</f>
        <v>0</v>
      </c>
      <c r="L1551" s="35">
        <f>SUMIFS('ODA by sector'!M:M,'ODA by sector'!$A:$A,'D12'!$A1551,'ODA by sector'!$D:$D,'D12'!$C1551)</f>
        <v>0</v>
      </c>
      <c r="M1551" s="35">
        <f>SUMIFS('ODA by sector'!N:N,'ODA by sector'!$A:$A,'D12'!$A1551,'ODA by sector'!$D:$D,'D12'!$C1551)</f>
        <v>0</v>
      </c>
      <c r="N1551" s="35">
        <f>SUMIFS('ODA by sector'!O:O,'ODA by sector'!$A:$A,'D12'!$A1551,'ODA by sector'!$D:$D,'D12'!$C1551)</f>
        <v>0</v>
      </c>
      <c r="O1551" s="35">
        <f>SUMIFS('ODA by sector'!P:P,'ODA by sector'!$A:$A,'D12'!$A1551,'ODA by sector'!$D:$D,'D12'!$C1551)</f>
        <v>0</v>
      </c>
      <c r="P1551" s="35">
        <f>SUMIFS('ODA by sector'!Q:Q,'ODA by sector'!$A:$A,'D12'!$A1551,'ODA by sector'!$D:$D,'D12'!$C1551)</f>
        <v>0</v>
      </c>
      <c r="Q1551" s="35">
        <f>SUMIFS('ODA by sector'!R:R,'ODA by sector'!$A:$A,'D12'!$A1551,'ODA by sector'!$D:$D,'D12'!$C1551)</f>
        <v>0</v>
      </c>
      <c r="R1551" s="35">
        <f>SUMIFS('ODA by sector'!S:S,'ODA by sector'!$A:$A,'D12'!$A1551,'ODA by sector'!$D:$D,'D12'!$C1551)</f>
        <v>0</v>
      </c>
    </row>
    <row r="1552" spans="1:18" x14ac:dyDescent="0.25">
      <c r="A1552" s="36" t="s">
        <v>30</v>
      </c>
      <c r="B1552" s="36" t="e">
        <f>VLOOKUP(A1552,'[1]Names&amp;ISO'!$A:$B,2,FALSE)</f>
        <v>#N/A</v>
      </c>
      <c r="C1552" s="37" t="s">
        <v>170</v>
      </c>
      <c r="D1552" s="35">
        <f>SUMIFS('ODA by sector'!E:E,'ODA by sector'!$A:$A,'D12'!$A1552,'ODA by sector'!$D:$D,'D12'!$C1552)</f>
        <v>0</v>
      </c>
      <c r="E1552" s="35">
        <f>SUMIFS('ODA by sector'!F:F,'ODA by sector'!$A:$A,'D12'!$A1552,'ODA by sector'!$D:$D,'D12'!$C1552)</f>
        <v>0</v>
      </c>
      <c r="F1552" s="35">
        <f>SUMIFS('ODA by sector'!G:G,'ODA by sector'!$A:$A,'D12'!$A1552,'ODA by sector'!$D:$D,'D12'!$C1552)</f>
        <v>0</v>
      </c>
      <c r="G1552" s="35">
        <f>SUMIFS('ODA by sector'!H:H,'ODA by sector'!$A:$A,'D12'!$A1552,'ODA by sector'!$D:$D,'D12'!$C1552)</f>
        <v>0</v>
      </c>
      <c r="H1552" s="35">
        <f>SUMIFS('ODA by sector'!I:I,'ODA by sector'!$A:$A,'D12'!$A1552,'ODA by sector'!$D:$D,'D12'!$C1552)</f>
        <v>0</v>
      </c>
      <c r="I1552" s="35">
        <f>SUMIFS('ODA by sector'!J:J,'ODA by sector'!$A:$A,'D12'!$A1552,'ODA by sector'!$D:$D,'D12'!$C1552)</f>
        <v>0</v>
      </c>
      <c r="J1552" s="35">
        <f>SUMIFS('ODA by sector'!K:K,'ODA by sector'!$A:$A,'D12'!$A1552,'ODA by sector'!$D:$D,'D12'!$C1552)</f>
        <v>0</v>
      </c>
      <c r="K1552" s="35">
        <f>SUMIFS('ODA by sector'!L:L,'ODA by sector'!$A:$A,'D12'!$A1552,'ODA by sector'!$D:$D,'D12'!$C1552)</f>
        <v>0</v>
      </c>
      <c r="L1552" s="35">
        <f>SUMIFS('ODA by sector'!M:M,'ODA by sector'!$A:$A,'D12'!$A1552,'ODA by sector'!$D:$D,'D12'!$C1552)</f>
        <v>0</v>
      </c>
      <c r="M1552" s="35">
        <f>SUMIFS('ODA by sector'!N:N,'ODA by sector'!$A:$A,'D12'!$A1552,'ODA by sector'!$D:$D,'D12'!$C1552)</f>
        <v>0</v>
      </c>
      <c r="N1552" s="35">
        <f>SUMIFS('ODA by sector'!O:O,'ODA by sector'!$A:$A,'D12'!$A1552,'ODA by sector'!$D:$D,'D12'!$C1552)</f>
        <v>0</v>
      </c>
      <c r="O1552" s="35">
        <f>SUMIFS('ODA by sector'!P:P,'ODA by sector'!$A:$A,'D12'!$A1552,'ODA by sector'!$D:$D,'D12'!$C1552)</f>
        <v>0</v>
      </c>
      <c r="P1552" s="35">
        <f>SUMIFS('ODA by sector'!Q:Q,'ODA by sector'!$A:$A,'D12'!$A1552,'ODA by sector'!$D:$D,'D12'!$C1552)</f>
        <v>0</v>
      </c>
      <c r="Q1552" s="35">
        <f>SUMIFS('ODA by sector'!R:R,'ODA by sector'!$A:$A,'D12'!$A1552,'ODA by sector'!$D:$D,'D12'!$C1552)</f>
        <v>0</v>
      </c>
      <c r="R1552" s="35">
        <f>SUMIFS('ODA by sector'!S:S,'ODA by sector'!$A:$A,'D12'!$A1552,'ODA by sector'!$D:$D,'D12'!$C1552)</f>
        <v>0</v>
      </c>
    </row>
    <row r="1553" spans="1:18" x14ac:dyDescent="0.25">
      <c r="A1553" s="36" t="s">
        <v>30</v>
      </c>
      <c r="B1553" s="36" t="e">
        <f>VLOOKUP(A1553,'[1]Names&amp;ISO'!$A:$B,2,FALSE)</f>
        <v>#N/A</v>
      </c>
      <c r="C1553" s="37" t="s">
        <v>172</v>
      </c>
      <c r="D1553" s="35">
        <f>SUMIFS('ODA by sector'!E:E,'ODA by sector'!$A:$A,'D12'!$A1553,'ODA by sector'!$D:$D,'D12'!$C1553)</f>
        <v>0</v>
      </c>
      <c r="E1553" s="35">
        <f>SUMIFS('ODA by sector'!F:F,'ODA by sector'!$A:$A,'D12'!$A1553,'ODA by sector'!$D:$D,'D12'!$C1553)</f>
        <v>0</v>
      </c>
      <c r="F1553" s="35">
        <f>SUMIFS('ODA by sector'!G:G,'ODA by sector'!$A:$A,'D12'!$A1553,'ODA by sector'!$D:$D,'D12'!$C1553)</f>
        <v>0</v>
      </c>
      <c r="G1553" s="35">
        <f>SUMIFS('ODA by sector'!H:H,'ODA by sector'!$A:$A,'D12'!$A1553,'ODA by sector'!$D:$D,'D12'!$C1553)</f>
        <v>0</v>
      </c>
      <c r="H1553" s="35">
        <f>SUMIFS('ODA by sector'!I:I,'ODA by sector'!$A:$A,'D12'!$A1553,'ODA by sector'!$D:$D,'D12'!$C1553)</f>
        <v>0</v>
      </c>
      <c r="I1553" s="35">
        <f>SUMIFS('ODA by sector'!J:J,'ODA by sector'!$A:$A,'D12'!$A1553,'ODA by sector'!$D:$D,'D12'!$C1553)</f>
        <v>0</v>
      </c>
      <c r="J1553" s="35">
        <f>SUMIFS('ODA by sector'!K:K,'ODA by sector'!$A:$A,'D12'!$A1553,'ODA by sector'!$D:$D,'D12'!$C1553)</f>
        <v>0</v>
      </c>
      <c r="K1553" s="35">
        <f>SUMIFS('ODA by sector'!L:L,'ODA by sector'!$A:$A,'D12'!$A1553,'ODA by sector'!$D:$D,'D12'!$C1553)</f>
        <v>0</v>
      </c>
      <c r="L1553" s="35">
        <f>SUMIFS('ODA by sector'!M:M,'ODA by sector'!$A:$A,'D12'!$A1553,'ODA by sector'!$D:$D,'D12'!$C1553)</f>
        <v>0</v>
      </c>
      <c r="M1553" s="35">
        <f>SUMIFS('ODA by sector'!N:N,'ODA by sector'!$A:$A,'D12'!$A1553,'ODA by sector'!$D:$D,'D12'!$C1553)</f>
        <v>0</v>
      </c>
      <c r="N1553" s="35">
        <f>SUMIFS('ODA by sector'!O:O,'ODA by sector'!$A:$A,'D12'!$A1553,'ODA by sector'!$D:$D,'D12'!$C1553)</f>
        <v>0</v>
      </c>
      <c r="O1553" s="35">
        <f>SUMIFS('ODA by sector'!P:P,'ODA by sector'!$A:$A,'D12'!$A1553,'ODA by sector'!$D:$D,'D12'!$C1553)</f>
        <v>0</v>
      </c>
      <c r="P1553" s="35">
        <f>SUMIFS('ODA by sector'!Q:Q,'ODA by sector'!$A:$A,'D12'!$A1553,'ODA by sector'!$D:$D,'D12'!$C1553)</f>
        <v>0</v>
      </c>
      <c r="Q1553" s="35">
        <f>SUMIFS('ODA by sector'!R:R,'ODA by sector'!$A:$A,'D12'!$A1553,'ODA by sector'!$D:$D,'D12'!$C1553)</f>
        <v>0</v>
      </c>
      <c r="R1553" s="35">
        <f>SUMIFS('ODA by sector'!S:S,'ODA by sector'!$A:$A,'D12'!$A1553,'ODA by sector'!$D:$D,'D12'!$C1553)</f>
        <v>0</v>
      </c>
    </row>
    <row r="1554" spans="1:18" x14ac:dyDescent="0.25">
      <c r="A1554" s="36" t="s">
        <v>30</v>
      </c>
      <c r="B1554" s="36" t="e">
        <f>VLOOKUP(A1554,'[1]Names&amp;ISO'!$A:$B,2,FALSE)</f>
        <v>#N/A</v>
      </c>
      <c r="C1554" s="37" t="s">
        <v>173</v>
      </c>
      <c r="D1554" s="35">
        <f>SUMIFS('ODA by sector'!E:E,'ODA by sector'!$A:$A,'D12'!$A1554,'ODA by sector'!$D:$D,'D12'!$C1554)</f>
        <v>0</v>
      </c>
      <c r="E1554" s="35">
        <f>SUMIFS('ODA by sector'!F:F,'ODA by sector'!$A:$A,'D12'!$A1554,'ODA by sector'!$D:$D,'D12'!$C1554)</f>
        <v>0</v>
      </c>
      <c r="F1554" s="35">
        <f>SUMIFS('ODA by sector'!G:G,'ODA by sector'!$A:$A,'D12'!$A1554,'ODA by sector'!$D:$D,'D12'!$C1554)</f>
        <v>0</v>
      </c>
      <c r="G1554" s="35">
        <f>SUMIFS('ODA by sector'!H:H,'ODA by sector'!$A:$A,'D12'!$A1554,'ODA by sector'!$D:$D,'D12'!$C1554)</f>
        <v>0</v>
      </c>
      <c r="H1554" s="35">
        <f>SUMIFS('ODA by sector'!I:I,'ODA by sector'!$A:$A,'D12'!$A1554,'ODA by sector'!$D:$D,'D12'!$C1554)</f>
        <v>0</v>
      </c>
      <c r="I1554" s="35">
        <f>SUMIFS('ODA by sector'!J:J,'ODA by sector'!$A:$A,'D12'!$A1554,'ODA by sector'!$D:$D,'D12'!$C1554)</f>
        <v>0</v>
      </c>
      <c r="J1554" s="35">
        <f>SUMIFS('ODA by sector'!K:K,'ODA by sector'!$A:$A,'D12'!$A1554,'ODA by sector'!$D:$D,'D12'!$C1554)</f>
        <v>0</v>
      </c>
      <c r="K1554" s="35">
        <f>SUMIFS('ODA by sector'!L:L,'ODA by sector'!$A:$A,'D12'!$A1554,'ODA by sector'!$D:$D,'D12'!$C1554)</f>
        <v>0</v>
      </c>
      <c r="L1554" s="35">
        <f>SUMIFS('ODA by sector'!M:M,'ODA by sector'!$A:$A,'D12'!$A1554,'ODA by sector'!$D:$D,'D12'!$C1554)</f>
        <v>0</v>
      </c>
      <c r="M1554" s="35">
        <f>SUMIFS('ODA by sector'!N:N,'ODA by sector'!$A:$A,'D12'!$A1554,'ODA by sector'!$D:$D,'D12'!$C1554)</f>
        <v>0</v>
      </c>
      <c r="N1554" s="35">
        <f>SUMIFS('ODA by sector'!O:O,'ODA by sector'!$A:$A,'D12'!$A1554,'ODA by sector'!$D:$D,'D12'!$C1554)</f>
        <v>0</v>
      </c>
      <c r="O1554" s="35">
        <f>SUMIFS('ODA by sector'!P:P,'ODA by sector'!$A:$A,'D12'!$A1554,'ODA by sector'!$D:$D,'D12'!$C1554)</f>
        <v>0</v>
      </c>
      <c r="P1554" s="35">
        <f>SUMIFS('ODA by sector'!Q:Q,'ODA by sector'!$A:$A,'D12'!$A1554,'ODA by sector'!$D:$D,'D12'!$C1554)</f>
        <v>0</v>
      </c>
      <c r="Q1554" s="35">
        <f>SUMIFS('ODA by sector'!R:R,'ODA by sector'!$A:$A,'D12'!$A1554,'ODA by sector'!$D:$D,'D12'!$C1554)</f>
        <v>0</v>
      </c>
      <c r="R1554" s="35">
        <f>SUMIFS('ODA by sector'!S:S,'ODA by sector'!$A:$A,'D12'!$A1554,'ODA by sector'!$D:$D,'D12'!$C1554)</f>
        <v>0</v>
      </c>
    </row>
    <row r="1555" spans="1:18" x14ac:dyDescent="0.25">
      <c r="A1555" s="36" t="s">
        <v>30</v>
      </c>
      <c r="B1555" s="36" t="e">
        <f>VLOOKUP(A1555,'[1]Names&amp;ISO'!$A:$B,2,FALSE)</f>
        <v>#N/A</v>
      </c>
      <c r="C1555" s="37" t="s">
        <v>174</v>
      </c>
      <c r="D1555" s="35">
        <f>SUMIFS('ODA by sector'!E:E,'ODA by sector'!$A:$A,'D12'!$A1555,'ODA by sector'!$D:$D,'D12'!$C1555)</f>
        <v>0</v>
      </c>
      <c r="E1555" s="35">
        <f>SUMIFS('ODA by sector'!F:F,'ODA by sector'!$A:$A,'D12'!$A1555,'ODA by sector'!$D:$D,'D12'!$C1555)</f>
        <v>0</v>
      </c>
      <c r="F1555" s="35">
        <f>SUMIFS('ODA by sector'!G:G,'ODA by sector'!$A:$A,'D12'!$A1555,'ODA by sector'!$D:$D,'D12'!$C1555)</f>
        <v>0</v>
      </c>
      <c r="G1555" s="35">
        <f>SUMIFS('ODA by sector'!H:H,'ODA by sector'!$A:$A,'D12'!$A1555,'ODA by sector'!$D:$D,'D12'!$C1555)</f>
        <v>0</v>
      </c>
      <c r="H1555" s="35">
        <f>SUMIFS('ODA by sector'!I:I,'ODA by sector'!$A:$A,'D12'!$A1555,'ODA by sector'!$D:$D,'D12'!$C1555)</f>
        <v>0</v>
      </c>
      <c r="I1555" s="35">
        <f>SUMIFS('ODA by sector'!J:J,'ODA by sector'!$A:$A,'D12'!$A1555,'ODA by sector'!$D:$D,'D12'!$C1555)</f>
        <v>0</v>
      </c>
      <c r="J1555" s="35">
        <f>SUMIFS('ODA by sector'!K:K,'ODA by sector'!$A:$A,'D12'!$A1555,'ODA by sector'!$D:$D,'D12'!$C1555)</f>
        <v>0</v>
      </c>
      <c r="K1555" s="35">
        <f>SUMIFS('ODA by sector'!L:L,'ODA by sector'!$A:$A,'D12'!$A1555,'ODA by sector'!$D:$D,'D12'!$C1555)</f>
        <v>0</v>
      </c>
      <c r="L1555" s="35">
        <f>SUMIFS('ODA by sector'!M:M,'ODA by sector'!$A:$A,'D12'!$A1555,'ODA by sector'!$D:$D,'D12'!$C1555)</f>
        <v>0</v>
      </c>
      <c r="M1555" s="35">
        <f>SUMIFS('ODA by sector'!N:N,'ODA by sector'!$A:$A,'D12'!$A1555,'ODA by sector'!$D:$D,'D12'!$C1555)</f>
        <v>0</v>
      </c>
      <c r="N1555" s="35">
        <f>SUMIFS('ODA by sector'!O:O,'ODA by sector'!$A:$A,'D12'!$A1555,'ODA by sector'!$D:$D,'D12'!$C1555)</f>
        <v>0</v>
      </c>
      <c r="O1555" s="35">
        <f>SUMIFS('ODA by sector'!P:P,'ODA by sector'!$A:$A,'D12'!$A1555,'ODA by sector'!$D:$D,'D12'!$C1555)</f>
        <v>0</v>
      </c>
      <c r="P1555" s="35">
        <f>SUMIFS('ODA by sector'!Q:Q,'ODA by sector'!$A:$A,'D12'!$A1555,'ODA by sector'!$D:$D,'D12'!$C1555)</f>
        <v>0</v>
      </c>
      <c r="Q1555" s="35">
        <f>SUMIFS('ODA by sector'!R:R,'ODA by sector'!$A:$A,'D12'!$A1555,'ODA by sector'!$D:$D,'D12'!$C1555)</f>
        <v>0</v>
      </c>
      <c r="R1555" s="35">
        <f>SUMIFS('ODA by sector'!S:S,'ODA by sector'!$A:$A,'D12'!$A1555,'ODA by sector'!$D:$D,'D12'!$C1555)</f>
        <v>0</v>
      </c>
    </row>
    <row r="1556" spans="1:18" x14ac:dyDescent="0.25">
      <c r="A1556" s="36" t="s">
        <v>29</v>
      </c>
      <c r="B1556" s="36" t="e">
        <f>VLOOKUP(A1556,'[1]Names&amp;ISO'!$A:$B,2,FALSE)</f>
        <v>#N/A</v>
      </c>
      <c r="C1556" s="37" t="s">
        <v>162</v>
      </c>
      <c r="D1556" s="35">
        <f>SUMIFS('ODA by sector'!E:E,'ODA by sector'!$A:$A,'D12'!$A1556,'ODA by sector'!$D:$D,'D12'!$C1556)</f>
        <v>0</v>
      </c>
      <c r="E1556" s="35">
        <f>SUMIFS('ODA by sector'!F:F,'ODA by sector'!$A:$A,'D12'!$A1556,'ODA by sector'!$D:$D,'D12'!$C1556)</f>
        <v>0</v>
      </c>
      <c r="F1556" s="35">
        <f>SUMIFS('ODA by sector'!G:G,'ODA by sector'!$A:$A,'D12'!$A1556,'ODA by sector'!$D:$D,'D12'!$C1556)</f>
        <v>0</v>
      </c>
      <c r="G1556" s="35">
        <f>SUMIFS('ODA by sector'!H:H,'ODA by sector'!$A:$A,'D12'!$A1556,'ODA by sector'!$D:$D,'D12'!$C1556)</f>
        <v>0</v>
      </c>
      <c r="H1556" s="35">
        <f>SUMIFS('ODA by sector'!I:I,'ODA by sector'!$A:$A,'D12'!$A1556,'ODA by sector'!$D:$D,'D12'!$C1556)</f>
        <v>0</v>
      </c>
      <c r="I1556" s="35">
        <f>SUMIFS('ODA by sector'!J:J,'ODA by sector'!$A:$A,'D12'!$A1556,'ODA by sector'!$D:$D,'D12'!$C1556)</f>
        <v>0</v>
      </c>
      <c r="J1556" s="35">
        <f>SUMIFS('ODA by sector'!K:K,'ODA by sector'!$A:$A,'D12'!$A1556,'ODA by sector'!$D:$D,'D12'!$C1556)</f>
        <v>0</v>
      </c>
      <c r="K1556" s="35">
        <f>SUMIFS('ODA by sector'!L:L,'ODA by sector'!$A:$A,'D12'!$A1556,'ODA by sector'!$D:$D,'D12'!$C1556)</f>
        <v>0</v>
      </c>
      <c r="L1556" s="35">
        <f>SUMIFS('ODA by sector'!M:M,'ODA by sector'!$A:$A,'D12'!$A1556,'ODA by sector'!$D:$D,'D12'!$C1556)</f>
        <v>0</v>
      </c>
      <c r="M1556" s="35">
        <f>SUMIFS('ODA by sector'!N:N,'ODA by sector'!$A:$A,'D12'!$A1556,'ODA by sector'!$D:$D,'D12'!$C1556)</f>
        <v>0</v>
      </c>
      <c r="N1556" s="35">
        <f>SUMIFS('ODA by sector'!O:O,'ODA by sector'!$A:$A,'D12'!$A1556,'ODA by sector'!$D:$D,'D12'!$C1556)</f>
        <v>0</v>
      </c>
      <c r="O1556" s="35">
        <f>SUMIFS('ODA by sector'!P:P,'ODA by sector'!$A:$A,'D12'!$A1556,'ODA by sector'!$D:$D,'D12'!$C1556)</f>
        <v>0</v>
      </c>
      <c r="P1556" s="35">
        <f>SUMIFS('ODA by sector'!Q:Q,'ODA by sector'!$A:$A,'D12'!$A1556,'ODA by sector'!$D:$D,'D12'!$C1556)</f>
        <v>0</v>
      </c>
      <c r="Q1556" s="35">
        <f>SUMIFS('ODA by sector'!R:R,'ODA by sector'!$A:$A,'D12'!$A1556,'ODA by sector'!$D:$D,'D12'!$C1556)</f>
        <v>0</v>
      </c>
      <c r="R1556" s="35">
        <f>SUMIFS('ODA by sector'!S:S,'ODA by sector'!$A:$A,'D12'!$A1556,'ODA by sector'!$D:$D,'D12'!$C1556)</f>
        <v>0</v>
      </c>
    </row>
    <row r="1557" spans="1:18" x14ac:dyDescent="0.25">
      <c r="A1557" s="36" t="s">
        <v>29</v>
      </c>
      <c r="B1557" s="36" t="e">
        <f>VLOOKUP(A1557,'[1]Names&amp;ISO'!$A:$B,2,FALSE)</f>
        <v>#N/A</v>
      </c>
      <c r="C1557" s="37" t="s">
        <v>163</v>
      </c>
      <c r="D1557" s="35">
        <f>SUMIFS('ODA by sector'!E:E,'ODA by sector'!$A:$A,'D12'!$A1557,'ODA by sector'!$D:$D,'D12'!$C1557)</f>
        <v>0</v>
      </c>
      <c r="E1557" s="35">
        <f>SUMIFS('ODA by sector'!F:F,'ODA by sector'!$A:$A,'D12'!$A1557,'ODA by sector'!$D:$D,'D12'!$C1557)</f>
        <v>0</v>
      </c>
      <c r="F1557" s="35">
        <f>SUMIFS('ODA by sector'!G:G,'ODA by sector'!$A:$A,'D12'!$A1557,'ODA by sector'!$D:$D,'D12'!$C1557)</f>
        <v>0</v>
      </c>
      <c r="G1557" s="35">
        <f>SUMIFS('ODA by sector'!H:H,'ODA by sector'!$A:$A,'D12'!$A1557,'ODA by sector'!$D:$D,'D12'!$C1557)</f>
        <v>0</v>
      </c>
      <c r="H1557" s="35">
        <f>SUMIFS('ODA by sector'!I:I,'ODA by sector'!$A:$A,'D12'!$A1557,'ODA by sector'!$D:$D,'D12'!$C1557)</f>
        <v>0</v>
      </c>
      <c r="I1557" s="35">
        <f>SUMIFS('ODA by sector'!J:J,'ODA by sector'!$A:$A,'D12'!$A1557,'ODA by sector'!$D:$D,'D12'!$C1557)</f>
        <v>0</v>
      </c>
      <c r="J1557" s="35">
        <f>SUMIFS('ODA by sector'!K:K,'ODA by sector'!$A:$A,'D12'!$A1557,'ODA by sector'!$D:$D,'D12'!$C1557)</f>
        <v>0</v>
      </c>
      <c r="K1557" s="35">
        <f>SUMIFS('ODA by sector'!L:L,'ODA by sector'!$A:$A,'D12'!$A1557,'ODA by sector'!$D:$D,'D12'!$C1557)</f>
        <v>0</v>
      </c>
      <c r="L1557" s="35">
        <f>SUMIFS('ODA by sector'!M:M,'ODA by sector'!$A:$A,'D12'!$A1557,'ODA by sector'!$D:$D,'D12'!$C1557)</f>
        <v>0</v>
      </c>
      <c r="M1557" s="35">
        <f>SUMIFS('ODA by sector'!N:N,'ODA by sector'!$A:$A,'D12'!$A1557,'ODA by sector'!$D:$D,'D12'!$C1557)</f>
        <v>0</v>
      </c>
      <c r="N1557" s="35">
        <f>SUMIFS('ODA by sector'!O:O,'ODA by sector'!$A:$A,'D12'!$A1557,'ODA by sector'!$D:$D,'D12'!$C1557)</f>
        <v>0</v>
      </c>
      <c r="O1557" s="35">
        <f>SUMIFS('ODA by sector'!P:P,'ODA by sector'!$A:$A,'D12'!$A1557,'ODA by sector'!$D:$D,'D12'!$C1557)</f>
        <v>0</v>
      </c>
      <c r="P1557" s="35">
        <f>SUMIFS('ODA by sector'!Q:Q,'ODA by sector'!$A:$A,'D12'!$A1557,'ODA by sector'!$D:$D,'D12'!$C1557)</f>
        <v>0</v>
      </c>
      <c r="Q1557" s="35">
        <f>SUMIFS('ODA by sector'!R:R,'ODA by sector'!$A:$A,'D12'!$A1557,'ODA by sector'!$D:$D,'D12'!$C1557)</f>
        <v>0</v>
      </c>
      <c r="R1557" s="35">
        <f>SUMIFS('ODA by sector'!S:S,'ODA by sector'!$A:$A,'D12'!$A1557,'ODA by sector'!$D:$D,'D12'!$C1557)</f>
        <v>0</v>
      </c>
    </row>
    <row r="1558" spans="1:18" x14ac:dyDescent="0.25">
      <c r="A1558" s="36" t="s">
        <v>29</v>
      </c>
      <c r="B1558" s="36" t="e">
        <f>VLOOKUP(A1558,'[1]Names&amp;ISO'!$A:$B,2,FALSE)</f>
        <v>#N/A</v>
      </c>
      <c r="C1558" s="37" t="s">
        <v>164</v>
      </c>
      <c r="D1558" s="35">
        <f>SUMIFS('ODA by sector'!E:E,'ODA by sector'!$A:$A,'D12'!$A1558,'ODA by sector'!$D:$D,'D12'!$C1558)</f>
        <v>0</v>
      </c>
      <c r="E1558" s="35">
        <f>SUMIFS('ODA by sector'!F:F,'ODA by sector'!$A:$A,'D12'!$A1558,'ODA by sector'!$D:$D,'D12'!$C1558)</f>
        <v>0</v>
      </c>
      <c r="F1558" s="35">
        <f>SUMIFS('ODA by sector'!G:G,'ODA by sector'!$A:$A,'D12'!$A1558,'ODA by sector'!$D:$D,'D12'!$C1558)</f>
        <v>0</v>
      </c>
      <c r="G1558" s="35">
        <f>SUMIFS('ODA by sector'!H:H,'ODA by sector'!$A:$A,'D12'!$A1558,'ODA by sector'!$D:$D,'D12'!$C1558)</f>
        <v>0</v>
      </c>
      <c r="H1558" s="35">
        <f>SUMIFS('ODA by sector'!I:I,'ODA by sector'!$A:$A,'D12'!$A1558,'ODA by sector'!$D:$D,'D12'!$C1558)</f>
        <v>0</v>
      </c>
      <c r="I1558" s="35">
        <f>SUMIFS('ODA by sector'!J:J,'ODA by sector'!$A:$A,'D12'!$A1558,'ODA by sector'!$D:$D,'D12'!$C1558)</f>
        <v>0</v>
      </c>
      <c r="J1558" s="35">
        <f>SUMIFS('ODA by sector'!K:K,'ODA by sector'!$A:$A,'D12'!$A1558,'ODA by sector'!$D:$D,'D12'!$C1558)</f>
        <v>0</v>
      </c>
      <c r="K1558" s="35">
        <f>SUMIFS('ODA by sector'!L:L,'ODA by sector'!$A:$A,'D12'!$A1558,'ODA by sector'!$D:$D,'D12'!$C1558)</f>
        <v>0</v>
      </c>
      <c r="L1558" s="35">
        <f>SUMIFS('ODA by sector'!M:M,'ODA by sector'!$A:$A,'D12'!$A1558,'ODA by sector'!$D:$D,'D12'!$C1558)</f>
        <v>0</v>
      </c>
      <c r="M1558" s="35">
        <f>SUMIFS('ODA by sector'!N:N,'ODA by sector'!$A:$A,'D12'!$A1558,'ODA by sector'!$D:$D,'D12'!$C1558)</f>
        <v>0</v>
      </c>
      <c r="N1558" s="35">
        <f>SUMIFS('ODA by sector'!O:O,'ODA by sector'!$A:$A,'D12'!$A1558,'ODA by sector'!$D:$D,'D12'!$C1558)</f>
        <v>0</v>
      </c>
      <c r="O1558" s="35">
        <f>SUMIFS('ODA by sector'!P:P,'ODA by sector'!$A:$A,'D12'!$A1558,'ODA by sector'!$D:$D,'D12'!$C1558)</f>
        <v>0</v>
      </c>
      <c r="P1558" s="35">
        <f>SUMIFS('ODA by sector'!Q:Q,'ODA by sector'!$A:$A,'D12'!$A1558,'ODA by sector'!$D:$D,'D12'!$C1558)</f>
        <v>0</v>
      </c>
      <c r="Q1558" s="35">
        <f>SUMIFS('ODA by sector'!R:R,'ODA by sector'!$A:$A,'D12'!$A1558,'ODA by sector'!$D:$D,'D12'!$C1558)</f>
        <v>0</v>
      </c>
      <c r="R1558" s="35">
        <f>SUMIFS('ODA by sector'!S:S,'ODA by sector'!$A:$A,'D12'!$A1558,'ODA by sector'!$D:$D,'D12'!$C1558)</f>
        <v>0</v>
      </c>
    </row>
    <row r="1559" spans="1:18" x14ac:dyDescent="0.25">
      <c r="A1559" s="36" t="s">
        <v>29</v>
      </c>
      <c r="B1559" s="36" t="e">
        <f>VLOOKUP(A1559,'[1]Names&amp;ISO'!$A:$B,2,FALSE)</f>
        <v>#N/A</v>
      </c>
      <c r="C1559" s="37" t="s">
        <v>165</v>
      </c>
      <c r="D1559" s="35">
        <f>SUMIFS('ODA by sector'!E:E,'ODA by sector'!$A:$A,'D12'!$A1559,'ODA by sector'!$D:$D,'D12'!$C1559)</f>
        <v>0</v>
      </c>
      <c r="E1559" s="35">
        <f>SUMIFS('ODA by sector'!F:F,'ODA by sector'!$A:$A,'D12'!$A1559,'ODA by sector'!$D:$D,'D12'!$C1559)</f>
        <v>0</v>
      </c>
      <c r="F1559" s="35">
        <f>SUMIFS('ODA by sector'!G:G,'ODA by sector'!$A:$A,'D12'!$A1559,'ODA by sector'!$D:$D,'D12'!$C1559)</f>
        <v>0</v>
      </c>
      <c r="G1559" s="35">
        <f>SUMIFS('ODA by sector'!H:H,'ODA by sector'!$A:$A,'D12'!$A1559,'ODA by sector'!$D:$D,'D12'!$C1559)</f>
        <v>0</v>
      </c>
      <c r="H1559" s="35">
        <f>SUMIFS('ODA by sector'!I:I,'ODA by sector'!$A:$A,'D12'!$A1559,'ODA by sector'!$D:$D,'D12'!$C1559)</f>
        <v>0</v>
      </c>
      <c r="I1559" s="35">
        <f>SUMIFS('ODA by sector'!J:J,'ODA by sector'!$A:$A,'D12'!$A1559,'ODA by sector'!$D:$D,'D12'!$C1559)</f>
        <v>0</v>
      </c>
      <c r="J1559" s="35">
        <f>SUMIFS('ODA by sector'!K:K,'ODA by sector'!$A:$A,'D12'!$A1559,'ODA by sector'!$D:$D,'D12'!$C1559)</f>
        <v>0</v>
      </c>
      <c r="K1559" s="35">
        <f>SUMIFS('ODA by sector'!L:L,'ODA by sector'!$A:$A,'D12'!$A1559,'ODA by sector'!$D:$D,'D12'!$C1559)</f>
        <v>0</v>
      </c>
      <c r="L1559" s="35">
        <f>SUMIFS('ODA by sector'!M:M,'ODA by sector'!$A:$A,'D12'!$A1559,'ODA by sector'!$D:$D,'D12'!$C1559)</f>
        <v>0</v>
      </c>
      <c r="M1559" s="35">
        <f>SUMIFS('ODA by sector'!N:N,'ODA by sector'!$A:$A,'D12'!$A1559,'ODA by sector'!$D:$D,'D12'!$C1559)</f>
        <v>0</v>
      </c>
      <c r="N1559" s="35">
        <f>SUMIFS('ODA by sector'!O:O,'ODA by sector'!$A:$A,'D12'!$A1559,'ODA by sector'!$D:$D,'D12'!$C1559)</f>
        <v>0</v>
      </c>
      <c r="O1559" s="35">
        <f>SUMIFS('ODA by sector'!P:P,'ODA by sector'!$A:$A,'D12'!$A1559,'ODA by sector'!$D:$D,'D12'!$C1559)</f>
        <v>0</v>
      </c>
      <c r="P1559" s="35">
        <f>SUMIFS('ODA by sector'!Q:Q,'ODA by sector'!$A:$A,'D12'!$A1559,'ODA by sector'!$D:$D,'D12'!$C1559)</f>
        <v>0</v>
      </c>
      <c r="Q1559" s="35">
        <f>SUMIFS('ODA by sector'!R:R,'ODA by sector'!$A:$A,'D12'!$A1559,'ODA by sector'!$D:$D,'D12'!$C1559)</f>
        <v>0</v>
      </c>
      <c r="R1559" s="35">
        <f>SUMIFS('ODA by sector'!S:S,'ODA by sector'!$A:$A,'D12'!$A1559,'ODA by sector'!$D:$D,'D12'!$C1559)</f>
        <v>0</v>
      </c>
    </row>
    <row r="1560" spans="1:18" x14ac:dyDescent="0.25">
      <c r="A1560" s="36" t="s">
        <v>29</v>
      </c>
      <c r="B1560" s="36" t="e">
        <f>VLOOKUP(A1560,'[1]Names&amp;ISO'!$A:$B,2,FALSE)</f>
        <v>#N/A</v>
      </c>
      <c r="C1560" s="37" t="s">
        <v>161</v>
      </c>
      <c r="D1560" s="35">
        <f>SUMIFS('ODA by sector'!E:E,'ODA by sector'!$A:$A,'D12'!$A1560,'ODA by sector'!$D:$D,'D12'!$C1560)</f>
        <v>0</v>
      </c>
      <c r="E1560" s="35">
        <f>SUMIFS('ODA by sector'!F:F,'ODA by sector'!$A:$A,'D12'!$A1560,'ODA by sector'!$D:$D,'D12'!$C1560)</f>
        <v>0</v>
      </c>
      <c r="F1560" s="35">
        <f>SUMIFS('ODA by sector'!G:G,'ODA by sector'!$A:$A,'D12'!$A1560,'ODA by sector'!$D:$D,'D12'!$C1560)</f>
        <v>0</v>
      </c>
      <c r="G1560" s="35">
        <f>SUMIFS('ODA by sector'!H:H,'ODA by sector'!$A:$A,'D12'!$A1560,'ODA by sector'!$D:$D,'D12'!$C1560)</f>
        <v>0</v>
      </c>
      <c r="H1560" s="35">
        <f>SUMIFS('ODA by sector'!I:I,'ODA by sector'!$A:$A,'D12'!$A1560,'ODA by sector'!$D:$D,'D12'!$C1560)</f>
        <v>0</v>
      </c>
      <c r="I1560" s="35">
        <f>SUMIFS('ODA by sector'!J:J,'ODA by sector'!$A:$A,'D12'!$A1560,'ODA by sector'!$D:$D,'D12'!$C1560)</f>
        <v>0</v>
      </c>
      <c r="J1560" s="35">
        <f>SUMIFS('ODA by sector'!K:K,'ODA by sector'!$A:$A,'D12'!$A1560,'ODA by sector'!$D:$D,'D12'!$C1560)</f>
        <v>0</v>
      </c>
      <c r="K1560" s="35">
        <f>SUMIFS('ODA by sector'!L:L,'ODA by sector'!$A:$A,'D12'!$A1560,'ODA by sector'!$D:$D,'D12'!$C1560)</f>
        <v>0</v>
      </c>
      <c r="L1560" s="35">
        <f>SUMIFS('ODA by sector'!M:M,'ODA by sector'!$A:$A,'D12'!$A1560,'ODA by sector'!$D:$D,'D12'!$C1560)</f>
        <v>0</v>
      </c>
      <c r="M1560" s="35">
        <f>SUMIFS('ODA by sector'!N:N,'ODA by sector'!$A:$A,'D12'!$A1560,'ODA by sector'!$D:$D,'D12'!$C1560)</f>
        <v>0</v>
      </c>
      <c r="N1560" s="35">
        <f>SUMIFS('ODA by sector'!O:O,'ODA by sector'!$A:$A,'D12'!$A1560,'ODA by sector'!$D:$D,'D12'!$C1560)</f>
        <v>0</v>
      </c>
      <c r="O1560" s="35">
        <f>SUMIFS('ODA by sector'!P:P,'ODA by sector'!$A:$A,'D12'!$A1560,'ODA by sector'!$D:$D,'D12'!$C1560)</f>
        <v>0</v>
      </c>
      <c r="P1560" s="35">
        <f>SUMIFS('ODA by sector'!Q:Q,'ODA by sector'!$A:$A,'D12'!$A1560,'ODA by sector'!$D:$D,'D12'!$C1560)</f>
        <v>0</v>
      </c>
      <c r="Q1560" s="35">
        <f>SUMIFS('ODA by sector'!R:R,'ODA by sector'!$A:$A,'D12'!$A1560,'ODA by sector'!$D:$D,'D12'!$C1560)</f>
        <v>0</v>
      </c>
      <c r="R1560" s="35">
        <f>SUMIFS('ODA by sector'!S:S,'ODA by sector'!$A:$A,'D12'!$A1560,'ODA by sector'!$D:$D,'D12'!$C1560)</f>
        <v>0</v>
      </c>
    </row>
    <row r="1561" spans="1:18" x14ac:dyDescent="0.25">
      <c r="A1561" s="36" t="s">
        <v>29</v>
      </c>
      <c r="B1561" s="36" t="e">
        <f>VLOOKUP(A1561,'[1]Names&amp;ISO'!$A:$B,2,FALSE)</f>
        <v>#N/A</v>
      </c>
      <c r="C1561" s="37" t="s">
        <v>166</v>
      </c>
      <c r="D1561" s="35">
        <f>SUMIFS('ODA by sector'!E:E,'ODA by sector'!$A:$A,'D12'!$A1561,'ODA by sector'!$D:$D,'D12'!$C1561)</f>
        <v>0</v>
      </c>
      <c r="E1561" s="35">
        <f>SUMIFS('ODA by sector'!F:F,'ODA by sector'!$A:$A,'D12'!$A1561,'ODA by sector'!$D:$D,'D12'!$C1561)</f>
        <v>0</v>
      </c>
      <c r="F1561" s="35">
        <f>SUMIFS('ODA by sector'!G:G,'ODA by sector'!$A:$A,'D12'!$A1561,'ODA by sector'!$D:$D,'D12'!$C1561)</f>
        <v>0</v>
      </c>
      <c r="G1561" s="35">
        <f>SUMIFS('ODA by sector'!H:H,'ODA by sector'!$A:$A,'D12'!$A1561,'ODA by sector'!$D:$D,'D12'!$C1561)</f>
        <v>0</v>
      </c>
      <c r="H1561" s="35">
        <f>SUMIFS('ODA by sector'!I:I,'ODA by sector'!$A:$A,'D12'!$A1561,'ODA by sector'!$D:$D,'D12'!$C1561)</f>
        <v>0</v>
      </c>
      <c r="I1561" s="35">
        <f>SUMIFS('ODA by sector'!J:J,'ODA by sector'!$A:$A,'D12'!$A1561,'ODA by sector'!$D:$D,'D12'!$C1561)</f>
        <v>0</v>
      </c>
      <c r="J1561" s="35">
        <f>SUMIFS('ODA by sector'!K:K,'ODA by sector'!$A:$A,'D12'!$A1561,'ODA by sector'!$D:$D,'D12'!$C1561)</f>
        <v>0</v>
      </c>
      <c r="K1561" s="35">
        <f>SUMIFS('ODA by sector'!L:L,'ODA by sector'!$A:$A,'D12'!$A1561,'ODA by sector'!$D:$D,'D12'!$C1561)</f>
        <v>0</v>
      </c>
      <c r="L1561" s="35">
        <f>SUMIFS('ODA by sector'!M:M,'ODA by sector'!$A:$A,'D12'!$A1561,'ODA by sector'!$D:$D,'D12'!$C1561)</f>
        <v>0</v>
      </c>
      <c r="M1561" s="35">
        <f>SUMIFS('ODA by sector'!N:N,'ODA by sector'!$A:$A,'D12'!$A1561,'ODA by sector'!$D:$D,'D12'!$C1561)</f>
        <v>0</v>
      </c>
      <c r="N1561" s="35">
        <f>SUMIFS('ODA by sector'!O:O,'ODA by sector'!$A:$A,'D12'!$A1561,'ODA by sector'!$D:$D,'D12'!$C1561)</f>
        <v>0</v>
      </c>
      <c r="O1561" s="35">
        <f>SUMIFS('ODA by sector'!P:P,'ODA by sector'!$A:$A,'D12'!$A1561,'ODA by sector'!$D:$D,'D12'!$C1561)</f>
        <v>0</v>
      </c>
      <c r="P1561" s="35">
        <f>SUMIFS('ODA by sector'!Q:Q,'ODA by sector'!$A:$A,'D12'!$A1561,'ODA by sector'!$D:$D,'D12'!$C1561)</f>
        <v>0</v>
      </c>
      <c r="Q1561" s="35">
        <f>SUMIFS('ODA by sector'!R:R,'ODA by sector'!$A:$A,'D12'!$A1561,'ODA by sector'!$D:$D,'D12'!$C1561)</f>
        <v>0</v>
      </c>
      <c r="R1561" s="35">
        <f>SUMIFS('ODA by sector'!S:S,'ODA by sector'!$A:$A,'D12'!$A1561,'ODA by sector'!$D:$D,'D12'!$C1561)</f>
        <v>0</v>
      </c>
    </row>
    <row r="1562" spans="1:18" x14ac:dyDescent="0.25">
      <c r="A1562" s="36" t="s">
        <v>29</v>
      </c>
      <c r="B1562" s="36" t="e">
        <f>VLOOKUP(A1562,'[1]Names&amp;ISO'!$A:$B,2,FALSE)</f>
        <v>#N/A</v>
      </c>
      <c r="C1562" s="37" t="s">
        <v>167</v>
      </c>
      <c r="D1562" s="35">
        <f>SUMIFS('ODA by sector'!E:E,'ODA by sector'!$A:$A,'D12'!$A1562,'ODA by sector'!$D:$D,'D12'!$C1562)</f>
        <v>0</v>
      </c>
      <c r="E1562" s="35">
        <f>SUMIFS('ODA by sector'!F:F,'ODA by sector'!$A:$A,'D12'!$A1562,'ODA by sector'!$D:$D,'D12'!$C1562)</f>
        <v>0</v>
      </c>
      <c r="F1562" s="35">
        <f>SUMIFS('ODA by sector'!G:G,'ODA by sector'!$A:$A,'D12'!$A1562,'ODA by sector'!$D:$D,'D12'!$C1562)</f>
        <v>0</v>
      </c>
      <c r="G1562" s="35">
        <f>SUMIFS('ODA by sector'!H:H,'ODA by sector'!$A:$A,'D12'!$A1562,'ODA by sector'!$D:$D,'D12'!$C1562)</f>
        <v>0</v>
      </c>
      <c r="H1562" s="35">
        <f>SUMIFS('ODA by sector'!I:I,'ODA by sector'!$A:$A,'D12'!$A1562,'ODA by sector'!$D:$D,'D12'!$C1562)</f>
        <v>0</v>
      </c>
      <c r="I1562" s="35">
        <f>SUMIFS('ODA by sector'!J:J,'ODA by sector'!$A:$A,'D12'!$A1562,'ODA by sector'!$D:$D,'D12'!$C1562)</f>
        <v>0</v>
      </c>
      <c r="J1562" s="35">
        <f>SUMIFS('ODA by sector'!K:K,'ODA by sector'!$A:$A,'D12'!$A1562,'ODA by sector'!$D:$D,'D12'!$C1562)</f>
        <v>0</v>
      </c>
      <c r="K1562" s="35">
        <f>SUMIFS('ODA by sector'!L:L,'ODA by sector'!$A:$A,'D12'!$A1562,'ODA by sector'!$D:$D,'D12'!$C1562)</f>
        <v>0</v>
      </c>
      <c r="L1562" s="35">
        <f>SUMIFS('ODA by sector'!M:M,'ODA by sector'!$A:$A,'D12'!$A1562,'ODA by sector'!$D:$D,'D12'!$C1562)</f>
        <v>0</v>
      </c>
      <c r="M1562" s="35">
        <f>SUMIFS('ODA by sector'!N:N,'ODA by sector'!$A:$A,'D12'!$A1562,'ODA by sector'!$D:$D,'D12'!$C1562)</f>
        <v>0</v>
      </c>
      <c r="N1562" s="35">
        <f>SUMIFS('ODA by sector'!O:O,'ODA by sector'!$A:$A,'D12'!$A1562,'ODA by sector'!$D:$D,'D12'!$C1562)</f>
        <v>0</v>
      </c>
      <c r="O1562" s="35">
        <f>SUMIFS('ODA by sector'!P:P,'ODA by sector'!$A:$A,'D12'!$A1562,'ODA by sector'!$D:$D,'D12'!$C1562)</f>
        <v>0</v>
      </c>
      <c r="P1562" s="35">
        <f>SUMIFS('ODA by sector'!Q:Q,'ODA by sector'!$A:$A,'D12'!$A1562,'ODA by sector'!$D:$D,'D12'!$C1562)</f>
        <v>0</v>
      </c>
      <c r="Q1562" s="35">
        <f>SUMIFS('ODA by sector'!R:R,'ODA by sector'!$A:$A,'D12'!$A1562,'ODA by sector'!$D:$D,'D12'!$C1562)</f>
        <v>0</v>
      </c>
      <c r="R1562" s="35">
        <f>SUMIFS('ODA by sector'!S:S,'ODA by sector'!$A:$A,'D12'!$A1562,'ODA by sector'!$D:$D,'D12'!$C1562)</f>
        <v>0</v>
      </c>
    </row>
    <row r="1563" spans="1:18" x14ac:dyDescent="0.25">
      <c r="A1563" s="36" t="s">
        <v>29</v>
      </c>
      <c r="B1563" s="36" t="e">
        <f>VLOOKUP(A1563,'[1]Names&amp;ISO'!$A:$B,2,FALSE)</f>
        <v>#N/A</v>
      </c>
      <c r="C1563" s="37" t="s">
        <v>169</v>
      </c>
      <c r="D1563" s="35">
        <f>SUMIFS('ODA by sector'!E:E,'ODA by sector'!$A:$A,'D12'!$A1563,'ODA by sector'!$D:$D,'D12'!$C1563)</f>
        <v>0</v>
      </c>
      <c r="E1563" s="35">
        <f>SUMIFS('ODA by sector'!F:F,'ODA by sector'!$A:$A,'D12'!$A1563,'ODA by sector'!$D:$D,'D12'!$C1563)</f>
        <v>0</v>
      </c>
      <c r="F1563" s="35">
        <f>SUMIFS('ODA by sector'!G:G,'ODA by sector'!$A:$A,'D12'!$A1563,'ODA by sector'!$D:$D,'D12'!$C1563)</f>
        <v>0</v>
      </c>
      <c r="G1563" s="35">
        <f>SUMIFS('ODA by sector'!H:H,'ODA by sector'!$A:$A,'D12'!$A1563,'ODA by sector'!$D:$D,'D12'!$C1563)</f>
        <v>0</v>
      </c>
      <c r="H1563" s="35">
        <f>SUMIFS('ODA by sector'!I:I,'ODA by sector'!$A:$A,'D12'!$A1563,'ODA by sector'!$D:$D,'D12'!$C1563)</f>
        <v>0</v>
      </c>
      <c r="I1563" s="35">
        <f>SUMIFS('ODA by sector'!J:J,'ODA by sector'!$A:$A,'D12'!$A1563,'ODA by sector'!$D:$D,'D12'!$C1563)</f>
        <v>0</v>
      </c>
      <c r="J1563" s="35">
        <f>SUMIFS('ODA by sector'!K:K,'ODA by sector'!$A:$A,'D12'!$A1563,'ODA by sector'!$D:$D,'D12'!$C1563)</f>
        <v>0</v>
      </c>
      <c r="K1563" s="35">
        <f>SUMIFS('ODA by sector'!L:L,'ODA by sector'!$A:$A,'D12'!$A1563,'ODA by sector'!$D:$D,'D12'!$C1563)</f>
        <v>0</v>
      </c>
      <c r="L1563" s="35">
        <f>SUMIFS('ODA by sector'!M:M,'ODA by sector'!$A:$A,'D12'!$A1563,'ODA by sector'!$D:$D,'D12'!$C1563)</f>
        <v>0</v>
      </c>
      <c r="M1563" s="35">
        <f>SUMIFS('ODA by sector'!N:N,'ODA by sector'!$A:$A,'D12'!$A1563,'ODA by sector'!$D:$D,'D12'!$C1563)</f>
        <v>0</v>
      </c>
      <c r="N1563" s="35">
        <f>SUMIFS('ODA by sector'!O:O,'ODA by sector'!$A:$A,'D12'!$A1563,'ODA by sector'!$D:$D,'D12'!$C1563)</f>
        <v>0</v>
      </c>
      <c r="O1563" s="35">
        <f>SUMIFS('ODA by sector'!P:P,'ODA by sector'!$A:$A,'D12'!$A1563,'ODA by sector'!$D:$D,'D12'!$C1563)</f>
        <v>0</v>
      </c>
      <c r="P1563" s="35">
        <f>SUMIFS('ODA by sector'!Q:Q,'ODA by sector'!$A:$A,'D12'!$A1563,'ODA by sector'!$D:$D,'D12'!$C1563)</f>
        <v>0</v>
      </c>
      <c r="Q1563" s="35">
        <f>SUMIFS('ODA by sector'!R:R,'ODA by sector'!$A:$A,'D12'!$A1563,'ODA by sector'!$D:$D,'D12'!$C1563)</f>
        <v>0</v>
      </c>
      <c r="R1563" s="35">
        <f>SUMIFS('ODA by sector'!S:S,'ODA by sector'!$A:$A,'D12'!$A1563,'ODA by sector'!$D:$D,'D12'!$C1563)</f>
        <v>0</v>
      </c>
    </row>
    <row r="1564" spans="1:18" x14ac:dyDescent="0.25">
      <c r="A1564" s="36" t="s">
        <v>29</v>
      </c>
      <c r="B1564" s="36" t="e">
        <f>VLOOKUP(A1564,'[1]Names&amp;ISO'!$A:$B,2,FALSE)</f>
        <v>#N/A</v>
      </c>
      <c r="C1564" s="37" t="s">
        <v>168</v>
      </c>
      <c r="D1564" s="35">
        <f>SUMIFS('ODA by sector'!E:E,'ODA by sector'!$A:$A,'D12'!$A1564,'ODA by sector'!$D:$D,'D12'!$C1564)</f>
        <v>0</v>
      </c>
      <c r="E1564" s="35">
        <f>SUMIFS('ODA by sector'!F:F,'ODA by sector'!$A:$A,'D12'!$A1564,'ODA by sector'!$D:$D,'D12'!$C1564)</f>
        <v>0</v>
      </c>
      <c r="F1564" s="35">
        <f>SUMIFS('ODA by sector'!G:G,'ODA by sector'!$A:$A,'D12'!$A1564,'ODA by sector'!$D:$D,'D12'!$C1564)</f>
        <v>0</v>
      </c>
      <c r="G1564" s="35">
        <f>SUMIFS('ODA by sector'!H:H,'ODA by sector'!$A:$A,'D12'!$A1564,'ODA by sector'!$D:$D,'D12'!$C1564)</f>
        <v>0</v>
      </c>
      <c r="H1564" s="35">
        <f>SUMIFS('ODA by sector'!I:I,'ODA by sector'!$A:$A,'D12'!$A1564,'ODA by sector'!$D:$D,'D12'!$C1564)</f>
        <v>0</v>
      </c>
      <c r="I1564" s="35">
        <f>SUMIFS('ODA by sector'!J:J,'ODA by sector'!$A:$A,'D12'!$A1564,'ODA by sector'!$D:$D,'D12'!$C1564)</f>
        <v>0</v>
      </c>
      <c r="J1564" s="35">
        <f>SUMIFS('ODA by sector'!K:K,'ODA by sector'!$A:$A,'D12'!$A1564,'ODA by sector'!$D:$D,'D12'!$C1564)</f>
        <v>0</v>
      </c>
      <c r="K1564" s="35">
        <f>SUMIFS('ODA by sector'!L:L,'ODA by sector'!$A:$A,'D12'!$A1564,'ODA by sector'!$D:$D,'D12'!$C1564)</f>
        <v>0</v>
      </c>
      <c r="L1564" s="35">
        <f>SUMIFS('ODA by sector'!M:M,'ODA by sector'!$A:$A,'D12'!$A1564,'ODA by sector'!$D:$D,'D12'!$C1564)</f>
        <v>0</v>
      </c>
      <c r="M1564" s="35">
        <f>SUMIFS('ODA by sector'!N:N,'ODA by sector'!$A:$A,'D12'!$A1564,'ODA by sector'!$D:$D,'D12'!$C1564)</f>
        <v>0</v>
      </c>
      <c r="N1564" s="35">
        <f>SUMIFS('ODA by sector'!O:O,'ODA by sector'!$A:$A,'D12'!$A1564,'ODA by sector'!$D:$D,'D12'!$C1564)</f>
        <v>0</v>
      </c>
      <c r="O1564" s="35">
        <f>SUMIFS('ODA by sector'!P:P,'ODA by sector'!$A:$A,'D12'!$A1564,'ODA by sector'!$D:$D,'D12'!$C1564)</f>
        <v>0</v>
      </c>
      <c r="P1564" s="35">
        <f>SUMIFS('ODA by sector'!Q:Q,'ODA by sector'!$A:$A,'D12'!$A1564,'ODA by sector'!$D:$D,'D12'!$C1564)</f>
        <v>0</v>
      </c>
      <c r="Q1564" s="35">
        <f>SUMIFS('ODA by sector'!R:R,'ODA by sector'!$A:$A,'D12'!$A1564,'ODA by sector'!$D:$D,'D12'!$C1564)</f>
        <v>0</v>
      </c>
      <c r="R1564" s="35">
        <f>SUMIFS('ODA by sector'!S:S,'ODA by sector'!$A:$A,'D12'!$A1564,'ODA by sector'!$D:$D,'D12'!$C1564)</f>
        <v>0</v>
      </c>
    </row>
    <row r="1565" spans="1:18" x14ac:dyDescent="0.25">
      <c r="A1565" s="36" t="s">
        <v>29</v>
      </c>
      <c r="B1565" s="36" t="e">
        <f>VLOOKUP(A1565,'[1]Names&amp;ISO'!$A:$B,2,FALSE)</f>
        <v>#N/A</v>
      </c>
      <c r="C1565" s="37" t="s">
        <v>171</v>
      </c>
      <c r="D1565" s="35">
        <f>SUMIFS('ODA by sector'!E:E,'ODA by sector'!$A:$A,'D12'!$A1565,'ODA by sector'!$D:$D,'D12'!$C1565)</f>
        <v>0</v>
      </c>
      <c r="E1565" s="35">
        <f>SUMIFS('ODA by sector'!F:F,'ODA by sector'!$A:$A,'D12'!$A1565,'ODA by sector'!$D:$D,'D12'!$C1565)</f>
        <v>0</v>
      </c>
      <c r="F1565" s="35">
        <f>SUMIFS('ODA by sector'!G:G,'ODA by sector'!$A:$A,'D12'!$A1565,'ODA by sector'!$D:$D,'D12'!$C1565)</f>
        <v>0</v>
      </c>
      <c r="G1565" s="35">
        <f>SUMIFS('ODA by sector'!H:H,'ODA by sector'!$A:$A,'D12'!$A1565,'ODA by sector'!$D:$D,'D12'!$C1565)</f>
        <v>0</v>
      </c>
      <c r="H1565" s="35">
        <f>SUMIFS('ODA by sector'!I:I,'ODA by sector'!$A:$A,'D12'!$A1565,'ODA by sector'!$D:$D,'D12'!$C1565)</f>
        <v>0</v>
      </c>
      <c r="I1565" s="35">
        <f>SUMIFS('ODA by sector'!J:J,'ODA by sector'!$A:$A,'D12'!$A1565,'ODA by sector'!$D:$D,'D12'!$C1565)</f>
        <v>0</v>
      </c>
      <c r="J1565" s="35">
        <f>SUMIFS('ODA by sector'!K:K,'ODA by sector'!$A:$A,'D12'!$A1565,'ODA by sector'!$D:$D,'D12'!$C1565)</f>
        <v>0</v>
      </c>
      <c r="K1565" s="35">
        <f>SUMIFS('ODA by sector'!L:L,'ODA by sector'!$A:$A,'D12'!$A1565,'ODA by sector'!$D:$D,'D12'!$C1565)</f>
        <v>0</v>
      </c>
      <c r="L1565" s="35">
        <f>SUMIFS('ODA by sector'!M:M,'ODA by sector'!$A:$A,'D12'!$A1565,'ODA by sector'!$D:$D,'D12'!$C1565)</f>
        <v>0</v>
      </c>
      <c r="M1565" s="35">
        <f>SUMIFS('ODA by sector'!N:N,'ODA by sector'!$A:$A,'D12'!$A1565,'ODA by sector'!$D:$D,'D12'!$C1565)</f>
        <v>0</v>
      </c>
      <c r="N1565" s="35">
        <f>SUMIFS('ODA by sector'!O:O,'ODA by sector'!$A:$A,'D12'!$A1565,'ODA by sector'!$D:$D,'D12'!$C1565)</f>
        <v>0</v>
      </c>
      <c r="O1565" s="35">
        <f>SUMIFS('ODA by sector'!P:P,'ODA by sector'!$A:$A,'D12'!$A1565,'ODA by sector'!$D:$D,'D12'!$C1565)</f>
        <v>0</v>
      </c>
      <c r="P1565" s="35">
        <f>SUMIFS('ODA by sector'!Q:Q,'ODA by sector'!$A:$A,'D12'!$A1565,'ODA by sector'!$D:$D,'D12'!$C1565)</f>
        <v>0</v>
      </c>
      <c r="Q1565" s="35">
        <f>SUMIFS('ODA by sector'!R:R,'ODA by sector'!$A:$A,'D12'!$A1565,'ODA by sector'!$D:$D,'D12'!$C1565)</f>
        <v>0</v>
      </c>
      <c r="R1565" s="35">
        <f>SUMIFS('ODA by sector'!S:S,'ODA by sector'!$A:$A,'D12'!$A1565,'ODA by sector'!$D:$D,'D12'!$C1565)</f>
        <v>0</v>
      </c>
    </row>
    <row r="1566" spans="1:18" x14ac:dyDescent="0.25">
      <c r="A1566" s="36" t="s">
        <v>29</v>
      </c>
      <c r="B1566" s="36" t="e">
        <f>VLOOKUP(A1566,'[1]Names&amp;ISO'!$A:$B,2,FALSE)</f>
        <v>#N/A</v>
      </c>
      <c r="C1566" s="37" t="s">
        <v>170</v>
      </c>
      <c r="D1566" s="35">
        <f>SUMIFS('ODA by sector'!E:E,'ODA by sector'!$A:$A,'D12'!$A1566,'ODA by sector'!$D:$D,'D12'!$C1566)</f>
        <v>0</v>
      </c>
      <c r="E1566" s="35">
        <f>SUMIFS('ODA by sector'!F:F,'ODA by sector'!$A:$A,'D12'!$A1566,'ODA by sector'!$D:$D,'D12'!$C1566)</f>
        <v>0</v>
      </c>
      <c r="F1566" s="35">
        <f>SUMIFS('ODA by sector'!G:G,'ODA by sector'!$A:$A,'D12'!$A1566,'ODA by sector'!$D:$D,'D12'!$C1566)</f>
        <v>0</v>
      </c>
      <c r="G1566" s="35">
        <f>SUMIFS('ODA by sector'!H:H,'ODA by sector'!$A:$A,'D12'!$A1566,'ODA by sector'!$D:$D,'D12'!$C1566)</f>
        <v>0</v>
      </c>
      <c r="H1566" s="35">
        <f>SUMIFS('ODA by sector'!I:I,'ODA by sector'!$A:$A,'D12'!$A1566,'ODA by sector'!$D:$D,'D12'!$C1566)</f>
        <v>0</v>
      </c>
      <c r="I1566" s="35">
        <f>SUMIFS('ODA by sector'!J:J,'ODA by sector'!$A:$A,'D12'!$A1566,'ODA by sector'!$D:$D,'D12'!$C1566)</f>
        <v>0</v>
      </c>
      <c r="J1566" s="35">
        <f>SUMIFS('ODA by sector'!K:K,'ODA by sector'!$A:$A,'D12'!$A1566,'ODA by sector'!$D:$D,'D12'!$C1566)</f>
        <v>0</v>
      </c>
      <c r="K1566" s="35">
        <f>SUMIFS('ODA by sector'!L:L,'ODA by sector'!$A:$A,'D12'!$A1566,'ODA by sector'!$D:$D,'D12'!$C1566)</f>
        <v>0</v>
      </c>
      <c r="L1566" s="35">
        <f>SUMIFS('ODA by sector'!M:M,'ODA by sector'!$A:$A,'D12'!$A1566,'ODA by sector'!$D:$D,'D12'!$C1566)</f>
        <v>0</v>
      </c>
      <c r="M1566" s="35">
        <f>SUMIFS('ODA by sector'!N:N,'ODA by sector'!$A:$A,'D12'!$A1566,'ODA by sector'!$D:$D,'D12'!$C1566)</f>
        <v>0</v>
      </c>
      <c r="N1566" s="35">
        <f>SUMIFS('ODA by sector'!O:O,'ODA by sector'!$A:$A,'D12'!$A1566,'ODA by sector'!$D:$D,'D12'!$C1566)</f>
        <v>0</v>
      </c>
      <c r="O1566" s="35">
        <f>SUMIFS('ODA by sector'!P:P,'ODA by sector'!$A:$A,'D12'!$A1566,'ODA by sector'!$D:$D,'D12'!$C1566)</f>
        <v>0</v>
      </c>
      <c r="P1566" s="35">
        <f>SUMIFS('ODA by sector'!Q:Q,'ODA by sector'!$A:$A,'D12'!$A1566,'ODA by sector'!$D:$D,'D12'!$C1566)</f>
        <v>0</v>
      </c>
      <c r="Q1566" s="35">
        <f>SUMIFS('ODA by sector'!R:R,'ODA by sector'!$A:$A,'D12'!$A1566,'ODA by sector'!$D:$D,'D12'!$C1566)</f>
        <v>0</v>
      </c>
      <c r="R1566" s="35">
        <f>SUMIFS('ODA by sector'!S:S,'ODA by sector'!$A:$A,'D12'!$A1566,'ODA by sector'!$D:$D,'D12'!$C1566)</f>
        <v>0</v>
      </c>
    </row>
    <row r="1567" spans="1:18" x14ac:dyDescent="0.25">
      <c r="A1567" s="36" t="s">
        <v>29</v>
      </c>
      <c r="B1567" s="36" t="e">
        <f>VLOOKUP(A1567,'[1]Names&amp;ISO'!$A:$B,2,FALSE)</f>
        <v>#N/A</v>
      </c>
      <c r="C1567" s="37" t="s">
        <v>172</v>
      </c>
      <c r="D1567" s="35">
        <f>SUMIFS('ODA by sector'!E:E,'ODA by sector'!$A:$A,'D12'!$A1567,'ODA by sector'!$D:$D,'D12'!$C1567)</f>
        <v>0</v>
      </c>
      <c r="E1567" s="35">
        <f>SUMIFS('ODA by sector'!F:F,'ODA by sector'!$A:$A,'D12'!$A1567,'ODA by sector'!$D:$D,'D12'!$C1567)</f>
        <v>0</v>
      </c>
      <c r="F1567" s="35">
        <f>SUMIFS('ODA by sector'!G:G,'ODA by sector'!$A:$A,'D12'!$A1567,'ODA by sector'!$D:$D,'D12'!$C1567)</f>
        <v>0</v>
      </c>
      <c r="G1567" s="35">
        <f>SUMIFS('ODA by sector'!H:H,'ODA by sector'!$A:$A,'D12'!$A1567,'ODA by sector'!$D:$D,'D12'!$C1567)</f>
        <v>0</v>
      </c>
      <c r="H1567" s="35">
        <f>SUMIFS('ODA by sector'!I:I,'ODA by sector'!$A:$A,'D12'!$A1567,'ODA by sector'!$D:$D,'D12'!$C1567)</f>
        <v>0</v>
      </c>
      <c r="I1567" s="35">
        <f>SUMIFS('ODA by sector'!J:J,'ODA by sector'!$A:$A,'D12'!$A1567,'ODA by sector'!$D:$D,'D12'!$C1567)</f>
        <v>0</v>
      </c>
      <c r="J1567" s="35">
        <f>SUMIFS('ODA by sector'!K:K,'ODA by sector'!$A:$A,'D12'!$A1567,'ODA by sector'!$D:$D,'D12'!$C1567)</f>
        <v>0</v>
      </c>
      <c r="K1567" s="35">
        <f>SUMIFS('ODA by sector'!L:L,'ODA by sector'!$A:$A,'D12'!$A1567,'ODA by sector'!$D:$D,'D12'!$C1567)</f>
        <v>0</v>
      </c>
      <c r="L1567" s="35">
        <f>SUMIFS('ODA by sector'!M:M,'ODA by sector'!$A:$A,'D12'!$A1567,'ODA by sector'!$D:$D,'D12'!$C1567)</f>
        <v>0</v>
      </c>
      <c r="M1567" s="35">
        <f>SUMIFS('ODA by sector'!N:N,'ODA by sector'!$A:$A,'D12'!$A1567,'ODA by sector'!$D:$D,'D12'!$C1567)</f>
        <v>0</v>
      </c>
      <c r="N1567" s="35">
        <f>SUMIFS('ODA by sector'!O:O,'ODA by sector'!$A:$A,'D12'!$A1567,'ODA by sector'!$D:$D,'D12'!$C1567)</f>
        <v>0</v>
      </c>
      <c r="O1567" s="35">
        <f>SUMIFS('ODA by sector'!P:P,'ODA by sector'!$A:$A,'D12'!$A1567,'ODA by sector'!$D:$D,'D12'!$C1567)</f>
        <v>0</v>
      </c>
      <c r="P1567" s="35">
        <f>SUMIFS('ODA by sector'!Q:Q,'ODA by sector'!$A:$A,'D12'!$A1567,'ODA by sector'!$D:$D,'D12'!$C1567)</f>
        <v>0</v>
      </c>
      <c r="Q1567" s="35">
        <f>SUMIFS('ODA by sector'!R:R,'ODA by sector'!$A:$A,'D12'!$A1567,'ODA by sector'!$D:$D,'D12'!$C1567)</f>
        <v>0</v>
      </c>
      <c r="R1567" s="35">
        <f>SUMIFS('ODA by sector'!S:S,'ODA by sector'!$A:$A,'D12'!$A1567,'ODA by sector'!$D:$D,'D12'!$C1567)</f>
        <v>0</v>
      </c>
    </row>
    <row r="1568" spans="1:18" x14ac:dyDescent="0.25">
      <c r="A1568" s="36" t="s">
        <v>29</v>
      </c>
      <c r="B1568" s="36" t="e">
        <f>VLOOKUP(A1568,'[1]Names&amp;ISO'!$A:$B,2,FALSE)</f>
        <v>#N/A</v>
      </c>
      <c r="C1568" s="37" t="s">
        <v>173</v>
      </c>
      <c r="D1568" s="35">
        <f>SUMIFS('ODA by sector'!E:E,'ODA by sector'!$A:$A,'D12'!$A1568,'ODA by sector'!$D:$D,'D12'!$C1568)</f>
        <v>0</v>
      </c>
      <c r="E1568" s="35">
        <f>SUMIFS('ODA by sector'!F:F,'ODA by sector'!$A:$A,'D12'!$A1568,'ODA by sector'!$D:$D,'D12'!$C1568)</f>
        <v>0</v>
      </c>
      <c r="F1568" s="35">
        <f>SUMIFS('ODA by sector'!G:G,'ODA by sector'!$A:$A,'D12'!$A1568,'ODA by sector'!$D:$D,'D12'!$C1568)</f>
        <v>0</v>
      </c>
      <c r="G1568" s="35">
        <f>SUMIFS('ODA by sector'!H:H,'ODA by sector'!$A:$A,'D12'!$A1568,'ODA by sector'!$D:$D,'D12'!$C1568)</f>
        <v>0</v>
      </c>
      <c r="H1568" s="35">
        <f>SUMIFS('ODA by sector'!I:I,'ODA by sector'!$A:$A,'D12'!$A1568,'ODA by sector'!$D:$D,'D12'!$C1568)</f>
        <v>0</v>
      </c>
      <c r="I1568" s="35">
        <f>SUMIFS('ODA by sector'!J:J,'ODA by sector'!$A:$A,'D12'!$A1568,'ODA by sector'!$D:$D,'D12'!$C1568)</f>
        <v>0</v>
      </c>
      <c r="J1568" s="35">
        <f>SUMIFS('ODA by sector'!K:K,'ODA by sector'!$A:$A,'D12'!$A1568,'ODA by sector'!$D:$D,'D12'!$C1568)</f>
        <v>0</v>
      </c>
      <c r="K1568" s="35">
        <f>SUMIFS('ODA by sector'!L:L,'ODA by sector'!$A:$A,'D12'!$A1568,'ODA by sector'!$D:$D,'D12'!$C1568)</f>
        <v>0</v>
      </c>
      <c r="L1568" s="35">
        <f>SUMIFS('ODA by sector'!M:M,'ODA by sector'!$A:$A,'D12'!$A1568,'ODA by sector'!$D:$D,'D12'!$C1568)</f>
        <v>0</v>
      </c>
      <c r="M1568" s="35">
        <f>SUMIFS('ODA by sector'!N:N,'ODA by sector'!$A:$A,'D12'!$A1568,'ODA by sector'!$D:$D,'D12'!$C1568)</f>
        <v>0</v>
      </c>
      <c r="N1568" s="35">
        <f>SUMIFS('ODA by sector'!O:O,'ODA by sector'!$A:$A,'D12'!$A1568,'ODA by sector'!$D:$D,'D12'!$C1568)</f>
        <v>0</v>
      </c>
      <c r="O1568" s="35">
        <f>SUMIFS('ODA by sector'!P:P,'ODA by sector'!$A:$A,'D12'!$A1568,'ODA by sector'!$D:$D,'D12'!$C1568)</f>
        <v>0</v>
      </c>
      <c r="P1568" s="35">
        <f>SUMIFS('ODA by sector'!Q:Q,'ODA by sector'!$A:$A,'D12'!$A1568,'ODA by sector'!$D:$D,'D12'!$C1568)</f>
        <v>0</v>
      </c>
      <c r="Q1568" s="35">
        <f>SUMIFS('ODA by sector'!R:R,'ODA by sector'!$A:$A,'D12'!$A1568,'ODA by sector'!$D:$D,'D12'!$C1568)</f>
        <v>0</v>
      </c>
      <c r="R1568" s="35">
        <f>SUMIFS('ODA by sector'!S:S,'ODA by sector'!$A:$A,'D12'!$A1568,'ODA by sector'!$D:$D,'D12'!$C1568)</f>
        <v>0</v>
      </c>
    </row>
    <row r="1569" spans="1:18" x14ac:dyDescent="0.25">
      <c r="A1569" s="38" t="s">
        <v>29</v>
      </c>
      <c r="B1569" s="36" t="e">
        <f>VLOOKUP(A1569,'[1]Names&amp;ISO'!$A:$B,2,FALSE)</f>
        <v>#N/A</v>
      </c>
      <c r="C1569" s="37" t="s">
        <v>174</v>
      </c>
      <c r="D1569" s="35">
        <f>SUMIFS('ODA by sector'!E:E,'ODA by sector'!$A:$A,'D12'!$A1569,'ODA by sector'!$D:$D,'D12'!$C1569)</f>
        <v>0</v>
      </c>
      <c r="E1569" s="35">
        <f>SUMIFS('ODA by sector'!F:F,'ODA by sector'!$A:$A,'D12'!$A1569,'ODA by sector'!$D:$D,'D12'!$C1569)</f>
        <v>0</v>
      </c>
      <c r="F1569" s="35">
        <f>SUMIFS('ODA by sector'!G:G,'ODA by sector'!$A:$A,'D12'!$A1569,'ODA by sector'!$D:$D,'D12'!$C1569)</f>
        <v>0</v>
      </c>
      <c r="G1569" s="35">
        <f>SUMIFS('ODA by sector'!H:H,'ODA by sector'!$A:$A,'D12'!$A1569,'ODA by sector'!$D:$D,'D12'!$C1569)</f>
        <v>0</v>
      </c>
      <c r="H1569" s="35">
        <f>SUMIFS('ODA by sector'!I:I,'ODA by sector'!$A:$A,'D12'!$A1569,'ODA by sector'!$D:$D,'D12'!$C1569)</f>
        <v>0</v>
      </c>
      <c r="I1569" s="35">
        <f>SUMIFS('ODA by sector'!J:J,'ODA by sector'!$A:$A,'D12'!$A1569,'ODA by sector'!$D:$D,'D12'!$C1569)</f>
        <v>0</v>
      </c>
      <c r="J1569" s="35">
        <f>SUMIFS('ODA by sector'!K:K,'ODA by sector'!$A:$A,'D12'!$A1569,'ODA by sector'!$D:$D,'D12'!$C1569)</f>
        <v>0</v>
      </c>
      <c r="K1569" s="35">
        <f>SUMIFS('ODA by sector'!L:L,'ODA by sector'!$A:$A,'D12'!$A1569,'ODA by sector'!$D:$D,'D12'!$C1569)</f>
        <v>0</v>
      </c>
      <c r="L1569" s="35">
        <f>SUMIFS('ODA by sector'!M:M,'ODA by sector'!$A:$A,'D12'!$A1569,'ODA by sector'!$D:$D,'D12'!$C1569)</f>
        <v>0</v>
      </c>
      <c r="M1569" s="35">
        <f>SUMIFS('ODA by sector'!N:N,'ODA by sector'!$A:$A,'D12'!$A1569,'ODA by sector'!$D:$D,'D12'!$C1569)</f>
        <v>0</v>
      </c>
      <c r="N1569" s="35">
        <f>SUMIFS('ODA by sector'!O:O,'ODA by sector'!$A:$A,'D12'!$A1569,'ODA by sector'!$D:$D,'D12'!$C1569)</f>
        <v>0</v>
      </c>
      <c r="O1569" s="35">
        <f>SUMIFS('ODA by sector'!P:P,'ODA by sector'!$A:$A,'D12'!$A1569,'ODA by sector'!$D:$D,'D12'!$C1569)</f>
        <v>0</v>
      </c>
      <c r="P1569" s="35">
        <f>SUMIFS('ODA by sector'!Q:Q,'ODA by sector'!$A:$A,'D12'!$A1569,'ODA by sector'!$D:$D,'D12'!$C1569)</f>
        <v>0</v>
      </c>
      <c r="Q1569" s="35">
        <f>SUMIFS('ODA by sector'!R:R,'ODA by sector'!$A:$A,'D12'!$A1569,'ODA by sector'!$D:$D,'D12'!$C1569)</f>
        <v>0</v>
      </c>
      <c r="R1569" s="35">
        <f>SUMIFS('ODA by sector'!S:S,'ODA by sector'!$A:$A,'D12'!$A1569,'ODA by sector'!$D:$D,'D12'!$C1569)</f>
        <v>0</v>
      </c>
    </row>
    <row r="1570" spans="1:18" x14ac:dyDescent="0.25">
      <c r="A1570" s="36" t="s">
        <v>28</v>
      </c>
      <c r="B1570" s="36" t="e">
        <f>VLOOKUP(A1570,'[1]Names&amp;ISO'!$A:$B,2,FALSE)</f>
        <v>#N/A</v>
      </c>
      <c r="C1570" s="37" t="s">
        <v>162</v>
      </c>
      <c r="D1570" s="35">
        <f>SUMIFS('ODA by sector'!E:E,'ODA by sector'!$A:$A,'D12'!$A1570,'ODA by sector'!$D:$D,'D12'!$C1570)</f>
        <v>0</v>
      </c>
      <c r="E1570" s="35">
        <f>SUMIFS('ODA by sector'!F:F,'ODA by sector'!$A:$A,'D12'!$A1570,'ODA by sector'!$D:$D,'D12'!$C1570)</f>
        <v>0</v>
      </c>
      <c r="F1570" s="35">
        <f>SUMIFS('ODA by sector'!G:G,'ODA by sector'!$A:$A,'D12'!$A1570,'ODA by sector'!$D:$D,'D12'!$C1570)</f>
        <v>0</v>
      </c>
      <c r="G1570" s="35">
        <f>SUMIFS('ODA by sector'!H:H,'ODA by sector'!$A:$A,'D12'!$A1570,'ODA by sector'!$D:$D,'D12'!$C1570)</f>
        <v>0</v>
      </c>
      <c r="H1570" s="35">
        <f>SUMIFS('ODA by sector'!I:I,'ODA by sector'!$A:$A,'D12'!$A1570,'ODA by sector'!$D:$D,'D12'!$C1570)</f>
        <v>0</v>
      </c>
      <c r="I1570" s="35">
        <f>SUMIFS('ODA by sector'!J:J,'ODA by sector'!$A:$A,'D12'!$A1570,'ODA by sector'!$D:$D,'D12'!$C1570)</f>
        <v>0</v>
      </c>
      <c r="J1570" s="35">
        <f>SUMIFS('ODA by sector'!K:K,'ODA by sector'!$A:$A,'D12'!$A1570,'ODA by sector'!$D:$D,'D12'!$C1570)</f>
        <v>0</v>
      </c>
      <c r="K1570" s="35">
        <f>SUMIFS('ODA by sector'!L:L,'ODA by sector'!$A:$A,'D12'!$A1570,'ODA by sector'!$D:$D,'D12'!$C1570)</f>
        <v>0</v>
      </c>
      <c r="L1570" s="35">
        <f>SUMIFS('ODA by sector'!M:M,'ODA by sector'!$A:$A,'D12'!$A1570,'ODA by sector'!$D:$D,'D12'!$C1570)</f>
        <v>0</v>
      </c>
      <c r="M1570" s="35">
        <f>SUMIFS('ODA by sector'!N:N,'ODA by sector'!$A:$A,'D12'!$A1570,'ODA by sector'!$D:$D,'D12'!$C1570)</f>
        <v>0</v>
      </c>
      <c r="N1570" s="35">
        <f>SUMIFS('ODA by sector'!O:O,'ODA by sector'!$A:$A,'D12'!$A1570,'ODA by sector'!$D:$D,'D12'!$C1570)</f>
        <v>0</v>
      </c>
      <c r="O1570" s="35">
        <f>SUMIFS('ODA by sector'!P:P,'ODA by sector'!$A:$A,'D12'!$A1570,'ODA by sector'!$D:$D,'D12'!$C1570)</f>
        <v>0</v>
      </c>
      <c r="P1570" s="35">
        <f>SUMIFS('ODA by sector'!Q:Q,'ODA by sector'!$A:$A,'D12'!$A1570,'ODA by sector'!$D:$D,'D12'!$C1570)</f>
        <v>0</v>
      </c>
      <c r="Q1570" s="35">
        <f>SUMIFS('ODA by sector'!R:R,'ODA by sector'!$A:$A,'D12'!$A1570,'ODA by sector'!$D:$D,'D12'!$C1570)</f>
        <v>0</v>
      </c>
      <c r="R1570" s="35">
        <f>SUMIFS('ODA by sector'!S:S,'ODA by sector'!$A:$A,'D12'!$A1570,'ODA by sector'!$D:$D,'D12'!$C1570)</f>
        <v>0</v>
      </c>
    </row>
    <row r="1571" spans="1:18" x14ac:dyDescent="0.25">
      <c r="A1571" s="36" t="s">
        <v>28</v>
      </c>
      <c r="B1571" s="36" t="e">
        <f>VLOOKUP(A1571,'[1]Names&amp;ISO'!$A:$B,2,FALSE)</f>
        <v>#N/A</v>
      </c>
      <c r="C1571" s="37" t="s">
        <v>163</v>
      </c>
      <c r="D1571" s="35">
        <f>SUMIFS('ODA by sector'!E:E,'ODA by sector'!$A:$A,'D12'!$A1571,'ODA by sector'!$D:$D,'D12'!$C1571)</f>
        <v>0</v>
      </c>
      <c r="E1571" s="35">
        <f>SUMIFS('ODA by sector'!F:F,'ODA by sector'!$A:$A,'D12'!$A1571,'ODA by sector'!$D:$D,'D12'!$C1571)</f>
        <v>0</v>
      </c>
      <c r="F1571" s="35">
        <f>SUMIFS('ODA by sector'!G:G,'ODA by sector'!$A:$A,'D12'!$A1571,'ODA by sector'!$D:$D,'D12'!$C1571)</f>
        <v>0</v>
      </c>
      <c r="G1571" s="35">
        <f>SUMIFS('ODA by sector'!H:H,'ODA by sector'!$A:$A,'D12'!$A1571,'ODA by sector'!$D:$D,'D12'!$C1571)</f>
        <v>0</v>
      </c>
      <c r="H1571" s="35">
        <f>SUMIFS('ODA by sector'!I:I,'ODA by sector'!$A:$A,'D12'!$A1571,'ODA by sector'!$D:$D,'D12'!$C1571)</f>
        <v>0</v>
      </c>
      <c r="I1571" s="35">
        <f>SUMIFS('ODA by sector'!J:J,'ODA by sector'!$A:$A,'D12'!$A1571,'ODA by sector'!$D:$D,'D12'!$C1571)</f>
        <v>0</v>
      </c>
      <c r="J1571" s="35">
        <f>SUMIFS('ODA by sector'!K:K,'ODA by sector'!$A:$A,'D12'!$A1571,'ODA by sector'!$D:$D,'D12'!$C1571)</f>
        <v>0</v>
      </c>
      <c r="K1571" s="35">
        <f>SUMIFS('ODA by sector'!L:L,'ODA by sector'!$A:$A,'D12'!$A1571,'ODA by sector'!$D:$D,'D12'!$C1571)</f>
        <v>0</v>
      </c>
      <c r="L1571" s="35">
        <f>SUMIFS('ODA by sector'!M:M,'ODA by sector'!$A:$A,'D12'!$A1571,'ODA by sector'!$D:$D,'D12'!$C1571)</f>
        <v>0</v>
      </c>
      <c r="M1571" s="35">
        <f>SUMIFS('ODA by sector'!N:N,'ODA by sector'!$A:$A,'D12'!$A1571,'ODA by sector'!$D:$D,'D12'!$C1571)</f>
        <v>0</v>
      </c>
      <c r="N1571" s="35">
        <f>SUMIFS('ODA by sector'!O:O,'ODA by sector'!$A:$A,'D12'!$A1571,'ODA by sector'!$D:$D,'D12'!$C1571)</f>
        <v>0</v>
      </c>
      <c r="O1571" s="35">
        <f>SUMIFS('ODA by sector'!P:P,'ODA by sector'!$A:$A,'D12'!$A1571,'ODA by sector'!$D:$D,'D12'!$C1571)</f>
        <v>0</v>
      </c>
      <c r="P1571" s="35">
        <f>SUMIFS('ODA by sector'!Q:Q,'ODA by sector'!$A:$A,'D12'!$A1571,'ODA by sector'!$D:$D,'D12'!$C1571)</f>
        <v>0</v>
      </c>
      <c r="Q1571" s="35">
        <f>SUMIFS('ODA by sector'!R:R,'ODA by sector'!$A:$A,'D12'!$A1571,'ODA by sector'!$D:$D,'D12'!$C1571)</f>
        <v>0</v>
      </c>
      <c r="R1571" s="35">
        <f>SUMIFS('ODA by sector'!S:S,'ODA by sector'!$A:$A,'D12'!$A1571,'ODA by sector'!$D:$D,'D12'!$C1571)</f>
        <v>0</v>
      </c>
    </row>
    <row r="1572" spans="1:18" x14ac:dyDescent="0.25">
      <c r="A1572" s="36" t="s">
        <v>28</v>
      </c>
      <c r="B1572" s="36" t="e">
        <f>VLOOKUP(A1572,'[1]Names&amp;ISO'!$A:$B,2,FALSE)</f>
        <v>#N/A</v>
      </c>
      <c r="C1572" s="37" t="s">
        <v>164</v>
      </c>
      <c r="D1572" s="35">
        <f>SUMIFS('ODA by sector'!E:E,'ODA by sector'!$A:$A,'D12'!$A1572,'ODA by sector'!$D:$D,'D12'!$C1572)</f>
        <v>0</v>
      </c>
      <c r="E1572" s="35">
        <f>SUMIFS('ODA by sector'!F:F,'ODA by sector'!$A:$A,'D12'!$A1572,'ODA by sector'!$D:$D,'D12'!$C1572)</f>
        <v>0</v>
      </c>
      <c r="F1572" s="35">
        <f>SUMIFS('ODA by sector'!G:G,'ODA by sector'!$A:$A,'D12'!$A1572,'ODA by sector'!$D:$D,'D12'!$C1572)</f>
        <v>0</v>
      </c>
      <c r="G1572" s="35">
        <f>SUMIFS('ODA by sector'!H:H,'ODA by sector'!$A:$A,'D12'!$A1572,'ODA by sector'!$D:$D,'D12'!$C1572)</f>
        <v>0</v>
      </c>
      <c r="H1572" s="35">
        <f>SUMIFS('ODA by sector'!I:I,'ODA by sector'!$A:$A,'D12'!$A1572,'ODA by sector'!$D:$D,'D12'!$C1572)</f>
        <v>0</v>
      </c>
      <c r="I1572" s="35">
        <f>SUMIFS('ODA by sector'!J:J,'ODA by sector'!$A:$A,'D12'!$A1572,'ODA by sector'!$D:$D,'D12'!$C1572)</f>
        <v>0</v>
      </c>
      <c r="J1572" s="35">
        <f>SUMIFS('ODA by sector'!K:K,'ODA by sector'!$A:$A,'D12'!$A1572,'ODA by sector'!$D:$D,'D12'!$C1572)</f>
        <v>0</v>
      </c>
      <c r="K1572" s="35">
        <f>SUMIFS('ODA by sector'!L:L,'ODA by sector'!$A:$A,'D12'!$A1572,'ODA by sector'!$D:$D,'D12'!$C1572)</f>
        <v>0</v>
      </c>
      <c r="L1572" s="35">
        <f>SUMIFS('ODA by sector'!M:M,'ODA by sector'!$A:$A,'D12'!$A1572,'ODA by sector'!$D:$D,'D12'!$C1572)</f>
        <v>0</v>
      </c>
      <c r="M1572" s="35">
        <f>SUMIFS('ODA by sector'!N:N,'ODA by sector'!$A:$A,'D12'!$A1572,'ODA by sector'!$D:$D,'D12'!$C1572)</f>
        <v>0</v>
      </c>
      <c r="N1572" s="35">
        <f>SUMIFS('ODA by sector'!O:O,'ODA by sector'!$A:$A,'D12'!$A1572,'ODA by sector'!$D:$D,'D12'!$C1572)</f>
        <v>0</v>
      </c>
      <c r="O1572" s="35">
        <f>SUMIFS('ODA by sector'!P:P,'ODA by sector'!$A:$A,'D12'!$A1572,'ODA by sector'!$D:$D,'D12'!$C1572)</f>
        <v>0</v>
      </c>
      <c r="P1572" s="35">
        <f>SUMIFS('ODA by sector'!Q:Q,'ODA by sector'!$A:$A,'D12'!$A1572,'ODA by sector'!$D:$D,'D12'!$C1572)</f>
        <v>0</v>
      </c>
      <c r="Q1572" s="35">
        <f>SUMIFS('ODA by sector'!R:R,'ODA by sector'!$A:$A,'D12'!$A1572,'ODA by sector'!$D:$D,'D12'!$C1572)</f>
        <v>0</v>
      </c>
      <c r="R1572" s="35">
        <f>SUMIFS('ODA by sector'!S:S,'ODA by sector'!$A:$A,'D12'!$A1572,'ODA by sector'!$D:$D,'D12'!$C1572)</f>
        <v>0</v>
      </c>
    </row>
    <row r="1573" spans="1:18" x14ac:dyDescent="0.25">
      <c r="A1573" s="36" t="s">
        <v>28</v>
      </c>
      <c r="B1573" s="36" t="e">
        <f>VLOOKUP(A1573,'[1]Names&amp;ISO'!$A:$B,2,FALSE)</f>
        <v>#N/A</v>
      </c>
      <c r="C1573" s="37" t="s">
        <v>165</v>
      </c>
      <c r="D1573" s="35">
        <f>SUMIFS('ODA by sector'!E:E,'ODA by sector'!$A:$A,'D12'!$A1573,'ODA by sector'!$D:$D,'D12'!$C1573)</f>
        <v>0</v>
      </c>
      <c r="E1573" s="35">
        <f>SUMIFS('ODA by sector'!F:F,'ODA by sector'!$A:$A,'D12'!$A1573,'ODA by sector'!$D:$D,'D12'!$C1573)</f>
        <v>0</v>
      </c>
      <c r="F1573" s="35">
        <f>SUMIFS('ODA by sector'!G:G,'ODA by sector'!$A:$A,'D12'!$A1573,'ODA by sector'!$D:$D,'D12'!$C1573)</f>
        <v>0</v>
      </c>
      <c r="G1573" s="35">
        <f>SUMIFS('ODA by sector'!H:H,'ODA by sector'!$A:$A,'D12'!$A1573,'ODA by sector'!$D:$D,'D12'!$C1573)</f>
        <v>0</v>
      </c>
      <c r="H1573" s="35">
        <f>SUMIFS('ODA by sector'!I:I,'ODA by sector'!$A:$A,'D12'!$A1573,'ODA by sector'!$D:$D,'D12'!$C1573)</f>
        <v>0</v>
      </c>
      <c r="I1573" s="35">
        <f>SUMIFS('ODA by sector'!J:J,'ODA by sector'!$A:$A,'D12'!$A1573,'ODA by sector'!$D:$D,'D12'!$C1573)</f>
        <v>0</v>
      </c>
      <c r="J1573" s="35">
        <f>SUMIFS('ODA by sector'!K:K,'ODA by sector'!$A:$A,'D12'!$A1573,'ODA by sector'!$D:$D,'D12'!$C1573)</f>
        <v>0</v>
      </c>
      <c r="K1573" s="35">
        <f>SUMIFS('ODA by sector'!L:L,'ODA by sector'!$A:$A,'D12'!$A1573,'ODA by sector'!$D:$D,'D12'!$C1573)</f>
        <v>0</v>
      </c>
      <c r="L1573" s="35">
        <f>SUMIFS('ODA by sector'!M:M,'ODA by sector'!$A:$A,'D12'!$A1573,'ODA by sector'!$D:$D,'D12'!$C1573)</f>
        <v>0</v>
      </c>
      <c r="M1573" s="35">
        <f>SUMIFS('ODA by sector'!N:N,'ODA by sector'!$A:$A,'D12'!$A1573,'ODA by sector'!$D:$D,'D12'!$C1573)</f>
        <v>0</v>
      </c>
      <c r="N1573" s="35">
        <f>SUMIFS('ODA by sector'!O:O,'ODA by sector'!$A:$A,'D12'!$A1573,'ODA by sector'!$D:$D,'D12'!$C1573)</f>
        <v>0</v>
      </c>
      <c r="O1573" s="35">
        <f>SUMIFS('ODA by sector'!P:P,'ODA by sector'!$A:$A,'D12'!$A1573,'ODA by sector'!$D:$D,'D12'!$C1573)</f>
        <v>0</v>
      </c>
      <c r="P1573" s="35">
        <f>SUMIFS('ODA by sector'!Q:Q,'ODA by sector'!$A:$A,'D12'!$A1573,'ODA by sector'!$D:$D,'D12'!$C1573)</f>
        <v>0</v>
      </c>
      <c r="Q1573" s="35">
        <f>SUMIFS('ODA by sector'!R:R,'ODA by sector'!$A:$A,'D12'!$A1573,'ODA by sector'!$D:$D,'D12'!$C1573)</f>
        <v>0</v>
      </c>
      <c r="R1573" s="35">
        <f>SUMIFS('ODA by sector'!S:S,'ODA by sector'!$A:$A,'D12'!$A1573,'ODA by sector'!$D:$D,'D12'!$C1573)</f>
        <v>0</v>
      </c>
    </row>
    <row r="1574" spans="1:18" x14ac:dyDescent="0.25">
      <c r="A1574" s="36" t="s">
        <v>28</v>
      </c>
      <c r="B1574" s="36" t="e">
        <f>VLOOKUP(A1574,'[1]Names&amp;ISO'!$A:$B,2,FALSE)</f>
        <v>#N/A</v>
      </c>
      <c r="C1574" s="37" t="s">
        <v>161</v>
      </c>
      <c r="D1574" s="35">
        <f>SUMIFS('ODA by sector'!E:E,'ODA by sector'!$A:$A,'D12'!$A1574,'ODA by sector'!$D:$D,'D12'!$C1574)</f>
        <v>0</v>
      </c>
      <c r="E1574" s="35">
        <f>SUMIFS('ODA by sector'!F:F,'ODA by sector'!$A:$A,'D12'!$A1574,'ODA by sector'!$D:$D,'D12'!$C1574)</f>
        <v>0</v>
      </c>
      <c r="F1574" s="35">
        <f>SUMIFS('ODA by sector'!G:G,'ODA by sector'!$A:$A,'D12'!$A1574,'ODA by sector'!$D:$D,'D12'!$C1574)</f>
        <v>0</v>
      </c>
      <c r="G1574" s="35">
        <f>SUMIFS('ODA by sector'!H:H,'ODA by sector'!$A:$A,'D12'!$A1574,'ODA by sector'!$D:$D,'D12'!$C1574)</f>
        <v>0</v>
      </c>
      <c r="H1574" s="35">
        <f>SUMIFS('ODA by sector'!I:I,'ODA by sector'!$A:$A,'D12'!$A1574,'ODA by sector'!$D:$D,'D12'!$C1574)</f>
        <v>0</v>
      </c>
      <c r="I1574" s="35">
        <f>SUMIFS('ODA by sector'!J:J,'ODA by sector'!$A:$A,'D12'!$A1574,'ODA by sector'!$D:$D,'D12'!$C1574)</f>
        <v>0</v>
      </c>
      <c r="J1574" s="35">
        <f>SUMIFS('ODA by sector'!K:K,'ODA by sector'!$A:$A,'D12'!$A1574,'ODA by sector'!$D:$D,'D12'!$C1574)</f>
        <v>0</v>
      </c>
      <c r="K1574" s="35">
        <f>SUMIFS('ODA by sector'!L:L,'ODA by sector'!$A:$A,'D12'!$A1574,'ODA by sector'!$D:$D,'D12'!$C1574)</f>
        <v>0</v>
      </c>
      <c r="L1574" s="35">
        <f>SUMIFS('ODA by sector'!M:M,'ODA by sector'!$A:$A,'D12'!$A1574,'ODA by sector'!$D:$D,'D12'!$C1574)</f>
        <v>0</v>
      </c>
      <c r="M1574" s="35">
        <f>SUMIFS('ODA by sector'!N:N,'ODA by sector'!$A:$A,'D12'!$A1574,'ODA by sector'!$D:$D,'D12'!$C1574)</f>
        <v>0</v>
      </c>
      <c r="N1574" s="35">
        <f>SUMIFS('ODA by sector'!O:O,'ODA by sector'!$A:$A,'D12'!$A1574,'ODA by sector'!$D:$D,'D12'!$C1574)</f>
        <v>0</v>
      </c>
      <c r="O1574" s="35">
        <f>SUMIFS('ODA by sector'!P:P,'ODA by sector'!$A:$A,'D12'!$A1574,'ODA by sector'!$D:$D,'D12'!$C1574)</f>
        <v>0</v>
      </c>
      <c r="P1574" s="35">
        <f>SUMIFS('ODA by sector'!Q:Q,'ODA by sector'!$A:$A,'D12'!$A1574,'ODA by sector'!$D:$D,'D12'!$C1574)</f>
        <v>0</v>
      </c>
      <c r="Q1574" s="35">
        <f>SUMIFS('ODA by sector'!R:R,'ODA by sector'!$A:$A,'D12'!$A1574,'ODA by sector'!$D:$D,'D12'!$C1574)</f>
        <v>0</v>
      </c>
      <c r="R1574" s="35">
        <f>SUMIFS('ODA by sector'!S:S,'ODA by sector'!$A:$A,'D12'!$A1574,'ODA by sector'!$D:$D,'D12'!$C1574)</f>
        <v>0</v>
      </c>
    </row>
    <row r="1575" spans="1:18" x14ac:dyDescent="0.25">
      <c r="A1575" s="36" t="s">
        <v>28</v>
      </c>
      <c r="B1575" s="36" t="e">
        <f>VLOOKUP(A1575,'[1]Names&amp;ISO'!$A:$B,2,FALSE)</f>
        <v>#N/A</v>
      </c>
      <c r="C1575" s="37" t="s">
        <v>166</v>
      </c>
      <c r="D1575" s="35">
        <f>SUMIFS('ODA by sector'!E:E,'ODA by sector'!$A:$A,'D12'!$A1575,'ODA by sector'!$D:$D,'D12'!$C1575)</f>
        <v>0</v>
      </c>
      <c r="E1575" s="35">
        <f>SUMIFS('ODA by sector'!F:F,'ODA by sector'!$A:$A,'D12'!$A1575,'ODA by sector'!$D:$D,'D12'!$C1575)</f>
        <v>0</v>
      </c>
      <c r="F1575" s="35">
        <f>SUMIFS('ODA by sector'!G:G,'ODA by sector'!$A:$A,'D12'!$A1575,'ODA by sector'!$D:$D,'D12'!$C1575)</f>
        <v>0</v>
      </c>
      <c r="G1575" s="35">
        <f>SUMIFS('ODA by sector'!H:H,'ODA by sector'!$A:$A,'D12'!$A1575,'ODA by sector'!$D:$D,'D12'!$C1575)</f>
        <v>0</v>
      </c>
      <c r="H1575" s="35">
        <f>SUMIFS('ODA by sector'!I:I,'ODA by sector'!$A:$A,'D12'!$A1575,'ODA by sector'!$D:$D,'D12'!$C1575)</f>
        <v>0</v>
      </c>
      <c r="I1575" s="35">
        <f>SUMIFS('ODA by sector'!J:J,'ODA by sector'!$A:$A,'D12'!$A1575,'ODA by sector'!$D:$D,'D12'!$C1575)</f>
        <v>0</v>
      </c>
      <c r="J1575" s="35">
        <f>SUMIFS('ODA by sector'!K:K,'ODA by sector'!$A:$A,'D12'!$A1575,'ODA by sector'!$D:$D,'D12'!$C1575)</f>
        <v>0</v>
      </c>
      <c r="K1575" s="35">
        <f>SUMIFS('ODA by sector'!L:L,'ODA by sector'!$A:$A,'D12'!$A1575,'ODA by sector'!$D:$D,'D12'!$C1575)</f>
        <v>0</v>
      </c>
      <c r="L1575" s="35">
        <f>SUMIFS('ODA by sector'!M:M,'ODA by sector'!$A:$A,'D12'!$A1575,'ODA by sector'!$D:$D,'D12'!$C1575)</f>
        <v>0</v>
      </c>
      <c r="M1575" s="35">
        <f>SUMIFS('ODA by sector'!N:N,'ODA by sector'!$A:$A,'D12'!$A1575,'ODA by sector'!$D:$D,'D12'!$C1575)</f>
        <v>0</v>
      </c>
      <c r="N1575" s="35">
        <f>SUMIFS('ODA by sector'!O:O,'ODA by sector'!$A:$A,'D12'!$A1575,'ODA by sector'!$D:$D,'D12'!$C1575)</f>
        <v>0</v>
      </c>
      <c r="O1575" s="35">
        <f>SUMIFS('ODA by sector'!P:P,'ODA by sector'!$A:$A,'D12'!$A1575,'ODA by sector'!$D:$D,'D12'!$C1575)</f>
        <v>0</v>
      </c>
      <c r="P1575" s="35">
        <f>SUMIFS('ODA by sector'!Q:Q,'ODA by sector'!$A:$A,'D12'!$A1575,'ODA by sector'!$D:$D,'D12'!$C1575)</f>
        <v>0</v>
      </c>
      <c r="Q1575" s="35">
        <f>SUMIFS('ODA by sector'!R:R,'ODA by sector'!$A:$A,'D12'!$A1575,'ODA by sector'!$D:$D,'D12'!$C1575)</f>
        <v>0</v>
      </c>
      <c r="R1575" s="35">
        <f>SUMIFS('ODA by sector'!S:S,'ODA by sector'!$A:$A,'D12'!$A1575,'ODA by sector'!$D:$D,'D12'!$C1575)</f>
        <v>0</v>
      </c>
    </row>
    <row r="1576" spans="1:18" x14ac:dyDescent="0.25">
      <c r="A1576" s="36" t="s">
        <v>28</v>
      </c>
      <c r="B1576" s="36" t="e">
        <f>VLOOKUP(A1576,'[1]Names&amp;ISO'!$A:$B,2,FALSE)</f>
        <v>#N/A</v>
      </c>
      <c r="C1576" s="37" t="s">
        <v>167</v>
      </c>
      <c r="D1576" s="35">
        <f>SUMIFS('ODA by sector'!E:E,'ODA by sector'!$A:$A,'D12'!$A1576,'ODA by sector'!$D:$D,'D12'!$C1576)</f>
        <v>0</v>
      </c>
      <c r="E1576" s="35">
        <f>SUMIFS('ODA by sector'!F:F,'ODA by sector'!$A:$A,'D12'!$A1576,'ODA by sector'!$D:$D,'D12'!$C1576)</f>
        <v>0</v>
      </c>
      <c r="F1576" s="35">
        <f>SUMIFS('ODA by sector'!G:G,'ODA by sector'!$A:$A,'D12'!$A1576,'ODA by sector'!$D:$D,'D12'!$C1576)</f>
        <v>0</v>
      </c>
      <c r="G1576" s="35">
        <f>SUMIFS('ODA by sector'!H:H,'ODA by sector'!$A:$A,'D12'!$A1576,'ODA by sector'!$D:$D,'D12'!$C1576)</f>
        <v>0</v>
      </c>
      <c r="H1576" s="35">
        <f>SUMIFS('ODA by sector'!I:I,'ODA by sector'!$A:$A,'D12'!$A1576,'ODA by sector'!$D:$D,'D12'!$C1576)</f>
        <v>0</v>
      </c>
      <c r="I1576" s="35">
        <f>SUMIFS('ODA by sector'!J:J,'ODA by sector'!$A:$A,'D12'!$A1576,'ODA by sector'!$D:$D,'D12'!$C1576)</f>
        <v>0</v>
      </c>
      <c r="J1576" s="35">
        <f>SUMIFS('ODA by sector'!K:K,'ODA by sector'!$A:$A,'D12'!$A1576,'ODA by sector'!$D:$D,'D12'!$C1576)</f>
        <v>0</v>
      </c>
      <c r="K1576" s="35">
        <f>SUMIFS('ODA by sector'!L:L,'ODA by sector'!$A:$A,'D12'!$A1576,'ODA by sector'!$D:$D,'D12'!$C1576)</f>
        <v>0</v>
      </c>
      <c r="L1576" s="35">
        <f>SUMIFS('ODA by sector'!M:M,'ODA by sector'!$A:$A,'D12'!$A1576,'ODA by sector'!$D:$D,'D12'!$C1576)</f>
        <v>0</v>
      </c>
      <c r="M1576" s="35">
        <f>SUMIFS('ODA by sector'!N:N,'ODA by sector'!$A:$A,'D12'!$A1576,'ODA by sector'!$D:$D,'D12'!$C1576)</f>
        <v>0</v>
      </c>
      <c r="N1576" s="35">
        <f>SUMIFS('ODA by sector'!O:O,'ODA by sector'!$A:$A,'D12'!$A1576,'ODA by sector'!$D:$D,'D12'!$C1576)</f>
        <v>0</v>
      </c>
      <c r="O1576" s="35">
        <f>SUMIFS('ODA by sector'!P:P,'ODA by sector'!$A:$A,'D12'!$A1576,'ODA by sector'!$D:$D,'D12'!$C1576)</f>
        <v>0</v>
      </c>
      <c r="P1576" s="35">
        <f>SUMIFS('ODA by sector'!Q:Q,'ODA by sector'!$A:$A,'D12'!$A1576,'ODA by sector'!$D:$D,'D12'!$C1576)</f>
        <v>0</v>
      </c>
      <c r="Q1576" s="35">
        <f>SUMIFS('ODA by sector'!R:R,'ODA by sector'!$A:$A,'D12'!$A1576,'ODA by sector'!$D:$D,'D12'!$C1576)</f>
        <v>0</v>
      </c>
      <c r="R1576" s="35">
        <f>SUMIFS('ODA by sector'!S:S,'ODA by sector'!$A:$A,'D12'!$A1576,'ODA by sector'!$D:$D,'D12'!$C1576)</f>
        <v>0</v>
      </c>
    </row>
    <row r="1577" spans="1:18" x14ac:dyDescent="0.25">
      <c r="A1577" s="36" t="s">
        <v>28</v>
      </c>
      <c r="B1577" s="36" t="e">
        <f>VLOOKUP(A1577,'[1]Names&amp;ISO'!$A:$B,2,FALSE)</f>
        <v>#N/A</v>
      </c>
      <c r="C1577" s="37" t="s">
        <v>169</v>
      </c>
      <c r="D1577" s="35">
        <f>SUMIFS('ODA by sector'!E:E,'ODA by sector'!$A:$A,'D12'!$A1577,'ODA by sector'!$D:$D,'D12'!$C1577)</f>
        <v>0</v>
      </c>
      <c r="E1577" s="35">
        <f>SUMIFS('ODA by sector'!F:F,'ODA by sector'!$A:$A,'D12'!$A1577,'ODA by sector'!$D:$D,'D12'!$C1577)</f>
        <v>0</v>
      </c>
      <c r="F1577" s="35">
        <f>SUMIFS('ODA by sector'!G:G,'ODA by sector'!$A:$A,'D12'!$A1577,'ODA by sector'!$D:$D,'D12'!$C1577)</f>
        <v>0</v>
      </c>
      <c r="G1577" s="35">
        <f>SUMIFS('ODA by sector'!H:H,'ODA by sector'!$A:$A,'D12'!$A1577,'ODA by sector'!$D:$D,'D12'!$C1577)</f>
        <v>0</v>
      </c>
      <c r="H1577" s="35">
        <f>SUMIFS('ODA by sector'!I:I,'ODA by sector'!$A:$A,'D12'!$A1577,'ODA by sector'!$D:$D,'D12'!$C1577)</f>
        <v>0</v>
      </c>
      <c r="I1577" s="35">
        <f>SUMIFS('ODA by sector'!J:J,'ODA by sector'!$A:$A,'D12'!$A1577,'ODA by sector'!$D:$D,'D12'!$C1577)</f>
        <v>0</v>
      </c>
      <c r="J1577" s="35">
        <f>SUMIFS('ODA by sector'!K:K,'ODA by sector'!$A:$A,'D12'!$A1577,'ODA by sector'!$D:$D,'D12'!$C1577)</f>
        <v>0</v>
      </c>
      <c r="K1577" s="35">
        <f>SUMIFS('ODA by sector'!L:L,'ODA by sector'!$A:$A,'D12'!$A1577,'ODA by sector'!$D:$D,'D12'!$C1577)</f>
        <v>0</v>
      </c>
      <c r="L1577" s="35">
        <f>SUMIFS('ODA by sector'!M:M,'ODA by sector'!$A:$A,'D12'!$A1577,'ODA by sector'!$D:$D,'D12'!$C1577)</f>
        <v>0</v>
      </c>
      <c r="M1577" s="35">
        <f>SUMIFS('ODA by sector'!N:N,'ODA by sector'!$A:$A,'D12'!$A1577,'ODA by sector'!$D:$D,'D12'!$C1577)</f>
        <v>0</v>
      </c>
      <c r="N1577" s="35">
        <f>SUMIFS('ODA by sector'!O:O,'ODA by sector'!$A:$A,'D12'!$A1577,'ODA by sector'!$D:$D,'D12'!$C1577)</f>
        <v>0</v>
      </c>
      <c r="O1577" s="35">
        <f>SUMIFS('ODA by sector'!P:P,'ODA by sector'!$A:$A,'D12'!$A1577,'ODA by sector'!$D:$D,'D12'!$C1577)</f>
        <v>0</v>
      </c>
      <c r="P1577" s="35">
        <f>SUMIFS('ODA by sector'!Q:Q,'ODA by sector'!$A:$A,'D12'!$A1577,'ODA by sector'!$D:$D,'D12'!$C1577)</f>
        <v>0</v>
      </c>
      <c r="Q1577" s="35">
        <f>SUMIFS('ODA by sector'!R:R,'ODA by sector'!$A:$A,'D12'!$A1577,'ODA by sector'!$D:$D,'D12'!$C1577)</f>
        <v>0</v>
      </c>
      <c r="R1577" s="35">
        <f>SUMIFS('ODA by sector'!S:S,'ODA by sector'!$A:$A,'D12'!$A1577,'ODA by sector'!$D:$D,'D12'!$C1577)</f>
        <v>0</v>
      </c>
    </row>
    <row r="1578" spans="1:18" x14ac:dyDescent="0.25">
      <c r="A1578" s="36" t="s">
        <v>28</v>
      </c>
      <c r="B1578" s="36" t="e">
        <f>VLOOKUP(A1578,'[1]Names&amp;ISO'!$A:$B,2,FALSE)</f>
        <v>#N/A</v>
      </c>
      <c r="C1578" s="37" t="s">
        <v>168</v>
      </c>
      <c r="D1578" s="35">
        <f>SUMIFS('ODA by sector'!E:E,'ODA by sector'!$A:$A,'D12'!$A1578,'ODA by sector'!$D:$D,'D12'!$C1578)</f>
        <v>0</v>
      </c>
      <c r="E1578" s="35">
        <f>SUMIFS('ODA by sector'!F:F,'ODA by sector'!$A:$A,'D12'!$A1578,'ODA by sector'!$D:$D,'D12'!$C1578)</f>
        <v>0</v>
      </c>
      <c r="F1578" s="35">
        <f>SUMIFS('ODA by sector'!G:G,'ODA by sector'!$A:$A,'D12'!$A1578,'ODA by sector'!$D:$D,'D12'!$C1578)</f>
        <v>0</v>
      </c>
      <c r="G1578" s="35">
        <f>SUMIFS('ODA by sector'!H:H,'ODA by sector'!$A:$A,'D12'!$A1578,'ODA by sector'!$D:$D,'D12'!$C1578)</f>
        <v>0</v>
      </c>
      <c r="H1578" s="35">
        <f>SUMIFS('ODA by sector'!I:I,'ODA by sector'!$A:$A,'D12'!$A1578,'ODA by sector'!$D:$D,'D12'!$C1578)</f>
        <v>0</v>
      </c>
      <c r="I1578" s="35">
        <f>SUMIFS('ODA by sector'!J:J,'ODA by sector'!$A:$A,'D12'!$A1578,'ODA by sector'!$D:$D,'D12'!$C1578)</f>
        <v>0</v>
      </c>
      <c r="J1578" s="35">
        <f>SUMIFS('ODA by sector'!K:K,'ODA by sector'!$A:$A,'D12'!$A1578,'ODA by sector'!$D:$D,'D12'!$C1578)</f>
        <v>0</v>
      </c>
      <c r="K1578" s="35">
        <f>SUMIFS('ODA by sector'!L:L,'ODA by sector'!$A:$A,'D12'!$A1578,'ODA by sector'!$D:$D,'D12'!$C1578)</f>
        <v>0</v>
      </c>
      <c r="L1578" s="35">
        <f>SUMIFS('ODA by sector'!M:M,'ODA by sector'!$A:$A,'D12'!$A1578,'ODA by sector'!$D:$D,'D12'!$C1578)</f>
        <v>0</v>
      </c>
      <c r="M1578" s="35">
        <f>SUMIFS('ODA by sector'!N:N,'ODA by sector'!$A:$A,'D12'!$A1578,'ODA by sector'!$D:$D,'D12'!$C1578)</f>
        <v>0</v>
      </c>
      <c r="N1578" s="35">
        <f>SUMIFS('ODA by sector'!O:O,'ODA by sector'!$A:$A,'D12'!$A1578,'ODA by sector'!$D:$D,'D12'!$C1578)</f>
        <v>0</v>
      </c>
      <c r="O1578" s="35">
        <f>SUMIFS('ODA by sector'!P:P,'ODA by sector'!$A:$A,'D12'!$A1578,'ODA by sector'!$D:$D,'D12'!$C1578)</f>
        <v>0</v>
      </c>
      <c r="P1578" s="35">
        <f>SUMIFS('ODA by sector'!Q:Q,'ODA by sector'!$A:$A,'D12'!$A1578,'ODA by sector'!$D:$D,'D12'!$C1578)</f>
        <v>0</v>
      </c>
      <c r="Q1578" s="35">
        <f>SUMIFS('ODA by sector'!R:R,'ODA by sector'!$A:$A,'D12'!$A1578,'ODA by sector'!$D:$D,'D12'!$C1578)</f>
        <v>0</v>
      </c>
      <c r="R1578" s="35">
        <f>SUMIFS('ODA by sector'!S:S,'ODA by sector'!$A:$A,'D12'!$A1578,'ODA by sector'!$D:$D,'D12'!$C1578)</f>
        <v>0</v>
      </c>
    </row>
    <row r="1579" spans="1:18" x14ac:dyDescent="0.25">
      <c r="A1579" s="36" t="s">
        <v>28</v>
      </c>
      <c r="B1579" s="36" t="e">
        <f>VLOOKUP(A1579,'[1]Names&amp;ISO'!$A:$B,2,FALSE)</f>
        <v>#N/A</v>
      </c>
      <c r="C1579" s="37" t="s">
        <v>171</v>
      </c>
      <c r="D1579" s="35">
        <f>SUMIFS('ODA by sector'!E:E,'ODA by sector'!$A:$A,'D12'!$A1579,'ODA by sector'!$D:$D,'D12'!$C1579)</f>
        <v>0</v>
      </c>
      <c r="E1579" s="35">
        <f>SUMIFS('ODA by sector'!F:F,'ODA by sector'!$A:$A,'D12'!$A1579,'ODA by sector'!$D:$D,'D12'!$C1579)</f>
        <v>0</v>
      </c>
      <c r="F1579" s="35">
        <f>SUMIFS('ODA by sector'!G:G,'ODA by sector'!$A:$A,'D12'!$A1579,'ODA by sector'!$D:$D,'D12'!$C1579)</f>
        <v>0</v>
      </c>
      <c r="G1579" s="35">
        <f>SUMIFS('ODA by sector'!H:H,'ODA by sector'!$A:$A,'D12'!$A1579,'ODA by sector'!$D:$D,'D12'!$C1579)</f>
        <v>0</v>
      </c>
      <c r="H1579" s="35">
        <f>SUMIFS('ODA by sector'!I:I,'ODA by sector'!$A:$A,'D12'!$A1579,'ODA by sector'!$D:$D,'D12'!$C1579)</f>
        <v>0</v>
      </c>
      <c r="I1579" s="35">
        <f>SUMIFS('ODA by sector'!J:J,'ODA by sector'!$A:$A,'D12'!$A1579,'ODA by sector'!$D:$D,'D12'!$C1579)</f>
        <v>0</v>
      </c>
      <c r="J1579" s="35">
        <f>SUMIFS('ODA by sector'!K:K,'ODA by sector'!$A:$A,'D12'!$A1579,'ODA by sector'!$D:$D,'D12'!$C1579)</f>
        <v>0</v>
      </c>
      <c r="K1579" s="35">
        <f>SUMIFS('ODA by sector'!L:L,'ODA by sector'!$A:$A,'D12'!$A1579,'ODA by sector'!$D:$D,'D12'!$C1579)</f>
        <v>0</v>
      </c>
      <c r="L1579" s="35">
        <f>SUMIFS('ODA by sector'!M:M,'ODA by sector'!$A:$A,'D12'!$A1579,'ODA by sector'!$D:$D,'D12'!$C1579)</f>
        <v>0</v>
      </c>
      <c r="M1579" s="35">
        <f>SUMIFS('ODA by sector'!N:N,'ODA by sector'!$A:$A,'D12'!$A1579,'ODA by sector'!$D:$D,'D12'!$C1579)</f>
        <v>0</v>
      </c>
      <c r="N1579" s="35">
        <f>SUMIFS('ODA by sector'!O:O,'ODA by sector'!$A:$A,'D12'!$A1579,'ODA by sector'!$D:$D,'D12'!$C1579)</f>
        <v>0</v>
      </c>
      <c r="O1579" s="35">
        <f>SUMIFS('ODA by sector'!P:P,'ODA by sector'!$A:$A,'D12'!$A1579,'ODA by sector'!$D:$D,'D12'!$C1579)</f>
        <v>0</v>
      </c>
      <c r="P1579" s="35">
        <f>SUMIFS('ODA by sector'!Q:Q,'ODA by sector'!$A:$A,'D12'!$A1579,'ODA by sector'!$D:$D,'D12'!$C1579)</f>
        <v>0</v>
      </c>
      <c r="Q1579" s="35">
        <f>SUMIFS('ODA by sector'!R:R,'ODA by sector'!$A:$A,'D12'!$A1579,'ODA by sector'!$D:$D,'D12'!$C1579)</f>
        <v>0</v>
      </c>
      <c r="R1579" s="35">
        <f>SUMIFS('ODA by sector'!S:S,'ODA by sector'!$A:$A,'D12'!$A1579,'ODA by sector'!$D:$D,'D12'!$C1579)</f>
        <v>0</v>
      </c>
    </row>
    <row r="1580" spans="1:18" x14ac:dyDescent="0.25">
      <c r="A1580" s="36" t="s">
        <v>28</v>
      </c>
      <c r="B1580" s="36" t="e">
        <f>VLOOKUP(A1580,'[1]Names&amp;ISO'!$A:$B,2,FALSE)</f>
        <v>#N/A</v>
      </c>
      <c r="C1580" s="37" t="s">
        <v>170</v>
      </c>
      <c r="D1580" s="35">
        <f>SUMIFS('ODA by sector'!E:E,'ODA by sector'!$A:$A,'D12'!$A1580,'ODA by sector'!$D:$D,'D12'!$C1580)</f>
        <v>0</v>
      </c>
      <c r="E1580" s="35">
        <f>SUMIFS('ODA by sector'!F:F,'ODA by sector'!$A:$A,'D12'!$A1580,'ODA by sector'!$D:$D,'D12'!$C1580)</f>
        <v>0</v>
      </c>
      <c r="F1580" s="35">
        <f>SUMIFS('ODA by sector'!G:G,'ODA by sector'!$A:$A,'D12'!$A1580,'ODA by sector'!$D:$D,'D12'!$C1580)</f>
        <v>0</v>
      </c>
      <c r="G1580" s="35">
        <f>SUMIFS('ODA by sector'!H:H,'ODA by sector'!$A:$A,'D12'!$A1580,'ODA by sector'!$D:$D,'D12'!$C1580)</f>
        <v>0</v>
      </c>
      <c r="H1580" s="35">
        <f>SUMIFS('ODA by sector'!I:I,'ODA by sector'!$A:$A,'D12'!$A1580,'ODA by sector'!$D:$D,'D12'!$C1580)</f>
        <v>0</v>
      </c>
      <c r="I1580" s="35">
        <f>SUMIFS('ODA by sector'!J:J,'ODA by sector'!$A:$A,'D12'!$A1580,'ODA by sector'!$D:$D,'D12'!$C1580)</f>
        <v>0</v>
      </c>
      <c r="J1580" s="35">
        <f>SUMIFS('ODA by sector'!K:K,'ODA by sector'!$A:$A,'D12'!$A1580,'ODA by sector'!$D:$D,'D12'!$C1580)</f>
        <v>0</v>
      </c>
      <c r="K1580" s="35">
        <f>SUMIFS('ODA by sector'!L:L,'ODA by sector'!$A:$A,'D12'!$A1580,'ODA by sector'!$D:$D,'D12'!$C1580)</f>
        <v>0</v>
      </c>
      <c r="L1580" s="35">
        <f>SUMIFS('ODA by sector'!M:M,'ODA by sector'!$A:$A,'D12'!$A1580,'ODA by sector'!$D:$D,'D12'!$C1580)</f>
        <v>0</v>
      </c>
      <c r="M1580" s="35">
        <f>SUMIFS('ODA by sector'!N:N,'ODA by sector'!$A:$A,'D12'!$A1580,'ODA by sector'!$D:$D,'D12'!$C1580)</f>
        <v>0</v>
      </c>
      <c r="N1580" s="35">
        <f>SUMIFS('ODA by sector'!O:O,'ODA by sector'!$A:$A,'D12'!$A1580,'ODA by sector'!$D:$D,'D12'!$C1580)</f>
        <v>0</v>
      </c>
      <c r="O1580" s="35">
        <f>SUMIFS('ODA by sector'!P:P,'ODA by sector'!$A:$A,'D12'!$A1580,'ODA by sector'!$D:$D,'D12'!$C1580)</f>
        <v>0</v>
      </c>
      <c r="P1580" s="35">
        <f>SUMIFS('ODA by sector'!Q:Q,'ODA by sector'!$A:$A,'D12'!$A1580,'ODA by sector'!$D:$D,'D12'!$C1580)</f>
        <v>0</v>
      </c>
      <c r="Q1580" s="35">
        <f>SUMIFS('ODA by sector'!R:R,'ODA by sector'!$A:$A,'D12'!$A1580,'ODA by sector'!$D:$D,'D12'!$C1580)</f>
        <v>0</v>
      </c>
      <c r="R1580" s="35">
        <f>SUMIFS('ODA by sector'!S:S,'ODA by sector'!$A:$A,'D12'!$A1580,'ODA by sector'!$D:$D,'D12'!$C1580)</f>
        <v>0</v>
      </c>
    </row>
    <row r="1581" spans="1:18" x14ac:dyDescent="0.25">
      <c r="A1581" s="36" t="s">
        <v>28</v>
      </c>
      <c r="B1581" s="36" t="e">
        <f>VLOOKUP(A1581,'[1]Names&amp;ISO'!$A:$B,2,FALSE)</f>
        <v>#N/A</v>
      </c>
      <c r="C1581" s="37" t="s">
        <v>172</v>
      </c>
      <c r="D1581" s="35">
        <f>SUMIFS('ODA by sector'!E:E,'ODA by sector'!$A:$A,'D12'!$A1581,'ODA by sector'!$D:$D,'D12'!$C1581)</f>
        <v>0</v>
      </c>
      <c r="E1581" s="35">
        <f>SUMIFS('ODA by sector'!F:F,'ODA by sector'!$A:$A,'D12'!$A1581,'ODA by sector'!$D:$D,'D12'!$C1581)</f>
        <v>0</v>
      </c>
      <c r="F1581" s="35">
        <f>SUMIFS('ODA by sector'!G:G,'ODA by sector'!$A:$A,'D12'!$A1581,'ODA by sector'!$D:$D,'D12'!$C1581)</f>
        <v>0</v>
      </c>
      <c r="G1581" s="35">
        <f>SUMIFS('ODA by sector'!H:H,'ODA by sector'!$A:$A,'D12'!$A1581,'ODA by sector'!$D:$D,'D12'!$C1581)</f>
        <v>0</v>
      </c>
      <c r="H1581" s="35">
        <f>SUMIFS('ODA by sector'!I:I,'ODA by sector'!$A:$A,'D12'!$A1581,'ODA by sector'!$D:$D,'D12'!$C1581)</f>
        <v>0</v>
      </c>
      <c r="I1581" s="35">
        <f>SUMIFS('ODA by sector'!J:J,'ODA by sector'!$A:$A,'D12'!$A1581,'ODA by sector'!$D:$D,'D12'!$C1581)</f>
        <v>0</v>
      </c>
      <c r="J1581" s="35">
        <f>SUMIFS('ODA by sector'!K:K,'ODA by sector'!$A:$A,'D12'!$A1581,'ODA by sector'!$D:$D,'D12'!$C1581)</f>
        <v>0</v>
      </c>
      <c r="K1581" s="35">
        <f>SUMIFS('ODA by sector'!L:L,'ODA by sector'!$A:$A,'D12'!$A1581,'ODA by sector'!$D:$D,'D12'!$C1581)</f>
        <v>0</v>
      </c>
      <c r="L1581" s="35">
        <f>SUMIFS('ODA by sector'!M:M,'ODA by sector'!$A:$A,'D12'!$A1581,'ODA by sector'!$D:$D,'D12'!$C1581)</f>
        <v>0</v>
      </c>
      <c r="M1581" s="35">
        <f>SUMIFS('ODA by sector'!N:N,'ODA by sector'!$A:$A,'D12'!$A1581,'ODA by sector'!$D:$D,'D12'!$C1581)</f>
        <v>0</v>
      </c>
      <c r="N1581" s="35">
        <f>SUMIFS('ODA by sector'!O:O,'ODA by sector'!$A:$A,'D12'!$A1581,'ODA by sector'!$D:$D,'D12'!$C1581)</f>
        <v>0</v>
      </c>
      <c r="O1581" s="35">
        <f>SUMIFS('ODA by sector'!P:P,'ODA by sector'!$A:$A,'D12'!$A1581,'ODA by sector'!$D:$D,'D12'!$C1581)</f>
        <v>0</v>
      </c>
      <c r="P1581" s="35">
        <f>SUMIFS('ODA by sector'!Q:Q,'ODA by sector'!$A:$A,'D12'!$A1581,'ODA by sector'!$D:$D,'D12'!$C1581)</f>
        <v>0</v>
      </c>
      <c r="Q1581" s="35">
        <f>SUMIFS('ODA by sector'!R:R,'ODA by sector'!$A:$A,'D12'!$A1581,'ODA by sector'!$D:$D,'D12'!$C1581)</f>
        <v>0</v>
      </c>
      <c r="R1581" s="35">
        <f>SUMIFS('ODA by sector'!S:S,'ODA by sector'!$A:$A,'D12'!$A1581,'ODA by sector'!$D:$D,'D12'!$C1581)</f>
        <v>0</v>
      </c>
    </row>
    <row r="1582" spans="1:18" x14ac:dyDescent="0.25">
      <c r="A1582" s="36" t="s">
        <v>28</v>
      </c>
      <c r="B1582" s="36" t="e">
        <f>VLOOKUP(A1582,'[1]Names&amp;ISO'!$A:$B,2,FALSE)</f>
        <v>#N/A</v>
      </c>
      <c r="C1582" s="37" t="s">
        <v>173</v>
      </c>
      <c r="D1582" s="35">
        <f>SUMIFS('ODA by sector'!E:E,'ODA by sector'!$A:$A,'D12'!$A1582,'ODA by sector'!$D:$D,'D12'!$C1582)</f>
        <v>0</v>
      </c>
      <c r="E1582" s="35">
        <f>SUMIFS('ODA by sector'!F:F,'ODA by sector'!$A:$A,'D12'!$A1582,'ODA by sector'!$D:$D,'D12'!$C1582)</f>
        <v>0</v>
      </c>
      <c r="F1582" s="35">
        <f>SUMIFS('ODA by sector'!G:G,'ODA by sector'!$A:$A,'D12'!$A1582,'ODA by sector'!$D:$D,'D12'!$C1582)</f>
        <v>0</v>
      </c>
      <c r="G1582" s="35">
        <f>SUMIFS('ODA by sector'!H:H,'ODA by sector'!$A:$A,'D12'!$A1582,'ODA by sector'!$D:$D,'D12'!$C1582)</f>
        <v>0</v>
      </c>
      <c r="H1582" s="35">
        <f>SUMIFS('ODA by sector'!I:I,'ODA by sector'!$A:$A,'D12'!$A1582,'ODA by sector'!$D:$D,'D12'!$C1582)</f>
        <v>0</v>
      </c>
      <c r="I1582" s="35">
        <f>SUMIFS('ODA by sector'!J:J,'ODA by sector'!$A:$A,'D12'!$A1582,'ODA by sector'!$D:$D,'D12'!$C1582)</f>
        <v>0</v>
      </c>
      <c r="J1582" s="35">
        <f>SUMIFS('ODA by sector'!K:K,'ODA by sector'!$A:$A,'D12'!$A1582,'ODA by sector'!$D:$D,'D12'!$C1582)</f>
        <v>0</v>
      </c>
      <c r="K1582" s="35">
        <f>SUMIFS('ODA by sector'!L:L,'ODA by sector'!$A:$A,'D12'!$A1582,'ODA by sector'!$D:$D,'D12'!$C1582)</f>
        <v>0</v>
      </c>
      <c r="L1582" s="35">
        <f>SUMIFS('ODA by sector'!M:M,'ODA by sector'!$A:$A,'D12'!$A1582,'ODA by sector'!$D:$D,'D12'!$C1582)</f>
        <v>0</v>
      </c>
      <c r="M1582" s="35">
        <f>SUMIFS('ODA by sector'!N:N,'ODA by sector'!$A:$A,'D12'!$A1582,'ODA by sector'!$D:$D,'D12'!$C1582)</f>
        <v>0</v>
      </c>
      <c r="N1582" s="35">
        <f>SUMIFS('ODA by sector'!O:O,'ODA by sector'!$A:$A,'D12'!$A1582,'ODA by sector'!$D:$D,'D12'!$C1582)</f>
        <v>0</v>
      </c>
      <c r="O1582" s="35">
        <f>SUMIFS('ODA by sector'!P:P,'ODA by sector'!$A:$A,'D12'!$A1582,'ODA by sector'!$D:$D,'D12'!$C1582)</f>
        <v>0</v>
      </c>
      <c r="P1582" s="35">
        <f>SUMIFS('ODA by sector'!Q:Q,'ODA by sector'!$A:$A,'D12'!$A1582,'ODA by sector'!$D:$D,'D12'!$C1582)</f>
        <v>0</v>
      </c>
      <c r="Q1582" s="35">
        <f>SUMIFS('ODA by sector'!R:R,'ODA by sector'!$A:$A,'D12'!$A1582,'ODA by sector'!$D:$D,'D12'!$C1582)</f>
        <v>0</v>
      </c>
      <c r="R1582" s="35">
        <f>SUMIFS('ODA by sector'!S:S,'ODA by sector'!$A:$A,'D12'!$A1582,'ODA by sector'!$D:$D,'D12'!$C1582)</f>
        <v>0</v>
      </c>
    </row>
    <row r="1583" spans="1:18" x14ac:dyDescent="0.25">
      <c r="A1583" s="36" t="s">
        <v>28</v>
      </c>
      <c r="B1583" s="36" t="e">
        <f>VLOOKUP(A1583,'[1]Names&amp;ISO'!$A:$B,2,FALSE)</f>
        <v>#N/A</v>
      </c>
      <c r="C1583" s="37" t="s">
        <v>174</v>
      </c>
      <c r="D1583" s="35">
        <f>SUMIFS('ODA by sector'!E:E,'ODA by sector'!$A:$A,'D12'!$A1583,'ODA by sector'!$D:$D,'D12'!$C1583)</f>
        <v>0</v>
      </c>
      <c r="E1583" s="35">
        <f>SUMIFS('ODA by sector'!F:F,'ODA by sector'!$A:$A,'D12'!$A1583,'ODA by sector'!$D:$D,'D12'!$C1583)</f>
        <v>0</v>
      </c>
      <c r="F1583" s="35">
        <f>SUMIFS('ODA by sector'!G:G,'ODA by sector'!$A:$A,'D12'!$A1583,'ODA by sector'!$D:$D,'D12'!$C1583)</f>
        <v>0</v>
      </c>
      <c r="G1583" s="35">
        <f>SUMIFS('ODA by sector'!H:H,'ODA by sector'!$A:$A,'D12'!$A1583,'ODA by sector'!$D:$D,'D12'!$C1583)</f>
        <v>0</v>
      </c>
      <c r="H1583" s="35">
        <f>SUMIFS('ODA by sector'!I:I,'ODA by sector'!$A:$A,'D12'!$A1583,'ODA by sector'!$D:$D,'D12'!$C1583)</f>
        <v>0</v>
      </c>
      <c r="I1583" s="35">
        <f>SUMIFS('ODA by sector'!J:J,'ODA by sector'!$A:$A,'D12'!$A1583,'ODA by sector'!$D:$D,'D12'!$C1583)</f>
        <v>0</v>
      </c>
      <c r="J1583" s="35">
        <f>SUMIFS('ODA by sector'!K:K,'ODA by sector'!$A:$A,'D12'!$A1583,'ODA by sector'!$D:$D,'D12'!$C1583)</f>
        <v>0</v>
      </c>
      <c r="K1583" s="35">
        <f>SUMIFS('ODA by sector'!L:L,'ODA by sector'!$A:$A,'D12'!$A1583,'ODA by sector'!$D:$D,'D12'!$C1583)</f>
        <v>0</v>
      </c>
      <c r="L1583" s="35">
        <f>SUMIFS('ODA by sector'!M:M,'ODA by sector'!$A:$A,'D12'!$A1583,'ODA by sector'!$D:$D,'D12'!$C1583)</f>
        <v>0</v>
      </c>
      <c r="M1583" s="35">
        <f>SUMIFS('ODA by sector'!N:N,'ODA by sector'!$A:$A,'D12'!$A1583,'ODA by sector'!$D:$D,'D12'!$C1583)</f>
        <v>0</v>
      </c>
      <c r="N1583" s="35">
        <f>SUMIFS('ODA by sector'!O:O,'ODA by sector'!$A:$A,'D12'!$A1583,'ODA by sector'!$D:$D,'D12'!$C1583)</f>
        <v>0</v>
      </c>
      <c r="O1583" s="35">
        <f>SUMIFS('ODA by sector'!P:P,'ODA by sector'!$A:$A,'D12'!$A1583,'ODA by sector'!$D:$D,'D12'!$C1583)</f>
        <v>0</v>
      </c>
      <c r="P1583" s="35">
        <f>SUMIFS('ODA by sector'!Q:Q,'ODA by sector'!$A:$A,'D12'!$A1583,'ODA by sector'!$D:$D,'D12'!$C1583)</f>
        <v>0</v>
      </c>
      <c r="Q1583" s="35">
        <f>SUMIFS('ODA by sector'!R:R,'ODA by sector'!$A:$A,'D12'!$A1583,'ODA by sector'!$D:$D,'D12'!$C1583)</f>
        <v>0</v>
      </c>
      <c r="R1583" s="35">
        <f>SUMIFS('ODA by sector'!S:S,'ODA by sector'!$A:$A,'D12'!$A1583,'ODA by sector'!$D:$D,'D12'!$C1583)</f>
        <v>0</v>
      </c>
    </row>
    <row r="1584" spans="1:18" x14ac:dyDescent="0.25">
      <c r="A1584" s="36" t="s">
        <v>27</v>
      </c>
      <c r="B1584" s="36" t="e">
        <f>VLOOKUP(A1584,'[1]Names&amp;ISO'!$A:$B,2,FALSE)</f>
        <v>#N/A</v>
      </c>
      <c r="C1584" s="37" t="s">
        <v>162</v>
      </c>
      <c r="D1584" s="35">
        <f>SUMIFS('ODA by sector'!E:E,'ODA by sector'!$A:$A,'D12'!$A1584,'ODA by sector'!$D:$D,'D12'!$C1584)</f>
        <v>0</v>
      </c>
      <c r="E1584" s="35">
        <f>SUMIFS('ODA by sector'!F:F,'ODA by sector'!$A:$A,'D12'!$A1584,'ODA by sector'!$D:$D,'D12'!$C1584)</f>
        <v>0</v>
      </c>
      <c r="F1584" s="35">
        <f>SUMIFS('ODA by sector'!G:G,'ODA by sector'!$A:$A,'D12'!$A1584,'ODA by sector'!$D:$D,'D12'!$C1584)</f>
        <v>0</v>
      </c>
      <c r="G1584" s="35">
        <f>SUMIFS('ODA by sector'!H:H,'ODA by sector'!$A:$A,'D12'!$A1584,'ODA by sector'!$D:$D,'D12'!$C1584)</f>
        <v>0</v>
      </c>
      <c r="H1584" s="35">
        <f>SUMIFS('ODA by sector'!I:I,'ODA by sector'!$A:$A,'D12'!$A1584,'ODA by sector'!$D:$D,'D12'!$C1584)</f>
        <v>0</v>
      </c>
      <c r="I1584" s="35">
        <f>SUMIFS('ODA by sector'!J:J,'ODA by sector'!$A:$A,'D12'!$A1584,'ODA by sector'!$D:$D,'D12'!$C1584)</f>
        <v>0</v>
      </c>
      <c r="J1584" s="35">
        <f>SUMIFS('ODA by sector'!K:K,'ODA by sector'!$A:$A,'D12'!$A1584,'ODA by sector'!$D:$D,'D12'!$C1584)</f>
        <v>0</v>
      </c>
      <c r="K1584" s="35">
        <f>SUMIFS('ODA by sector'!L:L,'ODA by sector'!$A:$A,'D12'!$A1584,'ODA by sector'!$D:$D,'D12'!$C1584)</f>
        <v>0</v>
      </c>
      <c r="L1584" s="35">
        <f>SUMIFS('ODA by sector'!M:M,'ODA by sector'!$A:$A,'D12'!$A1584,'ODA by sector'!$D:$D,'D12'!$C1584)</f>
        <v>0</v>
      </c>
      <c r="M1584" s="35">
        <f>SUMIFS('ODA by sector'!N:N,'ODA by sector'!$A:$A,'D12'!$A1584,'ODA by sector'!$D:$D,'D12'!$C1584)</f>
        <v>0</v>
      </c>
      <c r="N1584" s="35">
        <f>SUMIFS('ODA by sector'!O:O,'ODA by sector'!$A:$A,'D12'!$A1584,'ODA by sector'!$D:$D,'D12'!$C1584)</f>
        <v>0</v>
      </c>
      <c r="O1584" s="35">
        <f>SUMIFS('ODA by sector'!P:P,'ODA by sector'!$A:$A,'D12'!$A1584,'ODA by sector'!$D:$D,'D12'!$C1584)</f>
        <v>0</v>
      </c>
      <c r="P1584" s="35">
        <f>SUMIFS('ODA by sector'!Q:Q,'ODA by sector'!$A:$A,'D12'!$A1584,'ODA by sector'!$D:$D,'D12'!$C1584)</f>
        <v>0</v>
      </c>
      <c r="Q1584" s="35">
        <f>SUMIFS('ODA by sector'!R:R,'ODA by sector'!$A:$A,'D12'!$A1584,'ODA by sector'!$D:$D,'D12'!$C1584)</f>
        <v>0</v>
      </c>
      <c r="R1584" s="35">
        <f>SUMIFS('ODA by sector'!S:S,'ODA by sector'!$A:$A,'D12'!$A1584,'ODA by sector'!$D:$D,'D12'!$C1584)</f>
        <v>0</v>
      </c>
    </row>
    <row r="1585" spans="1:18" x14ac:dyDescent="0.25">
      <c r="A1585" s="36" t="s">
        <v>27</v>
      </c>
      <c r="B1585" s="36" t="e">
        <f>VLOOKUP(A1585,'[1]Names&amp;ISO'!$A:$B,2,FALSE)</f>
        <v>#N/A</v>
      </c>
      <c r="C1585" s="37" t="s">
        <v>163</v>
      </c>
      <c r="D1585" s="35">
        <f>SUMIFS('ODA by sector'!E:E,'ODA by sector'!$A:$A,'D12'!$A1585,'ODA by sector'!$D:$D,'D12'!$C1585)</f>
        <v>0</v>
      </c>
      <c r="E1585" s="35">
        <f>SUMIFS('ODA by sector'!F:F,'ODA by sector'!$A:$A,'D12'!$A1585,'ODA by sector'!$D:$D,'D12'!$C1585)</f>
        <v>0</v>
      </c>
      <c r="F1585" s="35">
        <f>SUMIFS('ODA by sector'!G:G,'ODA by sector'!$A:$A,'D12'!$A1585,'ODA by sector'!$D:$D,'D12'!$C1585)</f>
        <v>0</v>
      </c>
      <c r="G1585" s="35">
        <f>SUMIFS('ODA by sector'!H:H,'ODA by sector'!$A:$A,'D12'!$A1585,'ODA by sector'!$D:$D,'D12'!$C1585)</f>
        <v>0</v>
      </c>
      <c r="H1585" s="35">
        <f>SUMIFS('ODA by sector'!I:I,'ODA by sector'!$A:$A,'D12'!$A1585,'ODA by sector'!$D:$D,'D12'!$C1585)</f>
        <v>0</v>
      </c>
      <c r="I1585" s="35">
        <f>SUMIFS('ODA by sector'!J:J,'ODA by sector'!$A:$A,'D12'!$A1585,'ODA by sector'!$D:$D,'D12'!$C1585)</f>
        <v>0</v>
      </c>
      <c r="J1585" s="35">
        <f>SUMIFS('ODA by sector'!K:K,'ODA by sector'!$A:$A,'D12'!$A1585,'ODA by sector'!$D:$D,'D12'!$C1585)</f>
        <v>0</v>
      </c>
      <c r="K1585" s="35">
        <f>SUMIFS('ODA by sector'!L:L,'ODA by sector'!$A:$A,'D12'!$A1585,'ODA by sector'!$D:$D,'D12'!$C1585)</f>
        <v>0</v>
      </c>
      <c r="L1585" s="35">
        <f>SUMIFS('ODA by sector'!M:M,'ODA by sector'!$A:$A,'D12'!$A1585,'ODA by sector'!$D:$D,'D12'!$C1585)</f>
        <v>0</v>
      </c>
      <c r="M1585" s="35">
        <f>SUMIFS('ODA by sector'!N:N,'ODA by sector'!$A:$A,'D12'!$A1585,'ODA by sector'!$D:$D,'D12'!$C1585)</f>
        <v>0</v>
      </c>
      <c r="N1585" s="35">
        <f>SUMIFS('ODA by sector'!O:O,'ODA by sector'!$A:$A,'D12'!$A1585,'ODA by sector'!$D:$D,'D12'!$C1585)</f>
        <v>0</v>
      </c>
      <c r="O1585" s="35">
        <f>SUMIFS('ODA by sector'!P:P,'ODA by sector'!$A:$A,'D12'!$A1585,'ODA by sector'!$D:$D,'D12'!$C1585)</f>
        <v>0</v>
      </c>
      <c r="P1585" s="35">
        <f>SUMIFS('ODA by sector'!Q:Q,'ODA by sector'!$A:$A,'D12'!$A1585,'ODA by sector'!$D:$D,'D12'!$C1585)</f>
        <v>0</v>
      </c>
      <c r="Q1585" s="35">
        <f>SUMIFS('ODA by sector'!R:R,'ODA by sector'!$A:$A,'D12'!$A1585,'ODA by sector'!$D:$D,'D12'!$C1585)</f>
        <v>0</v>
      </c>
      <c r="R1585" s="35">
        <f>SUMIFS('ODA by sector'!S:S,'ODA by sector'!$A:$A,'D12'!$A1585,'ODA by sector'!$D:$D,'D12'!$C1585)</f>
        <v>0</v>
      </c>
    </row>
    <row r="1586" spans="1:18" x14ac:dyDescent="0.25">
      <c r="A1586" s="36" t="s">
        <v>27</v>
      </c>
      <c r="B1586" s="36" t="e">
        <f>VLOOKUP(A1586,'[1]Names&amp;ISO'!$A:$B,2,FALSE)</f>
        <v>#N/A</v>
      </c>
      <c r="C1586" s="37" t="s">
        <v>164</v>
      </c>
      <c r="D1586" s="35">
        <f>SUMIFS('ODA by sector'!E:E,'ODA by sector'!$A:$A,'D12'!$A1586,'ODA by sector'!$D:$D,'D12'!$C1586)</f>
        <v>0</v>
      </c>
      <c r="E1586" s="35">
        <f>SUMIFS('ODA by sector'!F:F,'ODA by sector'!$A:$A,'D12'!$A1586,'ODA by sector'!$D:$D,'D12'!$C1586)</f>
        <v>0</v>
      </c>
      <c r="F1586" s="35">
        <f>SUMIFS('ODA by sector'!G:G,'ODA by sector'!$A:$A,'D12'!$A1586,'ODA by sector'!$D:$D,'D12'!$C1586)</f>
        <v>0</v>
      </c>
      <c r="G1586" s="35">
        <f>SUMIFS('ODA by sector'!H:H,'ODA by sector'!$A:$A,'D12'!$A1586,'ODA by sector'!$D:$D,'D12'!$C1586)</f>
        <v>0</v>
      </c>
      <c r="H1586" s="35">
        <f>SUMIFS('ODA by sector'!I:I,'ODA by sector'!$A:$A,'D12'!$A1586,'ODA by sector'!$D:$D,'D12'!$C1586)</f>
        <v>0</v>
      </c>
      <c r="I1586" s="35">
        <f>SUMIFS('ODA by sector'!J:J,'ODA by sector'!$A:$A,'D12'!$A1586,'ODA by sector'!$D:$D,'D12'!$C1586)</f>
        <v>0</v>
      </c>
      <c r="J1586" s="35">
        <f>SUMIFS('ODA by sector'!K:K,'ODA by sector'!$A:$A,'D12'!$A1586,'ODA by sector'!$D:$D,'D12'!$C1586)</f>
        <v>0</v>
      </c>
      <c r="K1586" s="35">
        <f>SUMIFS('ODA by sector'!L:L,'ODA by sector'!$A:$A,'D12'!$A1586,'ODA by sector'!$D:$D,'D12'!$C1586)</f>
        <v>0</v>
      </c>
      <c r="L1586" s="35">
        <f>SUMIFS('ODA by sector'!M:M,'ODA by sector'!$A:$A,'D12'!$A1586,'ODA by sector'!$D:$D,'D12'!$C1586)</f>
        <v>0</v>
      </c>
      <c r="M1586" s="35">
        <f>SUMIFS('ODA by sector'!N:N,'ODA by sector'!$A:$A,'D12'!$A1586,'ODA by sector'!$D:$D,'D12'!$C1586)</f>
        <v>0</v>
      </c>
      <c r="N1586" s="35">
        <f>SUMIFS('ODA by sector'!O:O,'ODA by sector'!$A:$A,'D12'!$A1586,'ODA by sector'!$D:$D,'D12'!$C1586)</f>
        <v>0</v>
      </c>
      <c r="O1586" s="35">
        <f>SUMIFS('ODA by sector'!P:P,'ODA by sector'!$A:$A,'D12'!$A1586,'ODA by sector'!$D:$D,'D12'!$C1586)</f>
        <v>0</v>
      </c>
      <c r="P1586" s="35">
        <f>SUMIFS('ODA by sector'!Q:Q,'ODA by sector'!$A:$A,'D12'!$A1586,'ODA by sector'!$D:$D,'D12'!$C1586)</f>
        <v>0</v>
      </c>
      <c r="Q1586" s="35">
        <f>SUMIFS('ODA by sector'!R:R,'ODA by sector'!$A:$A,'D12'!$A1586,'ODA by sector'!$D:$D,'D12'!$C1586)</f>
        <v>0</v>
      </c>
      <c r="R1586" s="35">
        <f>SUMIFS('ODA by sector'!S:S,'ODA by sector'!$A:$A,'D12'!$A1586,'ODA by sector'!$D:$D,'D12'!$C1586)</f>
        <v>0</v>
      </c>
    </row>
    <row r="1587" spans="1:18" x14ac:dyDescent="0.25">
      <c r="A1587" s="36" t="s">
        <v>27</v>
      </c>
      <c r="B1587" s="36" t="e">
        <f>VLOOKUP(A1587,'[1]Names&amp;ISO'!$A:$B,2,FALSE)</f>
        <v>#N/A</v>
      </c>
      <c r="C1587" s="37" t="s">
        <v>165</v>
      </c>
      <c r="D1587" s="35">
        <f>SUMIFS('ODA by sector'!E:E,'ODA by sector'!$A:$A,'D12'!$A1587,'ODA by sector'!$D:$D,'D12'!$C1587)</f>
        <v>0</v>
      </c>
      <c r="E1587" s="35">
        <f>SUMIFS('ODA by sector'!F:F,'ODA by sector'!$A:$A,'D12'!$A1587,'ODA by sector'!$D:$D,'D12'!$C1587)</f>
        <v>0</v>
      </c>
      <c r="F1587" s="35">
        <f>SUMIFS('ODA by sector'!G:G,'ODA by sector'!$A:$A,'D12'!$A1587,'ODA by sector'!$D:$D,'D12'!$C1587)</f>
        <v>0</v>
      </c>
      <c r="G1587" s="35">
        <f>SUMIFS('ODA by sector'!H:H,'ODA by sector'!$A:$A,'D12'!$A1587,'ODA by sector'!$D:$D,'D12'!$C1587)</f>
        <v>0</v>
      </c>
      <c r="H1587" s="35">
        <f>SUMIFS('ODA by sector'!I:I,'ODA by sector'!$A:$A,'D12'!$A1587,'ODA by sector'!$D:$D,'D12'!$C1587)</f>
        <v>0</v>
      </c>
      <c r="I1587" s="35">
        <f>SUMIFS('ODA by sector'!J:J,'ODA by sector'!$A:$A,'D12'!$A1587,'ODA by sector'!$D:$D,'D12'!$C1587)</f>
        <v>0</v>
      </c>
      <c r="J1587" s="35">
        <f>SUMIFS('ODA by sector'!K:K,'ODA by sector'!$A:$A,'D12'!$A1587,'ODA by sector'!$D:$D,'D12'!$C1587)</f>
        <v>0</v>
      </c>
      <c r="K1587" s="35">
        <f>SUMIFS('ODA by sector'!L:L,'ODA by sector'!$A:$A,'D12'!$A1587,'ODA by sector'!$D:$D,'D12'!$C1587)</f>
        <v>0</v>
      </c>
      <c r="L1587" s="35">
        <f>SUMIFS('ODA by sector'!M:M,'ODA by sector'!$A:$A,'D12'!$A1587,'ODA by sector'!$D:$D,'D12'!$C1587)</f>
        <v>0</v>
      </c>
      <c r="M1587" s="35">
        <f>SUMIFS('ODA by sector'!N:N,'ODA by sector'!$A:$A,'D12'!$A1587,'ODA by sector'!$D:$D,'D12'!$C1587)</f>
        <v>0</v>
      </c>
      <c r="N1587" s="35">
        <f>SUMIFS('ODA by sector'!O:O,'ODA by sector'!$A:$A,'D12'!$A1587,'ODA by sector'!$D:$D,'D12'!$C1587)</f>
        <v>0</v>
      </c>
      <c r="O1587" s="35">
        <f>SUMIFS('ODA by sector'!P:P,'ODA by sector'!$A:$A,'D12'!$A1587,'ODA by sector'!$D:$D,'D12'!$C1587)</f>
        <v>0</v>
      </c>
      <c r="P1587" s="35">
        <f>SUMIFS('ODA by sector'!Q:Q,'ODA by sector'!$A:$A,'D12'!$A1587,'ODA by sector'!$D:$D,'D12'!$C1587)</f>
        <v>0</v>
      </c>
      <c r="Q1587" s="35">
        <f>SUMIFS('ODA by sector'!R:R,'ODA by sector'!$A:$A,'D12'!$A1587,'ODA by sector'!$D:$D,'D12'!$C1587)</f>
        <v>0</v>
      </c>
      <c r="R1587" s="35">
        <f>SUMIFS('ODA by sector'!S:S,'ODA by sector'!$A:$A,'D12'!$A1587,'ODA by sector'!$D:$D,'D12'!$C1587)</f>
        <v>0</v>
      </c>
    </row>
    <row r="1588" spans="1:18" x14ac:dyDescent="0.25">
      <c r="A1588" s="36" t="s">
        <v>27</v>
      </c>
      <c r="B1588" s="36" t="e">
        <f>VLOOKUP(A1588,'[1]Names&amp;ISO'!$A:$B,2,FALSE)</f>
        <v>#N/A</v>
      </c>
      <c r="C1588" s="37" t="s">
        <v>161</v>
      </c>
      <c r="D1588" s="35">
        <f>SUMIFS('ODA by sector'!E:E,'ODA by sector'!$A:$A,'D12'!$A1588,'ODA by sector'!$D:$D,'D12'!$C1588)</f>
        <v>0</v>
      </c>
      <c r="E1588" s="35">
        <f>SUMIFS('ODA by sector'!F:F,'ODA by sector'!$A:$A,'D12'!$A1588,'ODA by sector'!$D:$D,'D12'!$C1588)</f>
        <v>0</v>
      </c>
      <c r="F1588" s="35">
        <f>SUMIFS('ODA by sector'!G:G,'ODA by sector'!$A:$A,'D12'!$A1588,'ODA by sector'!$D:$D,'D12'!$C1588)</f>
        <v>0</v>
      </c>
      <c r="G1588" s="35">
        <f>SUMIFS('ODA by sector'!H:H,'ODA by sector'!$A:$A,'D12'!$A1588,'ODA by sector'!$D:$D,'D12'!$C1588)</f>
        <v>0</v>
      </c>
      <c r="H1588" s="35">
        <f>SUMIFS('ODA by sector'!I:I,'ODA by sector'!$A:$A,'D12'!$A1588,'ODA by sector'!$D:$D,'D12'!$C1588)</f>
        <v>0</v>
      </c>
      <c r="I1588" s="35">
        <f>SUMIFS('ODA by sector'!J:J,'ODA by sector'!$A:$A,'D12'!$A1588,'ODA by sector'!$D:$D,'D12'!$C1588)</f>
        <v>0</v>
      </c>
      <c r="J1588" s="35">
        <f>SUMIFS('ODA by sector'!K:K,'ODA by sector'!$A:$A,'D12'!$A1588,'ODA by sector'!$D:$D,'D12'!$C1588)</f>
        <v>0</v>
      </c>
      <c r="K1588" s="35">
        <f>SUMIFS('ODA by sector'!L:L,'ODA by sector'!$A:$A,'D12'!$A1588,'ODA by sector'!$D:$D,'D12'!$C1588)</f>
        <v>0</v>
      </c>
      <c r="L1588" s="35">
        <f>SUMIFS('ODA by sector'!M:M,'ODA by sector'!$A:$A,'D12'!$A1588,'ODA by sector'!$D:$D,'D12'!$C1588)</f>
        <v>0</v>
      </c>
      <c r="M1588" s="35">
        <f>SUMIFS('ODA by sector'!N:N,'ODA by sector'!$A:$A,'D12'!$A1588,'ODA by sector'!$D:$D,'D12'!$C1588)</f>
        <v>0</v>
      </c>
      <c r="N1588" s="35">
        <f>SUMIFS('ODA by sector'!O:O,'ODA by sector'!$A:$A,'D12'!$A1588,'ODA by sector'!$D:$D,'D12'!$C1588)</f>
        <v>0</v>
      </c>
      <c r="O1588" s="35">
        <f>SUMIFS('ODA by sector'!P:P,'ODA by sector'!$A:$A,'D12'!$A1588,'ODA by sector'!$D:$D,'D12'!$C1588)</f>
        <v>0</v>
      </c>
      <c r="P1588" s="35">
        <f>SUMIFS('ODA by sector'!Q:Q,'ODA by sector'!$A:$A,'D12'!$A1588,'ODA by sector'!$D:$D,'D12'!$C1588)</f>
        <v>0</v>
      </c>
      <c r="Q1588" s="35">
        <f>SUMIFS('ODA by sector'!R:R,'ODA by sector'!$A:$A,'D12'!$A1588,'ODA by sector'!$D:$D,'D12'!$C1588)</f>
        <v>0</v>
      </c>
      <c r="R1588" s="35">
        <f>SUMIFS('ODA by sector'!S:S,'ODA by sector'!$A:$A,'D12'!$A1588,'ODA by sector'!$D:$D,'D12'!$C1588)</f>
        <v>0</v>
      </c>
    </row>
    <row r="1589" spans="1:18" x14ac:dyDescent="0.25">
      <c r="A1589" s="36" t="s">
        <v>27</v>
      </c>
      <c r="B1589" s="36" t="e">
        <f>VLOOKUP(A1589,'[1]Names&amp;ISO'!$A:$B,2,FALSE)</f>
        <v>#N/A</v>
      </c>
      <c r="C1589" s="37" t="s">
        <v>166</v>
      </c>
      <c r="D1589" s="35">
        <f>SUMIFS('ODA by sector'!E:E,'ODA by sector'!$A:$A,'D12'!$A1589,'ODA by sector'!$D:$D,'D12'!$C1589)</f>
        <v>0</v>
      </c>
      <c r="E1589" s="35">
        <f>SUMIFS('ODA by sector'!F:F,'ODA by sector'!$A:$A,'D12'!$A1589,'ODA by sector'!$D:$D,'D12'!$C1589)</f>
        <v>0</v>
      </c>
      <c r="F1589" s="35">
        <f>SUMIFS('ODA by sector'!G:G,'ODA by sector'!$A:$A,'D12'!$A1589,'ODA by sector'!$D:$D,'D12'!$C1589)</f>
        <v>0</v>
      </c>
      <c r="G1589" s="35">
        <f>SUMIFS('ODA by sector'!H:H,'ODA by sector'!$A:$A,'D12'!$A1589,'ODA by sector'!$D:$D,'D12'!$C1589)</f>
        <v>0</v>
      </c>
      <c r="H1589" s="35">
        <f>SUMIFS('ODA by sector'!I:I,'ODA by sector'!$A:$A,'D12'!$A1589,'ODA by sector'!$D:$D,'D12'!$C1589)</f>
        <v>0</v>
      </c>
      <c r="I1589" s="35">
        <f>SUMIFS('ODA by sector'!J:J,'ODA by sector'!$A:$A,'D12'!$A1589,'ODA by sector'!$D:$D,'D12'!$C1589)</f>
        <v>0</v>
      </c>
      <c r="J1589" s="35">
        <f>SUMIFS('ODA by sector'!K:K,'ODA by sector'!$A:$A,'D12'!$A1589,'ODA by sector'!$D:$D,'D12'!$C1589)</f>
        <v>0</v>
      </c>
      <c r="K1589" s="35">
        <f>SUMIFS('ODA by sector'!L:L,'ODA by sector'!$A:$A,'D12'!$A1589,'ODA by sector'!$D:$D,'D12'!$C1589)</f>
        <v>0</v>
      </c>
      <c r="L1589" s="35">
        <f>SUMIFS('ODA by sector'!M:M,'ODA by sector'!$A:$A,'D12'!$A1589,'ODA by sector'!$D:$D,'D12'!$C1589)</f>
        <v>0</v>
      </c>
      <c r="M1589" s="35">
        <f>SUMIFS('ODA by sector'!N:N,'ODA by sector'!$A:$A,'D12'!$A1589,'ODA by sector'!$D:$D,'D12'!$C1589)</f>
        <v>0</v>
      </c>
      <c r="N1589" s="35">
        <f>SUMIFS('ODA by sector'!O:O,'ODA by sector'!$A:$A,'D12'!$A1589,'ODA by sector'!$D:$D,'D12'!$C1589)</f>
        <v>0</v>
      </c>
      <c r="O1589" s="35">
        <f>SUMIFS('ODA by sector'!P:P,'ODA by sector'!$A:$A,'D12'!$A1589,'ODA by sector'!$D:$D,'D12'!$C1589)</f>
        <v>0</v>
      </c>
      <c r="P1589" s="35">
        <f>SUMIFS('ODA by sector'!Q:Q,'ODA by sector'!$A:$A,'D12'!$A1589,'ODA by sector'!$D:$D,'D12'!$C1589)</f>
        <v>0</v>
      </c>
      <c r="Q1589" s="35">
        <f>SUMIFS('ODA by sector'!R:R,'ODA by sector'!$A:$A,'D12'!$A1589,'ODA by sector'!$D:$D,'D12'!$C1589)</f>
        <v>0</v>
      </c>
      <c r="R1589" s="35">
        <f>SUMIFS('ODA by sector'!S:S,'ODA by sector'!$A:$A,'D12'!$A1589,'ODA by sector'!$D:$D,'D12'!$C1589)</f>
        <v>0</v>
      </c>
    </row>
    <row r="1590" spans="1:18" x14ac:dyDescent="0.25">
      <c r="A1590" s="36" t="s">
        <v>27</v>
      </c>
      <c r="B1590" s="36" t="e">
        <f>VLOOKUP(A1590,'[1]Names&amp;ISO'!$A:$B,2,FALSE)</f>
        <v>#N/A</v>
      </c>
      <c r="C1590" s="37" t="s">
        <v>167</v>
      </c>
      <c r="D1590" s="35">
        <f>SUMIFS('ODA by sector'!E:E,'ODA by sector'!$A:$A,'D12'!$A1590,'ODA by sector'!$D:$D,'D12'!$C1590)</f>
        <v>0</v>
      </c>
      <c r="E1590" s="35">
        <f>SUMIFS('ODA by sector'!F:F,'ODA by sector'!$A:$A,'D12'!$A1590,'ODA by sector'!$D:$D,'D12'!$C1590)</f>
        <v>0</v>
      </c>
      <c r="F1590" s="35">
        <f>SUMIFS('ODA by sector'!G:G,'ODA by sector'!$A:$A,'D12'!$A1590,'ODA by sector'!$D:$D,'D12'!$C1590)</f>
        <v>0</v>
      </c>
      <c r="G1590" s="35">
        <f>SUMIFS('ODA by sector'!H:H,'ODA by sector'!$A:$A,'D12'!$A1590,'ODA by sector'!$D:$D,'D12'!$C1590)</f>
        <v>0</v>
      </c>
      <c r="H1590" s="35">
        <f>SUMIFS('ODA by sector'!I:I,'ODA by sector'!$A:$A,'D12'!$A1590,'ODA by sector'!$D:$D,'D12'!$C1590)</f>
        <v>0</v>
      </c>
      <c r="I1590" s="35">
        <f>SUMIFS('ODA by sector'!J:J,'ODA by sector'!$A:$A,'D12'!$A1590,'ODA by sector'!$D:$D,'D12'!$C1590)</f>
        <v>0</v>
      </c>
      <c r="J1590" s="35">
        <f>SUMIFS('ODA by sector'!K:K,'ODA by sector'!$A:$A,'D12'!$A1590,'ODA by sector'!$D:$D,'D12'!$C1590)</f>
        <v>0</v>
      </c>
      <c r="K1590" s="35">
        <f>SUMIFS('ODA by sector'!L:L,'ODA by sector'!$A:$A,'D12'!$A1590,'ODA by sector'!$D:$D,'D12'!$C1590)</f>
        <v>0</v>
      </c>
      <c r="L1590" s="35">
        <f>SUMIFS('ODA by sector'!M:M,'ODA by sector'!$A:$A,'D12'!$A1590,'ODA by sector'!$D:$D,'D12'!$C1590)</f>
        <v>0</v>
      </c>
      <c r="M1590" s="35">
        <f>SUMIFS('ODA by sector'!N:N,'ODA by sector'!$A:$A,'D12'!$A1590,'ODA by sector'!$D:$D,'D12'!$C1590)</f>
        <v>0</v>
      </c>
      <c r="N1590" s="35">
        <f>SUMIFS('ODA by sector'!O:O,'ODA by sector'!$A:$A,'D12'!$A1590,'ODA by sector'!$D:$D,'D12'!$C1590)</f>
        <v>0</v>
      </c>
      <c r="O1590" s="35">
        <f>SUMIFS('ODA by sector'!P:P,'ODA by sector'!$A:$A,'D12'!$A1590,'ODA by sector'!$D:$D,'D12'!$C1590)</f>
        <v>0</v>
      </c>
      <c r="P1590" s="35">
        <f>SUMIFS('ODA by sector'!Q:Q,'ODA by sector'!$A:$A,'D12'!$A1590,'ODA by sector'!$D:$D,'D12'!$C1590)</f>
        <v>0</v>
      </c>
      <c r="Q1590" s="35">
        <f>SUMIFS('ODA by sector'!R:R,'ODA by sector'!$A:$A,'D12'!$A1590,'ODA by sector'!$D:$D,'D12'!$C1590)</f>
        <v>0</v>
      </c>
      <c r="R1590" s="35">
        <f>SUMIFS('ODA by sector'!S:S,'ODA by sector'!$A:$A,'D12'!$A1590,'ODA by sector'!$D:$D,'D12'!$C1590)</f>
        <v>0</v>
      </c>
    </row>
    <row r="1591" spans="1:18" x14ac:dyDescent="0.25">
      <c r="A1591" s="38" t="s">
        <v>27</v>
      </c>
      <c r="B1591" s="36" t="e">
        <f>VLOOKUP(A1591,'[1]Names&amp;ISO'!$A:$B,2,FALSE)</f>
        <v>#N/A</v>
      </c>
      <c r="C1591" s="37" t="s">
        <v>169</v>
      </c>
      <c r="D1591" s="35">
        <f>SUMIFS('ODA by sector'!E:E,'ODA by sector'!$A:$A,'D12'!$A1591,'ODA by sector'!$D:$D,'D12'!$C1591)</f>
        <v>0</v>
      </c>
      <c r="E1591" s="35">
        <f>SUMIFS('ODA by sector'!F:F,'ODA by sector'!$A:$A,'D12'!$A1591,'ODA by sector'!$D:$D,'D12'!$C1591)</f>
        <v>0</v>
      </c>
      <c r="F1591" s="35">
        <f>SUMIFS('ODA by sector'!G:G,'ODA by sector'!$A:$A,'D12'!$A1591,'ODA by sector'!$D:$D,'D12'!$C1591)</f>
        <v>0</v>
      </c>
      <c r="G1591" s="35">
        <f>SUMIFS('ODA by sector'!H:H,'ODA by sector'!$A:$A,'D12'!$A1591,'ODA by sector'!$D:$D,'D12'!$C1591)</f>
        <v>0</v>
      </c>
      <c r="H1591" s="35">
        <f>SUMIFS('ODA by sector'!I:I,'ODA by sector'!$A:$A,'D12'!$A1591,'ODA by sector'!$D:$D,'D12'!$C1591)</f>
        <v>0</v>
      </c>
      <c r="I1591" s="35">
        <f>SUMIFS('ODA by sector'!J:J,'ODA by sector'!$A:$A,'D12'!$A1591,'ODA by sector'!$D:$D,'D12'!$C1591)</f>
        <v>0</v>
      </c>
      <c r="J1591" s="35">
        <f>SUMIFS('ODA by sector'!K:K,'ODA by sector'!$A:$A,'D12'!$A1591,'ODA by sector'!$D:$D,'D12'!$C1591)</f>
        <v>0</v>
      </c>
      <c r="K1591" s="35">
        <f>SUMIFS('ODA by sector'!L:L,'ODA by sector'!$A:$A,'D12'!$A1591,'ODA by sector'!$D:$D,'D12'!$C1591)</f>
        <v>0</v>
      </c>
      <c r="L1591" s="35">
        <f>SUMIFS('ODA by sector'!M:M,'ODA by sector'!$A:$A,'D12'!$A1591,'ODA by sector'!$D:$D,'D12'!$C1591)</f>
        <v>0</v>
      </c>
      <c r="M1591" s="35">
        <f>SUMIFS('ODA by sector'!N:N,'ODA by sector'!$A:$A,'D12'!$A1591,'ODA by sector'!$D:$D,'D12'!$C1591)</f>
        <v>0</v>
      </c>
      <c r="N1591" s="35">
        <f>SUMIFS('ODA by sector'!O:O,'ODA by sector'!$A:$A,'D12'!$A1591,'ODA by sector'!$D:$D,'D12'!$C1591)</f>
        <v>0</v>
      </c>
      <c r="O1591" s="35">
        <f>SUMIFS('ODA by sector'!P:P,'ODA by sector'!$A:$A,'D12'!$A1591,'ODA by sector'!$D:$D,'D12'!$C1591)</f>
        <v>0</v>
      </c>
      <c r="P1591" s="35">
        <f>SUMIFS('ODA by sector'!Q:Q,'ODA by sector'!$A:$A,'D12'!$A1591,'ODA by sector'!$D:$D,'D12'!$C1591)</f>
        <v>0</v>
      </c>
      <c r="Q1591" s="35">
        <f>SUMIFS('ODA by sector'!R:R,'ODA by sector'!$A:$A,'D12'!$A1591,'ODA by sector'!$D:$D,'D12'!$C1591)</f>
        <v>0</v>
      </c>
      <c r="R1591" s="35">
        <f>SUMIFS('ODA by sector'!S:S,'ODA by sector'!$A:$A,'D12'!$A1591,'ODA by sector'!$D:$D,'D12'!$C1591)</f>
        <v>0</v>
      </c>
    </row>
    <row r="1592" spans="1:18" x14ac:dyDescent="0.25">
      <c r="A1592" s="39" t="s">
        <v>27</v>
      </c>
      <c r="B1592" s="36" t="e">
        <f>VLOOKUP(A1592,'[1]Names&amp;ISO'!$A:$B,2,FALSE)</f>
        <v>#N/A</v>
      </c>
      <c r="C1592" s="37" t="s">
        <v>168</v>
      </c>
      <c r="D1592" s="35">
        <f>SUMIFS('ODA by sector'!E:E,'ODA by sector'!$A:$A,'D12'!$A1592,'ODA by sector'!$D:$D,'D12'!$C1592)</f>
        <v>0</v>
      </c>
      <c r="E1592" s="35">
        <f>SUMIFS('ODA by sector'!F:F,'ODA by sector'!$A:$A,'D12'!$A1592,'ODA by sector'!$D:$D,'D12'!$C1592)</f>
        <v>0</v>
      </c>
      <c r="F1592" s="35">
        <f>SUMIFS('ODA by sector'!G:G,'ODA by sector'!$A:$A,'D12'!$A1592,'ODA by sector'!$D:$D,'D12'!$C1592)</f>
        <v>0</v>
      </c>
      <c r="G1592" s="35">
        <f>SUMIFS('ODA by sector'!H:H,'ODA by sector'!$A:$A,'D12'!$A1592,'ODA by sector'!$D:$D,'D12'!$C1592)</f>
        <v>0</v>
      </c>
      <c r="H1592" s="35">
        <f>SUMIFS('ODA by sector'!I:I,'ODA by sector'!$A:$A,'D12'!$A1592,'ODA by sector'!$D:$D,'D12'!$C1592)</f>
        <v>0</v>
      </c>
      <c r="I1592" s="35">
        <f>SUMIFS('ODA by sector'!J:J,'ODA by sector'!$A:$A,'D12'!$A1592,'ODA by sector'!$D:$D,'D12'!$C1592)</f>
        <v>0</v>
      </c>
      <c r="J1592" s="35">
        <f>SUMIFS('ODA by sector'!K:K,'ODA by sector'!$A:$A,'D12'!$A1592,'ODA by sector'!$D:$D,'D12'!$C1592)</f>
        <v>0</v>
      </c>
      <c r="K1592" s="35">
        <f>SUMIFS('ODA by sector'!L:L,'ODA by sector'!$A:$A,'D12'!$A1592,'ODA by sector'!$D:$D,'D12'!$C1592)</f>
        <v>0</v>
      </c>
      <c r="L1592" s="35">
        <f>SUMIFS('ODA by sector'!M:M,'ODA by sector'!$A:$A,'D12'!$A1592,'ODA by sector'!$D:$D,'D12'!$C1592)</f>
        <v>0</v>
      </c>
      <c r="M1592" s="35">
        <f>SUMIFS('ODA by sector'!N:N,'ODA by sector'!$A:$A,'D12'!$A1592,'ODA by sector'!$D:$D,'D12'!$C1592)</f>
        <v>0</v>
      </c>
      <c r="N1592" s="35">
        <f>SUMIFS('ODA by sector'!O:O,'ODA by sector'!$A:$A,'D12'!$A1592,'ODA by sector'!$D:$D,'D12'!$C1592)</f>
        <v>0</v>
      </c>
      <c r="O1592" s="35">
        <f>SUMIFS('ODA by sector'!P:P,'ODA by sector'!$A:$A,'D12'!$A1592,'ODA by sector'!$D:$D,'D12'!$C1592)</f>
        <v>0</v>
      </c>
      <c r="P1592" s="35">
        <f>SUMIFS('ODA by sector'!Q:Q,'ODA by sector'!$A:$A,'D12'!$A1592,'ODA by sector'!$D:$D,'D12'!$C1592)</f>
        <v>0</v>
      </c>
      <c r="Q1592" s="35">
        <f>SUMIFS('ODA by sector'!R:R,'ODA by sector'!$A:$A,'D12'!$A1592,'ODA by sector'!$D:$D,'D12'!$C1592)</f>
        <v>0</v>
      </c>
      <c r="R1592" s="35">
        <f>SUMIFS('ODA by sector'!S:S,'ODA by sector'!$A:$A,'D12'!$A1592,'ODA by sector'!$D:$D,'D12'!$C1592)</f>
        <v>0</v>
      </c>
    </row>
    <row r="1593" spans="1:18" x14ac:dyDescent="0.25">
      <c r="A1593" s="36" t="s">
        <v>27</v>
      </c>
      <c r="B1593" s="36" t="e">
        <f>VLOOKUP(A1593,'[1]Names&amp;ISO'!$A:$B,2,FALSE)</f>
        <v>#N/A</v>
      </c>
      <c r="C1593" s="37" t="s">
        <v>171</v>
      </c>
      <c r="D1593" s="35">
        <f>SUMIFS('ODA by sector'!E:E,'ODA by sector'!$A:$A,'D12'!$A1593,'ODA by sector'!$D:$D,'D12'!$C1593)</f>
        <v>0</v>
      </c>
      <c r="E1593" s="35">
        <f>SUMIFS('ODA by sector'!F:F,'ODA by sector'!$A:$A,'D12'!$A1593,'ODA by sector'!$D:$D,'D12'!$C1593)</f>
        <v>0</v>
      </c>
      <c r="F1593" s="35">
        <f>SUMIFS('ODA by sector'!G:G,'ODA by sector'!$A:$A,'D12'!$A1593,'ODA by sector'!$D:$D,'D12'!$C1593)</f>
        <v>0</v>
      </c>
      <c r="G1593" s="35">
        <f>SUMIFS('ODA by sector'!H:H,'ODA by sector'!$A:$A,'D12'!$A1593,'ODA by sector'!$D:$D,'D12'!$C1593)</f>
        <v>0</v>
      </c>
      <c r="H1593" s="35">
        <f>SUMIFS('ODA by sector'!I:I,'ODA by sector'!$A:$A,'D12'!$A1593,'ODA by sector'!$D:$D,'D12'!$C1593)</f>
        <v>0</v>
      </c>
      <c r="I1593" s="35">
        <f>SUMIFS('ODA by sector'!J:J,'ODA by sector'!$A:$A,'D12'!$A1593,'ODA by sector'!$D:$D,'D12'!$C1593)</f>
        <v>0</v>
      </c>
      <c r="J1593" s="35">
        <f>SUMIFS('ODA by sector'!K:K,'ODA by sector'!$A:$A,'D12'!$A1593,'ODA by sector'!$D:$D,'D12'!$C1593)</f>
        <v>0</v>
      </c>
      <c r="K1593" s="35">
        <f>SUMIFS('ODA by sector'!L:L,'ODA by sector'!$A:$A,'D12'!$A1593,'ODA by sector'!$D:$D,'D12'!$C1593)</f>
        <v>0</v>
      </c>
      <c r="L1593" s="35">
        <f>SUMIFS('ODA by sector'!M:M,'ODA by sector'!$A:$A,'D12'!$A1593,'ODA by sector'!$D:$D,'D12'!$C1593)</f>
        <v>0</v>
      </c>
      <c r="M1593" s="35">
        <f>SUMIFS('ODA by sector'!N:N,'ODA by sector'!$A:$A,'D12'!$A1593,'ODA by sector'!$D:$D,'D12'!$C1593)</f>
        <v>0</v>
      </c>
      <c r="N1593" s="35">
        <f>SUMIFS('ODA by sector'!O:O,'ODA by sector'!$A:$A,'D12'!$A1593,'ODA by sector'!$D:$D,'D12'!$C1593)</f>
        <v>0</v>
      </c>
      <c r="O1593" s="35">
        <f>SUMIFS('ODA by sector'!P:P,'ODA by sector'!$A:$A,'D12'!$A1593,'ODA by sector'!$D:$D,'D12'!$C1593)</f>
        <v>0</v>
      </c>
      <c r="P1593" s="35">
        <f>SUMIFS('ODA by sector'!Q:Q,'ODA by sector'!$A:$A,'D12'!$A1593,'ODA by sector'!$D:$D,'D12'!$C1593)</f>
        <v>0</v>
      </c>
      <c r="Q1593" s="35">
        <f>SUMIFS('ODA by sector'!R:R,'ODA by sector'!$A:$A,'D12'!$A1593,'ODA by sector'!$D:$D,'D12'!$C1593)</f>
        <v>0</v>
      </c>
      <c r="R1593" s="35">
        <f>SUMIFS('ODA by sector'!S:S,'ODA by sector'!$A:$A,'D12'!$A1593,'ODA by sector'!$D:$D,'D12'!$C1593)</f>
        <v>0</v>
      </c>
    </row>
    <row r="1594" spans="1:18" x14ac:dyDescent="0.25">
      <c r="A1594" s="36" t="s">
        <v>27</v>
      </c>
      <c r="B1594" s="36" t="e">
        <f>VLOOKUP(A1594,'[1]Names&amp;ISO'!$A:$B,2,FALSE)</f>
        <v>#N/A</v>
      </c>
      <c r="C1594" s="37" t="s">
        <v>170</v>
      </c>
      <c r="D1594" s="35">
        <f>SUMIFS('ODA by sector'!E:E,'ODA by sector'!$A:$A,'D12'!$A1594,'ODA by sector'!$D:$D,'D12'!$C1594)</f>
        <v>0</v>
      </c>
      <c r="E1594" s="35">
        <f>SUMIFS('ODA by sector'!F:F,'ODA by sector'!$A:$A,'D12'!$A1594,'ODA by sector'!$D:$D,'D12'!$C1594)</f>
        <v>0</v>
      </c>
      <c r="F1594" s="35">
        <f>SUMIFS('ODA by sector'!G:G,'ODA by sector'!$A:$A,'D12'!$A1594,'ODA by sector'!$D:$D,'D12'!$C1594)</f>
        <v>0</v>
      </c>
      <c r="G1594" s="35">
        <f>SUMIFS('ODA by sector'!H:H,'ODA by sector'!$A:$A,'D12'!$A1594,'ODA by sector'!$D:$D,'D12'!$C1594)</f>
        <v>0</v>
      </c>
      <c r="H1594" s="35">
        <f>SUMIFS('ODA by sector'!I:I,'ODA by sector'!$A:$A,'D12'!$A1594,'ODA by sector'!$D:$D,'D12'!$C1594)</f>
        <v>0</v>
      </c>
      <c r="I1594" s="35">
        <f>SUMIFS('ODA by sector'!J:J,'ODA by sector'!$A:$A,'D12'!$A1594,'ODA by sector'!$D:$D,'D12'!$C1594)</f>
        <v>0</v>
      </c>
      <c r="J1594" s="35">
        <f>SUMIFS('ODA by sector'!K:K,'ODA by sector'!$A:$A,'D12'!$A1594,'ODA by sector'!$D:$D,'D12'!$C1594)</f>
        <v>0</v>
      </c>
      <c r="K1594" s="35">
        <f>SUMIFS('ODA by sector'!L:L,'ODA by sector'!$A:$A,'D12'!$A1594,'ODA by sector'!$D:$D,'D12'!$C1594)</f>
        <v>0</v>
      </c>
      <c r="L1594" s="35">
        <f>SUMIFS('ODA by sector'!M:M,'ODA by sector'!$A:$A,'D12'!$A1594,'ODA by sector'!$D:$D,'D12'!$C1594)</f>
        <v>0</v>
      </c>
      <c r="M1594" s="35">
        <f>SUMIFS('ODA by sector'!N:N,'ODA by sector'!$A:$A,'D12'!$A1594,'ODA by sector'!$D:$D,'D12'!$C1594)</f>
        <v>0</v>
      </c>
      <c r="N1594" s="35">
        <f>SUMIFS('ODA by sector'!O:O,'ODA by sector'!$A:$A,'D12'!$A1594,'ODA by sector'!$D:$D,'D12'!$C1594)</f>
        <v>0</v>
      </c>
      <c r="O1594" s="35">
        <f>SUMIFS('ODA by sector'!P:P,'ODA by sector'!$A:$A,'D12'!$A1594,'ODA by sector'!$D:$D,'D12'!$C1594)</f>
        <v>0</v>
      </c>
      <c r="P1594" s="35">
        <f>SUMIFS('ODA by sector'!Q:Q,'ODA by sector'!$A:$A,'D12'!$A1594,'ODA by sector'!$D:$D,'D12'!$C1594)</f>
        <v>0</v>
      </c>
      <c r="Q1594" s="35">
        <f>SUMIFS('ODA by sector'!R:R,'ODA by sector'!$A:$A,'D12'!$A1594,'ODA by sector'!$D:$D,'D12'!$C1594)</f>
        <v>0</v>
      </c>
      <c r="R1594" s="35">
        <f>SUMIFS('ODA by sector'!S:S,'ODA by sector'!$A:$A,'D12'!$A1594,'ODA by sector'!$D:$D,'D12'!$C1594)</f>
        <v>0</v>
      </c>
    </row>
    <row r="1595" spans="1:18" x14ac:dyDescent="0.25">
      <c r="A1595" s="36" t="s">
        <v>27</v>
      </c>
      <c r="B1595" s="36" t="e">
        <f>VLOOKUP(A1595,'[1]Names&amp;ISO'!$A:$B,2,FALSE)</f>
        <v>#N/A</v>
      </c>
      <c r="C1595" s="37" t="s">
        <v>172</v>
      </c>
      <c r="D1595" s="35">
        <f>SUMIFS('ODA by sector'!E:E,'ODA by sector'!$A:$A,'D12'!$A1595,'ODA by sector'!$D:$D,'D12'!$C1595)</f>
        <v>0</v>
      </c>
      <c r="E1595" s="35">
        <f>SUMIFS('ODA by sector'!F:F,'ODA by sector'!$A:$A,'D12'!$A1595,'ODA by sector'!$D:$D,'D12'!$C1595)</f>
        <v>0</v>
      </c>
      <c r="F1595" s="35">
        <f>SUMIFS('ODA by sector'!G:G,'ODA by sector'!$A:$A,'D12'!$A1595,'ODA by sector'!$D:$D,'D12'!$C1595)</f>
        <v>0</v>
      </c>
      <c r="G1595" s="35">
        <f>SUMIFS('ODA by sector'!H:H,'ODA by sector'!$A:$A,'D12'!$A1595,'ODA by sector'!$D:$D,'D12'!$C1595)</f>
        <v>0</v>
      </c>
      <c r="H1595" s="35">
        <f>SUMIFS('ODA by sector'!I:I,'ODA by sector'!$A:$A,'D12'!$A1595,'ODA by sector'!$D:$D,'D12'!$C1595)</f>
        <v>0</v>
      </c>
      <c r="I1595" s="35">
        <f>SUMIFS('ODA by sector'!J:J,'ODA by sector'!$A:$A,'D12'!$A1595,'ODA by sector'!$D:$D,'D12'!$C1595)</f>
        <v>0</v>
      </c>
      <c r="J1595" s="35">
        <f>SUMIFS('ODA by sector'!K:K,'ODA by sector'!$A:$A,'D12'!$A1595,'ODA by sector'!$D:$D,'D12'!$C1595)</f>
        <v>0</v>
      </c>
      <c r="K1595" s="35">
        <f>SUMIFS('ODA by sector'!L:L,'ODA by sector'!$A:$A,'D12'!$A1595,'ODA by sector'!$D:$D,'D12'!$C1595)</f>
        <v>0</v>
      </c>
      <c r="L1595" s="35">
        <f>SUMIFS('ODA by sector'!M:M,'ODA by sector'!$A:$A,'D12'!$A1595,'ODA by sector'!$D:$D,'D12'!$C1595)</f>
        <v>0</v>
      </c>
      <c r="M1595" s="35">
        <f>SUMIFS('ODA by sector'!N:N,'ODA by sector'!$A:$A,'D12'!$A1595,'ODA by sector'!$D:$D,'D12'!$C1595)</f>
        <v>0</v>
      </c>
      <c r="N1595" s="35">
        <f>SUMIFS('ODA by sector'!O:O,'ODA by sector'!$A:$A,'D12'!$A1595,'ODA by sector'!$D:$D,'D12'!$C1595)</f>
        <v>0</v>
      </c>
      <c r="O1595" s="35">
        <f>SUMIFS('ODA by sector'!P:P,'ODA by sector'!$A:$A,'D12'!$A1595,'ODA by sector'!$D:$D,'D12'!$C1595)</f>
        <v>0</v>
      </c>
      <c r="P1595" s="35">
        <f>SUMIFS('ODA by sector'!Q:Q,'ODA by sector'!$A:$A,'D12'!$A1595,'ODA by sector'!$D:$D,'D12'!$C1595)</f>
        <v>0</v>
      </c>
      <c r="Q1595" s="35">
        <f>SUMIFS('ODA by sector'!R:R,'ODA by sector'!$A:$A,'D12'!$A1595,'ODA by sector'!$D:$D,'D12'!$C1595)</f>
        <v>0</v>
      </c>
      <c r="R1595" s="35">
        <f>SUMIFS('ODA by sector'!S:S,'ODA by sector'!$A:$A,'D12'!$A1595,'ODA by sector'!$D:$D,'D12'!$C1595)</f>
        <v>0</v>
      </c>
    </row>
    <row r="1596" spans="1:18" x14ac:dyDescent="0.25">
      <c r="A1596" s="36" t="s">
        <v>27</v>
      </c>
      <c r="B1596" s="36" t="e">
        <f>VLOOKUP(A1596,'[1]Names&amp;ISO'!$A:$B,2,FALSE)</f>
        <v>#N/A</v>
      </c>
      <c r="C1596" s="37" t="s">
        <v>173</v>
      </c>
      <c r="D1596" s="35">
        <f>SUMIFS('ODA by sector'!E:E,'ODA by sector'!$A:$A,'D12'!$A1596,'ODA by sector'!$D:$D,'D12'!$C1596)</f>
        <v>0</v>
      </c>
      <c r="E1596" s="35">
        <f>SUMIFS('ODA by sector'!F:F,'ODA by sector'!$A:$A,'D12'!$A1596,'ODA by sector'!$D:$D,'D12'!$C1596)</f>
        <v>0</v>
      </c>
      <c r="F1596" s="35">
        <f>SUMIFS('ODA by sector'!G:G,'ODA by sector'!$A:$A,'D12'!$A1596,'ODA by sector'!$D:$D,'D12'!$C1596)</f>
        <v>0</v>
      </c>
      <c r="G1596" s="35">
        <f>SUMIFS('ODA by sector'!H:H,'ODA by sector'!$A:$A,'D12'!$A1596,'ODA by sector'!$D:$D,'D12'!$C1596)</f>
        <v>0</v>
      </c>
      <c r="H1596" s="35">
        <f>SUMIFS('ODA by sector'!I:I,'ODA by sector'!$A:$A,'D12'!$A1596,'ODA by sector'!$D:$D,'D12'!$C1596)</f>
        <v>0</v>
      </c>
      <c r="I1596" s="35">
        <f>SUMIFS('ODA by sector'!J:J,'ODA by sector'!$A:$A,'D12'!$A1596,'ODA by sector'!$D:$D,'D12'!$C1596)</f>
        <v>0</v>
      </c>
      <c r="J1596" s="35">
        <f>SUMIFS('ODA by sector'!K:K,'ODA by sector'!$A:$A,'D12'!$A1596,'ODA by sector'!$D:$D,'D12'!$C1596)</f>
        <v>0</v>
      </c>
      <c r="K1596" s="35">
        <f>SUMIFS('ODA by sector'!L:L,'ODA by sector'!$A:$A,'D12'!$A1596,'ODA by sector'!$D:$D,'D12'!$C1596)</f>
        <v>0</v>
      </c>
      <c r="L1596" s="35">
        <f>SUMIFS('ODA by sector'!M:M,'ODA by sector'!$A:$A,'D12'!$A1596,'ODA by sector'!$D:$D,'D12'!$C1596)</f>
        <v>0</v>
      </c>
      <c r="M1596" s="35">
        <f>SUMIFS('ODA by sector'!N:N,'ODA by sector'!$A:$A,'D12'!$A1596,'ODA by sector'!$D:$D,'D12'!$C1596)</f>
        <v>0</v>
      </c>
      <c r="N1596" s="35">
        <f>SUMIFS('ODA by sector'!O:O,'ODA by sector'!$A:$A,'D12'!$A1596,'ODA by sector'!$D:$D,'D12'!$C1596)</f>
        <v>0</v>
      </c>
      <c r="O1596" s="35">
        <f>SUMIFS('ODA by sector'!P:P,'ODA by sector'!$A:$A,'D12'!$A1596,'ODA by sector'!$D:$D,'D12'!$C1596)</f>
        <v>0</v>
      </c>
      <c r="P1596" s="35">
        <f>SUMIFS('ODA by sector'!Q:Q,'ODA by sector'!$A:$A,'D12'!$A1596,'ODA by sector'!$D:$D,'D12'!$C1596)</f>
        <v>0</v>
      </c>
      <c r="Q1596" s="35">
        <f>SUMIFS('ODA by sector'!R:R,'ODA by sector'!$A:$A,'D12'!$A1596,'ODA by sector'!$D:$D,'D12'!$C1596)</f>
        <v>0</v>
      </c>
      <c r="R1596" s="35">
        <f>SUMIFS('ODA by sector'!S:S,'ODA by sector'!$A:$A,'D12'!$A1596,'ODA by sector'!$D:$D,'D12'!$C1596)</f>
        <v>0</v>
      </c>
    </row>
    <row r="1597" spans="1:18" x14ac:dyDescent="0.25">
      <c r="A1597" s="36" t="s">
        <v>27</v>
      </c>
      <c r="B1597" s="36" t="e">
        <f>VLOOKUP(A1597,'[1]Names&amp;ISO'!$A:$B,2,FALSE)</f>
        <v>#N/A</v>
      </c>
      <c r="C1597" s="37" t="s">
        <v>174</v>
      </c>
      <c r="D1597" s="35">
        <f>SUMIFS('ODA by sector'!E:E,'ODA by sector'!$A:$A,'D12'!$A1597,'ODA by sector'!$D:$D,'D12'!$C1597)</f>
        <v>0</v>
      </c>
      <c r="E1597" s="35">
        <f>SUMIFS('ODA by sector'!F:F,'ODA by sector'!$A:$A,'D12'!$A1597,'ODA by sector'!$D:$D,'D12'!$C1597)</f>
        <v>0</v>
      </c>
      <c r="F1597" s="35">
        <f>SUMIFS('ODA by sector'!G:G,'ODA by sector'!$A:$A,'D12'!$A1597,'ODA by sector'!$D:$D,'D12'!$C1597)</f>
        <v>0</v>
      </c>
      <c r="G1597" s="35">
        <f>SUMIFS('ODA by sector'!H:H,'ODA by sector'!$A:$A,'D12'!$A1597,'ODA by sector'!$D:$D,'D12'!$C1597)</f>
        <v>0</v>
      </c>
      <c r="H1597" s="35">
        <f>SUMIFS('ODA by sector'!I:I,'ODA by sector'!$A:$A,'D12'!$A1597,'ODA by sector'!$D:$D,'D12'!$C1597)</f>
        <v>0</v>
      </c>
      <c r="I1597" s="35">
        <f>SUMIFS('ODA by sector'!J:J,'ODA by sector'!$A:$A,'D12'!$A1597,'ODA by sector'!$D:$D,'D12'!$C1597)</f>
        <v>0</v>
      </c>
      <c r="J1597" s="35">
        <f>SUMIFS('ODA by sector'!K:K,'ODA by sector'!$A:$A,'D12'!$A1597,'ODA by sector'!$D:$D,'D12'!$C1597)</f>
        <v>0</v>
      </c>
      <c r="K1597" s="35">
        <f>SUMIFS('ODA by sector'!L:L,'ODA by sector'!$A:$A,'D12'!$A1597,'ODA by sector'!$D:$D,'D12'!$C1597)</f>
        <v>0</v>
      </c>
      <c r="L1597" s="35">
        <f>SUMIFS('ODA by sector'!M:M,'ODA by sector'!$A:$A,'D12'!$A1597,'ODA by sector'!$D:$D,'D12'!$C1597)</f>
        <v>0</v>
      </c>
      <c r="M1597" s="35">
        <f>SUMIFS('ODA by sector'!N:N,'ODA by sector'!$A:$A,'D12'!$A1597,'ODA by sector'!$D:$D,'D12'!$C1597)</f>
        <v>0</v>
      </c>
      <c r="N1597" s="35">
        <f>SUMIFS('ODA by sector'!O:O,'ODA by sector'!$A:$A,'D12'!$A1597,'ODA by sector'!$D:$D,'D12'!$C1597)</f>
        <v>0</v>
      </c>
      <c r="O1597" s="35">
        <f>SUMIFS('ODA by sector'!P:P,'ODA by sector'!$A:$A,'D12'!$A1597,'ODA by sector'!$D:$D,'D12'!$C1597)</f>
        <v>0</v>
      </c>
      <c r="P1597" s="35">
        <f>SUMIFS('ODA by sector'!Q:Q,'ODA by sector'!$A:$A,'D12'!$A1597,'ODA by sector'!$D:$D,'D12'!$C1597)</f>
        <v>0</v>
      </c>
      <c r="Q1597" s="35">
        <f>SUMIFS('ODA by sector'!R:R,'ODA by sector'!$A:$A,'D12'!$A1597,'ODA by sector'!$D:$D,'D12'!$C1597)</f>
        <v>0</v>
      </c>
      <c r="R1597" s="35">
        <f>SUMIFS('ODA by sector'!S:S,'ODA by sector'!$A:$A,'D12'!$A1597,'ODA by sector'!$D:$D,'D12'!$C1597)</f>
        <v>0</v>
      </c>
    </row>
    <row r="1598" spans="1:18" x14ac:dyDescent="0.25">
      <c r="A1598" s="36" t="s">
        <v>3</v>
      </c>
      <c r="B1598" s="36" t="e">
        <f>VLOOKUP(A1598,'[1]Names&amp;ISO'!$A:$B,2,FALSE)</f>
        <v>#N/A</v>
      </c>
      <c r="C1598" s="37" t="s">
        <v>162</v>
      </c>
      <c r="D1598" s="35">
        <f>SUMIFS('ODA by sector'!E:E,'ODA by sector'!$A:$A,'D12'!$A1598,'ODA by sector'!$D:$D,'D12'!$C1598)</f>
        <v>0</v>
      </c>
      <c r="E1598" s="35">
        <f>SUMIFS('ODA by sector'!F:F,'ODA by sector'!$A:$A,'D12'!$A1598,'ODA by sector'!$D:$D,'D12'!$C1598)</f>
        <v>0</v>
      </c>
      <c r="F1598" s="35">
        <f>SUMIFS('ODA by sector'!G:G,'ODA by sector'!$A:$A,'D12'!$A1598,'ODA by sector'!$D:$D,'D12'!$C1598)</f>
        <v>0</v>
      </c>
      <c r="G1598" s="35">
        <f>SUMIFS('ODA by sector'!H:H,'ODA by sector'!$A:$A,'D12'!$A1598,'ODA by sector'!$D:$D,'D12'!$C1598)</f>
        <v>0</v>
      </c>
      <c r="H1598" s="35">
        <f>SUMIFS('ODA by sector'!I:I,'ODA by sector'!$A:$A,'D12'!$A1598,'ODA by sector'!$D:$D,'D12'!$C1598)</f>
        <v>0</v>
      </c>
      <c r="I1598" s="35">
        <f>SUMIFS('ODA by sector'!J:J,'ODA by sector'!$A:$A,'D12'!$A1598,'ODA by sector'!$D:$D,'D12'!$C1598)</f>
        <v>0</v>
      </c>
      <c r="J1598" s="35">
        <f>SUMIFS('ODA by sector'!K:K,'ODA by sector'!$A:$A,'D12'!$A1598,'ODA by sector'!$D:$D,'D12'!$C1598)</f>
        <v>0</v>
      </c>
      <c r="K1598" s="35">
        <f>SUMIFS('ODA by sector'!L:L,'ODA by sector'!$A:$A,'D12'!$A1598,'ODA by sector'!$D:$D,'D12'!$C1598)</f>
        <v>0</v>
      </c>
      <c r="L1598" s="35">
        <f>SUMIFS('ODA by sector'!M:M,'ODA by sector'!$A:$A,'D12'!$A1598,'ODA by sector'!$D:$D,'D12'!$C1598)</f>
        <v>0</v>
      </c>
      <c r="M1598" s="35">
        <f>SUMIFS('ODA by sector'!N:N,'ODA by sector'!$A:$A,'D12'!$A1598,'ODA by sector'!$D:$D,'D12'!$C1598)</f>
        <v>0</v>
      </c>
      <c r="N1598" s="35">
        <f>SUMIFS('ODA by sector'!O:O,'ODA by sector'!$A:$A,'D12'!$A1598,'ODA by sector'!$D:$D,'D12'!$C1598)</f>
        <v>0</v>
      </c>
      <c r="O1598" s="35">
        <f>SUMIFS('ODA by sector'!P:P,'ODA by sector'!$A:$A,'D12'!$A1598,'ODA by sector'!$D:$D,'D12'!$C1598)</f>
        <v>0</v>
      </c>
      <c r="P1598" s="35">
        <f>SUMIFS('ODA by sector'!Q:Q,'ODA by sector'!$A:$A,'D12'!$A1598,'ODA by sector'!$D:$D,'D12'!$C1598)</f>
        <v>0</v>
      </c>
      <c r="Q1598" s="35">
        <f>SUMIFS('ODA by sector'!R:R,'ODA by sector'!$A:$A,'D12'!$A1598,'ODA by sector'!$D:$D,'D12'!$C1598)</f>
        <v>0</v>
      </c>
      <c r="R1598" s="35">
        <f>SUMIFS('ODA by sector'!S:S,'ODA by sector'!$A:$A,'D12'!$A1598,'ODA by sector'!$D:$D,'D12'!$C1598)</f>
        <v>0</v>
      </c>
    </row>
    <row r="1599" spans="1:18" x14ac:dyDescent="0.25">
      <c r="A1599" s="36" t="s">
        <v>3</v>
      </c>
      <c r="B1599" s="36" t="e">
        <f>VLOOKUP(A1599,'[1]Names&amp;ISO'!$A:$B,2,FALSE)</f>
        <v>#N/A</v>
      </c>
      <c r="C1599" s="37" t="s">
        <v>163</v>
      </c>
      <c r="D1599" s="35">
        <f>SUMIFS('ODA by sector'!E:E,'ODA by sector'!$A:$A,'D12'!$A1599,'ODA by sector'!$D:$D,'D12'!$C1599)</f>
        <v>0</v>
      </c>
      <c r="E1599" s="35">
        <f>SUMIFS('ODA by sector'!F:F,'ODA by sector'!$A:$A,'D12'!$A1599,'ODA by sector'!$D:$D,'D12'!$C1599)</f>
        <v>0</v>
      </c>
      <c r="F1599" s="35">
        <f>SUMIFS('ODA by sector'!G:G,'ODA by sector'!$A:$A,'D12'!$A1599,'ODA by sector'!$D:$D,'D12'!$C1599)</f>
        <v>0</v>
      </c>
      <c r="G1599" s="35">
        <f>SUMIFS('ODA by sector'!H:H,'ODA by sector'!$A:$A,'D12'!$A1599,'ODA by sector'!$D:$D,'D12'!$C1599)</f>
        <v>0</v>
      </c>
      <c r="H1599" s="35">
        <f>SUMIFS('ODA by sector'!I:I,'ODA by sector'!$A:$A,'D12'!$A1599,'ODA by sector'!$D:$D,'D12'!$C1599)</f>
        <v>0</v>
      </c>
      <c r="I1599" s="35">
        <f>SUMIFS('ODA by sector'!J:J,'ODA by sector'!$A:$A,'D12'!$A1599,'ODA by sector'!$D:$D,'D12'!$C1599)</f>
        <v>0</v>
      </c>
      <c r="J1599" s="35">
        <f>SUMIFS('ODA by sector'!K:K,'ODA by sector'!$A:$A,'D12'!$A1599,'ODA by sector'!$D:$D,'D12'!$C1599)</f>
        <v>0</v>
      </c>
      <c r="K1599" s="35">
        <f>SUMIFS('ODA by sector'!L:L,'ODA by sector'!$A:$A,'D12'!$A1599,'ODA by sector'!$D:$D,'D12'!$C1599)</f>
        <v>0</v>
      </c>
      <c r="L1599" s="35">
        <f>SUMIFS('ODA by sector'!M:M,'ODA by sector'!$A:$A,'D12'!$A1599,'ODA by sector'!$D:$D,'D12'!$C1599)</f>
        <v>0</v>
      </c>
      <c r="M1599" s="35">
        <f>SUMIFS('ODA by sector'!N:N,'ODA by sector'!$A:$A,'D12'!$A1599,'ODA by sector'!$D:$D,'D12'!$C1599)</f>
        <v>0</v>
      </c>
      <c r="N1599" s="35">
        <f>SUMIFS('ODA by sector'!O:O,'ODA by sector'!$A:$A,'D12'!$A1599,'ODA by sector'!$D:$D,'D12'!$C1599)</f>
        <v>0</v>
      </c>
      <c r="O1599" s="35">
        <f>SUMIFS('ODA by sector'!P:P,'ODA by sector'!$A:$A,'D12'!$A1599,'ODA by sector'!$D:$D,'D12'!$C1599)</f>
        <v>0</v>
      </c>
      <c r="P1599" s="35">
        <f>SUMIFS('ODA by sector'!Q:Q,'ODA by sector'!$A:$A,'D12'!$A1599,'ODA by sector'!$D:$D,'D12'!$C1599)</f>
        <v>0</v>
      </c>
      <c r="Q1599" s="35">
        <f>SUMIFS('ODA by sector'!R:R,'ODA by sector'!$A:$A,'D12'!$A1599,'ODA by sector'!$D:$D,'D12'!$C1599)</f>
        <v>0</v>
      </c>
      <c r="R1599" s="35">
        <f>SUMIFS('ODA by sector'!S:S,'ODA by sector'!$A:$A,'D12'!$A1599,'ODA by sector'!$D:$D,'D12'!$C1599)</f>
        <v>0</v>
      </c>
    </row>
    <row r="1600" spans="1:18" x14ac:dyDescent="0.25">
      <c r="A1600" s="36" t="s">
        <v>3</v>
      </c>
      <c r="B1600" s="36" t="e">
        <f>VLOOKUP(A1600,'[1]Names&amp;ISO'!$A:$B,2,FALSE)</f>
        <v>#N/A</v>
      </c>
      <c r="C1600" s="37" t="s">
        <v>164</v>
      </c>
      <c r="D1600" s="35">
        <f>SUMIFS('ODA by sector'!E:E,'ODA by sector'!$A:$A,'D12'!$A1600,'ODA by sector'!$D:$D,'D12'!$C1600)</f>
        <v>0</v>
      </c>
      <c r="E1600" s="35">
        <f>SUMIFS('ODA by sector'!F:F,'ODA by sector'!$A:$A,'D12'!$A1600,'ODA by sector'!$D:$D,'D12'!$C1600)</f>
        <v>0</v>
      </c>
      <c r="F1600" s="35">
        <f>SUMIFS('ODA by sector'!G:G,'ODA by sector'!$A:$A,'D12'!$A1600,'ODA by sector'!$D:$D,'D12'!$C1600)</f>
        <v>0</v>
      </c>
      <c r="G1600" s="35">
        <f>SUMIFS('ODA by sector'!H:H,'ODA by sector'!$A:$A,'D12'!$A1600,'ODA by sector'!$D:$D,'D12'!$C1600)</f>
        <v>0</v>
      </c>
      <c r="H1600" s="35">
        <f>SUMIFS('ODA by sector'!I:I,'ODA by sector'!$A:$A,'D12'!$A1600,'ODA by sector'!$D:$D,'D12'!$C1600)</f>
        <v>0</v>
      </c>
      <c r="I1600" s="35">
        <f>SUMIFS('ODA by sector'!J:J,'ODA by sector'!$A:$A,'D12'!$A1600,'ODA by sector'!$D:$D,'D12'!$C1600)</f>
        <v>0</v>
      </c>
      <c r="J1600" s="35">
        <f>SUMIFS('ODA by sector'!K:K,'ODA by sector'!$A:$A,'D12'!$A1600,'ODA by sector'!$D:$D,'D12'!$C1600)</f>
        <v>0</v>
      </c>
      <c r="K1600" s="35">
        <f>SUMIFS('ODA by sector'!L:L,'ODA by sector'!$A:$A,'D12'!$A1600,'ODA by sector'!$D:$D,'D12'!$C1600)</f>
        <v>0</v>
      </c>
      <c r="L1600" s="35">
        <f>SUMIFS('ODA by sector'!M:M,'ODA by sector'!$A:$A,'D12'!$A1600,'ODA by sector'!$D:$D,'D12'!$C1600)</f>
        <v>0</v>
      </c>
      <c r="M1600" s="35">
        <f>SUMIFS('ODA by sector'!N:N,'ODA by sector'!$A:$A,'D12'!$A1600,'ODA by sector'!$D:$D,'D12'!$C1600)</f>
        <v>0</v>
      </c>
      <c r="N1600" s="35">
        <f>SUMIFS('ODA by sector'!O:O,'ODA by sector'!$A:$A,'D12'!$A1600,'ODA by sector'!$D:$D,'D12'!$C1600)</f>
        <v>0</v>
      </c>
      <c r="O1600" s="35">
        <f>SUMIFS('ODA by sector'!P:P,'ODA by sector'!$A:$A,'D12'!$A1600,'ODA by sector'!$D:$D,'D12'!$C1600)</f>
        <v>0</v>
      </c>
      <c r="P1600" s="35">
        <f>SUMIFS('ODA by sector'!Q:Q,'ODA by sector'!$A:$A,'D12'!$A1600,'ODA by sector'!$D:$D,'D12'!$C1600)</f>
        <v>0</v>
      </c>
      <c r="Q1600" s="35">
        <f>SUMIFS('ODA by sector'!R:R,'ODA by sector'!$A:$A,'D12'!$A1600,'ODA by sector'!$D:$D,'D12'!$C1600)</f>
        <v>0</v>
      </c>
      <c r="R1600" s="35">
        <f>SUMIFS('ODA by sector'!S:S,'ODA by sector'!$A:$A,'D12'!$A1600,'ODA by sector'!$D:$D,'D12'!$C1600)</f>
        <v>0</v>
      </c>
    </row>
    <row r="1601" spans="1:18" x14ac:dyDescent="0.25">
      <c r="A1601" s="36" t="s">
        <v>3</v>
      </c>
      <c r="B1601" s="36" t="e">
        <f>VLOOKUP(A1601,'[1]Names&amp;ISO'!$A:$B,2,FALSE)</f>
        <v>#N/A</v>
      </c>
      <c r="C1601" s="37" t="s">
        <v>165</v>
      </c>
      <c r="D1601" s="35">
        <f>SUMIFS('ODA by sector'!E:E,'ODA by sector'!$A:$A,'D12'!$A1601,'ODA by sector'!$D:$D,'D12'!$C1601)</f>
        <v>0</v>
      </c>
      <c r="E1601" s="35">
        <f>SUMIFS('ODA by sector'!F:F,'ODA by sector'!$A:$A,'D12'!$A1601,'ODA by sector'!$D:$D,'D12'!$C1601)</f>
        <v>0</v>
      </c>
      <c r="F1601" s="35">
        <f>SUMIFS('ODA by sector'!G:G,'ODA by sector'!$A:$A,'D12'!$A1601,'ODA by sector'!$D:$D,'D12'!$C1601)</f>
        <v>0</v>
      </c>
      <c r="G1601" s="35">
        <f>SUMIFS('ODA by sector'!H:H,'ODA by sector'!$A:$A,'D12'!$A1601,'ODA by sector'!$D:$D,'D12'!$C1601)</f>
        <v>0</v>
      </c>
      <c r="H1601" s="35">
        <f>SUMIFS('ODA by sector'!I:I,'ODA by sector'!$A:$A,'D12'!$A1601,'ODA by sector'!$D:$D,'D12'!$C1601)</f>
        <v>0</v>
      </c>
      <c r="I1601" s="35">
        <f>SUMIFS('ODA by sector'!J:J,'ODA by sector'!$A:$A,'D12'!$A1601,'ODA by sector'!$D:$D,'D12'!$C1601)</f>
        <v>0</v>
      </c>
      <c r="J1601" s="35">
        <f>SUMIFS('ODA by sector'!K:K,'ODA by sector'!$A:$A,'D12'!$A1601,'ODA by sector'!$D:$D,'D12'!$C1601)</f>
        <v>0</v>
      </c>
      <c r="K1601" s="35">
        <f>SUMIFS('ODA by sector'!L:L,'ODA by sector'!$A:$A,'D12'!$A1601,'ODA by sector'!$D:$D,'D12'!$C1601)</f>
        <v>0</v>
      </c>
      <c r="L1601" s="35">
        <f>SUMIFS('ODA by sector'!M:M,'ODA by sector'!$A:$A,'D12'!$A1601,'ODA by sector'!$D:$D,'D12'!$C1601)</f>
        <v>0</v>
      </c>
      <c r="M1601" s="35">
        <f>SUMIFS('ODA by sector'!N:N,'ODA by sector'!$A:$A,'D12'!$A1601,'ODA by sector'!$D:$D,'D12'!$C1601)</f>
        <v>0</v>
      </c>
      <c r="N1601" s="35">
        <f>SUMIFS('ODA by sector'!O:O,'ODA by sector'!$A:$A,'D12'!$A1601,'ODA by sector'!$D:$D,'D12'!$C1601)</f>
        <v>0</v>
      </c>
      <c r="O1601" s="35">
        <f>SUMIFS('ODA by sector'!P:P,'ODA by sector'!$A:$A,'D12'!$A1601,'ODA by sector'!$D:$D,'D12'!$C1601)</f>
        <v>0</v>
      </c>
      <c r="P1601" s="35">
        <f>SUMIFS('ODA by sector'!Q:Q,'ODA by sector'!$A:$A,'D12'!$A1601,'ODA by sector'!$D:$D,'D12'!$C1601)</f>
        <v>0</v>
      </c>
      <c r="Q1601" s="35">
        <f>SUMIFS('ODA by sector'!R:R,'ODA by sector'!$A:$A,'D12'!$A1601,'ODA by sector'!$D:$D,'D12'!$C1601)</f>
        <v>0</v>
      </c>
      <c r="R1601" s="35">
        <f>SUMIFS('ODA by sector'!S:S,'ODA by sector'!$A:$A,'D12'!$A1601,'ODA by sector'!$D:$D,'D12'!$C1601)</f>
        <v>0</v>
      </c>
    </row>
    <row r="1602" spans="1:18" x14ac:dyDescent="0.25">
      <c r="A1602" s="36" t="s">
        <v>3</v>
      </c>
      <c r="B1602" s="36" t="e">
        <f>VLOOKUP(A1602,'[1]Names&amp;ISO'!$A:$B,2,FALSE)</f>
        <v>#N/A</v>
      </c>
      <c r="C1602" s="37" t="s">
        <v>161</v>
      </c>
      <c r="D1602" s="35">
        <f>SUMIFS('ODA by sector'!E:E,'ODA by sector'!$A:$A,'D12'!$A1602,'ODA by sector'!$D:$D,'D12'!$C1602)</f>
        <v>0</v>
      </c>
      <c r="E1602" s="35">
        <f>SUMIFS('ODA by sector'!F:F,'ODA by sector'!$A:$A,'D12'!$A1602,'ODA by sector'!$D:$D,'D12'!$C1602)</f>
        <v>0</v>
      </c>
      <c r="F1602" s="35">
        <f>SUMIFS('ODA by sector'!G:G,'ODA by sector'!$A:$A,'D12'!$A1602,'ODA by sector'!$D:$D,'D12'!$C1602)</f>
        <v>0</v>
      </c>
      <c r="G1602" s="35">
        <f>SUMIFS('ODA by sector'!H:H,'ODA by sector'!$A:$A,'D12'!$A1602,'ODA by sector'!$D:$D,'D12'!$C1602)</f>
        <v>0</v>
      </c>
      <c r="H1602" s="35">
        <f>SUMIFS('ODA by sector'!I:I,'ODA by sector'!$A:$A,'D12'!$A1602,'ODA by sector'!$D:$D,'D12'!$C1602)</f>
        <v>0</v>
      </c>
      <c r="I1602" s="35">
        <f>SUMIFS('ODA by sector'!J:J,'ODA by sector'!$A:$A,'D12'!$A1602,'ODA by sector'!$D:$D,'D12'!$C1602)</f>
        <v>0</v>
      </c>
      <c r="J1602" s="35">
        <f>SUMIFS('ODA by sector'!K:K,'ODA by sector'!$A:$A,'D12'!$A1602,'ODA by sector'!$D:$D,'D12'!$C1602)</f>
        <v>0</v>
      </c>
      <c r="K1602" s="35">
        <f>SUMIFS('ODA by sector'!L:L,'ODA by sector'!$A:$A,'D12'!$A1602,'ODA by sector'!$D:$D,'D12'!$C1602)</f>
        <v>0</v>
      </c>
      <c r="L1602" s="35">
        <f>SUMIFS('ODA by sector'!M:M,'ODA by sector'!$A:$A,'D12'!$A1602,'ODA by sector'!$D:$D,'D12'!$C1602)</f>
        <v>0</v>
      </c>
      <c r="M1602" s="35">
        <f>SUMIFS('ODA by sector'!N:N,'ODA by sector'!$A:$A,'D12'!$A1602,'ODA by sector'!$D:$D,'D12'!$C1602)</f>
        <v>0</v>
      </c>
      <c r="N1602" s="35">
        <f>SUMIFS('ODA by sector'!O:O,'ODA by sector'!$A:$A,'D12'!$A1602,'ODA by sector'!$D:$D,'D12'!$C1602)</f>
        <v>0</v>
      </c>
      <c r="O1602" s="35">
        <f>SUMIFS('ODA by sector'!P:P,'ODA by sector'!$A:$A,'D12'!$A1602,'ODA by sector'!$D:$D,'D12'!$C1602)</f>
        <v>0</v>
      </c>
      <c r="P1602" s="35">
        <f>SUMIFS('ODA by sector'!Q:Q,'ODA by sector'!$A:$A,'D12'!$A1602,'ODA by sector'!$D:$D,'D12'!$C1602)</f>
        <v>0</v>
      </c>
      <c r="Q1602" s="35">
        <f>SUMIFS('ODA by sector'!R:R,'ODA by sector'!$A:$A,'D12'!$A1602,'ODA by sector'!$D:$D,'D12'!$C1602)</f>
        <v>0</v>
      </c>
      <c r="R1602" s="35">
        <f>SUMIFS('ODA by sector'!S:S,'ODA by sector'!$A:$A,'D12'!$A1602,'ODA by sector'!$D:$D,'D12'!$C1602)</f>
        <v>0</v>
      </c>
    </row>
    <row r="1603" spans="1:18" x14ac:dyDescent="0.25">
      <c r="A1603" s="36" t="s">
        <v>3</v>
      </c>
      <c r="B1603" s="36" t="e">
        <f>VLOOKUP(A1603,'[1]Names&amp;ISO'!$A:$B,2,FALSE)</f>
        <v>#N/A</v>
      </c>
      <c r="C1603" s="37" t="s">
        <v>166</v>
      </c>
      <c r="D1603" s="35">
        <f>SUMIFS('ODA by sector'!E:E,'ODA by sector'!$A:$A,'D12'!$A1603,'ODA by sector'!$D:$D,'D12'!$C1603)</f>
        <v>0</v>
      </c>
      <c r="E1603" s="35">
        <f>SUMIFS('ODA by sector'!F:F,'ODA by sector'!$A:$A,'D12'!$A1603,'ODA by sector'!$D:$D,'D12'!$C1603)</f>
        <v>0</v>
      </c>
      <c r="F1603" s="35">
        <f>SUMIFS('ODA by sector'!G:G,'ODA by sector'!$A:$A,'D12'!$A1603,'ODA by sector'!$D:$D,'D12'!$C1603)</f>
        <v>0</v>
      </c>
      <c r="G1603" s="35">
        <f>SUMIFS('ODA by sector'!H:H,'ODA by sector'!$A:$A,'D12'!$A1603,'ODA by sector'!$D:$D,'D12'!$C1603)</f>
        <v>0</v>
      </c>
      <c r="H1603" s="35">
        <f>SUMIFS('ODA by sector'!I:I,'ODA by sector'!$A:$A,'D12'!$A1603,'ODA by sector'!$D:$D,'D12'!$C1603)</f>
        <v>0</v>
      </c>
      <c r="I1603" s="35">
        <f>SUMIFS('ODA by sector'!J:J,'ODA by sector'!$A:$A,'D12'!$A1603,'ODA by sector'!$D:$D,'D12'!$C1603)</f>
        <v>0</v>
      </c>
      <c r="J1603" s="35">
        <f>SUMIFS('ODA by sector'!K:K,'ODA by sector'!$A:$A,'D12'!$A1603,'ODA by sector'!$D:$D,'D12'!$C1603)</f>
        <v>0</v>
      </c>
      <c r="K1603" s="35">
        <f>SUMIFS('ODA by sector'!L:L,'ODA by sector'!$A:$A,'D12'!$A1603,'ODA by sector'!$D:$D,'D12'!$C1603)</f>
        <v>0</v>
      </c>
      <c r="L1603" s="35">
        <f>SUMIFS('ODA by sector'!M:M,'ODA by sector'!$A:$A,'D12'!$A1603,'ODA by sector'!$D:$D,'D12'!$C1603)</f>
        <v>0</v>
      </c>
      <c r="M1603" s="35">
        <f>SUMIFS('ODA by sector'!N:N,'ODA by sector'!$A:$A,'D12'!$A1603,'ODA by sector'!$D:$D,'D12'!$C1603)</f>
        <v>0</v>
      </c>
      <c r="N1603" s="35">
        <f>SUMIFS('ODA by sector'!O:O,'ODA by sector'!$A:$A,'D12'!$A1603,'ODA by sector'!$D:$D,'D12'!$C1603)</f>
        <v>0</v>
      </c>
      <c r="O1603" s="35">
        <f>SUMIFS('ODA by sector'!P:P,'ODA by sector'!$A:$A,'D12'!$A1603,'ODA by sector'!$D:$D,'D12'!$C1603)</f>
        <v>0</v>
      </c>
      <c r="P1603" s="35">
        <f>SUMIFS('ODA by sector'!Q:Q,'ODA by sector'!$A:$A,'D12'!$A1603,'ODA by sector'!$D:$D,'D12'!$C1603)</f>
        <v>0</v>
      </c>
      <c r="Q1603" s="35">
        <f>SUMIFS('ODA by sector'!R:R,'ODA by sector'!$A:$A,'D12'!$A1603,'ODA by sector'!$D:$D,'D12'!$C1603)</f>
        <v>0</v>
      </c>
      <c r="R1603" s="35">
        <f>SUMIFS('ODA by sector'!S:S,'ODA by sector'!$A:$A,'D12'!$A1603,'ODA by sector'!$D:$D,'D12'!$C1603)</f>
        <v>0</v>
      </c>
    </row>
    <row r="1604" spans="1:18" x14ac:dyDescent="0.25">
      <c r="A1604" s="36" t="s">
        <v>3</v>
      </c>
      <c r="B1604" s="36" t="e">
        <f>VLOOKUP(A1604,'[1]Names&amp;ISO'!$A:$B,2,FALSE)</f>
        <v>#N/A</v>
      </c>
      <c r="C1604" s="37" t="s">
        <v>167</v>
      </c>
      <c r="D1604" s="35">
        <f>SUMIFS('ODA by sector'!E:E,'ODA by sector'!$A:$A,'D12'!$A1604,'ODA by sector'!$D:$D,'D12'!$C1604)</f>
        <v>0</v>
      </c>
      <c r="E1604" s="35">
        <f>SUMIFS('ODA by sector'!F:F,'ODA by sector'!$A:$A,'D12'!$A1604,'ODA by sector'!$D:$D,'D12'!$C1604)</f>
        <v>0</v>
      </c>
      <c r="F1604" s="35">
        <f>SUMIFS('ODA by sector'!G:G,'ODA by sector'!$A:$A,'D12'!$A1604,'ODA by sector'!$D:$D,'D12'!$C1604)</f>
        <v>0</v>
      </c>
      <c r="G1604" s="35">
        <f>SUMIFS('ODA by sector'!H:H,'ODA by sector'!$A:$A,'D12'!$A1604,'ODA by sector'!$D:$D,'D12'!$C1604)</f>
        <v>0</v>
      </c>
      <c r="H1604" s="35">
        <f>SUMIFS('ODA by sector'!I:I,'ODA by sector'!$A:$A,'D12'!$A1604,'ODA by sector'!$D:$D,'D12'!$C1604)</f>
        <v>0</v>
      </c>
      <c r="I1604" s="35">
        <f>SUMIFS('ODA by sector'!J:J,'ODA by sector'!$A:$A,'D12'!$A1604,'ODA by sector'!$D:$D,'D12'!$C1604)</f>
        <v>0</v>
      </c>
      <c r="J1604" s="35">
        <f>SUMIFS('ODA by sector'!K:K,'ODA by sector'!$A:$A,'D12'!$A1604,'ODA by sector'!$D:$D,'D12'!$C1604)</f>
        <v>0</v>
      </c>
      <c r="K1604" s="35">
        <f>SUMIFS('ODA by sector'!L:L,'ODA by sector'!$A:$A,'D12'!$A1604,'ODA by sector'!$D:$D,'D12'!$C1604)</f>
        <v>0</v>
      </c>
      <c r="L1604" s="35">
        <f>SUMIFS('ODA by sector'!M:M,'ODA by sector'!$A:$A,'D12'!$A1604,'ODA by sector'!$D:$D,'D12'!$C1604)</f>
        <v>0</v>
      </c>
      <c r="M1604" s="35">
        <f>SUMIFS('ODA by sector'!N:N,'ODA by sector'!$A:$A,'D12'!$A1604,'ODA by sector'!$D:$D,'D12'!$C1604)</f>
        <v>0</v>
      </c>
      <c r="N1604" s="35">
        <f>SUMIFS('ODA by sector'!O:O,'ODA by sector'!$A:$A,'D12'!$A1604,'ODA by sector'!$D:$D,'D12'!$C1604)</f>
        <v>0</v>
      </c>
      <c r="O1604" s="35">
        <f>SUMIFS('ODA by sector'!P:P,'ODA by sector'!$A:$A,'D12'!$A1604,'ODA by sector'!$D:$D,'D12'!$C1604)</f>
        <v>0</v>
      </c>
      <c r="P1604" s="35">
        <f>SUMIFS('ODA by sector'!Q:Q,'ODA by sector'!$A:$A,'D12'!$A1604,'ODA by sector'!$D:$D,'D12'!$C1604)</f>
        <v>0</v>
      </c>
      <c r="Q1604" s="35">
        <f>SUMIFS('ODA by sector'!R:R,'ODA by sector'!$A:$A,'D12'!$A1604,'ODA by sector'!$D:$D,'D12'!$C1604)</f>
        <v>0</v>
      </c>
      <c r="R1604" s="35">
        <f>SUMIFS('ODA by sector'!S:S,'ODA by sector'!$A:$A,'D12'!$A1604,'ODA by sector'!$D:$D,'D12'!$C1604)</f>
        <v>0</v>
      </c>
    </row>
    <row r="1605" spans="1:18" x14ac:dyDescent="0.25">
      <c r="A1605" s="36" t="s">
        <v>3</v>
      </c>
      <c r="B1605" s="36" t="e">
        <f>VLOOKUP(A1605,'[1]Names&amp;ISO'!$A:$B,2,FALSE)</f>
        <v>#N/A</v>
      </c>
      <c r="C1605" s="37" t="s">
        <v>169</v>
      </c>
      <c r="D1605" s="35">
        <f>SUMIFS('ODA by sector'!E:E,'ODA by sector'!$A:$A,'D12'!$A1605,'ODA by sector'!$D:$D,'D12'!$C1605)</f>
        <v>0</v>
      </c>
      <c r="E1605" s="35">
        <f>SUMIFS('ODA by sector'!F:F,'ODA by sector'!$A:$A,'D12'!$A1605,'ODA by sector'!$D:$D,'D12'!$C1605)</f>
        <v>0</v>
      </c>
      <c r="F1605" s="35">
        <f>SUMIFS('ODA by sector'!G:G,'ODA by sector'!$A:$A,'D12'!$A1605,'ODA by sector'!$D:$D,'D12'!$C1605)</f>
        <v>0</v>
      </c>
      <c r="G1605" s="35">
        <f>SUMIFS('ODA by sector'!H:H,'ODA by sector'!$A:$A,'D12'!$A1605,'ODA by sector'!$D:$D,'D12'!$C1605)</f>
        <v>0</v>
      </c>
      <c r="H1605" s="35">
        <f>SUMIFS('ODA by sector'!I:I,'ODA by sector'!$A:$A,'D12'!$A1605,'ODA by sector'!$D:$D,'D12'!$C1605)</f>
        <v>0</v>
      </c>
      <c r="I1605" s="35">
        <f>SUMIFS('ODA by sector'!J:J,'ODA by sector'!$A:$A,'D12'!$A1605,'ODA by sector'!$D:$D,'D12'!$C1605)</f>
        <v>0</v>
      </c>
      <c r="J1605" s="35">
        <f>SUMIFS('ODA by sector'!K:K,'ODA by sector'!$A:$A,'D12'!$A1605,'ODA by sector'!$D:$D,'D12'!$C1605)</f>
        <v>0</v>
      </c>
      <c r="K1605" s="35">
        <f>SUMIFS('ODA by sector'!L:L,'ODA by sector'!$A:$A,'D12'!$A1605,'ODA by sector'!$D:$D,'D12'!$C1605)</f>
        <v>0</v>
      </c>
      <c r="L1605" s="35">
        <f>SUMIFS('ODA by sector'!M:M,'ODA by sector'!$A:$A,'D12'!$A1605,'ODA by sector'!$D:$D,'D12'!$C1605)</f>
        <v>0</v>
      </c>
      <c r="M1605" s="35">
        <f>SUMIFS('ODA by sector'!N:N,'ODA by sector'!$A:$A,'D12'!$A1605,'ODA by sector'!$D:$D,'D12'!$C1605)</f>
        <v>0</v>
      </c>
      <c r="N1605" s="35">
        <f>SUMIFS('ODA by sector'!O:O,'ODA by sector'!$A:$A,'D12'!$A1605,'ODA by sector'!$D:$D,'D12'!$C1605)</f>
        <v>0</v>
      </c>
      <c r="O1605" s="35">
        <f>SUMIFS('ODA by sector'!P:P,'ODA by sector'!$A:$A,'D12'!$A1605,'ODA by sector'!$D:$D,'D12'!$C1605)</f>
        <v>0</v>
      </c>
      <c r="P1605" s="35">
        <f>SUMIFS('ODA by sector'!Q:Q,'ODA by sector'!$A:$A,'D12'!$A1605,'ODA by sector'!$D:$D,'D12'!$C1605)</f>
        <v>0</v>
      </c>
      <c r="Q1605" s="35">
        <f>SUMIFS('ODA by sector'!R:R,'ODA by sector'!$A:$A,'D12'!$A1605,'ODA by sector'!$D:$D,'D12'!$C1605)</f>
        <v>0</v>
      </c>
      <c r="R1605" s="35">
        <f>SUMIFS('ODA by sector'!S:S,'ODA by sector'!$A:$A,'D12'!$A1605,'ODA by sector'!$D:$D,'D12'!$C1605)</f>
        <v>0</v>
      </c>
    </row>
    <row r="1606" spans="1:18" x14ac:dyDescent="0.25">
      <c r="A1606" s="36" t="s">
        <v>3</v>
      </c>
      <c r="B1606" s="36" t="e">
        <f>VLOOKUP(A1606,'[1]Names&amp;ISO'!$A:$B,2,FALSE)</f>
        <v>#N/A</v>
      </c>
      <c r="C1606" s="37" t="s">
        <v>168</v>
      </c>
      <c r="D1606" s="35">
        <f>SUMIFS('ODA by sector'!E:E,'ODA by sector'!$A:$A,'D12'!$A1606,'ODA by sector'!$D:$D,'D12'!$C1606)</f>
        <v>0</v>
      </c>
      <c r="E1606" s="35">
        <f>SUMIFS('ODA by sector'!F:F,'ODA by sector'!$A:$A,'D12'!$A1606,'ODA by sector'!$D:$D,'D12'!$C1606)</f>
        <v>0</v>
      </c>
      <c r="F1606" s="35">
        <f>SUMIFS('ODA by sector'!G:G,'ODA by sector'!$A:$A,'D12'!$A1606,'ODA by sector'!$D:$D,'D12'!$C1606)</f>
        <v>0</v>
      </c>
      <c r="G1606" s="35">
        <f>SUMIFS('ODA by sector'!H:H,'ODA by sector'!$A:$A,'D12'!$A1606,'ODA by sector'!$D:$D,'D12'!$C1606)</f>
        <v>0</v>
      </c>
      <c r="H1606" s="35">
        <f>SUMIFS('ODA by sector'!I:I,'ODA by sector'!$A:$A,'D12'!$A1606,'ODA by sector'!$D:$D,'D12'!$C1606)</f>
        <v>0</v>
      </c>
      <c r="I1606" s="35">
        <f>SUMIFS('ODA by sector'!J:J,'ODA by sector'!$A:$A,'D12'!$A1606,'ODA by sector'!$D:$D,'D12'!$C1606)</f>
        <v>0</v>
      </c>
      <c r="J1606" s="35">
        <f>SUMIFS('ODA by sector'!K:K,'ODA by sector'!$A:$A,'D12'!$A1606,'ODA by sector'!$D:$D,'D12'!$C1606)</f>
        <v>0</v>
      </c>
      <c r="K1606" s="35">
        <f>SUMIFS('ODA by sector'!L:L,'ODA by sector'!$A:$A,'D12'!$A1606,'ODA by sector'!$D:$D,'D12'!$C1606)</f>
        <v>0</v>
      </c>
      <c r="L1606" s="35">
        <f>SUMIFS('ODA by sector'!M:M,'ODA by sector'!$A:$A,'D12'!$A1606,'ODA by sector'!$D:$D,'D12'!$C1606)</f>
        <v>0</v>
      </c>
      <c r="M1606" s="35">
        <f>SUMIFS('ODA by sector'!N:N,'ODA by sector'!$A:$A,'D12'!$A1606,'ODA by sector'!$D:$D,'D12'!$C1606)</f>
        <v>0</v>
      </c>
      <c r="N1606" s="35">
        <f>SUMIFS('ODA by sector'!O:O,'ODA by sector'!$A:$A,'D12'!$A1606,'ODA by sector'!$D:$D,'D12'!$C1606)</f>
        <v>0</v>
      </c>
      <c r="O1606" s="35">
        <f>SUMIFS('ODA by sector'!P:P,'ODA by sector'!$A:$A,'D12'!$A1606,'ODA by sector'!$D:$D,'D12'!$C1606)</f>
        <v>0</v>
      </c>
      <c r="P1606" s="35">
        <f>SUMIFS('ODA by sector'!Q:Q,'ODA by sector'!$A:$A,'D12'!$A1606,'ODA by sector'!$D:$D,'D12'!$C1606)</f>
        <v>0</v>
      </c>
      <c r="Q1606" s="35">
        <f>SUMIFS('ODA by sector'!R:R,'ODA by sector'!$A:$A,'D12'!$A1606,'ODA by sector'!$D:$D,'D12'!$C1606)</f>
        <v>0</v>
      </c>
      <c r="R1606" s="35">
        <f>SUMIFS('ODA by sector'!S:S,'ODA by sector'!$A:$A,'D12'!$A1606,'ODA by sector'!$D:$D,'D12'!$C1606)</f>
        <v>0</v>
      </c>
    </row>
    <row r="1607" spans="1:18" x14ac:dyDescent="0.25">
      <c r="A1607" s="36" t="s">
        <v>3</v>
      </c>
      <c r="B1607" s="36" t="e">
        <f>VLOOKUP(A1607,'[1]Names&amp;ISO'!$A:$B,2,FALSE)</f>
        <v>#N/A</v>
      </c>
      <c r="C1607" s="37" t="s">
        <v>171</v>
      </c>
      <c r="D1607" s="35">
        <f>SUMIFS('ODA by sector'!E:E,'ODA by sector'!$A:$A,'D12'!$A1607,'ODA by sector'!$D:$D,'D12'!$C1607)</f>
        <v>0</v>
      </c>
      <c r="E1607" s="35">
        <f>SUMIFS('ODA by sector'!F:F,'ODA by sector'!$A:$A,'D12'!$A1607,'ODA by sector'!$D:$D,'D12'!$C1607)</f>
        <v>0</v>
      </c>
      <c r="F1607" s="35">
        <f>SUMIFS('ODA by sector'!G:G,'ODA by sector'!$A:$A,'D12'!$A1607,'ODA by sector'!$D:$D,'D12'!$C1607)</f>
        <v>0</v>
      </c>
      <c r="G1607" s="35">
        <f>SUMIFS('ODA by sector'!H:H,'ODA by sector'!$A:$A,'D12'!$A1607,'ODA by sector'!$D:$D,'D12'!$C1607)</f>
        <v>0</v>
      </c>
      <c r="H1607" s="35">
        <f>SUMIFS('ODA by sector'!I:I,'ODA by sector'!$A:$A,'D12'!$A1607,'ODA by sector'!$D:$D,'D12'!$C1607)</f>
        <v>0</v>
      </c>
      <c r="I1607" s="35">
        <f>SUMIFS('ODA by sector'!J:J,'ODA by sector'!$A:$A,'D12'!$A1607,'ODA by sector'!$D:$D,'D12'!$C1607)</f>
        <v>0</v>
      </c>
      <c r="J1607" s="35">
        <f>SUMIFS('ODA by sector'!K:K,'ODA by sector'!$A:$A,'D12'!$A1607,'ODA by sector'!$D:$D,'D12'!$C1607)</f>
        <v>0</v>
      </c>
      <c r="K1607" s="35">
        <f>SUMIFS('ODA by sector'!L:L,'ODA by sector'!$A:$A,'D12'!$A1607,'ODA by sector'!$D:$D,'D12'!$C1607)</f>
        <v>0</v>
      </c>
      <c r="L1607" s="35">
        <f>SUMIFS('ODA by sector'!M:M,'ODA by sector'!$A:$A,'D12'!$A1607,'ODA by sector'!$D:$D,'D12'!$C1607)</f>
        <v>0</v>
      </c>
      <c r="M1607" s="35">
        <f>SUMIFS('ODA by sector'!N:N,'ODA by sector'!$A:$A,'D12'!$A1607,'ODA by sector'!$D:$D,'D12'!$C1607)</f>
        <v>0</v>
      </c>
      <c r="N1607" s="35">
        <f>SUMIFS('ODA by sector'!O:O,'ODA by sector'!$A:$A,'D12'!$A1607,'ODA by sector'!$D:$D,'D12'!$C1607)</f>
        <v>0</v>
      </c>
      <c r="O1607" s="35">
        <f>SUMIFS('ODA by sector'!P:P,'ODA by sector'!$A:$A,'D12'!$A1607,'ODA by sector'!$D:$D,'D12'!$C1607)</f>
        <v>0</v>
      </c>
      <c r="P1607" s="35">
        <f>SUMIFS('ODA by sector'!Q:Q,'ODA by sector'!$A:$A,'D12'!$A1607,'ODA by sector'!$D:$D,'D12'!$C1607)</f>
        <v>0</v>
      </c>
      <c r="Q1607" s="35">
        <f>SUMIFS('ODA by sector'!R:R,'ODA by sector'!$A:$A,'D12'!$A1607,'ODA by sector'!$D:$D,'D12'!$C1607)</f>
        <v>0</v>
      </c>
      <c r="R1607" s="35">
        <f>SUMIFS('ODA by sector'!S:S,'ODA by sector'!$A:$A,'D12'!$A1607,'ODA by sector'!$D:$D,'D12'!$C1607)</f>
        <v>0</v>
      </c>
    </row>
    <row r="1608" spans="1:18" x14ac:dyDescent="0.25">
      <c r="A1608" s="36" t="s">
        <v>3</v>
      </c>
      <c r="B1608" s="36" t="e">
        <f>VLOOKUP(A1608,'[1]Names&amp;ISO'!$A:$B,2,FALSE)</f>
        <v>#N/A</v>
      </c>
      <c r="C1608" s="37" t="s">
        <v>170</v>
      </c>
      <c r="D1608" s="35">
        <f>SUMIFS('ODA by sector'!E:E,'ODA by sector'!$A:$A,'D12'!$A1608,'ODA by sector'!$D:$D,'D12'!$C1608)</f>
        <v>0</v>
      </c>
      <c r="E1608" s="35">
        <f>SUMIFS('ODA by sector'!F:F,'ODA by sector'!$A:$A,'D12'!$A1608,'ODA by sector'!$D:$D,'D12'!$C1608)</f>
        <v>0</v>
      </c>
      <c r="F1608" s="35">
        <f>SUMIFS('ODA by sector'!G:G,'ODA by sector'!$A:$A,'D12'!$A1608,'ODA by sector'!$D:$D,'D12'!$C1608)</f>
        <v>0</v>
      </c>
      <c r="G1608" s="35">
        <f>SUMIFS('ODA by sector'!H:H,'ODA by sector'!$A:$A,'D12'!$A1608,'ODA by sector'!$D:$D,'D12'!$C1608)</f>
        <v>0</v>
      </c>
      <c r="H1608" s="35">
        <f>SUMIFS('ODA by sector'!I:I,'ODA by sector'!$A:$A,'D12'!$A1608,'ODA by sector'!$D:$D,'D12'!$C1608)</f>
        <v>0</v>
      </c>
      <c r="I1608" s="35">
        <f>SUMIFS('ODA by sector'!J:J,'ODA by sector'!$A:$A,'D12'!$A1608,'ODA by sector'!$D:$D,'D12'!$C1608)</f>
        <v>0</v>
      </c>
      <c r="J1608" s="35">
        <f>SUMIFS('ODA by sector'!K:K,'ODA by sector'!$A:$A,'D12'!$A1608,'ODA by sector'!$D:$D,'D12'!$C1608)</f>
        <v>0</v>
      </c>
      <c r="K1608" s="35">
        <f>SUMIFS('ODA by sector'!L:L,'ODA by sector'!$A:$A,'D12'!$A1608,'ODA by sector'!$D:$D,'D12'!$C1608)</f>
        <v>0</v>
      </c>
      <c r="L1608" s="35">
        <f>SUMIFS('ODA by sector'!M:M,'ODA by sector'!$A:$A,'D12'!$A1608,'ODA by sector'!$D:$D,'D12'!$C1608)</f>
        <v>0</v>
      </c>
      <c r="M1608" s="35">
        <f>SUMIFS('ODA by sector'!N:N,'ODA by sector'!$A:$A,'D12'!$A1608,'ODA by sector'!$D:$D,'D12'!$C1608)</f>
        <v>0</v>
      </c>
      <c r="N1608" s="35">
        <f>SUMIFS('ODA by sector'!O:O,'ODA by sector'!$A:$A,'D12'!$A1608,'ODA by sector'!$D:$D,'D12'!$C1608)</f>
        <v>0</v>
      </c>
      <c r="O1608" s="35">
        <f>SUMIFS('ODA by sector'!P:P,'ODA by sector'!$A:$A,'D12'!$A1608,'ODA by sector'!$D:$D,'D12'!$C1608)</f>
        <v>0</v>
      </c>
      <c r="P1608" s="35">
        <f>SUMIFS('ODA by sector'!Q:Q,'ODA by sector'!$A:$A,'D12'!$A1608,'ODA by sector'!$D:$D,'D12'!$C1608)</f>
        <v>0</v>
      </c>
      <c r="Q1608" s="35">
        <f>SUMIFS('ODA by sector'!R:R,'ODA by sector'!$A:$A,'D12'!$A1608,'ODA by sector'!$D:$D,'D12'!$C1608)</f>
        <v>0</v>
      </c>
      <c r="R1608" s="35">
        <f>SUMIFS('ODA by sector'!S:S,'ODA by sector'!$A:$A,'D12'!$A1608,'ODA by sector'!$D:$D,'D12'!$C1608)</f>
        <v>0</v>
      </c>
    </row>
    <row r="1609" spans="1:18" x14ac:dyDescent="0.25">
      <c r="A1609" s="36" t="s">
        <v>3</v>
      </c>
      <c r="B1609" s="36" t="e">
        <f>VLOOKUP(A1609,'[1]Names&amp;ISO'!$A:$B,2,FALSE)</f>
        <v>#N/A</v>
      </c>
      <c r="C1609" s="37" t="s">
        <v>172</v>
      </c>
      <c r="D1609" s="35">
        <f>SUMIFS('ODA by sector'!E:E,'ODA by sector'!$A:$A,'D12'!$A1609,'ODA by sector'!$D:$D,'D12'!$C1609)</f>
        <v>0</v>
      </c>
      <c r="E1609" s="35">
        <f>SUMIFS('ODA by sector'!F:F,'ODA by sector'!$A:$A,'D12'!$A1609,'ODA by sector'!$D:$D,'D12'!$C1609)</f>
        <v>0</v>
      </c>
      <c r="F1609" s="35">
        <f>SUMIFS('ODA by sector'!G:G,'ODA by sector'!$A:$A,'D12'!$A1609,'ODA by sector'!$D:$D,'D12'!$C1609)</f>
        <v>0</v>
      </c>
      <c r="G1609" s="35">
        <f>SUMIFS('ODA by sector'!H:H,'ODA by sector'!$A:$A,'D12'!$A1609,'ODA by sector'!$D:$D,'D12'!$C1609)</f>
        <v>0</v>
      </c>
      <c r="H1609" s="35">
        <f>SUMIFS('ODA by sector'!I:I,'ODA by sector'!$A:$A,'D12'!$A1609,'ODA by sector'!$D:$D,'D12'!$C1609)</f>
        <v>0</v>
      </c>
      <c r="I1609" s="35">
        <f>SUMIFS('ODA by sector'!J:J,'ODA by sector'!$A:$A,'D12'!$A1609,'ODA by sector'!$D:$D,'D12'!$C1609)</f>
        <v>0</v>
      </c>
      <c r="J1609" s="35">
        <f>SUMIFS('ODA by sector'!K:K,'ODA by sector'!$A:$A,'D12'!$A1609,'ODA by sector'!$D:$D,'D12'!$C1609)</f>
        <v>0</v>
      </c>
      <c r="K1609" s="35">
        <f>SUMIFS('ODA by sector'!L:L,'ODA by sector'!$A:$A,'D12'!$A1609,'ODA by sector'!$D:$D,'D12'!$C1609)</f>
        <v>0</v>
      </c>
      <c r="L1609" s="35">
        <f>SUMIFS('ODA by sector'!M:M,'ODA by sector'!$A:$A,'D12'!$A1609,'ODA by sector'!$D:$D,'D12'!$C1609)</f>
        <v>0</v>
      </c>
      <c r="M1609" s="35">
        <f>SUMIFS('ODA by sector'!N:N,'ODA by sector'!$A:$A,'D12'!$A1609,'ODA by sector'!$D:$D,'D12'!$C1609)</f>
        <v>0</v>
      </c>
      <c r="N1609" s="35">
        <f>SUMIFS('ODA by sector'!O:O,'ODA by sector'!$A:$A,'D12'!$A1609,'ODA by sector'!$D:$D,'D12'!$C1609)</f>
        <v>0</v>
      </c>
      <c r="O1609" s="35">
        <f>SUMIFS('ODA by sector'!P:P,'ODA by sector'!$A:$A,'D12'!$A1609,'ODA by sector'!$D:$D,'D12'!$C1609)</f>
        <v>0</v>
      </c>
      <c r="P1609" s="35">
        <f>SUMIFS('ODA by sector'!Q:Q,'ODA by sector'!$A:$A,'D12'!$A1609,'ODA by sector'!$D:$D,'D12'!$C1609)</f>
        <v>0</v>
      </c>
      <c r="Q1609" s="35">
        <f>SUMIFS('ODA by sector'!R:R,'ODA by sector'!$A:$A,'D12'!$A1609,'ODA by sector'!$D:$D,'D12'!$C1609)</f>
        <v>0</v>
      </c>
      <c r="R1609" s="35">
        <f>SUMIFS('ODA by sector'!S:S,'ODA by sector'!$A:$A,'D12'!$A1609,'ODA by sector'!$D:$D,'D12'!$C1609)</f>
        <v>0</v>
      </c>
    </row>
    <row r="1610" spans="1:18" x14ac:dyDescent="0.25">
      <c r="A1610" s="36" t="s">
        <v>3</v>
      </c>
      <c r="B1610" s="36" t="e">
        <f>VLOOKUP(A1610,'[1]Names&amp;ISO'!$A:$B,2,FALSE)</f>
        <v>#N/A</v>
      </c>
      <c r="C1610" s="37" t="s">
        <v>173</v>
      </c>
      <c r="D1610" s="35">
        <f>SUMIFS('ODA by sector'!E:E,'ODA by sector'!$A:$A,'D12'!$A1610,'ODA by sector'!$D:$D,'D12'!$C1610)</f>
        <v>0</v>
      </c>
      <c r="E1610" s="35">
        <f>SUMIFS('ODA by sector'!F:F,'ODA by sector'!$A:$A,'D12'!$A1610,'ODA by sector'!$D:$D,'D12'!$C1610)</f>
        <v>0</v>
      </c>
      <c r="F1610" s="35">
        <f>SUMIFS('ODA by sector'!G:G,'ODA by sector'!$A:$A,'D12'!$A1610,'ODA by sector'!$D:$D,'D12'!$C1610)</f>
        <v>0</v>
      </c>
      <c r="G1610" s="35">
        <f>SUMIFS('ODA by sector'!H:H,'ODA by sector'!$A:$A,'D12'!$A1610,'ODA by sector'!$D:$D,'D12'!$C1610)</f>
        <v>0</v>
      </c>
      <c r="H1610" s="35">
        <f>SUMIFS('ODA by sector'!I:I,'ODA by sector'!$A:$A,'D12'!$A1610,'ODA by sector'!$D:$D,'D12'!$C1610)</f>
        <v>0</v>
      </c>
      <c r="I1610" s="35">
        <f>SUMIFS('ODA by sector'!J:J,'ODA by sector'!$A:$A,'D12'!$A1610,'ODA by sector'!$D:$D,'D12'!$C1610)</f>
        <v>0</v>
      </c>
      <c r="J1610" s="35">
        <f>SUMIFS('ODA by sector'!K:K,'ODA by sector'!$A:$A,'D12'!$A1610,'ODA by sector'!$D:$D,'D12'!$C1610)</f>
        <v>0</v>
      </c>
      <c r="K1610" s="35">
        <f>SUMIFS('ODA by sector'!L:L,'ODA by sector'!$A:$A,'D12'!$A1610,'ODA by sector'!$D:$D,'D12'!$C1610)</f>
        <v>0</v>
      </c>
      <c r="L1610" s="35">
        <f>SUMIFS('ODA by sector'!M:M,'ODA by sector'!$A:$A,'D12'!$A1610,'ODA by sector'!$D:$D,'D12'!$C1610)</f>
        <v>0</v>
      </c>
      <c r="M1610" s="35">
        <f>SUMIFS('ODA by sector'!N:N,'ODA by sector'!$A:$A,'D12'!$A1610,'ODA by sector'!$D:$D,'D12'!$C1610)</f>
        <v>0</v>
      </c>
      <c r="N1610" s="35">
        <f>SUMIFS('ODA by sector'!O:O,'ODA by sector'!$A:$A,'D12'!$A1610,'ODA by sector'!$D:$D,'D12'!$C1610)</f>
        <v>0</v>
      </c>
      <c r="O1610" s="35">
        <f>SUMIFS('ODA by sector'!P:P,'ODA by sector'!$A:$A,'D12'!$A1610,'ODA by sector'!$D:$D,'D12'!$C1610)</f>
        <v>0</v>
      </c>
      <c r="P1610" s="35">
        <f>SUMIFS('ODA by sector'!Q:Q,'ODA by sector'!$A:$A,'D12'!$A1610,'ODA by sector'!$D:$D,'D12'!$C1610)</f>
        <v>0</v>
      </c>
      <c r="Q1610" s="35">
        <f>SUMIFS('ODA by sector'!R:R,'ODA by sector'!$A:$A,'D12'!$A1610,'ODA by sector'!$D:$D,'D12'!$C1610)</f>
        <v>0</v>
      </c>
      <c r="R1610" s="35">
        <f>SUMIFS('ODA by sector'!S:S,'ODA by sector'!$A:$A,'D12'!$A1610,'ODA by sector'!$D:$D,'D12'!$C1610)</f>
        <v>0</v>
      </c>
    </row>
    <row r="1611" spans="1:18" x14ac:dyDescent="0.25">
      <c r="A1611" s="36" t="s">
        <v>3</v>
      </c>
      <c r="B1611" s="36" t="e">
        <f>VLOOKUP(A1611,'[1]Names&amp;ISO'!$A:$B,2,FALSE)</f>
        <v>#N/A</v>
      </c>
      <c r="C1611" s="37" t="s">
        <v>174</v>
      </c>
      <c r="D1611" s="35">
        <f>SUMIFS('ODA by sector'!E:E,'ODA by sector'!$A:$A,'D12'!$A1611,'ODA by sector'!$D:$D,'D12'!$C1611)</f>
        <v>0</v>
      </c>
      <c r="E1611" s="35">
        <f>SUMIFS('ODA by sector'!F:F,'ODA by sector'!$A:$A,'D12'!$A1611,'ODA by sector'!$D:$D,'D12'!$C1611)</f>
        <v>0</v>
      </c>
      <c r="F1611" s="35">
        <f>SUMIFS('ODA by sector'!G:G,'ODA by sector'!$A:$A,'D12'!$A1611,'ODA by sector'!$D:$D,'D12'!$C1611)</f>
        <v>0</v>
      </c>
      <c r="G1611" s="35">
        <f>SUMIFS('ODA by sector'!H:H,'ODA by sector'!$A:$A,'D12'!$A1611,'ODA by sector'!$D:$D,'D12'!$C1611)</f>
        <v>0</v>
      </c>
      <c r="H1611" s="35">
        <f>SUMIFS('ODA by sector'!I:I,'ODA by sector'!$A:$A,'D12'!$A1611,'ODA by sector'!$D:$D,'D12'!$C1611)</f>
        <v>0</v>
      </c>
      <c r="I1611" s="35">
        <f>SUMIFS('ODA by sector'!J:J,'ODA by sector'!$A:$A,'D12'!$A1611,'ODA by sector'!$D:$D,'D12'!$C1611)</f>
        <v>0</v>
      </c>
      <c r="J1611" s="35">
        <f>SUMIFS('ODA by sector'!K:K,'ODA by sector'!$A:$A,'D12'!$A1611,'ODA by sector'!$D:$D,'D12'!$C1611)</f>
        <v>0</v>
      </c>
      <c r="K1611" s="35">
        <f>SUMIFS('ODA by sector'!L:L,'ODA by sector'!$A:$A,'D12'!$A1611,'ODA by sector'!$D:$D,'D12'!$C1611)</f>
        <v>0</v>
      </c>
      <c r="L1611" s="35">
        <f>SUMIFS('ODA by sector'!M:M,'ODA by sector'!$A:$A,'D12'!$A1611,'ODA by sector'!$D:$D,'D12'!$C1611)</f>
        <v>0</v>
      </c>
      <c r="M1611" s="35">
        <f>SUMIFS('ODA by sector'!N:N,'ODA by sector'!$A:$A,'D12'!$A1611,'ODA by sector'!$D:$D,'D12'!$C1611)</f>
        <v>0</v>
      </c>
      <c r="N1611" s="35">
        <f>SUMIFS('ODA by sector'!O:O,'ODA by sector'!$A:$A,'D12'!$A1611,'ODA by sector'!$D:$D,'D12'!$C1611)</f>
        <v>0</v>
      </c>
      <c r="O1611" s="35">
        <f>SUMIFS('ODA by sector'!P:P,'ODA by sector'!$A:$A,'D12'!$A1611,'ODA by sector'!$D:$D,'D12'!$C1611)</f>
        <v>0</v>
      </c>
      <c r="P1611" s="35">
        <f>SUMIFS('ODA by sector'!Q:Q,'ODA by sector'!$A:$A,'D12'!$A1611,'ODA by sector'!$D:$D,'D12'!$C1611)</f>
        <v>0</v>
      </c>
      <c r="Q1611" s="35">
        <f>SUMIFS('ODA by sector'!R:R,'ODA by sector'!$A:$A,'D12'!$A1611,'ODA by sector'!$D:$D,'D12'!$C1611)</f>
        <v>0</v>
      </c>
      <c r="R1611" s="35">
        <f>SUMIFS('ODA by sector'!S:S,'ODA by sector'!$A:$A,'D12'!$A1611,'ODA by sector'!$D:$D,'D12'!$C1611)</f>
        <v>0</v>
      </c>
    </row>
    <row r="1612" spans="1:18" x14ac:dyDescent="0.25">
      <c r="A1612" s="33" t="s">
        <v>0</v>
      </c>
      <c r="B1612" s="36" t="e">
        <f>VLOOKUP(A1612,'[1]Names&amp;ISO'!$A:$B,2,FALSE)</f>
        <v>#N/A</v>
      </c>
      <c r="C1612" s="34"/>
      <c r="D1612" s="27"/>
      <c r="E1612" s="27"/>
      <c r="F1612" s="27"/>
      <c r="G1612" s="27"/>
      <c r="H1612" s="27"/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</row>
    <row r="1613" spans="1:18" x14ac:dyDescent="0.25">
      <c r="B1613" s="36" t="e">
        <f>VLOOKUP(A1613,'[1]Names&amp;ISO'!$A:$B,2,FALSE)</f>
        <v>#N/A</v>
      </c>
      <c r="P1613" s="35">
        <f>SUM(P268:P281)</f>
        <v>3533.5499859999995</v>
      </c>
      <c r="Q1613" s="35">
        <f>SUM(Q268:Q281)</f>
        <v>4268.8758779999998</v>
      </c>
      <c r="R1613" s="35">
        <f>SUM(R268:R281)</f>
        <v>3336.6278320000001</v>
      </c>
    </row>
    <row r="1614" spans="1:18" x14ac:dyDescent="0.25">
      <c r="B1614" s="36" t="e">
        <f>VLOOKUP(A1614,'[1]Names&amp;ISO'!$A:$B,2,FALSE)</f>
        <v>#N/A</v>
      </c>
      <c r="R1614">
        <f>(Q1613-R1613)/Q1613*100</f>
        <v>21.8382560805859</v>
      </c>
    </row>
    <row r="1615" spans="1:18" x14ac:dyDescent="0.25">
      <c r="B1615" s="36" t="e">
        <f>VLOOKUP(A1615,'[1]Names&amp;ISO'!$A:$B,2,FALSE)</f>
        <v>#N/A</v>
      </c>
      <c r="N1615">
        <f>P1</f>
        <v>2014</v>
      </c>
      <c r="O1615" s="27">
        <f t="shared" ref="O1615:P1615" si="0">Q1</f>
        <v>2015</v>
      </c>
      <c r="P1615" s="27">
        <f t="shared" si="0"/>
        <v>2016</v>
      </c>
    </row>
    <row r="1616" spans="1:18" x14ac:dyDescent="0.25">
      <c r="B1616" s="36" t="e">
        <f>VLOOKUP(A1616,'[1]Names&amp;ISO'!$A:$B,2,FALSE)</f>
        <v>#N/A</v>
      </c>
      <c r="M1616" t="str">
        <f t="shared" ref="M1616:M1629" si="1">C72</f>
        <v>education</v>
      </c>
      <c r="N1616" s="45">
        <f>P72/SUM(P72:P85)*100</f>
        <v>7.2689138187506286</v>
      </c>
      <c r="O1616" s="45">
        <f t="shared" ref="O1616:O1629" si="2">Q72/SUM($Q$72:$Q$85)*100</f>
        <v>8.1992711330656238</v>
      </c>
      <c r="P1616" s="45">
        <f t="shared" ref="P1616:P1629" si="3">R72/SUM($R$72:$R$85)*100</f>
        <v>7.6669284496961527</v>
      </c>
      <c r="R1616" s="45">
        <f>(O1616-P1616)/O1616*100</f>
        <v>6.4925610426842129</v>
      </c>
    </row>
    <row r="1617" spans="2:18" x14ac:dyDescent="0.25">
      <c r="B1617" s="36" t="e">
        <f>VLOOKUP(A1617,'[1]Names&amp;ISO'!$A:$B,2,FALSE)</f>
        <v>#N/A</v>
      </c>
      <c r="M1617" s="27" t="str">
        <f t="shared" si="1"/>
        <v>health</v>
      </c>
      <c r="N1617" s="45">
        <f t="shared" ref="N1617:N1629" si="4">P73/SUM($P$72:$P$85)*100</f>
        <v>18.577146756046155</v>
      </c>
      <c r="O1617" s="45">
        <f t="shared" si="2"/>
        <v>14.127298954053281</v>
      </c>
      <c r="P1617" s="45">
        <f t="shared" si="3"/>
        <v>16.465897385480275</v>
      </c>
      <c r="R1617" s="45">
        <f t="shared" ref="R1617:R1629" si="5">(O1617-P1617)/O1617*100</f>
        <v>-16.553754819183073</v>
      </c>
    </row>
    <row r="1618" spans="2:18" x14ac:dyDescent="0.25">
      <c r="B1618" s="36" t="e">
        <f>VLOOKUP(A1618,'[1]Names&amp;ISO'!$A:$B,2,FALSE)</f>
        <v>#N/A</v>
      </c>
      <c r="M1618" s="27" t="str">
        <f t="shared" si="1"/>
        <v>water-and-sanitation</v>
      </c>
      <c r="N1618" s="45">
        <f t="shared" si="4"/>
        <v>1.4736663472952063</v>
      </c>
      <c r="O1618" s="45">
        <f t="shared" si="2"/>
        <v>2.0973686349322294</v>
      </c>
      <c r="P1618" s="45">
        <f t="shared" si="3"/>
        <v>1.1749545392265208</v>
      </c>
      <c r="R1618" s="45">
        <f t="shared" si="5"/>
        <v>43.979588535017534</v>
      </c>
    </row>
    <row r="1619" spans="2:18" x14ac:dyDescent="0.25">
      <c r="B1619" s="36" t="e">
        <f>VLOOKUP(A1619,'[1]Names&amp;ISO'!$A:$B,2,FALSE)</f>
        <v>#N/A</v>
      </c>
      <c r="M1619" s="27" t="str">
        <f t="shared" si="1"/>
        <v>governance-and-security</v>
      </c>
      <c r="N1619" s="45">
        <f t="shared" si="4"/>
        <v>8.5452421363946982</v>
      </c>
      <c r="O1619" s="45">
        <f t="shared" si="2"/>
        <v>9.8114669943630322</v>
      </c>
      <c r="P1619" s="45">
        <f t="shared" si="3"/>
        <v>9.0839775350465573</v>
      </c>
      <c r="R1619" s="45">
        <f t="shared" si="5"/>
        <v>7.4146858949272145</v>
      </c>
    </row>
    <row r="1620" spans="2:18" x14ac:dyDescent="0.25">
      <c r="B1620" s="36" t="e">
        <f>VLOOKUP(A1620,'[1]Names&amp;ISO'!$A:$B,2,FALSE)</f>
        <v>#N/A</v>
      </c>
      <c r="M1620" s="27" t="str">
        <f t="shared" si="1"/>
        <v>other-social-services</v>
      </c>
      <c r="N1620" s="45">
        <f t="shared" si="4"/>
        <v>0.94150963081336014</v>
      </c>
      <c r="O1620" s="45">
        <f t="shared" si="2"/>
        <v>0.91157262353401136</v>
      </c>
      <c r="P1620" s="45">
        <f t="shared" si="3"/>
        <v>1.1316679581209914</v>
      </c>
      <c r="R1620" s="45">
        <f t="shared" si="5"/>
        <v>-24.144574870371606</v>
      </c>
    </row>
    <row r="1621" spans="2:18" x14ac:dyDescent="0.25">
      <c r="B1621" s="36" t="e">
        <f>VLOOKUP(A1621,'[1]Names&amp;ISO'!$A:$B,2,FALSE)</f>
        <v>#N/A</v>
      </c>
      <c r="M1621" s="27" t="str">
        <f t="shared" si="1"/>
        <v>infrastructure</v>
      </c>
      <c r="N1621" s="45">
        <f t="shared" si="4"/>
        <v>0.88524246463324507</v>
      </c>
      <c r="O1621" s="45">
        <f t="shared" si="2"/>
        <v>1.3548125857870521</v>
      </c>
      <c r="P1621" s="45">
        <f t="shared" si="3"/>
        <v>0.96026644626255808</v>
      </c>
      <c r="R1621" s="45">
        <f t="shared" si="5"/>
        <v>29.121824203846625</v>
      </c>
    </row>
    <row r="1622" spans="2:18" x14ac:dyDescent="0.25">
      <c r="B1622" s="36" t="e">
        <f>VLOOKUP(A1622,'[1]Names&amp;ISO'!$A:$B,2,FALSE)</f>
        <v>#N/A</v>
      </c>
      <c r="M1622" s="27" t="str">
        <f t="shared" si="1"/>
        <v>banking-and-business</v>
      </c>
      <c r="N1622" s="45">
        <f t="shared" si="4"/>
        <v>2.3271305065818289</v>
      </c>
      <c r="O1622" s="45">
        <f t="shared" si="2"/>
        <v>2.0436278304421189</v>
      </c>
      <c r="P1622" s="45">
        <f t="shared" si="3"/>
        <v>2.5577731750494244</v>
      </c>
      <c r="R1622" s="45">
        <f t="shared" si="5"/>
        <v>-25.15846265883329</v>
      </c>
    </row>
    <row r="1623" spans="2:18" x14ac:dyDescent="0.25">
      <c r="B1623" s="36" t="e">
        <f>VLOOKUP(A1623,'[1]Names&amp;ISO'!$A:$B,2,FALSE)</f>
        <v>#N/A</v>
      </c>
      <c r="M1623" s="27" t="str">
        <f t="shared" si="1"/>
        <v>agriculture-and-food-security</v>
      </c>
      <c r="N1623" s="45">
        <f t="shared" si="4"/>
        <v>6.7130137449979959</v>
      </c>
      <c r="O1623" s="45">
        <f t="shared" si="2"/>
        <v>6.0930095034308698</v>
      </c>
      <c r="P1623" s="45">
        <f t="shared" si="3"/>
        <v>7.9078367718012954</v>
      </c>
      <c r="R1623" s="45">
        <f t="shared" si="5"/>
        <v>-29.785400258255422</v>
      </c>
    </row>
    <row r="1624" spans="2:18" x14ac:dyDescent="0.25">
      <c r="B1624" s="36" t="e">
        <f>VLOOKUP(A1624,'[1]Names&amp;ISO'!$A:$B,2,FALSE)</f>
        <v>#N/A</v>
      </c>
      <c r="M1624" s="27" t="str">
        <f t="shared" si="1"/>
        <v>industry-and-trade</v>
      </c>
      <c r="N1624" s="45">
        <f t="shared" si="4"/>
        <v>2.2457183351761891</v>
      </c>
      <c r="O1624" s="45">
        <f t="shared" si="2"/>
        <v>2.3656442486167952</v>
      </c>
      <c r="P1624" s="45">
        <f t="shared" si="3"/>
        <v>4.051920645486728</v>
      </c>
      <c r="R1624" s="45">
        <f t="shared" si="5"/>
        <v>-71.281909689333361</v>
      </c>
    </row>
    <row r="1625" spans="2:18" x14ac:dyDescent="0.25">
      <c r="B1625" s="36" t="e">
        <f>VLOOKUP(A1625,'[1]Names&amp;ISO'!$A:$B,2,FALSE)</f>
        <v>#N/A</v>
      </c>
      <c r="M1625" s="27" t="str">
        <f t="shared" si="1"/>
        <v>environment</v>
      </c>
      <c r="N1625" s="45">
        <f t="shared" si="4"/>
        <v>0.74483910078678772</v>
      </c>
      <c r="O1625" s="45">
        <f t="shared" si="2"/>
        <v>0.45585373033587701</v>
      </c>
      <c r="P1625" s="45">
        <f t="shared" si="3"/>
        <v>0.98787589813296617</v>
      </c>
      <c r="R1625" s="45">
        <f t="shared" si="5"/>
        <v>-116.70896438756584</v>
      </c>
    </row>
    <row r="1626" spans="2:18" x14ac:dyDescent="0.25">
      <c r="B1626" s="36" t="e">
        <f>VLOOKUP(A1626,'[1]Names&amp;ISO'!$A:$B,2,FALSE)</f>
        <v>#N/A</v>
      </c>
      <c r="M1626" s="27" t="str">
        <f t="shared" si="1"/>
        <v>other</v>
      </c>
      <c r="N1626" s="45">
        <f t="shared" si="4"/>
        <v>29.968389914829107</v>
      </c>
      <c r="O1626" s="45">
        <f t="shared" si="2"/>
        <v>28.972538726648171</v>
      </c>
      <c r="P1626" s="45">
        <f t="shared" si="3"/>
        <v>29.510380871613396</v>
      </c>
      <c r="R1626" s="45">
        <f t="shared" si="5"/>
        <v>-1.8563859730750216</v>
      </c>
    </row>
    <row r="1627" spans="2:18" x14ac:dyDescent="0.25">
      <c r="B1627" s="36" t="e">
        <f>VLOOKUP(A1627,'[1]Names&amp;ISO'!$A:$B,2,FALSE)</f>
        <v>#N/A</v>
      </c>
      <c r="M1627" s="27" t="str">
        <f t="shared" si="1"/>
        <v>general-budget-support</v>
      </c>
      <c r="N1627" s="45">
        <f t="shared" si="4"/>
        <v>0.54651059832075977</v>
      </c>
      <c r="O1627" s="45">
        <f t="shared" si="2"/>
        <v>1.2079561394319061</v>
      </c>
      <c r="P1627" s="45">
        <f t="shared" si="3"/>
        <v>0.28746540511712076</v>
      </c>
      <c r="R1627" s="45">
        <f t="shared" si="5"/>
        <v>76.202330884934781</v>
      </c>
    </row>
    <row r="1628" spans="2:18" x14ac:dyDescent="0.25">
      <c r="B1628" s="36" t="e">
        <f>VLOOKUP(A1628,'[1]Names&amp;ISO'!$A:$B,2,FALSE)</f>
        <v>#N/A</v>
      </c>
      <c r="M1628" s="27" t="str">
        <f t="shared" si="1"/>
        <v>debt-relief</v>
      </c>
      <c r="N1628" s="45">
        <f t="shared" si="4"/>
        <v>0</v>
      </c>
      <c r="O1628" s="45">
        <f t="shared" si="2"/>
        <v>0</v>
      </c>
      <c r="P1628" s="45">
        <f t="shared" si="3"/>
        <v>0</v>
      </c>
      <c r="R1628" s="45"/>
    </row>
    <row r="1629" spans="2:18" x14ac:dyDescent="0.25">
      <c r="B1629" s="36" t="e">
        <f>VLOOKUP(A1629,'[1]Names&amp;ISO'!$A:$B,2,FALSE)</f>
        <v>#N/A</v>
      </c>
      <c r="M1629" s="27" t="str">
        <f t="shared" si="1"/>
        <v>humanitarian</v>
      </c>
      <c r="N1629" s="45">
        <f t="shared" si="4"/>
        <v>19.762676645374036</v>
      </c>
      <c r="O1629" s="45">
        <f t="shared" si="2"/>
        <v>22.359578895359032</v>
      </c>
      <c r="P1629" s="45">
        <f t="shared" si="3"/>
        <v>18.21305491896603</v>
      </c>
      <c r="R1629" s="45">
        <f t="shared" si="5"/>
        <v>18.544731972808563</v>
      </c>
    </row>
    <row r="1630" spans="2:18" x14ac:dyDescent="0.25">
      <c r="M1630" s="27"/>
    </row>
    <row r="1631" spans="2:18" x14ac:dyDescent="0.25">
      <c r="M1631" s="27"/>
    </row>
    <row r="1632" spans="2:18" x14ac:dyDescent="0.25">
      <c r="M1632" s="27"/>
    </row>
    <row r="1633" spans="13:13" x14ac:dyDescent="0.25">
      <c r="M1633" s="27"/>
    </row>
    <row r="1634" spans="13:13" x14ac:dyDescent="0.25">
      <c r="M1634" s="27"/>
    </row>
  </sheetData>
  <autoFilter ref="A1:R1629" xr:uid="{3FA74E48-8EFA-4CF9-A2AF-4CCE782CED59}"/>
  <hyperlinks>
    <hyperlink ref="A1612" r:id="rId1" tooltip="Click once to display linked information. Click and hold to select this cell." display="https://stats-1.oecd.org/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workbookViewId="0">
      <selection activeCell="B18" sqref="B18"/>
    </sheetView>
  </sheetViews>
  <sheetFormatPr defaultRowHeight="15" x14ac:dyDescent="0.25"/>
  <sheetData>
    <row r="1" spans="1:2" x14ac:dyDescent="0.25">
      <c r="A1" s="27" t="s">
        <v>159</v>
      </c>
      <c r="B1" s="27" t="s">
        <v>160</v>
      </c>
    </row>
    <row r="2" spans="1:2" x14ac:dyDescent="0.25">
      <c r="A2" s="27">
        <v>100</v>
      </c>
      <c r="B2" s="27" t="s">
        <v>161</v>
      </c>
    </row>
    <row r="3" spans="1:2" x14ac:dyDescent="0.25">
      <c r="A3" s="27">
        <v>110</v>
      </c>
      <c r="B3" s="27" t="s">
        <v>162</v>
      </c>
    </row>
    <row r="4" spans="1:2" x14ac:dyDescent="0.25">
      <c r="A4" s="27">
        <v>111</v>
      </c>
      <c r="B4" s="27" t="s">
        <v>162</v>
      </c>
    </row>
    <row r="5" spans="1:2" x14ac:dyDescent="0.25">
      <c r="A5" s="27">
        <v>112</v>
      </c>
      <c r="B5" s="27" t="s">
        <v>162</v>
      </c>
    </row>
    <row r="6" spans="1:2" x14ac:dyDescent="0.25">
      <c r="A6" s="27">
        <v>113</v>
      </c>
      <c r="B6" s="27" t="s">
        <v>162</v>
      </c>
    </row>
    <row r="7" spans="1:2" x14ac:dyDescent="0.25">
      <c r="A7" s="27">
        <v>114</v>
      </c>
      <c r="B7" s="27" t="s">
        <v>162</v>
      </c>
    </row>
    <row r="8" spans="1:2" x14ac:dyDescent="0.25">
      <c r="A8" s="27">
        <v>120</v>
      </c>
      <c r="B8" s="27" t="s">
        <v>163</v>
      </c>
    </row>
    <row r="9" spans="1:2" x14ac:dyDescent="0.25">
      <c r="A9" s="27">
        <v>121</v>
      </c>
      <c r="B9" s="27" t="s">
        <v>163</v>
      </c>
    </row>
    <row r="10" spans="1:2" x14ac:dyDescent="0.25">
      <c r="A10" s="27">
        <v>122</v>
      </c>
      <c r="B10" s="27" t="s">
        <v>163</v>
      </c>
    </row>
    <row r="11" spans="1:2" x14ac:dyDescent="0.25">
      <c r="A11" s="27">
        <v>130</v>
      </c>
      <c r="B11" s="27" t="s">
        <v>163</v>
      </c>
    </row>
    <row r="12" spans="1:2" x14ac:dyDescent="0.25">
      <c r="A12" s="27">
        <v>140</v>
      </c>
      <c r="B12" s="27" t="s">
        <v>164</v>
      </c>
    </row>
    <row r="13" spans="1:2" x14ac:dyDescent="0.25">
      <c r="A13" s="27">
        <v>150</v>
      </c>
      <c r="B13" s="27" t="s">
        <v>165</v>
      </c>
    </row>
    <row r="14" spans="1:2" x14ac:dyDescent="0.25">
      <c r="A14" s="27">
        <v>151</v>
      </c>
      <c r="B14" s="27" t="s">
        <v>165</v>
      </c>
    </row>
    <row r="15" spans="1:2" x14ac:dyDescent="0.25">
      <c r="A15" s="27">
        <v>152</v>
      </c>
      <c r="B15" s="27" t="s">
        <v>165</v>
      </c>
    </row>
    <row r="16" spans="1:2" x14ac:dyDescent="0.25">
      <c r="A16" s="27">
        <v>160</v>
      </c>
      <c r="B16" s="27" t="s">
        <v>161</v>
      </c>
    </row>
    <row r="17" spans="1:2" x14ac:dyDescent="0.25">
      <c r="A17" s="27">
        <v>200</v>
      </c>
      <c r="B17" s="27" t="s">
        <v>166</v>
      </c>
    </row>
    <row r="18" spans="1:2" x14ac:dyDescent="0.25">
      <c r="A18" s="27">
        <v>210</v>
      </c>
      <c r="B18" s="27" t="s">
        <v>166</v>
      </c>
    </row>
    <row r="19" spans="1:2" x14ac:dyDescent="0.25">
      <c r="A19" s="27">
        <v>220</v>
      </c>
      <c r="B19" s="27" t="s">
        <v>166</v>
      </c>
    </row>
    <row r="20" spans="1:2" x14ac:dyDescent="0.25">
      <c r="A20" s="27">
        <v>230</v>
      </c>
      <c r="B20" s="27" t="s">
        <v>166</v>
      </c>
    </row>
    <row r="21" spans="1:2" x14ac:dyDescent="0.25">
      <c r="A21" s="27">
        <v>231</v>
      </c>
      <c r="B21" s="27" t="s">
        <v>166</v>
      </c>
    </row>
    <row r="22" spans="1:2" x14ac:dyDescent="0.25">
      <c r="A22" s="27">
        <v>232</v>
      </c>
      <c r="B22" s="27" t="s">
        <v>166</v>
      </c>
    </row>
    <row r="23" spans="1:2" x14ac:dyDescent="0.25">
      <c r="A23" s="27">
        <v>233</v>
      </c>
      <c r="B23" s="27" t="s">
        <v>166</v>
      </c>
    </row>
    <row r="24" spans="1:2" x14ac:dyDescent="0.25">
      <c r="A24" s="27">
        <v>234</v>
      </c>
      <c r="B24" s="27" t="s">
        <v>166</v>
      </c>
    </row>
    <row r="25" spans="1:2" x14ac:dyDescent="0.25">
      <c r="A25" s="27">
        <v>235</v>
      </c>
      <c r="B25" s="27" t="s">
        <v>166</v>
      </c>
    </row>
    <row r="26" spans="1:2" x14ac:dyDescent="0.25">
      <c r="A26" s="27">
        <v>236</v>
      </c>
      <c r="B26" s="27" t="s">
        <v>166</v>
      </c>
    </row>
    <row r="27" spans="1:2" x14ac:dyDescent="0.25">
      <c r="A27" s="27">
        <v>240</v>
      </c>
      <c r="B27" s="27" t="s">
        <v>167</v>
      </c>
    </row>
    <row r="28" spans="1:2" x14ac:dyDescent="0.25">
      <c r="A28" s="27">
        <v>250</v>
      </c>
      <c r="B28" s="27" t="s">
        <v>167</v>
      </c>
    </row>
    <row r="29" spans="1:2" x14ac:dyDescent="0.25">
      <c r="A29" s="27">
        <v>300</v>
      </c>
      <c r="B29" s="27" t="s">
        <v>168</v>
      </c>
    </row>
    <row r="30" spans="1:2" x14ac:dyDescent="0.25">
      <c r="A30" s="27">
        <v>310</v>
      </c>
      <c r="B30" s="27" t="s">
        <v>169</v>
      </c>
    </row>
    <row r="31" spans="1:2" x14ac:dyDescent="0.25">
      <c r="A31" s="27">
        <v>311</v>
      </c>
      <c r="B31" s="27" t="s">
        <v>169</v>
      </c>
    </row>
    <row r="32" spans="1:2" x14ac:dyDescent="0.25">
      <c r="A32" s="27">
        <v>312</v>
      </c>
      <c r="B32" s="27" t="s">
        <v>169</v>
      </c>
    </row>
    <row r="33" spans="1:2" x14ac:dyDescent="0.25">
      <c r="A33" s="27">
        <v>313</v>
      </c>
      <c r="B33" s="27" t="s">
        <v>169</v>
      </c>
    </row>
    <row r="34" spans="1:2" x14ac:dyDescent="0.25">
      <c r="A34" s="27">
        <v>320</v>
      </c>
      <c r="B34" s="27" t="s">
        <v>168</v>
      </c>
    </row>
    <row r="35" spans="1:2" x14ac:dyDescent="0.25">
      <c r="A35" s="27">
        <v>321</v>
      </c>
      <c r="B35" s="27" t="s">
        <v>168</v>
      </c>
    </row>
    <row r="36" spans="1:2" x14ac:dyDescent="0.25">
      <c r="A36" s="27">
        <v>322</v>
      </c>
      <c r="B36" s="27" t="s">
        <v>168</v>
      </c>
    </row>
    <row r="37" spans="1:2" x14ac:dyDescent="0.25">
      <c r="A37" s="27">
        <v>323</v>
      </c>
      <c r="B37" s="27" t="s">
        <v>168</v>
      </c>
    </row>
    <row r="38" spans="1:2" x14ac:dyDescent="0.25">
      <c r="A38" s="27">
        <v>331</v>
      </c>
      <c r="B38" s="27" t="s">
        <v>168</v>
      </c>
    </row>
    <row r="39" spans="1:2" x14ac:dyDescent="0.25">
      <c r="A39" s="27">
        <v>332</v>
      </c>
      <c r="B39" s="27" t="s">
        <v>168</v>
      </c>
    </row>
    <row r="40" spans="1:2" x14ac:dyDescent="0.25">
      <c r="A40" s="27">
        <v>400</v>
      </c>
      <c r="B40" s="27" t="s">
        <v>170</v>
      </c>
    </row>
    <row r="41" spans="1:2" x14ac:dyDescent="0.25">
      <c r="A41" s="27">
        <v>410</v>
      </c>
      <c r="B41" s="27" t="s">
        <v>171</v>
      </c>
    </row>
    <row r="42" spans="1:2" x14ac:dyDescent="0.25">
      <c r="A42" s="27">
        <v>430</v>
      </c>
      <c r="B42" s="27" t="s">
        <v>170</v>
      </c>
    </row>
    <row r="43" spans="1:2" x14ac:dyDescent="0.25">
      <c r="A43" s="27">
        <v>500</v>
      </c>
      <c r="B43" s="27" t="s">
        <v>170</v>
      </c>
    </row>
    <row r="44" spans="1:2" x14ac:dyDescent="0.25">
      <c r="A44" s="27">
        <v>510</v>
      </c>
      <c r="B44" s="27" t="s">
        <v>172</v>
      </c>
    </row>
    <row r="45" spans="1:2" x14ac:dyDescent="0.25">
      <c r="A45" s="27">
        <v>520</v>
      </c>
      <c r="B45" s="27" t="s">
        <v>169</v>
      </c>
    </row>
    <row r="46" spans="1:2" x14ac:dyDescent="0.25">
      <c r="A46" s="27">
        <v>530</v>
      </c>
      <c r="B46" s="27" t="s">
        <v>170</v>
      </c>
    </row>
    <row r="47" spans="1:2" x14ac:dyDescent="0.25">
      <c r="A47" s="27">
        <v>600</v>
      </c>
      <c r="B47" s="27" t="s">
        <v>173</v>
      </c>
    </row>
    <row r="48" spans="1:2" x14ac:dyDescent="0.25">
      <c r="A48" s="27">
        <v>700</v>
      </c>
      <c r="B48" s="27" t="s">
        <v>174</v>
      </c>
    </row>
    <row r="49" spans="1:2" x14ac:dyDescent="0.25">
      <c r="A49" s="27">
        <v>720</v>
      </c>
      <c r="B49" s="27" t="s">
        <v>174</v>
      </c>
    </row>
    <row r="50" spans="1:2" x14ac:dyDescent="0.25">
      <c r="A50" s="27">
        <v>730</v>
      </c>
      <c r="B50" s="27" t="s">
        <v>174</v>
      </c>
    </row>
    <row r="51" spans="1:2" x14ac:dyDescent="0.25">
      <c r="A51" s="27">
        <v>740</v>
      </c>
      <c r="B51" s="27" t="s">
        <v>174</v>
      </c>
    </row>
    <row r="52" spans="1:2" x14ac:dyDescent="0.25">
      <c r="A52" s="27">
        <v>910</v>
      </c>
      <c r="B52" s="27" t="s">
        <v>170</v>
      </c>
    </row>
    <row r="53" spans="1:2" x14ac:dyDescent="0.25">
      <c r="A53" s="27">
        <v>930</v>
      </c>
      <c r="B53" s="27" t="s">
        <v>170</v>
      </c>
    </row>
    <row r="54" spans="1:2" x14ac:dyDescent="0.25">
      <c r="A54" s="27">
        <v>998</v>
      </c>
      <c r="B54" s="27" t="s">
        <v>170</v>
      </c>
    </row>
    <row r="55" spans="1:2" x14ac:dyDescent="0.25">
      <c r="A55" s="27" t="s">
        <v>175</v>
      </c>
      <c r="B5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01"/>
  <sheetViews>
    <sheetView showGridLines="0" topLeftCell="D73" workbookViewId="0">
      <selection activeCell="E28" sqref="E28"/>
    </sheetView>
  </sheetViews>
  <sheetFormatPr defaultRowHeight="12.75" x14ac:dyDescent="0.2"/>
  <cols>
    <col min="1" max="2" width="27.42578125" style="1" customWidth="1"/>
    <col min="3" max="3" width="19" style="26" customWidth="1"/>
    <col min="4" max="4" width="16.42578125" style="1" customWidth="1"/>
    <col min="5" max="7" width="9.28515625" style="1" bestFit="1" customWidth="1"/>
    <col min="8" max="19" width="10" style="1" bestFit="1" customWidth="1"/>
    <col min="20" max="16384" width="9.140625" style="1"/>
  </cols>
  <sheetData>
    <row r="1" spans="1:19" x14ac:dyDescent="0.2">
      <c r="A1" s="25" t="s">
        <v>158</v>
      </c>
    </row>
    <row r="2" spans="1:19" x14ac:dyDescent="0.2">
      <c r="A2" s="21" t="s">
        <v>157</v>
      </c>
      <c r="B2" s="20"/>
      <c r="C2" s="28"/>
      <c r="D2" s="20"/>
      <c r="E2" s="24" t="s">
        <v>156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2"/>
    </row>
    <row r="3" spans="1:19" x14ac:dyDescent="0.2">
      <c r="A3" s="21" t="s">
        <v>155</v>
      </c>
      <c r="B3" s="20"/>
      <c r="C3" s="28"/>
      <c r="D3" s="20"/>
      <c r="E3" s="19" t="s">
        <v>154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7"/>
    </row>
    <row r="4" spans="1:19" x14ac:dyDescent="0.2">
      <c r="A4" s="21" t="s">
        <v>153</v>
      </c>
      <c r="B4" s="20"/>
      <c r="C4" s="28"/>
      <c r="D4" s="20"/>
      <c r="E4" s="24" t="s">
        <v>152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2"/>
    </row>
    <row r="5" spans="1:19" x14ac:dyDescent="0.2">
      <c r="A5" s="21" t="s">
        <v>151</v>
      </c>
      <c r="B5" s="20"/>
      <c r="C5" s="28"/>
      <c r="D5" s="20"/>
      <c r="E5" s="24" t="s">
        <v>150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2"/>
    </row>
    <row r="6" spans="1:19" x14ac:dyDescent="0.2">
      <c r="A6" s="21" t="s">
        <v>149</v>
      </c>
      <c r="B6" s="20"/>
      <c r="C6" s="28"/>
      <c r="D6" s="20"/>
      <c r="E6" s="19" t="s">
        <v>148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7"/>
    </row>
    <row r="7" spans="1:19" x14ac:dyDescent="0.2">
      <c r="A7" s="21" t="s">
        <v>147</v>
      </c>
      <c r="B7" s="20"/>
      <c r="C7" s="28"/>
      <c r="D7" s="20"/>
      <c r="E7" s="19" t="s">
        <v>146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7"/>
    </row>
    <row r="8" spans="1:19" x14ac:dyDescent="0.2">
      <c r="A8" s="21" t="s">
        <v>145</v>
      </c>
      <c r="B8" s="20"/>
      <c r="C8" s="28"/>
      <c r="D8" s="20"/>
      <c r="E8" s="19" t="s">
        <v>144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7"/>
    </row>
    <row r="9" spans="1:19" x14ac:dyDescent="0.2">
      <c r="A9" s="16" t="s">
        <v>143</v>
      </c>
      <c r="B9" s="15"/>
      <c r="C9" s="29"/>
      <c r="D9" s="15"/>
      <c r="E9" s="14">
        <v>2002</v>
      </c>
      <c r="F9" s="14">
        <v>2003</v>
      </c>
      <c r="G9" s="14">
        <v>2004</v>
      </c>
      <c r="H9" s="14">
        <v>2005</v>
      </c>
      <c r="I9" s="14">
        <v>2006</v>
      </c>
      <c r="J9" s="14">
        <v>2007</v>
      </c>
      <c r="K9" s="14">
        <v>2008</v>
      </c>
      <c r="L9" s="14">
        <v>2009</v>
      </c>
      <c r="M9" s="14">
        <v>2010</v>
      </c>
      <c r="N9" s="14">
        <v>2011</v>
      </c>
      <c r="O9" s="14">
        <v>2012</v>
      </c>
      <c r="P9" s="14">
        <v>2013</v>
      </c>
      <c r="Q9" s="14">
        <v>2014</v>
      </c>
      <c r="R9" s="14">
        <v>2015</v>
      </c>
      <c r="S9" s="14">
        <v>2016</v>
      </c>
    </row>
    <row r="10" spans="1:19" ht="13.5" x14ac:dyDescent="0.25">
      <c r="A10" s="13" t="s">
        <v>142</v>
      </c>
      <c r="B10" s="13" t="s">
        <v>141</v>
      </c>
      <c r="C10" s="30" t="s">
        <v>176</v>
      </c>
      <c r="D10" s="13" t="s">
        <v>177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  <c r="S10" s="4" t="s">
        <v>1</v>
      </c>
    </row>
    <row r="11" spans="1:19" x14ac:dyDescent="0.2">
      <c r="A11" s="9" t="s">
        <v>140</v>
      </c>
      <c r="B11" s="5" t="s">
        <v>26</v>
      </c>
      <c r="C11" s="32">
        <v>1000</v>
      </c>
      <c r="D11" s="5" t="s">
        <v>181</v>
      </c>
      <c r="E11" s="7">
        <v>73894.931494000004</v>
      </c>
      <c r="F11" s="7">
        <v>81585.004239000002</v>
      </c>
      <c r="G11" s="7">
        <v>86305.297252999997</v>
      </c>
      <c r="H11" s="7">
        <v>119471.755873</v>
      </c>
      <c r="I11" s="7">
        <v>160744.89363899999</v>
      </c>
      <c r="J11" s="7">
        <v>109437.277053</v>
      </c>
      <c r="K11" s="7">
        <v>121778.408905</v>
      </c>
      <c r="L11" s="7">
        <v>127756.68219199999</v>
      </c>
      <c r="M11" s="7">
        <v>136617.34847699999</v>
      </c>
      <c r="N11" s="7">
        <v>137707.17745700001</v>
      </c>
      <c r="O11" s="7">
        <v>134889.73709899999</v>
      </c>
      <c r="P11" s="7">
        <v>151212.01417400001</v>
      </c>
      <c r="Q11" s="7">
        <v>149478.17062799999</v>
      </c>
      <c r="R11" s="7">
        <v>174446.52673099999</v>
      </c>
      <c r="S11" s="7">
        <v>180980.63475100001</v>
      </c>
    </row>
    <row r="12" spans="1:19" x14ac:dyDescent="0.2">
      <c r="A12" s="8" t="s">
        <v>140</v>
      </c>
      <c r="B12" s="5" t="s">
        <v>25</v>
      </c>
      <c r="C12" s="31">
        <v>110</v>
      </c>
      <c r="D12" s="5" t="s">
        <v>162</v>
      </c>
      <c r="E12" s="3">
        <v>4655.3132800000003</v>
      </c>
      <c r="F12" s="3">
        <v>6547.2980379999999</v>
      </c>
      <c r="G12" s="3">
        <v>7096.839841</v>
      </c>
      <c r="H12" s="3">
        <v>7917.4490969999997</v>
      </c>
      <c r="I12" s="3">
        <v>8819.5475129999995</v>
      </c>
      <c r="J12" s="3">
        <v>9830.0367499999993</v>
      </c>
      <c r="K12" s="3">
        <v>9485.3272180000004</v>
      </c>
      <c r="L12" s="3">
        <v>10963.536033</v>
      </c>
      <c r="M12" s="3">
        <v>11472.682263000001</v>
      </c>
      <c r="N12" s="3">
        <v>11067.379704999999</v>
      </c>
      <c r="O12" s="3">
        <v>10450.458941999999</v>
      </c>
      <c r="P12" s="3">
        <v>10330.907963</v>
      </c>
      <c r="Q12" s="3">
        <v>10839.979238</v>
      </c>
      <c r="R12" s="3">
        <v>10793.710572</v>
      </c>
      <c r="S12" s="3">
        <v>12384.557154</v>
      </c>
    </row>
    <row r="13" spans="1:19" x14ac:dyDescent="0.2">
      <c r="A13" s="8" t="s">
        <v>140</v>
      </c>
      <c r="B13" s="5" t="s">
        <v>24</v>
      </c>
      <c r="C13" s="31">
        <v>120</v>
      </c>
      <c r="D13" s="5" t="s">
        <v>163</v>
      </c>
      <c r="E13" s="7">
        <v>3679.5573420000001</v>
      </c>
      <c r="F13" s="7">
        <v>3792.4236340000002</v>
      </c>
      <c r="G13" s="7">
        <v>4402.1319890000004</v>
      </c>
      <c r="H13" s="7">
        <v>5648.5997889999999</v>
      </c>
      <c r="I13" s="7">
        <v>6189.1994860000004</v>
      </c>
      <c r="J13" s="7">
        <v>6890.3838210000004</v>
      </c>
      <c r="K13" s="7">
        <v>6719.7070949999998</v>
      </c>
      <c r="L13" s="7">
        <v>7856.949955</v>
      </c>
      <c r="M13" s="7">
        <v>8570.3865150000001</v>
      </c>
      <c r="N13" s="7">
        <v>8353.5397830000002</v>
      </c>
      <c r="O13" s="7">
        <v>8881.0764359999994</v>
      </c>
      <c r="P13" s="7">
        <v>10719.753865000001</v>
      </c>
      <c r="Q13" s="7">
        <v>10168.708898999999</v>
      </c>
      <c r="R13" s="7">
        <v>11328.245472000001</v>
      </c>
      <c r="S13" s="7">
        <v>11711.225445</v>
      </c>
    </row>
    <row r="14" spans="1:19" x14ac:dyDescent="0.2">
      <c r="A14" s="8" t="s">
        <v>140</v>
      </c>
      <c r="B14" s="5" t="s">
        <v>23</v>
      </c>
      <c r="C14" s="31">
        <v>130</v>
      </c>
      <c r="D14" s="5" t="s">
        <v>163</v>
      </c>
      <c r="E14" s="3">
        <v>2280.7141510000001</v>
      </c>
      <c r="F14" s="3">
        <v>3277.8442329999998</v>
      </c>
      <c r="G14" s="3">
        <v>3570.036126</v>
      </c>
      <c r="H14" s="3">
        <v>4641.3278989999999</v>
      </c>
      <c r="I14" s="3">
        <v>5363.1353609999996</v>
      </c>
      <c r="J14" s="3">
        <v>6412.1404160000002</v>
      </c>
      <c r="K14" s="3">
        <v>7964.3513370000001</v>
      </c>
      <c r="L14" s="3">
        <v>8885.6069490000009</v>
      </c>
      <c r="M14" s="3">
        <v>9451.1960670000008</v>
      </c>
      <c r="N14" s="3">
        <v>10036.357598000001</v>
      </c>
      <c r="O14" s="3">
        <v>10154.125146</v>
      </c>
      <c r="P14" s="3">
        <v>10413.665193000001</v>
      </c>
      <c r="Q14" s="3">
        <v>9703.9053100000001</v>
      </c>
      <c r="R14" s="3">
        <v>9225.0286660000002</v>
      </c>
      <c r="S14" s="3">
        <v>9502.5876310000003</v>
      </c>
    </row>
    <row r="15" spans="1:19" x14ac:dyDescent="0.2">
      <c r="A15" s="8" t="s">
        <v>140</v>
      </c>
      <c r="B15" s="5" t="s">
        <v>22</v>
      </c>
      <c r="C15" s="31">
        <v>140</v>
      </c>
      <c r="D15" s="5" t="s">
        <v>164</v>
      </c>
      <c r="E15" s="7">
        <v>1981.0449080000001</v>
      </c>
      <c r="F15" s="7">
        <v>2297.2385840000002</v>
      </c>
      <c r="G15" s="7">
        <v>2641.2255089999999</v>
      </c>
      <c r="H15" s="7">
        <v>4244.4872079999996</v>
      </c>
      <c r="I15" s="7">
        <v>4137.570232</v>
      </c>
      <c r="J15" s="7">
        <v>3951.4238959999998</v>
      </c>
      <c r="K15" s="7">
        <v>4939.3507659999996</v>
      </c>
      <c r="L15" s="7">
        <v>5103.584175</v>
      </c>
      <c r="M15" s="7">
        <v>5647.4319439999999</v>
      </c>
      <c r="N15" s="7">
        <v>5643.4265729999997</v>
      </c>
      <c r="O15" s="7">
        <v>5721.5164070000001</v>
      </c>
      <c r="P15" s="7">
        <v>5809.701873</v>
      </c>
      <c r="Q15" s="7">
        <v>6535.7513719999997</v>
      </c>
      <c r="R15" s="7">
        <v>6722.1954640000004</v>
      </c>
      <c r="S15" s="7">
        <v>7026.8901919999998</v>
      </c>
    </row>
    <row r="16" spans="1:19" x14ac:dyDescent="0.2">
      <c r="A16" s="8" t="s">
        <v>140</v>
      </c>
      <c r="B16" s="5" t="s">
        <v>21</v>
      </c>
      <c r="C16" s="31">
        <v>150</v>
      </c>
      <c r="D16" s="5" t="s">
        <v>165</v>
      </c>
      <c r="E16" s="3">
        <v>6580.5168970000004</v>
      </c>
      <c r="F16" s="3">
        <v>7380.3349239999998</v>
      </c>
      <c r="G16" s="3">
        <v>9458.204479</v>
      </c>
      <c r="H16" s="3">
        <v>12991.442286</v>
      </c>
      <c r="I16" s="3">
        <v>11865.352161999999</v>
      </c>
      <c r="J16" s="3">
        <v>13871.073257</v>
      </c>
      <c r="K16" s="3">
        <v>14729.602577</v>
      </c>
      <c r="L16" s="3">
        <v>17134.236253999999</v>
      </c>
      <c r="M16" s="3">
        <v>16157.479133999999</v>
      </c>
      <c r="N16" s="3">
        <v>15857.009386</v>
      </c>
      <c r="O16" s="3">
        <v>15631.259796</v>
      </c>
      <c r="P16" s="3">
        <v>15733.966516</v>
      </c>
      <c r="Q16" s="3">
        <v>16023.780626</v>
      </c>
      <c r="R16" s="3">
        <v>15764.357422999999</v>
      </c>
      <c r="S16" s="3">
        <v>16490.742324999999</v>
      </c>
    </row>
    <row r="17" spans="1:19" x14ac:dyDescent="0.2">
      <c r="A17" s="8" t="s">
        <v>140</v>
      </c>
      <c r="B17" s="5" t="s">
        <v>20</v>
      </c>
      <c r="C17" s="31">
        <v>160</v>
      </c>
      <c r="D17" s="5" t="s">
        <v>161</v>
      </c>
      <c r="E17" s="7">
        <v>2761.5662109999998</v>
      </c>
      <c r="F17" s="7">
        <v>3775.669946</v>
      </c>
      <c r="G17" s="7">
        <v>3593.3667110000001</v>
      </c>
      <c r="H17" s="7">
        <v>4071.0014740000001</v>
      </c>
      <c r="I17" s="7">
        <v>4293.7512989999996</v>
      </c>
      <c r="J17" s="7">
        <v>4908.2672339999999</v>
      </c>
      <c r="K17" s="7">
        <v>5618.8834189999998</v>
      </c>
      <c r="L17" s="7">
        <v>4572.2588830000004</v>
      </c>
      <c r="M17" s="7">
        <v>4410.3601170000002</v>
      </c>
      <c r="N17" s="7">
        <v>4170.0597239999997</v>
      </c>
      <c r="O17" s="7">
        <v>4056.2402780000002</v>
      </c>
      <c r="P17" s="7">
        <v>4301.6497300000001</v>
      </c>
      <c r="Q17" s="7">
        <v>4213.509986</v>
      </c>
      <c r="R17" s="7">
        <v>4289.1759410000004</v>
      </c>
      <c r="S17" s="7">
        <v>4586.4610220000004</v>
      </c>
    </row>
    <row r="18" spans="1:19" x14ac:dyDescent="0.2">
      <c r="A18" s="8" t="s">
        <v>140</v>
      </c>
      <c r="B18" s="5" t="s">
        <v>19</v>
      </c>
      <c r="C18" s="31">
        <v>210</v>
      </c>
      <c r="D18" s="5" t="s">
        <v>166</v>
      </c>
      <c r="E18" s="3">
        <v>3502.7239890000001</v>
      </c>
      <c r="F18" s="3">
        <v>3569.6393950000001</v>
      </c>
      <c r="G18" s="3">
        <v>4712.7343540000002</v>
      </c>
      <c r="H18" s="3">
        <v>5229.2472319999997</v>
      </c>
      <c r="I18" s="3">
        <v>5474.0376990000004</v>
      </c>
      <c r="J18" s="3">
        <v>5423.5888459999996</v>
      </c>
      <c r="K18" s="3">
        <v>6688.0898509999997</v>
      </c>
      <c r="L18" s="3">
        <v>7658.6003710000014</v>
      </c>
      <c r="M18" s="3">
        <v>8906.8231329999999</v>
      </c>
      <c r="N18" s="3">
        <v>9531.5742730000002</v>
      </c>
      <c r="O18" s="3">
        <v>10489.131369999999</v>
      </c>
      <c r="P18" s="3">
        <v>11890.801704</v>
      </c>
      <c r="Q18" s="3">
        <v>11346.901476999999</v>
      </c>
      <c r="R18" s="3">
        <v>11063.012359</v>
      </c>
      <c r="S18" s="3">
        <v>10899.112619</v>
      </c>
    </row>
    <row r="19" spans="1:19" x14ac:dyDescent="0.2">
      <c r="A19" s="8" t="s">
        <v>140</v>
      </c>
      <c r="B19" s="5" t="s">
        <v>18</v>
      </c>
      <c r="C19" s="31">
        <v>220</v>
      </c>
      <c r="D19" s="5" t="s">
        <v>166</v>
      </c>
      <c r="E19" s="7">
        <v>249.447079</v>
      </c>
      <c r="F19" s="7">
        <v>301.090486</v>
      </c>
      <c r="G19" s="7">
        <v>380.83794999999998</v>
      </c>
      <c r="H19" s="7">
        <v>680.23982599999999</v>
      </c>
      <c r="I19" s="7">
        <v>480.039669</v>
      </c>
      <c r="J19" s="7">
        <v>386.26345500000002</v>
      </c>
      <c r="K19" s="7">
        <v>496.88670999999999</v>
      </c>
      <c r="L19" s="7">
        <v>515.27219500000001</v>
      </c>
      <c r="M19" s="7">
        <v>505.183851</v>
      </c>
      <c r="N19" s="7">
        <v>623.16965800000003</v>
      </c>
      <c r="O19" s="7">
        <v>560.23565900000006</v>
      </c>
      <c r="P19" s="7">
        <v>776.01601800000003</v>
      </c>
      <c r="Q19" s="7">
        <v>573.79117499999995</v>
      </c>
      <c r="R19" s="7">
        <v>449.608363</v>
      </c>
      <c r="S19" s="7">
        <v>545.73373400000003</v>
      </c>
    </row>
    <row r="20" spans="1:19" x14ac:dyDescent="0.2">
      <c r="A20" s="8" t="s">
        <v>140</v>
      </c>
      <c r="B20" s="5" t="s">
        <v>17</v>
      </c>
      <c r="C20" s="31">
        <v>230</v>
      </c>
      <c r="D20" s="5" t="s">
        <v>166</v>
      </c>
      <c r="E20" s="3">
        <v>1817.4604429999999</v>
      </c>
      <c r="F20" s="3">
        <v>1617.809397</v>
      </c>
      <c r="G20" s="3">
        <v>2524.9868259999998</v>
      </c>
      <c r="H20" s="3">
        <v>4055.973508</v>
      </c>
      <c r="I20" s="3">
        <v>3928.9539909999999</v>
      </c>
      <c r="J20" s="3">
        <v>4531.556998</v>
      </c>
      <c r="K20" s="3">
        <v>5040.6969760000002</v>
      </c>
      <c r="L20" s="3">
        <v>4809.0415409999996</v>
      </c>
      <c r="M20" s="3">
        <v>6536.7465270000002</v>
      </c>
      <c r="N20" s="3">
        <v>6965.8789740000002</v>
      </c>
      <c r="O20" s="3">
        <v>7852.9249920000002</v>
      </c>
      <c r="P20" s="3">
        <v>7832.1292000000003</v>
      </c>
      <c r="Q20" s="3">
        <v>8820.3942100000004</v>
      </c>
      <c r="R20" s="3">
        <v>9640.3180979999997</v>
      </c>
      <c r="S20" s="3">
        <v>9503.5385399999996</v>
      </c>
    </row>
    <row r="21" spans="1:19" x14ac:dyDescent="0.2">
      <c r="A21" s="8" t="s">
        <v>140</v>
      </c>
      <c r="B21" s="5" t="s">
        <v>16</v>
      </c>
      <c r="C21" s="31">
        <v>240</v>
      </c>
      <c r="D21" s="5" t="s">
        <v>167</v>
      </c>
      <c r="E21" s="7">
        <v>1225.962925</v>
      </c>
      <c r="F21" s="7">
        <v>1128.4578859999999</v>
      </c>
      <c r="G21" s="7">
        <v>1746.660149</v>
      </c>
      <c r="H21" s="7">
        <v>1160.861887</v>
      </c>
      <c r="I21" s="7">
        <v>1399.6934269999999</v>
      </c>
      <c r="J21" s="7">
        <v>2083.5656450000001</v>
      </c>
      <c r="K21" s="7">
        <v>2462.9431249999998</v>
      </c>
      <c r="L21" s="7">
        <v>3693.3866790000002</v>
      </c>
      <c r="M21" s="7">
        <v>2308.2834849999999</v>
      </c>
      <c r="N21" s="7">
        <v>3352.7455049999999</v>
      </c>
      <c r="O21" s="7">
        <v>3561.5084059999999</v>
      </c>
      <c r="P21" s="7">
        <v>3568.3098759999998</v>
      </c>
      <c r="Q21" s="7">
        <v>4971.8225169999996</v>
      </c>
      <c r="R21" s="7">
        <v>5511.7382719999996</v>
      </c>
      <c r="S21" s="7">
        <v>4591.8119470000001</v>
      </c>
    </row>
    <row r="22" spans="1:19" x14ac:dyDescent="0.2">
      <c r="A22" s="8" t="s">
        <v>140</v>
      </c>
      <c r="B22" s="5" t="s">
        <v>15</v>
      </c>
      <c r="C22" s="31">
        <v>250</v>
      </c>
      <c r="D22" s="5" t="s">
        <v>167</v>
      </c>
      <c r="E22" s="3">
        <v>556.711139</v>
      </c>
      <c r="F22" s="3">
        <v>734.69619999999998</v>
      </c>
      <c r="G22" s="3">
        <v>921.33243200000004</v>
      </c>
      <c r="H22" s="3">
        <v>1132.3441110000001</v>
      </c>
      <c r="I22" s="3">
        <v>1586.284868</v>
      </c>
      <c r="J22" s="3">
        <v>1949.665011</v>
      </c>
      <c r="K22" s="3">
        <v>1714.3411960000001</v>
      </c>
      <c r="L22" s="3">
        <v>1426.5626560000001</v>
      </c>
      <c r="M22" s="3">
        <v>1479.5051759999999</v>
      </c>
      <c r="N22" s="3">
        <v>1527.0919899999999</v>
      </c>
      <c r="O22" s="3">
        <v>1313.9173430000001</v>
      </c>
      <c r="P22" s="3">
        <v>1502.08439</v>
      </c>
      <c r="Q22" s="3">
        <v>1657.5675060000001</v>
      </c>
      <c r="R22" s="3">
        <v>1938.6869630000001</v>
      </c>
      <c r="S22" s="3">
        <v>1744.380666</v>
      </c>
    </row>
    <row r="23" spans="1:19" x14ac:dyDescent="0.2">
      <c r="A23" s="8" t="s">
        <v>140</v>
      </c>
      <c r="B23" s="5" t="s">
        <v>14</v>
      </c>
      <c r="C23" s="31">
        <v>310</v>
      </c>
      <c r="D23" s="5" t="s">
        <v>169</v>
      </c>
      <c r="E23" s="7">
        <v>3161.494721</v>
      </c>
      <c r="F23" s="7">
        <v>3137.430233</v>
      </c>
      <c r="G23" s="7">
        <v>3704.1807319999998</v>
      </c>
      <c r="H23" s="7">
        <v>3721.0777400000002</v>
      </c>
      <c r="I23" s="7">
        <v>3936.0038850000001</v>
      </c>
      <c r="J23" s="7">
        <v>4404.5278939999998</v>
      </c>
      <c r="K23" s="7">
        <v>5218.7688820000003</v>
      </c>
      <c r="L23" s="7">
        <v>6245.0267260000001</v>
      </c>
      <c r="M23" s="7">
        <v>7169.17191</v>
      </c>
      <c r="N23" s="7">
        <v>6815.1545690000003</v>
      </c>
      <c r="O23" s="7">
        <v>6191.1246739999997</v>
      </c>
      <c r="P23" s="7">
        <v>6993.4911380000003</v>
      </c>
      <c r="Q23" s="7">
        <v>7617.0684650000003</v>
      </c>
      <c r="R23" s="7">
        <v>7966.223857</v>
      </c>
      <c r="S23" s="7">
        <v>8414.0310860000009</v>
      </c>
    </row>
    <row r="24" spans="1:19" x14ac:dyDescent="0.2">
      <c r="A24" s="8" t="s">
        <v>140</v>
      </c>
      <c r="B24" s="5" t="s">
        <v>13</v>
      </c>
      <c r="C24" s="31">
        <v>320</v>
      </c>
      <c r="D24" s="5" t="s">
        <v>168</v>
      </c>
      <c r="E24" s="3">
        <v>1539.4135690000001</v>
      </c>
      <c r="F24" s="3">
        <v>1656.0412779999999</v>
      </c>
      <c r="G24" s="3">
        <v>1581.54925</v>
      </c>
      <c r="H24" s="3">
        <v>2059.9342510000001</v>
      </c>
      <c r="I24" s="3">
        <v>2010.383382</v>
      </c>
      <c r="J24" s="3">
        <v>1406.0166409999999</v>
      </c>
      <c r="K24" s="3">
        <v>1467.7873999999999</v>
      </c>
      <c r="L24" s="3">
        <v>1418.9122620000001</v>
      </c>
      <c r="M24" s="3">
        <v>1544.6542529999999</v>
      </c>
      <c r="N24" s="3">
        <v>2763.8744529999999</v>
      </c>
      <c r="O24" s="3">
        <v>2694.133065</v>
      </c>
      <c r="P24" s="3">
        <v>2850.5425129999999</v>
      </c>
      <c r="Q24" s="3">
        <v>1959.4706040000001</v>
      </c>
      <c r="R24" s="3">
        <v>2299.6788919999999</v>
      </c>
      <c r="S24" s="3">
        <v>1822.462841</v>
      </c>
    </row>
    <row r="25" spans="1:19" x14ac:dyDescent="0.2">
      <c r="A25" s="8" t="s">
        <v>140</v>
      </c>
      <c r="B25" s="5" t="s">
        <v>12</v>
      </c>
      <c r="C25" s="31">
        <v>410</v>
      </c>
      <c r="D25" s="5" t="s">
        <v>171</v>
      </c>
      <c r="E25" s="7">
        <v>1452.261276</v>
      </c>
      <c r="F25" s="7">
        <v>1608.886645</v>
      </c>
      <c r="G25" s="7">
        <v>1778.0523390000001</v>
      </c>
      <c r="H25" s="7">
        <v>2039.7178100000001</v>
      </c>
      <c r="I25" s="7">
        <v>2211.3496839999998</v>
      </c>
      <c r="J25" s="7">
        <v>2633.9637069999999</v>
      </c>
      <c r="K25" s="7">
        <v>3135.6617200000001</v>
      </c>
      <c r="L25" s="7">
        <v>3994.9354239999998</v>
      </c>
      <c r="M25" s="7">
        <v>5430.6100809999998</v>
      </c>
      <c r="N25" s="7">
        <v>4134.8241250000001</v>
      </c>
      <c r="O25" s="7">
        <v>4274.5319890000001</v>
      </c>
      <c r="P25" s="7">
        <v>4753.2660770000002</v>
      </c>
      <c r="Q25" s="7">
        <v>4814.1067000000003</v>
      </c>
      <c r="R25" s="7">
        <v>5032.032177</v>
      </c>
      <c r="S25" s="7">
        <v>5312.2650469999999</v>
      </c>
    </row>
    <row r="26" spans="1:19" x14ac:dyDescent="0.2">
      <c r="A26" s="8" t="s">
        <v>140</v>
      </c>
      <c r="B26" s="5" t="s">
        <v>11</v>
      </c>
      <c r="C26" s="31">
        <v>430</v>
      </c>
      <c r="D26" s="5" t="s">
        <v>170</v>
      </c>
      <c r="E26" s="3">
        <v>3158.8111800000001</v>
      </c>
      <c r="F26" s="3">
        <v>3378.9831290000002</v>
      </c>
      <c r="G26" s="3">
        <v>4487.1791929999999</v>
      </c>
      <c r="H26" s="3">
        <v>4070.3310070000002</v>
      </c>
      <c r="I26" s="3">
        <v>4826.1594180000002</v>
      </c>
      <c r="J26" s="3">
        <v>5200.0990060000004</v>
      </c>
      <c r="K26" s="3">
        <v>5493.7958669999998</v>
      </c>
      <c r="L26" s="3">
        <v>6539.8082969999996</v>
      </c>
      <c r="M26" s="3">
        <v>8081.2281309999998</v>
      </c>
      <c r="N26" s="3">
        <v>8012.8444200000004</v>
      </c>
      <c r="O26" s="3">
        <v>7016.2844439999999</v>
      </c>
      <c r="P26" s="3">
        <v>8506.1845990000002</v>
      </c>
      <c r="Q26" s="3">
        <v>9213.9603189999998</v>
      </c>
      <c r="R26" s="3">
        <v>9420.4176169999992</v>
      </c>
      <c r="S26" s="3">
        <v>9993.0518329999995</v>
      </c>
    </row>
    <row r="27" spans="1:19" x14ac:dyDescent="0.2">
      <c r="A27" s="8" t="s">
        <v>140</v>
      </c>
      <c r="B27" s="5" t="s">
        <v>10</v>
      </c>
      <c r="C27" s="31">
        <v>510</v>
      </c>
      <c r="D27" s="5" t="s">
        <v>172</v>
      </c>
      <c r="E27" s="7">
        <v>4886.5013939999999</v>
      </c>
      <c r="F27" s="7">
        <v>4910.5674060000001</v>
      </c>
      <c r="G27" s="7">
        <v>3467.1664719999999</v>
      </c>
      <c r="H27" s="7">
        <v>3666.6545209999999</v>
      </c>
      <c r="I27" s="7">
        <v>3970.3617559999998</v>
      </c>
      <c r="J27" s="7">
        <v>4000.1549730000002</v>
      </c>
      <c r="K27" s="7">
        <v>4767.9953379999997</v>
      </c>
      <c r="L27" s="7">
        <v>6714.4810399999997</v>
      </c>
      <c r="M27" s="7">
        <v>5403.1677440000003</v>
      </c>
      <c r="N27" s="7">
        <v>4630.961174</v>
      </c>
      <c r="O27" s="7">
        <v>4427.2496460000002</v>
      </c>
      <c r="P27" s="7">
        <v>8857.7690019999991</v>
      </c>
      <c r="Q27" s="7">
        <v>3265.7281979999998</v>
      </c>
      <c r="R27" s="7">
        <v>5632.0364200000004</v>
      </c>
      <c r="S27" s="7">
        <v>5313.7593800000004</v>
      </c>
    </row>
    <row r="28" spans="1:19" x14ac:dyDescent="0.2">
      <c r="A28" s="8" t="s">
        <v>140</v>
      </c>
      <c r="B28" s="5" t="s">
        <v>9</v>
      </c>
      <c r="C28" s="31">
        <v>520</v>
      </c>
      <c r="D28" s="5" t="s">
        <v>169</v>
      </c>
      <c r="E28" s="3">
        <v>1268.7722229999999</v>
      </c>
      <c r="F28" s="3">
        <v>1380.3844509999999</v>
      </c>
      <c r="G28" s="3">
        <v>1404.494647</v>
      </c>
      <c r="H28" s="3">
        <v>1508.7872010000001</v>
      </c>
      <c r="I28" s="3">
        <v>1534.097143</v>
      </c>
      <c r="J28" s="3">
        <v>1423.47749</v>
      </c>
      <c r="K28" s="3">
        <v>1890.3766900000001</v>
      </c>
      <c r="L28" s="3">
        <v>2153.3376579999999</v>
      </c>
      <c r="M28" s="3">
        <v>1630.1908539999999</v>
      </c>
      <c r="N28" s="3">
        <v>1566.7436399999999</v>
      </c>
      <c r="O28" s="3">
        <v>1500.3672730000001</v>
      </c>
      <c r="P28" s="3">
        <v>1201.8812809999999</v>
      </c>
      <c r="Q28" s="3">
        <v>1100.643603</v>
      </c>
      <c r="R28" s="3">
        <v>1500.1692640000001</v>
      </c>
      <c r="S28" s="3">
        <v>1483.4586099999999</v>
      </c>
    </row>
    <row r="29" spans="1:19" x14ac:dyDescent="0.2">
      <c r="A29" s="8" t="s">
        <v>140</v>
      </c>
      <c r="B29" s="5" t="s">
        <v>8</v>
      </c>
      <c r="C29" s="31">
        <v>530</v>
      </c>
      <c r="D29" s="5" t="s">
        <v>170</v>
      </c>
      <c r="E29" s="7">
        <v>452.11880200000002</v>
      </c>
      <c r="F29" s="7">
        <v>82.907165000000006</v>
      </c>
      <c r="G29" s="7">
        <v>331.55288300000001</v>
      </c>
      <c r="H29" s="7">
        <v>337.01564999999999</v>
      </c>
      <c r="I29" s="7">
        <v>253.79414600000001</v>
      </c>
      <c r="J29" s="7">
        <v>168.52278000000001</v>
      </c>
      <c r="K29" s="7">
        <v>297.33122800000001</v>
      </c>
      <c r="L29" s="7">
        <v>335.23145699999998</v>
      </c>
      <c r="M29" s="7">
        <v>402.25198999999998</v>
      </c>
      <c r="N29" s="7">
        <v>495.26067699999999</v>
      </c>
      <c r="O29" s="7">
        <v>398.64700699999997</v>
      </c>
      <c r="P29" s="7">
        <v>343.54325799999998</v>
      </c>
      <c r="Q29" s="7">
        <v>1965.2349200000001</v>
      </c>
      <c r="R29" s="7">
        <v>277.09264899999999</v>
      </c>
      <c r="S29" s="7">
        <v>126.501445</v>
      </c>
    </row>
    <row r="30" spans="1:19" x14ac:dyDescent="0.2">
      <c r="A30" s="8" t="s">
        <v>140</v>
      </c>
      <c r="B30" s="5" t="s">
        <v>7</v>
      </c>
      <c r="C30" s="31">
        <v>600</v>
      </c>
      <c r="D30" s="5" t="s">
        <v>173</v>
      </c>
      <c r="E30" s="3">
        <v>8795.3808559999998</v>
      </c>
      <c r="F30" s="3">
        <v>12955.884244000001</v>
      </c>
      <c r="G30" s="3">
        <v>9504.4476680000007</v>
      </c>
      <c r="H30" s="3">
        <v>28244.454840999999</v>
      </c>
      <c r="I30" s="3">
        <v>67994.052291</v>
      </c>
      <c r="J30" s="3">
        <v>10172.304543</v>
      </c>
      <c r="K30" s="3">
        <v>10472.464846999999</v>
      </c>
      <c r="L30" s="3">
        <v>4392.4469230000004</v>
      </c>
      <c r="M30" s="3">
        <v>6655.3920129999997</v>
      </c>
      <c r="N30" s="3">
        <v>6072.2701630000001</v>
      </c>
      <c r="O30" s="3">
        <v>3796.1554700000002</v>
      </c>
      <c r="P30" s="3">
        <v>6346.737709</v>
      </c>
      <c r="Q30" s="3">
        <v>1447.00533</v>
      </c>
      <c r="R30" s="3">
        <v>1792.5744400000001</v>
      </c>
      <c r="S30" s="3">
        <v>3188.8669169999998</v>
      </c>
    </row>
    <row r="31" spans="1:19" x14ac:dyDescent="0.2">
      <c r="A31" s="8" t="s">
        <v>140</v>
      </c>
      <c r="B31" s="5" t="s">
        <v>6</v>
      </c>
      <c r="C31" s="31">
        <v>700</v>
      </c>
      <c r="D31" s="5" t="s">
        <v>174</v>
      </c>
      <c r="E31" s="7">
        <v>4121.0699009999998</v>
      </c>
      <c r="F31" s="7">
        <v>6146.6321079999998</v>
      </c>
      <c r="G31" s="7">
        <v>6545.8762939999997</v>
      </c>
      <c r="H31" s="7">
        <v>9605.6478129999996</v>
      </c>
      <c r="I31" s="7">
        <v>9119.007012</v>
      </c>
      <c r="J31" s="7">
        <v>8306.7346180000004</v>
      </c>
      <c r="K31" s="7">
        <v>10849.6551</v>
      </c>
      <c r="L31" s="7">
        <v>10781.554209</v>
      </c>
      <c r="M31" s="7">
        <v>11237.999411000001</v>
      </c>
      <c r="N31" s="7">
        <v>11853.795096</v>
      </c>
      <c r="O31" s="7">
        <v>10466.672258000001</v>
      </c>
      <c r="P31" s="7">
        <v>12713.677750000001</v>
      </c>
      <c r="Q31" s="7">
        <v>15820.780832</v>
      </c>
      <c r="R31" s="7">
        <v>19858.238775000002</v>
      </c>
      <c r="S31" s="7">
        <v>24664.02549</v>
      </c>
    </row>
    <row r="32" spans="1:19" x14ac:dyDescent="0.2">
      <c r="A32" s="8" t="s">
        <v>140</v>
      </c>
      <c r="B32" s="5" t="s">
        <v>5</v>
      </c>
      <c r="C32" s="31">
        <v>910</v>
      </c>
      <c r="D32" s="5" t="s">
        <v>170</v>
      </c>
      <c r="E32" s="3">
        <v>1889.7207579999999</v>
      </c>
      <c r="F32" s="3">
        <v>2196.933673</v>
      </c>
      <c r="G32" s="3">
        <v>2722.8635250000002</v>
      </c>
      <c r="H32" s="3">
        <v>3699.9417899999999</v>
      </c>
      <c r="I32" s="3">
        <v>4179.0424910000002</v>
      </c>
      <c r="J32" s="3">
        <v>5445.8396119999998</v>
      </c>
      <c r="K32" s="3">
        <v>6026.4223689999999</v>
      </c>
      <c r="L32" s="3">
        <v>6140.3993289999999</v>
      </c>
      <c r="M32" s="3">
        <v>7147.4006259999996</v>
      </c>
      <c r="N32" s="3">
        <v>7296.0371249999998</v>
      </c>
      <c r="O32" s="3">
        <v>8206.3924850000003</v>
      </c>
      <c r="P32" s="3">
        <v>8081.5207689999997</v>
      </c>
      <c r="Q32" s="3">
        <v>7760.7071029999997</v>
      </c>
      <c r="R32" s="3">
        <v>8421.5345639999996</v>
      </c>
      <c r="S32" s="3">
        <v>8418.3251110000001</v>
      </c>
    </row>
    <row r="33" spans="1:19" x14ac:dyDescent="0.2">
      <c r="A33" s="8" t="s">
        <v>140</v>
      </c>
      <c r="B33" s="5" t="s">
        <v>4</v>
      </c>
      <c r="C33" s="31">
        <v>930</v>
      </c>
      <c r="D33" s="5" t="s">
        <v>170</v>
      </c>
      <c r="E33" s="7">
        <v>640.32038599999998</v>
      </c>
      <c r="F33" s="7">
        <v>698.42713400000002</v>
      </c>
      <c r="G33" s="7">
        <v>2075.0444000000002</v>
      </c>
      <c r="H33" s="7">
        <v>2028.278127</v>
      </c>
      <c r="I33" s="7">
        <v>1749.020726</v>
      </c>
      <c r="J33" s="7">
        <v>1704.6007729999999</v>
      </c>
      <c r="K33" s="7">
        <v>2330.451665</v>
      </c>
      <c r="L33" s="7">
        <v>3024.691707</v>
      </c>
      <c r="M33" s="7">
        <v>3355.92506</v>
      </c>
      <c r="N33" s="7">
        <v>3958.0986509999998</v>
      </c>
      <c r="O33" s="7">
        <v>4050.6562260000001</v>
      </c>
      <c r="P33" s="7">
        <v>4297.8407109999998</v>
      </c>
      <c r="Q33" s="7">
        <v>5876.5899669999999</v>
      </c>
      <c r="R33" s="7">
        <v>12274.377358</v>
      </c>
      <c r="S33" s="7">
        <v>16277.385222000001</v>
      </c>
    </row>
    <row r="34" spans="1:19" x14ac:dyDescent="0.2">
      <c r="A34" s="6" t="s">
        <v>140</v>
      </c>
      <c r="B34" s="5" t="s">
        <v>2</v>
      </c>
      <c r="C34" s="31">
        <v>998</v>
      </c>
      <c r="D34" s="5" t="s">
        <v>170</v>
      </c>
      <c r="E34" s="3">
        <v>12623.693208000001</v>
      </c>
      <c r="F34" s="3">
        <v>8477.8617099999992</v>
      </c>
      <c r="G34" s="3">
        <v>7186.3969939999997</v>
      </c>
      <c r="H34" s="3">
        <v>6150.0695599999999</v>
      </c>
      <c r="I34" s="3">
        <v>4864.584484</v>
      </c>
      <c r="J34" s="3">
        <v>3550.044234</v>
      </c>
      <c r="K34" s="3">
        <v>3145.7642689999998</v>
      </c>
      <c r="L34" s="3">
        <v>2504.1818469999998</v>
      </c>
      <c r="M34" s="3">
        <v>1959.3948539999999</v>
      </c>
      <c r="N34" s="3">
        <v>1934.703624</v>
      </c>
      <c r="O34" s="3">
        <v>1997.4445599999999</v>
      </c>
      <c r="P34" s="3">
        <v>2092.7081149999999</v>
      </c>
      <c r="Q34" s="3">
        <v>2539.4799119999998</v>
      </c>
      <c r="R34" s="3">
        <v>12136.441897999999</v>
      </c>
      <c r="S34" s="3">
        <v>5697.5423719999999</v>
      </c>
    </row>
    <row r="35" spans="1:19" x14ac:dyDescent="0.2">
      <c r="A35" s="9" t="s">
        <v>139</v>
      </c>
      <c r="B35" s="5" t="s">
        <v>26</v>
      </c>
      <c r="C35" s="32">
        <v>1000</v>
      </c>
      <c r="D35" s="5" t="s">
        <v>181</v>
      </c>
      <c r="E35" s="7">
        <v>55735.035368999997</v>
      </c>
      <c r="F35" s="7">
        <v>65950.232824999999</v>
      </c>
      <c r="G35" s="7">
        <v>67625.483867000003</v>
      </c>
      <c r="H35" s="7">
        <v>94777.427924000003</v>
      </c>
      <c r="I35" s="7">
        <v>90056.480280000003</v>
      </c>
      <c r="J35" s="7">
        <v>82214.381861999995</v>
      </c>
      <c r="K35" s="7">
        <v>93339.894226000004</v>
      </c>
      <c r="L35" s="7">
        <v>89934.776603999999</v>
      </c>
      <c r="M35" s="7">
        <v>97032.250910000002</v>
      </c>
      <c r="N35" s="7">
        <v>96544.235245000003</v>
      </c>
      <c r="O35" s="7">
        <v>91350.246043000006</v>
      </c>
      <c r="P35" s="7">
        <v>100256.035578</v>
      </c>
      <c r="Q35" s="7">
        <v>98394.615642000004</v>
      </c>
      <c r="R35" s="7">
        <v>105970.47968800001</v>
      </c>
      <c r="S35" s="7">
        <v>115403.898512</v>
      </c>
    </row>
    <row r="36" spans="1:19" x14ac:dyDescent="0.2">
      <c r="A36" s="8" t="s">
        <v>139</v>
      </c>
      <c r="B36" s="5" t="s">
        <v>25</v>
      </c>
      <c r="C36" s="31">
        <v>110</v>
      </c>
      <c r="D36" s="5" t="s">
        <v>162</v>
      </c>
      <c r="E36" s="3">
        <v>3416.299567</v>
      </c>
      <c r="F36" s="3">
        <v>5322.7020940000002</v>
      </c>
      <c r="G36" s="3">
        <v>5555.3215730000002</v>
      </c>
      <c r="H36" s="3">
        <v>5814.4949930000002</v>
      </c>
      <c r="I36" s="3">
        <v>6767.2758350000004</v>
      </c>
      <c r="J36" s="3">
        <v>7583.4200890000002</v>
      </c>
      <c r="K36" s="3">
        <v>7436.2555130000001</v>
      </c>
      <c r="L36" s="3">
        <v>8151.597495</v>
      </c>
      <c r="M36" s="3">
        <v>8542.8173719999995</v>
      </c>
      <c r="N36" s="3">
        <v>8164.6892079999998</v>
      </c>
      <c r="O36" s="3">
        <v>7811.810759</v>
      </c>
      <c r="P36" s="3">
        <v>7672.003729</v>
      </c>
      <c r="Q36" s="3">
        <v>7693.8651159999999</v>
      </c>
      <c r="R36" s="3">
        <v>7533.2820810000003</v>
      </c>
      <c r="S36" s="3">
        <v>8638.9606590000003</v>
      </c>
    </row>
    <row r="37" spans="1:19" x14ac:dyDescent="0.2">
      <c r="A37" s="8" t="s">
        <v>139</v>
      </c>
      <c r="B37" s="5" t="s">
        <v>24</v>
      </c>
      <c r="C37" s="31">
        <v>120</v>
      </c>
      <c r="D37" s="5" t="s">
        <v>163</v>
      </c>
      <c r="E37" s="7">
        <v>2305.6568820000002</v>
      </c>
      <c r="F37" s="7">
        <v>2676.787022</v>
      </c>
      <c r="G37" s="7">
        <v>2758.3244679999998</v>
      </c>
      <c r="H37" s="7">
        <v>3752.3580470000002</v>
      </c>
      <c r="I37" s="7">
        <v>4034.472158</v>
      </c>
      <c r="J37" s="7">
        <v>4122.2431720000004</v>
      </c>
      <c r="K37" s="7">
        <v>4115.8170060000002</v>
      </c>
      <c r="L37" s="7">
        <v>4231.3538189999999</v>
      </c>
      <c r="M37" s="7">
        <v>4540.4325859999999</v>
      </c>
      <c r="N37" s="7">
        <v>4616.75641</v>
      </c>
      <c r="O37" s="7">
        <v>4662.2264699999996</v>
      </c>
      <c r="P37" s="7">
        <v>5342.2332150000002</v>
      </c>
      <c r="Q37" s="7">
        <v>5482.940732</v>
      </c>
      <c r="R37" s="7">
        <v>5206.4683809999997</v>
      </c>
      <c r="S37" s="7">
        <v>5804.1412039999996</v>
      </c>
    </row>
    <row r="38" spans="1:19" x14ac:dyDescent="0.2">
      <c r="A38" s="8" t="s">
        <v>139</v>
      </c>
      <c r="B38" s="5" t="s">
        <v>23</v>
      </c>
      <c r="C38" s="31">
        <v>130</v>
      </c>
      <c r="D38" s="5" t="s">
        <v>163</v>
      </c>
      <c r="E38" s="3">
        <v>1602.3365329999999</v>
      </c>
      <c r="F38" s="3">
        <v>2286.3375289999999</v>
      </c>
      <c r="G38" s="3">
        <v>2435.4965480000001</v>
      </c>
      <c r="H38" s="3">
        <v>3079.6505109999998</v>
      </c>
      <c r="I38" s="3">
        <v>3808.6386779999998</v>
      </c>
      <c r="J38" s="3">
        <v>4597.6184679999997</v>
      </c>
      <c r="K38" s="3">
        <v>5956.1995660000002</v>
      </c>
      <c r="L38" s="3">
        <v>6998.3080799999998</v>
      </c>
      <c r="M38" s="3">
        <v>7164.7327050000004</v>
      </c>
      <c r="N38" s="3">
        <v>7785.1647849999999</v>
      </c>
      <c r="O38" s="3">
        <v>7674.8059899999998</v>
      </c>
      <c r="P38" s="3">
        <v>7762.1699699999999</v>
      </c>
      <c r="Q38" s="3">
        <v>7627.8692849999998</v>
      </c>
      <c r="R38" s="3">
        <v>7022.422399</v>
      </c>
      <c r="S38" s="3">
        <v>7263.4250359999996</v>
      </c>
    </row>
    <row r="39" spans="1:19" x14ac:dyDescent="0.2">
      <c r="A39" s="8" t="s">
        <v>139</v>
      </c>
      <c r="B39" s="5" t="s">
        <v>22</v>
      </c>
      <c r="C39" s="31">
        <v>140</v>
      </c>
      <c r="D39" s="5" t="s">
        <v>164</v>
      </c>
      <c r="E39" s="7">
        <v>1308.863263</v>
      </c>
      <c r="F39" s="7">
        <v>1635.7258059999999</v>
      </c>
      <c r="G39" s="7">
        <v>1930.726668</v>
      </c>
      <c r="H39" s="7">
        <v>3218.6634439999998</v>
      </c>
      <c r="I39" s="7">
        <v>3022.6549209999998</v>
      </c>
      <c r="J39" s="7">
        <v>2791.525932</v>
      </c>
      <c r="K39" s="7">
        <v>3495.5470949999999</v>
      </c>
      <c r="L39" s="7">
        <v>3561.097166</v>
      </c>
      <c r="M39" s="7">
        <v>3863.818248</v>
      </c>
      <c r="N39" s="7">
        <v>3908.0398300000002</v>
      </c>
      <c r="O39" s="7">
        <v>3678.7423399999998</v>
      </c>
      <c r="P39" s="7">
        <v>3724.910899</v>
      </c>
      <c r="Q39" s="7">
        <v>4005.8371259999999</v>
      </c>
      <c r="R39" s="7">
        <v>4190.4491619999999</v>
      </c>
      <c r="S39" s="7">
        <v>4203.1479730000001</v>
      </c>
    </row>
    <row r="40" spans="1:19" x14ac:dyDescent="0.2">
      <c r="A40" s="8" t="s">
        <v>139</v>
      </c>
      <c r="B40" s="5" t="s">
        <v>21</v>
      </c>
      <c r="C40" s="31">
        <v>150</v>
      </c>
      <c r="D40" s="5" t="s">
        <v>165</v>
      </c>
      <c r="E40" s="3">
        <v>4250.7153310000003</v>
      </c>
      <c r="F40" s="3">
        <v>5511.5892809999996</v>
      </c>
      <c r="G40" s="3">
        <v>6728.1230999999998</v>
      </c>
      <c r="H40" s="3">
        <v>9452.4313550000006</v>
      </c>
      <c r="I40" s="3">
        <v>8334.7522349999999</v>
      </c>
      <c r="J40" s="3">
        <v>9561.8519099999994</v>
      </c>
      <c r="K40" s="3">
        <v>11203.149368</v>
      </c>
      <c r="L40" s="3">
        <v>12206.254328000001</v>
      </c>
      <c r="M40" s="3">
        <v>11855.765024</v>
      </c>
      <c r="N40" s="3">
        <v>11828.05622</v>
      </c>
      <c r="O40" s="3">
        <v>12345.26065</v>
      </c>
      <c r="P40" s="3">
        <v>11317.154385</v>
      </c>
      <c r="Q40" s="3">
        <v>11872.528061000001</v>
      </c>
      <c r="R40" s="3">
        <v>11127.061738</v>
      </c>
      <c r="S40" s="3">
        <v>11976.198553</v>
      </c>
    </row>
    <row r="41" spans="1:19" x14ac:dyDescent="0.2">
      <c r="A41" s="8" t="s">
        <v>139</v>
      </c>
      <c r="B41" s="5" t="s">
        <v>20</v>
      </c>
      <c r="C41" s="31">
        <v>160</v>
      </c>
      <c r="D41" s="5" t="s">
        <v>161</v>
      </c>
      <c r="E41" s="7">
        <v>2074.956537</v>
      </c>
      <c r="F41" s="7">
        <v>2988.9906500000002</v>
      </c>
      <c r="G41" s="7">
        <v>2844.5615039999998</v>
      </c>
      <c r="H41" s="7">
        <v>2889.618915</v>
      </c>
      <c r="I41" s="7">
        <v>3294.796711</v>
      </c>
      <c r="J41" s="7">
        <v>3274.4240909999999</v>
      </c>
      <c r="K41" s="7">
        <v>4095.7696099999998</v>
      </c>
      <c r="L41" s="7">
        <v>2882.729797</v>
      </c>
      <c r="M41" s="7">
        <v>2850.8242439999999</v>
      </c>
      <c r="N41" s="7">
        <v>2504.6142709999999</v>
      </c>
      <c r="O41" s="7">
        <v>2332.4079339999998</v>
      </c>
      <c r="P41" s="7">
        <v>2250.0821609999998</v>
      </c>
      <c r="Q41" s="7">
        <v>2056.9136469999999</v>
      </c>
      <c r="R41" s="7">
        <v>1738.8717630000001</v>
      </c>
      <c r="S41" s="7">
        <v>2046.47992</v>
      </c>
    </row>
    <row r="42" spans="1:19" x14ac:dyDescent="0.2">
      <c r="A42" s="8" t="s">
        <v>139</v>
      </c>
      <c r="B42" s="5" t="s">
        <v>19</v>
      </c>
      <c r="C42" s="31">
        <v>210</v>
      </c>
      <c r="D42" s="5" t="s">
        <v>166</v>
      </c>
      <c r="E42" s="3">
        <v>1909.6897429999999</v>
      </c>
      <c r="F42" s="3">
        <v>2011.327929</v>
      </c>
      <c r="G42" s="3">
        <v>2869.5120879999999</v>
      </c>
      <c r="H42" s="3">
        <v>3223.5178519999999</v>
      </c>
      <c r="I42" s="3">
        <v>3428.921495</v>
      </c>
      <c r="J42" s="3">
        <v>3245.7801589999999</v>
      </c>
      <c r="K42" s="3">
        <v>4211.4039890000004</v>
      </c>
      <c r="L42" s="3">
        <v>4793.0104449999999</v>
      </c>
      <c r="M42" s="3">
        <v>5442.322545</v>
      </c>
      <c r="N42" s="3">
        <v>5237.1803920000002</v>
      </c>
      <c r="O42" s="3">
        <v>5310.1885769999999</v>
      </c>
      <c r="P42" s="3">
        <v>6439.3710959999999</v>
      </c>
      <c r="Q42" s="3">
        <v>6011.1512089999997</v>
      </c>
      <c r="R42" s="3">
        <v>5571.8555500000002</v>
      </c>
      <c r="S42" s="3">
        <v>5257.2406549999996</v>
      </c>
    </row>
    <row r="43" spans="1:19" x14ac:dyDescent="0.2">
      <c r="A43" s="8" t="s">
        <v>139</v>
      </c>
      <c r="B43" s="5" t="s">
        <v>18</v>
      </c>
      <c r="C43" s="31">
        <v>220</v>
      </c>
      <c r="D43" s="5" t="s">
        <v>166</v>
      </c>
      <c r="E43" s="7">
        <v>163.86864</v>
      </c>
      <c r="F43" s="7">
        <v>254.97310300000001</v>
      </c>
      <c r="G43" s="7">
        <v>264.84678700000001</v>
      </c>
      <c r="H43" s="7">
        <v>487.90719999999999</v>
      </c>
      <c r="I43" s="7">
        <v>380.18877800000001</v>
      </c>
      <c r="J43" s="7">
        <v>299.61017099999998</v>
      </c>
      <c r="K43" s="7">
        <v>400.09367700000001</v>
      </c>
      <c r="L43" s="7">
        <v>394.887564</v>
      </c>
      <c r="M43" s="7">
        <v>407.23326800000001</v>
      </c>
      <c r="N43" s="7">
        <v>290.62175100000002</v>
      </c>
      <c r="O43" s="7">
        <v>278.71153600000002</v>
      </c>
      <c r="P43" s="7">
        <v>223.719335</v>
      </c>
      <c r="Q43" s="7">
        <v>297.50867499999998</v>
      </c>
      <c r="R43" s="7">
        <v>266.11110600000001</v>
      </c>
      <c r="S43" s="7">
        <v>260.63716099999999</v>
      </c>
    </row>
    <row r="44" spans="1:19" x14ac:dyDescent="0.2">
      <c r="A44" s="8" t="s">
        <v>139</v>
      </c>
      <c r="B44" s="5" t="s">
        <v>17</v>
      </c>
      <c r="C44" s="31">
        <v>230</v>
      </c>
      <c r="D44" s="5" t="s">
        <v>166</v>
      </c>
      <c r="E44" s="3">
        <v>1141.7129829999999</v>
      </c>
      <c r="F44" s="3">
        <v>1088.640707</v>
      </c>
      <c r="G44" s="3">
        <v>1813.3791779999999</v>
      </c>
      <c r="H44" s="3">
        <v>3436.9041010000001</v>
      </c>
      <c r="I44" s="3">
        <v>3310.8073479999998</v>
      </c>
      <c r="J44" s="3">
        <v>3577.6368010000001</v>
      </c>
      <c r="K44" s="3">
        <v>3519.4091189999999</v>
      </c>
      <c r="L44" s="3">
        <v>3085.7903230000002</v>
      </c>
      <c r="M44" s="3">
        <v>4286.5135890000001</v>
      </c>
      <c r="N44" s="3">
        <v>4086.3752589999999</v>
      </c>
      <c r="O44" s="3">
        <v>4317.4315729999998</v>
      </c>
      <c r="P44" s="3">
        <v>4277.2045449999996</v>
      </c>
      <c r="Q44" s="3">
        <v>4256.2664869999999</v>
      </c>
      <c r="R44" s="3">
        <v>5270.6812669999999</v>
      </c>
      <c r="S44" s="3">
        <v>5460.4400720000003</v>
      </c>
    </row>
    <row r="45" spans="1:19" x14ac:dyDescent="0.2">
      <c r="A45" s="8" t="s">
        <v>139</v>
      </c>
      <c r="B45" s="5" t="s">
        <v>16</v>
      </c>
      <c r="C45" s="31">
        <v>240</v>
      </c>
      <c r="D45" s="5" t="s">
        <v>167</v>
      </c>
      <c r="E45" s="7">
        <v>395.38414299999999</v>
      </c>
      <c r="F45" s="7">
        <v>461.87318099999999</v>
      </c>
      <c r="G45" s="7">
        <v>921.22258299999999</v>
      </c>
      <c r="H45" s="7">
        <v>646.52891599999998</v>
      </c>
      <c r="I45" s="7">
        <v>1082.804697</v>
      </c>
      <c r="J45" s="7">
        <v>1729.5059920000001</v>
      </c>
      <c r="K45" s="7">
        <v>2172.8028690000001</v>
      </c>
      <c r="L45" s="7">
        <v>2259.6010270000002</v>
      </c>
      <c r="M45" s="7">
        <v>1720.3777299999999</v>
      </c>
      <c r="N45" s="7">
        <v>1759.7041859999999</v>
      </c>
      <c r="O45" s="7">
        <v>1611.470986</v>
      </c>
      <c r="P45" s="7">
        <v>1515.6151540000001</v>
      </c>
      <c r="Q45" s="7">
        <v>2414.5495770000002</v>
      </c>
      <c r="R45" s="7">
        <v>2855.6473820000001</v>
      </c>
      <c r="S45" s="7">
        <v>2237.1070439999999</v>
      </c>
    </row>
    <row r="46" spans="1:19" x14ac:dyDescent="0.2">
      <c r="A46" s="8" t="s">
        <v>139</v>
      </c>
      <c r="B46" s="5" t="s">
        <v>15</v>
      </c>
      <c r="C46" s="31">
        <v>250</v>
      </c>
      <c r="D46" s="5" t="s">
        <v>167</v>
      </c>
      <c r="E46" s="3">
        <v>509.64245699999998</v>
      </c>
      <c r="F46" s="3">
        <v>665.84950300000003</v>
      </c>
      <c r="G46" s="3">
        <v>844.29842299999996</v>
      </c>
      <c r="H46" s="3">
        <v>913.28669600000001</v>
      </c>
      <c r="I46" s="3">
        <v>1397.9784569999999</v>
      </c>
      <c r="J46" s="3">
        <v>1521.762995</v>
      </c>
      <c r="K46" s="3">
        <v>1397.5343290000001</v>
      </c>
      <c r="L46" s="3">
        <v>1047.810898</v>
      </c>
      <c r="M46" s="3">
        <v>1131.843404</v>
      </c>
      <c r="N46" s="3">
        <v>1207.801602</v>
      </c>
      <c r="O46" s="3">
        <v>1037.3046879999999</v>
      </c>
      <c r="P46" s="3">
        <v>1027.030098</v>
      </c>
      <c r="Q46" s="3">
        <v>1280.7556979999999</v>
      </c>
      <c r="R46" s="3">
        <v>1264.7912180000001</v>
      </c>
      <c r="S46" s="3">
        <v>1317.4952330000001</v>
      </c>
    </row>
    <row r="47" spans="1:19" x14ac:dyDescent="0.2">
      <c r="A47" s="8" t="s">
        <v>139</v>
      </c>
      <c r="B47" s="5" t="s">
        <v>14</v>
      </c>
      <c r="C47" s="31">
        <v>310</v>
      </c>
      <c r="D47" s="5" t="s">
        <v>169</v>
      </c>
      <c r="E47" s="7">
        <v>1905.557374</v>
      </c>
      <c r="F47" s="7">
        <v>2124.666733</v>
      </c>
      <c r="G47" s="7">
        <v>2496.4548669999999</v>
      </c>
      <c r="H47" s="7">
        <v>2391.393791</v>
      </c>
      <c r="I47" s="7">
        <v>2607.2540330000002</v>
      </c>
      <c r="J47" s="7">
        <v>3115.9783419999999</v>
      </c>
      <c r="K47" s="7">
        <v>3626.1284219999998</v>
      </c>
      <c r="L47" s="7">
        <v>3910.3703700000001</v>
      </c>
      <c r="M47" s="7">
        <v>5060.591265</v>
      </c>
      <c r="N47" s="7">
        <v>4522.1342059999997</v>
      </c>
      <c r="O47" s="7">
        <v>4217.8405009999997</v>
      </c>
      <c r="P47" s="7">
        <v>4422.8011710000001</v>
      </c>
      <c r="Q47" s="7">
        <v>4476.7713219999996</v>
      </c>
      <c r="R47" s="7">
        <v>4904.2377640000004</v>
      </c>
      <c r="S47" s="7">
        <v>5112.0071019999996</v>
      </c>
    </row>
    <row r="48" spans="1:19" x14ac:dyDescent="0.2">
      <c r="A48" s="8" t="s">
        <v>139</v>
      </c>
      <c r="B48" s="5" t="s">
        <v>13</v>
      </c>
      <c r="C48" s="31">
        <v>320</v>
      </c>
      <c r="D48" s="5" t="s">
        <v>168</v>
      </c>
      <c r="E48" s="3">
        <v>338.73171000000002</v>
      </c>
      <c r="F48" s="3">
        <v>1077.597199</v>
      </c>
      <c r="G48" s="3">
        <v>1126.8288950000001</v>
      </c>
      <c r="H48" s="3">
        <v>1471.461086</v>
      </c>
      <c r="I48" s="3">
        <v>1522.5998569999999</v>
      </c>
      <c r="J48" s="3">
        <v>991.01146500000004</v>
      </c>
      <c r="K48" s="3">
        <v>905.458393</v>
      </c>
      <c r="L48" s="3">
        <v>811.70670299999995</v>
      </c>
      <c r="M48" s="3">
        <v>953.17659400000002</v>
      </c>
      <c r="N48" s="3">
        <v>1452.004367</v>
      </c>
      <c r="O48" s="3">
        <v>1154.003033</v>
      </c>
      <c r="P48" s="3">
        <v>1270.346059</v>
      </c>
      <c r="Q48" s="3">
        <v>1319.1915019999999</v>
      </c>
      <c r="R48" s="3">
        <v>1334.6498260000001</v>
      </c>
      <c r="S48" s="3">
        <v>1185.6085410000001</v>
      </c>
    </row>
    <row r="49" spans="1:19" x14ac:dyDescent="0.2">
      <c r="A49" s="8" t="s">
        <v>139</v>
      </c>
      <c r="B49" s="5" t="s">
        <v>12</v>
      </c>
      <c r="C49" s="31">
        <v>410</v>
      </c>
      <c r="D49" s="5" t="s">
        <v>171</v>
      </c>
      <c r="E49" s="7">
        <v>918.95543699999996</v>
      </c>
      <c r="F49" s="7">
        <v>1133.534142</v>
      </c>
      <c r="G49" s="7">
        <v>1282.8034640000001</v>
      </c>
      <c r="H49" s="7">
        <v>1408.182595</v>
      </c>
      <c r="I49" s="7">
        <v>1588.4924490000001</v>
      </c>
      <c r="J49" s="7">
        <v>1778.6393720000001</v>
      </c>
      <c r="K49" s="7">
        <v>2379.6599409999999</v>
      </c>
      <c r="L49" s="7">
        <v>3135.5179410000001</v>
      </c>
      <c r="M49" s="7">
        <v>4472.6712299999999</v>
      </c>
      <c r="N49" s="7">
        <v>3191.5403630000001</v>
      </c>
      <c r="O49" s="7">
        <v>3181.5786440000002</v>
      </c>
      <c r="P49" s="7">
        <v>3605.162378</v>
      </c>
      <c r="Q49" s="7">
        <v>3450.316957</v>
      </c>
      <c r="R49" s="7">
        <v>3420.944148</v>
      </c>
      <c r="S49" s="7">
        <v>3621.4996700000002</v>
      </c>
    </row>
    <row r="50" spans="1:19" x14ac:dyDescent="0.2">
      <c r="A50" s="8" t="s">
        <v>139</v>
      </c>
      <c r="B50" s="5" t="s">
        <v>11</v>
      </c>
      <c r="C50" s="31">
        <v>430</v>
      </c>
      <c r="D50" s="5" t="s">
        <v>170</v>
      </c>
      <c r="E50" s="3">
        <v>3027.1626620000002</v>
      </c>
      <c r="F50" s="3">
        <v>3261.729523</v>
      </c>
      <c r="G50" s="3">
        <v>4160.0668740000001</v>
      </c>
      <c r="H50" s="3">
        <v>3177.5364610000001</v>
      </c>
      <c r="I50" s="3">
        <v>3594.9313520000001</v>
      </c>
      <c r="J50" s="3">
        <v>3886.0077369999999</v>
      </c>
      <c r="K50" s="3">
        <v>3940.6015040000002</v>
      </c>
      <c r="L50" s="3">
        <v>4822.5460949999997</v>
      </c>
      <c r="M50" s="3">
        <v>5829.7119519999997</v>
      </c>
      <c r="N50" s="3">
        <v>5764.137909</v>
      </c>
      <c r="O50" s="3">
        <v>4678.7227249999996</v>
      </c>
      <c r="P50" s="3">
        <v>5393.656551</v>
      </c>
      <c r="Q50" s="3">
        <v>5847.6208020000004</v>
      </c>
      <c r="R50" s="3">
        <v>6788.42544</v>
      </c>
      <c r="S50" s="3">
        <v>6523.2215050000004</v>
      </c>
    </row>
    <row r="51" spans="1:19" x14ac:dyDescent="0.2">
      <c r="A51" s="8" t="s">
        <v>139</v>
      </c>
      <c r="B51" s="5" t="s">
        <v>10</v>
      </c>
      <c r="C51" s="31">
        <v>510</v>
      </c>
      <c r="D51" s="5" t="s">
        <v>172</v>
      </c>
      <c r="E51" s="7">
        <v>1811.7914470000001</v>
      </c>
      <c r="F51" s="7">
        <v>2807.918126</v>
      </c>
      <c r="G51" s="7">
        <v>1353.8402779999999</v>
      </c>
      <c r="H51" s="7">
        <v>1901.6206360000001</v>
      </c>
      <c r="I51" s="7">
        <v>2224.8450269999998</v>
      </c>
      <c r="J51" s="7">
        <v>2474.2055070000001</v>
      </c>
      <c r="K51" s="7">
        <v>2893.560043</v>
      </c>
      <c r="L51" s="7">
        <v>2925.7443840000001</v>
      </c>
      <c r="M51" s="7">
        <v>2370.7367159999999</v>
      </c>
      <c r="N51" s="7">
        <v>1916.976234</v>
      </c>
      <c r="O51" s="7">
        <v>1729.746355</v>
      </c>
      <c r="P51" s="7">
        <v>3817.7083429999998</v>
      </c>
      <c r="Q51" s="7">
        <v>1065.0720679999999</v>
      </c>
      <c r="R51" s="7">
        <v>1073.1432709999999</v>
      </c>
      <c r="S51" s="7">
        <v>1118.307773</v>
      </c>
    </row>
    <row r="52" spans="1:19" x14ac:dyDescent="0.2">
      <c r="A52" s="8" t="s">
        <v>139</v>
      </c>
      <c r="B52" s="5" t="s">
        <v>9</v>
      </c>
      <c r="C52" s="31">
        <v>520</v>
      </c>
      <c r="D52" s="5" t="s">
        <v>169</v>
      </c>
      <c r="E52" s="3">
        <v>1267.40023</v>
      </c>
      <c r="F52" s="3">
        <v>1377.014897</v>
      </c>
      <c r="G52" s="3">
        <v>1402.3486909999999</v>
      </c>
      <c r="H52" s="3">
        <v>1097.900672</v>
      </c>
      <c r="I52" s="3">
        <v>1257.9122640000001</v>
      </c>
      <c r="J52" s="3">
        <v>1129.4780410000001</v>
      </c>
      <c r="K52" s="3">
        <v>1364.587493</v>
      </c>
      <c r="L52" s="3">
        <v>1436.938553</v>
      </c>
      <c r="M52" s="3">
        <v>1217.7850840000001</v>
      </c>
      <c r="N52" s="3">
        <v>1266.0885129999999</v>
      </c>
      <c r="O52" s="3">
        <v>1179.344216</v>
      </c>
      <c r="P52" s="3">
        <v>924.91179299999999</v>
      </c>
      <c r="Q52" s="3">
        <v>908.04243099999997</v>
      </c>
      <c r="R52" s="3">
        <v>1201.572181</v>
      </c>
      <c r="S52" s="3">
        <v>1213.675598</v>
      </c>
    </row>
    <row r="53" spans="1:19" x14ac:dyDescent="0.2">
      <c r="A53" s="8" t="s">
        <v>139</v>
      </c>
      <c r="B53" s="5" t="s">
        <v>8</v>
      </c>
      <c r="C53" s="31">
        <v>530</v>
      </c>
      <c r="D53" s="5" t="s">
        <v>170</v>
      </c>
      <c r="E53" s="7">
        <v>451.738066</v>
      </c>
      <c r="F53" s="7">
        <v>82.362640999999996</v>
      </c>
      <c r="G53" s="7">
        <v>330.90259900000001</v>
      </c>
      <c r="H53" s="7">
        <v>334.65397300000001</v>
      </c>
      <c r="I53" s="7">
        <v>253.79414600000001</v>
      </c>
      <c r="J53" s="7">
        <v>168.52278000000001</v>
      </c>
      <c r="K53" s="7">
        <v>297.33122800000001</v>
      </c>
      <c r="L53" s="7">
        <v>335.23145699999998</v>
      </c>
      <c r="M53" s="7">
        <v>402.25198999999998</v>
      </c>
      <c r="N53" s="7">
        <v>495.26067699999999</v>
      </c>
      <c r="O53" s="7">
        <v>398.64700699999997</v>
      </c>
      <c r="P53" s="7">
        <v>343.54325799999998</v>
      </c>
      <c r="Q53" s="7">
        <v>278.58277199999998</v>
      </c>
      <c r="R53" s="7">
        <v>277.09264899999999</v>
      </c>
      <c r="S53" s="7">
        <v>125.03144500000001</v>
      </c>
    </row>
    <row r="54" spans="1:19" x14ac:dyDescent="0.2">
      <c r="A54" s="8" t="s">
        <v>139</v>
      </c>
      <c r="B54" s="5" t="s">
        <v>7</v>
      </c>
      <c r="C54" s="31">
        <v>600</v>
      </c>
      <c r="D54" s="5" t="s">
        <v>173</v>
      </c>
      <c r="E54" s="3">
        <v>7538.4344080000001</v>
      </c>
      <c r="F54" s="3">
        <v>11867.881296</v>
      </c>
      <c r="G54" s="3">
        <v>8282.7685390000006</v>
      </c>
      <c r="H54" s="3">
        <v>26972.862679000002</v>
      </c>
      <c r="I54" s="3">
        <v>21212.856659000001</v>
      </c>
      <c r="J54" s="3">
        <v>9639.2108480000006</v>
      </c>
      <c r="K54" s="3">
        <v>10160.414444</v>
      </c>
      <c r="L54" s="3">
        <v>2896.368383</v>
      </c>
      <c r="M54" s="3">
        <v>4037.4432969999998</v>
      </c>
      <c r="N54" s="3">
        <v>5903.8920790000002</v>
      </c>
      <c r="O54" s="3">
        <v>3070.5581560000001</v>
      </c>
      <c r="P54" s="3">
        <v>6126.4853030000004</v>
      </c>
      <c r="Q54" s="3">
        <v>1309.0344319999999</v>
      </c>
      <c r="R54" s="3">
        <v>622.70349899999997</v>
      </c>
      <c r="S54" s="3">
        <v>2582.1223770000001</v>
      </c>
    </row>
    <row r="55" spans="1:19" x14ac:dyDescent="0.2">
      <c r="A55" s="8" t="s">
        <v>139</v>
      </c>
      <c r="B55" s="5" t="s">
        <v>6</v>
      </c>
      <c r="C55" s="31">
        <v>700</v>
      </c>
      <c r="D55" s="5" t="s">
        <v>174</v>
      </c>
      <c r="E55" s="7">
        <v>4000.567528</v>
      </c>
      <c r="F55" s="7">
        <v>5981.4150760000002</v>
      </c>
      <c r="G55" s="7">
        <v>6343.6500290000004</v>
      </c>
      <c r="H55" s="7">
        <v>8351.91878</v>
      </c>
      <c r="I55" s="7">
        <v>7343.9886130000004</v>
      </c>
      <c r="J55" s="7">
        <v>6756.1165099999998</v>
      </c>
      <c r="K55" s="7">
        <v>8963.6051939999998</v>
      </c>
      <c r="L55" s="7">
        <v>9012.5351769999997</v>
      </c>
      <c r="M55" s="7">
        <v>9339.6170829999992</v>
      </c>
      <c r="N55" s="7">
        <v>8962.0826610000004</v>
      </c>
      <c r="O55" s="7">
        <v>8029.6740239999999</v>
      </c>
      <c r="P55" s="7">
        <v>10066.598318</v>
      </c>
      <c r="Q55" s="7">
        <v>12283.80111</v>
      </c>
      <c r="R55" s="7">
        <v>13400.680743000001</v>
      </c>
      <c r="S55" s="7">
        <v>14351.585488000001</v>
      </c>
    </row>
    <row r="56" spans="1:19" x14ac:dyDescent="0.2">
      <c r="A56" s="8" t="s">
        <v>139</v>
      </c>
      <c r="B56" s="5" t="s">
        <v>5</v>
      </c>
      <c r="C56" s="31">
        <v>910</v>
      </c>
      <c r="D56" s="5" t="s">
        <v>170</v>
      </c>
      <c r="E56" s="3">
        <v>1776.7695570000001</v>
      </c>
      <c r="F56" s="3">
        <v>2052.4369419999998</v>
      </c>
      <c r="G56" s="3">
        <v>2523.0885090000002</v>
      </c>
      <c r="H56" s="3">
        <v>2876.8620259999998</v>
      </c>
      <c r="I56" s="3">
        <v>3182.0916809999999</v>
      </c>
      <c r="J56" s="3">
        <v>4548.0904060000003</v>
      </c>
      <c r="K56" s="3">
        <v>5062.3662539999996</v>
      </c>
      <c r="L56" s="3">
        <v>5049.8355490000004</v>
      </c>
      <c r="M56" s="3">
        <v>5554.5623990000004</v>
      </c>
      <c r="N56" s="3">
        <v>5563.9510730000002</v>
      </c>
      <c r="O56" s="3">
        <v>6356.6811710000002</v>
      </c>
      <c r="P56" s="3">
        <v>6072.824885</v>
      </c>
      <c r="Q56" s="3">
        <v>5791.000755</v>
      </c>
      <c r="R56" s="3">
        <v>6301.706983</v>
      </c>
      <c r="S56" s="3">
        <v>6356.7430139999997</v>
      </c>
    </row>
    <row r="57" spans="1:19" x14ac:dyDescent="0.2">
      <c r="A57" s="8" t="s">
        <v>139</v>
      </c>
      <c r="B57" s="5" t="s">
        <v>4</v>
      </c>
      <c r="C57" s="31">
        <v>930</v>
      </c>
      <c r="D57" s="5" t="s">
        <v>170</v>
      </c>
      <c r="E57" s="7">
        <v>640.32038599999998</v>
      </c>
      <c r="F57" s="7">
        <v>694.77124800000001</v>
      </c>
      <c r="G57" s="7">
        <v>2072.2034650000001</v>
      </c>
      <c r="H57" s="7">
        <v>2028.278127</v>
      </c>
      <c r="I57" s="7">
        <v>1749.020726</v>
      </c>
      <c r="J57" s="7">
        <v>1704.6007729999999</v>
      </c>
      <c r="K57" s="7">
        <v>2329.1608059999999</v>
      </c>
      <c r="L57" s="7">
        <v>3024.691707</v>
      </c>
      <c r="M57" s="7">
        <v>3355.92506</v>
      </c>
      <c r="N57" s="7">
        <v>3958.0986509999998</v>
      </c>
      <c r="O57" s="7">
        <v>4050.6562260000001</v>
      </c>
      <c r="P57" s="7">
        <v>4281.9358700000003</v>
      </c>
      <c r="Q57" s="7">
        <v>5849.0536810000003</v>
      </c>
      <c r="R57" s="7">
        <v>12268.701931</v>
      </c>
      <c r="S57" s="7">
        <v>16258.761822</v>
      </c>
    </row>
    <row r="58" spans="1:19" x14ac:dyDescent="0.2">
      <c r="A58" s="6" t="s">
        <v>139</v>
      </c>
      <c r="B58" s="5" t="s">
        <v>2</v>
      </c>
      <c r="C58" s="31">
        <v>998</v>
      </c>
      <c r="D58" s="5" t="s">
        <v>170</v>
      </c>
      <c r="E58" s="3">
        <v>12404.304378999999</v>
      </c>
      <c r="F58" s="3">
        <v>8087.6122539999997</v>
      </c>
      <c r="G58" s="3">
        <v>6881.9299929999997</v>
      </c>
      <c r="H58" s="3">
        <v>5433.7346109999999</v>
      </c>
      <c r="I58" s="3">
        <v>4267.0026699999999</v>
      </c>
      <c r="J58" s="3">
        <v>3284.0630339999998</v>
      </c>
      <c r="K58" s="3">
        <v>2824.779767</v>
      </c>
      <c r="L58" s="3">
        <v>2356.6190099999999</v>
      </c>
      <c r="M58" s="3">
        <v>1853.5308339999999</v>
      </c>
      <c r="N58" s="3">
        <v>1465.4703790000001</v>
      </c>
      <c r="O58" s="3">
        <v>1366.5462749999999</v>
      </c>
      <c r="P58" s="3">
        <v>1519.095589</v>
      </c>
      <c r="Q58" s="3">
        <v>1975.9435539999999</v>
      </c>
      <c r="R58" s="3">
        <v>1631.706833</v>
      </c>
      <c r="S58" s="3">
        <v>1831.1370380000001</v>
      </c>
    </row>
    <row r="59" spans="1:19" x14ac:dyDescent="0.2">
      <c r="A59" s="9" t="s">
        <v>138</v>
      </c>
      <c r="B59" s="5" t="s">
        <v>26</v>
      </c>
      <c r="C59" s="32">
        <v>1000</v>
      </c>
      <c r="D59" s="5" t="s">
        <v>181</v>
      </c>
      <c r="E59" s="7">
        <v>1460.2164230000001</v>
      </c>
      <c r="F59" s="7">
        <v>1586.4141050000001</v>
      </c>
      <c r="G59" s="7">
        <v>1471.3672200000001</v>
      </c>
      <c r="H59" s="7">
        <v>1843.223812</v>
      </c>
      <c r="I59" s="7">
        <v>2165.9818479999999</v>
      </c>
      <c r="J59" s="7">
        <v>2411.7931149999999</v>
      </c>
      <c r="K59" s="7">
        <v>2655.1340810000002</v>
      </c>
      <c r="L59" s="7">
        <v>2471.1796890000001</v>
      </c>
      <c r="M59" s="7">
        <v>2846.0813629999998</v>
      </c>
      <c r="N59" s="7">
        <v>3046.5375319999998</v>
      </c>
      <c r="O59" s="7">
        <v>3410.2667740000002</v>
      </c>
      <c r="P59" s="7">
        <v>3284.892703</v>
      </c>
      <c r="Q59" s="7">
        <v>2922.1434549999999</v>
      </c>
      <c r="R59" s="7">
        <v>2761.6882150000001</v>
      </c>
      <c r="S59" s="7">
        <v>2293.6600239999998</v>
      </c>
    </row>
    <row r="60" spans="1:19" x14ac:dyDescent="0.2">
      <c r="A60" s="8" t="s">
        <v>138</v>
      </c>
      <c r="B60" s="5" t="s">
        <v>25</v>
      </c>
      <c r="C60" s="31">
        <v>110</v>
      </c>
      <c r="D60" s="5" t="s">
        <v>162</v>
      </c>
      <c r="E60" s="3">
        <v>181.73451600000001</v>
      </c>
      <c r="F60" s="3">
        <v>142.72360699999999</v>
      </c>
      <c r="G60" s="3">
        <v>138.561374</v>
      </c>
      <c r="H60" s="3">
        <v>107.36582199999999</v>
      </c>
      <c r="I60" s="3">
        <v>189.12348399999999</v>
      </c>
      <c r="J60" s="3">
        <v>215.00529499999999</v>
      </c>
      <c r="K60" s="3">
        <v>280.668048</v>
      </c>
      <c r="L60" s="3">
        <v>294.31781999999998</v>
      </c>
      <c r="M60" s="3">
        <v>226.13306299999999</v>
      </c>
      <c r="N60" s="3">
        <v>319.93381499999998</v>
      </c>
      <c r="O60" s="3">
        <v>413.038208</v>
      </c>
      <c r="P60" s="3">
        <v>323.43872399999998</v>
      </c>
      <c r="Q60" s="3">
        <v>439.06486200000001</v>
      </c>
      <c r="R60" s="3">
        <v>334.16874000000001</v>
      </c>
      <c r="S60" s="3">
        <v>217.23640700000001</v>
      </c>
    </row>
    <row r="61" spans="1:19" x14ac:dyDescent="0.2">
      <c r="A61" s="8" t="s">
        <v>138</v>
      </c>
      <c r="B61" s="5" t="s">
        <v>24</v>
      </c>
      <c r="C61" s="31">
        <v>120</v>
      </c>
      <c r="D61" s="5" t="s">
        <v>163</v>
      </c>
      <c r="E61" s="7">
        <v>130.04624799999999</v>
      </c>
      <c r="F61" s="7">
        <v>117.758061</v>
      </c>
      <c r="G61" s="7">
        <v>108.792383</v>
      </c>
      <c r="H61" s="7">
        <v>104.192919</v>
      </c>
      <c r="I61" s="7">
        <v>162.69703799999999</v>
      </c>
      <c r="J61" s="7">
        <v>142.719221</v>
      </c>
      <c r="K61" s="7">
        <v>142.36723599999999</v>
      </c>
      <c r="L61" s="7">
        <v>186.35971699999999</v>
      </c>
      <c r="M61" s="7">
        <v>205.22884300000001</v>
      </c>
      <c r="N61" s="7">
        <v>217.92636300000001</v>
      </c>
      <c r="O61" s="7">
        <v>247.664266</v>
      </c>
      <c r="P61" s="7">
        <v>163.475133</v>
      </c>
      <c r="Q61" s="7">
        <v>168.84780900000001</v>
      </c>
      <c r="R61" s="7">
        <v>166.50618800000001</v>
      </c>
      <c r="S61" s="7">
        <v>122.26671899999999</v>
      </c>
    </row>
    <row r="62" spans="1:19" x14ac:dyDescent="0.2">
      <c r="A62" s="8" t="s">
        <v>138</v>
      </c>
      <c r="B62" s="5" t="s">
        <v>23</v>
      </c>
      <c r="C62" s="31">
        <v>130</v>
      </c>
      <c r="D62" s="5" t="s">
        <v>163</v>
      </c>
      <c r="E62" s="3">
        <v>33.322183000000003</v>
      </c>
      <c r="F62" s="3">
        <v>41.187196999999998</v>
      </c>
      <c r="G62" s="3">
        <v>40.776193999999997</v>
      </c>
      <c r="H62" s="3">
        <v>51.231566999999998</v>
      </c>
      <c r="I62" s="3">
        <v>59.283406999999997</v>
      </c>
      <c r="J62" s="3">
        <v>50.753056999999998</v>
      </c>
      <c r="K62" s="3">
        <v>68.147824</v>
      </c>
      <c r="L62" s="3">
        <v>55.136062000000003</v>
      </c>
      <c r="M62" s="3">
        <v>82.253946999999997</v>
      </c>
      <c r="N62" s="3">
        <v>130.363035</v>
      </c>
      <c r="O62" s="3">
        <v>138.507171</v>
      </c>
      <c r="P62" s="3">
        <v>124.72225</v>
      </c>
      <c r="Q62" s="3">
        <v>114.500263</v>
      </c>
      <c r="R62" s="3">
        <v>86.845600000000005</v>
      </c>
      <c r="S62" s="3">
        <v>55.474249999999998</v>
      </c>
    </row>
    <row r="63" spans="1:19" x14ac:dyDescent="0.2">
      <c r="A63" s="8" t="s">
        <v>138</v>
      </c>
      <c r="B63" s="5" t="s">
        <v>22</v>
      </c>
      <c r="C63" s="31">
        <v>140</v>
      </c>
      <c r="D63" s="5" t="s">
        <v>164</v>
      </c>
      <c r="E63" s="7">
        <v>36.849643999999998</v>
      </c>
      <c r="F63" s="7">
        <v>34.522635000000001</v>
      </c>
      <c r="G63" s="7">
        <v>38.704644999999999</v>
      </c>
      <c r="H63" s="7">
        <v>42.658681999999999</v>
      </c>
      <c r="I63" s="7">
        <v>7.923197</v>
      </c>
      <c r="J63" s="7">
        <v>15.964119</v>
      </c>
      <c r="K63" s="7">
        <v>14.400164999999999</v>
      </c>
      <c r="L63" s="7">
        <v>47.755493000000001</v>
      </c>
      <c r="M63" s="7">
        <v>151.78977</v>
      </c>
      <c r="N63" s="7">
        <v>168.78483700000001</v>
      </c>
      <c r="O63" s="7">
        <v>122.109694</v>
      </c>
      <c r="P63" s="7">
        <v>135.27859699999999</v>
      </c>
      <c r="Q63" s="7">
        <v>97.886060000000001</v>
      </c>
      <c r="R63" s="7">
        <v>93.107832999999999</v>
      </c>
      <c r="S63" s="7">
        <v>58.882888999999999</v>
      </c>
    </row>
    <row r="64" spans="1:19" x14ac:dyDescent="0.2">
      <c r="A64" s="8" t="s">
        <v>138</v>
      </c>
      <c r="B64" s="5" t="s">
        <v>21</v>
      </c>
      <c r="C64" s="31">
        <v>150</v>
      </c>
      <c r="D64" s="5" t="s">
        <v>165</v>
      </c>
      <c r="E64" s="3">
        <v>271.60162000000003</v>
      </c>
      <c r="F64" s="3">
        <v>336.613133</v>
      </c>
      <c r="G64" s="3">
        <v>327.62158399999998</v>
      </c>
      <c r="H64" s="3">
        <v>499.25059399999998</v>
      </c>
      <c r="I64" s="3">
        <v>632.82570199999998</v>
      </c>
      <c r="J64" s="3">
        <v>691.30865800000004</v>
      </c>
      <c r="K64" s="3">
        <v>619.81536700000004</v>
      </c>
      <c r="L64" s="3">
        <v>557.55429400000003</v>
      </c>
      <c r="M64" s="3">
        <v>632.21031600000003</v>
      </c>
      <c r="N64" s="3">
        <v>649.32229099999995</v>
      </c>
      <c r="O64" s="3">
        <v>722.93451800000003</v>
      </c>
      <c r="P64" s="3">
        <v>623.30876000000001</v>
      </c>
      <c r="Q64" s="3">
        <v>536.19485099999997</v>
      </c>
      <c r="R64" s="3">
        <v>513.71187299999997</v>
      </c>
      <c r="S64" s="3">
        <v>492.58530200000001</v>
      </c>
    </row>
    <row r="65" spans="1:19" x14ac:dyDescent="0.2">
      <c r="A65" s="8" t="s">
        <v>138</v>
      </c>
      <c r="B65" s="5" t="s">
        <v>20</v>
      </c>
      <c r="C65" s="31">
        <v>160</v>
      </c>
      <c r="D65" s="5" t="s">
        <v>161</v>
      </c>
      <c r="E65" s="7">
        <v>46.059339999999999</v>
      </c>
      <c r="F65" s="7">
        <v>52.448115999999999</v>
      </c>
      <c r="G65" s="7">
        <v>19.621891999999999</v>
      </c>
      <c r="H65" s="7">
        <v>44.717070999999997</v>
      </c>
      <c r="I65" s="7">
        <v>28.354201</v>
      </c>
      <c r="J65" s="7">
        <v>42.150967999999999</v>
      </c>
      <c r="K65" s="7">
        <v>91.473382000000001</v>
      </c>
      <c r="L65" s="7">
        <v>61.773274000000001</v>
      </c>
      <c r="M65" s="7">
        <v>89.486998999999997</v>
      </c>
      <c r="N65" s="7">
        <v>69.991273000000007</v>
      </c>
      <c r="O65" s="7">
        <v>56.767519</v>
      </c>
      <c r="P65" s="7">
        <v>65.778199999999998</v>
      </c>
      <c r="Q65" s="7">
        <v>67.849134000000006</v>
      </c>
      <c r="R65" s="7">
        <v>54.166536999999998</v>
      </c>
      <c r="S65" s="7">
        <v>38.155740999999999</v>
      </c>
    </row>
    <row r="66" spans="1:19" x14ac:dyDescent="0.2">
      <c r="A66" s="8" t="s">
        <v>138</v>
      </c>
      <c r="B66" s="5" t="s">
        <v>19</v>
      </c>
      <c r="C66" s="31">
        <v>210</v>
      </c>
      <c r="D66" s="5" t="s">
        <v>166</v>
      </c>
      <c r="E66" s="3">
        <v>93.715441999999996</v>
      </c>
      <c r="F66" s="3">
        <v>68.801571999999993</v>
      </c>
      <c r="G66" s="3">
        <v>68.694068999999999</v>
      </c>
      <c r="H66" s="3">
        <v>54.607284999999997</v>
      </c>
      <c r="I66" s="3">
        <v>34.835321999999998</v>
      </c>
      <c r="J66" s="3">
        <v>76.425456999999994</v>
      </c>
      <c r="K66" s="3">
        <v>129.984587</v>
      </c>
      <c r="L66" s="3">
        <v>118.805559</v>
      </c>
      <c r="M66" s="3">
        <v>147.893733</v>
      </c>
      <c r="N66" s="3">
        <v>173.02882700000001</v>
      </c>
      <c r="O66" s="3">
        <v>120.840779</v>
      </c>
      <c r="P66" s="3">
        <v>124.497484</v>
      </c>
      <c r="Q66" s="3">
        <v>141.32879299999999</v>
      </c>
      <c r="R66" s="3">
        <v>159.41380599999999</v>
      </c>
      <c r="S66" s="3">
        <v>126.605588</v>
      </c>
    </row>
    <row r="67" spans="1:19" x14ac:dyDescent="0.2">
      <c r="A67" s="8" t="s">
        <v>138</v>
      </c>
      <c r="B67" s="5" t="s">
        <v>18</v>
      </c>
      <c r="C67" s="31">
        <v>220</v>
      </c>
      <c r="D67" s="5" t="s">
        <v>166</v>
      </c>
      <c r="E67" s="7">
        <v>9.6893750000000001</v>
      </c>
      <c r="F67" s="7">
        <v>4.1728860000000001</v>
      </c>
      <c r="G67" s="7">
        <v>1.706474</v>
      </c>
      <c r="H67" s="7">
        <v>1.4918689999999999</v>
      </c>
      <c r="I67" s="7">
        <v>5.8514140000000001</v>
      </c>
      <c r="J67" s="7">
        <v>4.6304559999999997</v>
      </c>
      <c r="K67" s="7">
        <v>8.4515619999999991</v>
      </c>
      <c r="L67" s="7">
        <v>13.059096</v>
      </c>
      <c r="M67" s="7">
        <v>5.419905</v>
      </c>
      <c r="N67" s="7">
        <v>3.2902049999999998</v>
      </c>
      <c r="O67" s="7">
        <v>7.5352439999999996</v>
      </c>
      <c r="P67" s="7">
        <v>2.7032790000000002</v>
      </c>
      <c r="Q67" s="7">
        <v>9.8803000000000002E-2</v>
      </c>
      <c r="R67" s="7">
        <v>1.0767000000000001E-2</v>
      </c>
      <c r="S67" s="7">
        <v>0.20272000000000001</v>
      </c>
    </row>
    <row r="68" spans="1:19" x14ac:dyDescent="0.2">
      <c r="A68" s="8" t="s">
        <v>138</v>
      </c>
      <c r="B68" s="5" t="s">
        <v>17</v>
      </c>
      <c r="C68" s="31">
        <v>230</v>
      </c>
      <c r="D68" s="5" t="s">
        <v>166</v>
      </c>
      <c r="E68" s="3">
        <v>8.1937639999999998</v>
      </c>
      <c r="F68" s="3">
        <v>3.432064</v>
      </c>
      <c r="G68" s="3">
        <v>1.666539</v>
      </c>
      <c r="H68" s="3">
        <v>2.4679220000000002</v>
      </c>
      <c r="I68" s="3">
        <v>9.010548</v>
      </c>
      <c r="J68" s="3">
        <v>8.1354399999999991</v>
      </c>
      <c r="K68" s="3">
        <v>18.325251000000002</v>
      </c>
      <c r="L68" s="3">
        <v>18.175056000000001</v>
      </c>
      <c r="M68" s="3">
        <v>6.54216</v>
      </c>
      <c r="N68" s="3">
        <v>8.0433120000000002</v>
      </c>
      <c r="O68" s="3">
        <v>32.517926000000003</v>
      </c>
      <c r="P68" s="3">
        <v>10.337475</v>
      </c>
      <c r="Q68" s="3">
        <v>11.383623999999999</v>
      </c>
      <c r="R68" s="3">
        <v>12.071949</v>
      </c>
      <c r="S68" s="3">
        <v>7.618271</v>
      </c>
    </row>
    <row r="69" spans="1:19" x14ac:dyDescent="0.2">
      <c r="A69" s="8" t="s">
        <v>138</v>
      </c>
      <c r="B69" s="5" t="s">
        <v>16</v>
      </c>
      <c r="C69" s="31">
        <v>240</v>
      </c>
      <c r="D69" s="5" t="s">
        <v>167</v>
      </c>
      <c r="E69" s="7">
        <v>9.910183</v>
      </c>
      <c r="F69" s="7">
        <v>6.7791730000000001</v>
      </c>
      <c r="G69" s="7">
        <v>4.8032820000000003</v>
      </c>
      <c r="H69" s="7">
        <v>5.9645530000000004</v>
      </c>
      <c r="I69" s="7">
        <v>1.684226</v>
      </c>
      <c r="J69" s="7">
        <v>3.4951889999999999</v>
      </c>
      <c r="K69" s="7">
        <v>5.1951070000000001</v>
      </c>
      <c r="L69" s="7">
        <v>1.207972</v>
      </c>
      <c r="M69" s="7">
        <v>10.910844000000001</v>
      </c>
      <c r="N69" s="7">
        <v>17.821688000000002</v>
      </c>
      <c r="O69" s="7">
        <v>43.018081000000002</v>
      </c>
      <c r="P69" s="7">
        <v>7.4509189999999998</v>
      </c>
      <c r="Q69" s="7">
        <v>20.003668999999999</v>
      </c>
      <c r="R69" s="7">
        <v>28.910575000000001</v>
      </c>
      <c r="S69" s="7">
        <v>41.415796999999998</v>
      </c>
    </row>
    <row r="70" spans="1:19" x14ac:dyDescent="0.2">
      <c r="A70" s="8" t="s">
        <v>138</v>
      </c>
      <c r="B70" s="5" t="s">
        <v>15</v>
      </c>
      <c r="C70" s="31">
        <v>250</v>
      </c>
      <c r="D70" s="5" t="s">
        <v>167</v>
      </c>
      <c r="E70" s="3">
        <v>1.4314340000000001</v>
      </c>
      <c r="F70" s="3">
        <v>2.221949</v>
      </c>
      <c r="G70" s="3">
        <v>4.0744259999999999</v>
      </c>
      <c r="H70" s="3">
        <v>2.1987999999999999</v>
      </c>
      <c r="I70" s="3">
        <v>23.428830999999999</v>
      </c>
      <c r="J70" s="3">
        <v>26.077688999999999</v>
      </c>
      <c r="K70" s="3">
        <v>23.395465999999999</v>
      </c>
      <c r="L70" s="3">
        <v>7.8349229999999999</v>
      </c>
      <c r="M70" s="3">
        <v>5.3653959999999996</v>
      </c>
      <c r="N70" s="3">
        <v>7.5789869999999997</v>
      </c>
      <c r="O70" s="3">
        <v>3.6709689999999999</v>
      </c>
      <c r="P70" s="3">
        <v>19.969951999999999</v>
      </c>
      <c r="Q70" s="3">
        <v>16.885394999999999</v>
      </c>
      <c r="R70" s="3">
        <v>34.756520999999999</v>
      </c>
      <c r="S70" s="3">
        <v>39.834848000000001</v>
      </c>
    </row>
    <row r="71" spans="1:19" x14ac:dyDescent="0.2">
      <c r="A71" s="8" t="s">
        <v>138</v>
      </c>
      <c r="B71" s="5" t="s">
        <v>14</v>
      </c>
      <c r="C71" s="31">
        <v>310</v>
      </c>
      <c r="D71" s="5" t="s">
        <v>169</v>
      </c>
      <c r="E71" s="7">
        <v>87.203283999999996</v>
      </c>
      <c r="F71" s="7">
        <v>97.110940999999997</v>
      </c>
      <c r="G71" s="7">
        <v>90.552661000000001</v>
      </c>
      <c r="H71" s="7">
        <v>87.074454000000003</v>
      </c>
      <c r="I71" s="7">
        <v>90.928752000000003</v>
      </c>
      <c r="J71" s="7">
        <v>106.402181</v>
      </c>
      <c r="K71" s="7">
        <v>104.481945</v>
      </c>
      <c r="L71" s="7">
        <v>114.21029799999999</v>
      </c>
      <c r="M71" s="7">
        <v>194.94471999999999</v>
      </c>
      <c r="N71" s="7">
        <v>190.93654000000001</v>
      </c>
      <c r="O71" s="7">
        <v>177.71427800000001</v>
      </c>
      <c r="P71" s="7">
        <v>139.04372799999999</v>
      </c>
      <c r="Q71" s="7">
        <v>100.514807</v>
      </c>
      <c r="R71" s="7">
        <v>90.578460000000007</v>
      </c>
      <c r="S71" s="7">
        <v>105.873671</v>
      </c>
    </row>
    <row r="72" spans="1:19" x14ac:dyDescent="0.2">
      <c r="A72" s="8" t="s">
        <v>138</v>
      </c>
      <c r="B72" s="5" t="s">
        <v>13</v>
      </c>
      <c r="C72" s="31">
        <v>320</v>
      </c>
      <c r="D72" s="5" t="s">
        <v>168</v>
      </c>
      <c r="E72" s="3">
        <v>8.3351679999999995</v>
      </c>
      <c r="F72" s="3">
        <v>1.9800420000000001</v>
      </c>
      <c r="G72" s="3">
        <v>2.3879589999999999</v>
      </c>
      <c r="H72" s="3">
        <v>12.467345</v>
      </c>
      <c r="I72" s="3">
        <v>4.6743980000000001</v>
      </c>
      <c r="J72" s="3">
        <v>7.1575559999999996</v>
      </c>
      <c r="K72" s="3">
        <v>8.32925</v>
      </c>
      <c r="L72" s="3">
        <v>12.00456</v>
      </c>
      <c r="M72" s="3">
        <v>5.1077719999999998</v>
      </c>
      <c r="N72" s="3">
        <v>12.10999</v>
      </c>
      <c r="O72" s="3">
        <v>14.256494999999999</v>
      </c>
      <c r="P72" s="3">
        <v>28.462285000000001</v>
      </c>
      <c r="Q72" s="3">
        <v>13.079470000000001</v>
      </c>
      <c r="R72" s="3">
        <v>28.485509</v>
      </c>
      <c r="S72" s="3">
        <v>21.525054999999998</v>
      </c>
    </row>
    <row r="73" spans="1:19" x14ac:dyDescent="0.2">
      <c r="A73" s="8" t="s">
        <v>138</v>
      </c>
      <c r="B73" s="5" t="s">
        <v>12</v>
      </c>
      <c r="C73" s="31">
        <v>410</v>
      </c>
      <c r="D73" s="5" t="s">
        <v>171</v>
      </c>
      <c r="E73" s="7">
        <v>26.959043000000001</v>
      </c>
      <c r="F73" s="7">
        <v>30.956900999999998</v>
      </c>
      <c r="G73" s="7">
        <v>16.102222999999999</v>
      </c>
      <c r="H73" s="7">
        <v>16.469062999999998</v>
      </c>
      <c r="I73" s="7">
        <v>21.976233000000001</v>
      </c>
      <c r="J73" s="7">
        <v>79.150215000000003</v>
      </c>
      <c r="K73" s="7">
        <v>21.632317</v>
      </c>
      <c r="L73" s="7">
        <v>58.847760000000001</v>
      </c>
      <c r="M73" s="7">
        <v>87.081356999999997</v>
      </c>
      <c r="N73" s="7">
        <v>73.948391000000001</v>
      </c>
      <c r="O73" s="7">
        <v>91.908597999999998</v>
      </c>
      <c r="P73" s="7">
        <v>78.812233000000006</v>
      </c>
      <c r="Q73" s="7">
        <v>30.352826</v>
      </c>
      <c r="R73" s="7">
        <v>21.449345999999998</v>
      </c>
      <c r="S73" s="7">
        <v>9.8257030000000007</v>
      </c>
    </row>
    <row r="74" spans="1:19" x14ac:dyDescent="0.2">
      <c r="A74" s="8" t="s">
        <v>138</v>
      </c>
      <c r="B74" s="5" t="s">
        <v>11</v>
      </c>
      <c r="C74" s="31">
        <v>430</v>
      </c>
      <c r="D74" s="5" t="s">
        <v>170</v>
      </c>
      <c r="E74" s="3">
        <v>118.099862</v>
      </c>
      <c r="F74" s="3">
        <v>136.53551100000001</v>
      </c>
      <c r="G74" s="3">
        <v>154.094202</v>
      </c>
      <c r="H74" s="3">
        <v>209.81920400000001</v>
      </c>
      <c r="I74" s="3">
        <v>204.45687899999999</v>
      </c>
      <c r="J74" s="3">
        <v>304.30863399999998</v>
      </c>
      <c r="K74" s="3">
        <v>338.162443</v>
      </c>
      <c r="L74" s="3">
        <v>366.50577600000003</v>
      </c>
      <c r="M74" s="3">
        <v>447.31134100000003</v>
      </c>
      <c r="N74" s="3">
        <v>492.179461</v>
      </c>
      <c r="O74" s="3">
        <v>540.69578899999999</v>
      </c>
      <c r="P74" s="3">
        <v>619.64079400000003</v>
      </c>
      <c r="Q74" s="3">
        <v>645.41570200000001</v>
      </c>
      <c r="R74" s="3">
        <v>635.68064500000003</v>
      </c>
      <c r="S74" s="3">
        <v>450.744505</v>
      </c>
    </row>
    <row r="75" spans="1:19" x14ac:dyDescent="0.2">
      <c r="A75" s="8" t="s">
        <v>138</v>
      </c>
      <c r="B75" s="5" t="s">
        <v>10</v>
      </c>
      <c r="C75" s="31">
        <v>510</v>
      </c>
      <c r="D75" s="5" t="s">
        <v>172</v>
      </c>
      <c r="E75" s="7">
        <v>12.112806000000001</v>
      </c>
      <c r="F75" s="7">
        <v>13.626733</v>
      </c>
      <c r="G75" s="7">
        <v>7.278689</v>
      </c>
      <c r="H75" s="7">
        <v>3.020791</v>
      </c>
      <c r="I75" s="7">
        <v>0.50679300000000005</v>
      </c>
      <c r="J75" s="7">
        <v>1.944116</v>
      </c>
      <c r="K75" s="7">
        <v>25.668604999999999</v>
      </c>
      <c r="L75" s="7">
        <v>28.474174000000001</v>
      </c>
      <c r="M75" s="7">
        <v>73.503029999999995</v>
      </c>
      <c r="N75" s="7"/>
      <c r="O75" s="7">
        <v>8.3796999999999997</v>
      </c>
      <c r="P75" s="7">
        <v>4.9987000000000004</v>
      </c>
      <c r="Q75" s="7">
        <v>1.496256</v>
      </c>
      <c r="R75" s="7"/>
      <c r="S75" s="7">
        <v>2.5077379999999998</v>
      </c>
    </row>
    <row r="76" spans="1:19" x14ac:dyDescent="0.2">
      <c r="A76" s="8" t="s">
        <v>138</v>
      </c>
      <c r="B76" s="5" t="s">
        <v>9</v>
      </c>
      <c r="C76" s="31">
        <v>520</v>
      </c>
      <c r="D76" s="5" t="s">
        <v>169</v>
      </c>
      <c r="E76" s="3">
        <v>64.177424000000002</v>
      </c>
      <c r="F76" s="3">
        <v>31.434161</v>
      </c>
      <c r="G76" s="3">
        <v>24.221969999999999</v>
      </c>
      <c r="H76" s="3">
        <v>60.059921000000003</v>
      </c>
      <c r="I76" s="3">
        <v>3.7102140000000001</v>
      </c>
      <c r="J76" s="3">
        <v>42.490631999999998</v>
      </c>
      <c r="K76" s="3">
        <v>62.885254000000003</v>
      </c>
      <c r="L76" s="3">
        <v>18.049813</v>
      </c>
      <c r="M76" s="3">
        <v>13.859166999999999</v>
      </c>
      <c r="N76" s="3">
        <v>42.094400999999998</v>
      </c>
      <c r="O76" s="3">
        <v>29.637550000000001</v>
      </c>
      <c r="P76" s="3">
        <v>34.182856999999998</v>
      </c>
      <c r="Q76" s="3">
        <v>21.060044999999999</v>
      </c>
      <c r="R76" s="3">
        <v>22.986999000000001</v>
      </c>
      <c r="S76" s="3">
        <v>40.060136</v>
      </c>
    </row>
    <row r="77" spans="1:19" x14ac:dyDescent="0.2">
      <c r="A77" s="8" t="s">
        <v>138</v>
      </c>
      <c r="B77" s="5" t="s">
        <v>8</v>
      </c>
      <c r="C77" s="31">
        <v>530</v>
      </c>
      <c r="D77" s="5" t="s">
        <v>170</v>
      </c>
      <c r="E77" s="7">
        <v>20.356607</v>
      </c>
      <c r="F77" s="7">
        <v>21.585162</v>
      </c>
      <c r="G77" s="7">
        <v>17.708200000000001</v>
      </c>
      <c r="H77" s="7">
        <v>5.0703999999999999E-2</v>
      </c>
      <c r="I77" s="7">
        <v>1.0985180000000001</v>
      </c>
      <c r="J77" s="7">
        <v>0.43738900000000003</v>
      </c>
      <c r="K77" s="7">
        <v>1.6370560000000001</v>
      </c>
      <c r="L77" s="7">
        <v>0.72818499999999997</v>
      </c>
      <c r="M77" s="7">
        <v>2.9187999999999999E-2</v>
      </c>
      <c r="N77" s="7"/>
      <c r="O77" s="7"/>
      <c r="P77" s="7"/>
      <c r="Q77" s="7"/>
      <c r="R77" s="7"/>
      <c r="S77" s="7"/>
    </row>
    <row r="78" spans="1:19" x14ac:dyDescent="0.2">
      <c r="A78" s="8" t="s">
        <v>138</v>
      </c>
      <c r="B78" s="5" t="s">
        <v>7</v>
      </c>
      <c r="C78" s="31">
        <v>600</v>
      </c>
      <c r="D78" s="5" t="s">
        <v>173</v>
      </c>
      <c r="E78" s="3">
        <v>9.0215180000000004</v>
      </c>
      <c r="F78" s="3">
        <v>11.191508000000001</v>
      </c>
      <c r="G78" s="3">
        <v>16.870199</v>
      </c>
      <c r="H78" s="3">
        <v>12.373737999999999</v>
      </c>
      <c r="I78" s="3">
        <v>341.52919200000002</v>
      </c>
      <c r="J78" s="3">
        <v>310.17573299999998</v>
      </c>
      <c r="K78" s="3">
        <v>259.397963</v>
      </c>
      <c r="L78" s="3">
        <v>3.1674199999999999</v>
      </c>
      <c r="M78" s="3">
        <v>6.5338399999999996</v>
      </c>
      <c r="N78" s="3">
        <v>9.3509159999999998</v>
      </c>
      <c r="O78" s="3">
        <v>8.759271</v>
      </c>
      <c r="P78" s="3">
        <v>8.3343039999999995</v>
      </c>
      <c r="Q78" s="3">
        <v>5.9802039999999996</v>
      </c>
      <c r="R78" s="3">
        <v>7.825164</v>
      </c>
      <c r="S78" s="3">
        <v>7.57179</v>
      </c>
    </row>
    <row r="79" spans="1:19" x14ac:dyDescent="0.2">
      <c r="A79" s="8" t="s">
        <v>138</v>
      </c>
      <c r="B79" s="5" t="s">
        <v>6</v>
      </c>
      <c r="C79" s="31">
        <v>700</v>
      </c>
      <c r="D79" s="5" t="s">
        <v>174</v>
      </c>
      <c r="E79" s="7">
        <v>189.706388</v>
      </c>
      <c r="F79" s="7">
        <v>183.44012900000001</v>
      </c>
      <c r="G79" s="7">
        <v>137.31638899999999</v>
      </c>
      <c r="H79" s="7">
        <v>242.56232</v>
      </c>
      <c r="I79" s="7">
        <v>232.12674100000001</v>
      </c>
      <c r="J79" s="7">
        <v>159.87048799999999</v>
      </c>
      <c r="K79" s="7">
        <v>296.24562100000003</v>
      </c>
      <c r="L79" s="7">
        <v>329.207491</v>
      </c>
      <c r="M79" s="7">
        <v>280.758422</v>
      </c>
      <c r="N79" s="7">
        <v>307.33820900000001</v>
      </c>
      <c r="O79" s="7">
        <v>252.82582199999999</v>
      </c>
      <c r="P79" s="7">
        <v>205.59527</v>
      </c>
      <c r="Q79" s="7">
        <v>234.77691999999999</v>
      </c>
      <c r="R79" s="7">
        <v>239.20455000000001</v>
      </c>
      <c r="S79" s="7">
        <v>148.279428</v>
      </c>
    </row>
    <row r="80" spans="1:19" x14ac:dyDescent="0.2">
      <c r="A80" s="8" t="s">
        <v>138</v>
      </c>
      <c r="B80" s="5" t="s">
        <v>5</v>
      </c>
      <c r="C80" s="31">
        <v>910</v>
      </c>
      <c r="D80" s="5" t="s">
        <v>170</v>
      </c>
      <c r="E80" s="3">
        <v>7.0984350000000003</v>
      </c>
      <c r="F80" s="3">
        <v>39.092458999999998</v>
      </c>
      <c r="G80" s="3">
        <v>8.7502169999999992</v>
      </c>
      <c r="H80" s="3">
        <v>28.875955000000001</v>
      </c>
      <c r="I80" s="3">
        <v>91.016848999999993</v>
      </c>
      <c r="J80" s="3">
        <v>96.345354999999998</v>
      </c>
      <c r="K80" s="3">
        <v>102.36379100000001</v>
      </c>
      <c r="L80" s="3">
        <v>116.592034</v>
      </c>
      <c r="M80" s="3">
        <v>146.13190700000001</v>
      </c>
      <c r="N80" s="3">
        <v>204.861525</v>
      </c>
      <c r="O80" s="3">
        <v>245.596327</v>
      </c>
      <c r="P80" s="3">
        <v>249.98312100000001</v>
      </c>
      <c r="Q80" s="3">
        <v>225.81572299999999</v>
      </c>
      <c r="R80" s="3">
        <v>181.66697400000001</v>
      </c>
      <c r="S80" s="3">
        <v>192.592648</v>
      </c>
    </row>
    <row r="81" spans="1:19" x14ac:dyDescent="0.2">
      <c r="A81" s="8" t="s">
        <v>138</v>
      </c>
      <c r="B81" s="5" t="s">
        <v>4</v>
      </c>
      <c r="C81" s="31">
        <v>930</v>
      </c>
      <c r="D81" s="5" t="s">
        <v>170</v>
      </c>
      <c r="E81" s="7">
        <v>8.7017290000000003</v>
      </c>
      <c r="F81" s="7">
        <v>49.984639999999999</v>
      </c>
      <c r="G81" s="7">
        <v>68.355386999999993</v>
      </c>
      <c r="H81" s="7">
        <v>96.365970000000004</v>
      </c>
      <c r="I81" s="7">
        <v>7.3330000000000006E-2</v>
      </c>
      <c r="J81" s="7"/>
      <c r="K81" s="7"/>
      <c r="L81" s="7">
        <v>1.2739830000000001</v>
      </c>
      <c r="M81" s="7">
        <v>4.772062</v>
      </c>
      <c r="N81" s="7">
        <v>1.3155E-2</v>
      </c>
      <c r="O81" s="7">
        <v>112.74105400000001</v>
      </c>
      <c r="P81" s="7">
        <v>266.14371899999998</v>
      </c>
      <c r="Q81" s="7"/>
      <c r="R81" s="7"/>
      <c r="S81" s="7"/>
    </row>
    <row r="82" spans="1:19" x14ac:dyDescent="0.2">
      <c r="A82" s="6" t="s">
        <v>138</v>
      </c>
      <c r="B82" s="5" t="s">
        <v>2</v>
      </c>
      <c r="C82" s="31">
        <v>998</v>
      </c>
      <c r="D82" s="5" t="s">
        <v>170</v>
      </c>
      <c r="E82" s="3">
        <v>82.240037000000001</v>
      </c>
      <c r="F82" s="3">
        <v>152.74946</v>
      </c>
      <c r="G82" s="3">
        <v>169.961885</v>
      </c>
      <c r="H82" s="3">
        <v>149.10403199999999</v>
      </c>
      <c r="I82" s="3">
        <v>13.322364</v>
      </c>
      <c r="J82" s="3">
        <v>21.743957999999999</v>
      </c>
      <c r="K82" s="3">
        <v>26.196159000000002</v>
      </c>
      <c r="L82" s="3">
        <v>52.910808000000003</v>
      </c>
      <c r="M82" s="3">
        <v>11.84681</v>
      </c>
      <c r="N82" s="3">
        <v>-69.081801999999996</v>
      </c>
      <c r="O82" s="3">
        <v>2.3423389999999999</v>
      </c>
      <c r="P82" s="3">
        <v>29.838850000000001</v>
      </c>
      <c r="Q82" s="3">
        <v>12.969884</v>
      </c>
      <c r="R82" s="3">
        <v>13.773903000000001</v>
      </c>
      <c r="S82" s="3">
        <v>84.760499999999993</v>
      </c>
    </row>
    <row r="83" spans="1:19" x14ac:dyDescent="0.2">
      <c r="A83" s="9" t="s">
        <v>137</v>
      </c>
      <c r="B83" s="5" t="s">
        <v>26</v>
      </c>
      <c r="C83" s="32">
        <v>1000</v>
      </c>
      <c r="D83" s="5" t="s">
        <v>181</v>
      </c>
      <c r="E83" s="7">
        <v>556.91810099999998</v>
      </c>
      <c r="F83" s="7">
        <v>339.23204800000002</v>
      </c>
      <c r="G83" s="7">
        <v>424.63961899999998</v>
      </c>
      <c r="H83" s="7">
        <v>1345.200824</v>
      </c>
      <c r="I83" s="7">
        <v>1159.9339190000001</v>
      </c>
      <c r="J83" s="7">
        <v>1275.104951</v>
      </c>
      <c r="K83" s="7">
        <v>1126.8906300000001</v>
      </c>
      <c r="L83" s="7">
        <v>464.29985599999998</v>
      </c>
      <c r="M83" s="7">
        <v>573.69699400000002</v>
      </c>
      <c r="N83" s="7">
        <v>429.21040699999998</v>
      </c>
      <c r="O83" s="7">
        <v>501.06957699999998</v>
      </c>
      <c r="P83" s="7">
        <v>481.47560900000002</v>
      </c>
      <c r="Q83" s="7">
        <v>552.80056100000002</v>
      </c>
      <c r="R83" s="7">
        <v>795.033726</v>
      </c>
      <c r="S83" s="7">
        <v>992.55616799999996</v>
      </c>
    </row>
    <row r="84" spans="1:19" x14ac:dyDescent="0.2">
      <c r="A84" s="8" t="s">
        <v>137</v>
      </c>
      <c r="B84" s="5" t="s">
        <v>25</v>
      </c>
      <c r="C84" s="31">
        <v>110</v>
      </c>
      <c r="D84" s="5" t="s">
        <v>162</v>
      </c>
      <c r="E84" s="3">
        <v>31.481950000000001</v>
      </c>
      <c r="F84" s="3">
        <v>91.400529000000006</v>
      </c>
      <c r="G84" s="3">
        <v>85.275541000000004</v>
      </c>
      <c r="H84" s="3">
        <v>100.68002199999999</v>
      </c>
      <c r="I84" s="3">
        <v>111.081565</v>
      </c>
      <c r="J84" s="3">
        <v>117.305407</v>
      </c>
      <c r="K84" s="3">
        <v>123.223759</v>
      </c>
      <c r="L84" s="3">
        <v>115.796544</v>
      </c>
      <c r="M84" s="3">
        <v>120.642347</v>
      </c>
      <c r="N84" s="3">
        <v>116.235731</v>
      </c>
      <c r="O84" s="3">
        <v>141.12643499999999</v>
      </c>
      <c r="P84" s="3">
        <v>124.943006</v>
      </c>
      <c r="Q84" s="3">
        <v>126.092077</v>
      </c>
      <c r="R84" s="3">
        <v>135.24705900000001</v>
      </c>
      <c r="S84" s="3">
        <v>144.142169</v>
      </c>
    </row>
    <row r="85" spans="1:19" x14ac:dyDescent="0.2">
      <c r="A85" s="8" t="s">
        <v>137</v>
      </c>
      <c r="B85" s="5" t="s">
        <v>24</v>
      </c>
      <c r="C85" s="31">
        <v>120</v>
      </c>
      <c r="D85" s="5" t="s">
        <v>163</v>
      </c>
      <c r="E85" s="7">
        <v>7.4936030000000002</v>
      </c>
      <c r="F85" s="7">
        <v>7.0284019999999998</v>
      </c>
      <c r="G85" s="7">
        <v>7.1045829999999999</v>
      </c>
      <c r="H85" s="7">
        <v>7.1656310000000003</v>
      </c>
      <c r="I85" s="7">
        <v>11.109983</v>
      </c>
      <c r="J85" s="7">
        <v>9.6032799999999998</v>
      </c>
      <c r="K85" s="7">
        <v>8.8942399999999999</v>
      </c>
      <c r="L85" s="7">
        <v>7.6972550000000002</v>
      </c>
      <c r="M85" s="7">
        <v>6.8844700000000003</v>
      </c>
      <c r="N85" s="7">
        <v>11.980342</v>
      </c>
      <c r="O85" s="7">
        <v>9.0862870000000004</v>
      </c>
      <c r="P85" s="7">
        <v>7.0441380000000002</v>
      </c>
      <c r="Q85" s="7">
        <v>13.395337</v>
      </c>
      <c r="R85" s="7">
        <v>6.3203940000000003</v>
      </c>
      <c r="S85" s="7">
        <v>10.875408</v>
      </c>
    </row>
    <row r="86" spans="1:19" x14ac:dyDescent="0.2">
      <c r="A86" s="8" t="s">
        <v>137</v>
      </c>
      <c r="B86" s="5" t="s">
        <v>23</v>
      </c>
      <c r="C86" s="31">
        <v>130</v>
      </c>
      <c r="D86" s="5" t="s">
        <v>163</v>
      </c>
      <c r="E86" s="3">
        <v>0.48877500000000002</v>
      </c>
      <c r="F86" s="3">
        <v>0.69824900000000001</v>
      </c>
      <c r="G86" s="3">
        <v>1.717816</v>
      </c>
      <c r="H86" s="3">
        <v>1.5079279999999999</v>
      </c>
      <c r="I86" s="3">
        <v>3.5460310000000002</v>
      </c>
      <c r="J86" s="3">
        <v>3.586795</v>
      </c>
      <c r="K86" s="3">
        <v>3.4189720000000001</v>
      </c>
      <c r="L86" s="3">
        <v>2.8634400000000002</v>
      </c>
      <c r="M86" s="3">
        <v>2.3072189999999999</v>
      </c>
      <c r="N86" s="3">
        <v>1.057731</v>
      </c>
      <c r="O86" s="3">
        <v>0.39118799999999998</v>
      </c>
      <c r="P86" s="3">
        <v>0.79658200000000001</v>
      </c>
      <c r="Q86" s="3">
        <v>0.266818</v>
      </c>
      <c r="R86" s="3">
        <v>0.21718599999999999</v>
      </c>
      <c r="S86" s="3">
        <v>1.0102180000000001</v>
      </c>
    </row>
    <row r="87" spans="1:19" x14ac:dyDescent="0.2">
      <c r="A87" s="8" t="s">
        <v>137</v>
      </c>
      <c r="B87" s="5" t="s">
        <v>22</v>
      </c>
      <c r="C87" s="31">
        <v>140</v>
      </c>
      <c r="D87" s="5" t="s">
        <v>164</v>
      </c>
      <c r="E87" s="7">
        <v>9.2142660000000003</v>
      </c>
      <c r="F87" s="7">
        <v>12.518468</v>
      </c>
      <c r="G87" s="7">
        <v>13.046722000000001</v>
      </c>
      <c r="H87" s="7">
        <v>15.910981</v>
      </c>
      <c r="I87" s="7">
        <v>13.63837</v>
      </c>
      <c r="J87" s="7">
        <v>17.131577</v>
      </c>
      <c r="K87" s="7">
        <v>19.218671000000001</v>
      </c>
      <c r="L87" s="7">
        <v>16.109660000000002</v>
      </c>
      <c r="M87" s="7">
        <v>17.997782000000001</v>
      </c>
      <c r="N87" s="7">
        <v>16.708973</v>
      </c>
      <c r="O87" s="7">
        <v>18.786719000000002</v>
      </c>
      <c r="P87" s="7">
        <v>16.896868000000001</v>
      </c>
      <c r="Q87" s="7">
        <v>19.625799000000001</v>
      </c>
      <c r="R87" s="7">
        <v>17.621127000000001</v>
      </c>
      <c r="S87" s="7">
        <v>16.312714</v>
      </c>
    </row>
    <row r="88" spans="1:19" x14ac:dyDescent="0.2">
      <c r="A88" s="8" t="s">
        <v>137</v>
      </c>
      <c r="B88" s="5" t="s">
        <v>21</v>
      </c>
      <c r="C88" s="31">
        <v>150</v>
      </c>
      <c r="D88" s="5" t="s">
        <v>165</v>
      </c>
      <c r="E88" s="3">
        <v>54.703032999999998</v>
      </c>
      <c r="F88" s="3">
        <v>43.262801000000003</v>
      </c>
      <c r="G88" s="3">
        <v>33.447836000000002</v>
      </c>
      <c r="H88" s="3">
        <v>39.952576000000001</v>
      </c>
      <c r="I88" s="3">
        <v>46.660997999999999</v>
      </c>
      <c r="J88" s="3">
        <v>46.659835000000001</v>
      </c>
      <c r="K88" s="3">
        <v>50.229255999999999</v>
      </c>
      <c r="L88" s="3">
        <v>43.336483999999999</v>
      </c>
      <c r="M88" s="3">
        <v>45.013120999999998</v>
      </c>
      <c r="N88" s="3">
        <v>35.422789999999999</v>
      </c>
      <c r="O88" s="3">
        <v>31.529489999999999</v>
      </c>
      <c r="P88" s="3">
        <v>36.212161999999999</v>
      </c>
      <c r="Q88" s="3">
        <v>23.271619000000001</v>
      </c>
      <c r="R88" s="3">
        <v>23.404288999999999</v>
      </c>
      <c r="S88" s="3">
        <v>24.516093999999999</v>
      </c>
    </row>
    <row r="89" spans="1:19" x14ac:dyDescent="0.2">
      <c r="A89" s="8" t="s">
        <v>137</v>
      </c>
      <c r="B89" s="5" t="s">
        <v>20</v>
      </c>
      <c r="C89" s="31">
        <v>160</v>
      </c>
      <c r="D89" s="5" t="s">
        <v>161</v>
      </c>
      <c r="E89" s="7">
        <v>4.1062779999999997</v>
      </c>
      <c r="F89" s="7">
        <v>4.032267</v>
      </c>
      <c r="G89" s="7">
        <v>5.5670109999999999</v>
      </c>
      <c r="H89" s="7">
        <v>7.3679670000000002</v>
      </c>
      <c r="I89" s="7">
        <v>8.8976369999999996</v>
      </c>
      <c r="J89" s="7">
        <v>9.3334200000000003</v>
      </c>
      <c r="K89" s="7">
        <v>10.651469000000001</v>
      </c>
      <c r="L89" s="7">
        <v>9.0566130000000005</v>
      </c>
      <c r="M89" s="7">
        <v>8.9588180000000008</v>
      </c>
      <c r="N89" s="7">
        <v>8.2061410000000006</v>
      </c>
      <c r="O89" s="7">
        <v>8.3038270000000001</v>
      </c>
      <c r="P89" s="7">
        <v>9.3990120000000008</v>
      </c>
      <c r="Q89" s="7">
        <v>13.148974000000001</v>
      </c>
      <c r="R89" s="7">
        <v>10.851119000000001</v>
      </c>
      <c r="S89" s="7">
        <v>17.862833999999999</v>
      </c>
    </row>
    <row r="90" spans="1:19" x14ac:dyDescent="0.2">
      <c r="A90" s="8" t="s">
        <v>137</v>
      </c>
      <c r="B90" s="5" t="s">
        <v>19</v>
      </c>
      <c r="C90" s="31">
        <v>210</v>
      </c>
      <c r="D90" s="5" t="s">
        <v>166</v>
      </c>
      <c r="E90" s="3">
        <v>3.8363000000000001E-2</v>
      </c>
      <c r="F90" s="3">
        <v>0.20633799999999999</v>
      </c>
      <c r="G90" s="3">
        <v>0.33366800000000002</v>
      </c>
      <c r="H90" s="3">
        <v>0.38862099999999999</v>
      </c>
      <c r="I90" s="3">
        <v>0.16911899999999999</v>
      </c>
      <c r="J90" s="3">
        <v>0.59120099999999998</v>
      </c>
      <c r="K90" s="3">
        <v>0.74887599999999999</v>
      </c>
      <c r="L90" s="3">
        <v>1.0022470000000001</v>
      </c>
      <c r="M90" s="3">
        <v>0.38426700000000003</v>
      </c>
      <c r="N90" s="3">
        <v>0.62439</v>
      </c>
      <c r="O90" s="3">
        <v>3.080559</v>
      </c>
      <c r="P90" s="3">
        <v>1.551032</v>
      </c>
      <c r="Q90" s="3">
        <v>0.77198599999999995</v>
      </c>
      <c r="R90" s="3">
        <v>1.36283</v>
      </c>
      <c r="S90" s="3">
        <v>3.5890870000000001</v>
      </c>
    </row>
    <row r="91" spans="1:19" x14ac:dyDescent="0.2">
      <c r="A91" s="8" t="s">
        <v>137</v>
      </c>
      <c r="B91" s="5" t="s">
        <v>18</v>
      </c>
      <c r="C91" s="31">
        <v>220</v>
      </c>
      <c r="D91" s="5" t="s">
        <v>166</v>
      </c>
      <c r="E91" s="7">
        <v>0.10656400000000001</v>
      </c>
      <c r="F91" s="7">
        <v>6.4103999999999994E-2</v>
      </c>
      <c r="G91" s="7">
        <v>0.421929</v>
      </c>
      <c r="H91" s="7">
        <v>2.7803999999999999E-2</v>
      </c>
      <c r="I91" s="7">
        <v>1.205689</v>
      </c>
      <c r="J91" s="7">
        <v>0.66833600000000004</v>
      </c>
      <c r="K91" s="7">
        <v>0.35720600000000002</v>
      </c>
      <c r="L91" s="7">
        <v>0.19094800000000001</v>
      </c>
      <c r="M91" s="7"/>
      <c r="N91" s="7">
        <v>0.114693</v>
      </c>
      <c r="O91" s="7"/>
      <c r="P91" s="7"/>
      <c r="Q91" s="7">
        <v>7.3689000000000004E-2</v>
      </c>
      <c r="R91" s="7">
        <v>0.59706400000000004</v>
      </c>
      <c r="S91" s="7">
        <v>0.241567</v>
      </c>
    </row>
    <row r="92" spans="1:19" x14ac:dyDescent="0.2">
      <c r="A92" s="8" t="s">
        <v>137</v>
      </c>
      <c r="B92" s="5" t="s">
        <v>17</v>
      </c>
      <c r="C92" s="31">
        <v>230</v>
      </c>
      <c r="D92" s="5" t="s">
        <v>166</v>
      </c>
      <c r="E92" s="3">
        <v>1.786019</v>
      </c>
      <c r="F92" s="3">
        <v>2.3235640000000002</v>
      </c>
      <c r="G92" s="3">
        <v>1.70407</v>
      </c>
      <c r="H92" s="3">
        <v>2.4736509999999998</v>
      </c>
      <c r="I92" s="3">
        <v>6.3084759999999998</v>
      </c>
      <c r="J92" s="3">
        <v>5.6981830000000002</v>
      </c>
      <c r="K92" s="3">
        <v>11.439128999999999</v>
      </c>
      <c r="L92" s="3">
        <v>10.656874999999999</v>
      </c>
      <c r="M92" s="3">
        <v>11.814799000000001</v>
      </c>
      <c r="N92" s="3">
        <v>18.42146</v>
      </c>
      <c r="O92" s="3">
        <v>11.022843</v>
      </c>
      <c r="P92" s="3">
        <v>14.593363</v>
      </c>
      <c r="Q92" s="3">
        <v>11.685888</v>
      </c>
      <c r="R92" s="3">
        <v>15.843192999999999</v>
      </c>
      <c r="S92" s="3">
        <v>15.509778000000001</v>
      </c>
    </row>
    <row r="93" spans="1:19" x14ac:dyDescent="0.2">
      <c r="A93" s="8" t="s">
        <v>137</v>
      </c>
      <c r="B93" s="5" t="s">
        <v>16</v>
      </c>
      <c r="C93" s="31">
        <v>240</v>
      </c>
      <c r="D93" s="5" t="s">
        <v>167</v>
      </c>
      <c r="E93" s="7">
        <v>1.2517750000000001</v>
      </c>
      <c r="F93" s="7">
        <v>0.38297199999999998</v>
      </c>
      <c r="G93" s="7">
        <v>0.399316</v>
      </c>
      <c r="H93" s="7">
        <v>0.27618100000000001</v>
      </c>
      <c r="I93" s="7">
        <v>0.35137000000000002</v>
      </c>
      <c r="J93" s="7">
        <v>1.2172080000000001</v>
      </c>
      <c r="K93" s="7">
        <v>4.6071439999999999</v>
      </c>
      <c r="L93" s="7">
        <v>12.986658</v>
      </c>
      <c r="M93" s="7">
        <v>8.9675150000000006</v>
      </c>
      <c r="N93" s="7">
        <v>4.9231239999999996</v>
      </c>
      <c r="O93" s="7">
        <v>8.3206539999999993</v>
      </c>
      <c r="P93" s="7">
        <v>5.0074149999999999</v>
      </c>
      <c r="Q93" s="7">
        <v>13.079208</v>
      </c>
      <c r="R93" s="7">
        <v>3.7866070000000001</v>
      </c>
      <c r="S93" s="7">
        <v>4.0197950000000002</v>
      </c>
    </row>
    <row r="94" spans="1:19" x14ac:dyDescent="0.2">
      <c r="A94" s="8" t="s">
        <v>137</v>
      </c>
      <c r="B94" s="5" t="s">
        <v>15</v>
      </c>
      <c r="C94" s="31">
        <v>250</v>
      </c>
      <c r="D94" s="5" t="s">
        <v>167</v>
      </c>
      <c r="E94" s="3">
        <v>0.41488999999999998</v>
      </c>
      <c r="F94" s="3">
        <v>1.813323</v>
      </c>
      <c r="G94" s="3">
        <v>0.61944999999999995</v>
      </c>
      <c r="H94" s="3">
        <v>2.0805099999999999</v>
      </c>
      <c r="I94" s="3">
        <v>4.1806109999999999</v>
      </c>
      <c r="J94" s="3">
        <v>6.9809900000000003</v>
      </c>
      <c r="K94" s="3">
        <v>15.350092</v>
      </c>
      <c r="L94" s="3">
        <v>11.018283</v>
      </c>
      <c r="M94" s="3">
        <v>23.004256000000002</v>
      </c>
      <c r="N94" s="3">
        <v>12.241498</v>
      </c>
      <c r="O94" s="3">
        <v>9.9044319999999999</v>
      </c>
      <c r="P94" s="3">
        <v>2.9273690000000001</v>
      </c>
      <c r="Q94" s="3">
        <v>2.403953</v>
      </c>
      <c r="R94" s="3">
        <v>2.6360519999999998</v>
      </c>
      <c r="S94" s="3">
        <v>7.3416139999999999</v>
      </c>
    </row>
    <row r="95" spans="1:19" x14ac:dyDescent="0.2">
      <c r="A95" s="8" t="s">
        <v>137</v>
      </c>
      <c r="B95" s="5" t="s">
        <v>14</v>
      </c>
      <c r="C95" s="31">
        <v>310</v>
      </c>
      <c r="D95" s="5" t="s">
        <v>169</v>
      </c>
      <c r="E95" s="7">
        <v>5.5882339999999999</v>
      </c>
      <c r="F95" s="7">
        <v>6.2806519999999999</v>
      </c>
      <c r="G95" s="7">
        <v>5.0265709999999997</v>
      </c>
      <c r="H95" s="7">
        <v>6.2925610000000001</v>
      </c>
      <c r="I95" s="7">
        <v>10.57743</v>
      </c>
      <c r="J95" s="7">
        <v>7.1595409999999999</v>
      </c>
      <c r="K95" s="7">
        <v>10.916987000000001</v>
      </c>
      <c r="L95" s="7">
        <v>11.077576000000001</v>
      </c>
      <c r="M95" s="7">
        <v>8.9495319999999996</v>
      </c>
      <c r="N95" s="7">
        <v>12.936489</v>
      </c>
      <c r="O95" s="7">
        <v>9.1875769999999992</v>
      </c>
      <c r="P95" s="7">
        <v>25.673469999999998</v>
      </c>
      <c r="Q95" s="7">
        <v>15.616712</v>
      </c>
      <c r="R95" s="7">
        <v>16.940024999999999</v>
      </c>
      <c r="S95" s="7">
        <v>13.439144000000001</v>
      </c>
    </row>
    <row r="96" spans="1:19" x14ac:dyDescent="0.2">
      <c r="A96" s="8" t="s">
        <v>137</v>
      </c>
      <c r="B96" s="5" t="s">
        <v>13</v>
      </c>
      <c r="C96" s="31">
        <v>320</v>
      </c>
      <c r="D96" s="5" t="s">
        <v>168</v>
      </c>
      <c r="E96" s="3">
        <v>8.3518050000000006</v>
      </c>
      <c r="F96" s="3">
        <v>4.7958689999999997</v>
      </c>
      <c r="G96" s="3">
        <v>4.8912459999999998</v>
      </c>
      <c r="H96" s="3">
        <v>8.8342360000000006</v>
      </c>
      <c r="I96" s="3">
        <v>5.825882</v>
      </c>
      <c r="J96" s="3">
        <v>4.1485979999999998</v>
      </c>
      <c r="K96" s="3">
        <v>3.5029180000000002</v>
      </c>
      <c r="L96" s="3">
        <v>6.598573</v>
      </c>
      <c r="M96" s="3">
        <v>7.8464410000000004</v>
      </c>
      <c r="N96" s="3">
        <v>4.5839150000000002</v>
      </c>
      <c r="O96" s="3">
        <v>3.2751769999999998</v>
      </c>
      <c r="P96" s="3">
        <v>20.060231999999999</v>
      </c>
      <c r="Q96" s="3">
        <v>8.3567</v>
      </c>
      <c r="R96" s="3">
        <v>4.0332759999999999</v>
      </c>
      <c r="S96" s="3">
        <v>4.8882589999999997</v>
      </c>
    </row>
    <row r="97" spans="1:19" x14ac:dyDescent="0.2">
      <c r="A97" s="8" t="s">
        <v>137</v>
      </c>
      <c r="B97" s="5" t="s">
        <v>12</v>
      </c>
      <c r="C97" s="31">
        <v>410</v>
      </c>
      <c r="D97" s="5" t="s">
        <v>171</v>
      </c>
      <c r="E97" s="7">
        <v>5.4021039999999996</v>
      </c>
      <c r="F97" s="7">
        <v>3.131764</v>
      </c>
      <c r="G97" s="7">
        <v>2.915848</v>
      </c>
      <c r="H97" s="7">
        <v>5.7540139999999997</v>
      </c>
      <c r="I97" s="7">
        <v>4.013433</v>
      </c>
      <c r="J97" s="7">
        <v>5.4285050000000004</v>
      </c>
      <c r="K97" s="7">
        <v>3.5568520000000001</v>
      </c>
      <c r="L97" s="7">
        <v>3.1345689999999999</v>
      </c>
      <c r="M97" s="7">
        <v>8.0020670000000003</v>
      </c>
      <c r="N97" s="7">
        <v>6.9576880000000001</v>
      </c>
      <c r="O97" s="7">
        <v>3.357996</v>
      </c>
      <c r="P97" s="7">
        <v>4.2717729999999996</v>
      </c>
      <c r="Q97" s="7">
        <v>8.3839690000000004</v>
      </c>
      <c r="R97" s="7">
        <v>4.1322340000000004</v>
      </c>
      <c r="S97" s="7">
        <v>4.6462719999999997</v>
      </c>
    </row>
    <row r="98" spans="1:19" x14ac:dyDescent="0.2">
      <c r="A98" s="8" t="s">
        <v>137</v>
      </c>
      <c r="B98" s="5" t="s">
        <v>11</v>
      </c>
      <c r="C98" s="31">
        <v>430</v>
      </c>
      <c r="D98" s="5" t="s">
        <v>170</v>
      </c>
      <c r="E98" s="3">
        <v>64.376237000000003</v>
      </c>
      <c r="F98" s="3">
        <v>10.234662999999999</v>
      </c>
      <c r="G98" s="3">
        <v>20.460609000000002</v>
      </c>
      <c r="H98" s="3">
        <v>15.809773</v>
      </c>
      <c r="I98" s="3">
        <v>15.238394</v>
      </c>
      <c r="J98" s="3">
        <v>16.343972000000001</v>
      </c>
      <c r="K98" s="3">
        <v>22.131375999999999</v>
      </c>
      <c r="L98" s="3">
        <v>22.806407</v>
      </c>
      <c r="M98" s="3">
        <v>29.947662000000001</v>
      </c>
      <c r="N98" s="3">
        <v>23.829837000000001</v>
      </c>
      <c r="O98" s="3">
        <v>11.012772</v>
      </c>
      <c r="P98" s="3">
        <v>26.462332</v>
      </c>
      <c r="Q98" s="3">
        <v>24.397531000000001</v>
      </c>
      <c r="R98" s="3">
        <v>18.205012</v>
      </c>
      <c r="S98" s="3">
        <v>24.744288999999998</v>
      </c>
    </row>
    <row r="99" spans="1:19" x14ac:dyDescent="0.2">
      <c r="A99" s="8" t="s">
        <v>137</v>
      </c>
      <c r="B99" s="5" t="s">
        <v>10</v>
      </c>
      <c r="C99" s="31">
        <v>510</v>
      </c>
      <c r="D99" s="5" t="s">
        <v>172</v>
      </c>
      <c r="E99" s="7"/>
      <c r="F99" s="7"/>
      <c r="G99" s="7"/>
      <c r="H99" s="7"/>
      <c r="I99" s="7"/>
      <c r="J99" s="7"/>
      <c r="K99" s="7">
        <v>4.0526030000000004</v>
      </c>
      <c r="L99" s="7">
        <v>1.9885109999999999</v>
      </c>
      <c r="M99" s="7">
        <v>3.9411990000000001</v>
      </c>
      <c r="N99" s="7">
        <v>3.8721890000000001</v>
      </c>
      <c r="O99" s="7">
        <v>2.9634160000000001</v>
      </c>
      <c r="P99" s="7">
        <v>1.7492829999999999</v>
      </c>
      <c r="Q99" s="7">
        <v>1.715506</v>
      </c>
      <c r="R99" s="7">
        <v>1.676698</v>
      </c>
      <c r="S99" s="7"/>
    </row>
    <row r="100" spans="1:19" x14ac:dyDescent="0.2">
      <c r="A100" s="8" t="s">
        <v>137</v>
      </c>
      <c r="B100" s="5" t="s">
        <v>9</v>
      </c>
      <c r="C100" s="31">
        <v>520</v>
      </c>
      <c r="D100" s="5" t="s">
        <v>169</v>
      </c>
      <c r="E100" s="3">
        <v>2.1156579999999998</v>
      </c>
      <c r="F100" s="3">
        <v>2.0895999999999999</v>
      </c>
      <c r="G100" s="3">
        <v>2.0131250000000001</v>
      </c>
      <c r="H100" s="3">
        <v>1.5603480000000001</v>
      </c>
      <c r="I100" s="3">
        <v>0.92393000000000003</v>
      </c>
      <c r="J100" s="3">
        <v>1.600662</v>
      </c>
      <c r="K100" s="3">
        <v>0.75986399999999998</v>
      </c>
      <c r="L100" s="3">
        <v>3.1257470000000001</v>
      </c>
      <c r="M100" s="3">
        <v>0.24632399999999999</v>
      </c>
      <c r="N100" s="3">
        <v>0.36301800000000001</v>
      </c>
      <c r="O100" s="3">
        <v>0.35560999999999998</v>
      </c>
      <c r="P100" s="3">
        <v>1.4796480000000001</v>
      </c>
      <c r="Q100" s="3">
        <v>0.81585700000000005</v>
      </c>
      <c r="R100" s="3">
        <v>0.460592</v>
      </c>
      <c r="S100" s="3">
        <v>9.1295000000000001E-2</v>
      </c>
    </row>
    <row r="101" spans="1:19" x14ac:dyDescent="0.2">
      <c r="A101" s="8" t="s">
        <v>137</v>
      </c>
      <c r="B101" s="5" t="s">
        <v>8</v>
      </c>
      <c r="C101" s="31">
        <v>530</v>
      </c>
      <c r="D101" s="5" t="s">
        <v>170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>
        <v>20.320965999999999</v>
      </c>
      <c r="Q101" s="7"/>
      <c r="R101" s="7"/>
      <c r="S101" s="7">
        <v>0.13170399999999999</v>
      </c>
    </row>
    <row r="102" spans="1:19" x14ac:dyDescent="0.2">
      <c r="A102" s="8" t="s">
        <v>137</v>
      </c>
      <c r="B102" s="5" t="s">
        <v>7</v>
      </c>
      <c r="C102" s="31">
        <v>600</v>
      </c>
      <c r="D102" s="5" t="s">
        <v>173</v>
      </c>
      <c r="E102" s="3"/>
      <c r="F102" s="3">
        <v>50.788542</v>
      </c>
      <c r="G102" s="3">
        <v>129.89135200000001</v>
      </c>
      <c r="H102" s="3">
        <v>986.20163200000002</v>
      </c>
      <c r="I102" s="3">
        <v>800.27672299999995</v>
      </c>
      <c r="J102" s="3">
        <v>893.20445400000006</v>
      </c>
      <c r="K102" s="3">
        <v>680.93061699999998</v>
      </c>
      <c r="L102" s="3">
        <v>52.453443999999998</v>
      </c>
      <c r="M102" s="3">
        <v>144.241377</v>
      </c>
      <c r="N102" s="3">
        <v>37.655355999999998</v>
      </c>
      <c r="O102" s="3">
        <v>97.539124000000001</v>
      </c>
      <c r="P102" s="3">
        <v>39.430413999999999</v>
      </c>
      <c r="Q102" s="3">
        <v>93.857888000000003</v>
      </c>
      <c r="R102" s="3">
        <v>0.62487199999999998</v>
      </c>
      <c r="S102" s="3">
        <v>7.8115459999999999</v>
      </c>
    </row>
    <row r="103" spans="1:19" x14ac:dyDescent="0.2">
      <c r="A103" s="8" t="s">
        <v>137</v>
      </c>
      <c r="B103" s="5" t="s">
        <v>6</v>
      </c>
      <c r="C103" s="31">
        <v>700</v>
      </c>
      <c r="D103" s="5" t="s">
        <v>174</v>
      </c>
      <c r="E103" s="7">
        <v>3.8547880000000001</v>
      </c>
      <c r="F103" s="7">
        <v>3.1439499999999998</v>
      </c>
      <c r="G103" s="7">
        <v>7.3855250000000003</v>
      </c>
      <c r="H103" s="7">
        <v>28.362579</v>
      </c>
      <c r="I103" s="7">
        <v>17.781949000000001</v>
      </c>
      <c r="J103" s="7">
        <v>14.055816</v>
      </c>
      <c r="K103" s="7">
        <v>38.906672999999998</v>
      </c>
      <c r="L103" s="7">
        <v>32.475276999999998</v>
      </c>
      <c r="M103" s="7">
        <v>22.262398999999998</v>
      </c>
      <c r="N103" s="7">
        <v>12.292296</v>
      </c>
      <c r="O103" s="7">
        <v>16.726417999999999</v>
      </c>
      <c r="P103" s="7">
        <v>14.812161</v>
      </c>
      <c r="Q103" s="7">
        <v>17.471889999999998</v>
      </c>
      <c r="R103" s="7">
        <v>21.937681000000001</v>
      </c>
      <c r="S103" s="7">
        <v>30.122996000000001</v>
      </c>
    </row>
    <row r="104" spans="1:19" x14ac:dyDescent="0.2">
      <c r="A104" s="8" t="s">
        <v>137</v>
      </c>
      <c r="B104" s="5" t="s">
        <v>5</v>
      </c>
      <c r="C104" s="31">
        <v>910</v>
      </c>
      <c r="D104" s="5" t="s">
        <v>170</v>
      </c>
      <c r="E104" s="3">
        <v>33.01932</v>
      </c>
      <c r="F104" s="3">
        <v>37.896667000000001</v>
      </c>
      <c r="G104" s="3">
        <v>32.839523</v>
      </c>
      <c r="H104" s="3">
        <v>33.701872999999999</v>
      </c>
      <c r="I104" s="3">
        <v>33.611342</v>
      </c>
      <c r="J104" s="3">
        <v>34.234718000000001</v>
      </c>
      <c r="K104" s="3">
        <v>35.333478999999997</v>
      </c>
      <c r="L104" s="3">
        <v>35.606834999999997</v>
      </c>
      <c r="M104" s="3">
        <v>34.212001999999998</v>
      </c>
      <c r="N104" s="3">
        <v>31.910316000000002</v>
      </c>
      <c r="O104" s="3">
        <v>29.513769</v>
      </c>
      <c r="P104" s="3">
        <v>29.914318999999999</v>
      </c>
      <c r="Q104" s="3">
        <v>32.039127999999998</v>
      </c>
      <c r="R104" s="3">
        <v>32.012487999999998</v>
      </c>
      <c r="S104" s="3">
        <v>30.879000999999999</v>
      </c>
    </row>
    <row r="105" spans="1:19" x14ac:dyDescent="0.2">
      <c r="A105" s="8" t="s">
        <v>137</v>
      </c>
      <c r="B105" s="5" t="s">
        <v>4</v>
      </c>
      <c r="C105" s="31">
        <v>930</v>
      </c>
      <c r="D105" s="5" t="s">
        <v>170</v>
      </c>
      <c r="E105" s="7">
        <v>42.503548000000002</v>
      </c>
      <c r="F105" s="7">
        <v>42.262233999999999</v>
      </c>
      <c r="G105" s="7">
        <v>57.344251999999997</v>
      </c>
      <c r="H105" s="7">
        <v>66.685395</v>
      </c>
      <c r="I105" s="7">
        <v>43.506557000000001</v>
      </c>
      <c r="J105" s="7">
        <v>47.290886</v>
      </c>
      <c r="K105" s="7">
        <v>39.580317000000001</v>
      </c>
      <c r="L105" s="7">
        <v>36.246440999999997</v>
      </c>
      <c r="M105" s="7">
        <v>33.557369999999999</v>
      </c>
      <c r="N105" s="7">
        <v>36.551946000000001</v>
      </c>
      <c r="O105" s="7">
        <v>53.103631</v>
      </c>
      <c r="P105" s="7">
        <v>55.563645000000001</v>
      </c>
      <c r="Q105" s="7">
        <v>94.350026999999997</v>
      </c>
      <c r="R105" s="7">
        <v>442.36490600000002</v>
      </c>
      <c r="S105" s="7">
        <v>596.13436899999999</v>
      </c>
    </row>
    <row r="106" spans="1:19" x14ac:dyDescent="0.2">
      <c r="A106" s="6" t="s">
        <v>137</v>
      </c>
      <c r="B106" s="5" t="s">
        <v>2</v>
      </c>
      <c r="C106" s="31">
        <v>998</v>
      </c>
      <c r="D106" s="5" t="s">
        <v>170</v>
      </c>
      <c r="E106" s="3">
        <v>278.63453099999998</v>
      </c>
      <c r="F106" s="3">
        <v>12.420424000000001</v>
      </c>
      <c r="G106" s="3">
        <v>10.382543</v>
      </c>
      <c r="H106" s="3">
        <v>10.471177000000001</v>
      </c>
      <c r="I106" s="3">
        <v>18.010293000000001</v>
      </c>
      <c r="J106" s="3">
        <v>27.936199999999999</v>
      </c>
      <c r="K106" s="3">
        <v>33.436695999999998</v>
      </c>
      <c r="L106" s="3">
        <v>23.908898000000001</v>
      </c>
      <c r="M106" s="3">
        <v>30.425058</v>
      </c>
      <c r="N106" s="3">
        <v>30.295570000000001</v>
      </c>
      <c r="O106" s="3">
        <v>31.074634</v>
      </c>
      <c r="P106" s="3">
        <v>20.618044999999999</v>
      </c>
      <c r="Q106" s="3">
        <v>31.027232999999999</v>
      </c>
      <c r="R106" s="3">
        <v>34.021304999999998</v>
      </c>
      <c r="S106" s="3">
        <v>32.984451999999997</v>
      </c>
    </row>
    <row r="107" spans="1:19" x14ac:dyDescent="0.2">
      <c r="A107" s="9" t="s">
        <v>136</v>
      </c>
      <c r="B107" s="5" t="s">
        <v>26</v>
      </c>
      <c r="C107" s="32">
        <v>1000</v>
      </c>
      <c r="D107" s="5" t="s">
        <v>181</v>
      </c>
      <c r="E107" s="7">
        <v>1171.0924210000001</v>
      </c>
      <c r="F107" s="7">
        <v>1846.3649969999999</v>
      </c>
      <c r="G107" s="7">
        <v>1052.5625729999999</v>
      </c>
      <c r="H107" s="7">
        <v>1403.427498</v>
      </c>
      <c r="I107" s="7">
        <v>1449.4636969999999</v>
      </c>
      <c r="J107" s="7">
        <v>1209.9048230000001</v>
      </c>
      <c r="K107" s="7">
        <v>1268.4068520000001</v>
      </c>
      <c r="L107" s="7">
        <v>1462.5401899999999</v>
      </c>
      <c r="M107" s="7">
        <v>1905.365219</v>
      </c>
      <c r="N107" s="7">
        <v>1686.811559</v>
      </c>
      <c r="O107" s="7">
        <v>1327.3194229999999</v>
      </c>
      <c r="P107" s="7">
        <v>1174.4801030000001</v>
      </c>
      <c r="Q107" s="7">
        <v>1169.5424</v>
      </c>
      <c r="R107" s="7">
        <v>1198.12788</v>
      </c>
      <c r="S107" s="7">
        <v>1472.699838</v>
      </c>
    </row>
    <row r="108" spans="1:19" x14ac:dyDescent="0.2">
      <c r="A108" s="8" t="s">
        <v>136</v>
      </c>
      <c r="B108" s="5" t="s">
        <v>25</v>
      </c>
      <c r="C108" s="31">
        <v>110</v>
      </c>
      <c r="D108" s="5" t="s">
        <v>162</v>
      </c>
      <c r="E108" s="3">
        <v>130.89792299999999</v>
      </c>
      <c r="F108" s="3">
        <v>122.04685000000001</v>
      </c>
      <c r="G108" s="3">
        <v>150.51895300000001</v>
      </c>
      <c r="H108" s="3">
        <v>101.54893300000001</v>
      </c>
      <c r="I108" s="3">
        <v>157.16275300000001</v>
      </c>
      <c r="J108" s="3">
        <v>177.706076</v>
      </c>
      <c r="K108" s="3">
        <v>167.09415899999999</v>
      </c>
      <c r="L108" s="3">
        <v>215.15665300000001</v>
      </c>
      <c r="M108" s="3">
        <v>198.40882300000001</v>
      </c>
      <c r="N108" s="3">
        <v>184.96894599999999</v>
      </c>
      <c r="O108" s="3">
        <v>181.886821</v>
      </c>
      <c r="P108" s="3">
        <v>93.481155999999999</v>
      </c>
      <c r="Q108" s="3">
        <v>86.718317999999996</v>
      </c>
      <c r="R108" s="3">
        <v>79.760655</v>
      </c>
      <c r="S108" s="3">
        <v>86.131178000000006</v>
      </c>
    </row>
    <row r="109" spans="1:19" x14ac:dyDescent="0.2">
      <c r="A109" s="8" t="s">
        <v>136</v>
      </c>
      <c r="B109" s="5" t="s">
        <v>24</v>
      </c>
      <c r="C109" s="31">
        <v>120</v>
      </c>
      <c r="D109" s="5" t="s">
        <v>163</v>
      </c>
      <c r="E109" s="7">
        <v>84.017543000000003</v>
      </c>
      <c r="F109" s="7">
        <v>83.780130999999997</v>
      </c>
      <c r="G109" s="7">
        <v>66.693504000000004</v>
      </c>
      <c r="H109" s="7">
        <v>81.127064000000004</v>
      </c>
      <c r="I109" s="7">
        <v>95.758213999999995</v>
      </c>
      <c r="J109" s="7">
        <v>105.78323899999999</v>
      </c>
      <c r="K109" s="7">
        <v>116.294466</v>
      </c>
      <c r="L109" s="7">
        <v>117.381024</v>
      </c>
      <c r="M109" s="7">
        <v>132.41016500000001</v>
      </c>
      <c r="N109" s="7">
        <v>131.50770600000001</v>
      </c>
      <c r="O109" s="7">
        <v>127.641282</v>
      </c>
      <c r="P109" s="7">
        <v>131.58153899999999</v>
      </c>
      <c r="Q109" s="7">
        <v>139.78784899999999</v>
      </c>
      <c r="R109" s="7">
        <v>122.686814</v>
      </c>
      <c r="S109" s="7">
        <v>112.199462</v>
      </c>
    </row>
    <row r="110" spans="1:19" x14ac:dyDescent="0.2">
      <c r="A110" s="8" t="s">
        <v>136</v>
      </c>
      <c r="B110" s="5" t="s">
        <v>23</v>
      </c>
      <c r="C110" s="31">
        <v>130</v>
      </c>
      <c r="D110" s="5" t="s">
        <v>163</v>
      </c>
      <c r="E110" s="3">
        <v>21.093595000000001</v>
      </c>
      <c r="F110" s="3">
        <v>19.534825000000001</v>
      </c>
      <c r="G110" s="3">
        <v>20.675380000000001</v>
      </c>
      <c r="H110" s="3">
        <v>18.63824</v>
      </c>
      <c r="I110" s="3">
        <v>24.660786000000002</v>
      </c>
      <c r="J110" s="3">
        <v>28.814855999999999</v>
      </c>
      <c r="K110" s="3">
        <v>10.980824</v>
      </c>
      <c r="L110" s="3">
        <v>20.256678000000001</v>
      </c>
      <c r="M110" s="3">
        <v>14.916375</v>
      </c>
      <c r="N110" s="3">
        <v>12.375489999999999</v>
      </c>
      <c r="O110" s="3">
        <v>10.100833</v>
      </c>
      <c r="P110" s="3">
        <v>10.917047</v>
      </c>
      <c r="Q110" s="3">
        <v>8.6077700000000004</v>
      </c>
      <c r="R110" s="3">
        <v>6.101566</v>
      </c>
      <c r="S110" s="3">
        <v>9.9337619999999998</v>
      </c>
    </row>
    <row r="111" spans="1:19" x14ac:dyDescent="0.2">
      <c r="A111" s="8" t="s">
        <v>136</v>
      </c>
      <c r="B111" s="5" t="s">
        <v>22</v>
      </c>
      <c r="C111" s="31">
        <v>140</v>
      </c>
      <c r="D111" s="5" t="s">
        <v>164</v>
      </c>
      <c r="E111" s="7">
        <v>15.789878</v>
      </c>
      <c r="F111" s="7">
        <v>29.414321000000001</v>
      </c>
      <c r="G111" s="7">
        <v>23.087558000000001</v>
      </c>
      <c r="H111" s="7">
        <v>34.050452</v>
      </c>
      <c r="I111" s="7">
        <v>48.673366000000001</v>
      </c>
      <c r="J111" s="7">
        <v>47.158163999999999</v>
      </c>
      <c r="K111" s="7">
        <v>42.196871999999999</v>
      </c>
      <c r="L111" s="7">
        <v>38.170721999999998</v>
      </c>
      <c r="M111" s="7">
        <v>74.988455999999999</v>
      </c>
      <c r="N111" s="7">
        <v>50.227195999999999</v>
      </c>
      <c r="O111" s="7">
        <v>38.71134</v>
      </c>
      <c r="P111" s="7">
        <v>27.768816999999999</v>
      </c>
      <c r="Q111" s="7">
        <v>42.202528999999998</v>
      </c>
      <c r="R111" s="7">
        <v>31.201716000000001</v>
      </c>
      <c r="S111" s="7">
        <v>48.063251000000001</v>
      </c>
    </row>
    <row r="112" spans="1:19" x14ac:dyDescent="0.2">
      <c r="A112" s="8" t="s">
        <v>136</v>
      </c>
      <c r="B112" s="5" t="s">
        <v>21</v>
      </c>
      <c r="C112" s="31">
        <v>150</v>
      </c>
      <c r="D112" s="5" t="s">
        <v>165</v>
      </c>
      <c r="E112" s="3">
        <v>110.097047</v>
      </c>
      <c r="F112" s="3">
        <v>100.503668</v>
      </c>
      <c r="G112" s="3">
        <v>80.906952000000004</v>
      </c>
      <c r="H112" s="3">
        <v>117.088458</v>
      </c>
      <c r="I112" s="3">
        <v>148.084801</v>
      </c>
      <c r="J112" s="3">
        <v>114.66334000000001</v>
      </c>
      <c r="K112" s="3">
        <v>145.39256</v>
      </c>
      <c r="L112" s="3">
        <v>112.717411</v>
      </c>
      <c r="M112" s="3">
        <v>126.72963799999999</v>
      </c>
      <c r="N112" s="3">
        <v>146.60914199999999</v>
      </c>
      <c r="O112" s="3">
        <v>102.688005</v>
      </c>
      <c r="P112" s="3">
        <v>73.910589000000002</v>
      </c>
      <c r="Q112" s="3">
        <v>92.789012</v>
      </c>
      <c r="R112" s="3">
        <v>76.403993999999997</v>
      </c>
      <c r="S112" s="3">
        <v>91.607840999999993</v>
      </c>
    </row>
    <row r="113" spans="1:19" x14ac:dyDescent="0.2">
      <c r="A113" s="8" t="s">
        <v>136</v>
      </c>
      <c r="B113" s="5" t="s">
        <v>20</v>
      </c>
      <c r="C113" s="31">
        <v>160</v>
      </c>
      <c r="D113" s="5" t="s">
        <v>161</v>
      </c>
      <c r="E113" s="7">
        <v>75.024225999999999</v>
      </c>
      <c r="F113" s="7">
        <v>51.915678999999997</v>
      </c>
      <c r="G113" s="7">
        <v>54.060741</v>
      </c>
      <c r="H113" s="7">
        <v>76.106910999999997</v>
      </c>
      <c r="I113" s="7">
        <v>72.928478999999996</v>
      </c>
      <c r="J113" s="7">
        <v>59.900719000000002</v>
      </c>
      <c r="K113" s="7">
        <v>45.383271000000001</v>
      </c>
      <c r="L113" s="7">
        <v>40.401859999999999</v>
      </c>
      <c r="M113" s="7">
        <v>39.271616000000002</v>
      </c>
      <c r="N113" s="7">
        <v>30.010626999999999</v>
      </c>
      <c r="O113" s="7">
        <v>36.248328000000001</v>
      </c>
      <c r="P113" s="7">
        <v>33.527866000000003</v>
      </c>
      <c r="Q113" s="7">
        <v>27.084524999999999</v>
      </c>
      <c r="R113" s="7">
        <v>18.799029999999998</v>
      </c>
      <c r="S113" s="7">
        <v>19.847897</v>
      </c>
    </row>
    <row r="114" spans="1:19" x14ac:dyDescent="0.2">
      <c r="A114" s="8" t="s">
        <v>136</v>
      </c>
      <c r="B114" s="5" t="s">
        <v>19</v>
      </c>
      <c r="C114" s="31">
        <v>210</v>
      </c>
      <c r="D114" s="5" t="s">
        <v>166</v>
      </c>
      <c r="E114" s="3">
        <v>16.566268999999998</v>
      </c>
      <c r="F114" s="3">
        <v>19.983011000000001</v>
      </c>
      <c r="G114" s="3">
        <v>12.921336</v>
      </c>
      <c r="H114" s="3">
        <v>14.454117999999999</v>
      </c>
      <c r="I114" s="3">
        <v>27.512922</v>
      </c>
      <c r="J114" s="3">
        <v>23.382770000000001</v>
      </c>
      <c r="K114" s="3">
        <v>19.377946999999999</v>
      </c>
      <c r="L114" s="3">
        <v>51.310459999999999</v>
      </c>
      <c r="M114" s="3">
        <v>34.723562000000001</v>
      </c>
      <c r="N114" s="3">
        <v>34.662885000000003</v>
      </c>
      <c r="O114" s="3">
        <v>24.994183</v>
      </c>
      <c r="P114" s="3">
        <v>34.296405</v>
      </c>
      <c r="Q114" s="3">
        <v>23.498232999999999</v>
      </c>
      <c r="R114" s="3">
        <v>26.456762999999999</v>
      </c>
      <c r="S114" s="3">
        <v>15.068433000000001</v>
      </c>
    </row>
    <row r="115" spans="1:19" x14ac:dyDescent="0.2">
      <c r="A115" s="8" t="s">
        <v>136</v>
      </c>
      <c r="B115" s="5" t="s">
        <v>18</v>
      </c>
      <c r="C115" s="31">
        <v>220</v>
      </c>
      <c r="D115" s="5" t="s">
        <v>166</v>
      </c>
      <c r="E115" s="7">
        <v>8.8190819999999999</v>
      </c>
      <c r="F115" s="7">
        <v>2.1124559999999999</v>
      </c>
      <c r="G115" s="7">
        <v>2.8644910000000001</v>
      </c>
      <c r="H115" s="7">
        <v>7.2513389999999998</v>
      </c>
      <c r="I115" s="7">
        <v>2.6889980000000002</v>
      </c>
      <c r="J115" s="7">
        <v>1.389785</v>
      </c>
      <c r="K115" s="7">
        <v>6.1552340000000001</v>
      </c>
      <c r="L115" s="7">
        <v>3.2859050000000001</v>
      </c>
      <c r="M115" s="7">
        <v>2.1148250000000002</v>
      </c>
      <c r="N115" s="7">
        <v>4.1205040000000004</v>
      </c>
      <c r="O115" s="7">
        <v>1.705133</v>
      </c>
      <c r="P115" s="7">
        <v>4.3300700000000001</v>
      </c>
      <c r="Q115" s="7">
        <v>1.630172</v>
      </c>
      <c r="R115" s="7">
        <v>1.6640509999999999</v>
      </c>
      <c r="S115" s="7">
        <v>1.6253280000000001</v>
      </c>
    </row>
    <row r="116" spans="1:19" x14ac:dyDescent="0.2">
      <c r="A116" s="8" t="s">
        <v>136</v>
      </c>
      <c r="B116" s="5" t="s">
        <v>17</v>
      </c>
      <c r="C116" s="31">
        <v>230</v>
      </c>
      <c r="D116" s="5" t="s">
        <v>166</v>
      </c>
      <c r="E116" s="3">
        <v>8.8483529999999995</v>
      </c>
      <c r="F116" s="3">
        <v>5.8173050000000002</v>
      </c>
      <c r="G116" s="3">
        <v>5.2576390000000002</v>
      </c>
      <c r="H116" s="3">
        <v>2.8231009999999999</v>
      </c>
      <c r="I116" s="3">
        <v>2.7835290000000001</v>
      </c>
      <c r="J116" s="3">
        <v>3.8325689999999999</v>
      </c>
      <c r="K116" s="3">
        <v>5.9792230000000002</v>
      </c>
      <c r="L116" s="3">
        <v>33.024476999999997</v>
      </c>
      <c r="M116" s="3">
        <v>32.593308</v>
      </c>
      <c r="N116" s="3">
        <v>43.884345000000003</v>
      </c>
      <c r="O116" s="3">
        <v>15.296424999999999</v>
      </c>
      <c r="P116" s="3">
        <v>19.324629000000002</v>
      </c>
      <c r="Q116" s="3">
        <v>8.7117360000000001</v>
      </c>
      <c r="R116" s="3">
        <v>11.802152</v>
      </c>
      <c r="S116" s="3">
        <v>13.176992</v>
      </c>
    </row>
    <row r="117" spans="1:19" x14ac:dyDescent="0.2">
      <c r="A117" s="8" t="s">
        <v>136</v>
      </c>
      <c r="B117" s="5" t="s">
        <v>16</v>
      </c>
      <c r="C117" s="31">
        <v>240</v>
      </c>
      <c r="D117" s="5" t="s">
        <v>167</v>
      </c>
      <c r="E117" s="7">
        <v>44.661326000000003</v>
      </c>
      <c r="F117" s="7">
        <v>59.815980000000003</v>
      </c>
      <c r="G117" s="7">
        <v>38.202593999999998</v>
      </c>
      <c r="H117" s="7">
        <v>41.019612000000002</v>
      </c>
      <c r="I117" s="7">
        <v>48.895037000000002</v>
      </c>
      <c r="J117" s="7">
        <v>34.919558000000002</v>
      </c>
      <c r="K117" s="7">
        <v>54.714801999999999</v>
      </c>
      <c r="L117" s="7">
        <v>152.49169699999999</v>
      </c>
      <c r="M117" s="7">
        <v>133.44351599999999</v>
      </c>
      <c r="N117" s="7">
        <v>151.68507</v>
      </c>
      <c r="O117" s="7">
        <v>17.162441999999999</v>
      </c>
      <c r="P117" s="7">
        <v>4.5206270000000002</v>
      </c>
      <c r="Q117" s="7">
        <v>6.1890580000000002</v>
      </c>
      <c r="R117" s="7">
        <v>0.32191199999999998</v>
      </c>
      <c r="S117" s="7">
        <v>0.47120299999999998</v>
      </c>
    </row>
    <row r="118" spans="1:19" x14ac:dyDescent="0.2">
      <c r="A118" s="8" t="s">
        <v>136</v>
      </c>
      <c r="B118" s="5" t="s">
        <v>15</v>
      </c>
      <c r="C118" s="31">
        <v>250</v>
      </c>
      <c r="D118" s="5" t="s">
        <v>167</v>
      </c>
      <c r="E118" s="3">
        <v>1.5444199999999999</v>
      </c>
      <c r="F118" s="3">
        <v>0.60408399999999995</v>
      </c>
      <c r="G118" s="3">
        <v>2.1186029999999998</v>
      </c>
      <c r="H118" s="3">
        <v>1.367583</v>
      </c>
      <c r="I118" s="3">
        <v>1.463821</v>
      </c>
      <c r="J118" s="3">
        <v>5.7890800000000002</v>
      </c>
      <c r="K118" s="3">
        <v>0.74939500000000003</v>
      </c>
      <c r="L118" s="3">
        <v>0.826511</v>
      </c>
      <c r="M118" s="3">
        <v>4.5128380000000003</v>
      </c>
      <c r="N118" s="3">
        <v>2.8068390000000001</v>
      </c>
      <c r="O118" s="3">
        <v>0.47912700000000003</v>
      </c>
      <c r="P118" s="3">
        <v>0.376915</v>
      </c>
      <c r="Q118" s="3">
        <v>58.773668999999998</v>
      </c>
      <c r="R118" s="3">
        <v>46.77758</v>
      </c>
      <c r="S118" s="3">
        <v>45.878520000000002</v>
      </c>
    </row>
    <row r="119" spans="1:19" x14ac:dyDescent="0.2">
      <c r="A119" s="8" t="s">
        <v>136</v>
      </c>
      <c r="B119" s="5" t="s">
        <v>14</v>
      </c>
      <c r="C119" s="31">
        <v>310</v>
      </c>
      <c r="D119" s="5" t="s">
        <v>169</v>
      </c>
      <c r="E119" s="7">
        <v>65.239189999999994</v>
      </c>
      <c r="F119" s="7">
        <v>67.485074999999995</v>
      </c>
      <c r="G119" s="7">
        <v>52.848368999999998</v>
      </c>
      <c r="H119" s="7">
        <v>50.759374999999999</v>
      </c>
      <c r="I119" s="7">
        <v>63.769674999999999</v>
      </c>
      <c r="J119" s="7">
        <v>56.7149</v>
      </c>
      <c r="K119" s="7">
        <v>73.377046000000007</v>
      </c>
      <c r="L119" s="7">
        <v>104.245741</v>
      </c>
      <c r="M119" s="7">
        <v>101.249809</v>
      </c>
      <c r="N119" s="7">
        <v>110.730795</v>
      </c>
      <c r="O119" s="7">
        <v>108.261836</v>
      </c>
      <c r="P119" s="7">
        <v>116.51853199999999</v>
      </c>
      <c r="Q119" s="7">
        <v>108.914766</v>
      </c>
      <c r="R119" s="7">
        <v>112.340898</v>
      </c>
      <c r="S119" s="7">
        <v>102.01972499999999</v>
      </c>
    </row>
    <row r="120" spans="1:19" x14ac:dyDescent="0.2">
      <c r="A120" s="8" t="s">
        <v>136</v>
      </c>
      <c r="B120" s="5" t="s">
        <v>13</v>
      </c>
      <c r="C120" s="31">
        <v>320</v>
      </c>
      <c r="D120" s="5" t="s">
        <v>168</v>
      </c>
      <c r="E120" s="3">
        <v>5.9016909999999996</v>
      </c>
      <c r="F120" s="3">
        <v>9.7845429999999993</v>
      </c>
      <c r="G120" s="3">
        <v>14.397054000000001</v>
      </c>
      <c r="H120" s="3">
        <v>10.68736</v>
      </c>
      <c r="I120" s="3">
        <v>12.107105000000001</v>
      </c>
      <c r="J120" s="3">
        <v>19.597912000000001</v>
      </c>
      <c r="K120" s="3">
        <v>31.002437</v>
      </c>
      <c r="L120" s="3">
        <v>43.293247000000001</v>
      </c>
      <c r="M120" s="3">
        <v>13.114964000000001</v>
      </c>
      <c r="N120" s="3">
        <v>19.410323000000002</v>
      </c>
      <c r="O120" s="3">
        <v>5.9381079999999997</v>
      </c>
      <c r="P120" s="3">
        <v>6.0261560000000003</v>
      </c>
      <c r="Q120" s="3">
        <v>2.6614550000000001</v>
      </c>
      <c r="R120" s="3">
        <v>5.373348</v>
      </c>
      <c r="S120" s="3">
        <v>4.7258849999999999</v>
      </c>
    </row>
    <row r="121" spans="1:19" x14ac:dyDescent="0.2">
      <c r="A121" s="8" t="s">
        <v>136</v>
      </c>
      <c r="B121" s="5" t="s">
        <v>12</v>
      </c>
      <c r="C121" s="31">
        <v>410</v>
      </c>
      <c r="D121" s="5" t="s">
        <v>171</v>
      </c>
      <c r="E121" s="7">
        <v>8.0719630000000002</v>
      </c>
      <c r="F121" s="7">
        <v>10.505610000000001</v>
      </c>
      <c r="G121" s="7">
        <v>3.0719989999999999</v>
      </c>
      <c r="H121" s="7">
        <v>4.8495379999999999</v>
      </c>
      <c r="I121" s="7">
        <v>7.481922</v>
      </c>
      <c r="J121" s="7">
        <v>5.2623600000000001</v>
      </c>
      <c r="K121" s="7">
        <v>7.6051469999999997</v>
      </c>
      <c r="L121" s="7">
        <v>7.6776369999999998</v>
      </c>
      <c r="M121" s="7">
        <v>7.8202999999999996</v>
      </c>
      <c r="N121" s="7">
        <v>7.7030139999999996</v>
      </c>
      <c r="O121" s="7">
        <v>8.6988230000000009</v>
      </c>
      <c r="P121" s="7">
        <v>14.225317</v>
      </c>
      <c r="Q121" s="7">
        <v>13.535033</v>
      </c>
      <c r="R121" s="7">
        <v>15.079411</v>
      </c>
      <c r="S121" s="7">
        <v>17.570107</v>
      </c>
    </row>
    <row r="122" spans="1:19" x14ac:dyDescent="0.2">
      <c r="A122" s="8" t="s">
        <v>136</v>
      </c>
      <c r="B122" s="5" t="s">
        <v>11</v>
      </c>
      <c r="C122" s="31">
        <v>430</v>
      </c>
      <c r="D122" s="5" t="s">
        <v>170</v>
      </c>
      <c r="E122" s="3">
        <v>29.575357</v>
      </c>
      <c r="F122" s="3">
        <v>43.224122000000001</v>
      </c>
      <c r="G122" s="3">
        <v>34.152988999999998</v>
      </c>
      <c r="H122" s="3">
        <v>33.963831999999996</v>
      </c>
      <c r="I122" s="3">
        <v>37.214213000000001</v>
      </c>
      <c r="J122" s="3">
        <v>61.866629000000003</v>
      </c>
      <c r="K122" s="3">
        <v>100.02140900000001</v>
      </c>
      <c r="L122" s="3">
        <v>72.620870999999994</v>
      </c>
      <c r="M122" s="3">
        <v>75.556077999999999</v>
      </c>
      <c r="N122" s="3">
        <v>77.411170999999996</v>
      </c>
      <c r="O122" s="3">
        <v>67.061682000000005</v>
      </c>
      <c r="P122" s="3">
        <v>161.92656400000001</v>
      </c>
      <c r="Q122" s="3">
        <v>152.37637799999999</v>
      </c>
      <c r="R122" s="3">
        <v>130.38600500000001</v>
      </c>
      <c r="S122" s="3">
        <v>143.03125800000001</v>
      </c>
    </row>
    <row r="123" spans="1:19" x14ac:dyDescent="0.2">
      <c r="A123" s="8" t="s">
        <v>136</v>
      </c>
      <c r="B123" s="5" t="s">
        <v>10</v>
      </c>
      <c r="C123" s="31">
        <v>510</v>
      </c>
      <c r="D123" s="5" t="s">
        <v>172</v>
      </c>
      <c r="E123" s="7">
        <v>18.938654</v>
      </c>
      <c r="F123" s="7">
        <v>24.027666</v>
      </c>
      <c r="G123" s="7">
        <v>22.867373000000001</v>
      </c>
      <c r="H123" s="7">
        <v>8.1621860000000002</v>
      </c>
      <c r="I123" s="7">
        <v>9.1080729999999992</v>
      </c>
      <c r="J123" s="7">
        <v>3.8658610000000002</v>
      </c>
      <c r="K123" s="7">
        <v>8.6376399999999993</v>
      </c>
      <c r="L123" s="7">
        <v>0.24759600000000001</v>
      </c>
      <c r="M123" s="7">
        <v>10.978365999999999</v>
      </c>
      <c r="N123" s="7">
        <v>3.5876420000000002</v>
      </c>
      <c r="O123" s="7">
        <v>4.4739999999999997E-3</v>
      </c>
      <c r="P123" s="7"/>
      <c r="Q123" s="7"/>
      <c r="R123" s="7"/>
      <c r="S123" s="7"/>
    </row>
    <row r="124" spans="1:19" x14ac:dyDescent="0.2">
      <c r="A124" s="8" t="s">
        <v>136</v>
      </c>
      <c r="B124" s="5" t="s">
        <v>9</v>
      </c>
      <c r="C124" s="31">
        <v>520</v>
      </c>
      <c r="D124" s="5" t="s">
        <v>169</v>
      </c>
      <c r="E124" s="3">
        <v>13.864929</v>
      </c>
      <c r="F124" s="3">
        <v>12.716036000000001</v>
      </c>
      <c r="G124" s="3">
        <v>3.4970270000000001</v>
      </c>
      <c r="H124" s="3"/>
      <c r="I124" s="3"/>
      <c r="J124" s="3"/>
      <c r="K124" s="3">
        <v>1.2855049999999999</v>
      </c>
      <c r="L124" s="3">
        <v>0.42943700000000001</v>
      </c>
      <c r="M124" s="3">
        <v>5.6113299999999997</v>
      </c>
      <c r="N124" s="3">
        <v>2.220208</v>
      </c>
      <c r="O124" s="3">
        <v>0.29050300000000001</v>
      </c>
      <c r="P124" s="3"/>
      <c r="Q124" s="3">
        <v>8.4049999999999993E-3</v>
      </c>
      <c r="R124" s="3"/>
      <c r="S124" s="3">
        <v>4.0916000000000001E-2</v>
      </c>
    </row>
    <row r="125" spans="1:19" x14ac:dyDescent="0.2">
      <c r="A125" s="8" t="s">
        <v>136</v>
      </c>
      <c r="B125" s="5" t="s">
        <v>8</v>
      </c>
      <c r="C125" s="31">
        <v>530</v>
      </c>
      <c r="D125" s="5" t="s">
        <v>170</v>
      </c>
      <c r="E125" s="7"/>
      <c r="F125" s="7">
        <v>1.7430000000000001E-2</v>
      </c>
      <c r="G125" s="7"/>
      <c r="H125" s="7"/>
      <c r="I125" s="7"/>
      <c r="J125" s="7"/>
      <c r="K125" s="7">
        <v>2.485887</v>
      </c>
      <c r="L125" s="7">
        <v>2.7796129999999999</v>
      </c>
      <c r="M125" s="7">
        <v>5.1577310000000001</v>
      </c>
      <c r="N125" s="7">
        <v>6.7055009999999999</v>
      </c>
      <c r="O125" s="7"/>
      <c r="P125" s="7"/>
      <c r="Q125" s="7"/>
      <c r="R125" s="7"/>
      <c r="S125" s="7"/>
    </row>
    <row r="126" spans="1:19" x14ac:dyDescent="0.2">
      <c r="A126" s="8" t="s">
        <v>136</v>
      </c>
      <c r="B126" s="5" t="s">
        <v>7</v>
      </c>
      <c r="C126" s="31">
        <v>600</v>
      </c>
      <c r="D126" s="5" t="s">
        <v>173</v>
      </c>
      <c r="E126" s="3">
        <v>348.70290799999998</v>
      </c>
      <c r="F126" s="3">
        <v>910.50784999999996</v>
      </c>
      <c r="G126" s="3">
        <v>227.218661</v>
      </c>
      <c r="H126" s="3">
        <v>546.48718299999996</v>
      </c>
      <c r="I126" s="3">
        <v>411.81984199999999</v>
      </c>
      <c r="J126" s="3">
        <v>174.59644499999999</v>
      </c>
      <c r="K126" s="3">
        <v>91.384474999999995</v>
      </c>
      <c r="L126" s="3">
        <v>95.575345999999996</v>
      </c>
      <c r="M126" s="3">
        <v>504.56494600000002</v>
      </c>
      <c r="N126" s="3">
        <v>262.32127200000002</v>
      </c>
      <c r="O126" s="3">
        <v>249.600369</v>
      </c>
      <c r="P126" s="3">
        <v>15.793023</v>
      </c>
      <c r="Q126" s="3">
        <v>8.2280890000000007</v>
      </c>
      <c r="R126" s="3">
        <v>1.341086</v>
      </c>
      <c r="S126" s="3">
        <v>5.2932699999999997</v>
      </c>
    </row>
    <row r="127" spans="1:19" x14ac:dyDescent="0.2">
      <c r="A127" s="8" t="s">
        <v>136</v>
      </c>
      <c r="B127" s="5" t="s">
        <v>6</v>
      </c>
      <c r="C127" s="31">
        <v>700</v>
      </c>
      <c r="D127" s="5" t="s">
        <v>174</v>
      </c>
      <c r="E127" s="7">
        <v>42.680621000000002</v>
      </c>
      <c r="F127" s="7">
        <v>41.001480000000001</v>
      </c>
      <c r="G127" s="7">
        <v>107.171176</v>
      </c>
      <c r="H127" s="7">
        <v>68.999939999999995</v>
      </c>
      <c r="I127" s="7">
        <v>88.333963999999995</v>
      </c>
      <c r="J127" s="7">
        <v>84.819194999999993</v>
      </c>
      <c r="K127" s="7">
        <v>108.34524500000001</v>
      </c>
      <c r="L127" s="7">
        <v>104.711904</v>
      </c>
      <c r="M127" s="7">
        <v>125.99765499999999</v>
      </c>
      <c r="N127" s="7">
        <v>141.03218899999999</v>
      </c>
      <c r="O127" s="7">
        <v>67.118983</v>
      </c>
      <c r="P127" s="7">
        <v>122.185458</v>
      </c>
      <c r="Q127" s="7">
        <v>68.257486999999998</v>
      </c>
      <c r="R127" s="7">
        <v>140.045815</v>
      </c>
      <c r="S127" s="7">
        <v>241.41151300000001</v>
      </c>
    </row>
    <row r="128" spans="1:19" x14ac:dyDescent="0.2">
      <c r="A128" s="8" t="s">
        <v>136</v>
      </c>
      <c r="B128" s="5" t="s">
        <v>5</v>
      </c>
      <c r="C128" s="31">
        <v>910</v>
      </c>
      <c r="D128" s="5" t="s">
        <v>170</v>
      </c>
      <c r="E128" s="3">
        <v>41.964165999999999</v>
      </c>
      <c r="F128" s="3">
        <v>68.478669999999994</v>
      </c>
      <c r="G128" s="3">
        <v>41.062097999999999</v>
      </c>
      <c r="H128" s="3">
        <v>49.599161000000002</v>
      </c>
      <c r="I128" s="3">
        <v>54.839399999999998</v>
      </c>
      <c r="J128" s="3">
        <v>53.662998999999999</v>
      </c>
      <c r="K128" s="3">
        <v>59.178839000000004</v>
      </c>
      <c r="L128" s="3">
        <v>83.326346999999998</v>
      </c>
      <c r="M128" s="3">
        <v>83.536996000000002</v>
      </c>
      <c r="N128" s="3">
        <v>84.357949000000005</v>
      </c>
      <c r="O128" s="3">
        <v>82.194616999999994</v>
      </c>
      <c r="P128" s="3">
        <v>79.523436000000004</v>
      </c>
      <c r="Q128" s="3">
        <v>80.306403000000003</v>
      </c>
      <c r="R128" s="3">
        <v>72.411291000000006</v>
      </c>
      <c r="S128" s="3">
        <v>71.518963999999997</v>
      </c>
    </row>
    <row r="129" spans="1:19" x14ac:dyDescent="0.2">
      <c r="A129" s="8" t="s">
        <v>136</v>
      </c>
      <c r="B129" s="5" t="s">
        <v>4</v>
      </c>
      <c r="C129" s="31">
        <v>930</v>
      </c>
      <c r="D129" s="5" t="s">
        <v>170</v>
      </c>
      <c r="E129" s="7">
        <v>0.70530400000000004</v>
      </c>
      <c r="F129" s="7">
        <v>96.136950999999996</v>
      </c>
      <c r="G129" s="7">
        <v>0.74862300000000004</v>
      </c>
      <c r="H129" s="7">
        <v>61.423110000000001</v>
      </c>
      <c r="I129" s="7">
        <v>74.455149000000006</v>
      </c>
      <c r="J129" s="7">
        <v>77.595556999999999</v>
      </c>
      <c r="K129" s="7">
        <v>79.719476</v>
      </c>
      <c r="L129" s="7">
        <v>81.201573999999994</v>
      </c>
      <c r="M129" s="7">
        <v>86.333692999999997</v>
      </c>
      <c r="N129" s="7">
        <v>107.328329</v>
      </c>
      <c r="O129" s="7">
        <v>113.038616</v>
      </c>
      <c r="P129" s="7">
        <v>134.40189799999999</v>
      </c>
      <c r="Q129" s="7">
        <v>159.85006999999999</v>
      </c>
      <c r="R129" s="7">
        <v>231.00716600000001</v>
      </c>
      <c r="S129" s="7">
        <v>376.02276000000001</v>
      </c>
    </row>
    <row r="130" spans="1:19" x14ac:dyDescent="0.2">
      <c r="A130" s="6" t="s">
        <v>136</v>
      </c>
      <c r="B130" s="5" t="s">
        <v>2</v>
      </c>
      <c r="C130" s="31">
        <v>998</v>
      </c>
      <c r="D130" s="5" t="s">
        <v>170</v>
      </c>
      <c r="E130" s="3">
        <v>75.744861999999998</v>
      </c>
      <c r="F130" s="3">
        <v>64.511184999999998</v>
      </c>
      <c r="G130" s="3">
        <v>86.541696999999999</v>
      </c>
      <c r="H130" s="3">
        <v>70.900379999999998</v>
      </c>
      <c r="I130" s="3">
        <v>56.648364999999998</v>
      </c>
      <c r="J130" s="3">
        <v>65.703648999999999</v>
      </c>
      <c r="K130" s="3">
        <v>85.136796000000004</v>
      </c>
      <c r="L130" s="3">
        <v>71.780017000000001</v>
      </c>
      <c r="M130" s="3">
        <v>83.810728999999995</v>
      </c>
      <c r="N130" s="3">
        <v>60.046903</v>
      </c>
      <c r="O130" s="3">
        <v>60.995013</v>
      </c>
      <c r="P130" s="3">
        <v>82.292176999999995</v>
      </c>
      <c r="Q130" s="3">
        <v>72.761223999999999</v>
      </c>
      <c r="R130" s="3">
        <v>66.368454999999997</v>
      </c>
      <c r="S130" s="3">
        <v>61.198225999999998</v>
      </c>
    </row>
    <row r="131" spans="1:19" x14ac:dyDescent="0.2">
      <c r="A131" s="9" t="s">
        <v>135</v>
      </c>
      <c r="B131" s="5" t="s">
        <v>26</v>
      </c>
      <c r="C131" s="32">
        <v>1000</v>
      </c>
      <c r="D131" s="5" t="s">
        <v>181</v>
      </c>
      <c r="E131" s="7">
        <v>896.21604200000002</v>
      </c>
      <c r="F131" s="7">
        <v>1190.5535970000001</v>
      </c>
      <c r="G131" s="7">
        <v>2116.45856</v>
      </c>
      <c r="H131" s="7">
        <v>2363.4820289999998</v>
      </c>
      <c r="I131" s="7">
        <v>1948.7682950000001</v>
      </c>
      <c r="J131" s="7">
        <v>2079.833333</v>
      </c>
      <c r="K131" s="7">
        <v>2879.432957</v>
      </c>
      <c r="L131" s="7">
        <v>3042.4483879999998</v>
      </c>
      <c r="M131" s="7">
        <v>3315.2023589999999</v>
      </c>
      <c r="N131" s="7">
        <v>3217.9702090000001</v>
      </c>
      <c r="O131" s="7">
        <v>3178.1159010000001</v>
      </c>
      <c r="P131" s="7">
        <v>2810.0722599999999</v>
      </c>
      <c r="Q131" s="7">
        <v>2765.2450009999998</v>
      </c>
      <c r="R131" s="7">
        <v>2925.0101759999998</v>
      </c>
      <c r="S131" s="7">
        <v>2703.958063</v>
      </c>
    </row>
    <row r="132" spans="1:19" x14ac:dyDescent="0.2">
      <c r="A132" s="8" t="s">
        <v>135</v>
      </c>
      <c r="B132" s="5" t="s">
        <v>25</v>
      </c>
      <c r="C132" s="31">
        <v>110</v>
      </c>
      <c r="D132" s="5" t="s">
        <v>162</v>
      </c>
      <c r="E132" s="3">
        <v>190.899125</v>
      </c>
      <c r="F132" s="3">
        <v>232.07779199999999</v>
      </c>
      <c r="G132" s="3">
        <v>242.06576000000001</v>
      </c>
      <c r="H132" s="3">
        <v>171.67446200000001</v>
      </c>
      <c r="I132" s="3">
        <v>175.12629000000001</v>
      </c>
      <c r="J132" s="3">
        <v>238.87421800000001</v>
      </c>
      <c r="K132" s="3">
        <v>263.00281699999999</v>
      </c>
      <c r="L132" s="3">
        <v>335.15885500000002</v>
      </c>
      <c r="M132" s="3">
        <v>395.28478699999999</v>
      </c>
      <c r="N132" s="3">
        <v>255.37585899999999</v>
      </c>
      <c r="O132" s="3">
        <v>243.733643</v>
      </c>
      <c r="P132" s="3">
        <v>212.24896799999999</v>
      </c>
      <c r="Q132" s="3">
        <v>201.003276</v>
      </c>
      <c r="R132" s="3">
        <v>239.82951499999999</v>
      </c>
      <c r="S132" s="3">
        <v>207.31053</v>
      </c>
    </row>
    <row r="133" spans="1:19" x14ac:dyDescent="0.2">
      <c r="A133" s="8" t="s">
        <v>135</v>
      </c>
      <c r="B133" s="5" t="s">
        <v>24</v>
      </c>
      <c r="C133" s="31">
        <v>120</v>
      </c>
      <c r="D133" s="5" t="s">
        <v>163</v>
      </c>
      <c r="E133" s="7">
        <v>55.624617999999998</v>
      </c>
      <c r="F133" s="7">
        <v>90.109474000000006</v>
      </c>
      <c r="G133" s="7">
        <v>96.130319</v>
      </c>
      <c r="H133" s="7">
        <v>206.11156299999999</v>
      </c>
      <c r="I133" s="7">
        <v>149.092693</v>
      </c>
      <c r="J133" s="7">
        <v>287.09021899999999</v>
      </c>
      <c r="K133" s="7">
        <v>304.73864300000002</v>
      </c>
      <c r="L133" s="7">
        <v>352.77746100000002</v>
      </c>
      <c r="M133" s="7">
        <v>319.119936</v>
      </c>
      <c r="N133" s="7">
        <v>453.59640300000001</v>
      </c>
      <c r="O133" s="7">
        <v>447.97264100000001</v>
      </c>
      <c r="P133" s="7">
        <v>527.28904799999998</v>
      </c>
      <c r="Q133" s="7">
        <v>412.144948</v>
      </c>
      <c r="R133" s="7">
        <v>346.11436099999997</v>
      </c>
      <c r="S133" s="7">
        <v>383.25302299999998</v>
      </c>
    </row>
    <row r="134" spans="1:19" x14ac:dyDescent="0.2">
      <c r="A134" s="8" t="s">
        <v>135</v>
      </c>
      <c r="B134" s="5" t="s">
        <v>23</v>
      </c>
      <c r="C134" s="31">
        <v>130</v>
      </c>
      <c r="D134" s="5" t="s">
        <v>163</v>
      </c>
      <c r="E134" s="3">
        <v>48.199959</v>
      </c>
      <c r="F134" s="3">
        <v>49.218116999999999</v>
      </c>
      <c r="G134" s="3">
        <v>111.27369400000001</v>
      </c>
      <c r="H134" s="3">
        <v>118.30186999999999</v>
      </c>
      <c r="I134" s="3">
        <v>63.676053000000003</v>
      </c>
      <c r="J134" s="3">
        <v>90.700739999999996</v>
      </c>
      <c r="K134" s="3">
        <v>53.950029000000001</v>
      </c>
      <c r="L134" s="3">
        <v>66.678916999999998</v>
      </c>
      <c r="M134" s="3">
        <v>41.173999000000002</v>
      </c>
      <c r="N134" s="3">
        <v>68.316569999999999</v>
      </c>
      <c r="O134" s="3">
        <v>68.231485000000006</v>
      </c>
      <c r="P134" s="3">
        <v>80.523899</v>
      </c>
      <c r="Q134" s="3">
        <v>101.558674</v>
      </c>
      <c r="R134" s="3">
        <v>67.110570999999993</v>
      </c>
      <c r="S134" s="3">
        <v>61.977936999999997</v>
      </c>
    </row>
    <row r="135" spans="1:19" x14ac:dyDescent="0.2">
      <c r="A135" s="8" t="s">
        <v>135</v>
      </c>
      <c r="B135" s="5" t="s">
        <v>22</v>
      </c>
      <c r="C135" s="31">
        <v>140</v>
      </c>
      <c r="D135" s="5" t="s">
        <v>164</v>
      </c>
      <c r="E135" s="7">
        <v>22.686658999999999</v>
      </c>
      <c r="F135" s="7">
        <v>36.067512999999998</v>
      </c>
      <c r="G135" s="7">
        <v>46.082496999999996</v>
      </c>
      <c r="H135" s="7">
        <v>66.398887999999999</v>
      </c>
      <c r="I135" s="7">
        <v>45.710819999999998</v>
      </c>
      <c r="J135" s="7">
        <v>35.729199000000001</v>
      </c>
      <c r="K135" s="7">
        <v>38.520448000000002</v>
      </c>
      <c r="L135" s="7">
        <v>56.134500000000003</v>
      </c>
      <c r="M135" s="7">
        <v>39.920285</v>
      </c>
      <c r="N135" s="7">
        <v>29.678702000000001</v>
      </c>
      <c r="O135" s="7">
        <v>67.741669999999999</v>
      </c>
      <c r="P135" s="7">
        <v>44.345717</v>
      </c>
      <c r="Q135" s="7">
        <v>40.750484999999998</v>
      </c>
      <c r="R135" s="7">
        <v>61.348246000000003</v>
      </c>
      <c r="S135" s="7">
        <v>31.770278000000001</v>
      </c>
    </row>
    <row r="136" spans="1:19" x14ac:dyDescent="0.2">
      <c r="A136" s="8" t="s">
        <v>135</v>
      </c>
      <c r="B136" s="5" t="s">
        <v>21</v>
      </c>
      <c r="C136" s="31">
        <v>150</v>
      </c>
      <c r="D136" s="5" t="s">
        <v>165</v>
      </c>
      <c r="E136" s="3">
        <v>159.47997000000001</v>
      </c>
      <c r="F136" s="3">
        <v>232.46496200000001</v>
      </c>
      <c r="G136" s="3">
        <v>250.83380600000001</v>
      </c>
      <c r="H136" s="3">
        <v>315.97639500000002</v>
      </c>
      <c r="I136" s="3">
        <v>322.627656</v>
      </c>
      <c r="J136" s="3">
        <v>379.92981700000001</v>
      </c>
      <c r="K136" s="3">
        <v>520.21351600000003</v>
      </c>
      <c r="L136" s="3">
        <v>545.10955999999999</v>
      </c>
      <c r="M136" s="3">
        <v>456.488607</v>
      </c>
      <c r="N136" s="3">
        <v>427.74458700000002</v>
      </c>
      <c r="O136" s="3">
        <v>329.247975</v>
      </c>
      <c r="P136" s="3">
        <v>232.598131</v>
      </c>
      <c r="Q136" s="3">
        <v>236.29688100000001</v>
      </c>
      <c r="R136" s="3">
        <v>286.98640799999998</v>
      </c>
      <c r="S136" s="3">
        <v>245.62694300000001</v>
      </c>
    </row>
    <row r="137" spans="1:19" x14ac:dyDescent="0.2">
      <c r="A137" s="8" t="s">
        <v>135</v>
      </c>
      <c r="B137" s="5" t="s">
        <v>20</v>
      </c>
      <c r="C137" s="31">
        <v>160</v>
      </c>
      <c r="D137" s="5" t="s">
        <v>161</v>
      </c>
      <c r="E137" s="7">
        <v>24.585766</v>
      </c>
      <c r="F137" s="7">
        <v>23.964062999999999</v>
      </c>
      <c r="G137" s="7">
        <v>88.492491999999999</v>
      </c>
      <c r="H137" s="7">
        <v>49.508924999999998</v>
      </c>
      <c r="I137" s="7">
        <v>52.334313000000002</v>
      </c>
      <c r="J137" s="7">
        <v>79.488074999999995</v>
      </c>
      <c r="K137" s="7">
        <v>107.81888499999999</v>
      </c>
      <c r="L137" s="7">
        <v>34.335270000000001</v>
      </c>
      <c r="M137" s="7">
        <v>23.640792000000001</v>
      </c>
      <c r="N137" s="7">
        <v>30.730104999999998</v>
      </c>
      <c r="O137" s="7">
        <v>40.181269</v>
      </c>
      <c r="P137" s="7">
        <v>38.319571000000003</v>
      </c>
      <c r="Q137" s="7">
        <v>26.035048</v>
      </c>
      <c r="R137" s="7">
        <v>26.663592000000001</v>
      </c>
      <c r="S137" s="7">
        <v>30.599827000000001</v>
      </c>
    </row>
    <row r="138" spans="1:19" x14ac:dyDescent="0.2">
      <c r="A138" s="8" t="s">
        <v>135</v>
      </c>
      <c r="B138" s="5" t="s">
        <v>19</v>
      </c>
      <c r="C138" s="31">
        <v>210</v>
      </c>
      <c r="D138" s="5" t="s">
        <v>166</v>
      </c>
      <c r="E138" s="3">
        <v>3.6932939999999999</v>
      </c>
      <c r="F138" s="3">
        <v>3.3878210000000002</v>
      </c>
      <c r="G138" s="3">
        <v>5.261425</v>
      </c>
      <c r="H138" s="3">
        <v>2.3693059999999999</v>
      </c>
      <c r="I138" s="3">
        <v>3.990529</v>
      </c>
      <c r="J138" s="3">
        <v>27.878727999999999</v>
      </c>
      <c r="K138" s="3">
        <v>25.463864999999998</v>
      </c>
      <c r="L138" s="3">
        <v>21.968139000000001</v>
      </c>
      <c r="M138" s="3">
        <v>24.683838999999999</v>
      </c>
      <c r="N138" s="3">
        <v>11.461562000000001</v>
      </c>
      <c r="O138" s="3">
        <v>9.5823830000000001</v>
      </c>
      <c r="P138" s="3">
        <v>7.7092669999999996</v>
      </c>
      <c r="Q138" s="3">
        <v>14.667325999999999</v>
      </c>
      <c r="R138" s="3">
        <v>16.409628000000001</v>
      </c>
      <c r="S138" s="3">
        <v>8.1151280000000003</v>
      </c>
    </row>
    <row r="139" spans="1:19" x14ac:dyDescent="0.2">
      <c r="A139" s="8" t="s">
        <v>135</v>
      </c>
      <c r="B139" s="5" t="s">
        <v>18</v>
      </c>
      <c r="C139" s="31">
        <v>220</v>
      </c>
      <c r="D139" s="5" t="s">
        <v>166</v>
      </c>
      <c r="E139" s="7">
        <v>15.653521</v>
      </c>
      <c r="F139" s="7">
        <v>23.037015</v>
      </c>
      <c r="G139" s="7">
        <v>24.615870000000001</v>
      </c>
      <c r="H139" s="7">
        <v>17.591014999999999</v>
      </c>
      <c r="I139" s="7">
        <v>17.582757000000001</v>
      </c>
      <c r="J139" s="7">
        <v>21.528272000000001</v>
      </c>
      <c r="K139" s="7">
        <v>16.878796000000001</v>
      </c>
      <c r="L139" s="7">
        <v>14.921524</v>
      </c>
      <c r="M139" s="7">
        <v>12.831516000000001</v>
      </c>
      <c r="N139" s="7">
        <v>9.9003940000000004</v>
      </c>
      <c r="O139" s="7">
        <v>9.7126459999999994</v>
      </c>
      <c r="P139" s="7">
        <v>8.0875640000000004</v>
      </c>
      <c r="Q139" s="7">
        <v>4.9299670000000004</v>
      </c>
      <c r="R139" s="7">
        <v>9.8725699999999996</v>
      </c>
      <c r="S139" s="7">
        <v>5.2916020000000001</v>
      </c>
    </row>
    <row r="140" spans="1:19" x14ac:dyDescent="0.2">
      <c r="A140" s="8" t="s">
        <v>135</v>
      </c>
      <c r="B140" s="5" t="s">
        <v>17</v>
      </c>
      <c r="C140" s="31">
        <v>230</v>
      </c>
      <c r="D140" s="5" t="s">
        <v>166</v>
      </c>
      <c r="E140" s="3">
        <v>27.580774999999999</v>
      </c>
      <c r="F140" s="3">
        <v>19.265954000000001</v>
      </c>
      <c r="G140" s="3">
        <v>15.65178</v>
      </c>
      <c r="H140" s="3">
        <v>17.246091</v>
      </c>
      <c r="I140" s="3">
        <v>5.9604689999999998</v>
      </c>
      <c r="J140" s="3">
        <v>9.7261009999999999</v>
      </c>
      <c r="K140" s="3">
        <v>5.8225569999999998</v>
      </c>
      <c r="L140" s="3">
        <v>4.7553939999999999</v>
      </c>
      <c r="M140" s="3">
        <v>13.178063</v>
      </c>
      <c r="N140" s="3">
        <v>225.47751199999999</v>
      </c>
      <c r="O140" s="3">
        <v>129.90377799999999</v>
      </c>
      <c r="P140" s="3">
        <v>73.083513999999994</v>
      </c>
      <c r="Q140" s="3">
        <v>4.8818299999999999</v>
      </c>
      <c r="R140" s="3">
        <v>13.346208000000001</v>
      </c>
      <c r="S140" s="3">
        <v>12.558472</v>
      </c>
    </row>
    <row r="141" spans="1:19" x14ac:dyDescent="0.2">
      <c r="A141" s="8" t="s">
        <v>135</v>
      </c>
      <c r="B141" s="5" t="s">
        <v>16</v>
      </c>
      <c r="C141" s="31">
        <v>240</v>
      </c>
      <c r="D141" s="5" t="s">
        <v>167</v>
      </c>
      <c r="E141" s="7">
        <v>17.793569000000002</v>
      </c>
      <c r="F141" s="7">
        <v>15.571510999999999</v>
      </c>
      <c r="G141" s="7">
        <v>22.989822</v>
      </c>
      <c r="H141" s="7">
        <v>20.522849000000001</v>
      </c>
      <c r="I141" s="7">
        <v>35.393501000000001</v>
      </c>
      <c r="J141" s="7">
        <v>50.990519999999997</v>
      </c>
      <c r="K141" s="7">
        <v>43.595368999999998</v>
      </c>
      <c r="L141" s="7">
        <v>51.256715</v>
      </c>
      <c r="M141" s="7">
        <v>42.578223000000001</v>
      </c>
      <c r="N141" s="7">
        <v>30.531963000000001</v>
      </c>
      <c r="O141" s="7">
        <v>35.469062000000001</v>
      </c>
      <c r="P141" s="7">
        <v>46.279997999999999</v>
      </c>
      <c r="Q141" s="7">
        <v>34.904958999999998</v>
      </c>
      <c r="R141" s="7">
        <v>26.584636</v>
      </c>
      <c r="S141" s="7">
        <v>36.176958999999997</v>
      </c>
    </row>
    <row r="142" spans="1:19" x14ac:dyDescent="0.2">
      <c r="A142" s="8" t="s">
        <v>135</v>
      </c>
      <c r="B142" s="5" t="s">
        <v>15</v>
      </c>
      <c r="C142" s="31">
        <v>250</v>
      </c>
      <c r="D142" s="5" t="s">
        <v>167</v>
      </c>
      <c r="E142" s="3">
        <v>11.262430999999999</v>
      </c>
      <c r="F142" s="3">
        <v>14.665428</v>
      </c>
      <c r="G142" s="3">
        <v>13.68075</v>
      </c>
      <c r="H142" s="3">
        <v>15.477238</v>
      </c>
      <c r="I142" s="3">
        <v>14.600595</v>
      </c>
      <c r="J142" s="3">
        <v>13.615062999999999</v>
      </c>
      <c r="K142" s="3">
        <v>16.917262000000001</v>
      </c>
      <c r="L142" s="3">
        <v>29.583082999999998</v>
      </c>
      <c r="M142" s="3">
        <v>27.316298</v>
      </c>
      <c r="N142" s="3">
        <v>33.984023999999998</v>
      </c>
      <c r="O142" s="3">
        <v>30.113707999999999</v>
      </c>
      <c r="P142" s="3">
        <v>32.476311000000003</v>
      </c>
      <c r="Q142" s="3">
        <v>29.445900999999999</v>
      </c>
      <c r="R142" s="3">
        <v>33.191685999999997</v>
      </c>
      <c r="S142" s="3">
        <v>32.984155000000001</v>
      </c>
    </row>
    <row r="143" spans="1:19" x14ac:dyDescent="0.2">
      <c r="A143" s="8" t="s">
        <v>135</v>
      </c>
      <c r="B143" s="5" t="s">
        <v>14</v>
      </c>
      <c r="C143" s="31">
        <v>310</v>
      </c>
      <c r="D143" s="5" t="s">
        <v>169</v>
      </c>
      <c r="E143" s="7">
        <v>71.235202999999998</v>
      </c>
      <c r="F143" s="7">
        <v>81.999527</v>
      </c>
      <c r="G143" s="7">
        <v>79.973837000000003</v>
      </c>
      <c r="H143" s="7">
        <v>86.979898000000006</v>
      </c>
      <c r="I143" s="7">
        <v>102.24436799999999</v>
      </c>
      <c r="J143" s="7">
        <v>121.77798300000001</v>
      </c>
      <c r="K143" s="7">
        <v>133.575504</v>
      </c>
      <c r="L143" s="7">
        <v>149.470167</v>
      </c>
      <c r="M143" s="7">
        <v>468.912643</v>
      </c>
      <c r="N143" s="7">
        <v>258.37870600000002</v>
      </c>
      <c r="O143" s="7">
        <v>195.14164500000001</v>
      </c>
      <c r="P143" s="7">
        <v>212.71149500000001</v>
      </c>
      <c r="Q143" s="7">
        <v>169.178147</v>
      </c>
      <c r="R143" s="7">
        <v>163.95825199999999</v>
      </c>
      <c r="S143" s="7">
        <v>172.45613700000001</v>
      </c>
    </row>
    <row r="144" spans="1:19" x14ac:dyDescent="0.2">
      <c r="A144" s="8" t="s">
        <v>135</v>
      </c>
      <c r="B144" s="5" t="s">
        <v>13</v>
      </c>
      <c r="C144" s="31">
        <v>320</v>
      </c>
      <c r="D144" s="5" t="s">
        <v>168</v>
      </c>
      <c r="E144" s="3">
        <v>34.072609999999997</v>
      </c>
      <c r="F144" s="3">
        <v>32.135621999999998</v>
      </c>
      <c r="G144" s="3">
        <v>37.548157000000003</v>
      </c>
      <c r="H144" s="3">
        <v>29.348151000000001</v>
      </c>
      <c r="I144" s="3">
        <v>29.336767999999999</v>
      </c>
      <c r="J144" s="3">
        <v>24.850366999999999</v>
      </c>
      <c r="K144" s="3">
        <v>23.467839000000001</v>
      </c>
      <c r="L144" s="3">
        <v>29.467739000000002</v>
      </c>
      <c r="M144" s="3">
        <v>27.033204000000001</v>
      </c>
      <c r="N144" s="3">
        <v>52.794911999999997</v>
      </c>
      <c r="O144" s="3">
        <v>42.016015000000003</v>
      </c>
      <c r="P144" s="3">
        <v>68.613050000000001</v>
      </c>
      <c r="Q144" s="3">
        <v>39.798488999999996</v>
      </c>
      <c r="R144" s="3">
        <v>49.451340999999999</v>
      </c>
      <c r="S144" s="3">
        <v>92.834680000000006</v>
      </c>
    </row>
    <row r="145" spans="1:19" x14ac:dyDescent="0.2">
      <c r="A145" s="8" t="s">
        <v>135</v>
      </c>
      <c r="B145" s="5" t="s">
        <v>12</v>
      </c>
      <c r="C145" s="31">
        <v>410</v>
      </c>
      <c r="D145" s="5" t="s">
        <v>171</v>
      </c>
      <c r="E145" s="7">
        <v>40.653154000000001</v>
      </c>
      <c r="F145" s="7">
        <v>35.757376999999998</v>
      </c>
      <c r="G145" s="7">
        <v>42.093729000000003</v>
      </c>
      <c r="H145" s="7">
        <v>37.544108999999999</v>
      </c>
      <c r="I145" s="7">
        <v>32.563817</v>
      </c>
      <c r="J145" s="7">
        <v>23.100895000000001</v>
      </c>
      <c r="K145" s="7">
        <v>19.314278999999999</v>
      </c>
      <c r="L145" s="7">
        <v>73.598482000000004</v>
      </c>
      <c r="M145" s="7">
        <v>26.871300000000002</v>
      </c>
      <c r="N145" s="7">
        <v>38.257738000000003</v>
      </c>
      <c r="O145" s="7">
        <v>139.26554899999999</v>
      </c>
      <c r="P145" s="7">
        <v>35.785359</v>
      </c>
      <c r="Q145" s="7">
        <v>20.596626000000001</v>
      </c>
      <c r="R145" s="7">
        <v>13.333767999999999</v>
      </c>
      <c r="S145" s="7">
        <v>26.711749999999999</v>
      </c>
    </row>
    <row r="146" spans="1:19" x14ac:dyDescent="0.2">
      <c r="A146" s="8" t="s">
        <v>135</v>
      </c>
      <c r="B146" s="5" t="s">
        <v>11</v>
      </c>
      <c r="C146" s="31">
        <v>430</v>
      </c>
      <c r="D146" s="5" t="s">
        <v>170</v>
      </c>
      <c r="E146" s="3">
        <v>71.710669999999993</v>
      </c>
      <c r="F146" s="3">
        <v>63.776451000000002</v>
      </c>
      <c r="G146" s="3">
        <v>79.913425000000004</v>
      </c>
      <c r="H146" s="3">
        <v>43.972118000000002</v>
      </c>
      <c r="I146" s="3">
        <v>49.768087000000001</v>
      </c>
      <c r="J146" s="3">
        <v>51.613987000000002</v>
      </c>
      <c r="K146" s="3">
        <v>224.916696</v>
      </c>
      <c r="L146" s="3">
        <v>237.36318600000001</v>
      </c>
      <c r="M146" s="3">
        <v>255.997837</v>
      </c>
      <c r="N146" s="3">
        <v>273.10477400000002</v>
      </c>
      <c r="O146" s="3">
        <v>241.38185899999999</v>
      </c>
      <c r="P146" s="3">
        <v>195.22437400000001</v>
      </c>
      <c r="Q146" s="3">
        <v>380.89682900000003</v>
      </c>
      <c r="R146" s="3">
        <v>430.56248499999998</v>
      </c>
      <c r="S146" s="3">
        <v>201.605074</v>
      </c>
    </row>
    <row r="147" spans="1:19" x14ac:dyDescent="0.2">
      <c r="A147" s="8" t="s">
        <v>135</v>
      </c>
      <c r="B147" s="5" t="s">
        <v>10</v>
      </c>
      <c r="C147" s="31">
        <v>510</v>
      </c>
      <c r="D147" s="5" t="s">
        <v>172</v>
      </c>
      <c r="E147" s="7">
        <v>25.583407999999999</v>
      </c>
      <c r="F147" s="7">
        <v>5.2109370000000004</v>
      </c>
      <c r="G147" s="7">
        <v>10.070715999999999</v>
      </c>
      <c r="H147" s="7">
        <v>51.429470999999999</v>
      </c>
      <c r="I147" s="7">
        <v>40.494838999999999</v>
      </c>
      <c r="J147" s="7">
        <v>45.993855000000003</v>
      </c>
      <c r="K147" s="7">
        <v>21.700296000000002</v>
      </c>
      <c r="L147" s="7">
        <v>67.165604999999999</v>
      </c>
      <c r="M147" s="7">
        <v>49.451861000000001</v>
      </c>
      <c r="N147" s="7">
        <v>52.423192</v>
      </c>
      <c r="O147" s="7">
        <v>34.821604000000001</v>
      </c>
      <c r="P147" s="7">
        <v>28.219104000000002</v>
      </c>
      <c r="Q147" s="7">
        <v>15.112356999999999</v>
      </c>
      <c r="R147" s="7">
        <v>35.332839999999997</v>
      </c>
      <c r="S147" s="7">
        <v>7.7729439999999999</v>
      </c>
    </row>
    <row r="148" spans="1:19" x14ac:dyDescent="0.2">
      <c r="A148" s="8" t="s">
        <v>135</v>
      </c>
      <c r="B148" s="5" t="s">
        <v>9</v>
      </c>
      <c r="C148" s="31">
        <v>520</v>
      </c>
      <c r="D148" s="5" t="s">
        <v>169</v>
      </c>
      <c r="E148" s="3">
        <v>2.589324</v>
      </c>
      <c r="F148" s="3">
        <v>3.6576759999999999</v>
      </c>
      <c r="G148" s="3">
        <v>19.415963000000001</v>
      </c>
      <c r="H148" s="3">
        <v>1.6812689999999999</v>
      </c>
      <c r="I148" s="3">
        <v>3.5030410000000001</v>
      </c>
      <c r="J148" s="3">
        <v>30.574280000000002</v>
      </c>
      <c r="K148" s="3">
        <v>76.478363000000002</v>
      </c>
      <c r="L148" s="3">
        <v>20.510266999999999</v>
      </c>
      <c r="M148" s="3">
        <v>20.556151</v>
      </c>
      <c r="N148" s="3">
        <v>23.023955999999998</v>
      </c>
      <c r="O148" s="3">
        <v>34.221766000000002</v>
      </c>
      <c r="P148" s="3">
        <v>36.469439999999999</v>
      </c>
      <c r="Q148" s="3">
        <v>16.453130000000002</v>
      </c>
      <c r="R148" s="3">
        <v>14.262896</v>
      </c>
      <c r="S148" s="3">
        <v>41.368453000000002</v>
      </c>
    </row>
    <row r="149" spans="1:19" x14ac:dyDescent="0.2">
      <c r="A149" s="8" t="s">
        <v>135</v>
      </c>
      <c r="B149" s="5" t="s">
        <v>8</v>
      </c>
      <c r="C149" s="31">
        <v>530</v>
      </c>
      <c r="D149" s="5" t="s">
        <v>170</v>
      </c>
      <c r="E149" s="7">
        <v>5.1230380000000002</v>
      </c>
      <c r="F149" s="7">
        <v>2.9828600000000001</v>
      </c>
      <c r="G149" s="7">
        <v>6.5194000000000002E-2</v>
      </c>
      <c r="H149" s="7">
        <v>3.5215000000000003E-2</v>
      </c>
      <c r="I149" s="7"/>
      <c r="J149" s="7"/>
      <c r="K149" s="7"/>
      <c r="L149" s="7">
        <v>6.8473000000000006E-2</v>
      </c>
      <c r="M149" s="7">
        <v>4.7154000000000001E-2</v>
      </c>
      <c r="N149" s="7">
        <v>2.7903000000000001E-2</v>
      </c>
      <c r="O149" s="7"/>
      <c r="P149" s="7">
        <v>9.2079999999999992E-3</v>
      </c>
      <c r="Q149" s="7"/>
      <c r="R149" s="7"/>
      <c r="S149" s="7"/>
    </row>
    <row r="150" spans="1:19" x14ac:dyDescent="0.2">
      <c r="A150" s="8" t="s">
        <v>135</v>
      </c>
      <c r="B150" s="5" t="s">
        <v>7</v>
      </c>
      <c r="C150" s="31">
        <v>600</v>
      </c>
      <c r="D150" s="5" t="s">
        <v>173</v>
      </c>
      <c r="E150" s="3"/>
      <c r="F150" s="3">
        <v>10.580931</v>
      </c>
      <c r="G150" s="3">
        <v>104.372108</v>
      </c>
      <c r="H150" s="3">
        <v>497.55860799999999</v>
      </c>
      <c r="I150" s="3">
        <v>260.11414600000001</v>
      </c>
      <c r="J150" s="3">
        <v>25.547889000000001</v>
      </c>
      <c r="K150" s="3">
        <v>116.940845</v>
      </c>
      <c r="L150" s="3">
        <v>46.127353999999997</v>
      </c>
      <c r="M150" s="3">
        <v>48.073180000000001</v>
      </c>
      <c r="N150" s="3">
        <v>2.9215589999999998</v>
      </c>
      <c r="O150" s="3">
        <v>153.91105999999999</v>
      </c>
      <c r="P150" s="3"/>
      <c r="Q150" s="3"/>
      <c r="R150" s="3"/>
      <c r="S150" s="3"/>
    </row>
    <row r="151" spans="1:19" x14ac:dyDescent="0.2">
      <c r="A151" s="8" t="s">
        <v>135</v>
      </c>
      <c r="B151" s="5" t="s">
        <v>6</v>
      </c>
      <c r="C151" s="31">
        <v>700</v>
      </c>
      <c r="D151" s="5" t="s">
        <v>174</v>
      </c>
      <c r="E151" s="7">
        <v>24.692337999999999</v>
      </c>
      <c r="F151" s="7">
        <v>164.841151</v>
      </c>
      <c r="G151" s="7">
        <v>106.59796900000001</v>
      </c>
      <c r="H151" s="7">
        <v>128.29737900000001</v>
      </c>
      <c r="I151" s="7">
        <v>269.53332599999999</v>
      </c>
      <c r="J151" s="7">
        <v>249.17390499999999</v>
      </c>
      <c r="K151" s="7">
        <v>366.33007800000001</v>
      </c>
      <c r="L151" s="7">
        <v>330.04989</v>
      </c>
      <c r="M151" s="7">
        <v>427.58637199999998</v>
      </c>
      <c r="N151" s="7">
        <v>330.60965800000002</v>
      </c>
      <c r="O151" s="7">
        <v>386.849289</v>
      </c>
      <c r="P151" s="7">
        <v>460.950692</v>
      </c>
      <c r="Q151" s="7">
        <v>546.48642800000005</v>
      </c>
      <c r="R151" s="7">
        <v>654.01995799999997</v>
      </c>
      <c r="S151" s="7">
        <v>492.473367</v>
      </c>
    </row>
    <row r="152" spans="1:19" x14ac:dyDescent="0.2">
      <c r="A152" s="8" t="s">
        <v>135</v>
      </c>
      <c r="B152" s="5" t="s">
        <v>5</v>
      </c>
      <c r="C152" s="31">
        <v>910</v>
      </c>
      <c r="D152" s="5" t="s">
        <v>170</v>
      </c>
      <c r="E152" s="3">
        <v>23.370498999999999</v>
      </c>
      <c r="F152" s="3">
        <v>2.7330730000000001</v>
      </c>
      <c r="G152" s="3">
        <v>214.75463500000001</v>
      </c>
      <c r="H152" s="3">
        <v>274.89958300000001</v>
      </c>
      <c r="I152" s="3">
        <v>228.147355</v>
      </c>
      <c r="J152" s="3">
        <v>216.55988400000001</v>
      </c>
      <c r="K152" s="3">
        <v>223.069186</v>
      </c>
      <c r="L152" s="3">
        <v>257.83729</v>
      </c>
      <c r="M152" s="3">
        <v>250.06120000000001</v>
      </c>
      <c r="N152" s="3">
        <v>224.42568499999999</v>
      </c>
      <c r="O152" s="3">
        <v>220.02091999999999</v>
      </c>
      <c r="P152" s="3">
        <v>205.32995700000001</v>
      </c>
      <c r="Q152" s="3">
        <v>193.02471700000001</v>
      </c>
      <c r="R152" s="3">
        <v>193.308877</v>
      </c>
      <c r="S152" s="3">
        <v>184.839539</v>
      </c>
    </row>
    <row r="153" spans="1:19" x14ac:dyDescent="0.2">
      <c r="A153" s="8" t="s">
        <v>135</v>
      </c>
      <c r="B153" s="5" t="s">
        <v>4</v>
      </c>
      <c r="C153" s="31">
        <v>930</v>
      </c>
      <c r="D153" s="5" t="s">
        <v>170</v>
      </c>
      <c r="E153" s="7"/>
      <c r="F153" s="7"/>
      <c r="G153" s="7">
        <v>213.97661099999999</v>
      </c>
      <c r="H153" s="7"/>
      <c r="I153" s="7">
        <v>4.0917000000000002E-2</v>
      </c>
      <c r="J153" s="7">
        <v>2.9810000000000001E-3</v>
      </c>
      <c r="K153" s="7">
        <v>159.624098</v>
      </c>
      <c r="L153" s="7">
        <v>209.92915600000001</v>
      </c>
      <c r="M153" s="7">
        <v>238.33837399999999</v>
      </c>
      <c r="N153" s="7">
        <v>264.03785900000003</v>
      </c>
      <c r="O153" s="7">
        <v>207.616694</v>
      </c>
      <c r="P153" s="7">
        <v>166.93258700000001</v>
      </c>
      <c r="Q153" s="7">
        <v>180.06929400000001</v>
      </c>
      <c r="R153" s="7">
        <v>206.665729</v>
      </c>
      <c r="S153" s="7">
        <v>390.42773599999998</v>
      </c>
    </row>
    <row r="154" spans="1:19" x14ac:dyDescent="0.2">
      <c r="A154" s="6" t="s">
        <v>135</v>
      </c>
      <c r="B154" s="5" t="s">
        <v>2</v>
      </c>
      <c r="C154" s="31">
        <v>998</v>
      </c>
      <c r="D154" s="5" t="s">
        <v>170</v>
      </c>
      <c r="E154" s="3">
        <v>12.656109000000001</v>
      </c>
      <c r="F154" s="3">
        <v>29.750081999999999</v>
      </c>
      <c r="G154" s="3">
        <v>280.54837199999997</v>
      </c>
      <c r="H154" s="3">
        <v>198.45737099999999</v>
      </c>
      <c r="I154" s="3">
        <v>34.404347999999999</v>
      </c>
      <c r="J154" s="3">
        <v>37.457725000000003</v>
      </c>
      <c r="K154" s="3">
        <v>103.69740400000001</v>
      </c>
      <c r="L154" s="3">
        <v>76.791652999999997</v>
      </c>
      <c r="M154" s="3">
        <v>77.824308000000002</v>
      </c>
      <c r="N154" s="3">
        <v>92.015400999999997</v>
      </c>
      <c r="O154" s="3">
        <v>74.673565999999994</v>
      </c>
      <c r="P154" s="3">
        <v>87.363670999999997</v>
      </c>
      <c r="Q154" s="3">
        <v>74.708563999999996</v>
      </c>
      <c r="R154" s="3">
        <v>16.912614999999999</v>
      </c>
      <c r="S154" s="3">
        <v>21.075973999999999</v>
      </c>
    </row>
    <row r="155" spans="1:19" x14ac:dyDescent="0.2">
      <c r="A155" s="9" t="s">
        <v>134</v>
      </c>
      <c r="B155" s="5" t="s">
        <v>26</v>
      </c>
      <c r="C155" s="32">
        <v>1000</v>
      </c>
      <c r="D155" s="5" t="s">
        <v>181</v>
      </c>
      <c r="E155" s="7"/>
      <c r="F155" s="7"/>
      <c r="G155" s="7"/>
      <c r="H155" s="7"/>
      <c r="I155" s="7"/>
      <c r="J155" s="7"/>
      <c r="K155" s="7"/>
      <c r="L155" s="7"/>
      <c r="M155" s="7"/>
      <c r="N155" s="7">
        <v>60.102719999999998</v>
      </c>
      <c r="O155" s="7">
        <v>56.541338000000003</v>
      </c>
      <c r="P155" s="7">
        <v>47.908022000000003</v>
      </c>
      <c r="Q155" s="7">
        <v>54.432085000000001</v>
      </c>
      <c r="R155" s="7">
        <v>71.414071000000007</v>
      </c>
      <c r="S155" s="7">
        <v>71.384705999999994</v>
      </c>
    </row>
    <row r="156" spans="1:19" x14ac:dyDescent="0.2">
      <c r="A156" s="8" t="s">
        <v>134</v>
      </c>
      <c r="B156" s="5" t="s">
        <v>25</v>
      </c>
      <c r="C156" s="31">
        <v>110</v>
      </c>
      <c r="D156" s="5" t="s">
        <v>162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5.982799</v>
      </c>
      <c r="O156" s="3">
        <v>6.8953639999999998</v>
      </c>
      <c r="P156" s="3">
        <v>7.3061439999999997</v>
      </c>
      <c r="Q156" s="3">
        <v>8.8375599999999999</v>
      </c>
      <c r="R156" s="3">
        <v>9.7781420000000008</v>
      </c>
      <c r="S156" s="3">
        <v>7.7790720000000002</v>
      </c>
    </row>
    <row r="157" spans="1:19" x14ac:dyDescent="0.2">
      <c r="A157" s="8" t="s">
        <v>134</v>
      </c>
      <c r="B157" s="5" t="s">
        <v>24</v>
      </c>
      <c r="C157" s="31">
        <v>120</v>
      </c>
      <c r="D157" s="5" t="s">
        <v>163</v>
      </c>
      <c r="E157" s="7"/>
      <c r="F157" s="7"/>
      <c r="G157" s="7"/>
      <c r="H157" s="7"/>
      <c r="I157" s="7"/>
      <c r="J157" s="7"/>
      <c r="K157" s="7"/>
      <c r="L157" s="7"/>
      <c r="M157" s="7"/>
      <c r="N157" s="7">
        <v>2.1826590000000001</v>
      </c>
      <c r="O157" s="7">
        <v>1.7000960000000001</v>
      </c>
      <c r="P157" s="7">
        <v>1.847909</v>
      </c>
      <c r="Q157" s="7">
        <v>2.9352610000000001</v>
      </c>
      <c r="R157" s="7">
        <v>2.3967640000000001</v>
      </c>
      <c r="S157" s="7">
        <v>2.5714480000000002</v>
      </c>
    </row>
    <row r="158" spans="1:19" x14ac:dyDescent="0.2">
      <c r="A158" s="8" t="s">
        <v>134</v>
      </c>
      <c r="B158" s="5" t="s">
        <v>23</v>
      </c>
      <c r="C158" s="31">
        <v>130</v>
      </c>
      <c r="D158" s="5" t="s">
        <v>163</v>
      </c>
      <c r="E158" s="3"/>
      <c r="F158" s="3"/>
      <c r="G158" s="3"/>
      <c r="H158" s="3"/>
      <c r="I158" s="3"/>
      <c r="J158" s="3"/>
      <c r="K158" s="3"/>
      <c r="L158" s="3"/>
      <c r="M158" s="3"/>
      <c r="N158" s="3">
        <v>0.29656300000000002</v>
      </c>
      <c r="O158" s="3">
        <v>0.25267299999999998</v>
      </c>
      <c r="P158" s="3">
        <v>0.25864100000000001</v>
      </c>
      <c r="Q158" s="3">
        <v>0.167625</v>
      </c>
      <c r="R158" s="3">
        <v>0.22368299999999999</v>
      </c>
      <c r="S158" s="3">
        <v>0.19589999999999999</v>
      </c>
    </row>
    <row r="159" spans="1:19" x14ac:dyDescent="0.2">
      <c r="A159" s="8" t="s">
        <v>134</v>
      </c>
      <c r="B159" s="5" t="s">
        <v>22</v>
      </c>
      <c r="C159" s="31">
        <v>140</v>
      </c>
      <c r="D159" s="5" t="s">
        <v>164</v>
      </c>
      <c r="E159" s="7"/>
      <c r="F159" s="7"/>
      <c r="G159" s="7"/>
      <c r="H159" s="7"/>
      <c r="I159" s="7"/>
      <c r="J159" s="7"/>
      <c r="K159" s="7"/>
      <c r="L159" s="7"/>
      <c r="M159" s="7"/>
      <c r="N159" s="7">
        <v>6.3205299999999998</v>
      </c>
      <c r="O159" s="7">
        <v>6.0381799999999997</v>
      </c>
      <c r="P159" s="7">
        <v>4.2829139999999999</v>
      </c>
      <c r="Q159" s="7">
        <v>3.4439790000000001</v>
      </c>
      <c r="R159" s="7">
        <v>3.4475889999999998</v>
      </c>
      <c r="S159" s="7">
        <v>3.3120660000000002</v>
      </c>
    </row>
    <row r="160" spans="1:19" x14ac:dyDescent="0.2">
      <c r="A160" s="8" t="s">
        <v>134</v>
      </c>
      <c r="B160" s="5" t="s">
        <v>21</v>
      </c>
      <c r="C160" s="31">
        <v>150</v>
      </c>
      <c r="D160" s="5" t="s">
        <v>165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12.452735000000001</v>
      </c>
      <c r="O160" s="3">
        <v>11.27786</v>
      </c>
      <c r="P160" s="3">
        <v>6.3077240000000003</v>
      </c>
      <c r="Q160" s="3">
        <v>6.7485280000000003</v>
      </c>
      <c r="R160" s="3">
        <v>8.6320999999999994</v>
      </c>
      <c r="S160" s="3">
        <v>7.6112320000000002</v>
      </c>
    </row>
    <row r="161" spans="1:19" x14ac:dyDescent="0.2">
      <c r="A161" s="8" t="s">
        <v>134</v>
      </c>
      <c r="B161" s="5" t="s">
        <v>20</v>
      </c>
      <c r="C161" s="31">
        <v>160</v>
      </c>
      <c r="D161" s="5" t="s">
        <v>161</v>
      </c>
      <c r="E161" s="7"/>
      <c r="F161" s="7"/>
      <c r="G161" s="7"/>
      <c r="H161" s="7"/>
      <c r="I161" s="7"/>
      <c r="J161" s="7"/>
      <c r="K161" s="7"/>
      <c r="L161" s="7"/>
      <c r="M161" s="7"/>
      <c r="N161" s="7">
        <v>2.650042</v>
      </c>
      <c r="O161" s="7">
        <v>1.88859</v>
      </c>
      <c r="P161" s="7">
        <v>1.9021790000000001</v>
      </c>
      <c r="Q161" s="7">
        <v>1.467921</v>
      </c>
      <c r="R161" s="7">
        <v>2.274003</v>
      </c>
      <c r="S161" s="7">
        <v>2.0927850000000001</v>
      </c>
    </row>
    <row r="162" spans="1:19" x14ac:dyDescent="0.2">
      <c r="A162" s="8" t="s">
        <v>134</v>
      </c>
      <c r="B162" s="5" t="s">
        <v>19</v>
      </c>
      <c r="C162" s="31">
        <v>210</v>
      </c>
      <c r="D162" s="5" t="s">
        <v>166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0.96953100000000003</v>
      </c>
      <c r="O162" s="3">
        <v>2.7649E-2</v>
      </c>
      <c r="P162" s="3"/>
      <c r="Q162" s="3"/>
      <c r="R162" s="3">
        <v>2.5235E-2</v>
      </c>
      <c r="S162" s="3">
        <v>4.1301999999999998E-2</v>
      </c>
    </row>
    <row r="163" spans="1:19" x14ac:dyDescent="0.2">
      <c r="A163" s="8" t="s">
        <v>134</v>
      </c>
      <c r="B163" s="5" t="s">
        <v>18</v>
      </c>
      <c r="C163" s="31">
        <v>220</v>
      </c>
      <c r="D163" s="5" t="s">
        <v>166</v>
      </c>
      <c r="E163" s="7"/>
      <c r="F163" s="7"/>
      <c r="G163" s="7"/>
      <c r="H163" s="7"/>
      <c r="I163" s="7"/>
      <c r="J163" s="7"/>
      <c r="K163" s="7"/>
      <c r="L163" s="7"/>
      <c r="M163" s="7"/>
      <c r="N163" s="7">
        <v>1.7677999999999999E-2</v>
      </c>
      <c r="O163" s="7">
        <v>0.205896</v>
      </c>
      <c r="P163" s="7"/>
      <c r="Q163" s="7"/>
      <c r="R163" s="7"/>
      <c r="S163" s="7">
        <v>3.4408000000000001E-2</v>
      </c>
    </row>
    <row r="164" spans="1:19" x14ac:dyDescent="0.2">
      <c r="A164" s="8" t="s">
        <v>134</v>
      </c>
      <c r="B164" s="5" t="s">
        <v>17</v>
      </c>
      <c r="C164" s="31">
        <v>230</v>
      </c>
      <c r="D164" s="5" t="s">
        <v>166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2.9288189999999998</v>
      </c>
      <c r="O164" s="3">
        <v>2.9773890000000001</v>
      </c>
      <c r="P164" s="3">
        <v>2.6088960000000001</v>
      </c>
      <c r="Q164" s="3">
        <v>1.298932</v>
      </c>
      <c r="R164" s="3">
        <v>4.6848400000000003</v>
      </c>
      <c r="S164" s="3">
        <v>1.440069</v>
      </c>
    </row>
    <row r="165" spans="1:19" x14ac:dyDescent="0.2">
      <c r="A165" s="8" t="s">
        <v>134</v>
      </c>
      <c r="B165" s="5" t="s">
        <v>16</v>
      </c>
      <c r="C165" s="31">
        <v>240</v>
      </c>
      <c r="D165" s="5" t="s">
        <v>167</v>
      </c>
      <c r="E165" s="7"/>
      <c r="F165" s="7"/>
      <c r="G165" s="7"/>
      <c r="H165" s="7"/>
      <c r="I165" s="7"/>
      <c r="J165" s="7"/>
      <c r="K165" s="7"/>
      <c r="L165" s="7"/>
      <c r="M165" s="7"/>
      <c r="N165" s="7">
        <v>2.9734E-2</v>
      </c>
      <c r="O165" s="7"/>
      <c r="P165" s="7"/>
      <c r="Q165" s="7"/>
      <c r="R165" s="7">
        <v>1.4744999999999999E-2</v>
      </c>
      <c r="S165" s="7"/>
    </row>
    <row r="166" spans="1:19" x14ac:dyDescent="0.2">
      <c r="A166" s="8" t="s">
        <v>134</v>
      </c>
      <c r="B166" s="5" t="s">
        <v>15</v>
      </c>
      <c r="C166" s="31">
        <v>250</v>
      </c>
      <c r="D166" s="5" t="s">
        <v>167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0.46419899999999997</v>
      </c>
      <c r="O166" s="3">
        <v>0.52889900000000001</v>
      </c>
      <c r="P166" s="3">
        <v>0.43801499999999999</v>
      </c>
      <c r="Q166" s="3">
        <v>0.236009</v>
      </c>
      <c r="R166" s="3">
        <v>0.63740799999999997</v>
      </c>
      <c r="S166" s="3">
        <v>0.407387</v>
      </c>
    </row>
    <row r="167" spans="1:19" x14ac:dyDescent="0.2">
      <c r="A167" s="8" t="s">
        <v>134</v>
      </c>
      <c r="B167" s="5" t="s">
        <v>14</v>
      </c>
      <c r="C167" s="31">
        <v>310</v>
      </c>
      <c r="D167" s="5" t="s">
        <v>169</v>
      </c>
      <c r="E167" s="7"/>
      <c r="F167" s="7"/>
      <c r="G167" s="7"/>
      <c r="H167" s="7"/>
      <c r="I167" s="7"/>
      <c r="J167" s="7"/>
      <c r="K167" s="7"/>
      <c r="L167" s="7"/>
      <c r="M167" s="7"/>
      <c r="N167" s="7">
        <v>4.5084629999999999</v>
      </c>
      <c r="O167" s="7">
        <v>3.9238580000000001</v>
      </c>
      <c r="P167" s="7">
        <v>3.2522099999999998</v>
      </c>
      <c r="Q167" s="7">
        <v>4.2172729999999996</v>
      </c>
      <c r="R167" s="7">
        <v>4.8427290000000003</v>
      </c>
      <c r="S167" s="7">
        <v>3.9143919999999999</v>
      </c>
    </row>
    <row r="168" spans="1:19" x14ac:dyDescent="0.2">
      <c r="A168" s="8" t="s">
        <v>134</v>
      </c>
      <c r="B168" s="5" t="s">
        <v>13</v>
      </c>
      <c r="C168" s="31">
        <v>320</v>
      </c>
      <c r="D168" s="5" t="s">
        <v>168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0.55349800000000005</v>
      </c>
      <c r="O168" s="3">
        <v>0.69831500000000002</v>
      </c>
      <c r="P168" s="3">
        <v>1.128976</v>
      </c>
      <c r="Q168" s="3">
        <v>0.58728800000000003</v>
      </c>
      <c r="R168" s="3">
        <v>0.25529800000000002</v>
      </c>
      <c r="S168" s="3">
        <v>5.6201000000000001E-2</v>
      </c>
    </row>
    <row r="169" spans="1:19" x14ac:dyDescent="0.2">
      <c r="A169" s="8" t="s">
        <v>134</v>
      </c>
      <c r="B169" s="5" t="s">
        <v>12</v>
      </c>
      <c r="C169" s="31">
        <v>410</v>
      </c>
      <c r="D169" s="5" t="s">
        <v>171</v>
      </c>
      <c r="E169" s="7"/>
      <c r="F169" s="7"/>
      <c r="G169" s="7"/>
      <c r="H169" s="7"/>
      <c r="I169" s="7"/>
      <c r="J169" s="7"/>
      <c r="K169" s="7"/>
      <c r="L169" s="7"/>
      <c r="M169" s="7"/>
      <c r="N169" s="7">
        <v>0.413497</v>
      </c>
      <c r="O169" s="7">
        <v>0.86054200000000003</v>
      </c>
      <c r="P169" s="7">
        <v>0.82580699999999996</v>
      </c>
      <c r="Q169" s="7">
        <v>1.0844990000000001</v>
      </c>
      <c r="R169" s="7">
        <v>0.52980400000000005</v>
      </c>
      <c r="S169" s="7">
        <v>0.85117100000000001</v>
      </c>
    </row>
    <row r="170" spans="1:19" x14ac:dyDescent="0.2">
      <c r="A170" s="8" t="s">
        <v>134</v>
      </c>
      <c r="B170" s="5" t="s">
        <v>11</v>
      </c>
      <c r="C170" s="31">
        <v>430</v>
      </c>
      <c r="D170" s="5" t="s">
        <v>170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1.5929770000000001</v>
      </c>
      <c r="O170" s="3">
        <v>0.30156300000000003</v>
      </c>
      <c r="P170" s="3">
        <v>9.1479000000000005E-2</v>
      </c>
      <c r="Q170" s="3">
        <v>1.2488159999999999</v>
      </c>
      <c r="R170" s="3">
        <v>4.3408990000000003</v>
      </c>
      <c r="S170" s="3">
        <v>4.2358589999999996</v>
      </c>
    </row>
    <row r="171" spans="1:19" x14ac:dyDescent="0.2">
      <c r="A171" s="8" t="s">
        <v>134</v>
      </c>
      <c r="B171" s="5" t="s">
        <v>10</v>
      </c>
      <c r="C171" s="31">
        <v>510</v>
      </c>
      <c r="D171" s="5" t="s">
        <v>172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x14ac:dyDescent="0.2">
      <c r="A172" s="8" t="s">
        <v>134</v>
      </c>
      <c r="B172" s="5" t="s">
        <v>9</v>
      </c>
      <c r="C172" s="31">
        <v>520</v>
      </c>
      <c r="D172" s="5" t="s">
        <v>169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>
        <v>3.3522999999999997E-2</v>
      </c>
      <c r="P172" s="3"/>
      <c r="Q172" s="3"/>
      <c r="R172" s="3">
        <v>8.2850000000000007E-3</v>
      </c>
      <c r="S172" s="3">
        <v>0.162435</v>
      </c>
    </row>
    <row r="173" spans="1:19" x14ac:dyDescent="0.2">
      <c r="A173" s="8" t="s">
        <v>134</v>
      </c>
      <c r="B173" s="5" t="s">
        <v>8</v>
      </c>
      <c r="C173" s="31">
        <v>530</v>
      </c>
      <c r="D173" s="5" t="s">
        <v>170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x14ac:dyDescent="0.2">
      <c r="A174" s="8" t="s">
        <v>134</v>
      </c>
      <c r="B174" s="5" t="s">
        <v>7</v>
      </c>
      <c r="C174" s="31">
        <v>600</v>
      </c>
      <c r="D174" s="5" t="s">
        <v>173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8" t="s">
        <v>134</v>
      </c>
      <c r="B175" s="5" t="s">
        <v>6</v>
      </c>
      <c r="C175" s="31">
        <v>700</v>
      </c>
      <c r="D175" s="5" t="s">
        <v>174</v>
      </c>
      <c r="E175" s="7"/>
      <c r="F175" s="7"/>
      <c r="G175" s="7"/>
      <c r="H175" s="7"/>
      <c r="I175" s="7"/>
      <c r="J175" s="7"/>
      <c r="K175" s="7"/>
      <c r="L175" s="7"/>
      <c r="M175" s="7"/>
      <c r="N175" s="7">
        <v>3.0985390000000002</v>
      </c>
      <c r="O175" s="7">
        <v>4.2109740000000002</v>
      </c>
      <c r="P175" s="7">
        <v>4.021128</v>
      </c>
      <c r="Q175" s="7">
        <v>6.2380969999999998</v>
      </c>
      <c r="R175" s="7">
        <v>8.5474630000000005</v>
      </c>
      <c r="S175" s="7">
        <v>12.28022</v>
      </c>
    </row>
    <row r="176" spans="1:19" x14ac:dyDescent="0.2">
      <c r="A176" s="8" t="s">
        <v>134</v>
      </c>
      <c r="B176" s="5" t="s">
        <v>5</v>
      </c>
      <c r="C176" s="31">
        <v>910</v>
      </c>
      <c r="D176" s="5" t="s">
        <v>170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4.9700769999999999</v>
      </c>
      <c r="O176" s="3">
        <v>4.239509</v>
      </c>
      <c r="P176" s="3">
        <v>3.8279640000000001</v>
      </c>
      <c r="Q176" s="3">
        <v>3.855505</v>
      </c>
      <c r="R176" s="3">
        <v>4.0706660000000001</v>
      </c>
      <c r="S176" s="3">
        <v>4.200342</v>
      </c>
    </row>
    <row r="177" spans="1:19" x14ac:dyDescent="0.2">
      <c r="A177" s="8" t="s">
        <v>134</v>
      </c>
      <c r="B177" s="5" t="s">
        <v>4</v>
      </c>
      <c r="C177" s="31">
        <v>930</v>
      </c>
      <c r="D177" s="5" t="s">
        <v>170</v>
      </c>
      <c r="E177" s="7"/>
      <c r="F177" s="7"/>
      <c r="G177" s="7"/>
      <c r="H177" s="7"/>
      <c r="I177" s="7"/>
      <c r="J177" s="7"/>
      <c r="K177" s="7"/>
      <c r="L177" s="7"/>
      <c r="M177" s="7"/>
      <c r="N177" s="7">
        <v>9.1510929999999995</v>
      </c>
      <c r="O177" s="7">
        <v>8.1057389999999998</v>
      </c>
      <c r="P177" s="7">
        <v>7.505935</v>
      </c>
      <c r="Q177" s="7">
        <v>10.051126</v>
      </c>
      <c r="R177" s="7">
        <v>14.376196999999999</v>
      </c>
      <c r="S177" s="7">
        <v>18.012198999999999</v>
      </c>
    </row>
    <row r="178" spans="1:19" x14ac:dyDescent="0.2">
      <c r="A178" s="6" t="s">
        <v>134</v>
      </c>
      <c r="B178" s="5" t="s">
        <v>2</v>
      </c>
      <c r="C178" s="31">
        <v>998</v>
      </c>
      <c r="D178" s="5" t="s">
        <v>170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1.4552769999999999</v>
      </c>
      <c r="O178" s="3">
        <v>2.20608</v>
      </c>
      <c r="P178" s="3">
        <v>2.2413530000000002</v>
      </c>
      <c r="Q178" s="3">
        <v>1.9766919999999999</v>
      </c>
      <c r="R178" s="3">
        <v>2.2585700000000002</v>
      </c>
      <c r="S178" s="3">
        <v>2.1407470000000002</v>
      </c>
    </row>
    <row r="179" spans="1:19" x14ac:dyDescent="0.2">
      <c r="A179" s="9" t="s">
        <v>133</v>
      </c>
      <c r="B179" s="5" t="s">
        <v>26</v>
      </c>
      <c r="C179" s="32">
        <v>1000</v>
      </c>
      <c r="D179" s="5" t="s">
        <v>181</v>
      </c>
      <c r="E179" s="7"/>
      <c r="F179" s="7">
        <v>576.68259399999999</v>
      </c>
      <c r="G179" s="7">
        <v>789.76381800000001</v>
      </c>
      <c r="H179" s="7">
        <v>835.60416699999996</v>
      </c>
      <c r="I179" s="7">
        <v>1091.303083</v>
      </c>
      <c r="J179" s="7">
        <v>1332.8861910000001</v>
      </c>
      <c r="K179" s="7">
        <v>1245.6343730000001</v>
      </c>
      <c r="L179" s="7">
        <v>1444.28378</v>
      </c>
      <c r="M179" s="7">
        <v>1929.1495990000001</v>
      </c>
      <c r="N179" s="7">
        <v>1851.6985589999999</v>
      </c>
      <c r="O179" s="7">
        <v>1801.5513470000001</v>
      </c>
      <c r="P179" s="7">
        <v>1958.1115339999999</v>
      </c>
      <c r="Q179" s="7">
        <v>1909.6375720000001</v>
      </c>
      <c r="R179" s="7">
        <v>1977.0739120000001</v>
      </c>
      <c r="S179" s="7">
        <v>1785.4984010000001</v>
      </c>
    </row>
    <row r="180" spans="1:19" x14ac:dyDescent="0.2">
      <c r="A180" s="8" t="s">
        <v>133</v>
      </c>
      <c r="B180" s="5" t="s">
        <v>25</v>
      </c>
      <c r="C180" s="31">
        <v>110</v>
      </c>
      <c r="D180" s="5" t="s">
        <v>162</v>
      </c>
      <c r="E180" s="3"/>
      <c r="F180" s="3">
        <v>42.825176999999996</v>
      </c>
      <c r="G180" s="3">
        <v>40.423636999999999</v>
      </c>
      <c r="H180" s="3">
        <v>40.378583999999996</v>
      </c>
      <c r="I180" s="3">
        <v>54.982621999999999</v>
      </c>
      <c r="J180" s="3">
        <v>74.593596000000005</v>
      </c>
      <c r="K180" s="3">
        <v>56.256214</v>
      </c>
      <c r="L180" s="3">
        <v>62.018436999999999</v>
      </c>
      <c r="M180" s="3">
        <v>129.83565100000001</v>
      </c>
      <c r="N180" s="3">
        <v>162.662353</v>
      </c>
      <c r="O180" s="3">
        <v>163.74200400000001</v>
      </c>
      <c r="P180" s="3">
        <v>116.484239</v>
      </c>
      <c r="Q180" s="3">
        <v>96.170316</v>
      </c>
      <c r="R180" s="3">
        <v>78.828254999999999</v>
      </c>
      <c r="S180" s="3">
        <v>56.386347999999998</v>
      </c>
    </row>
    <row r="181" spans="1:19" x14ac:dyDescent="0.2">
      <c r="A181" s="8" t="s">
        <v>133</v>
      </c>
      <c r="B181" s="5" t="s">
        <v>24</v>
      </c>
      <c r="C181" s="31">
        <v>120</v>
      </c>
      <c r="D181" s="5" t="s">
        <v>163</v>
      </c>
      <c r="E181" s="7"/>
      <c r="F181" s="7">
        <v>52.573807000000002</v>
      </c>
      <c r="G181" s="7">
        <v>60.270443999999998</v>
      </c>
      <c r="H181" s="7">
        <v>69.771749</v>
      </c>
      <c r="I181" s="7">
        <v>59.582380999999998</v>
      </c>
      <c r="J181" s="7">
        <v>54.599316999999999</v>
      </c>
      <c r="K181" s="7">
        <v>58.129176000000001</v>
      </c>
      <c r="L181" s="7">
        <v>83.344415999999995</v>
      </c>
      <c r="M181" s="7">
        <v>99.355608000000004</v>
      </c>
      <c r="N181" s="7">
        <v>75.529966000000002</v>
      </c>
      <c r="O181" s="7">
        <v>73.081033000000005</v>
      </c>
      <c r="P181" s="7">
        <v>52.445985</v>
      </c>
      <c r="Q181" s="7">
        <v>65.005945999999994</v>
      </c>
      <c r="R181" s="7">
        <v>52.397499000000003</v>
      </c>
      <c r="S181" s="7">
        <v>62.070470999999998</v>
      </c>
    </row>
    <row r="182" spans="1:19" x14ac:dyDescent="0.2">
      <c r="A182" s="8" t="s">
        <v>133</v>
      </c>
      <c r="B182" s="5" t="s">
        <v>23</v>
      </c>
      <c r="C182" s="31">
        <v>130</v>
      </c>
      <c r="D182" s="5" t="s">
        <v>163</v>
      </c>
      <c r="E182" s="3"/>
      <c r="F182" s="3">
        <v>8.6659240000000004</v>
      </c>
      <c r="G182" s="3">
        <v>8.7419220000000006</v>
      </c>
      <c r="H182" s="3">
        <v>10.967674000000001</v>
      </c>
      <c r="I182" s="3">
        <v>10.742129</v>
      </c>
      <c r="J182" s="3">
        <v>19.093119999999999</v>
      </c>
      <c r="K182" s="3">
        <v>17.281524999999998</v>
      </c>
      <c r="L182" s="3">
        <v>30.149836000000001</v>
      </c>
      <c r="M182" s="3">
        <v>50.400010999999999</v>
      </c>
      <c r="N182" s="3">
        <v>48.645629</v>
      </c>
      <c r="O182" s="3">
        <v>27.626467000000002</v>
      </c>
      <c r="P182" s="3">
        <v>30.841951999999999</v>
      </c>
      <c r="Q182" s="3">
        <v>31.571263999999999</v>
      </c>
      <c r="R182" s="3">
        <v>36.530498999999999</v>
      </c>
      <c r="S182" s="3">
        <v>13.858256000000001</v>
      </c>
    </row>
    <row r="183" spans="1:19" x14ac:dyDescent="0.2">
      <c r="A183" s="8" t="s">
        <v>133</v>
      </c>
      <c r="B183" s="5" t="s">
        <v>22</v>
      </c>
      <c r="C183" s="31">
        <v>140</v>
      </c>
      <c r="D183" s="5" t="s">
        <v>164</v>
      </c>
      <c r="E183" s="7"/>
      <c r="F183" s="7">
        <v>45.523178000000001</v>
      </c>
      <c r="G183" s="7">
        <v>57.772727000000003</v>
      </c>
      <c r="H183" s="7">
        <v>58.228797999999998</v>
      </c>
      <c r="I183" s="7">
        <v>97.338925000000003</v>
      </c>
      <c r="J183" s="7">
        <v>85.743989999999997</v>
      </c>
      <c r="K183" s="7">
        <v>82.875175999999996</v>
      </c>
      <c r="L183" s="7">
        <v>81.811279999999996</v>
      </c>
      <c r="M183" s="7">
        <v>118.60401899999999</v>
      </c>
      <c r="N183" s="7">
        <v>81.427454999999995</v>
      </c>
      <c r="O183" s="7">
        <v>55.213608999999998</v>
      </c>
      <c r="P183" s="7">
        <v>70.299547000000004</v>
      </c>
      <c r="Q183" s="7">
        <v>101.777151</v>
      </c>
      <c r="R183" s="7">
        <v>71.719226000000006</v>
      </c>
      <c r="S183" s="7">
        <v>69.244732999999997</v>
      </c>
    </row>
    <row r="184" spans="1:19" x14ac:dyDescent="0.2">
      <c r="A184" s="8" t="s">
        <v>133</v>
      </c>
      <c r="B184" s="5" t="s">
        <v>21</v>
      </c>
      <c r="C184" s="31">
        <v>150</v>
      </c>
      <c r="D184" s="5" t="s">
        <v>165</v>
      </c>
      <c r="E184" s="3"/>
      <c r="F184" s="3">
        <v>103.575192</v>
      </c>
      <c r="G184" s="3">
        <v>83.740120000000005</v>
      </c>
      <c r="H184" s="3">
        <v>98.161109999999994</v>
      </c>
      <c r="I184" s="3">
        <v>128.32934399999999</v>
      </c>
      <c r="J184" s="3">
        <v>171.26039800000001</v>
      </c>
      <c r="K184" s="3">
        <v>152.30145300000001</v>
      </c>
      <c r="L184" s="3">
        <v>207.78592900000001</v>
      </c>
      <c r="M184" s="3">
        <v>369.89435700000001</v>
      </c>
      <c r="N184" s="3">
        <v>352.87129199999998</v>
      </c>
      <c r="O184" s="3">
        <v>356.29805800000003</v>
      </c>
      <c r="P184" s="3">
        <v>335.16151600000001</v>
      </c>
      <c r="Q184" s="3">
        <v>306.20447899999999</v>
      </c>
      <c r="R184" s="3">
        <v>412.97451899999999</v>
      </c>
      <c r="S184" s="3">
        <v>274.64934199999999</v>
      </c>
    </row>
    <row r="185" spans="1:19" x14ac:dyDescent="0.2">
      <c r="A185" s="8" t="s">
        <v>133</v>
      </c>
      <c r="B185" s="5" t="s">
        <v>20</v>
      </c>
      <c r="C185" s="31">
        <v>160</v>
      </c>
      <c r="D185" s="5" t="s">
        <v>161</v>
      </c>
      <c r="E185" s="7"/>
      <c r="F185" s="7">
        <v>19.654592999999998</v>
      </c>
      <c r="G185" s="7">
        <v>13.322872</v>
      </c>
      <c r="H185" s="7">
        <v>26.774082</v>
      </c>
      <c r="I185" s="7">
        <v>24.567511</v>
      </c>
      <c r="J185" s="7">
        <v>24.098182000000001</v>
      </c>
      <c r="K185" s="7">
        <v>30.136900000000001</v>
      </c>
      <c r="L185" s="7">
        <v>32.507013999999998</v>
      </c>
      <c r="M185" s="7">
        <v>33.764180000000003</v>
      </c>
      <c r="N185" s="7">
        <v>28.347712000000001</v>
      </c>
      <c r="O185" s="7">
        <v>44.234206</v>
      </c>
      <c r="P185" s="7">
        <v>38.677531000000002</v>
      </c>
      <c r="Q185" s="7">
        <v>31.062082</v>
      </c>
      <c r="R185" s="7">
        <v>27.673376999999999</v>
      </c>
      <c r="S185" s="7">
        <v>23.730128000000001</v>
      </c>
    </row>
    <row r="186" spans="1:19" x14ac:dyDescent="0.2">
      <c r="A186" s="8" t="s">
        <v>133</v>
      </c>
      <c r="B186" s="5" t="s">
        <v>19</v>
      </c>
      <c r="C186" s="31">
        <v>210</v>
      </c>
      <c r="D186" s="5" t="s">
        <v>166</v>
      </c>
      <c r="E186" s="3"/>
      <c r="F186" s="3">
        <v>50.657820999999998</v>
      </c>
      <c r="G186" s="3">
        <v>58.558798000000003</v>
      </c>
      <c r="H186" s="3">
        <v>70.995227999999997</v>
      </c>
      <c r="I186" s="3">
        <v>71.825868</v>
      </c>
      <c r="J186" s="3">
        <v>72.013165999999998</v>
      </c>
      <c r="K186" s="3">
        <v>92.737201999999996</v>
      </c>
      <c r="L186" s="3">
        <v>81.753241000000003</v>
      </c>
      <c r="M186" s="3">
        <v>72.474982999999995</v>
      </c>
      <c r="N186" s="3">
        <v>86.471701999999993</v>
      </c>
      <c r="O186" s="3">
        <v>78.551145000000005</v>
      </c>
      <c r="P186" s="3">
        <v>38.474317999999997</v>
      </c>
      <c r="Q186" s="3">
        <v>8.3764660000000006</v>
      </c>
      <c r="R186" s="3">
        <v>3.1118549999999998</v>
      </c>
      <c r="S186" s="3">
        <v>1.0892120000000001</v>
      </c>
    </row>
    <row r="187" spans="1:19" x14ac:dyDescent="0.2">
      <c r="A187" s="8" t="s">
        <v>133</v>
      </c>
      <c r="B187" s="5" t="s">
        <v>18</v>
      </c>
      <c r="C187" s="31">
        <v>220</v>
      </c>
      <c r="D187" s="5" t="s">
        <v>166</v>
      </c>
      <c r="E187" s="7"/>
      <c r="F187" s="7">
        <v>0.64350799999999997</v>
      </c>
      <c r="G187" s="7">
        <v>7.1465899999999998</v>
      </c>
      <c r="H187" s="7">
        <v>6.5750320000000002</v>
      </c>
      <c r="I187" s="7">
        <v>8.5914739999999998</v>
      </c>
      <c r="J187" s="7">
        <v>5.8074440000000003</v>
      </c>
      <c r="K187" s="7">
        <v>3.3236819999999998</v>
      </c>
      <c r="L187" s="7">
        <v>13.135839000000001</v>
      </c>
      <c r="M187" s="7">
        <v>2.6341600000000001</v>
      </c>
      <c r="N187" s="7">
        <v>0.58687900000000004</v>
      </c>
      <c r="O187" s="7">
        <v>16.153189999999999</v>
      </c>
      <c r="P187" s="7">
        <v>0.65078100000000005</v>
      </c>
      <c r="Q187" s="7">
        <v>18.464711999999999</v>
      </c>
      <c r="R187" s="7">
        <v>8.55504</v>
      </c>
      <c r="S187" s="7">
        <v>11.905893000000001</v>
      </c>
    </row>
    <row r="188" spans="1:19" x14ac:dyDescent="0.2">
      <c r="A188" s="8" t="s">
        <v>133</v>
      </c>
      <c r="B188" s="5" t="s">
        <v>17</v>
      </c>
      <c r="C188" s="31">
        <v>230</v>
      </c>
      <c r="D188" s="5" t="s">
        <v>166</v>
      </c>
      <c r="E188" s="3"/>
      <c r="F188" s="3">
        <v>12.979965</v>
      </c>
      <c r="G188" s="3">
        <v>45.374153</v>
      </c>
      <c r="H188" s="3">
        <v>53.209069</v>
      </c>
      <c r="I188" s="3">
        <v>26.901629</v>
      </c>
      <c r="J188" s="3">
        <v>57.467232000000003</v>
      </c>
      <c r="K188" s="3">
        <v>32.647551999999997</v>
      </c>
      <c r="L188" s="3">
        <v>21.889984999999999</v>
      </c>
      <c r="M188" s="3">
        <v>27.311447999999999</v>
      </c>
      <c r="N188" s="3">
        <v>56.675128999999998</v>
      </c>
      <c r="O188" s="3">
        <v>21.146198999999999</v>
      </c>
      <c r="P188" s="3">
        <v>69.218097999999998</v>
      </c>
      <c r="Q188" s="3">
        <v>47.165413999999998</v>
      </c>
      <c r="R188" s="3">
        <v>31.122623999999998</v>
      </c>
      <c r="S188" s="3">
        <v>23.104955</v>
      </c>
    </row>
    <row r="189" spans="1:19" x14ac:dyDescent="0.2">
      <c r="A189" s="8" t="s">
        <v>133</v>
      </c>
      <c r="B189" s="5" t="s">
        <v>16</v>
      </c>
      <c r="C189" s="31">
        <v>240</v>
      </c>
      <c r="D189" s="5" t="s">
        <v>167</v>
      </c>
      <c r="E189" s="7"/>
      <c r="F189" s="7">
        <v>0.70055199999999995</v>
      </c>
      <c r="G189" s="7">
        <v>0.27973599999999998</v>
      </c>
      <c r="H189" s="7">
        <v>6.5832000000000002E-2</v>
      </c>
      <c r="I189" s="7"/>
      <c r="J189" s="7"/>
      <c r="K189" s="7">
        <v>0.38932499999999998</v>
      </c>
      <c r="L189" s="7">
        <v>3.2828659999999998</v>
      </c>
      <c r="M189" s="7">
        <v>1.7276</v>
      </c>
      <c r="N189" s="7">
        <v>2.3780950000000001</v>
      </c>
      <c r="O189" s="7">
        <v>7.7556539999999998</v>
      </c>
      <c r="P189" s="7">
        <v>0.74576799999999999</v>
      </c>
      <c r="Q189" s="7">
        <v>3.2101679999999999</v>
      </c>
      <c r="R189" s="7">
        <v>28.639329</v>
      </c>
      <c r="S189" s="7">
        <v>32.450699999999998</v>
      </c>
    </row>
    <row r="190" spans="1:19" x14ac:dyDescent="0.2">
      <c r="A190" s="8" t="s">
        <v>133</v>
      </c>
      <c r="B190" s="5" t="s">
        <v>15</v>
      </c>
      <c r="C190" s="31">
        <v>250</v>
      </c>
      <c r="D190" s="5" t="s">
        <v>167</v>
      </c>
      <c r="E190" s="3"/>
      <c r="F190" s="3">
        <v>8.4565789999999996</v>
      </c>
      <c r="G190" s="3">
        <v>14.726478</v>
      </c>
      <c r="H190" s="3">
        <v>17.088446999999999</v>
      </c>
      <c r="I190" s="3">
        <v>20.262708</v>
      </c>
      <c r="J190" s="3">
        <v>22.841315000000002</v>
      </c>
      <c r="K190" s="3">
        <v>37.755706000000004</v>
      </c>
      <c r="L190" s="3">
        <v>30.089203999999999</v>
      </c>
      <c r="M190" s="3">
        <v>36.086865000000003</v>
      </c>
      <c r="N190" s="3">
        <v>65.293076999999997</v>
      </c>
      <c r="O190" s="3">
        <v>57.125390000000003</v>
      </c>
      <c r="P190" s="3">
        <v>57.705725000000001</v>
      </c>
      <c r="Q190" s="3">
        <v>47.317495000000001</v>
      </c>
      <c r="R190" s="3">
        <v>47.903821000000001</v>
      </c>
      <c r="S190" s="3">
        <v>54.402625</v>
      </c>
    </row>
    <row r="191" spans="1:19" x14ac:dyDescent="0.2">
      <c r="A191" s="8" t="s">
        <v>133</v>
      </c>
      <c r="B191" s="5" t="s">
        <v>14</v>
      </c>
      <c r="C191" s="31">
        <v>310</v>
      </c>
      <c r="D191" s="5" t="s">
        <v>169</v>
      </c>
      <c r="E191" s="7"/>
      <c r="F191" s="7">
        <v>58.901513000000001</v>
      </c>
      <c r="G191" s="7">
        <v>63.987167999999997</v>
      </c>
      <c r="H191" s="7">
        <v>71.894692000000006</v>
      </c>
      <c r="I191" s="7">
        <v>63.310803</v>
      </c>
      <c r="J191" s="7">
        <v>82.871324999999999</v>
      </c>
      <c r="K191" s="7">
        <v>83.004731000000007</v>
      </c>
      <c r="L191" s="7">
        <v>77.224993999999995</v>
      </c>
      <c r="M191" s="7">
        <v>122.54808300000001</v>
      </c>
      <c r="N191" s="7">
        <v>124.476603</v>
      </c>
      <c r="O191" s="7">
        <v>118.41700400000001</v>
      </c>
      <c r="P191" s="7">
        <v>97.695599999999999</v>
      </c>
      <c r="Q191" s="7">
        <v>107.43513799999999</v>
      </c>
      <c r="R191" s="7">
        <v>94.355476999999993</v>
      </c>
      <c r="S191" s="7">
        <v>99.600596999999993</v>
      </c>
    </row>
    <row r="192" spans="1:19" x14ac:dyDescent="0.2">
      <c r="A192" s="8" t="s">
        <v>133</v>
      </c>
      <c r="B192" s="5" t="s">
        <v>13</v>
      </c>
      <c r="C192" s="31">
        <v>320</v>
      </c>
      <c r="D192" s="5" t="s">
        <v>168</v>
      </c>
      <c r="E192" s="3"/>
      <c r="F192" s="3">
        <v>9.5814140000000005</v>
      </c>
      <c r="G192" s="3">
        <v>13.855135000000001</v>
      </c>
      <c r="H192" s="3">
        <v>17.861927999999999</v>
      </c>
      <c r="I192" s="3">
        <v>23.397535000000001</v>
      </c>
      <c r="J192" s="3">
        <v>25.374393000000001</v>
      </c>
      <c r="K192" s="3">
        <v>19.102501</v>
      </c>
      <c r="L192" s="3">
        <v>35.684018000000002</v>
      </c>
      <c r="M192" s="3">
        <v>39.443285000000003</v>
      </c>
      <c r="N192" s="3">
        <v>39.632739999999998</v>
      </c>
      <c r="O192" s="3">
        <v>50.470740999999997</v>
      </c>
      <c r="P192" s="3">
        <v>35.133015999999998</v>
      </c>
      <c r="Q192" s="3">
        <v>50.057062000000002</v>
      </c>
      <c r="R192" s="3">
        <v>33.987065000000001</v>
      </c>
      <c r="S192" s="3">
        <v>16.270530999999998</v>
      </c>
    </row>
    <row r="193" spans="1:19" x14ac:dyDescent="0.2">
      <c r="A193" s="8" t="s">
        <v>133</v>
      </c>
      <c r="B193" s="5" t="s">
        <v>12</v>
      </c>
      <c r="C193" s="31">
        <v>410</v>
      </c>
      <c r="D193" s="5" t="s">
        <v>171</v>
      </c>
      <c r="E193" s="7"/>
      <c r="F193" s="7">
        <v>37.590240999999999</v>
      </c>
      <c r="G193" s="7">
        <v>35.441344000000001</v>
      </c>
      <c r="H193" s="7">
        <v>46.532893000000001</v>
      </c>
      <c r="I193" s="7">
        <v>120.74702600000001</v>
      </c>
      <c r="J193" s="7">
        <v>48.493524999999998</v>
      </c>
      <c r="K193" s="7">
        <v>63.306753</v>
      </c>
      <c r="L193" s="7">
        <v>81.745459999999994</v>
      </c>
      <c r="M193" s="7">
        <v>116.536227</v>
      </c>
      <c r="N193" s="7">
        <v>126.30932300000001</v>
      </c>
      <c r="O193" s="7">
        <v>94.937098000000006</v>
      </c>
      <c r="P193" s="7">
        <v>114.949074</v>
      </c>
      <c r="Q193" s="7">
        <v>108.17641</v>
      </c>
      <c r="R193" s="7">
        <v>77.263909999999996</v>
      </c>
      <c r="S193" s="7">
        <v>78.130752999999999</v>
      </c>
    </row>
    <row r="194" spans="1:19" x14ac:dyDescent="0.2">
      <c r="A194" s="8" t="s">
        <v>133</v>
      </c>
      <c r="B194" s="5" t="s">
        <v>11</v>
      </c>
      <c r="C194" s="31">
        <v>430</v>
      </c>
      <c r="D194" s="5" t="s">
        <v>170</v>
      </c>
      <c r="E194" s="3"/>
      <c r="F194" s="3">
        <v>5.1473209999999998</v>
      </c>
      <c r="G194" s="3">
        <v>5.9893029999999996</v>
      </c>
      <c r="H194" s="3">
        <v>8.8633570000000006</v>
      </c>
      <c r="I194" s="3">
        <v>21.519202</v>
      </c>
      <c r="J194" s="3">
        <v>12.521644999999999</v>
      </c>
      <c r="K194" s="3">
        <v>19.096309999999999</v>
      </c>
      <c r="L194" s="3">
        <v>34.454362000000003</v>
      </c>
      <c r="M194" s="3">
        <v>68.653407999999999</v>
      </c>
      <c r="N194" s="3">
        <v>39.014964999999997</v>
      </c>
      <c r="O194" s="3">
        <v>39.767541999999999</v>
      </c>
      <c r="P194" s="3">
        <v>26.656576000000001</v>
      </c>
      <c r="Q194" s="3">
        <v>33.958965999999997</v>
      </c>
      <c r="R194" s="3">
        <v>37.327303999999998</v>
      </c>
      <c r="S194" s="3">
        <v>20.346817000000001</v>
      </c>
    </row>
    <row r="195" spans="1:19" x14ac:dyDescent="0.2">
      <c r="A195" s="8" t="s">
        <v>133</v>
      </c>
      <c r="B195" s="5" t="s">
        <v>10</v>
      </c>
      <c r="C195" s="31">
        <v>510</v>
      </c>
      <c r="D195" s="5" t="s">
        <v>172</v>
      </c>
      <c r="E195" s="7"/>
      <c r="F195" s="7">
        <v>16.380006999999999</v>
      </c>
      <c r="G195" s="7">
        <v>32.164858000000002</v>
      </c>
      <c r="H195" s="7">
        <v>50.183104999999998</v>
      </c>
      <c r="I195" s="7">
        <v>49.277138000000001</v>
      </c>
      <c r="J195" s="7">
        <v>51.924022999999998</v>
      </c>
      <c r="K195" s="7">
        <v>54.181007999999999</v>
      </c>
      <c r="L195" s="7">
        <v>57.296298</v>
      </c>
      <c r="M195" s="7">
        <v>63.254949000000003</v>
      </c>
      <c r="N195" s="7">
        <v>56.228225000000002</v>
      </c>
      <c r="O195" s="7">
        <v>61.653179999999999</v>
      </c>
      <c r="P195" s="7">
        <v>47.906429000000003</v>
      </c>
      <c r="Q195" s="7">
        <v>31.313010999999999</v>
      </c>
      <c r="R195" s="7">
        <v>23.480785999999998</v>
      </c>
      <c r="S195" s="7">
        <v>10.400109</v>
      </c>
    </row>
    <row r="196" spans="1:19" x14ac:dyDescent="0.2">
      <c r="A196" s="8" t="s">
        <v>133</v>
      </c>
      <c r="B196" s="5" t="s">
        <v>9</v>
      </c>
      <c r="C196" s="31">
        <v>520</v>
      </c>
      <c r="D196" s="5" t="s">
        <v>169</v>
      </c>
      <c r="E196" s="3"/>
      <c r="F196" s="3">
        <v>0.15435299999999999</v>
      </c>
      <c r="G196" s="3">
        <v>0.14297199999999999</v>
      </c>
      <c r="H196" s="3">
        <v>0.10380499999999999</v>
      </c>
      <c r="I196" s="3">
        <v>0.49853500000000001</v>
      </c>
      <c r="J196" s="3">
        <v>7.3145000000000002E-2</v>
      </c>
      <c r="K196" s="3">
        <v>0.72389300000000001</v>
      </c>
      <c r="L196" s="3">
        <v>14.096057</v>
      </c>
      <c r="M196" s="3">
        <v>2.665079</v>
      </c>
      <c r="N196" s="3">
        <v>0.67863099999999998</v>
      </c>
      <c r="O196" s="3">
        <v>3.1403699999999999</v>
      </c>
      <c r="P196" s="3">
        <v>0.48461799999999999</v>
      </c>
      <c r="Q196" s="3">
        <v>5.9509319999999999</v>
      </c>
      <c r="R196" s="3">
        <v>2.2523110000000002</v>
      </c>
      <c r="S196" s="3">
        <v>8.3160000000000005E-3</v>
      </c>
    </row>
    <row r="197" spans="1:19" x14ac:dyDescent="0.2">
      <c r="A197" s="8" t="s">
        <v>133</v>
      </c>
      <c r="B197" s="5" t="s">
        <v>8</v>
      </c>
      <c r="C197" s="31">
        <v>530</v>
      </c>
      <c r="D197" s="5" t="s">
        <v>170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x14ac:dyDescent="0.2">
      <c r="A198" s="8" t="s">
        <v>133</v>
      </c>
      <c r="B198" s="5" t="s">
        <v>7</v>
      </c>
      <c r="C198" s="31">
        <v>600</v>
      </c>
      <c r="D198" s="5" t="s">
        <v>173</v>
      </c>
      <c r="E198" s="3"/>
      <c r="F198" s="3">
        <v>9.9918999999999994E-2</v>
      </c>
      <c r="G198" s="3">
        <v>7.7603000000000005E-2</v>
      </c>
      <c r="H198" s="3">
        <v>43.010972000000002</v>
      </c>
      <c r="I198" s="3">
        <v>109.031734</v>
      </c>
      <c r="J198" s="3">
        <v>110.319394</v>
      </c>
      <c r="K198" s="3">
        <v>69.450885</v>
      </c>
      <c r="L198" s="3"/>
      <c r="M198" s="3">
        <v>41.725613000000003</v>
      </c>
      <c r="N198" s="3">
        <v>0.91597300000000004</v>
      </c>
      <c r="O198" s="3">
        <v>0.80483199999999999</v>
      </c>
      <c r="P198" s="3">
        <v>45.055602999999998</v>
      </c>
      <c r="Q198" s="3">
        <v>0.19081300000000001</v>
      </c>
      <c r="R198" s="3">
        <v>5.6793000000000003E-2</v>
      </c>
      <c r="S198" s="3">
        <v>4.2932300000000003</v>
      </c>
    </row>
    <row r="199" spans="1:19" x14ac:dyDescent="0.2">
      <c r="A199" s="8" t="s">
        <v>133</v>
      </c>
      <c r="B199" s="5" t="s">
        <v>6</v>
      </c>
      <c r="C199" s="31">
        <v>700</v>
      </c>
      <c r="D199" s="5" t="s">
        <v>174</v>
      </c>
      <c r="E199" s="7"/>
      <c r="F199" s="7">
        <v>4.2689279999999998</v>
      </c>
      <c r="G199" s="7">
        <v>5.438777</v>
      </c>
      <c r="H199" s="7">
        <v>21.042089000000001</v>
      </c>
      <c r="I199" s="7">
        <v>90.144197000000005</v>
      </c>
      <c r="J199" s="7">
        <v>98.257148999999998</v>
      </c>
      <c r="K199" s="7">
        <v>119.74109199999999</v>
      </c>
      <c r="L199" s="7">
        <v>106.922358</v>
      </c>
      <c r="M199" s="7">
        <v>144.414953</v>
      </c>
      <c r="N199" s="7">
        <v>153.912082</v>
      </c>
      <c r="O199" s="7">
        <v>151.193487</v>
      </c>
      <c r="P199" s="7">
        <v>202.71721400000001</v>
      </c>
      <c r="Q199" s="7">
        <v>228.53969900000001</v>
      </c>
      <c r="R199" s="7">
        <v>181.68591599999999</v>
      </c>
      <c r="S199" s="7">
        <v>242.88665499999999</v>
      </c>
    </row>
    <row r="200" spans="1:19" x14ac:dyDescent="0.2">
      <c r="A200" s="8" t="s">
        <v>133</v>
      </c>
      <c r="B200" s="5" t="s">
        <v>5</v>
      </c>
      <c r="C200" s="31">
        <v>910</v>
      </c>
      <c r="D200" s="5" t="s">
        <v>170</v>
      </c>
      <c r="E200" s="3"/>
      <c r="F200" s="3">
        <v>2.1803219999999999</v>
      </c>
      <c r="G200" s="3">
        <v>2.4106200000000002</v>
      </c>
      <c r="H200" s="3">
        <v>2.091539</v>
      </c>
      <c r="I200" s="3">
        <v>10.246169999999999</v>
      </c>
      <c r="J200" s="3">
        <v>123.717928</v>
      </c>
      <c r="K200" s="3">
        <v>116.071105</v>
      </c>
      <c r="L200" s="3">
        <v>132.236254</v>
      </c>
      <c r="M200" s="3">
        <v>148.72292999999999</v>
      </c>
      <c r="N200" s="3">
        <v>144.76297</v>
      </c>
      <c r="O200" s="3">
        <v>142.98678899999999</v>
      </c>
      <c r="P200" s="3">
        <v>137.70495</v>
      </c>
      <c r="Q200" s="3">
        <v>140.340149</v>
      </c>
      <c r="R200" s="3">
        <v>140.40354099999999</v>
      </c>
      <c r="S200" s="3">
        <v>138.456579</v>
      </c>
    </row>
    <row r="201" spans="1:19" x14ac:dyDescent="0.2">
      <c r="A201" s="8" t="s">
        <v>133</v>
      </c>
      <c r="B201" s="5" t="s">
        <v>4</v>
      </c>
      <c r="C201" s="31">
        <v>930</v>
      </c>
      <c r="D201" s="5" t="s">
        <v>170</v>
      </c>
      <c r="E201" s="7"/>
      <c r="F201" s="7"/>
      <c r="G201" s="7"/>
      <c r="H201" s="7"/>
      <c r="I201" s="7"/>
      <c r="J201" s="7">
        <v>41.663581999999998</v>
      </c>
      <c r="K201" s="7">
        <v>40.953254000000001</v>
      </c>
      <c r="L201" s="7">
        <v>75.724763999999993</v>
      </c>
      <c r="M201" s="7">
        <v>131.62057899999999</v>
      </c>
      <c r="N201" s="7">
        <v>101.39674599999999</v>
      </c>
      <c r="O201" s="7">
        <v>126.53239499999999</v>
      </c>
      <c r="P201" s="7">
        <v>137.41552899999999</v>
      </c>
      <c r="Q201" s="7">
        <v>215.307232</v>
      </c>
      <c r="R201" s="7">
        <v>396.46815700000002</v>
      </c>
      <c r="S201" s="7">
        <v>411.54894100000001</v>
      </c>
    </row>
    <row r="202" spans="1:19" x14ac:dyDescent="0.2">
      <c r="A202" s="6" t="s">
        <v>133</v>
      </c>
      <c r="B202" s="5" t="s">
        <v>2</v>
      </c>
      <c r="C202" s="31">
        <v>998</v>
      </c>
      <c r="D202" s="5" t="s">
        <v>170</v>
      </c>
      <c r="E202" s="3"/>
      <c r="F202" s="3">
        <v>93.407876000000002</v>
      </c>
      <c r="G202" s="3">
        <v>236.52511699999999</v>
      </c>
      <c r="H202" s="3">
        <v>118.793302</v>
      </c>
      <c r="I202" s="3">
        <v>99.917933000000005</v>
      </c>
      <c r="J202" s="3">
        <v>149.402547</v>
      </c>
      <c r="K202" s="3">
        <v>94.726684000000006</v>
      </c>
      <c r="L202" s="3">
        <v>178.992524</v>
      </c>
      <c r="M202" s="3">
        <v>100.283828</v>
      </c>
      <c r="N202" s="3">
        <v>99.936494999999994</v>
      </c>
      <c r="O202" s="3">
        <v>97.472931000000003</v>
      </c>
      <c r="P202" s="3">
        <v>282.27079600000002</v>
      </c>
      <c r="Q202" s="3">
        <v>226.069455</v>
      </c>
      <c r="R202" s="3">
        <v>179.77007699999999</v>
      </c>
      <c r="S202" s="3">
        <v>132.865499</v>
      </c>
    </row>
    <row r="203" spans="1:19" x14ac:dyDescent="0.2">
      <c r="A203" s="9" t="s">
        <v>132</v>
      </c>
      <c r="B203" s="5" t="s">
        <v>26</v>
      </c>
      <c r="C203" s="32">
        <v>1000</v>
      </c>
      <c r="D203" s="5" t="s">
        <v>181</v>
      </c>
      <c r="E203" s="7">
        <v>350.553113</v>
      </c>
      <c r="F203" s="7">
        <v>380.57869899999997</v>
      </c>
      <c r="G203" s="7">
        <v>13.843968</v>
      </c>
      <c r="H203" s="7">
        <v>10.641063000000001</v>
      </c>
      <c r="I203" s="7">
        <v>520.51689199999998</v>
      </c>
      <c r="J203" s="7">
        <v>563.83175900000003</v>
      </c>
      <c r="K203" s="7">
        <v>616.128872</v>
      </c>
      <c r="L203" s="7">
        <v>707.36741300000006</v>
      </c>
      <c r="M203" s="7">
        <v>792.94116899999995</v>
      </c>
      <c r="N203" s="7">
        <v>755.52894600000002</v>
      </c>
      <c r="O203" s="7">
        <v>740.37465499999996</v>
      </c>
      <c r="P203" s="7">
        <v>717.03142800000001</v>
      </c>
      <c r="Q203" s="7">
        <v>804.60742600000003</v>
      </c>
      <c r="R203" s="7">
        <v>722.69120799999996</v>
      </c>
      <c r="S203" s="7">
        <v>638.79300499999999</v>
      </c>
    </row>
    <row r="204" spans="1:19" x14ac:dyDescent="0.2">
      <c r="A204" s="8" t="s">
        <v>132</v>
      </c>
      <c r="B204" s="5" t="s">
        <v>25</v>
      </c>
      <c r="C204" s="31">
        <v>110</v>
      </c>
      <c r="D204" s="5" t="s">
        <v>162</v>
      </c>
      <c r="E204" s="3">
        <v>33.745181000000002</v>
      </c>
      <c r="F204" s="3">
        <v>37.445706000000001</v>
      </c>
      <c r="G204" s="3"/>
      <c r="H204" s="3"/>
      <c r="I204" s="3">
        <v>42.919549000000004</v>
      </c>
      <c r="J204" s="3">
        <v>38.216963999999997</v>
      </c>
      <c r="K204" s="3">
        <v>35.934322000000002</v>
      </c>
      <c r="L204" s="3">
        <v>37.917822000000001</v>
      </c>
      <c r="M204" s="3">
        <v>46.963766</v>
      </c>
      <c r="N204" s="3">
        <v>46.870641999999997</v>
      </c>
      <c r="O204" s="3">
        <v>49.289110000000001</v>
      </c>
      <c r="P204" s="3">
        <v>45.084674</v>
      </c>
      <c r="Q204" s="3">
        <v>63.723461</v>
      </c>
      <c r="R204" s="3">
        <v>62.462829999999997</v>
      </c>
      <c r="S204" s="3">
        <v>45.715501000000003</v>
      </c>
    </row>
    <row r="205" spans="1:19" x14ac:dyDescent="0.2">
      <c r="A205" s="8" t="s">
        <v>132</v>
      </c>
      <c r="B205" s="5" t="s">
        <v>24</v>
      </c>
      <c r="C205" s="31">
        <v>120</v>
      </c>
      <c r="D205" s="5" t="s">
        <v>163</v>
      </c>
      <c r="E205" s="7">
        <v>18.932943999999999</v>
      </c>
      <c r="F205" s="7">
        <v>20.829235000000001</v>
      </c>
      <c r="G205" s="7"/>
      <c r="H205" s="7"/>
      <c r="I205" s="7">
        <v>32.909337000000001</v>
      </c>
      <c r="J205" s="7">
        <v>30.963343999999999</v>
      </c>
      <c r="K205" s="7">
        <v>30.533928</v>
      </c>
      <c r="L205" s="7">
        <v>26.676189999999998</v>
      </c>
      <c r="M205" s="7">
        <v>26.673088</v>
      </c>
      <c r="N205" s="7">
        <v>21.766344</v>
      </c>
      <c r="O205" s="7">
        <v>22.629424</v>
      </c>
      <c r="P205" s="7">
        <v>11.584440000000001</v>
      </c>
      <c r="Q205" s="7">
        <v>36.784162000000002</v>
      </c>
      <c r="R205" s="7">
        <v>17.56879</v>
      </c>
      <c r="S205" s="7">
        <v>12.941725</v>
      </c>
    </row>
    <row r="206" spans="1:19" x14ac:dyDescent="0.2">
      <c r="A206" s="8" t="s">
        <v>132</v>
      </c>
      <c r="B206" s="5" t="s">
        <v>23</v>
      </c>
      <c r="C206" s="31">
        <v>130</v>
      </c>
      <c r="D206" s="5" t="s">
        <v>163</v>
      </c>
      <c r="E206" s="3">
        <v>5.116371</v>
      </c>
      <c r="F206" s="3">
        <v>6.4018959999999998</v>
      </c>
      <c r="G206" s="3"/>
      <c r="H206" s="3"/>
      <c r="I206" s="3">
        <v>7.7546140000000001</v>
      </c>
      <c r="J206" s="3">
        <v>7.9380170000000003</v>
      </c>
      <c r="K206" s="3">
        <v>10.56606</v>
      </c>
      <c r="L206" s="3">
        <v>5.8855120000000003</v>
      </c>
      <c r="M206" s="3">
        <v>8.3242440000000002</v>
      </c>
      <c r="N206" s="3">
        <v>7.6278449999999998</v>
      </c>
      <c r="O206" s="3">
        <v>9.3970400000000005</v>
      </c>
      <c r="P206" s="3">
        <v>8.5621740000000006</v>
      </c>
      <c r="Q206" s="3">
        <v>9.9360199999999992</v>
      </c>
      <c r="R206" s="3">
        <v>6.8334530000000004</v>
      </c>
      <c r="S206" s="3">
        <v>4.4792990000000001</v>
      </c>
    </row>
    <row r="207" spans="1:19" x14ac:dyDescent="0.2">
      <c r="A207" s="8" t="s">
        <v>132</v>
      </c>
      <c r="B207" s="5" t="s">
        <v>22</v>
      </c>
      <c r="C207" s="31">
        <v>140</v>
      </c>
      <c r="D207" s="5" t="s">
        <v>164</v>
      </c>
      <c r="E207" s="7">
        <v>21.500194</v>
      </c>
      <c r="F207" s="7">
        <v>16.029765999999999</v>
      </c>
      <c r="G207" s="7"/>
      <c r="H207" s="7"/>
      <c r="I207" s="7">
        <v>16.451312000000001</v>
      </c>
      <c r="J207" s="7">
        <v>23.983671999999999</v>
      </c>
      <c r="K207" s="7">
        <v>24.287797999999999</v>
      </c>
      <c r="L207" s="7">
        <v>29.370009</v>
      </c>
      <c r="M207" s="7">
        <v>37.000411999999997</v>
      </c>
      <c r="N207" s="7">
        <v>30.683109000000002</v>
      </c>
      <c r="O207" s="7">
        <v>50.168574999999997</v>
      </c>
      <c r="P207" s="7">
        <v>51.062508000000001</v>
      </c>
      <c r="Q207" s="7">
        <v>42.890720999999999</v>
      </c>
      <c r="R207" s="7">
        <v>41.959803999999998</v>
      </c>
      <c r="S207" s="7">
        <v>33.266123999999998</v>
      </c>
    </row>
    <row r="208" spans="1:19" x14ac:dyDescent="0.2">
      <c r="A208" s="8" t="s">
        <v>132</v>
      </c>
      <c r="B208" s="5" t="s">
        <v>21</v>
      </c>
      <c r="C208" s="31">
        <v>150</v>
      </c>
      <c r="D208" s="5" t="s">
        <v>165</v>
      </c>
      <c r="E208" s="3">
        <v>65.519952000000004</v>
      </c>
      <c r="F208" s="3">
        <v>47.536332000000002</v>
      </c>
      <c r="G208" s="3"/>
      <c r="H208" s="3"/>
      <c r="I208" s="3">
        <v>74.167721999999998</v>
      </c>
      <c r="J208" s="3">
        <v>100.573927</v>
      </c>
      <c r="K208" s="3">
        <v>94.911501000000001</v>
      </c>
      <c r="L208" s="3">
        <v>128.09087600000001</v>
      </c>
      <c r="M208" s="3">
        <v>126.406841</v>
      </c>
      <c r="N208" s="3">
        <v>115.657726</v>
      </c>
      <c r="O208" s="3">
        <v>94.952991999999995</v>
      </c>
      <c r="P208" s="3">
        <v>106.13398100000001</v>
      </c>
      <c r="Q208" s="3">
        <v>120.822003</v>
      </c>
      <c r="R208" s="3">
        <v>118.540818</v>
      </c>
      <c r="S208" s="3">
        <v>81.133770999999996</v>
      </c>
    </row>
    <row r="209" spans="1:19" x14ac:dyDescent="0.2">
      <c r="A209" s="8" t="s">
        <v>132</v>
      </c>
      <c r="B209" s="5" t="s">
        <v>20</v>
      </c>
      <c r="C209" s="31">
        <v>160</v>
      </c>
      <c r="D209" s="5" t="s">
        <v>161</v>
      </c>
      <c r="E209" s="7">
        <v>16.209513000000001</v>
      </c>
      <c r="F209" s="7">
        <v>18.757342999999999</v>
      </c>
      <c r="G209" s="7"/>
      <c r="H209" s="7"/>
      <c r="I209" s="7">
        <v>17.649301000000001</v>
      </c>
      <c r="J209" s="7">
        <v>18.009654000000001</v>
      </c>
      <c r="K209" s="7">
        <v>18.753377</v>
      </c>
      <c r="L209" s="7">
        <v>22.164155999999998</v>
      </c>
      <c r="M209" s="7">
        <v>23.034741</v>
      </c>
      <c r="N209" s="7">
        <v>23.762485999999999</v>
      </c>
      <c r="O209" s="7">
        <v>22.935748</v>
      </c>
      <c r="P209" s="7">
        <v>27.272231000000001</v>
      </c>
      <c r="Q209" s="7">
        <v>22.978811</v>
      </c>
      <c r="R209" s="7">
        <v>21.106397999999999</v>
      </c>
      <c r="S209" s="7">
        <v>17.715886000000001</v>
      </c>
    </row>
    <row r="210" spans="1:19" x14ac:dyDescent="0.2">
      <c r="A210" s="8" t="s">
        <v>132</v>
      </c>
      <c r="B210" s="5" t="s">
        <v>19</v>
      </c>
      <c r="C210" s="31">
        <v>210</v>
      </c>
      <c r="D210" s="5" t="s">
        <v>166</v>
      </c>
      <c r="E210" s="3">
        <v>1.7947029999999999</v>
      </c>
      <c r="F210" s="3">
        <v>0.27119199999999999</v>
      </c>
      <c r="G210" s="3"/>
      <c r="H210" s="3"/>
      <c r="I210" s="3">
        <v>0.12314799999999999</v>
      </c>
      <c r="J210" s="3">
        <v>6.3425999999999996E-2</v>
      </c>
      <c r="K210" s="3">
        <v>0.14483299999999999</v>
      </c>
      <c r="L210" s="3">
        <v>4.7150999999999998E-2</v>
      </c>
      <c r="M210" s="3">
        <v>0.238396</v>
      </c>
      <c r="N210" s="3">
        <v>0.44645099999999999</v>
      </c>
      <c r="O210" s="3">
        <v>0.71373600000000004</v>
      </c>
      <c r="P210" s="3">
        <v>0.95611500000000005</v>
      </c>
      <c r="Q210" s="3">
        <v>0.952816</v>
      </c>
      <c r="R210" s="3">
        <v>0.85538099999999995</v>
      </c>
      <c r="S210" s="3">
        <v>0.67019099999999998</v>
      </c>
    </row>
    <row r="211" spans="1:19" x14ac:dyDescent="0.2">
      <c r="A211" s="8" t="s">
        <v>132</v>
      </c>
      <c r="B211" s="5" t="s">
        <v>18</v>
      </c>
      <c r="C211" s="31">
        <v>220</v>
      </c>
      <c r="D211" s="5" t="s">
        <v>166</v>
      </c>
      <c r="E211" s="7">
        <v>2.5606149999999999</v>
      </c>
      <c r="F211" s="7">
        <v>1.6619550000000001</v>
      </c>
      <c r="G211" s="7">
        <v>1.976043</v>
      </c>
      <c r="H211" s="7">
        <v>0.24810099999999999</v>
      </c>
      <c r="I211" s="7">
        <v>3.9933179999999999</v>
      </c>
      <c r="J211" s="7">
        <v>3.791461</v>
      </c>
      <c r="K211" s="7">
        <v>6.4250420000000004</v>
      </c>
      <c r="L211" s="7">
        <v>6.5957939999999997</v>
      </c>
      <c r="M211" s="7">
        <v>25.344276000000001</v>
      </c>
      <c r="N211" s="7">
        <v>15.50783</v>
      </c>
      <c r="O211" s="7">
        <v>17.98929</v>
      </c>
      <c r="P211" s="7">
        <v>6.9038459999999997</v>
      </c>
      <c r="Q211" s="7">
        <v>7.9493020000000003</v>
      </c>
      <c r="R211" s="7">
        <v>6.6215219999999997</v>
      </c>
      <c r="S211" s="7">
        <v>3.9212440000000002</v>
      </c>
    </row>
    <row r="212" spans="1:19" x14ac:dyDescent="0.2">
      <c r="A212" s="8" t="s">
        <v>132</v>
      </c>
      <c r="B212" s="5" t="s">
        <v>17</v>
      </c>
      <c r="C212" s="31">
        <v>230</v>
      </c>
      <c r="D212" s="5" t="s">
        <v>166</v>
      </c>
      <c r="E212" s="3">
        <v>5.2446640000000002</v>
      </c>
      <c r="F212" s="3">
        <v>6.1695840000000004</v>
      </c>
      <c r="G212" s="3">
        <v>1.81063</v>
      </c>
      <c r="H212" s="3">
        <v>1.516472</v>
      </c>
      <c r="I212" s="3">
        <v>5.3433450000000002</v>
      </c>
      <c r="J212" s="3">
        <v>8.5412440000000007</v>
      </c>
      <c r="K212" s="3">
        <v>9.6314060000000001</v>
      </c>
      <c r="L212" s="3">
        <v>11.667035</v>
      </c>
      <c r="M212" s="3">
        <v>13.963843000000001</v>
      </c>
      <c r="N212" s="3">
        <v>23.829058</v>
      </c>
      <c r="O212" s="3">
        <v>26.010242000000002</v>
      </c>
      <c r="P212" s="3">
        <v>23.022466999999999</v>
      </c>
      <c r="Q212" s="3">
        <v>50.390712000000001</v>
      </c>
      <c r="R212" s="3">
        <v>30.105530999999999</v>
      </c>
      <c r="S212" s="3">
        <v>16.646981</v>
      </c>
    </row>
    <row r="213" spans="1:19" x14ac:dyDescent="0.2">
      <c r="A213" s="8" t="s">
        <v>132</v>
      </c>
      <c r="B213" s="5" t="s">
        <v>16</v>
      </c>
      <c r="C213" s="31">
        <v>240</v>
      </c>
      <c r="D213" s="5" t="s">
        <v>167</v>
      </c>
      <c r="E213" s="7">
        <v>3.0330059999999999</v>
      </c>
      <c r="F213" s="7">
        <v>1.6430720000000001</v>
      </c>
      <c r="G213" s="7"/>
      <c r="H213" s="7"/>
      <c r="I213" s="7">
        <v>0.41955900000000002</v>
      </c>
      <c r="J213" s="7">
        <v>6.2020980000000003</v>
      </c>
      <c r="K213" s="7">
        <v>11.378023000000001</v>
      </c>
      <c r="L213" s="7">
        <v>19.589704000000001</v>
      </c>
      <c r="M213" s="7">
        <v>14.205162</v>
      </c>
      <c r="N213" s="7">
        <v>16.236602999999999</v>
      </c>
      <c r="O213" s="7">
        <v>12.536579</v>
      </c>
      <c r="P213" s="7">
        <v>12.09662</v>
      </c>
      <c r="Q213" s="7">
        <v>8.1281870000000005</v>
      </c>
      <c r="R213" s="7">
        <v>12.074916</v>
      </c>
      <c r="S213" s="7">
        <v>7.3715279999999996</v>
      </c>
    </row>
    <row r="214" spans="1:19" x14ac:dyDescent="0.2">
      <c r="A214" s="8" t="s">
        <v>132</v>
      </c>
      <c r="B214" s="5" t="s">
        <v>15</v>
      </c>
      <c r="C214" s="31">
        <v>250</v>
      </c>
      <c r="D214" s="5" t="s">
        <v>167</v>
      </c>
      <c r="E214" s="3">
        <v>4.9368499999999997</v>
      </c>
      <c r="F214" s="3">
        <v>3.4230330000000002</v>
      </c>
      <c r="G214" s="3">
        <v>3.637321</v>
      </c>
      <c r="H214" s="3">
        <v>1.731193</v>
      </c>
      <c r="I214" s="3">
        <v>6.0350529999999996</v>
      </c>
      <c r="J214" s="3">
        <v>1.9936400000000001</v>
      </c>
      <c r="K214" s="3">
        <v>3.141797</v>
      </c>
      <c r="L214" s="3">
        <v>6.4844410000000003</v>
      </c>
      <c r="M214" s="3">
        <v>7.0373219999999996</v>
      </c>
      <c r="N214" s="3">
        <v>10.275512000000001</v>
      </c>
      <c r="O214" s="3">
        <v>9.0208239999999993</v>
      </c>
      <c r="P214" s="3">
        <v>9.5982409999999998</v>
      </c>
      <c r="Q214" s="3">
        <v>13.962915000000001</v>
      </c>
      <c r="R214" s="3">
        <v>9.6934769999999997</v>
      </c>
      <c r="S214" s="3">
        <v>9.5581589999999998</v>
      </c>
    </row>
    <row r="215" spans="1:19" x14ac:dyDescent="0.2">
      <c r="A215" s="8" t="s">
        <v>132</v>
      </c>
      <c r="B215" s="5" t="s">
        <v>14</v>
      </c>
      <c r="C215" s="31">
        <v>310</v>
      </c>
      <c r="D215" s="5" t="s">
        <v>169</v>
      </c>
      <c r="E215" s="7">
        <v>29.515703999999999</v>
      </c>
      <c r="F215" s="7">
        <v>20.175084999999999</v>
      </c>
      <c r="G215" s="7"/>
      <c r="H215" s="7"/>
      <c r="I215" s="7">
        <v>17.753299999999999</v>
      </c>
      <c r="J215" s="7">
        <v>23.409044000000002</v>
      </c>
      <c r="K215" s="7">
        <v>37.173009999999998</v>
      </c>
      <c r="L215" s="7">
        <v>41.991591999999997</v>
      </c>
      <c r="M215" s="7">
        <v>62.402209999999997</v>
      </c>
      <c r="N215" s="7">
        <v>70.281653000000006</v>
      </c>
      <c r="O215" s="7">
        <v>64.639784000000006</v>
      </c>
      <c r="P215" s="7">
        <v>64.167246000000006</v>
      </c>
      <c r="Q215" s="7">
        <v>78.199329000000006</v>
      </c>
      <c r="R215" s="7">
        <v>68.693572000000003</v>
      </c>
      <c r="S215" s="7">
        <v>59.241498</v>
      </c>
    </row>
    <row r="216" spans="1:19" x14ac:dyDescent="0.2">
      <c r="A216" s="8" t="s">
        <v>132</v>
      </c>
      <c r="B216" s="5" t="s">
        <v>13</v>
      </c>
      <c r="C216" s="31">
        <v>320</v>
      </c>
      <c r="D216" s="5" t="s">
        <v>168</v>
      </c>
      <c r="E216" s="3">
        <v>6.407063</v>
      </c>
      <c r="F216" s="3">
        <v>3.6627550000000002</v>
      </c>
      <c r="G216" s="3">
        <v>3.0801820000000002</v>
      </c>
      <c r="H216" s="3">
        <v>6.6903050000000004</v>
      </c>
      <c r="I216" s="3">
        <v>7.5025589999999998</v>
      </c>
      <c r="J216" s="3">
        <v>5.3478539999999999</v>
      </c>
      <c r="K216" s="3">
        <v>6.4168719999999997</v>
      </c>
      <c r="L216" s="3">
        <v>11.350989999999999</v>
      </c>
      <c r="M216" s="3">
        <v>11.003762</v>
      </c>
      <c r="N216" s="3">
        <v>5.6603279999999998</v>
      </c>
      <c r="O216" s="3">
        <v>6.4304170000000003</v>
      </c>
      <c r="P216" s="3">
        <v>10.832860999999999</v>
      </c>
      <c r="Q216" s="3">
        <v>6.6960100000000002</v>
      </c>
      <c r="R216" s="3">
        <v>9.7069620000000008</v>
      </c>
      <c r="S216" s="3">
        <v>10.848338</v>
      </c>
    </row>
    <row r="217" spans="1:19" x14ac:dyDescent="0.2">
      <c r="A217" s="8" t="s">
        <v>132</v>
      </c>
      <c r="B217" s="5" t="s">
        <v>12</v>
      </c>
      <c r="C217" s="31">
        <v>410</v>
      </c>
      <c r="D217" s="5" t="s">
        <v>171</v>
      </c>
      <c r="E217" s="7">
        <v>12.717717</v>
      </c>
      <c r="F217" s="7">
        <v>14.282636999999999</v>
      </c>
      <c r="G217" s="7"/>
      <c r="H217" s="7"/>
      <c r="I217" s="7">
        <v>12.758165999999999</v>
      </c>
      <c r="J217" s="7">
        <v>24.119966000000002</v>
      </c>
      <c r="K217" s="7">
        <v>15.61388</v>
      </c>
      <c r="L217" s="7">
        <v>21.711168000000001</v>
      </c>
      <c r="M217" s="7">
        <v>29.614903000000002</v>
      </c>
      <c r="N217" s="7">
        <v>28.1449</v>
      </c>
      <c r="O217" s="7">
        <v>31.798203000000001</v>
      </c>
      <c r="P217" s="7">
        <v>29.018087999999999</v>
      </c>
      <c r="Q217" s="7">
        <v>17.027324</v>
      </c>
      <c r="R217" s="7">
        <v>23.580632000000001</v>
      </c>
      <c r="S217" s="7">
        <v>7.3367820000000004</v>
      </c>
    </row>
    <row r="218" spans="1:19" x14ac:dyDescent="0.2">
      <c r="A218" s="8" t="s">
        <v>132</v>
      </c>
      <c r="B218" s="5" t="s">
        <v>11</v>
      </c>
      <c r="C218" s="31">
        <v>430</v>
      </c>
      <c r="D218" s="5" t="s">
        <v>170</v>
      </c>
      <c r="E218" s="3">
        <v>39.854427999999999</v>
      </c>
      <c r="F218" s="3">
        <v>44.424537000000001</v>
      </c>
      <c r="G218" s="3"/>
      <c r="H218" s="3"/>
      <c r="I218" s="3">
        <v>67.290137999999999</v>
      </c>
      <c r="J218" s="3">
        <v>52.831431000000002</v>
      </c>
      <c r="K218" s="3">
        <v>67.218057999999999</v>
      </c>
      <c r="L218" s="3">
        <v>66.681347000000002</v>
      </c>
      <c r="M218" s="3">
        <v>50.011586000000001</v>
      </c>
      <c r="N218" s="3">
        <v>50.838439000000001</v>
      </c>
      <c r="O218" s="3">
        <v>50.746175000000001</v>
      </c>
      <c r="P218" s="3">
        <v>39.673017000000002</v>
      </c>
      <c r="Q218" s="3">
        <v>39.363610999999999</v>
      </c>
      <c r="R218" s="3">
        <v>34.315058999999998</v>
      </c>
      <c r="S218" s="3">
        <v>24.945295999999999</v>
      </c>
    </row>
    <row r="219" spans="1:19" x14ac:dyDescent="0.2">
      <c r="A219" s="8" t="s">
        <v>132</v>
      </c>
      <c r="B219" s="5" t="s">
        <v>10</v>
      </c>
      <c r="C219" s="31">
        <v>510</v>
      </c>
      <c r="D219" s="5" t="s">
        <v>172</v>
      </c>
      <c r="E219" s="7">
        <v>2.4766080000000001</v>
      </c>
      <c r="F219" s="7">
        <v>10.828593</v>
      </c>
      <c r="G219" s="7"/>
      <c r="H219" s="7"/>
      <c r="I219" s="7">
        <v>23.234332999999999</v>
      </c>
      <c r="J219" s="7">
        <v>27.157360000000001</v>
      </c>
      <c r="K219" s="7">
        <v>35.259858000000001</v>
      </c>
      <c r="L219" s="7">
        <v>34.973815000000002</v>
      </c>
      <c r="M219" s="7">
        <v>34.842717</v>
      </c>
      <c r="N219" s="7">
        <v>33.617759</v>
      </c>
      <c r="O219" s="7">
        <v>20.779387</v>
      </c>
      <c r="P219" s="7">
        <v>28.367138000000001</v>
      </c>
      <c r="Q219" s="7">
        <v>25.408275</v>
      </c>
      <c r="R219" s="7">
        <v>6.6969609999999999</v>
      </c>
      <c r="S219" s="7"/>
    </row>
    <row r="220" spans="1:19" x14ac:dyDescent="0.2">
      <c r="A220" s="8" t="s">
        <v>132</v>
      </c>
      <c r="B220" s="5" t="s">
        <v>9</v>
      </c>
      <c r="C220" s="31">
        <v>520</v>
      </c>
      <c r="D220" s="5" t="s">
        <v>169</v>
      </c>
      <c r="E220" s="3">
        <v>0.418346</v>
      </c>
      <c r="F220" s="3"/>
      <c r="G220" s="3"/>
      <c r="H220" s="3"/>
      <c r="I220" s="3"/>
      <c r="J220" s="3"/>
      <c r="K220" s="3">
        <v>0.52066699999999999</v>
      </c>
      <c r="L220" s="3"/>
      <c r="M220" s="3"/>
      <c r="N220" s="3"/>
      <c r="O220" s="3"/>
      <c r="P220" s="3">
        <v>3.0082999999999999E-2</v>
      </c>
      <c r="Q220" s="3">
        <v>1.167956</v>
      </c>
      <c r="R220" s="3">
        <v>3.40543</v>
      </c>
      <c r="S220" s="3">
        <v>3.0950000000000001E-3</v>
      </c>
    </row>
    <row r="221" spans="1:19" x14ac:dyDescent="0.2">
      <c r="A221" s="8" t="s">
        <v>132</v>
      </c>
      <c r="B221" s="5" t="s">
        <v>8</v>
      </c>
      <c r="C221" s="31">
        <v>530</v>
      </c>
      <c r="D221" s="5" t="s">
        <v>170</v>
      </c>
      <c r="E221" s="7"/>
      <c r="F221" s="7"/>
      <c r="G221" s="7"/>
      <c r="H221" s="7"/>
      <c r="I221" s="7"/>
      <c r="J221" s="7"/>
      <c r="K221" s="7"/>
      <c r="L221" s="7"/>
      <c r="M221" s="7"/>
      <c r="N221" s="7">
        <v>1.4433E-2</v>
      </c>
      <c r="O221" s="7">
        <v>4.2209000000000003E-2</v>
      </c>
      <c r="P221" s="7">
        <v>1.8329000000000002E-2</v>
      </c>
      <c r="Q221" s="7">
        <v>3.6955000000000002E-2</v>
      </c>
      <c r="R221" s="7"/>
      <c r="S221" s="7">
        <v>7.5086E-2</v>
      </c>
    </row>
    <row r="222" spans="1:19" x14ac:dyDescent="0.2">
      <c r="A222" s="8" t="s">
        <v>132</v>
      </c>
      <c r="B222" s="5" t="s">
        <v>7</v>
      </c>
      <c r="C222" s="31">
        <v>600</v>
      </c>
      <c r="D222" s="5" t="s">
        <v>173</v>
      </c>
      <c r="E222" s="3">
        <v>4.0439999999999997E-2</v>
      </c>
      <c r="F222" s="3"/>
      <c r="G222" s="3"/>
      <c r="H222" s="3"/>
      <c r="I222" s="3"/>
      <c r="J222" s="3">
        <v>2.497684</v>
      </c>
      <c r="K222" s="3">
        <v>3.6174780000000002</v>
      </c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8" t="s">
        <v>132</v>
      </c>
      <c r="B223" s="5" t="s">
        <v>6</v>
      </c>
      <c r="C223" s="31">
        <v>700</v>
      </c>
      <c r="D223" s="5" t="s">
        <v>174</v>
      </c>
      <c r="E223" s="7">
        <v>51.831673000000002</v>
      </c>
      <c r="F223" s="7">
        <v>52.925725</v>
      </c>
      <c r="G223" s="7"/>
      <c r="H223" s="7"/>
      <c r="I223" s="7">
        <v>83.050723000000005</v>
      </c>
      <c r="J223" s="7">
        <v>101.773291</v>
      </c>
      <c r="K223" s="7">
        <v>79.672905</v>
      </c>
      <c r="L223" s="7">
        <v>93.651713999999998</v>
      </c>
      <c r="M223" s="7">
        <v>114.678343</v>
      </c>
      <c r="N223" s="7">
        <v>103.599757</v>
      </c>
      <c r="O223" s="7">
        <v>94.809736999999998</v>
      </c>
      <c r="P223" s="7">
        <v>94.334485999999998</v>
      </c>
      <c r="Q223" s="7">
        <v>107.985006</v>
      </c>
      <c r="R223" s="7">
        <v>88.815444999999997</v>
      </c>
      <c r="S223" s="7">
        <v>80.815892000000005</v>
      </c>
    </row>
    <row r="224" spans="1:19" x14ac:dyDescent="0.2">
      <c r="A224" s="8" t="s">
        <v>132</v>
      </c>
      <c r="B224" s="5" t="s">
        <v>5</v>
      </c>
      <c r="C224" s="31">
        <v>910</v>
      </c>
      <c r="D224" s="5" t="s">
        <v>170</v>
      </c>
      <c r="E224" s="3">
        <v>1.4474769999999999</v>
      </c>
      <c r="F224" s="3">
        <v>30.37527</v>
      </c>
      <c r="G224" s="3"/>
      <c r="H224" s="3"/>
      <c r="I224" s="3">
        <v>5.2298609999999996</v>
      </c>
      <c r="J224" s="3">
        <v>44.150525000000002</v>
      </c>
      <c r="K224" s="3">
        <v>66.430194</v>
      </c>
      <c r="L224" s="3">
        <v>72.542957000000001</v>
      </c>
      <c r="M224" s="3">
        <v>80.521566000000007</v>
      </c>
      <c r="N224" s="3">
        <v>80.312648999999993</v>
      </c>
      <c r="O224" s="3">
        <v>74.848778999999993</v>
      </c>
      <c r="P224" s="3">
        <v>77.503420000000006</v>
      </c>
      <c r="Q224" s="3">
        <v>70.223353000000003</v>
      </c>
      <c r="R224" s="3">
        <v>53.953150000000001</v>
      </c>
      <c r="S224" s="3">
        <v>45.739449999999998</v>
      </c>
    </row>
    <row r="225" spans="1:19" x14ac:dyDescent="0.2">
      <c r="A225" s="8" t="s">
        <v>132</v>
      </c>
      <c r="B225" s="5" t="s">
        <v>4</v>
      </c>
      <c r="C225" s="31">
        <v>930</v>
      </c>
      <c r="D225" s="5" t="s">
        <v>170</v>
      </c>
      <c r="E225" s="7">
        <v>15.929221</v>
      </c>
      <c r="F225" s="7">
        <v>15.015393</v>
      </c>
      <c r="G225" s="7"/>
      <c r="H225" s="7"/>
      <c r="I225" s="7">
        <v>12.831041000000001</v>
      </c>
      <c r="J225" s="7">
        <v>17.008001</v>
      </c>
      <c r="K225" s="7">
        <v>23.155505000000002</v>
      </c>
      <c r="L225" s="7">
        <v>37.132787</v>
      </c>
      <c r="M225" s="7">
        <v>43.277358999999997</v>
      </c>
      <c r="N225" s="7">
        <v>30.897393999999998</v>
      </c>
      <c r="O225" s="7">
        <v>21.08325</v>
      </c>
      <c r="P225" s="7">
        <v>18.184736000000001</v>
      </c>
      <c r="Q225" s="7">
        <v>13.797909000000001</v>
      </c>
      <c r="R225" s="7">
        <v>39.287394999999997</v>
      </c>
      <c r="S225" s="7">
        <v>130.19048799999999</v>
      </c>
    </row>
    <row r="226" spans="1:19" x14ac:dyDescent="0.2">
      <c r="A226" s="6" t="s">
        <v>132</v>
      </c>
      <c r="B226" s="5" t="s">
        <v>2</v>
      </c>
      <c r="C226" s="31">
        <v>998</v>
      </c>
      <c r="D226" s="5" t="s">
        <v>170</v>
      </c>
      <c r="E226" s="3">
        <v>9.7251499999999993</v>
      </c>
      <c r="F226" s="3">
        <v>26.143744999999999</v>
      </c>
      <c r="G226" s="3">
        <v>3.3397920000000001</v>
      </c>
      <c r="H226" s="3">
        <v>0.45499200000000001</v>
      </c>
      <c r="I226" s="3">
        <v>79.684314999999998</v>
      </c>
      <c r="J226" s="3">
        <v>21.212394</v>
      </c>
      <c r="K226" s="3">
        <v>26.943908</v>
      </c>
      <c r="L226" s="3">
        <v>26.578529</v>
      </c>
      <c r="M226" s="3">
        <v>28.673203999999998</v>
      </c>
      <c r="N226" s="3">
        <v>28.294279</v>
      </c>
      <c r="O226" s="3">
        <v>53.717798999999999</v>
      </c>
      <c r="P226" s="3">
        <v>46.990966</v>
      </c>
      <c r="Q226" s="3">
        <v>53.332146000000002</v>
      </c>
      <c r="R226" s="3">
        <v>52.018827999999999</v>
      </c>
      <c r="S226" s="3">
        <v>31.048100000000002</v>
      </c>
    </row>
    <row r="227" spans="1:19" x14ac:dyDescent="0.2">
      <c r="A227" s="9" t="s">
        <v>131</v>
      </c>
      <c r="B227" s="5" t="s">
        <v>26</v>
      </c>
      <c r="C227" s="32">
        <v>1000</v>
      </c>
      <c r="D227" s="5" t="s">
        <v>181</v>
      </c>
      <c r="E227" s="7">
        <v>5619.9831519999998</v>
      </c>
      <c r="F227" s="7">
        <v>7102.2268320000003</v>
      </c>
      <c r="G227" s="7">
        <v>5940.7800180000004</v>
      </c>
      <c r="H227" s="7">
        <v>8426.6674330000005</v>
      </c>
      <c r="I227" s="7">
        <v>8592.5612509999992</v>
      </c>
      <c r="J227" s="7">
        <v>6701.6620190000003</v>
      </c>
      <c r="K227" s="7">
        <v>6468.1334159999997</v>
      </c>
      <c r="L227" s="7">
        <v>7199.6585649999997</v>
      </c>
      <c r="M227" s="7">
        <v>8381.2899419999994</v>
      </c>
      <c r="N227" s="7">
        <v>8003.9633750000003</v>
      </c>
      <c r="O227" s="7">
        <v>8324.4407269999992</v>
      </c>
      <c r="P227" s="7">
        <v>7049.8188069999997</v>
      </c>
      <c r="Q227" s="7">
        <v>7025.6970769999998</v>
      </c>
      <c r="R227" s="7">
        <v>6801.4371380000002</v>
      </c>
      <c r="S227" s="7">
        <v>7426.0107120000002</v>
      </c>
    </row>
    <row r="228" spans="1:19" x14ac:dyDescent="0.2">
      <c r="A228" s="8" t="s">
        <v>131</v>
      </c>
      <c r="B228" s="5" t="s">
        <v>25</v>
      </c>
      <c r="C228" s="31">
        <v>110</v>
      </c>
      <c r="D228" s="5" t="s">
        <v>162</v>
      </c>
      <c r="E228" s="3">
        <v>1138.720785</v>
      </c>
      <c r="F228" s="3">
        <v>1226.9741079999999</v>
      </c>
      <c r="G228" s="3">
        <v>1324.5768439999999</v>
      </c>
      <c r="H228" s="3">
        <v>1171.4641569999999</v>
      </c>
      <c r="I228" s="3">
        <v>1402.036537</v>
      </c>
      <c r="J228" s="3">
        <v>1684.544261</v>
      </c>
      <c r="K228" s="3">
        <v>1391.0848659999999</v>
      </c>
      <c r="L228" s="3">
        <v>1525.966684</v>
      </c>
      <c r="M228" s="3">
        <v>1564.684833</v>
      </c>
      <c r="N228" s="3">
        <v>1262.203358</v>
      </c>
      <c r="O228" s="3">
        <v>1285.471276</v>
      </c>
      <c r="P228" s="3">
        <v>1240.2590259999999</v>
      </c>
      <c r="Q228" s="3">
        <v>1210.915156</v>
      </c>
      <c r="R228" s="3">
        <v>1108.9831409999999</v>
      </c>
      <c r="S228" s="3">
        <v>1133.081441</v>
      </c>
    </row>
    <row r="229" spans="1:19" x14ac:dyDescent="0.2">
      <c r="A229" s="8" t="s">
        <v>131</v>
      </c>
      <c r="B229" s="5" t="s">
        <v>24</v>
      </c>
      <c r="C229" s="31">
        <v>120</v>
      </c>
      <c r="D229" s="5" t="s">
        <v>163</v>
      </c>
      <c r="E229" s="7">
        <v>182.36877999999999</v>
      </c>
      <c r="F229" s="7">
        <v>202.425881</v>
      </c>
      <c r="G229" s="7">
        <v>242.478983</v>
      </c>
      <c r="H229" s="7">
        <v>249.477577</v>
      </c>
      <c r="I229" s="7">
        <v>269.75011000000001</v>
      </c>
      <c r="J229" s="7">
        <v>82.831153999999998</v>
      </c>
      <c r="K229" s="7">
        <v>279.15712000000002</v>
      </c>
      <c r="L229" s="7">
        <v>266.74671499999999</v>
      </c>
      <c r="M229" s="7">
        <v>337.90244999999999</v>
      </c>
      <c r="N229" s="7">
        <v>122.96169399999999</v>
      </c>
      <c r="O229" s="7">
        <v>96.215470999999994</v>
      </c>
      <c r="P229" s="7">
        <v>193.90612300000001</v>
      </c>
      <c r="Q229" s="7">
        <v>389.70023200000003</v>
      </c>
      <c r="R229" s="7">
        <v>95.908687</v>
      </c>
      <c r="S229" s="7">
        <v>235.45431500000001</v>
      </c>
    </row>
    <row r="230" spans="1:19" x14ac:dyDescent="0.2">
      <c r="A230" s="8" t="s">
        <v>131</v>
      </c>
      <c r="B230" s="5" t="s">
        <v>23</v>
      </c>
      <c r="C230" s="31">
        <v>130</v>
      </c>
      <c r="D230" s="5" t="s">
        <v>163</v>
      </c>
      <c r="E230" s="3">
        <v>3.5839379999999998</v>
      </c>
      <c r="F230" s="3">
        <v>3.5999569999999999</v>
      </c>
      <c r="G230" s="3">
        <v>3.9579599999999999</v>
      </c>
      <c r="H230" s="3">
        <v>5.2695939999999997</v>
      </c>
      <c r="I230" s="3">
        <v>1.8130310000000001</v>
      </c>
      <c r="J230" s="3">
        <v>3.1653980000000002</v>
      </c>
      <c r="K230" s="3">
        <v>5.9499389999999996</v>
      </c>
      <c r="L230" s="3">
        <v>23.603798000000001</v>
      </c>
      <c r="M230" s="3">
        <v>40.554780000000001</v>
      </c>
      <c r="N230" s="3">
        <v>53.563733999999997</v>
      </c>
      <c r="O230" s="3">
        <v>74.489024000000001</v>
      </c>
      <c r="P230" s="3">
        <v>62.950558000000001</v>
      </c>
      <c r="Q230" s="3">
        <v>88.319344999999998</v>
      </c>
      <c r="R230" s="3">
        <v>72.076250000000002</v>
      </c>
      <c r="S230" s="3">
        <v>51.303772000000002</v>
      </c>
    </row>
    <row r="231" spans="1:19" x14ac:dyDescent="0.2">
      <c r="A231" s="8" t="s">
        <v>131</v>
      </c>
      <c r="B231" s="5" t="s">
        <v>22</v>
      </c>
      <c r="C231" s="31">
        <v>140</v>
      </c>
      <c r="D231" s="5" t="s">
        <v>164</v>
      </c>
      <c r="E231" s="7">
        <v>141.254009</v>
      </c>
      <c r="F231" s="7">
        <v>131.729896</v>
      </c>
      <c r="G231" s="7">
        <v>140.63449</v>
      </c>
      <c r="H231" s="7">
        <v>170.28226799999999</v>
      </c>
      <c r="I231" s="7">
        <v>209.44995800000001</v>
      </c>
      <c r="J231" s="7">
        <v>141.017122</v>
      </c>
      <c r="K231" s="7">
        <v>156.027108</v>
      </c>
      <c r="L231" s="7">
        <v>239.07796500000001</v>
      </c>
      <c r="M231" s="7">
        <v>242.51296500000001</v>
      </c>
      <c r="N231" s="7">
        <v>336.09251999999998</v>
      </c>
      <c r="O231" s="7">
        <v>431.691149</v>
      </c>
      <c r="P231" s="7">
        <v>301.084045</v>
      </c>
      <c r="Q231" s="7">
        <v>400.80234200000001</v>
      </c>
      <c r="R231" s="7">
        <v>407.62977100000001</v>
      </c>
      <c r="S231" s="7">
        <v>607.19189100000006</v>
      </c>
    </row>
    <row r="232" spans="1:19" x14ac:dyDescent="0.2">
      <c r="A232" s="8" t="s">
        <v>131</v>
      </c>
      <c r="B232" s="5" t="s">
        <v>21</v>
      </c>
      <c r="C232" s="31">
        <v>150</v>
      </c>
      <c r="D232" s="5" t="s">
        <v>165</v>
      </c>
      <c r="E232" s="3">
        <v>55.472759000000003</v>
      </c>
      <c r="F232" s="3">
        <v>64.069885999999997</v>
      </c>
      <c r="G232" s="3">
        <v>51.421809000000003</v>
      </c>
      <c r="H232" s="3">
        <v>102.368424</v>
      </c>
      <c r="I232" s="3">
        <v>76.667259999999999</v>
      </c>
      <c r="J232" s="3">
        <v>92.439374999999998</v>
      </c>
      <c r="K232" s="3">
        <v>129.16747000000001</v>
      </c>
      <c r="L232" s="3">
        <v>133.76577700000001</v>
      </c>
      <c r="M232" s="3">
        <v>128.36394999999999</v>
      </c>
      <c r="N232" s="3">
        <v>195.07032100000001</v>
      </c>
      <c r="O232" s="3">
        <v>141.20568</v>
      </c>
      <c r="P232" s="3">
        <v>173.434832</v>
      </c>
      <c r="Q232" s="3">
        <v>151.73699099999999</v>
      </c>
      <c r="R232" s="3">
        <v>156.416189</v>
      </c>
      <c r="S232" s="3">
        <v>413.45248900000001</v>
      </c>
    </row>
    <row r="233" spans="1:19" x14ac:dyDescent="0.2">
      <c r="A233" s="8" t="s">
        <v>131</v>
      </c>
      <c r="B233" s="5" t="s">
        <v>20</v>
      </c>
      <c r="C233" s="31">
        <v>160</v>
      </c>
      <c r="D233" s="5" t="s">
        <v>161</v>
      </c>
      <c r="E233" s="7">
        <v>174.76249000000001</v>
      </c>
      <c r="F233" s="7">
        <v>132.253005</v>
      </c>
      <c r="G233" s="7">
        <v>151.53665899999999</v>
      </c>
      <c r="H233" s="7">
        <v>167.04753700000001</v>
      </c>
      <c r="I233" s="7">
        <v>369.67632400000002</v>
      </c>
      <c r="J233" s="7">
        <v>387.69827199999997</v>
      </c>
      <c r="K233" s="7">
        <v>337.83307000000002</v>
      </c>
      <c r="L233" s="7">
        <v>288.34160500000002</v>
      </c>
      <c r="M233" s="7">
        <v>215.26292000000001</v>
      </c>
      <c r="N233" s="7">
        <v>366.12536299999999</v>
      </c>
      <c r="O233" s="7">
        <v>667.49469099999999</v>
      </c>
      <c r="P233" s="7">
        <v>152.89978099999999</v>
      </c>
      <c r="Q233" s="7">
        <v>165.49252999999999</v>
      </c>
      <c r="R233" s="7">
        <v>187.02769799999999</v>
      </c>
      <c r="S233" s="7">
        <v>149.231382</v>
      </c>
    </row>
    <row r="234" spans="1:19" x14ac:dyDescent="0.2">
      <c r="A234" s="8" t="s">
        <v>131</v>
      </c>
      <c r="B234" s="5" t="s">
        <v>19</v>
      </c>
      <c r="C234" s="31">
        <v>210</v>
      </c>
      <c r="D234" s="5" t="s">
        <v>166</v>
      </c>
      <c r="E234" s="3">
        <v>173.77734899999999</v>
      </c>
      <c r="F234" s="3">
        <v>140.70112399999999</v>
      </c>
      <c r="G234" s="3">
        <v>156.61282700000001</v>
      </c>
      <c r="H234" s="3">
        <v>142.41247999999999</v>
      </c>
      <c r="I234" s="3">
        <v>171.14496700000001</v>
      </c>
      <c r="J234" s="3">
        <v>161.20939300000001</v>
      </c>
      <c r="K234" s="3">
        <v>327.59038900000002</v>
      </c>
      <c r="L234" s="3">
        <v>345.791022</v>
      </c>
      <c r="M234" s="3">
        <v>399.475551</v>
      </c>
      <c r="N234" s="3">
        <v>619.88659299999995</v>
      </c>
      <c r="O234" s="3">
        <v>781.052457</v>
      </c>
      <c r="P234" s="3">
        <v>653.87419399999999</v>
      </c>
      <c r="Q234" s="3">
        <v>862.32373700000005</v>
      </c>
      <c r="R234" s="3">
        <v>505.25113700000003</v>
      </c>
      <c r="S234" s="3">
        <v>544.87891200000001</v>
      </c>
    </row>
    <row r="235" spans="1:19" x14ac:dyDescent="0.2">
      <c r="A235" s="8" t="s">
        <v>131</v>
      </c>
      <c r="B235" s="5" t="s">
        <v>18</v>
      </c>
      <c r="C235" s="31">
        <v>220</v>
      </c>
      <c r="D235" s="5" t="s">
        <v>166</v>
      </c>
      <c r="E235" s="7">
        <v>17.850107000000001</v>
      </c>
      <c r="F235" s="7">
        <v>14.476601</v>
      </c>
      <c r="G235" s="7">
        <v>8.3412839999999999</v>
      </c>
      <c r="H235" s="7">
        <v>5.0565410000000002</v>
      </c>
      <c r="I235" s="7">
        <v>7.0883690000000001</v>
      </c>
      <c r="J235" s="7">
        <v>11.592558</v>
      </c>
      <c r="K235" s="7">
        <v>5.8412709999999999</v>
      </c>
      <c r="L235" s="7">
        <v>4.4338759999999997</v>
      </c>
      <c r="M235" s="7">
        <v>9.8178900000000002</v>
      </c>
      <c r="N235" s="7">
        <v>2.8613059999999999</v>
      </c>
      <c r="O235" s="7">
        <v>8.2987129999999993</v>
      </c>
      <c r="P235" s="7">
        <v>13.580952</v>
      </c>
      <c r="Q235" s="7">
        <v>3.626722</v>
      </c>
      <c r="R235" s="7">
        <v>59.442641999999999</v>
      </c>
      <c r="S235" s="7">
        <v>40.417088999999997</v>
      </c>
    </row>
    <row r="236" spans="1:19" x14ac:dyDescent="0.2">
      <c r="A236" s="8" t="s">
        <v>131</v>
      </c>
      <c r="B236" s="5" t="s">
        <v>17</v>
      </c>
      <c r="C236" s="31">
        <v>230</v>
      </c>
      <c r="D236" s="5" t="s">
        <v>166</v>
      </c>
      <c r="E236" s="3">
        <v>51.859872000000003</v>
      </c>
      <c r="F236" s="3">
        <v>50.652487000000001</v>
      </c>
      <c r="G236" s="3">
        <v>71.568346000000005</v>
      </c>
      <c r="H236" s="3">
        <v>66.599853999999993</v>
      </c>
      <c r="I236" s="3">
        <v>98.131016000000002</v>
      </c>
      <c r="J236" s="3">
        <v>83.657015000000001</v>
      </c>
      <c r="K236" s="3">
        <v>137.60439700000001</v>
      </c>
      <c r="L236" s="3">
        <v>85.990607999999995</v>
      </c>
      <c r="M236" s="3">
        <v>99.865977000000001</v>
      </c>
      <c r="N236" s="3">
        <v>140.32863900000001</v>
      </c>
      <c r="O236" s="3">
        <v>378.68124899999998</v>
      </c>
      <c r="P236" s="3">
        <v>524.129501</v>
      </c>
      <c r="Q236" s="3">
        <v>508.94532299999997</v>
      </c>
      <c r="R236" s="3">
        <v>519.46310700000004</v>
      </c>
      <c r="S236" s="3">
        <v>635.77684199999999</v>
      </c>
    </row>
    <row r="237" spans="1:19" x14ac:dyDescent="0.2">
      <c r="A237" s="8" t="s">
        <v>131</v>
      </c>
      <c r="B237" s="5" t="s">
        <v>16</v>
      </c>
      <c r="C237" s="31">
        <v>240</v>
      </c>
      <c r="D237" s="5" t="s">
        <v>167</v>
      </c>
      <c r="E237" s="7">
        <v>9.2886699999999998</v>
      </c>
      <c r="F237" s="7">
        <v>9.2207129999999999</v>
      </c>
      <c r="G237" s="7">
        <v>23.353579</v>
      </c>
      <c r="H237" s="7">
        <v>63.595678999999997</v>
      </c>
      <c r="I237" s="7">
        <v>45.888620000000003</v>
      </c>
      <c r="J237" s="7">
        <v>96.771792000000005</v>
      </c>
      <c r="K237" s="7">
        <v>132.34589700000001</v>
      </c>
      <c r="L237" s="7">
        <v>154.40128100000001</v>
      </c>
      <c r="M237" s="7">
        <v>68.376222999999996</v>
      </c>
      <c r="N237" s="7">
        <v>139.963111</v>
      </c>
      <c r="O237" s="7">
        <v>44.785335000000003</v>
      </c>
      <c r="P237" s="7">
        <v>36.732016999999999</v>
      </c>
      <c r="Q237" s="7">
        <v>30.221215999999998</v>
      </c>
      <c r="R237" s="7">
        <v>52.432639000000002</v>
      </c>
      <c r="S237" s="7">
        <v>207.57934499999999</v>
      </c>
    </row>
    <row r="238" spans="1:19" x14ac:dyDescent="0.2">
      <c r="A238" s="8" t="s">
        <v>131</v>
      </c>
      <c r="B238" s="5" t="s">
        <v>15</v>
      </c>
      <c r="C238" s="31">
        <v>250</v>
      </c>
      <c r="D238" s="5" t="s">
        <v>167</v>
      </c>
      <c r="E238" s="3">
        <v>33.324109</v>
      </c>
      <c r="F238" s="3">
        <v>20.479119000000001</v>
      </c>
      <c r="G238" s="3">
        <v>17.454986000000002</v>
      </c>
      <c r="H238" s="3">
        <v>40.588467999999999</v>
      </c>
      <c r="I238" s="3">
        <v>3.3216239999999999</v>
      </c>
      <c r="J238" s="3">
        <v>18.203251999999999</v>
      </c>
      <c r="K238" s="3">
        <v>36.538725999999997</v>
      </c>
      <c r="L238" s="3">
        <v>4.7323230000000001</v>
      </c>
      <c r="M238" s="3">
        <v>9.4092559999999992</v>
      </c>
      <c r="N238" s="3">
        <v>14.027806999999999</v>
      </c>
      <c r="O238" s="3">
        <v>6.3544450000000001</v>
      </c>
      <c r="P238" s="3">
        <v>4.1671440000000004</v>
      </c>
      <c r="Q238" s="3">
        <v>5.1467660000000004</v>
      </c>
      <c r="R238" s="3">
        <v>5.1036080000000004</v>
      </c>
      <c r="S238" s="3">
        <v>0.88908699999999996</v>
      </c>
    </row>
    <row r="239" spans="1:19" x14ac:dyDescent="0.2">
      <c r="A239" s="8" t="s">
        <v>131</v>
      </c>
      <c r="B239" s="5" t="s">
        <v>14</v>
      </c>
      <c r="C239" s="31">
        <v>310</v>
      </c>
      <c r="D239" s="5" t="s">
        <v>169</v>
      </c>
      <c r="E239" s="7">
        <v>260.58386300000001</v>
      </c>
      <c r="F239" s="7">
        <v>190.423393</v>
      </c>
      <c r="G239" s="7">
        <v>203.77059199999999</v>
      </c>
      <c r="H239" s="7">
        <v>158.907758</v>
      </c>
      <c r="I239" s="7">
        <v>164.185058</v>
      </c>
      <c r="J239" s="7">
        <v>537.71012199999996</v>
      </c>
      <c r="K239" s="7">
        <v>394.57574099999999</v>
      </c>
      <c r="L239" s="7">
        <v>326.54483800000003</v>
      </c>
      <c r="M239" s="7">
        <v>265.64512300000001</v>
      </c>
      <c r="N239" s="7">
        <v>323.33958699999999</v>
      </c>
      <c r="O239" s="7">
        <v>287.40846399999998</v>
      </c>
      <c r="P239" s="7">
        <v>303.40825999999998</v>
      </c>
      <c r="Q239" s="7">
        <v>355.95107899999999</v>
      </c>
      <c r="R239" s="7">
        <v>279.53766000000002</v>
      </c>
      <c r="S239" s="7">
        <v>338.967828</v>
      </c>
    </row>
    <row r="240" spans="1:19" x14ac:dyDescent="0.2">
      <c r="A240" s="8" t="s">
        <v>131</v>
      </c>
      <c r="B240" s="5" t="s">
        <v>13</v>
      </c>
      <c r="C240" s="31">
        <v>320</v>
      </c>
      <c r="D240" s="5" t="s">
        <v>168</v>
      </c>
      <c r="E240" s="3">
        <v>30.538083</v>
      </c>
      <c r="F240" s="3">
        <v>30.911884000000001</v>
      </c>
      <c r="G240" s="3">
        <v>55.811062</v>
      </c>
      <c r="H240" s="3">
        <v>35.366202000000001</v>
      </c>
      <c r="I240" s="3">
        <v>42.052196000000002</v>
      </c>
      <c r="J240" s="3">
        <v>8.9525679999999994</v>
      </c>
      <c r="K240" s="3">
        <v>11.388901000000001</v>
      </c>
      <c r="L240" s="3">
        <v>42.072169000000002</v>
      </c>
      <c r="M240" s="3">
        <v>33.472507999999998</v>
      </c>
      <c r="N240" s="3">
        <v>133.33444399999999</v>
      </c>
      <c r="O240" s="3">
        <v>221.35584900000001</v>
      </c>
      <c r="P240" s="3">
        <v>33.459322</v>
      </c>
      <c r="Q240" s="3">
        <v>30.570540999999999</v>
      </c>
      <c r="R240" s="3">
        <v>42.977117</v>
      </c>
      <c r="S240" s="3">
        <v>104.402545</v>
      </c>
    </row>
    <row r="241" spans="1:19" x14ac:dyDescent="0.2">
      <c r="A241" s="8" t="s">
        <v>131</v>
      </c>
      <c r="B241" s="5" t="s">
        <v>12</v>
      </c>
      <c r="C241" s="31">
        <v>410</v>
      </c>
      <c r="D241" s="5" t="s">
        <v>171</v>
      </c>
      <c r="E241" s="7">
        <v>161.38978599999999</v>
      </c>
      <c r="F241" s="7">
        <v>98.649057999999997</v>
      </c>
      <c r="G241" s="7">
        <v>119.556454</v>
      </c>
      <c r="H241" s="7">
        <v>144.579272</v>
      </c>
      <c r="I241" s="7">
        <v>163.05899400000001</v>
      </c>
      <c r="J241" s="7">
        <v>153.96080799999999</v>
      </c>
      <c r="K241" s="7">
        <v>326.23336699999999</v>
      </c>
      <c r="L241" s="7">
        <v>522.96687199999997</v>
      </c>
      <c r="M241" s="7">
        <v>1104.961687</v>
      </c>
      <c r="N241" s="7">
        <v>941.18953599999998</v>
      </c>
      <c r="O241" s="7">
        <v>507.56697100000002</v>
      </c>
      <c r="P241" s="7">
        <v>360.28648700000002</v>
      </c>
      <c r="Q241" s="7">
        <v>460.96360800000002</v>
      </c>
      <c r="R241" s="7">
        <v>563.998424</v>
      </c>
      <c r="S241" s="7">
        <v>481.22923200000002</v>
      </c>
    </row>
    <row r="242" spans="1:19" x14ac:dyDescent="0.2">
      <c r="A242" s="8" t="s">
        <v>131</v>
      </c>
      <c r="B242" s="5" t="s">
        <v>11</v>
      </c>
      <c r="C242" s="31">
        <v>430</v>
      </c>
      <c r="D242" s="5" t="s">
        <v>170</v>
      </c>
      <c r="E242" s="3">
        <v>152.80920800000001</v>
      </c>
      <c r="F242" s="3">
        <v>226.41981200000001</v>
      </c>
      <c r="G242" s="3">
        <v>256.603769</v>
      </c>
      <c r="H242" s="3">
        <v>268.25433600000002</v>
      </c>
      <c r="I242" s="3">
        <v>515.96635800000001</v>
      </c>
      <c r="J242" s="3">
        <v>363.34062799999998</v>
      </c>
      <c r="K242" s="3">
        <v>384.091746</v>
      </c>
      <c r="L242" s="3">
        <v>535.06843700000002</v>
      </c>
      <c r="M242" s="3">
        <v>751.06580899999994</v>
      </c>
      <c r="N242" s="3">
        <v>450.236536</v>
      </c>
      <c r="O242" s="3">
        <v>341.04281099999997</v>
      </c>
      <c r="P242" s="3">
        <v>800.68703000000005</v>
      </c>
      <c r="Q242" s="3">
        <v>631.72938799999997</v>
      </c>
      <c r="R242" s="3">
        <v>910.13763300000005</v>
      </c>
      <c r="S242" s="3">
        <v>465.895511</v>
      </c>
    </row>
    <row r="243" spans="1:19" x14ac:dyDescent="0.2">
      <c r="A243" s="8" t="s">
        <v>131</v>
      </c>
      <c r="B243" s="5" t="s">
        <v>10</v>
      </c>
      <c r="C243" s="31">
        <v>510</v>
      </c>
      <c r="D243" s="5" t="s">
        <v>172</v>
      </c>
      <c r="E243" s="7">
        <v>320.004501</v>
      </c>
      <c r="F243" s="7">
        <v>62.143099999999997</v>
      </c>
      <c r="G243" s="7">
        <v>57.383429</v>
      </c>
      <c r="H243" s="7">
        <v>59.654828999999999</v>
      </c>
      <c r="I243" s="7">
        <v>267.72007300000001</v>
      </c>
      <c r="J243" s="7">
        <v>263.31663900000001</v>
      </c>
      <c r="K243" s="7">
        <v>571.87645999999995</v>
      </c>
      <c r="L243" s="7">
        <v>219.406114</v>
      </c>
      <c r="M243" s="7">
        <v>377.343163</v>
      </c>
      <c r="N243" s="7">
        <v>554.19549400000005</v>
      </c>
      <c r="O243" s="7">
        <v>418.11274900000001</v>
      </c>
      <c r="P243" s="7">
        <v>223.481797</v>
      </c>
      <c r="Q243" s="7">
        <v>183.320425</v>
      </c>
      <c r="R243" s="7">
        <v>230.89161200000001</v>
      </c>
      <c r="S243" s="7">
        <v>174.164548</v>
      </c>
    </row>
    <row r="244" spans="1:19" x14ac:dyDescent="0.2">
      <c r="A244" s="8" t="s">
        <v>131</v>
      </c>
      <c r="B244" s="5" t="s">
        <v>9</v>
      </c>
      <c r="C244" s="31">
        <v>520</v>
      </c>
      <c r="D244" s="5" t="s">
        <v>169</v>
      </c>
      <c r="E244" s="3">
        <v>46.312477000000001</v>
      </c>
      <c r="F244" s="3">
        <v>74.857483000000002</v>
      </c>
      <c r="G244" s="3">
        <v>51.969842999999997</v>
      </c>
      <c r="H244" s="3"/>
      <c r="I244" s="3">
        <v>33.573062999999998</v>
      </c>
      <c r="J244" s="3">
        <v>36.574550000000002</v>
      </c>
      <c r="K244" s="3">
        <v>62.122093</v>
      </c>
      <c r="L244" s="3">
        <v>50.428412000000002</v>
      </c>
      <c r="M244" s="3">
        <v>40.709701000000003</v>
      </c>
      <c r="N244" s="3">
        <v>42.684435000000001</v>
      </c>
      <c r="O244" s="3">
        <v>45.144016999999998</v>
      </c>
      <c r="P244" s="3">
        <v>41.117652</v>
      </c>
      <c r="Q244" s="3">
        <v>40.125321</v>
      </c>
      <c r="R244" s="3">
        <v>42.871395999999997</v>
      </c>
      <c r="S244" s="3">
        <v>41.772762</v>
      </c>
    </row>
    <row r="245" spans="1:19" x14ac:dyDescent="0.2">
      <c r="A245" s="8" t="s">
        <v>131</v>
      </c>
      <c r="B245" s="5" t="s">
        <v>8</v>
      </c>
      <c r="C245" s="31">
        <v>530</v>
      </c>
      <c r="D245" s="5" t="s">
        <v>170</v>
      </c>
      <c r="E245" s="7">
        <v>0.80771199999999999</v>
      </c>
      <c r="F245" s="7">
        <v>3.3908909999999999</v>
      </c>
      <c r="G245" s="7">
        <v>0.217196</v>
      </c>
      <c r="H245" s="7"/>
      <c r="I245" s="7"/>
      <c r="J245" s="7"/>
      <c r="K245" s="7"/>
      <c r="L245" s="7"/>
      <c r="M245" s="7"/>
      <c r="N245" s="7"/>
      <c r="O245" s="7">
        <v>7.9600000000000005E-4</v>
      </c>
      <c r="P245" s="7"/>
      <c r="Q245" s="7"/>
      <c r="R245" s="7"/>
      <c r="S245" s="7">
        <v>6.6350000000000003E-3</v>
      </c>
    </row>
    <row r="246" spans="1:19" x14ac:dyDescent="0.2">
      <c r="A246" s="8" t="s">
        <v>131</v>
      </c>
      <c r="B246" s="5" t="s">
        <v>7</v>
      </c>
      <c r="C246" s="31">
        <v>600</v>
      </c>
      <c r="D246" s="5" t="s">
        <v>173</v>
      </c>
      <c r="E246" s="3">
        <v>2156.4821579999998</v>
      </c>
      <c r="F246" s="3">
        <v>3733.1895669999999</v>
      </c>
      <c r="G246" s="3">
        <v>2179.7856499999998</v>
      </c>
      <c r="H246" s="3">
        <v>3853.5632489999998</v>
      </c>
      <c r="I246" s="3">
        <v>3823.0050339999998</v>
      </c>
      <c r="J246" s="3">
        <v>1674.9935599999999</v>
      </c>
      <c r="K246" s="3">
        <v>995.20959200000004</v>
      </c>
      <c r="L246" s="3">
        <v>1607.6715059999999</v>
      </c>
      <c r="M246" s="3">
        <v>1498.4278440000001</v>
      </c>
      <c r="N246" s="3">
        <v>1131.6611640000001</v>
      </c>
      <c r="O246" s="3">
        <v>1389.5970669999999</v>
      </c>
      <c r="P246" s="3">
        <v>991.33578199999999</v>
      </c>
      <c r="Q246" s="3">
        <v>91.600532999999999</v>
      </c>
      <c r="R246" s="3">
        <v>198.04871199999999</v>
      </c>
      <c r="S246" s="3">
        <v>139.08769100000001</v>
      </c>
    </row>
    <row r="247" spans="1:19" x14ac:dyDescent="0.2">
      <c r="A247" s="8" t="s">
        <v>131</v>
      </c>
      <c r="B247" s="5" t="s">
        <v>6</v>
      </c>
      <c r="C247" s="31">
        <v>700</v>
      </c>
      <c r="D247" s="5" t="s">
        <v>174</v>
      </c>
      <c r="E247" s="7">
        <v>377.558696</v>
      </c>
      <c r="F247" s="7">
        <v>590.04593</v>
      </c>
      <c r="G247" s="7">
        <v>91.254045000000005</v>
      </c>
      <c r="H247" s="7">
        <v>723.28446299999996</v>
      </c>
      <c r="I247" s="7">
        <v>31.860496999999999</v>
      </c>
      <c r="J247" s="7">
        <v>83.598752000000005</v>
      </c>
      <c r="K247" s="7">
        <v>19.01577</v>
      </c>
      <c r="L247" s="7">
        <v>34.351173000000003</v>
      </c>
      <c r="M247" s="7">
        <v>89.272606999999994</v>
      </c>
      <c r="N247" s="7">
        <v>70.812218000000001</v>
      </c>
      <c r="O247" s="7">
        <v>54.510589000000003</v>
      </c>
      <c r="P247" s="7">
        <v>35.065725</v>
      </c>
      <c r="Q247" s="7">
        <v>42.450589000000001</v>
      </c>
      <c r="R247" s="7">
        <v>36.363796000000001</v>
      </c>
      <c r="S247" s="7">
        <v>153.09884700000001</v>
      </c>
    </row>
    <row r="248" spans="1:19" x14ac:dyDescent="0.2">
      <c r="A248" s="8" t="s">
        <v>131</v>
      </c>
      <c r="B248" s="5" t="s">
        <v>5</v>
      </c>
      <c r="C248" s="31">
        <v>910</v>
      </c>
      <c r="D248" s="5" t="s">
        <v>170</v>
      </c>
      <c r="E248" s="3">
        <v>3.3188580000000001</v>
      </c>
      <c r="F248" s="3">
        <v>2.5685530000000001</v>
      </c>
      <c r="G248" s="3">
        <v>118.673869</v>
      </c>
      <c r="H248" s="3">
        <v>74.593773999999996</v>
      </c>
      <c r="I248" s="3">
        <v>324.22390999999999</v>
      </c>
      <c r="J248" s="3">
        <v>309.15816799999999</v>
      </c>
      <c r="K248" s="3">
        <v>335.46098699999999</v>
      </c>
      <c r="L248" s="3">
        <v>372.13947899999999</v>
      </c>
      <c r="M248" s="3">
        <v>384.63432299999999</v>
      </c>
      <c r="N248" s="3">
        <v>387.42893500000002</v>
      </c>
      <c r="O248" s="3">
        <v>436.38095600000003</v>
      </c>
      <c r="P248" s="3">
        <v>437.93811299999999</v>
      </c>
      <c r="Q248" s="3">
        <v>463.67717800000003</v>
      </c>
      <c r="R248" s="3">
        <v>469.84960999999998</v>
      </c>
      <c r="S248" s="3">
        <v>506.80838699999998</v>
      </c>
    </row>
    <row r="249" spans="1:19" x14ac:dyDescent="0.2">
      <c r="A249" s="8" t="s">
        <v>131</v>
      </c>
      <c r="B249" s="5" t="s">
        <v>4</v>
      </c>
      <c r="C249" s="31">
        <v>930</v>
      </c>
      <c r="D249" s="5" t="s">
        <v>170</v>
      </c>
      <c r="E249" s="7"/>
      <c r="F249" s="7"/>
      <c r="G249" s="7">
        <v>563.00670000000002</v>
      </c>
      <c r="H249" s="7">
        <v>593.00325099999998</v>
      </c>
      <c r="I249" s="7">
        <v>463.355638</v>
      </c>
      <c r="J249" s="7">
        <v>331.66352599999999</v>
      </c>
      <c r="K249" s="7">
        <v>301.24827199999999</v>
      </c>
      <c r="L249" s="7">
        <v>319.25501100000002</v>
      </c>
      <c r="M249" s="7">
        <v>381.13914499999998</v>
      </c>
      <c r="N249" s="7">
        <v>451.37745999999999</v>
      </c>
      <c r="O249" s="7">
        <v>448.58012300000001</v>
      </c>
      <c r="P249" s="7">
        <v>384.95348200000001</v>
      </c>
      <c r="Q249" s="7">
        <v>410.31974000000002</v>
      </c>
      <c r="R249" s="7">
        <v>363.61392699999999</v>
      </c>
      <c r="S249" s="7">
        <v>466.57029599999998</v>
      </c>
    </row>
    <row r="250" spans="1:19" x14ac:dyDescent="0.2">
      <c r="A250" s="6" t="s">
        <v>131</v>
      </c>
      <c r="B250" s="5" t="s">
        <v>2</v>
      </c>
      <c r="C250" s="31">
        <v>998</v>
      </c>
      <c r="D250" s="5" t="s">
        <v>170</v>
      </c>
      <c r="E250" s="3">
        <v>123.85145900000001</v>
      </c>
      <c r="F250" s="3">
        <v>90.390215999999995</v>
      </c>
      <c r="G250" s="3">
        <v>49.216258000000003</v>
      </c>
      <c r="H250" s="3">
        <v>330.35473999999999</v>
      </c>
      <c r="I250" s="3">
        <v>105.470241</v>
      </c>
      <c r="J250" s="3">
        <v>173.64456899999999</v>
      </c>
      <c r="K250" s="3">
        <v>112.20545199999999</v>
      </c>
      <c r="L250" s="3">
        <v>68.163359</v>
      </c>
      <c r="M250" s="3">
        <v>331.14183600000001</v>
      </c>
      <c r="N250" s="3">
        <v>235.426526</v>
      </c>
      <c r="O250" s="3">
        <v>250.983869</v>
      </c>
      <c r="P250" s="3">
        <v>65.250354999999999</v>
      </c>
      <c r="Q250" s="3">
        <v>491.26340499999998</v>
      </c>
      <c r="R250" s="3">
        <v>487.64408800000001</v>
      </c>
      <c r="S250" s="3">
        <v>527.01681199999996</v>
      </c>
    </row>
    <row r="251" spans="1:19" x14ac:dyDescent="0.2">
      <c r="A251" s="9" t="s">
        <v>130</v>
      </c>
      <c r="B251" s="5" t="s">
        <v>26</v>
      </c>
      <c r="C251" s="32">
        <v>1000</v>
      </c>
      <c r="D251" s="5" t="s">
        <v>181</v>
      </c>
      <c r="E251" s="7">
        <v>5770.272078</v>
      </c>
      <c r="F251" s="7">
        <v>6088.7205830000003</v>
      </c>
      <c r="G251" s="7">
        <v>5414.4526649999998</v>
      </c>
      <c r="H251" s="7">
        <v>9418.0563650000004</v>
      </c>
      <c r="I251" s="7">
        <v>8821.5436460000001</v>
      </c>
      <c r="J251" s="7">
        <v>8595.6246449999999</v>
      </c>
      <c r="K251" s="7">
        <v>9558.3738969999995</v>
      </c>
      <c r="L251" s="7">
        <v>7364.972428</v>
      </c>
      <c r="M251" s="7">
        <v>8675.7586439999995</v>
      </c>
      <c r="N251" s="7">
        <v>8871.6831079999993</v>
      </c>
      <c r="O251" s="7">
        <v>9428.5186959999992</v>
      </c>
      <c r="P251" s="7">
        <v>10029.125355</v>
      </c>
      <c r="Q251" s="7">
        <v>12380.47997</v>
      </c>
      <c r="R251" s="7">
        <v>16087.25337</v>
      </c>
      <c r="S251" s="7">
        <v>21719.158208000001</v>
      </c>
    </row>
    <row r="252" spans="1:19" x14ac:dyDescent="0.2">
      <c r="A252" s="8" t="s">
        <v>130</v>
      </c>
      <c r="B252" s="5" t="s">
        <v>25</v>
      </c>
      <c r="C252" s="31">
        <v>110</v>
      </c>
      <c r="D252" s="5" t="s">
        <v>162</v>
      </c>
      <c r="E252" s="3">
        <v>302.08792999999997</v>
      </c>
      <c r="F252" s="3">
        <v>1161.32114</v>
      </c>
      <c r="G252" s="3">
        <v>1114.3065300000001</v>
      </c>
      <c r="H252" s="3">
        <v>1265.019483</v>
      </c>
      <c r="I252" s="3">
        <v>1367.532144</v>
      </c>
      <c r="J252" s="3">
        <v>1292.9793179999999</v>
      </c>
      <c r="K252" s="3">
        <v>1433.052891</v>
      </c>
      <c r="L252" s="3">
        <v>1508.3846490000001</v>
      </c>
      <c r="M252" s="3">
        <v>1545.517218</v>
      </c>
      <c r="N252" s="3">
        <v>1563.5761970000001</v>
      </c>
      <c r="O252" s="3">
        <v>1586.519507</v>
      </c>
      <c r="P252" s="3">
        <v>1517.8698260000001</v>
      </c>
      <c r="Q252" s="3">
        <v>1557.4007329999999</v>
      </c>
      <c r="R252" s="3">
        <v>1875.1091409999999</v>
      </c>
      <c r="S252" s="3">
        <v>1986.009603</v>
      </c>
    </row>
    <row r="253" spans="1:19" x14ac:dyDescent="0.2">
      <c r="A253" s="8" t="s">
        <v>130</v>
      </c>
      <c r="B253" s="5" t="s">
        <v>24</v>
      </c>
      <c r="C253" s="31">
        <v>120</v>
      </c>
      <c r="D253" s="5" t="s">
        <v>163</v>
      </c>
      <c r="E253" s="7">
        <v>80.062944999999999</v>
      </c>
      <c r="F253" s="7">
        <v>125.122844</v>
      </c>
      <c r="G253" s="7">
        <v>174.77282299999999</v>
      </c>
      <c r="H253" s="7">
        <v>150.841556</v>
      </c>
      <c r="I253" s="7">
        <v>168.15742</v>
      </c>
      <c r="J253" s="7">
        <v>196.705129</v>
      </c>
      <c r="K253" s="7">
        <v>236.04567800000001</v>
      </c>
      <c r="L253" s="7">
        <v>203.947936</v>
      </c>
      <c r="M253" s="7">
        <v>291.93212599999998</v>
      </c>
      <c r="N253" s="7">
        <v>207.350021</v>
      </c>
      <c r="O253" s="7">
        <v>236.86857900000001</v>
      </c>
      <c r="P253" s="7">
        <v>302.30894899999998</v>
      </c>
      <c r="Q253" s="7">
        <v>308.39226400000001</v>
      </c>
      <c r="R253" s="7">
        <v>378.63273500000003</v>
      </c>
      <c r="S253" s="7">
        <v>434.94119599999999</v>
      </c>
    </row>
    <row r="254" spans="1:19" x14ac:dyDescent="0.2">
      <c r="A254" s="8" t="s">
        <v>130</v>
      </c>
      <c r="B254" s="5" t="s">
        <v>23</v>
      </c>
      <c r="C254" s="31">
        <v>130</v>
      </c>
      <c r="D254" s="5" t="s">
        <v>163</v>
      </c>
      <c r="E254" s="3">
        <v>58.1008</v>
      </c>
      <c r="F254" s="3">
        <v>82.539052999999996</v>
      </c>
      <c r="G254" s="3">
        <v>66.463018000000005</v>
      </c>
      <c r="H254" s="3">
        <v>68.788313000000002</v>
      </c>
      <c r="I254" s="3">
        <v>84.932157000000004</v>
      </c>
      <c r="J254" s="3">
        <v>125.314272</v>
      </c>
      <c r="K254" s="3">
        <v>115.03364000000001</v>
      </c>
      <c r="L254" s="3">
        <v>170.15802500000001</v>
      </c>
      <c r="M254" s="3">
        <v>145.01850999999999</v>
      </c>
      <c r="N254" s="3">
        <v>144.37732299999999</v>
      </c>
      <c r="O254" s="3">
        <v>155.688309</v>
      </c>
      <c r="P254" s="3">
        <v>136.87979999999999</v>
      </c>
      <c r="Q254" s="3">
        <v>138.085679</v>
      </c>
      <c r="R254" s="3">
        <v>143.652547</v>
      </c>
      <c r="S254" s="3">
        <v>175.238989</v>
      </c>
    </row>
    <row r="255" spans="1:19" x14ac:dyDescent="0.2">
      <c r="A255" s="8" t="s">
        <v>130</v>
      </c>
      <c r="B255" s="5" t="s">
        <v>22</v>
      </c>
      <c r="C255" s="31">
        <v>140</v>
      </c>
      <c r="D255" s="5" t="s">
        <v>164</v>
      </c>
      <c r="E255" s="7">
        <v>316.790617</v>
      </c>
      <c r="F255" s="7">
        <v>377.45732299999997</v>
      </c>
      <c r="G255" s="7">
        <v>328.95194600000002</v>
      </c>
      <c r="H255" s="7">
        <v>392.64167500000002</v>
      </c>
      <c r="I255" s="7">
        <v>348.90399300000001</v>
      </c>
      <c r="J255" s="7">
        <v>381.02089100000001</v>
      </c>
      <c r="K255" s="7">
        <v>499.973297</v>
      </c>
      <c r="L255" s="7">
        <v>502.41969899999998</v>
      </c>
      <c r="M255" s="7">
        <v>547.22431300000005</v>
      </c>
      <c r="N255" s="7">
        <v>596.46324000000004</v>
      </c>
      <c r="O255" s="7">
        <v>534.45757700000001</v>
      </c>
      <c r="P255" s="7">
        <v>570.67378900000006</v>
      </c>
      <c r="Q255" s="7">
        <v>785.22816</v>
      </c>
      <c r="R255" s="7">
        <v>828.65859</v>
      </c>
      <c r="S255" s="7">
        <v>822.22511299999996</v>
      </c>
    </row>
    <row r="256" spans="1:19" x14ac:dyDescent="0.2">
      <c r="A256" s="8" t="s">
        <v>130</v>
      </c>
      <c r="B256" s="5" t="s">
        <v>21</v>
      </c>
      <c r="C256" s="31">
        <v>150</v>
      </c>
      <c r="D256" s="5" t="s">
        <v>165</v>
      </c>
      <c r="E256" s="3">
        <v>237.81573599999999</v>
      </c>
      <c r="F256" s="3">
        <v>346.043384</v>
      </c>
      <c r="G256" s="3">
        <v>348.01032099999998</v>
      </c>
      <c r="H256" s="3">
        <v>452.88475199999999</v>
      </c>
      <c r="I256" s="3">
        <v>669.44193700000005</v>
      </c>
      <c r="J256" s="3">
        <v>771.83694400000002</v>
      </c>
      <c r="K256" s="3">
        <v>993.14247999999998</v>
      </c>
      <c r="L256" s="3">
        <v>1100.9570470000001</v>
      </c>
      <c r="M256" s="3">
        <v>1301.2968559999999</v>
      </c>
      <c r="N256" s="3">
        <v>1156.278967</v>
      </c>
      <c r="O256" s="3">
        <v>1343.7899159999999</v>
      </c>
      <c r="P256" s="3">
        <v>1363.5274750000001</v>
      </c>
      <c r="Q256" s="3">
        <v>1484.0441149999999</v>
      </c>
      <c r="R256" s="3">
        <v>1414.0094570000001</v>
      </c>
      <c r="S256" s="3">
        <v>1983.1501390000001</v>
      </c>
    </row>
    <row r="257" spans="1:19" x14ac:dyDescent="0.2">
      <c r="A257" s="8" t="s">
        <v>130</v>
      </c>
      <c r="B257" s="5" t="s">
        <v>20</v>
      </c>
      <c r="C257" s="31">
        <v>160</v>
      </c>
      <c r="D257" s="5" t="s">
        <v>161</v>
      </c>
      <c r="E257" s="7">
        <v>206.85561000000001</v>
      </c>
      <c r="F257" s="7">
        <v>226.50491199999999</v>
      </c>
      <c r="G257" s="7">
        <v>229.313005</v>
      </c>
      <c r="H257" s="7">
        <v>232.034008</v>
      </c>
      <c r="I257" s="7">
        <v>242.252803</v>
      </c>
      <c r="J257" s="7">
        <v>252.187017</v>
      </c>
      <c r="K257" s="7">
        <v>124.703453</v>
      </c>
      <c r="L257" s="7">
        <v>138.83189300000001</v>
      </c>
      <c r="M257" s="7">
        <v>126.858704</v>
      </c>
      <c r="N257" s="7">
        <v>148.23026400000001</v>
      </c>
      <c r="O257" s="7">
        <v>172.678414</v>
      </c>
      <c r="P257" s="7">
        <v>153.15286399999999</v>
      </c>
      <c r="Q257" s="7">
        <v>168.436294</v>
      </c>
      <c r="R257" s="7">
        <v>150.272032</v>
      </c>
      <c r="S257" s="7">
        <v>235.66529499999999</v>
      </c>
    </row>
    <row r="258" spans="1:19" x14ac:dyDescent="0.2">
      <c r="A258" s="8" t="s">
        <v>130</v>
      </c>
      <c r="B258" s="5" t="s">
        <v>19</v>
      </c>
      <c r="C258" s="31">
        <v>210</v>
      </c>
      <c r="D258" s="5" t="s">
        <v>166</v>
      </c>
      <c r="E258" s="3">
        <v>390.35693600000002</v>
      </c>
      <c r="F258" s="3">
        <v>204.47836000000001</v>
      </c>
      <c r="G258" s="3">
        <v>299.23073399999998</v>
      </c>
      <c r="H258" s="3">
        <v>186.411306</v>
      </c>
      <c r="I258" s="3">
        <v>136.848433</v>
      </c>
      <c r="J258" s="3">
        <v>203.09290799999999</v>
      </c>
      <c r="K258" s="3">
        <v>271.57187299999998</v>
      </c>
      <c r="L258" s="3">
        <v>145.06633400000001</v>
      </c>
      <c r="M258" s="3">
        <v>163.52871099999999</v>
      </c>
      <c r="N258" s="3">
        <v>226.074209</v>
      </c>
      <c r="O258" s="3">
        <v>194.13441599999999</v>
      </c>
      <c r="P258" s="3">
        <v>321.28246000000001</v>
      </c>
      <c r="Q258" s="3">
        <v>121.122105</v>
      </c>
      <c r="R258" s="3">
        <v>484.79528800000003</v>
      </c>
      <c r="S258" s="3">
        <v>418.42661900000002</v>
      </c>
    </row>
    <row r="259" spans="1:19" x14ac:dyDescent="0.2">
      <c r="A259" s="8" t="s">
        <v>130</v>
      </c>
      <c r="B259" s="5" t="s">
        <v>18</v>
      </c>
      <c r="C259" s="31">
        <v>220</v>
      </c>
      <c r="D259" s="5" t="s">
        <v>166</v>
      </c>
      <c r="E259" s="7">
        <v>28.208904</v>
      </c>
      <c r="F259" s="7">
        <v>16.842057</v>
      </c>
      <c r="G259" s="7">
        <v>11.558165000000001</v>
      </c>
      <c r="H259" s="7">
        <v>15.168808</v>
      </c>
      <c r="I259" s="7">
        <v>36.433844000000001</v>
      </c>
      <c r="J259" s="7">
        <v>6.4362500000000002</v>
      </c>
      <c r="K259" s="7">
        <v>10.698231</v>
      </c>
      <c r="L259" s="7">
        <v>11.061667999999999</v>
      </c>
      <c r="M259" s="7">
        <v>25.029729</v>
      </c>
      <c r="N259" s="7">
        <v>9.3703350000000007</v>
      </c>
      <c r="O259" s="7">
        <v>6.5008030000000003</v>
      </c>
      <c r="P259" s="7">
        <v>26.591586</v>
      </c>
      <c r="Q259" s="7">
        <v>65.221924999999999</v>
      </c>
      <c r="R259" s="7">
        <v>28.224606999999999</v>
      </c>
      <c r="S259" s="7">
        <v>15.36914</v>
      </c>
    </row>
    <row r="260" spans="1:19" x14ac:dyDescent="0.2">
      <c r="A260" s="8" t="s">
        <v>130</v>
      </c>
      <c r="B260" s="5" t="s">
        <v>17</v>
      </c>
      <c r="C260" s="31">
        <v>230</v>
      </c>
      <c r="D260" s="5" t="s">
        <v>166</v>
      </c>
      <c r="E260" s="3">
        <v>274.66168800000003</v>
      </c>
      <c r="F260" s="3">
        <v>173.66440399999999</v>
      </c>
      <c r="G260" s="3">
        <v>190.13323</v>
      </c>
      <c r="H260" s="3">
        <v>180.805564</v>
      </c>
      <c r="I260" s="3">
        <v>262.654493</v>
      </c>
      <c r="J260" s="3">
        <v>376.235319</v>
      </c>
      <c r="K260" s="3">
        <v>495.11023399999999</v>
      </c>
      <c r="L260" s="3">
        <v>641.75477699999999</v>
      </c>
      <c r="M260" s="3">
        <v>1271.7041710000001</v>
      </c>
      <c r="N260" s="3">
        <v>1079.2392299999999</v>
      </c>
      <c r="O260" s="3">
        <v>728.92315900000006</v>
      </c>
      <c r="P260" s="3">
        <v>1075.372678</v>
      </c>
      <c r="Q260" s="3">
        <v>1396.7277240000001</v>
      </c>
      <c r="R260" s="3">
        <v>1817.548399</v>
      </c>
      <c r="S260" s="3">
        <v>1878.5418400000001</v>
      </c>
    </row>
    <row r="261" spans="1:19" x14ac:dyDescent="0.2">
      <c r="A261" s="8" t="s">
        <v>130</v>
      </c>
      <c r="B261" s="5" t="s">
        <v>16</v>
      </c>
      <c r="C261" s="31">
        <v>240</v>
      </c>
      <c r="D261" s="5" t="s">
        <v>167</v>
      </c>
      <c r="E261" s="7">
        <v>101.233176</v>
      </c>
      <c r="F261" s="7">
        <v>119.451446</v>
      </c>
      <c r="G261" s="7">
        <v>134.65987100000001</v>
      </c>
      <c r="H261" s="7">
        <v>220.130897</v>
      </c>
      <c r="I261" s="7">
        <v>487.68043399999999</v>
      </c>
      <c r="J261" s="7">
        <v>487.79043000000001</v>
      </c>
      <c r="K261" s="7">
        <v>456.29070999999999</v>
      </c>
      <c r="L261" s="7">
        <v>648.70355900000004</v>
      </c>
      <c r="M261" s="7">
        <v>666.461815</v>
      </c>
      <c r="N261" s="7">
        <v>686.02420600000005</v>
      </c>
      <c r="O261" s="7">
        <v>632.65730399999995</v>
      </c>
      <c r="P261" s="7">
        <v>769.72442999999998</v>
      </c>
      <c r="Q261" s="7">
        <v>1586.033709</v>
      </c>
      <c r="R261" s="7">
        <v>1691.221728</v>
      </c>
      <c r="S261" s="7">
        <v>1095.696025</v>
      </c>
    </row>
    <row r="262" spans="1:19" x14ac:dyDescent="0.2">
      <c r="A262" s="8" t="s">
        <v>130</v>
      </c>
      <c r="B262" s="5" t="s">
        <v>15</v>
      </c>
      <c r="C262" s="31">
        <v>250</v>
      </c>
      <c r="D262" s="5" t="s">
        <v>167</v>
      </c>
      <c r="E262" s="3">
        <v>40.333565999999998</v>
      </c>
      <c r="F262" s="3">
        <v>85.949263999999999</v>
      </c>
      <c r="G262" s="3">
        <v>85.678084999999996</v>
      </c>
      <c r="H262" s="3">
        <v>105.49771200000001</v>
      </c>
      <c r="I262" s="3">
        <v>149.51998699999999</v>
      </c>
      <c r="J262" s="3">
        <v>137.74305200000001</v>
      </c>
      <c r="K262" s="3">
        <v>176.46294700000001</v>
      </c>
      <c r="L262" s="3">
        <v>166.36406099999999</v>
      </c>
      <c r="M262" s="3">
        <v>220.07165900000001</v>
      </c>
      <c r="N262" s="3">
        <v>178.43790999999999</v>
      </c>
      <c r="O262" s="3">
        <v>203.45245399999999</v>
      </c>
      <c r="P262" s="3">
        <v>188.27379099999999</v>
      </c>
      <c r="Q262" s="3">
        <v>167.418027</v>
      </c>
      <c r="R262" s="3">
        <v>201.07006200000001</v>
      </c>
      <c r="S262" s="3">
        <v>245.62420700000001</v>
      </c>
    </row>
    <row r="263" spans="1:19" x14ac:dyDescent="0.2">
      <c r="A263" s="8" t="s">
        <v>130</v>
      </c>
      <c r="B263" s="5" t="s">
        <v>14</v>
      </c>
      <c r="C263" s="31">
        <v>310</v>
      </c>
      <c r="D263" s="5" t="s">
        <v>169</v>
      </c>
      <c r="E263" s="7">
        <v>174.26537999999999</v>
      </c>
      <c r="F263" s="7">
        <v>208.847489</v>
      </c>
      <c r="G263" s="7">
        <v>193.97873300000001</v>
      </c>
      <c r="H263" s="7">
        <v>226.85260400000001</v>
      </c>
      <c r="I263" s="7">
        <v>233.389791</v>
      </c>
      <c r="J263" s="7">
        <v>204.49857600000001</v>
      </c>
      <c r="K263" s="7">
        <v>219.32794999999999</v>
      </c>
      <c r="L263" s="7">
        <v>256.012743</v>
      </c>
      <c r="M263" s="7">
        <v>308.98730699999999</v>
      </c>
      <c r="N263" s="7">
        <v>356.951481</v>
      </c>
      <c r="O263" s="7">
        <v>354.30606599999999</v>
      </c>
      <c r="P263" s="7">
        <v>449.98618699999997</v>
      </c>
      <c r="Q263" s="7">
        <v>380.67771499999998</v>
      </c>
      <c r="R263" s="7">
        <v>615.88314000000003</v>
      </c>
      <c r="S263" s="7">
        <v>644.26913000000002</v>
      </c>
    </row>
    <row r="264" spans="1:19" x14ac:dyDescent="0.2">
      <c r="A264" s="8" t="s">
        <v>130</v>
      </c>
      <c r="B264" s="5" t="s">
        <v>13</v>
      </c>
      <c r="C264" s="31">
        <v>320</v>
      </c>
      <c r="D264" s="5" t="s">
        <v>168</v>
      </c>
      <c r="E264" s="3">
        <v>37.099792000000001</v>
      </c>
      <c r="F264" s="3">
        <v>44.388891000000001</v>
      </c>
      <c r="G264" s="3">
        <v>64.944793000000004</v>
      </c>
      <c r="H264" s="3">
        <v>50.490768000000003</v>
      </c>
      <c r="I264" s="3">
        <v>137.45656299999999</v>
      </c>
      <c r="J264" s="3">
        <v>111.897188</v>
      </c>
      <c r="K264" s="3">
        <v>186.960082</v>
      </c>
      <c r="L264" s="3">
        <v>93.064408</v>
      </c>
      <c r="M264" s="3">
        <v>81.807514999999995</v>
      </c>
      <c r="N264" s="3">
        <v>84.692042999999998</v>
      </c>
      <c r="O264" s="3">
        <v>129.149463</v>
      </c>
      <c r="P264" s="3">
        <v>150.80873700000001</v>
      </c>
      <c r="Q264" s="3">
        <v>176.80399299999999</v>
      </c>
      <c r="R264" s="3">
        <v>140.434551</v>
      </c>
      <c r="S264" s="3">
        <v>107.921893</v>
      </c>
    </row>
    <row r="265" spans="1:19" x14ac:dyDescent="0.2">
      <c r="A265" s="8" t="s">
        <v>130</v>
      </c>
      <c r="B265" s="5" t="s">
        <v>12</v>
      </c>
      <c r="C265" s="31">
        <v>410</v>
      </c>
      <c r="D265" s="5" t="s">
        <v>171</v>
      </c>
      <c r="E265" s="7">
        <v>57.891913000000002</v>
      </c>
      <c r="F265" s="7">
        <v>118.770661</v>
      </c>
      <c r="G265" s="7">
        <v>132.11443299999999</v>
      </c>
      <c r="H265" s="7">
        <v>143.41886299999999</v>
      </c>
      <c r="I265" s="7">
        <v>149.305229</v>
      </c>
      <c r="J265" s="7">
        <v>171.122174</v>
      </c>
      <c r="K265" s="7">
        <v>218.18451999999999</v>
      </c>
      <c r="L265" s="7">
        <v>218.099796</v>
      </c>
      <c r="M265" s="7">
        <v>279.48675700000001</v>
      </c>
      <c r="N265" s="7">
        <v>366.38610899999998</v>
      </c>
      <c r="O265" s="7">
        <v>568.26618199999996</v>
      </c>
      <c r="P265" s="7">
        <v>554.61264900000003</v>
      </c>
      <c r="Q265" s="7">
        <v>622.17183199999999</v>
      </c>
      <c r="R265" s="7">
        <v>599.10062700000003</v>
      </c>
      <c r="S265" s="7">
        <v>967.04027699999995</v>
      </c>
    </row>
    <row r="266" spans="1:19" x14ac:dyDescent="0.2">
      <c r="A266" s="8" t="s">
        <v>130</v>
      </c>
      <c r="B266" s="5" t="s">
        <v>11</v>
      </c>
      <c r="C266" s="31">
        <v>430</v>
      </c>
      <c r="D266" s="5" t="s">
        <v>170</v>
      </c>
      <c r="E266" s="3">
        <v>916.34718299999997</v>
      </c>
      <c r="F266" s="3">
        <v>553.68588399999999</v>
      </c>
      <c r="G266" s="3">
        <v>426.02185300000002</v>
      </c>
      <c r="H266" s="3">
        <v>734.174398</v>
      </c>
      <c r="I266" s="3">
        <v>448.61681199999998</v>
      </c>
      <c r="J266" s="3">
        <v>450.83529199999998</v>
      </c>
      <c r="K266" s="3">
        <v>515.69532000000004</v>
      </c>
      <c r="L266" s="3">
        <v>540.89425500000004</v>
      </c>
      <c r="M266" s="3">
        <v>549.41778099999999</v>
      </c>
      <c r="N266" s="3">
        <v>581.70751399999995</v>
      </c>
      <c r="O266" s="3">
        <v>630.69867799999997</v>
      </c>
      <c r="P266" s="3">
        <v>602.56944499999997</v>
      </c>
      <c r="Q266" s="3">
        <v>797.76015199999995</v>
      </c>
      <c r="R266" s="3">
        <v>961.48758499999997</v>
      </c>
      <c r="S266" s="3">
        <v>1009.474526</v>
      </c>
    </row>
    <row r="267" spans="1:19" x14ac:dyDescent="0.2">
      <c r="A267" s="8" t="s">
        <v>130</v>
      </c>
      <c r="B267" s="5" t="s">
        <v>10</v>
      </c>
      <c r="C267" s="31">
        <v>510</v>
      </c>
      <c r="D267" s="5" t="s">
        <v>172</v>
      </c>
      <c r="E267" s="7">
        <v>5.6002679999999998</v>
      </c>
      <c r="F267" s="7">
        <v>0.28242299999999998</v>
      </c>
      <c r="G267" s="7">
        <v>56.936064000000002</v>
      </c>
      <c r="H267" s="7">
        <v>57.993465</v>
      </c>
      <c r="I267" s="7">
        <v>89.326854999999995</v>
      </c>
      <c r="J267" s="7">
        <v>67.017902000000007</v>
      </c>
      <c r="K267" s="7">
        <v>50.140188000000002</v>
      </c>
      <c r="L267" s="7">
        <v>119.904304</v>
      </c>
      <c r="M267" s="7">
        <v>89.543122999999994</v>
      </c>
      <c r="N267" s="7">
        <v>130.727003</v>
      </c>
      <c r="O267" s="7">
        <v>53.560972</v>
      </c>
      <c r="P267" s="7">
        <v>32.182853000000001</v>
      </c>
      <c r="Q267" s="7">
        <v>33.351455000000001</v>
      </c>
      <c r="R267" s="7">
        <v>11.935936</v>
      </c>
      <c r="S267" s="7">
        <v>2.8677100000000002</v>
      </c>
    </row>
    <row r="268" spans="1:19" x14ac:dyDescent="0.2">
      <c r="A268" s="8" t="s">
        <v>130</v>
      </c>
      <c r="B268" s="5" t="s">
        <v>9</v>
      </c>
      <c r="C268" s="31">
        <v>520</v>
      </c>
      <c r="D268" s="5" t="s">
        <v>169</v>
      </c>
      <c r="E268" s="3">
        <v>20.532993999999999</v>
      </c>
      <c r="F268" s="3">
        <v>29.956592000000001</v>
      </c>
      <c r="G268" s="3">
        <v>25.048701999999999</v>
      </c>
      <c r="H268" s="3">
        <v>23.556398000000002</v>
      </c>
      <c r="I268" s="3">
        <v>25.214932999999998</v>
      </c>
      <c r="J268" s="3">
        <v>50.712375000000002</v>
      </c>
      <c r="K268" s="3">
        <v>44.234780999999998</v>
      </c>
      <c r="L268" s="3">
        <v>57.946162000000001</v>
      </c>
      <c r="M268" s="3">
        <v>43.121084000000003</v>
      </c>
      <c r="N268" s="3">
        <v>59.745511999999998</v>
      </c>
      <c r="O268" s="3">
        <v>113.41943499999999</v>
      </c>
      <c r="P268" s="3">
        <v>50.010061</v>
      </c>
      <c r="Q268" s="3">
        <v>89.010390999999998</v>
      </c>
      <c r="R268" s="3">
        <v>131.56125900000001</v>
      </c>
      <c r="S268" s="3">
        <v>370.41687300000001</v>
      </c>
    </row>
    <row r="269" spans="1:19" x14ac:dyDescent="0.2">
      <c r="A269" s="8" t="s">
        <v>130</v>
      </c>
      <c r="B269" s="5" t="s">
        <v>8</v>
      </c>
      <c r="C269" s="31">
        <v>530</v>
      </c>
      <c r="D269" s="5" t="s">
        <v>170</v>
      </c>
      <c r="E269" s="7">
        <v>29.679041000000002</v>
      </c>
      <c r="F269" s="7">
        <v>16.109503</v>
      </c>
      <c r="G269" s="7">
        <v>20.611105999999999</v>
      </c>
      <c r="H269" s="7">
        <v>0.23618400000000001</v>
      </c>
      <c r="I269" s="7">
        <v>7.7065999999999996E-2</v>
      </c>
      <c r="J269" s="7"/>
      <c r="K269" s="7">
        <v>0.11343300000000001</v>
      </c>
      <c r="L269" s="7">
        <v>5.7422000000000001E-2</v>
      </c>
      <c r="M269" s="7">
        <v>2.0467399999999998</v>
      </c>
      <c r="N269" s="7">
        <v>0.37008099999999999</v>
      </c>
      <c r="O269" s="7"/>
      <c r="P269" s="7"/>
      <c r="Q269" s="7"/>
      <c r="R269" s="7"/>
      <c r="S269" s="7"/>
    </row>
    <row r="270" spans="1:19" x14ac:dyDescent="0.2">
      <c r="A270" s="8" t="s">
        <v>130</v>
      </c>
      <c r="B270" s="5" t="s">
        <v>7</v>
      </c>
      <c r="C270" s="31">
        <v>600</v>
      </c>
      <c r="D270" s="5" t="s">
        <v>173</v>
      </c>
      <c r="E270" s="3">
        <v>1647.2081679999999</v>
      </c>
      <c r="F270" s="3">
        <v>1583.696414</v>
      </c>
      <c r="G270" s="3">
        <v>883.75010299999997</v>
      </c>
      <c r="H270" s="3">
        <v>4235.5185789999996</v>
      </c>
      <c r="I270" s="3">
        <v>3094.261622</v>
      </c>
      <c r="J270" s="3">
        <v>2753.3444629999999</v>
      </c>
      <c r="K270" s="3">
        <v>2847.3995190000001</v>
      </c>
      <c r="L270" s="3">
        <v>133.45899399999999</v>
      </c>
      <c r="M270" s="3">
        <v>198.879018</v>
      </c>
      <c r="N270" s="3">
        <v>393.069051</v>
      </c>
      <c r="O270" s="3">
        <v>784.11720200000002</v>
      </c>
      <c r="P270" s="3">
        <v>536.52119100000004</v>
      </c>
      <c r="Q270" s="3">
        <v>955.94963800000005</v>
      </c>
      <c r="R270" s="3">
        <v>80.488539000000003</v>
      </c>
      <c r="S270" s="3">
        <v>42.529795999999997</v>
      </c>
    </row>
    <row r="271" spans="1:19" x14ac:dyDescent="0.2">
      <c r="A271" s="8" t="s">
        <v>130</v>
      </c>
      <c r="B271" s="5" t="s">
        <v>6</v>
      </c>
      <c r="C271" s="31">
        <v>700</v>
      </c>
      <c r="D271" s="5" t="s">
        <v>174</v>
      </c>
      <c r="E271" s="7">
        <v>276.92770899999999</v>
      </c>
      <c r="F271" s="7">
        <v>190.112066</v>
      </c>
      <c r="G271" s="7">
        <v>204.79500200000001</v>
      </c>
      <c r="H271" s="7">
        <v>327.11299400000001</v>
      </c>
      <c r="I271" s="7">
        <v>364.50049899999999</v>
      </c>
      <c r="J271" s="7">
        <v>256.26965799999999</v>
      </c>
      <c r="K271" s="7">
        <v>262.197744</v>
      </c>
      <c r="L271" s="7">
        <v>325.34576199999998</v>
      </c>
      <c r="M271" s="7">
        <v>297.16884399999998</v>
      </c>
      <c r="N271" s="7">
        <v>368.45219200000003</v>
      </c>
      <c r="O271" s="7">
        <v>364.24286699999999</v>
      </c>
      <c r="P271" s="7">
        <v>509.638643</v>
      </c>
      <c r="Q271" s="7">
        <v>753.31470300000001</v>
      </c>
      <c r="R271" s="7">
        <v>813.94206299999996</v>
      </c>
      <c r="S271" s="7">
        <v>2025.4841730000001</v>
      </c>
    </row>
    <row r="272" spans="1:19" x14ac:dyDescent="0.2">
      <c r="A272" s="8" t="s">
        <v>130</v>
      </c>
      <c r="B272" s="5" t="s">
        <v>5</v>
      </c>
      <c r="C272" s="31">
        <v>910</v>
      </c>
      <c r="D272" s="5" t="s">
        <v>170</v>
      </c>
      <c r="E272" s="3">
        <v>299.229626</v>
      </c>
      <c r="F272" s="3">
        <v>274.54147799999998</v>
      </c>
      <c r="G272" s="3">
        <v>256.93852800000002</v>
      </c>
      <c r="H272" s="3">
        <v>213.12323799999999</v>
      </c>
      <c r="I272" s="3">
        <v>231.99545000000001</v>
      </c>
      <c r="J272" s="3">
        <v>241.310271</v>
      </c>
      <c r="K272" s="3">
        <v>257.04607800000002</v>
      </c>
      <c r="L272" s="3">
        <v>253.28963899999999</v>
      </c>
      <c r="M272" s="3">
        <v>354.13487500000002</v>
      </c>
      <c r="N272" s="3">
        <v>375.152717</v>
      </c>
      <c r="O272" s="3">
        <v>454.15885500000002</v>
      </c>
      <c r="P272" s="3">
        <v>483.139003</v>
      </c>
      <c r="Q272" s="3">
        <v>517.61963400000002</v>
      </c>
      <c r="R272" s="3">
        <v>533.42036800000005</v>
      </c>
      <c r="S272" s="3">
        <v>499.15349400000002</v>
      </c>
    </row>
    <row r="273" spans="1:19" x14ac:dyDescent="0.2">
      <c r="A273" s="8" t="s">
        <v>130</v>
      </c>
      <c r="B273" s="5" t="s">
        <v>4</v>
      </c>
      <c r="C273" s="31">
        <v>930</v>
      </c>
      <c r="D273" s="5" t="s">
        <v>170</v>
      </c>
      <c r="E273" s="7">
        <v>50.216003000000001</v>
      </c>
      <c r="F273" s="7">
        <v>28.929334999999998</v>
      </c>
      <c r="G273" s="7">
        <v>12.897220000000001</v>
      </c>
      <c r="H273" s="7">
        <v>18.062231000000001</v>
      </c>
      <c r="I273" s="7">
        <v>18.809425999999998</v>
      </c>
      <c r="J273" s="7">
        <v>12.98086</v>
      </c>
      <c r="K273" s="7">
        <v>63.515664999999998</v>
      </c>
      <c r="L273" s="7">
        <v>61.326873999999997</v>
      </c>
      <c r="M273" s="7">
        <v>74.660814999999999</v>
      </c>
      <c r="N273" s="7">
        <v>74.580789999999993</v>
      </c>
      <c r="O273" s="7">
        <v>70.099665999999999</v>
      </c>
      <c r="P273" s="7">
        <v>121.638305</v>
      </c>
      <c r="Q273" s="7">
        <v>147.63211100000001</v>
      </c>
      <c r="R273" s="7">
        <v>3049.426982</v>
      </c>
      <c r="S273" s="7">
        <v>6585.080312</v>
      </c>
    </row>
    <row r="274" spans="1:19" x14ac:dyDescent="0.2">
      <c r="A274" s="6" t="s">
        <v>130</v>
      </c>
      <c r="B274" s="5" t="s">
        <v>2</v>
      </c>
      <c r="C274" s="31">
        <v>998</v>
      </c>
      <c r="D274" s="5" t="s">
        <v>170</v>
      </c>
      <c r="E274" s="3">
        <v>216.82397900000001</v>
      </c>
      <c r="F274" s="3">
        <v>115.781791</v>
      </c>
      <c r="G274" s="3">
        <v>140.73970199999999</v>
      </c>
      <c r="H274" s="3">
        <v>98.287681000000006</v>
      </c>
      <c r="I274" s="3">
        <v>52.954349999999998</v>
      </c>
      <c r="J274" s="3">
        <v>21.484428000000001</v>
      </c>
      <c r="K274" s="3">
        <v>43.733401999999998</v>
      </c>
      <c r="L274" s="3">
        <v>23.019272999999998</v>
      </c>
      <c r="M274" s="3">
        <v>52.657425000000003</v>
      </c>
      <c r="N274" s="3">
        <v>56.719873</v>
      </c>
      <c r="O274" s="3">
        <v>78.018872999999999</v>
      </c>
      <c r="P274" s="3">
        <v>80.852305999999999</v>
      </c>
      <c r="Q274" s="3">
        <v>90.730120999999997</v>
      </c>
      <c r="R274" s="3">
        <v>98.871095999999994</v>
      </c>
      <c r="S274" s="3">
        <v>122.31381</v>
      </c>
    </row>
    <row r="275" spans="1:19" x14ac:dyDescent="0.2">
      <c r="A275" s="9" t="s">
        <v>129</v>
      </c>
      <c r="B275" s="5" t="s">
        <v>26</v>
      </c>
      <c r="C275" s="32">
        <v>1000</v>
      </c>
      <c r="D275" s="5" t="s">
        <v>181</v>
      </c>
      <c r="E275" s="7">
        <v>148.90941100000001</v>
      </c>
      <c r="F275" s="7">
        <v>256.21395000000001</v>
      </c>
      <c r="G275" s="7">
        <v>165.189897</v>
      </c>
      <c r="H275" s="7">
        <v>200.10067100000001</v>
      </c>
      <c r="I275" s="7">
        <v>182.89273800000001</v>
      </c>
      <c r="J275" s="7">
        <v>203.54942500000001</v>
      </c>
      <c r="K275" s="7">
        <v>233.61277200000001</v>
      </c>
      <c r="L275" s="7">
        <v>224.021355</v>
      </c>
      <c r="M275" s="7">
        <v>166.88972899999999</v>
      </c>
      <c r="N275" s="7">
        <v>114.58907000000001</v>
      </c>
      <c r="O275" s="7">
        <v>86.758393999999996</v>
      </c>
      <c r="P275" s="7">
        <v>34.958688000000002</v>
      </c>
      <c r="Q275" s="7">
        <v>37.663345</v>
      </c>
      <c r="R275" s="7">
        <v>70.981181000000007</v>
      </c>
      <c r="S275" s="7">
        <v>159.14978099999999</v>
      </c>
    </row>
    <row r="276" spans="1:19" x14ac:dyDescent="0.2">
      <c r="A276" s="8" t="s">
        <v>129</v>
      </c>
      <c r="B276" s="5" t="s">
        <v>25</v>
      </c>
      <c r="C276" s="31">
        <v>110</v>
      </c>
      <c r="D276" s="5" t="s">
        <v>162</v>
      </c>
      <c r="E276" s="3">
        <v>11.443818</v>
      </c>
      <c r="F276" s="3">
        <v>83.428105000000002</v>
      </c>
      <c r="G276" s="3">
        <v>21.182815999999999</v>
      </c>
      <c r="H276" s="3">
        <v>36.772494000000002</v>
      </c>
      <c r="I276" s="3">
        <v>21.697004</v>
      </c>
      <c r="J276" s="3">
        <v>49.958914999999998</v>
      </c>
      <c r="K276" s="3">
        <v>64.631013999999993</v>
      </c>
      <c r="L276" s="3">
        <v>72.501365000000007</v>
      </c>
      <c r="M276" s="3">
        <v>67.876465999999994</v>
      </c>
      <c r="N276" s="3">
        <v>56.319817</v>
      </c>
      <c r="O276" s="3">
        <v>54.479336000000004</v>
      </c>
      <c r="P276" s="3">
        <v>8.6607859999999999</v>
      </c>
      <c r="Q276" s="3">
        <v>8.9185669999999995</v>
      </c>
      <c r="R276" s="3">
        <v>9.0468709999999994</v>
      </c>
      <c r="S276" s="3">
        <v>1.127634</v>
      </c>
    </row>
    <row r="277" spans="1:19" x14ac:dyDescent="0.2">
      <c r="A277" s="8" t="s">
        <v>129</v>
      </c>
      <c r="B277" s="5" t="s">
        <v>24</v>
      </c>
      <c r="C277" s="31">
        <v>120</v>
      </c>
      <c r="D277" s="5" t="s">
        <v>163</v>
      </c>
      <c r="E277" s="7">
        <v>4.6091860000000002</v>
      </c>
      <c r="F277" s="7">
        <v>12.428533</v>
      </c>
      <c r="G277" s="7">
        <v>21.547004000000001</v>
      </c>
      <c r="H277" s="7">
        <v>26.702186999999999</v>
      </c>
      <c r="I277" s="7">
        <v>22.142855000000001</v>
      </c>
      <c r="J277" s="7">
        <v>23.128710999999999</v>
      </c>
      <c r="K277" s="7">
        <v>5.7980099999999997</v>
      </c>
      <c r="L277" s="7">
        <v>10.258443</v>
      </c>
      <c r="M277" s="7">
        <v>4.8840120000000002</v>
      </c>
      <c r="N277" s="7">
        <v>2.0093760000000001</v>
      </c>
      <c r="O277" s="7">
        <v>1.7972220000000001</v>
      </c>
      <c r="P277" s="7">
        <v>0.35206999999999999</v>
      </c>
      <c r="Q277" s="7">
        <v>0.375776</v>
      </c>
      <c r="R277" s="7">
        <v>0.20860300000000001</v>
      </c>
      <c r="S277" s="7">
        <v>9.2558000000000001E-2</v>
      </c>
    </row>
    <row r="278" spans="1:19" x14ac:dyDescent="0.2">
      <c r="A278" s="8" t="s">
        <v>129</v>
      </c>
      <c r="B278" s="5" t="s">
        <v>23</v>
      </c>
      <c r="C278" s="31">
        <v>130</v>
      </c>
      <c r="D278" s="5" t="s">
        <v>163</v>
      </c>
      <c r="E278" s="3">
        <v>0.39462199999999997</v>
      </c>
      <c r="F278" s="3">
        <v>0.91986100000000004</v>
      </c>
      <c r="G278" s="3">
        <v>0.49219299999999999</v>
      </c>
      <c r="H278" s="3">
        <v>0.45887800000000001</v>
      </c>
      <c r="I278" s="3">
        <v>7.3355800000000002</v>
      </c>
      <c r="J278" s="3">
        <v>4.7894079999999999</v>
      </c>
      <c r="K278" s="3">
        <v>4.3437320000000001</v>
      </c>
      <c r="L278" s="3">
        <v>5.9238689999999998</v>
      </c>
      <c r="M278" s="3"/>
      <c r="N278" s="3"/>
      <c r="O278" s="3"/>
      <c r="P278" s="3"/>
      <c r="Q278" s="3"/>
      <c r="R278" s="3"/>
      <c r="S278" s="3"/>
    </row>
    <row r="279" spans="1:19" x14ac:dyDescent="0.2">
      <c r="A279" s="8" t="s">
        <v>129</v>
      </c>
      <c r="B279" s="5" t="s">
        <v>22</v>
      </c>
      <c r="C279" s="31">
        <v>140</v>
      </c>
      <c r="D279" s="5" t="s">
        <v>164</v>
      </c>
      <c r="E279" s="7">
        <v>1.294295</v>
      </c>
      <c r="F279" s="7">
        <v>1.3954530000000001</v>
      </c>
      <c r="G279" s="7">
        <v>1.25169</v>
      </c>
      <c r="H279" s="7">
        <v>0.50511700000000004</v>
      </c>
      <c r="I279" s="7">
        <v>0.95087299999999997</v>
      </c>
      <c r="J279" s="7">
        <v>2.2908710000000001</v>
      </c>
      <c r="K279" s="7">
        <v>0.57050699999999999</v>
      </c>
      <c r="L279" s="7">
        <v>2.251484</v>
      </c>
      <c r="M279" s="7">
        <v>9.3503000000000003E-2</v>
      </c>
      <c r="N279" s="7"/>
      <c r="O279" s="7">
        <v>9.3522999999999995E-2</v>
      </c>
      <c r="P279" s="7">
        <v>3.0807999999999999E-2</v>
      </c>
      <c r="Q279" s="7">
        <v>3.8005999999999998E-2</v>
      </c>
      <c r="R279" s="7"/>
      <c r="S279" s="7"/>
    </row>
    <row r="280" spans="1:19" x14ac:dyDescent="0.2">
      <c r="A280" s="8" t="s">
        <v>129</v>
      </c>
      <c r="B280" s="5" t="s">
        <v>21</v>
      </c>
      <c r="C280" s="31">
        <v>150</v>
      </c>
      <c r="D280" s="5" t="s">
        <v>165</v>
      </c>
      <c r="E280" s="3">
        <v>96.775625000000005</v>
      </c>
      <c r="F280" s="3">
        <v>92.563053999999994</v>
      </c>
      <c r="G280" s="3">
        <v>47.000199000000002</v>
      </c>
      <c r="H280" s="3">
        <v>37.258639000000002</v>
      </c>
      <c r="I280" s="3">
        <v>42.901826</v>
      </c>
      <c r="J280" s="3">
        <v>49.668072000000002</v>
      </c>
      <c r="K280" s="3">
        <v>46.392482000000001</v>
      </c>
      <c r="L280" s="3">
        <v>35.804372999999998</v>
      </c>
      <c r="M280" s="3">
        <v>0.27077200000000001</v>
      </c>
      <c r="N280" s="3">
        <v>0.51721099999999998</v>
      </c>
      <c r="O280" s="3">
        <v>0.741286</v>
      </c>
      <c r="P280" s="3">
        <v>0.39883600000000002</v>
      </c>
      <c r="Q280" s="3">
        <v>0.53223500000000001</v>
      </c>
      <c r="R280" s="3">
        <v>0.70871799999999996</v>
      </c>
      <c r="S280" s="3"/>
    </row>
    <row r="281" spans="1:19" x14ac:dyDescent="0.2">
      <c r="A281" s="8" t="s">
        <v>129</v>
      </c>
      <c r="B281" s="5" t="s">
        <v>20</v>
      </c>
      <c r="C281" s="31">
        <v>160</v>
      </c>
      <c r="D281" s="5" t="s">
        <v>161</v>
      </c>
      <c r="E281" s="7">
        <v>7.2189310000000004</v>
      </c>
      <c r="F281" s="7">
        <v>7.174512</v>
      </c>
      <c r="G281" s="7">
        <v>12.143535</v>
      </c>
      <c r="H281" s="7">
        <v>5.4424919999999997</v>
      </c>
      <c r="I281" s="7">
        <v>7.7922979999999997</v>
      </c>
      <c r="J281" s="7">
        <v>7.3674379999999999</v>
      </c>
      <c r="K281" s="7">
        <v>26.021937000000001</v>
      </c>
      <c r="L281" s="7">
        <v>13.966805000000001</v>
      </c>
      <c r="M281" s="7">
        <v>11.709489</v>
      </c>
      <c r="N281" s="7">
        <v>4.1735920000000002</v>
      </c>
      <c r="O281" s="7"/>
      <c r="P281" s="7"/>
      <c r="Q281" s="7">
        <v>0.36655500000000002</v>
      </c>
      <c r="R281" s="7">
        <v>0.14530399999999999</v>
      </c>
      <c r="S281" s="7">
        <v>5.5136999999999999E-2</v>
      </c>
    </row>
    <row r="282" spans="1:19" x14ac:dyDescent="0.2">
      <c r="A282" s="8" t="s">
        <v>129</v>
      </c>
      <c r="B282" s="5" t="s">
        <v>19</v>
      </c>
      <c r="C282" s="31">
        <v>210</v>
      </c>
      <c r="D282" s="5" t="s">
        <v>166</v>
      </c>
      <c r="E282" s="3">
        <v>1.3247359999999999</v>
      </c>
      <c r="F282" s="3">
        <v>0.26314500000000002</v>
      </c>
      <c r="G282" s="3">
        <v>6.8285330000000002</v>
      </c>
      <c r="H282" s="3">
        <v>12.434169000000001</v>
      </c>
      <c r="I282" s="3">
        <v>12.912912</v>
      </c>
      <c r="J282" s="3">
        <v>0.37127500000000002</v>
      </c>
      <c r="K282" s="3">
        <v>4.2156849999999997</v>
      </c>
      <c r="L282" s="3">
        <v>5.2491659999999998</v>
      </c>
      <c r="M282" s="3">
        <v>14.011991999999999</v>
      </c>
      <c r="N282" s="3">
        <v>14.819402999999999</v>
      </c>
      <c r="O282" s="3">
        <v>5.7577000000000003E-2</v>
      </c>
      <c r="P282" s="3">
        <v>4.2278000000000003E-2</v>
      </c>
      <c r="Q282" s="3">
        <v>1.3575E-2</v>
      </c>
      <c r="R282" s="3">
        <v>4.8419999999999999E-3</v>
      </c>
      <c r="S282" s="3">
        <v>9.3999999999999997E-4</v>
      </c>
    </row>
    <row r="283" spans="1:19" x14ac:dyDescent="0.2">
      <c r="A283" s="8" t="s">
        <v>129</v>
      </c>
      <c r="B283" s="5" t="s">
        <v>18</v>
      </c>
      <c r="C283" s="31">
        <v>220</v>
      </c>
      <c r="D283" s="5" t="s">
        <v>166</v>
      </c>
      <c r="E283" s="7">
        <v>1.683778</v>
      </c>
      <c r="F283" s="7">
        <v>0.15218000000000001</v>
      </c>
      <c r="G283" s="7">
        <v>0.82936600000000005</v>
      </c>
      <c r="H283" s="7">
        <v>1.055086</v>
      </c>
      <c r="I283" s="7">
        <v>0.25784400000000002</v>
      </c>
      <c r="J283" s="7">
        <v>0.186032</v>
      </c>
      <c r="K283" s="7">
        <v>0.37684299999999998</v>
      </c>
      <c r="L283" s="7">
        <v>0.20983199999999999</v>
      </c>
      <c r="M283" s="7">
        <v>0.25701800000000002</v>
      </c>
      <c r="N283" s="7">
        <v>0.62945700000000004</v>
      </c>
      <c r="O283" s="7">
        <v>3.0505000000000001E-2</v>
      </c>
      <c r="P283" s="7">
        <v>1.562E-2</v>
      </c>
      <c r="Q283" s="7"/>
      <c r="R283" s="7"/>
      <c r="S283" s="7"/>
    </row>
    <row r="284" spans="1:19" x14ac:dyDescent="0.2">
      <c r="A284" s="8" t="s">
        <v>129</v>
      </c>
      <c r="B284" s="5" t="s">
        <v>17</v>
      </c>
      <c r="C284" s="31">
        <v>230</v>
      </c>
      <c r="D284" s="5" t="s">
        <v>166</v>
      </c>
      <c r="E284" s="3">
        <v>0.103619</v>
      </c>
      <c r="F284" s="3"/>
      <c r="G284" s="3">
        <v>7.3829000000000006E-2</v>
      </c>
      <c r="H284" s="3">
        <v>0.20038600000000001</v>
      </c>
      <c r="I284" s="3">
        <v>0.30984800000000001</v>
      </c>
      <c r="J284" s="3">
        <v>1.1792069999999999</v>
      </c>
      <c r="K284" s="3">
        <v>0.105063</v>
      </c>
      <c r="L284" s="3">
        <v>2.1445159999999999</v>
      </c>
      <c r="M284" s="3">
        <v>4.5623999999999998E-2</v>
      </c>
      <c r="N284" s="3"/>
      <c r="O284" s="3"/>
      <c r="P284" s="3"/>
      <c r="Q284" s="3"/>
      <c r="R284" s="3"/>
      <c r="S284" s="3"/>
    </row>
    <row r="285" spans="1:19" x14ac:dyDescent="0.2">
      <c r="A285" s="8" t="s">
        <v>129</v>
      </c>
      <c r="B285" s="5" t="s">
        <v>16</v>
      </c>
      <c r="C285" s="31">
        <v>240</v>
      </c>
      <c r="D285" s="5" t="s">
        <v>167</v>
      </c>
      <c r="E285" s="7">
        <v>6.3589999999999994E-2</v>
      </c>
      <c r="F285" s="7">
        <v>0.237148</v>
      </c>
      <c r="G285" s="7"/>
      <c r="H285" s="7">
        <v>0.103989</v>
      </c>
      <c r="I285" s="7"/>
      <c r="J285" s="7">
        <v>2.013709</v>
      </c>
      <c r="K285" s="7">
        <v>0.21551500000000001</v>
      </c>
      <c r="L285" s="7">
        <v>1.7615270000000001</v>
      </c>
      <c r="M285" s="7"/>
      <c r="N285" s="7">
        <v>5.9617000000000003E-2</v>
      </c>
      <c r="O285" s="7"/>
      <c r="P285" s="7"/>
      <c r="Q285" s="7"/>
      <c r="R285" s="7"/>
      <c r="S285" s="7"/>
    </row>
    <row r="286" spans="1:19" x14ac:dyDescent="0.2">
      <c r="A286" s="8" t="s">
        <v>129</v>
      </c>
      <c r="B286" s="5" t="s">
        <v>15</v>
      </c>
      <c r="C286" s="31">
        <v>250</v>
      </c>
      <c r="D286" s="5" t="s">
        <v>167</v>
      </c>
      <c r="E286" s="3">
        <v>1.6012299999999999</v>
      </c>
      <c r="F286" s="3">
        <v>1.5808979999999999</v>
      </c>
      <c r="G286" s="3">
        <v>0.57227300000000003</v>
      </c>
      <c r="H286" s="3">
        <v>0.49232900000000002</v>
      </c>
      <c r="I286" s="3">
        <v>1.42292</v>
      </c>
      <c r="J286" s="3">
        <v>2.8476490000000001</v>
      </c>
      <c r="K286" s="3">
        <v>0.76025299999999996</v>
      </c>
      <c r="L286" s="3">
        <v>0.56477100000000002</v>
      </c>
      <c r="M286" s="3">
        <v>9.4020000000000006E-3</v>
      </c>
      <c r="N286" s="3"/>
      <c r="O286" s="3"/>
      <c r="P286" s="3"/>
      <c r="Q286" s="3"/>
      <c r="R286" s="3"/>
      <c r="S286" s="3"/>
    </row>
    <row r="287" spans="1:19" x14ac:dyDescent="0.2">
      <c r="A287" s="8" t="s">
        <v>129</v>
      </c>
      <c r="B287" s="5" t="s">
        <v>14</v>
      </c>
      <c r="C287" s="31">
        <v>310</v>
      </c>
      <c r="D287" s="5" t="s">
        <v>169</v>
      </c>
      <c r="E287" s="7">
        <v>1.1597919999999999</v>
      </c>
      <c r="F287" s="7">
        <v>1.9121999999999999</v>
      </c>
      <c r="G287" s="7">
        <v>1.321941</v>
      </c>
      <c r="H287" s="7">
        <v>0.80635699999999999</v>
      </c>
      <c r="I287" s="7">
        <v>2.6678459999999999</v>
      </c>
      <c r="J287" s="7">
        <v>5.4265910000000002</v>
      </c>
      <c r="K287" s="7">
        <v>3.1114350000000002</v>
      </c>
      <c r="L287" s="7">
        <v>2.8945340000000002</v>
      </c>
      <c r="M287" s="7">
        <v>0.93347199999999997</v>
      </c>
      <c r="N287" s="7">
        <v>0.26468999999999998</v>
      </c>
      <c r="O287" s="7"/>
      <c r="P287" s="7"/>
      <c r="Q287" s="7"/>
      <c r="R287" s="7"/>
      <c r="S287" s="7"/>
    </row>
    <row r="288" spans="1:19" x14ac:dyDescent="0.2">
      <c r="A288" s="8" t="s">
        <v>129</v>
      </c>
      <c r="B288" s="5" t="s">
        <v>13</v>
      </c>
      <c r="C288" s="31">
        <v>320</v>
      </c>
      <c r="D288" s="5" t="s">
        <v>168</v>
      </c>
      <c r="E288" s="3">
        <v>0.77427199999999996</v>
      </c>
      <c r="F288" s="3">
        <v>0.257712</v>
      </c>
      <c r="G288" s="3">
        <v>3.5140750000000001</v>
      </c>
      <c r="H288" s="3"/>
      <c r="I288" s="3">
        <v>7.195208</v>
      </c>
      <c r="J288" s="3">
        <v>0.426145</v>
      </c>
      <c r="K288" s="3">
        <v>0.70796800000000004</v>
      </c>
      <c r="L288" s="3">
        <v>0.157587</v>
      </c>
      <c r="M288" s="3"/>
      <c r="N288" s="3"/>
      <c r="O288" s="3"/>
      <c r="P288" s="3"/>
      <c r="Q288" s="3"/>
      <c r="R288" s="3"/>
      <c r="S288" s="3"/>
    </row>
    <row r="289" spans="1:19" x14ac:dyDescent="0.2">
      <c r="A289" s="8" t="s">
        <v>129</v>
      </c>
      <c r="B289" s="5" t="s">
        <v>12</v>
      </c>
      <c r="C289" s="31">
        <v>410</v>
      </c>
      <c r="D289" s="5" t="s">
        <v>171</v>
      </c>
      <c r="E289" s="7">
        <v>6.77454</v>
      </c>
      <c r="F289" s="7">
        <v>4.349558</v>
      </c>
      <c r="G289" s="7">
        <v>2.8069139999999999</v>
      </c>
      <c r="H289" s="7">
        <v>1.934985</v>
      </c>
      <c r="I289" s="7">
        <v>2.086843</v>
      </c>
      <c r="J289" s="7">
        <v>11.569102000000001</v>
      </c>
      <c r="K289" s="7">
        <v>0.56954400000000005</v>
      </c>
      <c r="L289" s="7">
        <v>3.1615060000000001</v>
      </c>
      <c r="M289" s="7">
        <v>4.7773300000000001</v>
      </c>
      <c r="N289" s="7"/>
      <c r="O289" s="7">
        <v>0.34702499999999997</v>
      </c>
      <c r="P289" s="7">
        <v>7.1737999999999996E-2</v>
      </c>
      <c r="Q289" s="7">
        <v>0.16873299999999999</v>
      </c>
      <c r="R289" s="7">
        <v>0.19187100000000001</v>
      </c>
      <c r="S289" s="7">
        <v>0.25680700000000001</v>
      </c>
    </row>
    <row r="290" spans="1:19" x14ac:dyDescent="0.2">
      <c r="A290" s="8" t="s">
        <v>129</v>
      </c>
      <c r="B290" s="5" t="s">
        <v>11</v>
      </c>
      <c r="C290" s="31">
        <v>430</v>
      </c>
      <c r="D290" s="5" t="s">
        <v>170</v>
      </c>
      <c r="E290" s="3"/>
      <c r="F290" s="3">
        <v>7.0325119999999997</v>
      </c>
      <c r="G290" s="3">
        <v>8.0102539999999998</v>
      </c>
      <c r="H290" s="3">
        <v>8.4784159999999993</v>
      </c>
      <c r="I290" s="3">
        <v>7.8400239999999997</v>
      </c>
      <c r="J290" s="3">
        <v>7.2767429999999997</v>
      </c>
      <c r="K290" s="3">
        <v>8.260529</v>
      </c>
      <c r="L290" s="3">
        <v>9.4393519999999995</v>
      </c>
      <c r="M290" s="3">
        <v>10.411576999999999</v>
      </c>
      <c r="N290" s="3">
        <v>6.3052200000000003</v>
      </c>
      <c r="O290" s="3">
        <v>4.5572429999999997</v>
      </c>
      <c r="P290" s="3">
        <v>1.5621050000000001</v>
      </c>
      <c r="Q290" s="3">
        <v>2.894101</v>
      </c>
      <c r="R290" s="3">
        <v>1.8482339999999999</v>
      </c>
      <c r="S290" s="3">
        <v>1.739563</v>
      </c>
    </row>
    <row r="291" spans="1:19" x14ac:dyDescent="0.2">
      <c r="A291" s="8" t="s">
        <v>129</v>
      </c>
      <c r="B291" s="5" t="s">
        <v>10</v>
      </c>
      <c r="C291" s="31">
        <v>510</v>
      </c>
      <c r="D291" s="5" t="s">
        <v>172</v>
      </c>
      <c r="E291" s="7">
        <v>0.100227</v>
      </c>
      <c r="F291" s="7"/>
      <c r="G291" s="7">
        <v>4.0378480000000003</v>
      </c>
      <c r="H291" s="7"/>
      <c r="I291" s="7">
        <v>3.0635289999999999</v>
      </c>
      <c r="J291" s="7"/>
      <c r="K291" s="7"/>
      <c r="L291" s="7">
        <v>2.1011579999999999</v>
      </c>
      <c r="M291" s="7"/>
      <c r="N291" s="7"/>
      <c r="O291" s="7"/>
      <c r="P291" s="7"/>
      <c r="Q291" s="7"/>
      <c r="R291" s="7"/>
      <c r="S291" s="7"/>
    </row>
    <row r="292" spans="1:19" x14ac:dyDescent="0.2">
      <c r="A292" s="8" t="s">
        <v>129</v>
      </c>
      <c r="B292" s="5" t="s">
        <v>9</v>
      </c>
      <c r="C292" s="31">
        <v>520</v>
      </c>
      <c r="D292" s="5" t="s">
        <v>169</v>
      </c>
      <c r="E292" s="3"/>
      <c r="F292" s="3"/>
      <c r="G292" s="3">
        <v>0.123048</v>
      </c>
      <c r="H292" s="3">
        <v>1.4201539999999999</v>
      </c>
      <c r="I292" s="3">
        <v>6.9773000000000002E-2</v>
      </c>
      <c r="J292" s="3">
        <v>0.59592800000000001</v>
      </c>
      <c r="K292" s="3">
        <v>4.5258219999999998</v>
      </c>
      <c r="L292" s="3">
        <v>3.6770000000000001E-3</v>
      </c>
      <c r="M292" s="3"/>
      <c r="N292" s="3"/>
      <c r="O292" s="3">
        <v>7.1079999999999997E-3</v>
      </c>
      <c r="P292" s="3"/>
      <c r="Q292" s="3"/>
      <c r="R292" s="3"/>
      <c r="S292" s="3"/>
    </row>
    <row r="293" spans="1:19" x14ac:dyDescent="0.2">
      <c r="A293" s="8" t="s">
        <v>129</v>
      </c>
      <c r="B293" s="5" t="s">
        <v>8</v>
      </c>
      <c r="C293" s="31">
        <v>530</v>
      </c>
      <c r="D293" s="5" t="s">
        <v>170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x14ac:dyDescent="0.2">
      <c r="A294" s="8" t="s">
        <v>129</v>
      </c>
      <c r="B294" s="5" t="s">
        <v>7</v>
      </c>
      <c r="C294" s="31">
        <v>600</v>
      </c>
      <c r="D294" s="5" t="s">
        <v>173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8" t="s">
        <v>129</v>
      </c>
      <c r="B295" s="5" t="s">
        <v>6</v>
      </c>
      <c r="C295" s="31">
        <v>700</v>
      </c>
      <c r="D295" s="5" t="s">
        <v>174</v>
      </c>
      <c r="E295" s="7">
        <v>5.4919390000000003</v>
      </c>
      <c r="F295" s="7">
        <v>8.4699580000000001</v>
      </c>
      <c r="G295" s="7">
        <v>11.950538999999999</v>
      </c>
      <c r="H295" s="7">
        <v>13.510878</v>
      </c>
      <c r="I295" s="7">
        <v>18.525677000000002</v>
      </c>
      <c r="J295" s="7">
        <v>10.406513</v>
      </c>
      <c r="K295" s="7">
        <v>12.835528999999999</v>
      </c>
      <c r="L295" s="7">
        <v>11.495424</v>
      </c>
      <c r="M295" s="7">
        <v>4.3688440000000002</v>
      </c>
      <c r="N295" s="7">
        <v>1.0507409999999999</v>
      </c>
      <c r="O295" s="7">
        <v>0.19409499999999999</v>
      </c>
      <c r="P295" s="7">
        <v>0.17846400000000001</v>
      </c>
      <c r="Q295" s="7">
        <v>0.94171800000000006</v>
      </c>
      <c r="R295" s="7">
        <v>6.5714999999999996E-2</v>
      </c>
      <c r="S295" s="7">
        <v>7.9646910000000002</v>
      </c>
    </row>
    <row r="296" spans="1:19" x14ac:dyDescent="0.2">
      <c r="A296" s="8" t="s">
        <v>129</v>
      </c>
      <c r="B296" s="5" t="s">
        <v>5</v>
      </c>
      <c r="C296" s="31">
        <v>910</v>
      </c>
      <c r="D296" s="5" t="s">
        <v>170</v>
      </c>
      <c r="E296" s="3">
        <v>3.6873999999999998</v>
      </c>
      <c r="F296" s="3">
        <v>18.004328000000001</v>
      </c>
      <c r="G296" s="3">
        <v>17.226762999999998</v>
      </c>
      <c r="H296" s="3">
        <v>29.221468000000002</v>
      </c>
      <c r="I296" s="3">
        <v>17.675730999999999</v>
      </c>
      <c r="J296" s="3">
        <v>19.586922000000001</v>
      </c>
      <c r="K296" s="3">
        <v>17.504380000000001</v>
      </c>
      <c r="L296" s="3">
        <v>17.623441</v>
      </c>
      <c r="M296" s="3">
        <v>11.877261000000001</v>
      </c>
      <c r="N296" s="3">
        <v>9.5276309999999995</v>
      </c>
      <c r="O296" s="3">
        <v>8.2808810000000008</v>
      </c>
      <c r="P296" s="3">
        <v>5.6765280000000002</v>
      </c>
      <c r="Q296" s="3">
        <v>5.9381009999999996</v>
      </c>
      <c r="R296" s="3">
        <v>7.7297000000000005E-2</v>
      </c>
      <c r="S296" s="3">
        <v>1.3002210000000001</v>
      </c>
    </row>
    <row r="297" spans="1:19" x14ac:dyDescent="0.2">
      <c r="A297" s="8" t="s">
        <v>129</v>
      </c>
      <c r="B297" s="5" t="s">
        <v>4</v>
      </c>
      <c r="C297" s="31">
        <v>930</v>
      </c>
      <c r="D297" s="5" t="s">
        <v>170</v>
      </c>
      <c r="E297" s="7">
        <v>3.497223</v>
      </c>
      <c r="F297" s="7">
        <v>14.667816999999999</v>
      </c>
      <c r="G297" s="7">
        <v>2.734394</v>
      </c>
      <c r="H297" s="7">
        <v>19.689418</v>
      </c>
      <c r="I297" s="7">
        <v>4.1889630000000002</v>
      </c>
      <c r="J297" s="7">
        <v>3.795906</v>
      </c>
      <c r="K297" s="7">
        <v>21.841429999999999</v>
      </c>
      <c r="L297" s="7">
        <v>18.748601000000001</v>
      </c>
      <c r="M297" s="7">
        <v>27.228974000000001</v>
      </c>
      <c r="N297" s="7">
        <v>18.912315</v>
      </c>
      <c r="O297" s="7">
        <v>16.172592999999999</v>
      </c>
      <c r="P297" s="7">
        <v>17.119260000000001</v>
      </c>
      <c r="Q297" s="7">
        <v>17.397735999999998</v>
      </c>
      <c r="R297" s="7">
        <v>58.675665000000002</v>
      </c>
      <c r="S297" s="7">
        <v>146.605695</v>
      </c>
    </row>
    <row r="298" spans="1:19" x14ac:dyDescent="0.2">
      <c r="A298" s="6" t="s">
        <v>129</v>
      </c>
      <c r="B298" s="5" t="s">
        <v>2</v>
      </c>
      <c r="C298" s="31">
        <v>998</v>
      </c>
      <c r="D298" s="5" t="s">
        <v>170</v>
      </c>
      <c r="E298" s="3">
        <v>7.3645000000000002E-2</v>
      </c>
      <c r="F298" s="3">
        <v>0.228159</v>
      </c>
      <c r="G298" s="3">
        <v>0.51310800000000001</v>
      </c>
      <c r="H298" s="3">
        <v>2.1025130000000001</v>
      </c>
      <c r="I298" s="3">
        <v>1.38073</v>
      </c>
      <c r="J298" s="3">
        <v>0.55826100000000001</v>
      </c>
      <c r="K298" s="3">
        <v>9.0132659999999998</v>
      </c>
      <c r="L298" s="3">
        <v>7.0522429999999998</v>
      </c>
      <c r="M298" s="3">
        <v>8.1339930000000003</v>
      </c>
      <c r="N298" s="3"/>
      <c r="O298" s="3"/>
      <c r="P298" s="3">
        <v>0.85019500000000003</v>
      </c>
      <c r="Q298" s="3">
        <v>7.8242000000000006E-2</v>
      </c>
      <c r="R298" s="3">
        <v>8.0610000000000005E-3</v>
      </c>
      <c r="S298" s="3">
        <v>6.535E-3</v>
      </c>
    </row>
    <row r="299" spans="1:19" x14ac:dyDescent="0.2">
      <c r="A299" s="9" t="s">
        <v>128</v>
      </c>
      <c r="B299" s="5" t="s">
        <v>26</v>
      </c>
      <c r="C299" s="32">
        <v>1000</v>
      </c>
      <c r="D299" s="5" t="s">
        <v>181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>
        <v>25.581492000000001</v>
      </c>
      <c r="R299" s="7">
        <v>47.400871000000002</v>
      </c>
      <c r="S299" s="7">
        <v>54.783158</v>
      </c>
    </row>
    <row r="300" spans="1:19" x14ac:dyDescent="0.2">
      <c r="A300" s="8" t="s">
        <v>128</v>
      </c>
      <c r="B300" s="5" t="s">
        <v>25</v>
      </c>
      <c r="C300" s="31">
        <v>110</v>
      </c>
      <c r="D300" s="5" t="s">
        <v>162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>
        <v>6.3914989999999996</v>
      </c>
      <c r="R300" s="3">
        <v>18.524418000000001</v>
      </c>
      <c r="S300" s="3">
        <v>23.961952</v>
      </c>
    </row>
    <row r="301" spans="1:19" x14ac:dyDescent="0.2">
      <c r="A301" s="8" t="s">
        <v>128</v>
      </c>
      <c r="B301" s="5" t="s">
        <v>24</v>
      </c>
      <c r="C301" s="31">
        <v>120</v>
      </c>
      <c r="D301" s="5" t="s">
        <v>163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>
        <v>0.103849</v>
      </c>
      <c r="R301" s="7">
        <v>4.0053999999999999E-2</v>
      </c>
      <c r="S301" s="7"/>
    </row>
    <row r="302" spans="1:19" x14ac:dyDescent="0.2">
      <c r="A302" s="8" t="s">
        <v>128</v>
      </c>
      <c r="B302" s="5" t="s">
        <v>23</v>
      </c>
      <c r="C302" s="31">
        <v>130</v>
      </c>
      <c r="D302" s="5" t="s">
        <v>163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>
        <v>0.552651</v>
      </c>
      <c r="R302" s="3">
        <v>1.235568</v>
      </c>
      <c r="S302" s="3">
        <v>0.29205100000000001</v>
      </c>
    </row>
    <row r="303" spans="1:19" x14ac:dyDescent="0.2">
      <c r="A303" s="8" t="s">
        <v>128</v>
      </c>
      <c r="B303" s="5" t="s">
        <v>22</v>
      </c>
      <c r="C303" s="31">
        <v>140</v>
      </c>
      <c r="D303" s="5" t="s">
        <v>164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>
        <v>1.133281</v>
      </c>
      <c r="R303" s="7">
        <v>4.8954630000000003</v>
      </c>
      <c r="S303" s="7">
        <v>2.7240329999999999</v>
      </c>
    </row>
    <row r="304" spans="1:19" x14ac:dyDescent="0.2">
      <c r="A304" s="8" t="s">
        <v>128</v>
      </c>
      <c r="B304" s="5" t="s">
        <v>21</v>
      </c>
      <c r="C304" s="31">
        <v>150</v>
      </c>
      <c r="D304" s="5" t="s">
        <v>165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>
        <v>0.28515099999999999</v>
      </c>
      <c r="R304" s="3">
        <v>0.62092000000000003</v>
      </c>
      <c r="S304" s="3">
        <v>0.41451100000000002</v>
      </c>
    </row>
    <row r="305" spans="1:19" x14ac:dyDescent="0.2">
      <c r="A305" s="8" t="s">
        <v>128</v>
      </c>
      <c r="B305" s="5" t="s">
        <v>20</v>
      </c>
      <c r="C305" s="31">
        <v>160</v>
      </c>
      <c r="D305" s="5" t="s">
        <v>161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>
        <v>7.1802000000000005E-2</v>
      </c>
      <c r="R305" s="7">
        <v>4.6155000000000002E-2</v>
      </c>
      <c r="S305" s="7">
        <v>2.1312999999999999E-2</v>
      </c>
    </row>
    <row r="306" spans="1:19" x14ac:dyDescent="0.2">
      <c r="A306" s="8" t="s">
        <v>128</v>
      </c>
      <c r="B306" s="5" t="s">
        <v>19</v>
      </c>
      <c r="C306" s="31">
        <v>210</v>
      </c>
      <c r="D306" s="5" t="s">
        <v>166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8" t="s">
        <v>128</v>
      </c>
      <c r="B307" s="5" t="s">
        <v>18</v>
      </c>
      <c r="C307" s="31">
        <v>220</v>
      </c>
      <c r="D307" s="5" t="s">
        <v>166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>
        <v>1.0248E-2</v>
      </c>
      <c r="S307" s="7"/>
    </row>
    <row r="308" spans="1:19" x14ac:dyDescent="0.2">
      <c r="A308" s="8" t="s">
        <v>128</v>
      </c>
      <c r="B308" s="5" t="s">
        <v>17</v>
      </c>
      <c r="C308" s="31">
        <v>230</v>
      </c>
      <c r="D308" s="5" t="s">
        <v>166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>
        <v>1.2812E-2</v>
      </c>
      <c r="R308" s="3"/>
      <c r="S308" s="3"/>
    </row>
    <row r="309" spans="1:19" x14ac:dyDescent="0.2">
      <c r="A309" s="8" t="s">
        <v>128</v>
      </c>
      <c r="B309" s="5" t="s">
        <v>16</v>
      </c>
      <c r="C309" s="31">
        <v>240</v>
      </c>
      <c r="D309" s="5" t="s">
        <v>167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1:19" x14ac:dyDescent="0.2">
      <c r="A310" s="8" t="s">
        <v>128</v>
      </c>
      <c r="B310" s="5" t="s">
        <v>15</v>
      </c>
      <c r="C310" s="31">
        <v>250</v>
      </c>
      <c r="D310" s="5" t="s">
        <v>167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>
        <v>5.3780849999999996</v>
      </c>
      <c r="R310" s="3"/>
      <c r="S310" s="3">
        <v>0.126278</v>
      </c>
    </row>
    <row r="311" spans="1:19" x14ac:dyDescent="0.2">
      <c r="A311" s="8" t="s">
        <v>128</v>
      </c>
      <c r="B311" s="5" t="s">
        <v>14</v>
      </c>
      <c r="C311" s="31">
        <v>310</v>
      </c>
      <c r="D311" s="5" t="s">
        <v>169</v>
      </c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>
        <v>0.46831600000000001</v>
      </c>
      <c r="R311" s="7">
        <v>0.38131999999999999</v>
      </c>
      <c r="S311" s="7">
        <v>3.5785019999999998</v>
      </c>
    </row>
    <row r="312" spans="1:19" x14ac:dyDescent="0.2">
      <c r="A312" s="8" t="s">
        <v>128</v>
      </c>
      <c r="B312" s="5" t="s">
        <v>13</v>
      </c>
      <c r="C312" s="31">
        <v>320</v>
      </c>
      <c r="D312" s="5" t="s">
        <v>168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8" t="s">
        <v>128</v>
      </c>
      <c r="B313" s="5" t="s">
        <v>12</v>
      </c>
      <c r="C313" s="31">
        <v>410</v>
      </c>
      <c r="D313" s="5" t="s">
        <v>171</v>
      </c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>
        <v>5.5055E-2</v>
      </c>
      <c r="R313" s="7">
        <v>6.11E-4</v>
      </c>
      <c r="S313" s="7"/>
    </row>
    <row r="314" spans="1:19" x14ac:dyDescent="0.2">
      <c r="A314" s="8" t="s">
        <v>128</v>
      </c>
      <c r="B314" s="5" t="s">
        <v>11</v>
      </c>
      <c r="C314" s="31">
        <v>430</v>
      </c>
      <c r="D314" s="5" t="s">
        <v>170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>
        <v>0.10605299999999999</v>
      </c>
      <c r="R314" s="3">
        <v>1.4675339999999999</v>
      </c>
      <c r="S314" s="3">
        <v>0.53514300000000004</v>
      </c>
    </row>
    <row r="315" spans="1:19" x14ac:dyDescent="0.2">
      <c r="A315" s="8" t="s">
        <v>128</v>
      </c>
      <c r="B315" s="5" t="s">
        <v>10</v>
      </c>
      <c r="C315" s="31">
        <v>510</v>
      </c>
      <c r="D315" s="5" t="s">
        <v>172</v>
      </c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 x14ac:dyDescent="0.2">
      <c r="A316" s="8" t="s">
        <v>128</v>
      </c>
      <c r="B316" s="5" t="s">
        <v>9</v>
      </c>
      <c r="C316" s="31">
        <v>520</v>
      </c>
      <c r="D316" s="5" t="s">
        <v>169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>
        <v>1.7910000000000001E-3</v>
      </c>
      <c r="S316" s="3"/>
    </row>
    <row r="317" spans="1:19" x14ac:dyDescent="0.2">
      <c r="A317" s="8" t="s">
        <v>128</v>
      </c>
      <c r="B317" s="5" t="s">
        <v>8</v>
      </c>
      <c r="C317" s="31">
        <v>530</v>
      </c>
      <c r="D317" s="5" t="s">
        <v>170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1:19" x14ac:dyDescent="0.2">
      <c r="A318" s="8" t="s">
        <v>128</v>
      </c>
      <c r="B318" s="5" t="s">
        <v>7</v>
      </c>
      <c r="C318" s="31">
        <v>600</v>
      </c>
      <c r="D318" s="5" t="s">
        <v>173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8" t="s">
        <v>128</v>
      </c>
      <c r="B319" s="5" t="s">
        <v>6</v>
      </c>
      <c r="C319" s="31">
        <v>700</v>
      </c>
      <c r="D319" s="5" t="s">
        <v>174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>
        <v>0.48649100000000001</v>
      </c>
      <c r="R319" s="7">
        <v>1.281228</v>
      </c>
      <c r="S319" s="7">
        <v>0.38585599999999998</v>
      </c>
    </row>
    <row r="320" spans="1:19" x14ac:dyDescent="0.2">
      <c r="A320" s="8" t="s">
        <v>128</v>
      </c>
      <c r="B320" s="5" t="s">
        <v>5</v>
      </c>
      <c r="C320" s="31">
        <v>910</v>
      </c>
      <c r="D320" s="5" t="s">
        <v>170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>
        <v>1.6719010000000001</v>
      </c>
      <c r="R320" s="3">
        <v>1.2960229999999999</v>
      </c>
      <c r="S320" s="3">
        <v>0.45593499999999998</v>
      </c>
    </row>
    <row r="321" spans="1:19" x14ac:dyDescent="0.2">
      <c r="A321" s="8" t="s">
        <v>128</v>
      </c>
      <c r="B321" s="5" t="s">
        <v>4</v>
      </c>
      <c r="C321" s="31">
        <v>930</v>
      </c>
      <c r="D321" s="5" t="s">
        <v>170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>
        <v>8.8503699999999998</v>
      </c>
      <c r="R321" s="7">
        <v>9.6969110000000001</v>
      </c>
      <c r="S321" s="7">
        <v>9.8161780000000007</v>
      </c>
    </row>
    <row r="322" spans="1:19" x14ac:dyDescent="0.2">
      <c r="A322" s="6" t="s">
        <v>128</v>
      </c>
      <c r="B322" s="5" t="s">
        <v>2</v>
      </c>
      <c r="C322" s="31">
        <v>998</v>
      </c>
      <c r="D322" s="5" t="s">
        <v>170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>
        <v>1.4175999999999999E-2</v>
      </c>
      <c r="R322" s="3">
        <v>7.8985000000000003</v>
      </c>
      <c r="S322" s="3">
        <v>12.471406</v>
      </c>
    </row>
    <row r="323" spans="1:19" x14ac:dyDescent="0.2">
      <c r="A323" s="9" t="s">
        <v>127</v>
      </c>
      <c r="B323" s="5" t="s">
        <v>26</v>
      </c>
      <c r="C323" s="32">
        <v>1000</v>
      </c>
      <c r="D323" s="5" t="s">
        <v>181</v>
      </c>
      <c r="E323" s="7"/>
      <c r="F323" s="7"/>
      <c r="G323" s="7"/>
      <c r="H323" s="7"/>
      <c r="I323" s="7"/>
      <c r="J323" s="7"/>
      <c r="K323" s="7"/>
      <c r="L323" s="7"/>
      <c r="M323" s="7"/>
      <c r="N323" s="7">
        <v>22.842078999999998</v>
      </c>
      <c r="O323" s="7">
        <v>25.217003999999999</v>
      </c>
      <c r="P323" s="7">
        <v>33.514456000000003</v>
      </c>
      <c r="Q323" s="7">
        <v>32.359205000000003</v>
      </c>
      <c r="R323" s="7">
        <v>34.607999</v>
      </c>
      <c r="S323" s="7">
        <v>47.683532999999997</v>
      </c>
    </row>
    <row r="324" spans="1:19" x14ac:dyDescent="0.2">
      <c r="A324" s="8" t="s">
        <v>127</v>
      </c>
      <c r="B324" s="5" t="s">
        <v>25</v>
      </c>
      <c r="C324" s="31">
        <v>110</v>
      </c>
      <c r="D324" s="5" t="s">
        <v>162</v>
      </c>
      <c r="E324" s="3"/>
      <c r="F324" s="3"/>
      <c r="G324" s="3"/>
      <c r="H324" s="3"/>
      <c r="I324" s="3"/>
      <c r="J324" s="3"/>
      <c r="K324" s="3"/>
      <c r="L324" s="3"/>
      <c r="M324" s="3"/>
      <c r="N324" s="3">
        <v>1.506721</v>
      </c>
      <c r="O324" s="3">
        <v>1.7881370000000001</v>
      </c>
      <c r="P324" s="3">
        <v>3.6779769999999998</v>
      </c>
      <c r="Q324" s="3">
        <v>2.2624749999999998</v>
      </c>
      <c r="R324" s="3">
        <v>1.6965939999999999</v>
      </c>
      <c r="S324" s="3">
        <v>1.4581630000000001</v>
      </c>
    </row>
    <row r="325" spans="1:19" x14ac:dyDescent="0.2">
      <c r="A325" s="8" t="s">
        <v>127</v>
      </c>
      <c r="B325" s="5" t="s">
        <v>24</v>
      </c>
      <c r="C325" s="31">
        <v>120</v>
      </c>
      <c r="D325" s="5" t="s">
        <v>163</v>
      </c>
      <c r="E325" s="7"/>
      <c r="F325" s="7"/>
      <c r="G325" s="7"/>
      <c r="H325" s="7"/>
      <c r="I325" s="7"/>
      <c r="J325" s="7"/>
      <c r="K325" s="7"/>
      <c r="L325" s="7"/>
      <c r="M325" s="7"/>
      <c r="N325" s="7">
        <v>1.3955489999999999</v>
      </c>
      <c r="O325" s="7">
        <v>2.039472</v>
      </c>
      <c r="P325" s="7">
        <v>3.2510819999999998</v>
      </c>
      <c r="Q325" s="7">
        <v>2.5005850000000001</v>
      </c>
      <c r="R325" s="7">
        <v>1.3496840000000001</v>
      </c>
      <c r="S325" s="7">
        <v>1.6867300000000001</v>
      </c>
    </row>
    <row r="326" spans="1:19" x14ac:dyDescent="0.2">
      <c r="A326" s="8" t="s">
        <v>127</v>
      </c>
      <c r="B326" s="5" t="s">
        <v>23</v>
      </c>
      <c r="C326" s="31">
        <v>130</v>
      </c>
      <c r="D326" s="5" t="s">
        <v>163</v>
      </c>
      <c r="E326" s="3"/>
      <c r="F326" s="3"/>
      <c r="G326" s="3"/>
      <c r="H326" s="3"/>
      <c r="I326" s="3"/>
      <c r="J326" s="3"/>
      <c r="K326" s="3"/>
      <c r="L326" s="3"/>
      <c r="M326" s="3"/>
      <c r="N326" s="3">
        <v>0.54234400000000005</v>
      </c>
      <c r="O326" s="3">
        <v>0.237426</v>
      </c>
      <c r="P326" s="3">
        <v>0.26089800000000002</v>
      </c>
      <c r="Q326" s="3">
        <v>0.107548</v>
      </c>
      <c r="R326" s="3">
        <v>0.10144300000000001</v>
      </c>
      <c r="S326" s="3">
        <v>0.105173</v>
      </c>
    </row>
    <row r="327" spans="1:19" x14ac:dyDescent="0.2">
      <c r="A327" s="8" t="s">
        <v>127</v>
      </c>
      <c r="B327" s="5" t="s">
        <v>22</v>
      </c>
      <c r="C327" s="31">
        <v>140</v>
      </c>
      <c r="D327" s="5" t="s">
        <v>164</v>
      </c>
      <c r="E327" s="7"/>
      <c r="F327" s="7"/>
      <c r="G327" s="7"/>
      <c r="H327" s="7"/>
      <c r="I327" s="7"/>
      <c r="J327" s="7"/>
      <c r="K327" s="7"/>
      <c r="L327" s="7"/>
      <c r="M327" s="7"/>
      <c r="N327" s="7">
        <v>0.44665500000000002</v>
      </c>
      <c r="O327" s="7">
        <v>0.74778699999999998</v>
      </c>
      <c r="P327" s="7">
        <v>1.117807</v>
      </c>
      <c r="Q327" s="7">
        <v>1.6992020000000001</v>
      </c>
      <c r="R327" s="7">
        <v>3.032864</v>
      </c>
      <c r="S327" s="7">
        <v>2.5621239999999998</v>
      </c>
    </row>
    <row r="328" spans="1:19" x14ac:dyDescent="0.2">
      <c r="A328" s="8" t="s">
        <v>127</v>
      </c>
      <c r="B328" s="5" t="s">
        <v>21</v>
      </c>
      <c r="C328" s="31">
        <v>150</v>
      </c>
      <c r="D328" s="5" t="s">
        <v>165</v>
      </c>
      <c r="E328" s="3"/>
      <c r="F328" s="3"/>
      <c r="G328" s="3"/>
      <c r="H328" s="3"/>
      <c r="I328" s="3"/>
      <c r="J328" s="3"/>
      <c r="K328" s="3"/>
      <c r="L328" s="3"/>
      <c r="M328" s="3"/>
      <c r="N328" s="3">
        <v>3.0181</v>
      </c>
      <c r="O328" s="3">
        <v>3.2393679999999998</v>
      </c>
      <c r="P328" s="3">
        <v>4.031104</v>
      </c>
      <c r="Q328" s="3">
        <v>4.1645760000000003</v>
      </c>
      <c r="R328" s="3">
        <v>3.2479330000000002</v>
      </c>
      <c r="S328" s="3">
        <v>2.3911419999999999</v>
      </c>
    </row>
    <row r="329" spans="1:19" x14ac:dyDescent="0.2">
      <c r="A329" s="8" t="s">
        <v>127</v>
      </c>
      <c r="B329" s="5" t="s">
        <v>20</v>
      </c>
      <c r="C329" s="31">
        <v>160</v>
      </c>
      <c r="D329" s="5" t="s">
        <v>161</v>
      </c>
      <c r="E329" s="7"/>
      <c r="F329" s="7"/>
      <c r="G329" s="7"/>
      <c r="H329" s="7"/>
      <c r="I329" s="7"/>
      <c r="J329" s="7"/>
      <c r="K329" s="7"/>
      <c r="L329" s="7"/>
      <c r="M329" s="7"/>
      <c r="N329" s="7">
        <v>2.3033090000000001</v>
      </c>
      <c r="O329" s="7">
        <v>3.0390929999999998</v>
      </c>
      <c r="P329" s="7">
        <v>3.1402199999999998</v>
      </c>
      <c r="Q329" s="7">
        <v>3.5129830000000002</v>
      </c>
      <c r="R329" s="7">
        <v>5.1849489999999996</v>
      </c>
      <c r="S329" s="7">
        <v>5.8660269999999999</v>
      </c>
    </row>
    <row r="330" spans="1:19" x14ac:dyDescent="0.2">
      <c r="A330" s="8" t="s">
        <v>127</v>
      </c>
      <c r="B330" s="5" t="s">
        <v>19</v>
      </c>
      <c r="C330" s="31">
        <v>210</v>
      </c>
      <c r="D330" s="5" t="s">
        <v>166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8" t="s">
        <v>127</v>
      </c>
      <c r="B331" s="5" t="s">
        <v>18</v>
      </c>
      <c r="C331" s="31">
        <v>220</v>
      </c>
      <c r="D331" s="5" t="s">
        <v>166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>
        <v>6.1459E-2</v>
      </c>
    </row>
    <row r="332" spans="1:19" x14ac:dyDescent="0.2">
      <c r="A332" s="8" t="s">
        <v>127</v>
      </c>
      <c r="B332" s="5" t="s">
        <v>17</v>
      </c>
      <c r="C332" s="31">
        <v>230</v>
      </c>
      <c r="D332" s="5" t="s">
        <v>166</v>
      </c>
      <c r="E332" s="3"/>
      <c r="F332" s="3"/>
      <c r="G332" s="3"/>
      <c r="H332" s="3"/>
      <c r="I332" s="3"/>
      <c r="J332" s="3"/>
      <c r="K332" s="3"/>
      <c r="L332" s="3"/>
      <c r="M332" s="3"/>
      <c r="N332" s="3">
        <v>3.134039</v>
      </c>
      <c r="O332" s="3">
        <v>4.1225889999999996</v>
      </c>
      <c r="P332" s="3">
        <v>4.3143039999999999</v>
      </c>
      <c r="Q332" s="3">
        <v>4.4697940000000003</v>
      </c>
      <c r="R332" s="3">
        <v>3.4765100000000002</v>
      </c>
      <c r="S332" s="3">
        <v>3.8332670000000002</v>
      </c>
    </row>
    <row r="333" spans="1:19" x14ac:dyDescent="0.2">
      <c r="A333" s="8" t="s">
        <v>127</v>
      </c>
      <c r="B333" s="5" t="s">
        <v>16</v>
      </c>
      <c r="C333" s="31">
        <v>240</v>
      </c>
      <c r="D333" s="5" t="s">
        <v>167</v>
      </c>
      <c r="E333" s="7"/>
      <c r="F333" s="7"/>
      <c r="G333" s="7"/>
      <c r="H333" s="7"/>
      <c r="I333" s="7"/>
      <c r="J333" s="7"/>
      <c r="K333" s="7"/>
      <c r="L333" s="7"/>
      <c r="M333" s="7"/>
      <c r="N333" s="7">
        <v>0.157551</v>
      </c>
      <c r="O333" s="7"/>
      <c r="P333" s="7">
        <v>0.22242500000000001</v>
      </c>
      <c r="Q333" s="7">
        <v>0.104453</v>
      </c>
      <c r="R333" s="7">
        <v>9.4069E-2</v>
      </c>
      <c r="S333" s="7">
        <v>0.114118</v>
      </c>
    </row>
    <row r="334" spans="1:19" x14ac:dyDescent="0.2">
      <c r="A334" s="8" t="s">
        <v>127</v>
      </c>
      <c r="B334" s="5" t="s">
        <v>15</v>
      </c>
      <c r="C334" s="31">
        <v>250</v>
      </c>
      <c r="D334" s="5" t="s">
        <v>167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8" t="s">
        <v>127</v>
      </c>
      <c r="B335" s="5" t="s">
        <v>14</v>
      </c>
      <c r="C335" s="31">
        <v>310</v>
      </c>
      <c r="D335" s="5" t="s">
        <v>169</v>
      </c>
      <c r="E335" s="7"/>
      <c r="F335" s="7"/>
      <c r="G335" s="7"/>
      <c r="H335" s="7"/>
      <c r="I335" s="7"/>
      <c r="J335" s="7"/>
      <c r="K335" s="7"/>
      <c r="L335" s="7"/>
      <c r="M335" s="7"/>
      <c r="N335" s="7">
        <v>5.5599379999999998</v>
      </c>
      <c r="O335" s="7">
        <v>5.5797889999999999</v>
      </c>
      <c r="P335" s="7">
        <v>7.4038209999999998</v>
      </c>
      <c r="Q335" s="7">
        <v>5.359769</v>
      </c>
      <c r="R335" s="7">
        <v>3.8363209999999999</v>
      </c>
      <c r="S335" s="7">
        <v>3.6723080000000001</v>
      </c>
    </row>
    <row r="336" spans="1:19" x14ac:dyDescent="0.2">
      <c r="A336" s="8" t="s">
        <v>127</v>
      </c>
      <c r="B336" s="5" t="s">
        <v>13</v>
      </c>
      <c r="C336" s="31">
        <v>320</v>
      </c>
      <c r="D336" s="5" t="s">
        <v>168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>
        <v>0.219889</v>
      </c>
      <c r="P336" s="3"/>
      <c r="Q336" s="3"/>
      <c r="R336" s="3"/>
      <c r="S336" s="3"/>
    </row>
    <row r="337" spans="1:19" x14ac:dyDescent="0.2">
      <c r="A337" s="8" t="s">
        <v>127</v>
      </c>
      <c r="B337" s="5" t="s">
        <v>12</v>
      </c>
      <c r="C337" s="31">
        <v>410</v>
      </c>
      <c r="D337" s="5" t="s">
        <v>171</v>
      </c>
      <c r="E337" s="7"/>
      <c r="F337" s="7"/>
      <c r="G337" s="7"/>
      <c r="H337" s="7"/>
      <c r="I337" s="7"/>
      <c r="J337" s="7"/>
      <c r="K337" s="7"/>
      <c r="L337" s="7"/>
      <c r="M337" s="7"/>
      <c r="N337" s="7">
        <v>0.22947300000000001</v>
      </c>
      <c r="O337" s="7">
        <v>0.15292800000000001</v>
      </c>
      <c r="P337" s="7"/>
      <c r="Q337" s="7"/>
      <c r="R337" s="7">
        <v>8.6930999999999994E-2</v>
      </c>
      <c r="S337" s="7"/>
    </row>
    <row r="338" spans="1:19" x14ac:dyDescent="0.2">
      <c r="A338" s="8" t="s">
        <v>127</v>
      </c>
      <c r="B338" s="5" t="s">
        <v>11</v>
      </c>
      <c r="C338" s="31">
        <v>430</v>
      </c>
      <c r="D338" s="5" t="s">
        <v>170</v>
      </c>
      <c r="E338" s="3"/>
      <c r="F338" s="3"/>
      <c r="G338" s="3"/>
      <c r="H338" s="3"/>
      <c r="I338" s="3"/>
      <c r="J338" s="3"/>
      <c r="K338" s="3"/>
      <c r="L338" s="3"/>
      <c r="M338" s="3"/>
      <c r="N338" s="3">
        <v>5.1797000000000003E-2</v>
      </c>
      <c r="O338" s="3">
        <v>0.35965900000000001</v>
      </c>
      <c r="P338" s="3">
        <v>0.87505500000000003</v>
      </c>
      <c r="Q338" s="3">
        <v>0.47756300000000002</v>
      </c>
      <c r="R338" s="3">
        <v>7.9414999999999999E-2</v>
      </c>
      <c r="S338" s="3">
        <v>0.19767199999999999</v>
      </c>
    </row>
    <row r="339" spans="1:19" x14ac:dyDescent="0.2">
      <c r="A339" s="8" t="s">
        <v>127</v>
      </c>
      <c r="B339" s="5" t="s">
        <v>10</v>
      </c>
      <c r="C339" s="31">
        <v>510</v>
      </c>
      <c r="D339" s="5" t="s">
        <v>172</v>
      </c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1:19" x14ac:dyDescent="0.2">
      <c r="A340" s="8" t="s">
        <v>127</v>
      </c>
      <c r="B340" s="5" t="s">
        <v>9</v>
      </c>
      <c r="C340" s="31">
        <v>520</v>
      </c>
      <c r="D340" s="5" t="s">
        <v>169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8" t="s">
        <v>127</v>
      </c>
      <c r="B341" s="5" t="s">
        <v>8</v>
      </c>
      <c r="C341" s="31">
        <v>530</v>
      </c>
      <c r="D341" s="5" t="s">
        <v>170</v>
      </c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1:19" x14ac:dyDescent="0.2">
      <c r="A342" s="8" t="s">
        <v>127</v>
      </c>
      <c r="B342" s="5" t="s">
        <v>7</v>
      </c>
      <c r="C342" s="31">
        <v>600</v>
      </c>
      <c r="D342" s="5" t="s">
        <v>173</v>
      </c>
      <c r="E342" s="3"/>
      <c r="F342" s="3"/>
      <c r="G342" s="3"/>
      <c r="H342" s="3"/>
      <c r="I342" s="3"/>
      <c r="J342" s="3"/>
      <c r="K342" s="3"/>
      <c r="L342" s="3"/>
      <c r="M342" s="3"/>
      <c r="N342" s="3">
        <v>0.18767500000000001</v>
      </c>
      <c r="O342" s="3"/>
      <c r="P342" s="3"/>
      <c r="Q342" s="3"/>
      <c r="R342" s="3"/>
      <c r="S342" s="3"/>
    </row>
    <row r="343" spans="1:19" x14ac:dyDescent="0.2">
      <c r="A343" s="8" t="s">
        <v>127</v>
      </c>
      <c r="B343" s="5" t="s">
        <v>6</v>
      </c>
      <c r="C343" s="31">
        <v>700</v>
      </c>
      <c r="D343" s="5" t="s">
        <v>174</v>
      </c>
      <c r="E343" s="7"/>
      <c r="F343" s="7"/>
      <c r="G343" s="7"/>
      <c r="H343" s="7"/>
      <c r="I343" s="7"/>
      <c r="J343" s="7"/>
      <c r="K343" s="7"/>
      <c r="L343" s="7"/>
      <c r="M343" s="7"/>
      <c r="N343" s="7">
        <v>1.5101629999999999</v>
      </c>
      <c r="O343" s="7">
        <v>1.050254</v>
      </c>
      <c r="P343" s="7">
        <v>1.90821</v>
      </c>
      <c r="Q343" s="7">
        <v>2.0111650000000001</v>
      </c>
      <c r="R343" s="7">
        <v>4.0641670000000003</v>
      </c>
      <c r="S343" s="7">
        <v>6.3683059999999996</v>
      </c>
    </row>
    <row r="344" spans="1:19" x14ac:dyDescent="0.2">
      <c r="A344" s="8" t="s">
        <v>127</v>
      </c>
      <c r="B344" s="5" t="s">
        <v>5</v>
      </c>
      <c r="C344" s="31">
        <v>910</v>
      </c>
      <c r="D344" s="5" t="s">
        <v>170</v>
      </c>
      <c r="E344" s="3"/>
      <c r="F344" s="3"/>
      <c r="G344" s="3"/>
      <c r="H344" s="3"/>
      <c r="I344" s="3"/>
      <c r="J344" s="3"/>
      <c r="K344" s="3"/>
      <c r="L344" s="3"/>
      <c r="M344" s="3"/>
      <c r="N344" s="3">
        <v>2.115488</v>
      </c>
      <c r="O344" s="3">
        <v>2.0632709999999999</v>
      </c>
      <c r="P344" s="3">
        <v>2.550827</v>
      </c>
      <c r="Q344" s="3">
        <v>2.602223</v>
      </c>
      <c r="R344" s="3">
        <v>2.674051</v>
      </c>
      <c r="S344" s="3">
        <v>3.006202</v>
      </c>
    </row>
    <row r="345" spans="1:19" x14ac:dyDescent="0.2">
      <c r="A345" s="8" t="s">
        <v>127</v>
      </c>
      <c r="B345" s="5" t="s">
        <v>4</v>
      </c>
      <c r="C345" s="31">
        <v>930</v>
      </c>
      <c r="D345" s="5" t="s">
        <v>170</v>
      </c>
      <c r="E345" s="7"/>
      <c r="F345" s="7"/>
      <c r="G345" s="7"/>
      <c r="H345" s="7"/>
      <c r="I345" s="7"/>
      <c r="J345" s="7"/>
      <c r="K345" s="7"/>
      <c r="L345" s="7"/>
      <c r="M345" s="7"/>
      <c r="N345" s="7">
        <v>0.19631199999999999</v>
      </c>
      <c r="O345" s="7">
        <v>0.23758899999999999</v>
      </c>
      <c r="P345" s="7">
        <v>0.35448600000000002</v>
      </c>
      <c r="Q345" s="7">
        <v>2.6625049999999999</v>
      </c>
      <c r="R345" s="7">
        <v>5.2675989999999997</v>
      </c>
      <c r="S345" s="7">
        <v>15.690572</v>
      </c>
    </row>
    <row r="346" spans="1:19" x14ac:dyDescent="0.2">
      <c r="A346" s="6" t="s">
        <v>127</v>
      </c>
      <c r="B346" s="5" t="s">
        <v>2</v>
      </c>
      <c r="C346" s="31">
        <v>998</v>
      </c>
      <c r="D346" s="5" t="s">
        <v>170</v>
      </c>
      <c r="E346" s="3"/>
      <c r="F346" s="3"/>
      <c r="G346" s="3"/>
      <c r="H346" s="3"/>
      <c r="I346" s="3"/>
      <c r="J346" s="3"/>
      <c r="K346" s="3"/>
      <c r="L346" s="3"/>
      <c r="M346" s="3"/>
      <c r="N346" s="3">
        <v>0.48696499999999998</v>
      </c>
      <c r="O346" s="3">
        <v>0.33975300000000003</v>
      </c>
      <c r="P346" s="3">
        <v>0.40623999999999999</v>
      </c>
      <c r="Q346" s="3">
        <v>0.42436400000000002</v>
      </c>
      <c r="R346" s="3">
        <v>0.41546899999999998</v>
      </c>
      <c r="S346" s="3">
        <v>0.67027000000000003</v>
      </c>
    </row>
    <row r="347" spans="1:19" x14ac:dyDescent="0.2">
      <c r="A347" s="9" t="s">
        <v>126</v>
      </c>
      <c r="B347" s="5" t="s">
        <v>26</v>
      </c>
      <c r="C347" s="32">
        <v>1000</v>
      </c>
      <c r="D347" s="5" t="s">
        <v>181</v>
      </c>
      <c r="E347" s="7">
        <v>351.19992200000002</v>
      </c>
      <c r="F347" s="7">
        <v>343.33222799999999</v>
      </c>
      <c r="G347" s="7">
        <v>391.71875899999998</v>
      </c>
      <c r="H347" s="7">
        <v>448.73841900000002</v>
      </c>
      <c r="I347" s="7">
        <v>565.18139199999996</v>
      </c>
      <c r="J347" s="7">
        <v>667.83531200000004</v>
      </c>
      <c r="K347" s="7">
        <v>720.33869200000004</v>
      </c>
      <c r="L347" s="7">
        <v>588.19426299999998</v>
      </c>
      <c r="M347" s="7">
        <v>537.982798</v>
      </c>
      <c r="N347" s="7">
        <v>531.77231800000004</v>
      </c>
      <c r="O347" s="7">
        <v>498.10777200000001</v>
      </c>
      <c r="P347" s="7">
        <v>483.692835</v>
      </c>
      <c r="Q347" s="7">
        <v>469.38287200000002</v>
      </c>
      <c r="R347" s="7">
        <v>426.31096200000002</v>
      </c>
      <c r="S347" s="7">
        <v>427.00615599999998</v>
      </c>
    </row>
    <row r="348" spans="1:19" x14ac:dyDescent="0.2">
      <c r="A348" s="8" t="s">
        <v>126</v>
      </c>
      <c r="B348" s="5" t="s">
        <v>25</v>
      </c>
      <c r="C348" s="31">
        <v>110</v>
      </c>
      <c r="D348" s="5" t="s">
        <v>162</v>
      </c>
      <c r="E348" s="3">
        <v>59.475358999999997</v>
      </c>
      <c r="F348" s="3">
        <v>53.524040999999997</v>
      </c>
      <c r="G348" s="3">
        <v>49.791536999999998</v>
      </c>
      <c r="H348" s="3">
        <v>54.147120000000001</v>
      </c>
      <c r="I348" s="3">
        <v>57.209971000000003</v>
      </c>
      <c r="J348" s="3">
        <v>77.092305999999994</v>
      </c>
      <c r="K348" s="3">
        <v>89.614317999999997</v>
      </c>
      <c r="L348" s="3">
        <v>74.403374999999997</v>
      </c>
      <c r="M348" s="3">
        <v>59.024732</v>
      </c>
      <c r="N348" s="3">
        <v>57.870165</v>
      </c>
      <c r="O348" s="3">
        <v>40.714557999999997</v>
      </c>
      <c r="P348" s="3">
        <v>42.729675</v>
      </c>
      <c r="Q348" s="3">
        <v>40.907896000000001</v>
      </c>
      <c r="R348" s="3">
        <v>39.704360000000001</v>
      </c>
      <c r="S348" s="3">
        <v>33.907344000000002</v>
      </c>
    </row>
    <row r="349" spans="1:19" x14ac:dyDescent="0.2">
      <c r="A349" s="8" t="s">
        <v>126</v>
      </c>
      <c r="B349" s="5" t="s">
        <v>24</v>
      </c>
      <c r="C349" s="31">
        <v>120</v>
      </c>
      <c r="D349" s="5" t="s">
        <v>163</v>
      </c>
      <c r="E349" s="7">
        <v>50.530329000000002</v>
      </c>
      <c r="F349" s="7">
        <v>85.056521000000004</v>
      </c>
      <c r="G349" s="7">
        <v>88.286773999999994</v>
      </c>
      <c r="H349" s="7">
        <v>78.450434999999999</v>
      </c>
      <c r="I349" s="7">
        <v>75.045719000000005</v>
      </c>
      <c r="J349" s="7">
        <v>78.774673000000007</v>
      </c>
      <c r="K349" s="7">
        <v>70.521495000000002</v>
      </c>
      <c r="L349" s="7">
        <v>71.319085999999999</v>
      </c>
      <c r="M349" s="7">
        <v>63.935839000000001</v>
      </c>
      <c r="N349" s="7">
        <v>62.915618000000002</v>
      </c>
      <c r="O349" s="7">
        <v>61.573804000000003</v>
      </c>
      <c r="P349" s="7">
        <v>68.895773000000005</v>
      </c>
      <c r="Q349" s="7">
        <v>77.618277000000006</v>
      </c>
      <c r="R349" s="7">
        <v>55.834975</v>
      </c>
      <c r="S349" s="7">
        <v>58.630749000000002</v>
      </c>
    </row>
    <row r="350" spans="1:19" x14ac:dyDescent="0.2">
      <c r="A350" s="8" t="s">
        <v>126</v>
      </c>
      <c r="B350" s="5" t="s">
        <v>23</v>
      </c>
      <c r="C350" s="31">
        <v>130</v>
      </c>
      <c r="D350" s="5" t="s">
        <v>163</v>
      </c>
      <c r="E350" s="3">
        <v>33.641078</v>
      </c>
      <c r="F350" s="3">
        <v>9.7443069999999992</v>
      </c>
      <c r="G350" s="3">
        <v>6.1309909999999999</v>
      </c>
      <c r="H350" s="3">
        <v>19.330798999999999</v>
      </c>
      <c r="I350" s="3">
        <v>63.931351999999997</v>
      </c>
      <c r="J350" s="3">
        <v>66.533967000000004</v>
      </c>
      <c r="K350" s="3">
        <v>47.473453999999997</v>
      </c>
      <c r="L350" s="3">
        <v>33.065976999999997</v>
      </c>
      <c r="M350" s="3">
        <v>26.554696</v>
      </c>
      <c r="N350" s="3">
        <v>21.401637000000001</v>
      </c>
      <c r="O350" s="3">
        <v>17.035689999999999</v>
      </c>
      <c r="P350" s="3">
        <v>15.473373</v>
      </c>
      <c r="Q350" s="3">
        <v>11.733802000000001</v>
      </c>
      <c r="R350" s="3">
        <v>14.581246</v>
      </c>
      <c r="S350" s="3">
        <v>9.9334640000000007</v>
      </c>
    </row>
    <row r="351" spans="1:19" x14ac:dyDescent="0.2">
      <c r="A351" s="8" t="s">
        <v>126</v>
      </c>
      <c r="B351" s="5" t="s">
        <v>22</v>
      </c>
      <c r="C351" s="31">
        <v>140</v>
      </c>
      <c r="D351" s="5" t="s">
        <v>164</v>
      </c>
      <c r="E351" s="7">
        <v>17.660177000000001</v>
      </c>
      <c r="F351" s="7">
        <v>21.041184999999999</v>
      </c>
      <c r="G351" s="7">
        <v>17.477197</v>
      </c>
      <c r="H351" s="7">
        <v>15.629270999999999</v>
      </c>
      <c r="I351" s="7">
        <v>15.119773</v>
      </c>
      <c r="J351" s="7">
        <v>16.596603000000002</v>
      </c>
      <c r="K351" s="7">
        <v>19.468326999999999</v>
      </c>
      <c r="L351" s="7">
        <v>14.379939</v>
      </c>
      <c r="M351" s="7">
        <v>9.0859710000000007</v>
      </c>
      <c r="N351" s="7">
        <v>9.9796519999999997</v>
      </c>
      <c r="O351" s="7">
        <v>5.8625559999999997</v>
      </c>
      <c r="P351" s="7">
        <v>5.3177529999999997</v>
      </c>
      <c r="Q351" s="7">
        <v>5.5495770000000002</v>
      </c>
      <c r="R351" s="7">
        <v>6.5820999999999996</v>
      </c>
      <c r="S351" s="7">
        <v>5.9864670000000002</v>
      </c>
    </row>
    <row r="352" spans="1:19" x14ac:dyDescent="0.2">
      <c r="A352" s="8" t="s">
        <v>126</v>
      </c>
      <c r="B352" s="5" t="s">
        <v>21</v>
      </c>
      <c r="C352" s="31">
        <v>150</v>
      </c>
      <c r="D352" s="5" t="s">
        <v>165</v>
      </c>
      <c r="E352" s="3">
        <v>41.875301</v>
      </c>
      <c r="F352" s="3">
        <v>50.302925000000002</v>
      </c>
      <c r="G352" s="3">
        <v>60.217703</v>
      </c>
      <c r="H352" s="3">
        <v>79.327770999999998</v>
      </c>
      <c r="I352" s="3">
        <v>77.357726</v>
      </c>
      <c r="J352" s="3">
        <v>97.573909999999998</v>
      </c>
      <c r="K352" s="3">
        <v>114.92127600000001</v>
      </c>
      <c r="L352" s="3">
        <v>101.322225</v>
      </c>
      <c r="M352" s="3">
        <v>95.631294999999994</v>
      </c>
      <c r="N352" s="3">
        <v>78.965799000000004</v>
      </c>
      <c r="O352" s="3">
        <v>66.915546000000006</v>
      </c>
      <c r="P352" s="3">
        <v>74.197018999999997</v>
      </c>
      <c r="Q352" s="3">
        <v>69.168906000000007</v>
      </c>
      <c r="R352" s="3">
        <v>63.822065000000002</v>
      </c>
      <c r="S352" s="3">
        <v>62.360894999999999</v>
      </c>
    </row>
    <row r="353" spans="1:19" x14ac:dyDescent="0.2">
      <c r="A353" s="8" t="s">
        <v>126</v>
      </c>
      <c r="B353" s="5" t="s">
        <v>20</v>
      </c>
      <c r="C353" s="31">
        <v>160</v>
      </c>
      <c r="D353" s="5" t="s">
        <v>161</v>
      </c>
      <c r="E353" s="7">
        <v>5.8184129999999996</v>
      </c>
      <c r="F353" s="7">
        <v>11.737242999999999</v>
      </c>
      <c r="G353" s="7">
        <v>7.4701129999999996</v>
      </c>
      <c r="H353" s="7">
        <v>14.025009000000001</v>
      </c>
      <c r="I353" s="7">
        <v>31.152559</v>
      </c>
      <c r="J353" s="7">
        <v>24.740970000000001</v>
      </c>
      <c r="K353" s="7">
        <v>29.709630000000001</v>
      </c>
      <c r="L353" s="7">
        <v>48.717118999999997</v>
      </c>
      <c r="M353" s="7">
        <v>31.059519999999999</v>
      </c>
      <c r="N353" s="7">
        <v>46.172964</v>
      </c>
      <c r="O353" s="7">
        <v>42.067399000000002</v>
      </c>
      <c r="P353" s="7">
        <v>26.150231999999999</v>
      </c>
      <c r="Q353" s="7">
        <v>22.51003</v>
      </c>
      <c r="R353" s="7">
        <v>17.246611000000001</v>
      </c>
      <c r="S353" s="7">
        <v>27.816217000000002</v>
      </c>
    </row>
    <row r="354" spans="1:19" x14ac:dyDescent="0.2">
      <c r="A354" s="8" t="s">
        <v>126</v>
      </c>
      <c r="B354" s="5" t="s">
        <v>19</v>
      </c>
      <c r="C354" s="31">
        <v>210</v>
      </c>
      <c r="D354" s="5" t="s">
        <v>166</v>
      </c>
      <c r="E354" s="3">
        <v>7.573887</v>
      </c>
      <c r="F354" s="3">
        <v>5.3653950000000004</v>
      </c>
      <c r="G354" s="3">
        <v>6.5427819999999999</v>
      </c>
      <c r="H354" s="3">
        <v>3.9037999999999999</v>
      </c>
      <c r="I354" s="3">
        <v>3.322403</v>
      </c>
      <c r="J354" s="3">
        <v>1.2254210000000001</v>
      </c>
      <c r="K354" s="3">
        <v>1.983033</v>
      </c>
      <c r="L354" s="3">
        <v>0.46712900000000002</v>
      </c>
      <c r="M354" s="3">
        <v>1.227233</v>
      </c>
      <c r="N354" s="3">
        <v>0.80214799999999997</v>
      </c>
      <c r="O354" s="3"/>
      <c r="P354" s="3">
        <v>0.32520700000000002</v>
      </c>
      <c r="Q354" s="3"/>
      <c r="R354" s="3"/>
      <c r="S354" s="3">
        <v>1.2050999999999999E-2</v>
      </c>
    </row>
    <row r="355" spans="1:19" x14ac:dyDescent="0.2">
      <c r="A355" s="8" t="s">
        <v>126</v>
      </c>
      <c r="B355" s="5" t="s">
        <v>18</v>
      </c>
      <c r="C355" s="31">
        <v>220</v>
      </c>
      <c r="D355" s="5" t="s">
        <v>166</v>
      </c>
      <c r="E355" s="7">
        <v>0.33010299999999998</v>
      </c>
      <c r="F355" s="7">
        <v>0.39578600000000003</v>
      </c>
      <c r="G355" s="7">
        <v>1.1283609999999999</v>
      </c>
      <c r="H355" s="7">
        <v>1.053966</v>
      </c>
      <c r="I355" s="7">
        <v>0.16968</v>
      </c>
      <c r="J355" s="7">
        <v>0.41384799999999999</v>
      </c>
      <c r="K355" s="7">
        <v>0.20506099999999999</v>
      </c>
      <c r="L355" s="7">
        <v>0.31271100000000002</v>
      </c>
      <c r="M355" s="7">
        <v>9.1578000000000007E-2</v>
      </c>
      <c r="N355" s="7">
        <v>0.25801299999999999</v>
      </c>
      <c r="O355" s="7">
        <v>2.3882E-2</v>
      </c>
      <c r="P355" s="7">
        <v>2.35E-2</v>
      </c>
      <c r="Q355" s="7">
        <v>2.3747000000000001E-2</v>
      </c>
      <c r="R355" s="7">
        <v>2.5402999999999998E-2</v>
      </c>
      <c r="S355" s="7">
        <v>1.3037E-2</v>
      </c>
    </row>
    <row r="356" spans="1:19" x14ac:dyDescent="0.2">
      <c r="A356" s="8" t="s">
        <v>126</v>
      </c>
      <c r="B356" s="5" t="s">
        <v>17</v>
      </c>
      <c r="C356" s="31">
        <v>230</v>
      </c>
      <c r="D356" s="5" t="s">
        <v>166</v>
      </c>
      <c r="E356" s="3">
        <v>0.225961</v>
      </c>
      <c r="F356" s="3">
        <v>2.594E-3</v>
      </c>
      <c r="G356" s="3">
        <v>5.5309999999999998E-2</v>
      </c>
      <c r="H356" s="3">
        <v>1.1554999999999999E-2</v>
      </c>
      <c r="I356" s="3">
        <v>1.4463999999999999E-2</v>
      </c>
      <c r="J356" s="3">
        <v>1.2488000000000001E-2</v>
      </c>
      <c r="K356" s="3">
        <v>0.14310600000000001</v>
      </c>
      <c r="L356" s="3"/>
      <c r="M356" s="3"/>
      <c r="N356" s="3">
        <v>0.60906899999999997</v>
      </c>
      <c r="O356" s="3">
        <v>9.3019000000000004E-2</v>
      </c>
      <c r="P356" s="3">
        <v>4.1390000000000003E-2</v>
      </c>
      <c r="Q356" s="3">
        <v>0.483464</v>
      </c>
      <c r="R356" s="3"/>
      <c r="S356" s="3">
        <v>0.131052</v>
      </c>
    </row>
    <row r="357" spans="1:19" x14ac:dyDescent="0.2">
      <c r="A357" s="8" t="s">
        <v>126</v>
      </c>
      <c r="B357" s="5" t="s">
        <v>16</v>
      </c>
      <c r="C357" s="31">
        <v>240</v>
      </c>
      <c r="D357" s="5" t="s">
        <v>167</v>
      </c>
      <c r="E357" s="7">
        <v>0.72681799999999996</v>
      </c>
      <c r="F357" s="7">
        <v>0.77509600000000001</v>
      </c>
      <c r="G357" s="7">
        <v>1.146355</v>
      </c>
      <c r="H357" s="7">
        <v>1.328454</v>
      </c>
      <c r="I357" s="7">
        <v>2.6765819999999998</v>
      </c>
      <c r="J357" s="7">
        <v>1.728443</v>
      </c>
      <c r="K357" s="7">
        <v>2.527101</v>
      </c>
      <c r="L357" s="7">
        <v>2.056384</v>
      </c>
      <c r="M357" s="7">
        <v>1.633467</v>
      </c>
      <c r="N357" s="7">
        <v>1.4417800000000001</v>
      </c>
      <c r="O357" s="7">
        <v>1.4119710000000001</v>
      </c>
      <c r="P357" s="7">
        <v>0.434805</v>
      </c>
      <c r="Q357" s="7">
        <v>0.563253</v>
      </c>
      <c r="R357" s="7">
        <v>0.44794699999999998</v>
      </c>
      <c r="S357" s="7">
        <v>0.52266400000000002</v>
      </c>
    </row>
    <row r="358" spans="1:19" x14ac:dyDescent="0.2">
      <c r="A358" s="8" t="s">
        <v>126</v>
      </c>
      <c r="B358" s="5" t="s">
        <v>15</v>
      </c>
      <c r="C358" s="31">
        <v>250</v>
      </c>
      <c r="D358" s="5" t="s">
        <v>167</v>
      </c>
      <c r="E358" s="3">
        <v>2.0065E-2</v>
      </c>
      <c r="F358" s="3">
        <v>6.7499000000000003E-2</v>
      </c>
      <c r="G358" s="3">
        <v>0.68884199999999995</v>
      </c>
      <c r="H358" s="3">
        <v>0.68766899999999997</v>
      </c>
      <c r="I358" s="3">
        <v>6.3797999999999994E-2</v>
      </c>
      <c r="J358" s="3">
        <v>0.56093400000000004</v>
      </c>
      <c r="K358" s="3">
        <v>2.3751329999999999</v>
      </c>
      <c r="L358" s="3">
        <v>1.8820190000000001</v>
      </c>
      <c r="M358" s="3">
        <v>3.8890570000000002</v>
      </c>
      <c r="N358" s="3">
        <v>3.849637</v>
      </c>
      <c r="O358" s="3">
        <v>4.884538</v>
      </c>
      <c r="P358" s="3">
        <v>2.7088100000000002</v>
      </c>
      <c r="Q358" s="3">
        <v>2.9222290000000002</v>
      </c>
      <c r="R358" s="3">
        <v>2.9381620000000002</v>
      </c>
      <c r="S358" s="3">
        <v>2.4998070000000001</v>
      </c>
    </row>
    <row r="359" spans="1:19" x14ac:dyDescent="0.2">
      <c r="A359" s="8" t="s">
        <v>126</v>
      </c>
      <c r="B359" s="5" t="s">
        <v>14</v>
      </c>
      <c r="C359" s="31">
        <v>310</v>
      </c>
      <c r="D359" s="5" t="s">
        <v>169</v>
      </c>
      <c r="E359" s="7">
        <v>12.679532</v>
      </c>
      <c r="F359" s="7">
        <v>19.776458000000002</v>
      </c>
      <c r="G359" s="7">
        <v>20.987642000000001</v>
      </c>
      <c r="H359" s="7">
        <v>15.291791</v>
      </c>
      <c r="I359" s="7">
        <v>23.824013999999998</v>
      </c>
      <c r="J359" s="7">
        <v>27.125900000000001</v>
      </c>
      <c r="K359" s="7">
        <v>43.659038000000002</v>
      </c>
      <c r="L359" s="7">
        <v>45.317813000000001</v>
      </c>
      <c r="M359" s="7">
        <v>50.383819000000003</v>
      </c>
      <c r="N359" s="7">
        <v>53.745620000000002</v>
      </c>
      <c r="O359" s="7">
        <v>40.696094000000002</v>
      </c>
      <c r="P359" s="7">
        <v>43.203834000000001</v>
      </c>
      <c r="Q359" s="7">
        <v>39.279547999999998</v>
      </c>
      <c r="R359" s="7">
        <v>27.733346999999998</v>
      </c>
      <c r="S359" s="7">
        <v>34.130012000000001</v>
      </c>
    </row>
    <row r="360" spans="1:19" x14ac:dyDescent="0.2">
      <c r="A360" s="8" t="s">
        <v>126</v>
      </c>
      <c r="B360" s="5" t="s">
        <v>13</v>
      </c>
      <c r="C360" s="31">
        <v>320</v>
      </c>
      <c r="D360" s="5" t="s">
        <v>168</v>
      </c>
      <c r="E360" s="3">
        <v>2.5855640000000002</v>
      </c>
      <c r="F360" s="3">
        <v>0.38805200000000001</v>
      </c>
      <c r="G360" s="3">
        <v>0.23495199999999999</v>
      </c>
      <c r="H360" s="3">
        <v>0.657752</v>
      </c>
      <c r="I360" s="3">
        <v>1.9564699999999999</v>
      </c>
      <c r="J360" s="3">
        <v>2.3700369999999999</v>
      </c>
      <c r="K360" s="3">
        <v>4.9407329999999998</v>
      </c>
      <c r="L360" s="3">
        <v>1.6251070000000001</v>
      </c>
      <c r="M360" s="3">
        <v>2.2715329999999998</v>
      </c>
      <c r="N360" s="3">
        <v>0.797628</v>
      </c>
      <c r="O360" s="3">
        <v>0.68550199999999994</v>
      </c>
      <c r="P360" s="3">
        <v>0.52066500000000004</v>
      </c>
      <c r="Q360" s="3">
        <v>0.166411</v>
      </c>
      <c r="R360" s="3">
        <v>0.73712299999999997</v>
      </c>
      <c r="S360" s="3">
        <v>1.3778490000000001</v>
      </c>
    </row>
    <row r="361" spans="1:19" x14ac:dyDescent="0.2">
      <c r="A361" s="8" t="s">
        <v>126</v>
      </c>
      <c r="B361" s="5" t="s">
        <v>12</v>
      </c>
      <c r="C361" s="31">
        <v>410</v>
      </c>
      <c r="D361" s="5" t="s">
        <v>171</v>
      </c>
      <c r="E361" s="7">
        <v>1.1898960000000001</v>
      </c>
      <c r="F361" s="7">
        <v>1.77681</v>
      </c>
      <c r="G361" s="7">
        <v>0.88479200000000002</v>
      </c>
      <c r="H361" s="7">
        <v>1.313304</v>
      </c>
      <c r="I361" s="7">
        <v>1.4972049999999999</v>
      </c>
      <c r="J361" s="7">
        <v>1.3048690000000001</v>
      </c>
      <c r="K361" s="7">
        <v>2.5706440000000002</v>
      </c>
      <c r="L361" s="7">
        <v>1.298111</v>
      </c>
      <c r="M361" s="7">
        <v>1.8716170000000001</v>
      </c>
      <c r="N361" s="7">
        <v>2.6268609999999999</v>
      </c>
      <c r="O361" s="7">
        <v>3.527641</v>
      </c>
      <c r="P361" s="7">
        <v>3.3724249999999998</v>
      </c>
      <c r="Q361" s="7">
        <v>3.817571</v>
      </c>
      <c r="R361" s="7">
        <v>3.3449499999999999</v>
      </c>
      <c r="S361" s="7">
        <v>5.1488120000000004</v>
      </c>
    </row>
    <row r="362" spans="1:19" x14ac:dyDescent="0.2">
      <c r="A362" s="8" t="s">
        <v>126</v>
      </c>
      <c r="B362" s="5" t="s">
        <v>11</v>
      </c>
      <c r="C362" s="31">
        <v>430</v>
      </c>
      <c r="D362" s="5" t="s">
        <v>170</v>
      </c>
      <c r="E362" s="3">
        <v>2.6276999999999999</v>
      </c>
      <c r="F362" s="3">
        <v>14.789028999999999</v>
      </c>
      <c r="G362" s="3">
        <v>12.834356</v>
      </c>
      <c r="H362" s="3">
        <v>7.6493159999999998</v>
      </c>
      <c r="I362" s="3">
        <v>14.436013000000001</v>
      </c>
      <c r="J362" s="3">
        <v>27.377759999999999</v>
      </c>
      <c r="K362" s="3">
        <v>26.358097999999998</v>
      </c>
      <c r="L362" s="3">
        <v>18.012861999999998</v>
      </c>
      <c r="M362" s="3">
        <v>24.968306999999999</v>
      </c>
      <c r="N362" s="3">
        <v>12.743399999999999</v>
      </c>
      <c r="O362" s="3">
        <v>23.285242</v>
      </c>
      <c r="P362" s="3">
        <v>18.608512999999999</v>
      </c>
      <c r="Q362" s="3">
        <v>16.83802</v>
      </c>
      <c r="R362" s="3">
        <v>14.765549999999999</v>
      </c>
      <c r="S362" s="3">
        <v>16.074703</v>
      </c>
    </row>
    <row r="363" spans="1:19" x14ac:dyDescent="0.2">
      <c r="A363" s="8" t="s">
        <v>126</v>
      </c>
      <c r="B363" s="5" t="s">
        <v>10</v>
      </c>
      <c r="C363" s="31">
        <v>510</v>
      </c>
      <c r="D363" s="5" t="s">
        <v>172</v>
      </c>
      <c r="E363" s="7">
        <v>28.399660000000001</v>
      </c>
      <c r="F363" s="7">
        <v>27.013738</v>
      </c>
      <c r="G363" s="7">
        <v>28.504971000000001</v>
      </c>
      <c r="H363" s="7">
        <v>19.024744999999999</v>
      </c>
      <c r="I363" s="7">
        <v>18.997836</v>
      </c>
      <c r="J363" s="7">
        <v>23.22345</v>
      </c>
      <c r="K363" s="7">
        <v>27.571180999999999</v>
      </c>
      <c r="L363" s="7">
        <v>27.665310000000002</v>
      </c>
      <c r="M363" s="7">
        <v>26.751221999999999</v>
      </c>
      <c r="N363" s="7">
        <v>25.593437999999999</v>
      </c>
      <c r="O363" s="7">
        <v>21.493594000000002</v>
      </c>
      <c r="P363" s="7">
        <v>20.103705000000001</v>
      </c>
      <c r="Q363" s="7">
        <v>10.68615</v>
      </c>
      <c r="R363" s="7">
        <v>16.040825000000002</v>
      </c>
      <c r="S363" s="7"/>
    </row>
    <row r="364" spans="1:19" x14ac:dyDescent="0.2">
      <c r="A364" s="8" t="s">
        <v>126</v>
      </c>
      <c r="B364" s="5" t="s">
        <v>9</v>
      </c>
      <c r="C364" s="31">
        <v>520</v>
      </c>
      <c r="D364" s="5" t="s">
        <v>169</v>
      </c>
      <c r="E364" s="3">
        <v>2.5865260000000001</v>
      </c>
      <c r="F364" s="3">
        <v>0.65302899999999997</v>
      </c>
      <c r="G364" s="3">
        <v>1.2693019999999999</v>
      </c>
      <c r="H364" s="3">
        <v>17.373676</v>
      </c>
      <c r="I364" s="3">
        <v>8.8723419999999997</v>
      </c>
      <c r="J364" s="3">
        <v>10.688551</v>
      </c>
      <c r="K364" s="3">
        <v>13.240180000000001</v>
      </c>
      <c r="L364" s="3">
        <v>3.735449</v>
      </c>
      <c r="M364" s="3">
        <v>11.747195</v>
      </c>
      <c r="N364" s="3">
        <v>19.281390999999999</v>
      </c>
      <c r="O364" s="3">
        <v>16.199404999999999</v>
      </c>
      <c r="P364" s="3">
        <v>19.768917999999999</v>
      </c>
      <c r="Q364" s="3">
        <v>17.591090999999999</v>
      </c>
      <c r="R364" s="3">
        <v>17.283159999999999</v>
      </c>
      <c r="S364" s="3">
        <v>1.2943720000000001</v>
      </c>
    </row>
    <row r="365" spans="1:19" x14ac:dyDescent="0.2">
      <c r="A365" s="8" t="s">
        <v>126</v>
      </c>
      <c r="B365" s="5" t="s">
        <v>8</v>
      </c>
      <c r="C365" s="31">
        <v>530</v>
      </c>
      <c r="D365" s="5" t="s">
        <v>170</v>
      </c>
      <c r="E365" s="7"/>
      <c r="F365" s="7"/>
      <c r="G365" s="7"/>
      <c r="H365" s="7"/>
      <c r="I365" s="7"/>
      <c r="J365" s="7"/>
      <c r="K365" s="7">
        <v>1.042467</v>
      </c>
      <c r="L365" s="7"/>
      <c r="M365" s="7"/>
      <c r="N365" s="7"/>
      <c r="O365" s="7"/>
      <c r="P365" s="7"/>
      <c r="Q365" s="7"/>
      <c r="R365" s="7"/>
      <c r="S365" s="7"/>
    </row>
    <row r="366" spans="1:19" x14ac:dyDescent="0.2">
      <c r="A366" s="8" t="s">
        <v>126</v>
      </c>
      <c r="B366" s="5" t="s">
        <v>7</v>
      </c>
      <c r="C366" s="31">
        <v>600</v>
      </c>
      <c r="D366" s="5" t="s">
        <v>173</v>
      </c>
      <c r="E366" s="3"/>
      <c r="F366" s="3"/>
      <c r="G366" s="3">
        <v>0.29164000000000001</v>
      </c>
      <c r="H366" s="3"/>
      <c r="I366" s="3"/>
      <c r="J366" s="3">
        <v>0.33570100000000003</v>
      </c>
      <c r="K366" s="3">
        <v>0.178593</v>
      </c>
      <c r="L366" s="3"/>
      <c r="M366" s="3">
        <v>0.121381</v>
      </c>
      <c r="N366" s="3"/>
      <c r="O366" s="3"/>
      <c r="P366" s="3">
        <v>0.118257</v>
      </c>
      <c r="Q366" s="3">
        <v>0.11873499999999999</v>
      </c>
      <c r="R366" s="3">
        <v>0.110626</v>
      </c>
      <c r="S366" s="3">
        <v>0.110583</v>
      </c>
    </row>
    <row r="367" spans="1:19" x14ac:dyDescent="0.2">
      <c r="A367" s="8" t="s">
        <v>126</v>
      </c>
      <c r="B367" s="5" t="s">
        <v>6</v>
      </c>
      <c r="C367" s="31">
        <v>700</v>
      </c>
      <c r="D367" s="5" t="s">
        <v>174</v>
      </c>
      <c r="E367" s="7">
        <v>23.131415000000001</v>
      </c>
      <c r="F367" s="7">
        <v>28.365759000000001</v>
      </c>
      <c r="G367" s="7">
        <v>36.265752999999997</v>
      </c>
      <c r="H367" s="7">
        <v>61.601669999999999</v>
      </c>
      <c r="I367" s="7">
        <v>125.347947</v>
      </c>
      <c r="J367" s="7">
        <v>160.04487800000001</v>
      </c>
      <c r="K367" s="7">
        <v>138.026816</v>
      </c>
      <c r="L367" s="7">
        <v>82.923484000000002</v>
      </c>
      <c r="M367" s="7">
        <v>72.241502999999994</v>
      </c>
      <c r="N367" s="7">
        <v>77.937704999999994</v>
      </c>
      <c r="O367" s="7">
        <v>97.572533000000007</v>
      </c>
      <c r="P367" s="7">
        <v>89.70393</v>
      </c>
      <c r="Q367" s="7">
        <v>90.180909999999997</v>
      </c>
      <c r="R367" s="7">
        <v>89.457560999999998</v>
      </c>
      <c r="S367" s="7">
        <v>111.823701</v>
      </c>
    </row>
    <row r="368" spans="1:19" x14ac:dyDescent="0.2">
      <c r="A368" s="8" t="s">
        <v>126</v>
      </c>
      <c r="B368" s="5" t="s">
        <v>5</v>
      </c>
      <c r="C368" s="31">
        <v>910</v>
      </c>
      <c r="D368" s="5" t="s">
        <v>170</v>
      </c>
      <c r="E368" s="3">
        <v>27.722057</v>
      </c>
      <c r="F368" s="3"/>
      <c r="G368" s="3">
        <v>26.869195999999999</v>
      </c>
      <c r="H368" s="3">
        <v>28.807594000000002</v>
      </c>
      <c r="I368" s="3">
        <v>30.818939</v>
      </c>
      <c r="J368" s="3">
        <v>33.254278999999997</v>
      </c>
      <c r="K368" s="3">
        <v>39.477198999999999</v>
      </c>
      <c r="L368" s="3">
        <v>38.396954999999998</v>
      </c>
      <c r="M368" s="3">
        <v>37.085814999999997</v>
      </c>
      <c r="N368" s="3">
        <v>35.293702000000003</v>
      </c>
      <c r="O368" s="3">
        <v>32.623344000000003</v>
      </c>
      <c r="P368" s="3">
        <v>30.593824000000001</v>
      </c>
      <c r="Q368" s="3">
        <v>29.533214000000001</v>
      </c>
      <c r="R368" s="3">
        <v>29.901951</v>
      </c>
      <c r="S368" s="3">
        <v>31.039632999999998</v>
      </c>
    </row>
    <row r="369" spans="1:19" x14ac:dyDescent="0.2">
      <c r="A369" s="8" t="s">
        <v>126</v>
      </c>
      <c r="B369" s="5" t="s">
        <v>4</v>
      </c>
      <c r="C369" s="31">
        <v>930</v>
      </c>
      <c r="D369" s="5" t="s">
        <v>170</v>
      </c>
      <c r="E369" s="7">
        <v>1.239255</v>
      </c>
      <c r="F369" s="7"/>
      <c r="G369" s="7">
        <v>1.8095110000000001</v>
      </c>
      <c r="H369" s="7">
        <v>2.2427709999999998</v>
      </c>
      <c r="I369" s="7">
        <v>1.121397</v>
      </c>
      <c r="J369" s="7">
        <v>0.39165100000000003</v>
      </c>
      <c r="K369" s="7">
        <v>1.006176</v>
      </c>
      <c r="L369" s="7">
        <v>0.36228500000000002</v>
      </c>
      <c r="M369" s="7">
        <v>0.26811499999999999</v>
      </c>
      <c r="N369" s="7">
        <v>0.25521500000000003</v>
      </c>
      <c r="O369" s="7">
        <v>0.121015</v>
      </c>
      <c r="P369" s="7"/>
      <c r="Q369" s="7">
        <v>0.29949500000000001</v>
      </c>
      <c r="R369" s="7">
        <v>0.62270199999999998</v>
      </c>
      <c r="S369" s="7">
        <v>1.0650310000000001</v>
      </c>
    </row>
    <row r="370" spans="1:19" x14ac:dyDescent="0.2">
      <c r="A370" s="6" t="s">
        <v>126</v>
      </c>
      <c r="B370" s="5" t="s">
        <v>2</v>
      </c>
      <c r="C370" s="31">
        <v>998</v>
      </c>
      <c r="D370" s="5" t="s">
        <v>170</v>
      </c>
      <c r="E370" s="3">
        <v>31.138138000000001</v>
      </c>
      <c r="F370" s="3">
        <v>12.556761</v>
      </c>
      <c r="G370" s="3">
        <v>22.824033</v>
      </c>
      <c r="H370" s="3">
        <v>26.683496999999999</v>
      </c>
      <c r="I370" s="3">
        <v>11.261315</v>
      </c>
      <c r="J370" s="3">
        <v>16.344180999999999</v>
      </c>
      <c r="K370" s="3">
        <v>40.523212999999998</v>
      </c>
      <c r="L370" s="3">
        <v>20.584358999999999</v>
      </c>
      <c r="M370" s="3">
        <v>18.138902999999999</v>
      </c>
      <c r="N370" s="3">
        <v>18.720804999999999</v>
      </c>
      <c r="O370" s="3">
        <v>20.254117999999998</v>
      </c>
      <c r="P370" s="3">
        <v>20.256456</v>
      </c>
      <c r="Q370" s="3">
        <v>28.564095999999999</v>
      </c>
      <c r="R370" s="3">
        <v>24.515184999999999</v>
      </c>
      <c r="S370" s="3">
        <v>22.533417</v>
      </c>
    </row>
    <row r="371" spans="1:19" x14ac:dyDescent="0.2">
      <c r="A371" s="9" t="s">
        <v>125</v>
      </c>
      <c r="B371" s="5" t="s">
        <v>26</v>
      </c>
      <c r="C371" s="32">
        <v>1000</v>
      </c>
      <c r="D371" s="5" t="s">
        <v>181</v>
      </c>
      <c r="E371" s="7">
        <v>1270.653603</v>
      </c>
      <c r="F371" s="7">
        <v>1545.2421179999999</v>
      </c>
      <c r="G371" s="7">
        <v>839.70423200000005</v>
      </c>
      <c r="H371" s="7">
        <v>2466.672579</v>
      </c>
      <c r="I371" s="7">
        <v>2371.8595289999998</v>
      </c>
      <c r="J371" s="7">
        <v>1420.539986</v>
      </c>
      <c r="K371" s="7">
        <v>1727.53502</v>
      </c>
      <c r="L371" s="7">
        <v>894.92324099999996</v>
      </c>
      <c r="M371" s="7">
        <v>870.46697600000005</v>
      </c>
      <c r="N371" s="7">
        <v>1663.5059209999999</v>
      </c>
      <c r="O371" s="7">
        <v>641.25607200000002</v>
      </c>
      <c r="P371" s="7">
        <v>839.66290900000001</v>
      </c>
      <c r="Q371" s="7">
        <v>1236.3657169999999</v>
      </c>
      <c r="R371" s="7">
        <v>1890.692601</v>
      </c>
      <c r="S371" s="7">
        <v>2491.5300860000002</v>
      </c>
    </row>
    <row r="372" spans="1:19" x14ac:dyDescent="0.2">
      <c r="A372" s="8" t="s">
        <v>125</v>
      </c>
      <c r="B372" s="5" t="s">
        <v>25</v>
      </c>
      <c r="C372" s="31">
        <v>110</v>
      </c>
      <c r="D372" s="5" t="s">
        <v>162</v>
      </c>
      <c r="E372" s="3">
        <v>31.500260000000001</v>
      </c>
      <c r="F372" s="3">
        <v>45.168841</v>
      </c>
      <c r="G372" s="3">
        <v>86.919269999999997</v>
      </c>
      <c r="H372" s="3">
        <v>67.609025000000003</v>
      </c>
      <c r="I372" s="3">
        <v>63.286071999999997</v>
      </c>
      <c r="J372" s="3">
        <v>44.806066000000001</v>
      </c>
      <c r="K372" s="3">
        <v>73.119803000000005</v>
      </c>
      <c r="L372" s="3">
        <v>99.692498000000001</v>
      </c>
      <c r="M372" s="3">
        <v>61.696891000000001</v>
      </c>
      <c r="N372" s="3">
        <v>68.475369999999998</v>
      </c>
      <c r="O372" s="3">
        <v>50.690497999999998</v>
      </c>
      <c r="P372" s="3">
        <v>45.898654000000001</v>
      </c>
      <c r="Q372" s="3">
        <v>59.969802000000001</v>
      </c>
      <c r="R372" s="3">
        <v>98.274934000000002</v>
      </c>
      <c r="S372" s="3">
        <v>97.567335999999997</v>
      </c>
    </row>
    <row r="373" spans="1:19" x14ac:dyDescent="0.2">
      <c r="A373" s="8" t="s">
        <v>125</v>
      </c>
      <c r="B373" s="5" t="s">
        <v>24</v>
      </c>
      <c r="C373" s="31">
        <v>120</v>
      </c>
      <c r="D373" s="5" t="s">
        <v>163</v>
      </c>
      <c r="E373" s="7">
        <v>4.1163559999999997</v>
      </c>
      <c r="F373" s="7">
        <v>51.040700999999999</v>
      </c>
      <c r="G373" s="7">
        <v>49.445391000000001</v>
      </c>
      <c r="H373" s="7">
        <v>57.903815000000002</v>
      </c>
      <c r="I373" s="7">
        <v>69.785235</v>
      </c>
      <c r="J373" s="7">
        <v>89.172746000000004</v>
      </c>
      <c r="K373" s="7">
        <v>90.274755999999996</v>
      </c>
      <c r="L373" s="7">
        <v>76.210768999999999</v>
      </c>
      <c r="M373" s="7">
        <v>65.825889000000004</v>
      </c>
      <c r="N373" s="7">
        <v>61.134841999999999</v>
      </c>
      <c r="O373" s="7">
        <v>38.942281000000001</v>
      </c>
      <c r="P373" s="7">
        <v>36.439236000000001</v>
      </c>
      <c r="Q373" s="7">
        <v>46.301737000000003</v>
      </c>
      <c r="R373" s="7">
        <v>72.821098000000006</v>
      </c>
      <c r="S373" s="7">
        <v>56.916364000000002</v>
      </c>
    </row>
    <row r="374" spans="1:19" x14ac:dyDescent="0.2">
      <c r="A374" s="8" t="s">
        <v>125</v>
      </c>
      <c r="B374" s="5" t="s">
        <v>23</v>
      </c>
      <c r="C374" s="31">
        <v>130</v>
      </c>
      <c r="D374" s="5" t="s">
        <v>163</v>
      </c>
      <c r="E374" s="3">
        <v>8.4749130000000008</v>
      </c>
      <c r="F374" s="3">
        <v>1.623829</v>
      </c>
      <c r="G374" s="3">
        <v>4.5208570000000003</v>
      </c>
      <c r="H374" s="3">
        <v>9.9122769999999996</v>
      </c>
      <c r="I374" s="3">
        <v>3.0549559999999998</v>
      </c>
      <c r="J374" s="3">
        <v>7.6425539999999996</v>
      </c>
      <c r="K374" s="3">
        <v>10.670995</v>
      </c>
      <c r="L374" s="3">
        <v>10.830432999999999</v>
      </c>
      <c r="M374" s="3">
        <v>9.3409340000000007</v>
      </c>
      <c r="N374" s="3">
        <v>12.067594</v>
      </c>
      <c r="O374" s="3">
        <v>4.2536849999999999</v>
      </c>
      <c r="P374" s="3">
        <v>10.482673</v>
      </c>
      <c r="Q374" s="3">
        <v>10.652919000000001</v>
      </c>
      <c r="R374" s="3">
        <v>4.6254790000000003</v>
      </c>
      <c r="S374" s="3">
        <v>9.1471590000000003</v>
      </c>
    </row>
    <row r="375" spans="1:19" x14ac:dyDescent="0.2">
      <c r="A375" s="8" t="s">
        <v>125</v>
      </c>
      <c r="B375" s="5" t="s">
        <v>22</v>
      </c>
      <c r="C375" s="31">
        <v>140</v>
      </c>
      <c r="D375" s="5" t="s">
        <v>164</v>
      </c>
      <c r="E375" s="7">
        <v>1.2099599999999999</v>
      </c>
      <c r="F375" s="7">
        <v>8.1860409999999995</v>
      </c>
      <c r="G375" s="7">
        <v>6.2509880000000004</v>
      </c>
      <c r="H375" s="7">
        <v>31.274687</v>
      </c>
      <c r="I375" s="7">
        <v>36.847119999999997</v>
      </c>
      <c r="J375" s="7">
        <v>40.986443000000001</v>
      </c>
      <c r="K375" s="7">
        <v>22.392330000000001</v>
      </c>
      <c r="L375" s="7">
        <v>21.151917999999998</v>
      </c>
      <c r="M375" s="7">
        <v>22.435563999999999</v>
      </c>
      <c r="N375" s="7">
        <v>19.801895999999999</v>
      </c>
      <c r="O375" s="7">
        <v>13.978478000000001</v>
      </c>
      <c r="P375" s="7">
        <v>9.8111289999999993</v>
      </c>
      <c r="Q375" s="7">
        <v>23.536845</v>
      </c>
      <c r="R375" s="7">
        <v>18.153625999999999</v>
      </c>
      <c r="S375" s="7">
        <v>17.284990000000001</v>
      </c>
    </row>
    <row r="376" spans="1:19" x14ac:dyDescent="0.2">
      <c r="A376" s="8" t="s">
        <v>125</v>
      </c>
      <c r="B376" s="5" t="s">
        <v>21</v>
      </c>
      <c r="C376" s="31">
        <v>150</v>
      </c>
      <c r="D376" s="5" t="s">
        <v>165</v>
      </c>
      <c r="E376" s="3">
        <v>1.4024160000000001</v>
      </c>
      <c r="F376" s="3">
        <v>41.411268</v>
      </c>
      <c r="G376" s="3">
        <v>46.495187999999999</v>
      </c>
      <c r="H376" s="3">
        <v>39.869971</v>
      </c>
      <c r="I376" s="3">
        <v>41.696072999999998</v>
      </c>
      <c r="J376" s="3">
        <v>82.002127999999999</v>
      </c>
      <c r="K376" s="3">
        <v>113.547308</v>
      </c>
      <c r="L376" s="3">
        <v>53.267091000000001</v>
      </c>
      <c r="M376" s="3">
        <v>44.073368000000002</v>
      </c>
      <c r="N376" s="3">
        <v>48.708553999999999</v>
      </c>
      <c r="O376" s="3">
        <v>20.292007000000002</v>
      </c>
      <c r="P376" s="3">
        <v>34.592140000000001</v>
      </c>
      <c r="Q376" s="3">
        <v>70.676098999999994</v>
      </c>
      <c r="R376" s="3">
        <v>137.436421</v>
      </c>
      <c r="S376" s="3">
        <v>73.672974999999994</v>
      </c>
    </row>
    <row r="377" spans="1:19" x14ac:dyDescent="0.2">
      <c r="A377" s="8" t="s">
        <v>125</v>
      </c>
      <c r="B377" s="5" t="s">
        <v>20</v>
      </c>
      <c r="C377" s="31">
        <v>160</v>
      </c>
      <c r="D377" s="5" t="s">
        <v>161</v>
      </c>
      <c r="E377" s="7">
        <v>12.056263</v>
      </c>
      <c r="F377" s="7">
        <v>34.159135999999997</v>
      </c>
      <c r="G377" s="7">
        <v>28.795624</v>
      </c>
      <c r="H377" s="7">
        <v>12.352171999999999</v>
      </c>
      <c r="I377" s="7">
        <v>31.837655999999999</v>
      </c>
      <c r="J377" s="7">
        <v>52.579549</v>
      </c>
      <c r="K377" s="7">
        <v>38.20214</v>
      </c>
      <c r="L377" s="7">
        <v>39.353332999999999</v>
      </c>
      <c r="M377" s="7">
        <v>43.665570000000002</v>
      </c>
      <c r="N377" s="7">
        <v>25.745958999999999</v>
      </c>
      <c r="O377" s="7">
        <v>22.728088</v>
      </c>
      <c r="P377" s="7">
        <v>24.470670999999999</v>
      </c>
      <c r="Q377" s="7">
        <v>31.369005999999999</v>
      </c>
      <c r="R377" s="7">
        <v>43.539895999999999</v>
      </c>
      <c r="S377" s="7">
        <v>41.693179999999998</v>
      </c>
    </row>
    <row r="378" spans="1:19" x14ac:dyDescent="0.2">
      <c r="A378" s="8" t="s">
        <v>125</v>
      </c>
      <c r="B378" s="5" t="s">
        <v>19</v>
      </c>
      <c r="C378" s="31">
        <v>210</v>
      </c>
      <c r="D378" s="5" t="s">
        <v>166</v>
      </c>
      <c r="E378" s="3"/>
      <c r="F378" s="3">
        <v>9.2272719999999993</v>
      </c>
      <c r="G378" s="3">
        <v>0.55382699999999996</v>
      </c>
      <c r="H378" s="3">
        <v>35.868383999999999</v>
      </c>
      <c r="I378" s="3">
        <v>25.584208</v>
      </c>
      <c r="J378" s="3">
        <v>114.02875400000001</v>
      </c>
      <c r="K378" s="3">
        <v>36.940938000000003</v>
      </c>
      <c r="L378" s="3">
        <v>13.382738</v>
      </c>
      <c r="M378" s="3">
        <v>29.786501999999999</v>
      </c>
      <c r="N378" s="3">
        <v>35.782905999999997</v>
      </c>
      <c r="O378" s="3">
        <v>13.925072999999999</v>
      </c>
      <c r="P378" s="3">
        <v>29.007161</v>
      </c>
      <c r="Q378" s="3">
        <v>9.7953869999999998</v>
      </c>
      <c r="R378" s="3">
        <v>32.985059999999997</v>
      </c>
      <c r="S378" s="3">
        <v>8.6563219999999994</v>
      </c>
    </row>
    <row r="379" spans="1:19" x14ac:dyDescent="0.2">
      <c r="A379" s="8" t="s">
        <v>125</v>
      </c>
      <c r="B379" s="5" t="s">
        <v>18</v>
      </c>
      <c r="C379" s="31">
        <v>220</v>
      </c>
      <c r="D379" s="5" t="s">
        <v>166</v>
      </c>
      <c r="E379" s="7">
        <v>3.5257999999999998E-2</v>
      </c>
      <c r="F379" s="7">
        <v>0.80982200000000004</v>
      </c>
      <c r="G379" s="7">
        <v>3.2369590000000001</v>
      </c>
      <c r="H379" s="7">
        <v>5.9270930000000002</v>
      </c>
      <c r="I379" s="7">
        <v>4.7542400000000002</v>
      </c>
      <c r="J379" s="7">
        <v>8.7483029999999999</v>
      </c>
      <c r="K379" s="7">
        <v>8.8627029999999998</v>
      </c>
      <c r="L379" s="7">
        <v>7.9798770000000001</v>
      </c>
      <c r="M379" s="7">
        <v>7.0793990000000004</v>
      </c>
      <c r="N379" s="7">
        <v>9.4888860000000008</v>
      </c>
      <c r="O379" s="7">
        <v>4.6509669999999996</v>
      </c>
      <c r="P379" s="7">
        <v>1.636334</v>
      </c>
      <c r="Q379" s="7">
        <v>5.2928000000000003E-2</v>
      </c>
      <c r="R379" s="7">
        <v>0.13534299999999999</v>
      </c>
      <c r="S379" s="7">
        <v>0.77540100000000001</v>
      </c>
    </row>
    <row r="380" spans="1:19" x14ac:dyDescent="0.2">
      <c r="A380" s="8" t="s">
        <v>125</v>
      </c>
      <c r="B380" s="5" t="s">
        <v>17</v>
      </c>
      <c r="C380" s="31">
        <v>230</v>
      </c>
      <c r="D380" s="5" t="s">
        <v>166</v>
      </c>
      <c r="E380" s="3">
        <v>1.8047000000000001E-2</v>
      </c>
      <c r="F380" s="3">
        <v>2.8906640000000001</v>
      </c>
      <c r="G380" s="3">
        <v>24.741045</v>
      </c>
      <c r="H380" s="3">
        <v>96.295682999999997</v>
      </c>
      <c r="I380" s="3">
        <v>84.866484999999997</v>
      </c>
      <c r="J380" s="3">
        <v>84.223122000000004</v>
      </c>
      <c r="K380" s="3">
        <v>54.759323999999999</v>
      </c>
      <c r="L380" s="3">
        <v>33.900357999999997</v>
      </c>
      <c r="M380" s="3">
        <v>38.522886</v>
      </c>
      <c r="N380" s="3">
        <v>18.694120000000002</v>
      </c>
      <c r="O380" s="3">
        <v>9.4172659999999997</v>
      </c>
      <c r="P380" s="3">
        <v>11.952612999999999</v>
      </c>
      <c r="Q380" s="3">
        <v>9.3920539999999999</v>
      </c>
      <c r="R380" s="3">
        <v>28.796994999999999</v>
      </c>
      <c r="S380" s="3">
        <v>10.293967</v>
      </c>
    </row>
    <row r="381" spans="1:19" x14ac:dyDescent="0.2">
      <c r="A381" s="8" t="s">
        <v>125</v>
      </c>
      <c r="B381" s="5" t="s">
        <v>16</v>
      </c>
      <c r="C381" s="31">
        <v>240</v>
      </c>
      <c r="D381" s="5" t="s">
        <v>167</v>
      </c>
      <c r="E381" s="7">
        <v>0.18094099999999999</v>
      </c>
      <c r="F381" s="7">
        <v>3.9293000000000002E-2</v>
      </c>
      <c r="G381" s="7">
        <v>7.2524860000000002</v>
      </c>
      <c r="H381" s="7">
        <v>0.95567800000000003</v>
      </c>
      <c r="I381" s="7">
        <v>10.740956000000001</v>
      </c>
      <c r="J381" s="7">
        <v>0.189501</v>
      </c>
      <c r="K381" s="7">
        <v>2.0679859999999999</v>
      </c>
      <c r="L381" s="7">
        <v>1.2640469999999999</v>
      </c>
      <c r="M381" s="7">
        <v>8.5739769999999993</v>
      </c>
      <c r="N381" s="7">
        <v>1.3760939999999999</v>
      </c>
      <c r="O381" s="7">
        <v>2.5684450000000001</v>
      </c>
      <c r="P381" s="7">
        <v>1.7927230000000001</v>
      </c>
      <c r="Q381" s="7">
        <v>1.238945</v>
      </c>
      <c r="R381" s="7">
        <v>10.607500999999999</v>
      </c>
      <c r="S381" s="7">
        <v>6.8764690000000002</v>
      </c>
    </row>
    <row r="382" spans="1:19" x14ac:dyDescent="0.2">
      <c r="A382" s="8" t="s">
        <v>125</v>
      </c>
      <c r="B382" s="5" t="s">
        <v>15</v>
      </c>
      <c r="C382" s="31">
        <v>250</v>
      </c>
      <c r="D382" s="5" t="s">
        <v>167</v>
      </c>
      <c r="E382" s="3">
        <v>0.71552400000000005</v>
      </c>
      <c r="F382" s="3">
        <v>3.9099110000000001</v>
      </c>
      <c r="G382" s="3">
        <v>2.3699479999999999</v>
      </c>
      <c r="H382" s="3">
        <v>2.8603990000000001</v>
      </c>
      <c r="I382" s="3">
        <v>3.6352099999999998</v>
      </c>
      <c r="J382" s="3">
        <v>3.24099</v>
      </c>
      <c r="K382" s="3">
        <v>4.2285560000000002</v>
      </c>
      <c r="L382" s="3">
        <v>3.3240530000000001</v>
      </c>
      <c r="M382" s="3">
        <v>0.62390999999999996</v>
      </c>
      <c r="N382" s="3">
        <v>1.8031699999999999</v>
      </c>
      <c r="O382" s="3">
        <v>0.95492600000000005</v>
      </c>
      <c r="P382" s="3">
        <v>0.75894099999999998</v>
      </c>
      <c r="Q382" s="3">
        <v>0.59369300000000003</v>
      </c>
      <c r="R382" s="3">
        <v>1.1843859999999999</v>
      </c>
      <c r="S382" s="3">
        <v>0.32796999999999998</v>
      </c>
    </row>
    <row r="383" spans="1:19" x14ac:dyDescent="0.2">
      <c r="A383" s="8" t="s">
        <v>125</v>
      </c>
      <c r="B383" s="5" t="s">
        <v>14</v>
      </c>
      <c r="C383" s="31">
        <v>310</v>
      </c>
      <c r="D383" s="5" t="s">
        <v>169</v>
      </c>
      <c r="E383" s="7">
        <v>2.2863799999999999</v>
      </c>
      <c r="F383" s="7">
        <v>25.035914999999999</v>
      </c>
      <c r="G383" s="7">
        <v>26.025438999999999</v>
      </c>
      <c r="H383" s="7">
        <v>20.502025</v>
      </c>
      <c r="I383" s="7">
        <v>28.582875999999999</v>
      </c>
      <c r="J383" s="7">
        <v>33.298735999999998</v>
      </c>
      <c r="K383" s="7">
        <v>48.159793000000001</v>
      </c>
      <c r="L383" s="7">
        <v>37.551170999999997</v>
      </c>
      <c r="M383" s="7">
        <v>28.738513999999999</v>
      </c>
      <c r="N383" s="7">
        <v>33.543021000000003</v>
      </c>
      <c r="O383" s="7">
        <v>27.497921000000002</v>
      </c>
      <c r="P383" s="7">
        <v>25.237378</v>
      </c>
      <c r="Q383" s="7">
        <v>40.274993000000002</v>
      </c>
      <c r="R383" s="7">
        <v>99.097792999999996</v>
      </c>
      <c r="S383" s="7">
        <v>58.283932999999998</v>
      </c>
    </row>
    <row r="384" spans="1:19" x14ac:dyDescent="0.2">
      <c r="A384" s="8" t="s">
        <v>125</v>
      </c>
      <c r="B384" s="5" t="s">
        <v>13</v>
      </c>
      <c r="C384" s="31">
        <v>320</v>
      </c>
      <c r="D384" s="5" t="s">
        <v>168</v>
      </c>
      <c r="E384" s="3">
        <v>0.38739200000000001</v>
      </c>
      <c r="F384" s="3">
        <v>3.4503210000000002</v>
      </c>
      <c r="G384" s="3">
        <v>24.963381999999999</v>
      </c>
      <c r="H384" s="3">
        <v>49.654373999999997</v>
      </c>
      <c r="I384" s="3">
        <v>69.171629999999993</v>
      </c>
      <c r="J384" s="3">
        <v>57.094932999999997</v>
      </c>
      <c r="K384" s="3">
        <v>23.420677000000001</v>
      </c>
      <c r="L384" s="3">
        <v>13.264938000000001</v>
      </c>
      <c r="M384" s="3">
        <v>47.978270999999999</v>
      </c>
      <c r="N384" s="3">
        <v>36.363162000000003</v>
      </c>
      <c r="O384" s="3">
        <v>19.977070000000001</v>
      </c>
      <c r="P384" s="3">
        <v>30.212257999999999</v>
      </c>
      <c r="Q384" s="3">
        <v>12.993245</v>
      </c>
      <c r="R384" s="3">
        <v>20.4651</v>
      </c>
      <c r="S384" s="3">
        <v>10.489756</v>
      </c>
    </row>
    <row r="385" spans="1:19" x14ac:dyDescent="0.2">
      <c r="A385" s="8" t="s">
        <v>125</v>
      </c>
      <c r="B385" s="5" t="s">
        <v>12</v>
      </c>
      <c r="C385" s="31">
        <v>410</v>
      </c>
      <c r="D385" s="5" t="s">
        <v>171</v>
      </c>
      <c r="E385" s="7">
        <v>14.618698</v>
      </c>
      <c r="F385" s="7">
        <v>6.516127</v>
      </c>
      <c r="G385" s="7">
        <v>54.190713000000002</v>
      </c>
      <c r="H385" s="7">
        <v>3.670722</v>
      </c>
      <c r="I385" s="7">
        <v>3.5036420000000001</v>
      </c>
      <c r="J385" s="7">
        <v>36.149872000000002</v>
      </c>
      <c r="K385" s="7">
        <v>26.061454999999999</v>
      </c>
      <c r="L385" s="7">
        <v>15.480853</v>
      </c>
      <c r="M385" s="7">
        <v>13.30686</v>
      </c>
      <c r="N385" s="7">
        <v>10.790336</v>
      </c>
      <c r="O385" s="7">
        <v>16.629818</v>
      </c>
      <c r="P385" s="7">
        <v>25.176843000000002</v>
      </c>
      <c r="Q385" s="7">
        <v>34.840954000000004</v>
      </c>
      <c r="R385" s="7">
        <v>33.700814000000001</v>
      </c>
      <c r="S385" s="7">
        <v>15.175406000000001</v>
      </c>
    </row>
    <row r="386" spans="1:19" x14ac:dyDescent="0.2">
      <c r="A386" s="8" t="s">
        <v>125</v>
      </c>
      <c r="B386" s="5" t="s">
        <v>11</v>
      </c>
      <c r="C386" s="31">
        <v>430</v>
      </c>
      <c r="D386" s="5" t="s">
        <v>170</v>
      </c>
      <c r="E386" s="3">
        <v>15.833874</v>
      </c>
      <c r="F386" s="3">
        <v>26.060119</v>
      </c>
      <c r="G386" s="3">
        <v>48.831471000000001</v>
      </c>
      <c r="H386" s="3">
        <v>43.186948000000001</v>
      </c>
      <c r="I386" s="3">
        <v>103.10635000000001</v>
      </c>
      <c r="J386" s="3">
        <v>31.607621000000002</v>
      </c>
      <c r="K386" s="3">
        <v>109.643294</v>
      </c>
      <c r="L386" s="3">
        <v>49.240285</v>
      </c>
      <c r="M386" s="3">
        <v>68.801077000000006</v>
      </c>
      <c r="N386" s="3">
        <v>24.067160000000001</v>
      </c>
      <c r="O386" s="3">
        <v>21.38353</v>
      </c>
      <c r="P386" s="3">
        <v>36.146763999999997</v>
      </c>
      <c r="Q386" s="3">
        <v>13.975785</v>
      </c>
      <c r="R386" s="3">
        <v>19.668502</v>
      </c>
      <c r="S386" s="3">
        <v>32.832515999999998</v>
      </c>
    </row>
    <row r="387" spans="1:19" x14ac:dyDescent="0.2">
      <c r="A387" s="8" t="s">
        <v>125</v>
      </c>
      <c r="B387" s="5" t="s">
        <v>10</v>
      </c>
      <c r="C387" s="31">
        <v>510</v>
      </c>
      <c r="D387" s="5" t="s">
        <v>172</v>
      </c>
      <c r="E387" s="7"/>
      <c r="F387" s="7">
        <v>19.896331</v>
      </c>
      <c r="G387" s="7">
        <v>24.849011000000001</v>
      </c>
      <c r="H387" s="7">
        <v>26.804936000000001</v>
      </c>
      <c r="I387" s="7">
        <v>42.898738000000002</v>
      </c>
      <c r="J387" s="7">
        <v>11.851357</v>
      </c>
      <c r="K387" s="7">
        <v>45.776451999999999</v>
      </c>
      <c r="L387" s="7">
        <v>8.6523260000000004</v>
      </c>
      <c r="M387" s="7">
        <v>9.8140610000000006</v>
      </c>
      <c r="N387" s="7">
        <v>5.5045549999999999</v>
      </c>
      <c r="O387" s="7">
        <v>5.1703890000000001</v>
      </c>
      <c r="P387" s="7">
        <v>6.3606199999999999</v>
      </c>
      <c r="Q387" s="7">
        <v>6.4744619999999999</v>
      </c>
      <c r="R387" s="7">
        <v>5.5716130000000001</v>
      </c>
      <c r="S387" s="7">
        <v>0.53294299999999994</v>
      </c>
    </row>
    <row r="388" spans="1:19" x14ac:dyDescent="0.2">
      <c r="A388" s="8" t="s">
        <v>125</v>
      </c>
      <c r="B388" s="5" t="s">
        <v>9</v>
      </c>
      <c r="C388" s="31">
        <v>520</v>
      </c>
      <c r="D388" s="5" t="s">
        <v>169</v>
      </c>
      <c r="E388" s="3">
        <v>62.755375000000001</v>
      </c>
      <c r="F388" s="3"/>
      <c r="G388" s="3">
        <v>34.793207000000002</v>
      </c>
      <c r="H388" s="3">
        <v>0.66088199999999997</v>
      </c>
      <c r="I388" s="3">
        <v>5.8304280000000004</v>
      </c>
      <c r="J388" s="3">
        <v>14.590937</v>
      </c>
      <c r="K388" s="3">
        <v>45.592300000000002</v>
      </c>
      <c r="L388" s="3">
        <v>33.764583999999999</v>
      </c>
      <c r="M388" s="3">
        <v>4.6578109999999997</v>
      </c>
      <c r="N388" s="3">
        <v>15.214045</v>
      </c>
      <c r="O388" s="3">
        <v>5.2437209999999999</v>
      </c>
      <c r="P388" s="3">
        <v>1.799742</v>
      </c>
      <c r="Q388" s="3">
        <v>5.3039680000000002</v>
      </c>
      <c r="R388" s="3">
        <v>1.734432</v>
      </c>
      <c r="S388" s="3">
        <v>18.397190999999999</v>
      </c>
    </row>
    <row r="389" spans="1:19" x14ac:dyDescent="0.2">
      <c r="A389" s="8" t="s">
        <v>125</v>
      </c>
      <c r="B389" s="5" t="s">
        <v>8</v>
      </c>
      <c r="C389" s="31">
        <v>530</v>
      </c>
      <c r="D389" s="5" t="s">
        <v>170</v>
      </c>
      <c r="E389" s="7"/>
      <c r="F389" s="7"/>
      <c r="G389" s="7">
        <v>7.2040100000000002</v>
      </c>
      <c r="H389" s="7"/>
      <c r="I389" s="7">
        <v>1.91E-3</v>
      </c>
      <c r="J389" s="7">
        <v>1.3375E-2</v>
      </c>
      <c r="K389" s="7"/>
      <c r="L389" s="7">
        <v>0.44281199999999998</v>
      </c>
      <c r="M389" s="7">
        <v>0.35203600000000002</v>
      </c>
      <c r="N389" s="7">
        <v>0.227266</v>
      </c>
      <c r="O389" s="7">
        <v>0.54526300000000005</v>
      </c>
      <c r="P389" s="7">
        <v>15.058854999999999</v>
      </c>
      <c r="Q389" s="7">
        <v>4.8327439999999999</v>
      </c>
      <c r="R389" s="7">
        <v>12.543991999999999</v>
      </c>
      <c r="S389" s="7">
        <v>15.49091</v>
      </c>
    </row>
    <row r="390" spans="1:19" x14ac:dyDescent="0.2">
      <c r="A390" s="8" t="s">
        <v>125</v>
      </c>
      <c r="B390" s="5" t="s">
        <v>7</v>
      </c>
      <c r="C390" s="31">
        <v>600</v>
      </c>
      <c r="D390" s="5" t="s">
        <v>173</v>
      </c>
      <c r="E390" s="3">
        <v>915.85889299999997</v>
      </c>
      <c r="F390" s="3">
        <v>709.37150699999995</v>
      </c>
      <c r="G390" s="3">
        <v>127.69306400000001</v>
      </c>
      <c r="H390" s="3">
        <v>1736.4096300000001</v>
      </c>
      <c r="I390" s="3">
        <v>1601.869275</v>
      </c>
      <c r="J390" s="3">
        <v>515.45436900000004</v>
      </c>
      <c r="K390" s="3">
        <v>746.160886</v>
      </c>
      <c r="L390" s="3">
        <v>151.363347</v>
      </c>
      <c r="M390" s="3">
        <v>245.24587</v>
      </c>
      <c r="N390" s="3">
        <v>667.70273199999997</v>
      </c>
      <c r="O390" s="3">
        <v>6.3706060000000004</v>
      </c>
      <c r="P390" s="3">
        <v>32.764088000000001</v>
      </c>
      <c r="Q390" s="3">
        <v>23.94791</v>
      </c>
      <c r="R390" s="3">
        <v>81.203263000000007</v>
      </c>
      <c r="S390" s="3">
        <v>144.794411</v>
      </c>
    </row>
    <row r="391" spans="1:19" x14ac:dyDescent="0.2">
      <c r="A391" s="8" t="s">
        <v>125</v>
      </c>
      <c r="B391" s="5" t="s">
        <v>6</v>
      </c>
      <c r="C391" s="31">
        <v>700</v>
      </c>
      <c r="D391" s="5" t="s">
        <v>174</v>
      </c>
      <c r="E391" s="7">
        <v>59.109960000000001</v>
      </c>
      <c r="F391" s="7">
        <v>61.704818000000003</v>
      </c>
      <c r="G391" s="7">
        <v>57.239269999999998</v>
      </c>
      <c r="H391" s="7">
        <v>65.983091999999999</v>
      </c>
      <c r="I391" s="7">
        <v>74.828417000000002</v>
      </c>
      <c r="J391" s="7">
        <v>75.138051000000004</v>
      </c>
      <c r="K391" s="7">
        <v>99.101496999999995</v>
      </c>
      <c r="L391" s="7">
        <v>96.803852000000006</v>
      </c>
      <c r="M391" s="7">
        <v>64.218334999999996</v>
      </c>
      <c r="N391" s="7">
        <v>64.513316000000003</v>
      </c>
      <c r="O391" s="7">
        <v>79.682567000000006</v>
      </c>
      <c r="P391" s="7">
        <v>56.609552999999998</v>
      </c>
      <c r="Q391" s="7">
        <v>62.849477999999998</v>
      </c>
      <c r="R391" s="7">
        <v>110.572986</v>
      </c>
      <c r="S391" s="7">
        <v>172.492616</v>
      </c>
    </row>
    <row r="392" spans="1:19" x14ac:dyDescent="0.2">
      <c r="A392" s="8" t="s">
        <v>125</v>
      </c>
      <c r="B392" s="5" t="s">
        <v>5</v>
      </c>
      <c r="C392" s="31">
        <v>910</v>
      </c>
      <c r="D392" s="5" t="s">
        <v>170</v>
      </c>
      <c r="E392" s="3"/>
      <c r="F392" s="3">
        <v>55.342661</v>
      </c>
      <c r="G392" s="3"/>
      <c r="H392" s="3">
        <v>6.6651000000000002E-2</v>
      </c>
      <c r="I392" s="3">
        <v>54.964573999999999</v>
      </c>
      <c r="J392" s="3">
        <v>43.054879</v>
      </c>
      <c r="K392" s="3">
        <v>54.829675999999999</v>
      </c>
      <c r="L392" s="3">
        <v>49.337668999999998</v>
      </c>
      <c r="M392" s="3">
        <v>34.302380999999997</v>
      </c>
      <c r="N392" s="3">
        <v>44.560479999999998</v>
      </c>
      <c r="O392" s="3">
        <v>30.801701999999999</v>
      </c>
      <c r="P392" s="3">
        <v>31.264564</v>
      </c>
      <c r="Q392" s="3">
        <v>33.610641000000001</v>
      </c>
      <c r="R392" s="3">
        <v>36.262923999999998</v>
      </c>
      <c r="S392" s="3">
        <v>20.567954</v>
      </c>
    </row>
    <row r="393" spans="1:19" x14ac:dyDescent="0.2">
      <c r="A393" s="8" t="s">
        <v>125</v>
      </c>
      <c r="B393" s="5" t="s">
        <v>4</v>
      </c>
      <c r="C393" s="31">
        <v>930</v>
      </c>
      <c r="D393" s="5" t="s">
        <v>170</v>
      </c>
      <c r="E393" s="7"/>
      <c r="F393" s="7"/>
      <c r="G393" s="7">
        <v>32.326093</v>
      </c>
      <c r="H393" s="7"/>
      <c r="I393" s="7">
        <v>4.6156000000000003E-2</v>
      </c>
      <c r="J393" s="7">
        <v>30.879365</v>
      </c>
      <c r="K393" s="7">
        <v>2.5454690000000002</v>
      </c>
      <c r="L393" s="7"/>
      <c r="M393" s="7">
        <v>3.0871219999999999</v>
      </c>
      <c r="N393" s="7">
        <v>439.227011</v>
      </c>
      <c r="O393" s="7">
        <v>220.417855</v>
      </c>
      <c r="P393" s="7">
        <v>344.949545</v>
      </c>
      <c r="Q393" s="7">
        <v>711.52644299999997</v>
      </c>
      <c r="R393" s="7">
        <v>987.51726399999995</v>
      </c>
      <c r="S393" s="7">
        <v>1665.2428179999999</v>
      </c>
    </row>
    <row r="394" spans="1:19" x14ac:dyDescent="0.2">
      <c r="A394" s="6" t="s">
        <v>125</v>
      </c>
      <c r="B394" s="5" t="s">
        <v>2</v>
      </c>
      <c r="C394" s="31">
        <v>998</v>
      </c>
      <c r="D394" s="5" t="s">
        <v>170</v>
      </c>
      <c r="E394" s="3">
        <v>134.21188799999999</v>
      </c>
      <c r="F394" s="3">
        <v>438.03656699999999</v>
      </c>
      <c r="G394" s="3">
        <v>139.19754599999999</v>
      </c>
      <c r="H394" s="3">
        <v>158.55935400000001</v>
      </c>
      <c r="I394" s="3">
        <v>10.132483000000001</v>
      </c>
      <c r="J394" s="3">
        <v>41.158987000000003</v>
      </c>
      <c r="K394" s="3">
        <v>68.801091</v>
      </c>
      <c r="L394" s="3">
        <v>76.351955000000004</v>
      </c>
      <c r="M394" s="3">
        <v>14.667545</v>
      </c>
      <c r="N394" s="3">
        <v>16.211967000000001</v>
      </c>
      <c r="O394" s="3">
        <v>23.524291000000002</v>
      </c>
      <c r="P394" s="3">
        <v>26.436228</v>
      </c>
      <c r="Q394" s="3">
        <v>21.572139</v>
      </c>
      <c r="R394" s="3">
        <v>31.254006</v>
      </c>
      <c r="S394" s="3">
        <v>13.71828</v>
      </c>
    </row>
    <row r="395" spans="1:19" x14ac:dyDescent="0.2">
      <c r="A395" s="9" t="s">
        <v>124</v>
      </c>
      <c r="B395" s="5" t="s">
        <v>26</v>
      </c>
      <c r="C395" s="32">
        <v>1000</v>
      </c>
      <c r="D395" s="5" t="s">
        <v>181</v>
      </c>
      <c r="E395" s="7">
        <v>7325.4808759999996</v>
      </c>
      <c r="F395" s="7">
        <v>9742.4167550000002</v>
      </c>
      <c r="G395" s="7">
        <v>11834.460744</v>
      </c>
      <c r="H395" s="7">
        <v>14669.277673000001</v>
      </c>
      <c r="I395" s="7">
        <v>13384.261139</v>
      </c>
      <c r="J395" s="7">
        <v>12136.575105</v>
      </c>
      <c r="K395" s="7">
        <v>13806.228071</v>
      </c>
      <c r="L395" s="7">
        <v>11057.881514999999</v>
      </c>
      <c r="M395" s="7">
        <v>12371.464123</v>
      </c>
      <c r="N395" s="7">
        <v>11992.890266</v>
      </c>
      <c r="O395" s="7">
        <v>11009.551933999999</v>
      </c>
      <c r="P395" s="7">
        <v>18162.756734999999</v>
      </c>
      <c r="Q395" s="7">
        <v>12515.775086</v>
      </c>
      <c r="R395" s="7">
        <v>13372.754580999999</v>
      </c>
      <c r="S395" s="7">
        <v>13439.451622</v>
      </c>
    </row>
    <row r="396" spans="1:19" x14ac:dyDescent="0.2">
      <c r="A396" s="8" t="s">
        <v>124</v>
      </c>
      <c r="B396" s="5" t="s">
        <v>25</v>
      </c>
      <c r="C396" s="31">
        <v>110</v>
      </c>
      <c r="D396" s="5" t="s">
        <v>162</v>
      </c>
      <c r="E396" s="3">
        <v>128.607135</v>
      </c>
      <c r="F396" s="3">
        <v>766.97338200000002</v>
      </c>
      <c r="G396" s="3">
        <v>658.65114700000004</v>
      </c>
      <c r="H396" s="3">
        <v>795.35939199999996</v>
      </c>
      <c r="I396" s="3">
        <v>827.19116299999996</v>
      </c>
      <c r="J396" s="3">
        <v>782.44884999999999</v>
      </c>
      <c r="K396" s="3">
        <v>820.84853299999997</v>
      </c>
      <c r="L396" s="3">
        <v>743.08670700000005</v>
      </c>
      <c r="M396" s="3">
        <v>817.54943200000002</v>
      </c>
      <c r="N396" s="3">
        <v>901.89648399999999</v>
      </c>
      <c r="O396" s="3">
        <v>666.894858</v>
      </c>
      <c r="P396" s="3">
        <v>655.10185300000001</v>
      </c>
      <c r="Q396" s="3">
        <v>512.42036499999995</v>
      </c>
      <c r="R396" s="3">
        <v>477.98058200000003</v>
      </c>
      <c r="S396" s="3">
        <v>559.44373399999995</v>
      </c>
    </row>
    <row r="397" spans="1:19" x14ac:dyDescent="0.2">
      <c r="A397" s="8" t="s">
        <v>124</v>
      </c>
      <c r="B397" s="5" t="s">
        <v>24</v>
      </c>
      <c r="C397" s="31">
        <v>120</v>
      </c>
      <c r="D397" s="5" t="s">
        <v>163</v>
      </c>
      <c r="E397" s="7">
        <v>123.85589299999999</v>
      </c>
      <c r="F397" s="7">
        <v>272.47841299999999</v>
      </c>
      <c r="G397" s="7">
        <v>237.87117000000001</v>
      </c>
      <c r="H397" s="7">
        <v>249.952854</v>
      </c>
      <c r="I397" s="7">
        <v>358.58948299999997</v>
      </c>
      <c r="J397" s="7">
        <v>389.98486700000001</v>
      </c>
      <c r="K397" s="7">
        <v>293.21311500000002</v>
      </c>
      <c r="L397" s="7">
        <v>258.355683</v>
      </c>
      <c r="M397" s="7">
        <v>275.06211100000002</v>
      </c>
      <c r="N397" s="7">
        <v>280.91817500000002</v>
      </c>
      <c r="O397" s="7">
        <v>319.26834300000002</v>
      </c>
      <c r="P397" s="7">
        <v>333.94540499999999</v>
      </c>
      <c r="Q397" s="7">
        <v>318.79940099999999</v>
      </c>
      <c r="R397" s="7">
        <v>370.97648199999998</v>
      </c>
      <c r="S397" s="7">
        <v>417.35368499999998</v>
      </c>
    </row>
    <row r="398" spans="1:19" x14ac:dyDescent="0.2">
      <c r="A398" s="8" t="s">
        <v>124</v>
      </c>
      <c r="B398" s="5" t="s">
        <v>23</v>
      </c>
      <c r="C398" s="31">
        <v>130</v>
      </c>
      <c r="D398" s="5" t="s">
        <v>163</v>
      </c>
      <c r="E398" s="3">
        <v>1.6518660000000001</v>
      </c>
      <c r="F398" s="3">
        <v>5.9094420000000003</v>
      </c>
      <c r="G398" s="3">
        <v>12.56283</v>
      </c>
      <c r="H398" s="3">
        <v>7.0498190000000003</v>
      </c>
      <c r="I398" s="3">
        <v>8.9150080000000003</v>
      </c>
      <c r="J398" s="3">
        <v>29.587323999999999</v>
      </c>
      <c r="K398" s="3">
        <v>33.186703000000001</v>
      </c>
      <c r="L398" s="3">
        <v>47.233165999999997</v>
      </c>
      <c r="M398" s="3">
        <v>44.490578999999997</v>
      </c>
      <c r="N398" s="3">
        <v>48.182015</v>
      </c>
      <c r="O398" s="3">
        <v>67.812404999999998</v>
      </c>
      <c r="P398" s="3">
        <v>61.365264000000003</v>
      </c>
      <c r="Q398" s="3">
        <v>62.363242</v>
      </c>
      <c r="R398" s="3">
        <v>62.241715999999997</v>
      </c>
      <c r="S398" s="3">
        <v>49.126964999999998</v>
      </c>
    </row>
    <row r="399" spans="1:19" x14ac:dyDescent="0.2">
      <c r="A399" s="8" t="s">
        <v>124</v>
      </c>
      <c r="B399" s="5" t="s">
        <v>22</v>
      </c>
      <c r="C399" s="31">
        <v>140</v>
      </c>
      <c r="D399" s="5" t="s">
        <v>164</v>
      </c>
      <c r="E399" s="7">
        <v>269.654357</v>
      </c>
      <c r="F399" s="7">
        <v>424.678133</v>
      </c>
      <c r="G399" s="7">
        <v>463.85841299999998</v>
      </c>
      <c r="H399" s="7">
        <v>585.35119199999997</v>
      </c>
      <c r="I399" s="7">
        <v>768.49861799999996</v>
      </c>
      <c r="J399" s="7">
        <v>755.35680500000001</v>
      </c>
      <c r="K399" s="7">
        <v>1271.1214219999999</v>
      </c>
      <c r="L399" s="7">
        <v>1238.6342119999999</v>
      </c>
      <c r="M399" s="7">
        <v>1346.8424199999999</v>
      </c>
      <c r="N399" s="7">
        <v>1356.7173</v>
      </c>
      <c r="O399" s="7">
        <v>1175.5821780000001</v>
      </c>
      <c r="P399" s="7">
        <v>1191.9694139999999</v>
      </c>
      <c r="Q399" s="7">
        <v>1213.3443560000001</v>
      </c>
      <c r="R399" s="7">
        <v>1299.5094019999999</v>
      </c>
      <c r="S399" s="7">
        <v>1282.6095680000001</v>
      </c>
    </row>
    <row r="400" spans="1:19" x14ac:dyDescent="0.2">
      <c r="A400" s="8" t="s">
        <v>124</v>
      </c>
      <c r="B400" s="5" t="s">
        <v>21</v>
      </c>
      <c r="C400" s="31">
        <v>150</v>
      </c>
      <c r="D400" s="5" t="s">
        <v>165</v>
      </c>
      <c r="E400" s="3">
        <v>2.3926509999999999</v>
      </c>
      <c r="F400" s="3">
        <v>160.72600199999999</v>
      </c>
      <c r="G400" s="3">
        <v>107.801186</v>
      </c>
      <c r="H400" s="3">
        <v>90.053106999999997</v>
      </c>
      <c r="I400" s="3">
        <v>302.60146200000003</v>
      </c>
      <c r="J400" s="3">
        <v>342.53529800000001</v>
      </c>
      <c r="K400" s="3">
        <v>271.01755800000001</v>
      </c>
      <c r="L400" s="3">
        <v>138.79060000000001</v>
      </c>
      <c r="M400" s="3">
        <v>464.66753899999998</v>
      </c>
      <c r="N400" s="3">
        <v>475.02792599999998</v>
      </c>
      <c r="O400" s="3">
        <v>300.26187499999997</v>
      </c>
      <c r="P400" s="3">
        <v>467.532262</v>
      </c>
      <c r="Q400" s="3">
        <v>383.84175599999998</v>
      </c>
      <c r="R400" s="3">
        <v>432.47839499999998</v>
      </c>
      <c r="S400" s="3">
        <v>414.34337199999999</v>
      </c>
    </row>
    <row r="401" spans="1:19" x14ac:dyDescent="0.2">
      <c r="A401" s="8" t="s">
        <v>124</v>
      </c>
      <c r="B401" s="5" t="s">
        <v>20</v>
      </c>
      <c r="C401" s="31">
        <v>160</v>
      </c>
      <c r="D401" s="5" t="s">
        <v>161</v>
      </c>
      <c r="E401" s="7">
        <v>10.013374000000001</v>
      </c>
      <c r="F401" s="7">
        <v>82.343591000000004</v>
      </c>
      <c r="G401" s="7">
        <v>141.081254</v>
      </c>
      <c r="H401" s="7">
        <v>193.566552</v>
      </c>
      <c r="I401" s="7">
        <v>177.9462</v>
      </c>
      <c r="J401" s="7">
        <v>173.47567900000001</v>
      </c>
      <c r="K401" s="7">
        <v>164.45639499999999</v>
      </c>
      <c r="L401" s="7">
        <v>113.92130400000001</v>
      </c>
      <c r="M401" s="7">
        <v>148.07802699999999</v>
      </c>
      <c r="N401" s="7">
        <v>164.87995900000001</v>
      </c>
      <c r="O401" s="7">
        <v>171.360974</v>
      </c>
      <c r="P401" s="7">
        <v>149.18830700000001</v>
      </c>
      <c r="Q401" s="7">
        <v>385.36256400000002</v>
      </c>
      <c r="R401" s="7">
        <v>115.465068</v>
      </c>
      <c r="S401" s="7">
        <v>131.35341399999999</v>
      </c>
    </row>
    <row r="402" spans="1:19" x14ac:dyDescent="0.2">
      <c r="A402" s="8" t="s">
        <v>124</v>
      </c>
      <c r="B402" s="5" t="s">
        <v>19</v>
      </c>
      <c r="C402" s="31">
        <v>210</v>
      </c>
      <c r="D402" s="5" t="s">
        <v>166</v>
      </c>
      <c r="E402" s="3">
        <v>1017.881546</v>
      </c>
      <c r="F402" s="3">
        <v>1180.336943</v>
      </c>
      <c r="G402" s="3">
        <v>1590.47685</v>
      </c>
      <c r="H402" s="3">
        <v>1686.3810209999999</v>
      </c>
      <c r="I402" s="3">
        <v>1533.7801569999999</v>
      </c>
      <c r="J402" s="3">
        <v>1770.8489569999999</v>
      </c>
      <c r="K402" s="3">
        <v>2020.0058240000001</v>
      </c>
      <c r="L402" s="3">
        <v>2150.2415040000001</v>
      </c>
      <c r="M402" s="3">
        <v>2771.4168709999999</v>
      </c>
      <c r="N402" s="3">
        <v>2332.2151480000002</v>
      </c>
      <c r="O402" s="3">
        <v>2743.837372</v>
      </c>
      <c r="P402" s="3">
        <v>3854.5313820000001</v>
      </c>
      <c r="Q402" s="3">
        <v>3677.935645</v>
      </c>
      <c r="R402" s="3">
        <v>3455.7053179999998</v>
      </c>
      <c r="S402" s="3">
        <v>3365.5849109999999</v>
      </c>
    </row>
    <row r="403" spans="1:19" x14ac:dyDescent="0.2">
      <c r="A403" s="8" t="s">
        <v>124</v>
      </c>
      <c r="B403" s="5" t="s">
        <v>18</v>
      </c>
      <c r="C403" s="31">
        <v>220</v>
      </c>
      <c r="D403" s="5" t="s">
        <v>166</v>
      </c>
      <c r="E403" s="7">
        <v>28.882110000000001</v>
      </c>
      <c r="F403" s="7">
        <v>116.040221</v>
      </c>
      <c r="G403" s="7">
        <v>81.676772</v>
      </c>
      <c r="H403" s="7">
        <v>82.424704000000006</v>
      </c>
      <c r="I403" s="7">
        <v>78.917738</v>
      </c>
      <c r="J403" s="7">
        <v>85.477502999999999</v>
      </c>
      <c r="K403" s="7">
        <v>171.75530900000001</v>
      </c>
      <c r="L403" s="7">
        <v>118.793853</v>
      </c>
      <c r="M403" s="7">
        <v>68.530119999999997</v>
      </c>
      <c r="N403" s="7">
        <v>64.027958999999996</v>
      </c>
      <c r="O403" s="7">
        <v>86.364861000000005</v>
      </c>
      <c r="P403" s="7">
        <v>57.108162</v>
      </c>
      <c r="Q403" s="7">
        <v>96.806573999999998</v>
      </c>
      <c r="R403" s="7">
        <v>74.032899999999998</v>
      </c>
      <c r="S403" s="7">
        <v>81.475869000000003</v>
      </c>
    </row>
    <row r="404" spans="1:19" x14ac:dyDescent="0.2">
      <c r="A404" s="8" t="s">
        <v>124</v>
      </c>
      <c r="B404" s="5" t="s">
        <v>17</v>
      </c>
      <c r="C404" s="31">
        <v>230</v>
      </c>
      <c r="D404" s="5" t="s">
        <v>166</v>
      </c>
      <c r="E404" s="3">
        <v>288.09735499999999</v>
      </c>
      <c r="F404" s="3">
        <v>293.87599399999999</v>
      </c>
      <c r="G404" s="3">
        <v>360.77263799999997</v>
      </c>
      <c r="H404" s="3">
        <v>705.08482400000003</v>
      </c>
      <c r="I404" s="3">
        <v>897.778549</v>
      </c>
      <c r="J404" s="3">
        <v>1144.711491</v>
      </c>
      <c r="K404" s="3">
        <v>1201.6012800000001</v>
      </c>
      <c r="L404" s="3">
        <v>1000.88801</v>
      </c>
      <c r="M404" s="3">
        <v>1402.624767</v>
      </c>
      <c r="N404" s="3">
        <v>1149.2299479999999</v>
      </c>
      <c r="O404" s="3">
        <v>1616.8896219999999</v>
      </c>
      <c r="P404" s="3">
        <v>1087.6617269999999</v>
      </c>
      <c r="Q404" s="3">
        <v>1244.2462720000001</v>
      </c>
      <c r="R404" s="3">
        <v>1715.3565579999999</v>
      </c>
      <c r="S404" s="3">
        <v>1748.4406289999999</v>
      </c>
    </row>
    <row r="405" spans="1:19" x14ac:dyDescent="0.2">
      <c r="A405" s="8" t="s">
        <v>124</v>
      </c>
      <c r="B405" s="5" t="s">
        <v>16</v>
      </c>
      <c r="C405" s="31">
        <v>240</v>
      </c>
      <c r="D405" s="5" t="s">
        <v>167</v>
      </c>
      <c r="E405" s="7"/>
      <c r="F405" s="7">
        <v>23.243456999999999</v>
      </c>
      <c r="G405" s="7">
        <v>11.288326</v>
      </c>
      <c r="H405" s="7">
        <v>27.722179000000001</v>
      </c>
      <c r="I405" s="7">
        <v>14.060791</v>
      </c>
      <c r="J405" s="7">
        <v>21.183524999999999</v>
      </c>
      <c r="K405" s="7">
        <v>21.891701000000001</v>
      </c>
      <c r="L405" s="7">
        <v>15.550533</v>
      </c>
      <c r="M405" s="7">
        <v>44.053258999999997</v>
      </c>
      <c r="N405" s="7">
        <v>31.801385</v>
      </c>
      <c r="O405" s="7">
        <v>31.159586999999998</v>
      </c>
      <c r="P405" s="7">
        <v>35.883763000000002</v>
      </c>
      <c r="Q405" s="7">
        <v>30.546263</v>
      </c>
      <c r="R405" s="7">
        <v>65.907152999999994</v>
      </c>
      <c r="S405" s="7">
        <v>29.267026000000001</v>
      </c>
    </row>
    <row r="406" spans="1:19" x14ac:dyDescent="0.2">
      <c r="A406" s="8" t="s">
        <v>124</v>
      </c>
      <c r="B406" s="5" t="s">
        <v>15</v>
      </c>
      <c r="C406" s="31">
        <v>250</v>
      </c>
      <c r="D406" s="5" t="s">
        <v>167</v>
      </c>
      <c r="E406" s="3"/>
      <c r="F406" s="3">
        <v>16.986270000000001</v>
      </c>
      <c r="G406" s="3">
        <v>17.278683000000001</v>
      </c>
      <c r="H406" s="3">
        <v>19.356925</v>
      </c>
      <c r="I406" s="3">
        <v>20.534210999999999</v>
      </c>
      <c r="J406" s="3">
        <v>121.99688</v>
      </c>
      <c r="K406" s="3">
        <v>315.410123</v>
      </c>
      <c r="L406" s="3">
        <v>30.016337</v>
      </c>
      <c r="M406" s="3">
        <v>45.885173999999999</v>
      </c>
      <c r="N406" s="3">
        <v>8.8333180000000002</v>
      </c>
      <c r="O406" s="3">
        <v>11.209444</v>
      </c>
      <c r="P406" s="3">
        <v>13.82616</v>
      </c>
      <c r="Q406" s="3">
        <v>9.3089089999999999</v>
      </c>
      <c r="R406" s="3">
        <v>11.801282</v>
      </c>
      <c r="S406" s="3">
        <v>12.589529000000001</v>
      </c>
    </row>
    <row r="407" spans="1:19" x14ac:dyDescent="0.2">
      <c r="A407" s="8" t="s">
        <v>124</v>
      </c>
      <c r="B407" s="5" t="s">
        <v>14</v>
      </c>
      <c r="C407" s="31">
        <v>310</v>
      </c>
      <c r="D407" s="5" t="s">
        <v>169</v>
      </c>
      <c r="E407" s="7">
        <v>409.08377100000001</v>
      </c>
      <c r="F407" s="7">
        <v>561.33233399999995</v>
      </c>
      <c r="G407" s="7">
        <v>538.662283</v>
      </c>
      <c r="H407" s="7">
        <v>561.73780599999998</v>
      </c>
      <c r="I407" s="7">
        <v>731.72237099999995</v>
      </c>
      <c r="J407" s="7">
        <v>722.58166000000006</v>
      </c>
      <c r="K407" s="7">
        <v>900.85157700000002</v>
      </c>
      <c r="L407" s="7">
        <v>848.14397399999996</v>
      </c>
      <c r="M407" s="7">
        <v>857.70070199999998</v>
      </c>
      <c r="N407" s="7">
        <v>664.836592</v>
      </c>
      <c r="O407" s="7">
        <v>552.53847699999994</v>
      </c>
      <c r="P407" s="7">
        <v>668.12199999999996</v>
      </c>
      <c r="Q407" s="7">
        <v>573.659358</v>
      </c>
      <c r="R407" s="7">
        <v>600.14096900000004</v>
      </c>
      <c r="S407" s="7">
        <v>768.09677699999997</v>
      </c>
    </row>
    <row r="408" spans="1:19" x14ac:dyDescent="0.2">
      <c r="A408" s="8" t="s">
        <v>124</v>
      </c>
      <c r="B408" s="5" t="s">
        <v>13</v>
      </c>
      <c r="C408" s="31">
        <v>320</v>
      </c>
      <c r="D408" s="5" t="s">
        <v>168</v>
      </c>
      <c r="E408" s="3">
        <v>14.185612000000001</v>
      </c>
      <c r="F408" s="3">
        <v>145.388023</v>
      </c>
      <c r="G408" s="3">
        <v>155.982358</v>
      </c>
      <c r="H408" s="3">
        <v>157.62638899999999</v>
      </c>
      <c r="I408" s="3">
        <v>154.649755</v>
      </c>
      <c r="J408" s="3">
        <v>156.578869</v>
      </c>
      <c r="K408" s="3">
        <v>277.58279599999997</v>
      </c>
      <c r="L408" s="3">
        <v>244.97091499999999</v>
      </c>
      <c r="M408" s="3">
        <v>251.37054699999999</v>
      </c>
      <c r="N408" s="3">
        <v>455.76491800000002</v>
      </c>
      <c r="O408" s="3">
        <v>313.59374500000001</v>
      </c>
      <c r="P408" s="3">
        <v>537.21477500000003</v>
      </c>
      <c r="Q408" s="3">
        <v>570.66162899999995</v>
      </c>
      <c r="R408" s="3">
        <v>598.23509100000001</v>
      </c>
      <c r="S408" s="3">
        <v>372.257453</v>
      </c>
    </row>
    <row r="409" spans="1:19" x14ac:dyDescent="0.2">
      <c r="A409" s="8" t="s">
        <v>124</v>
      </c>
      <c r="B409" s="5" t="s">
        <v>12</v>
      </c>
      <c r="C409" s="31">
        <v>410</v>
      </c>
      <c r="D409" s="5" t="s">
        <v>171</v>
      </c>
      <c r="E409" s="7">
        <v>38.759248999999997</v>
      </c>
      <c r="F409" s="7">
        <v>134.12477100000001</v>
      </c>
      <c r="G409" s="7">
        <v>115.480057</v>
      </c>
      <c r="H409" s="7">
        <v>314.68628100000001</v>
      </c>
      <c r="I409" s="7">
        <v>328.532128</v>
      </c>
      <c r="J409" s="7">
        <v>354.28234200000003</v>
      </c>
      <c r="K409" s="7">
        <v>780.37284</v>
      </c>
      <c r="L409" s="7">
        <v>612.92063599999994</v>
      </c>
      <c r="M409" s="7">
        <v>806.25579700000003</v>
      </c>
      <c r="N409" s="7">
        <v>385.66402199999999</v>
      </c>
      <c r="O409" s="7">
        <v>225.99778599999999</v>
      </c>
      <c r="P409" s="7">
        <v>347.81504200000001</v>
      </c>
      <c r="Q409" s="7">
        <v>301.73157900000001</v>
      </c>
      <c r="R409" s="7">
        <v>317.45952499999999</v>
      </c>
      <c r="S409" s="7">
        <v>248.90217799999999</v>
      </c>
    </row>
    <row r="410" spans="1:19" x14ac:dyDescent="0.2">
      <c r="A410" s="8" t="s">
        <v>124</v>
      </c>
      <c r="B410" s="5" t="s">
        <v>11</v>
      </c>
      <c r="C410" s="31">
        <v>430</v>
      </c>
      <c r="D410" s="5" t="s">
        <v>170</v>
      </c>
      <c r="E410" s="3">
        <v>156.36529899999999</v>
      </c>
      <c r="F410" s="3">
        <v>80.756833999999998</v>
      </c>
      <c r="G410" s="3">
        <v>105.86396999999999</v>
      </c>
      <c r="H410" s="3">
        <v>83.857031000000006</v>
      </c>
      <c r="I410" s="3">
        <v>138.494159</v>
      </c>
      <c r="J410" s="3">
        <v>175.47850600000001</v>
      </c>
      <c r="K410" s="3">
        <v>192.56161499999999</v>
      </c>
      <c r="L410" s="3">
        <v>362.55484100000001</v>
      </c>
      <c r="M410" s="3">
        <v>793.88233700000001</v>
      </c>
      <c r="N410" s="3">
        <v>747.44810099999995</v>
      </c>
      <c r="O410" s="3">
        <v>805.35092899999995</v>
      </c>
      <c r="P410" s="3">
        <v>708.20538099999999</v>
      </c>
      <c r="Q410" s="3">
        <v>852.47306200000003</v>
      </c>
      <c r="R410" s="3">
        <v>1127.1577360000001</v>
      </c>
      <c r="S410" s="3">
        <v>1259.2112729999999</v>
      </c>
    </row>
    <row r="411" spans="1:19" x14ac:dyDescent="0.2">
      <c r="A411" s="8" t="s">
        <v>124</v>
      </c>
      <c r="B411" s="5" t="s">
        <v>10</v>
      </c>
      <c r="C411" s="31">
        <v>510</v>
      </c>
      <c r="D411" s="5" t="s">
        <v>172</v>
      </c>
      <c r="E411" s="7">
        <v>263.10649599999999</v>
      </c>
      <c r="F411" s="7">
        <v>264.83439299999998</v>
      </c>
      <c r="G411" s="7">
        <v>148.76782</v>
      </c>
      <c r="H411" s="7">
        <v>185.64557099999999</v>
      </c>
      <c r="I411" s="7">
        <v>126.945539</v>
      </c>
      <c r="J411" s="7">
        <v>469.45388700000001</v>
      </c>
      <c r="K411" s="7">
        <v>239.77059800000001</v>
      </c>
      <c r="L411" s="7">
        <v>809.97747100000004</v>
      </c>
      <c r="M411" s="7">
        <v>379.54136</v>
      </c>
      <c r="N411" s="7">
        <v>50.553359999999998</v>
      </c>
      <c r="O411" s="7">
        <v>125.68376499999999</v>
      </c>
      <c r="P411" s="7">
        <v>2399.7528339999999</v>
      </c>
      <c r="Q411" s="7">
        <v>366.868585</v>
      </c>
      <c r="R411" s="7">
        <v>220.96623199999999</v>
      </c>
      <c r="S411" s="7">
        <v>753.37284799999998</v>
      </c>
    </row>
    <row r="412" spans="1:19" x14ac:dyDescent="0.2">
      <c r="A412" s="8" t="s">
        <v>124</v>
      </c>
      <c r="B412" s="5" t="s">
        <v>9</v>
      </c>
      <c r="C412" s="31">
        <v>520</v>
      </c>
      <c r="D412" s="5" t="s">
        <v>169</v>
      </c>
      <c r="E412" s="3">
        <v>42.531294000000003</v>
      </c>
      <c r="F412" s="3">
        <v>64.304559999999995</v>
      </c>
      <c r="G412" s="3">
        <v>45.568196999999998</v>
      </c>
      <c r="H412" s="3">
        <v>56.876835999999997</v>
      </c>
      <c r="I412" s="3">
        <v>87.526240000000001</v>
      </c>
      <c r="J412" s="3">
        <v>138.29246499999999</v>
      </c>
      <c r="K412" s="3">
        <v>245.95389599999999</v>
      </c>
      <c r="L412" s="3">
        <v>307.89225599999997</v>
      </c>
      <c r="M412" s="3">
        <v>289.91150599999997</v>
      </c>
      <c r="N412" s="3">
        <v>178.52678900000001</v>
      </c>
      <c r="O412" s="3">
        <v>109.09169799999999</v>
      </c>
      <c r="P412" s="3">
        <v>103.999279</v>
      </c>
      <c r="Q412" s="3">
        <v>83.119203999999996</v>
      </c>
      <c r="R412" s="3">
        <v>137.69829200000001</v>
      </c>
      <c r="S412" s="3">
        <v>55.497163</v>
      </c>
    </row>
    <row r="413" spans="1:19" x14ac:dyDescent="0.2">
      <c r="A413" s="8" t="s">
        <v>124</v>
      </c>
      <c r="B413" s="5" t="s">
        <v>8</v>
      </c>
      <c r="C413" s="31">
        <v>530</v>
      </c>
      <c r="D413" s="5" t="s">
        <v>170</v>
      </c>
      <c r="E413" s="7"/>
      <c r="F413" s="7"/>
      <c r="G413" s="7"/>
      <c r="H413" s="7">
        <v>68.973776000000001</v>
      </c>
      <c r="I413" s="7"/>
      <c r="J413" s="7"/>
      <c r="K413" s="7">
        <v>19.967646999999999</v>
      </c>
      <c r="L413" s="7">
        <v>242.91013899999999</v>
      </c>
      <c r="M413" s="7">
        <v>144.448001</v>
      </c>
      <c r="N413" s="7">
        <v>155.872861</v>
      </c>
      <c r="O413" s="7">
        <v>152.34684899999999</v>
      </c>
      <c r="P413" s="7">
        <v>164.24654899999999</v>
      </c>
      <c r="Q413" s="7">
        <v>202.812479</v>
      </c>
      <c r="R413" s="7">
        <v>219.80499699999999</v>
      </c>
      <c r="S413" s="7">
        <v>71.321759999999998</v>
      </c>
    </row>
    <row r="414" spans="1:19" x14ac:dyDescent="0.2">
      <c r="A414" s="8" t="s">
        <v>124</v>
      </c>
      <c r="B414" s="5" t="s">
        <v>7</v>
      </c>
      <c r="C414" s="31">
        <v>600</v>
      </c>
      <c r="D414" s="5" t="s">
        <v>173</v>
      </c>
      <c r="E414" s="3">
        <v>481.28053199999999</v>
      </c>
      <c r="F414" s="3">
        <v>784.06558700000005</v>
      </c>
      <c r="G414" s="3">
        <v>2354.7156070000001</v>
      </c>
      <c r="H414" s="3">
        <v>5451.174352</v>
      </c>
      <c r="I414" s="3">
        <v>4243.111707</v>
      </c>
      <c r="J414" s="3">
        <v>2077.2686619999999</v>
      </c>
      <c r="K414" s="3">
        <v>2634.6142610000002</v>
      </c>
      <c r="L414" s="3">
        <v>74.010497999999998</v>
      </c>
      <c r="M414" s="3">
        <v>155.25672</v>
      </c>
      <c r="N414" s="3">
        <v>1091.1702170000001</v>
      </c>
      <c r="O414" s="3">
        <v>3.5743200000000002</v>
      </c>
      <c r="P414" s="3">
        <v>3755.8482949999998</v>
      </c>
      <c r="Q414" s="3"/>
      <c r="R414" s="3">
        <v>43.377433000000003</v>
      </c>
      <c r="S414" s="3">
        <v>15.319043000000001</v>
      </c>
    </row>
    <row r="415" spans="1:19" x14ac:dyDescent="0.2">
      <c r="A415" s="8" t="s">
        <v>124</v>
      </c>
      <c r="B415" s="5" t="s">
        <v>6</v>
      </c>
      <c r="C415" s="31">
        <v>700</v>
      </c>
      <c r="D415" s="5" t="s">
        <v>174</v>
      </c>
      <c r="E415" s="7">
        <v>36.673127999999998</v>
      </c>
      <c r="F415" s="7">
        <v>17.101724000000001</v>
      </c>
      <c r="G415" s="7">
        <v>608.00489200000004</v>
      </c>
      <c r="H415" s="7">
        <v>517.93115699999998</v>
      </c>
      <c r="I415" s="7">
        <v>315.468189</v>
      </c>
      <c r="J415" s="7">
        <v>111.963303</v>
      </c>
      <c r="K415" s="7">
        <v>304.75123100000002</v>
      </c>
      <c r="L415" s="7">
        <v>269.05584800000003</v>
      </c>
      <c r="M415" s="7">
        <v>572.96912599999996</v>
      </c>
      <c r="N415" s="7">
        <v>742.25378699999999</v>
      </c>
      <c r="O415" s="7">
        <v>502.00911100000002</v>
      </c>
      <c r="P415" s="7">
        <v>770.27156100000002</v>
      </c>
      <c r="Q415" s="7">
        <v>792.84599700000001</v>
      </c>
      <c r="R415" s="7">
        <v>1212.472145</v>
      </c>
      <c r="S415" s="7">
        <v>771.67278599999997</v>
      </c>
    </row>
    <row r="416" spans="1:19" x14ac:dyDescent="0.2">
      <c r="A416" s="8" t="s">
        <v>124</v>
      </c>
      <c r="B416" s="5" t="s">
        <v>5</v>
      </c>
      <c r="C416" s="31">
        <v>910</v>
      </c>
      <c r="D416" s="5" t="s">
        <v>170</v>
      </c>
      <c r="E416" s="3"/>
      <c r="F416" s="3"/>
      <c r="G416" s="3"/>
      <c r="H416" s="3"/>
      <c r="I416" s="3"/>
      <c r="J416" s="3">
        <v>707.87231099999997</v>
      </c>
      <c r="K416" s="3">
        <v>883.64336700000001</v>
      </c>
      <c r="L416" s="3">
        <v>617.32427900000005</v>
      </c>
      <c r="M416" s="3">
        <v>597.90487900000005</v>
      </c>
      <c r="N416" s="3">
        <v>590.80515300000002</v>
      </c>
      <c r="O416" s="3">
        <v>604.53390100000001</v>
      </c>
      <c r="P416" s="3">
        <v>609.69272599999999</v>
      </c>
      <c r="Q416" s="3">
        <v>627.32064300000002</v>
      </c>
      <c r="R416" s="3">
        <v>672.72515199999998</v>
      </c>
      <c r="S416" s="3">
        <v>703.54707699999994</v>
      </c>
    </row>
    <row r="417" spans="1:19" x14ac:dyDescent="0.2">
      <c r="A417" s="8" t="s">
        <v>124</v>
      </c>
      <c r="B417" s="5" t="s">
        <v>4</v>
      </c>
      <c r="C417" s="31">
        <v>930</v>
      </c>
      <c r="D417" s="5" t="s">
        <v>170</v>
      </c>
      <c r="E417" s="7"/>
      <c r="F417" s="7"/>
      <c r="G417" s="7"/>
      <c r="H417" s="7"/>
      <c r="I417" s="7"/>
      <c r="J417" s="7">
        <v>1.7961940000000001</v>
      </c>
      <c r="K417" s="7">
        <v>0.31245699999999998</v>
      </c>
      <c r="L417" s="7">
        <v>0.154558</v>
      </c>
      <c r="M417" s="7"/>
      <c r="N417" s="7">
        <v>0.53887700000000005</v>
      </c>
      <c r="O417" s="7">
        <v>0.56789000000000001</v>
      </c>
      <c r="P417" s="7">
        <v>0.58559300000000003</v>
      </c>
      <c r="Q417" s="7">
        <v>0.57126100000000002</v>
      </c>
      <c r="R417" s="7">
        <v>0.24298400000000001</v>
      </c>
      <c r="S417" s="7">
        <v>0.24231900000000001</v>
      </c>
    </row>
    <row r="418" spans="1:19" x14ac:dyDescent="0.2">
      <c r="A418" s="6" t="s">
        <v>124</v>
      </c>
      <c r="B418" s="5" t="s">
        <v>2</v>
      </c>
      <c r="C418" s="31">
        <v>998</v>
      </c>
      <c r="D418" s="5" t="s">
        <v>170</v>
      </c>
      <c r="E418" s="3">
        <v>4012.4592080000002</v>
      </c>
      <c r="F418" s="3">
        <v>4291.3233559999999</v>
      </c>
      <c r="G418" s="3">
        <v>3979.4949059999999</v>
      </c>
      <c r="H418" s="3">
        <v>2776.3686929999999</v>
      </c>
      <c r="I418" s="3">
        <v>2215.355599</v>
      </c>
      <c r="J418" s="3">
        <v>1537.8244529999999</v>
      </c>
      <c r="K418" s="3">
        <v>678.39016000000004</v>
      </c>
      <c r="L418" s="3">
        <v>780.33160499999997</v>
      </c>
      <c r="M418" s="3">
        <v>3.9993919999999998</v>
      </c>
      <c r="N418" s="3">
        <v>28.950721999999999</v>
      </c>
      <c r="O418" s="3">
        <v>259.51259099999999</v>
      </c>
      <c r="P418" s="3">
        <v>43.662166999999997</v>
      </c>
      <c r="Q418" s="3">
        <v>29.113962999999998</v>
      </c>
      <c r="R418" s="3">
        <v>39.171247000000001</v>
      </c>
      <c r="S418" s="3">
        <v>177.38176799999999</v>
      </c>
    </row>
    <row r="419" spans="1:19" x14ac:dyDescent="0.2">
      <c r="A419" s="9" t="s">
        <v>123</v>
      </c>
      <c r="B419" s="5" t="s">
        <v>26</v>
      </c>
      <c r="C419" s="32">
        <v>1000</v>
      </c>
      <c r="D419" s="5" t="s">
        <v>181</v>
      </c>
      <c r="E419" s="7">
        <v>215.12579500000001</v>
      </c>
      <c r="F419" s="7"/>
      <c r="G419" s="7"/>
      <c r="H419" s="7"/>
      <c r="I419" s="7">
        <v>402.41263199999997</v>
      </c>
      <c r="J419" s="7">
        <v>502.432074</v>
      </c>
      <c r="K419" s="7">
        <v>641.851854</v>
      </c>
      <c r="L419" s="7">
        <v>756.374866</v>
      </c>
      <c r="M419" s="7">
        <v>1008.6523539999999</v>
      </c>
      <c r="N419" s="7">
        <v>1054.559336</v>
      </c>
      <c r="O419" s="7">
        <v>1264.321508</v>
      </c>
      <c r="P419" s="7">
        <v>1360.047611</v>
      </c>
      <c r="Q419" s="7">
        <v>1396.9778710000001</v>
      </c>
      <c r="R419" s="7">
        <v>1537.113214</v>
      </c>
      <c r="S419" s="7">
        <v>1622.447786</v>
      </c>
    </row>
    <row r="420" spans="1:19" x14ac:dyDescent="0.2">
      <c r="A420" s="8" t="s">
        <v>123</v>
      </c>
      <c r="B420" s="5" t="s">
        <v>25</v>
      </c>
      <c r="C420" s="31">
        <v>110</v>
      </c>
      <c r="D420" s="5" t="s">
        <v>162</v>
      </c>
      <c r="E420" s="3"/>
      <c r="F420" s="3"/>
      <c r="G420" s="3"/>
      <c r="H420" s="3"/>
      <c r="I420" s="3">
        <v>57.590640999999998</v>
      </c>
      <c r="J420" s="3">
        <v>103.971304</v>
      </c>
      <c r="K420" s="3">
        <v>73.595775000000003</v>
      </c>
      <c r="L420" s="3">
        <v>92.874054999999998</v>
      </c>
      <c r="M420" s="3">
        <v>162.252959</v>
      </c>
      <c r="N420" s="3">
        <v>186.97610599999999</v>
      </c>
      <c r="O420" s="3">
        <v>215.61479499999999</v>
      </c>
      <c r="P420" s="3">
        <v>213.50282799999999</v>
      </c>
      <c r="Q420" s="3">
        <v>215.123132</v>
      </c>
      <c r="R420" s="3">
        <v>231.93788599999999</v>
      </c>
      <c r="S420" s="3">
        <v>241.25007199999999</v>
      </c>
    </row>
    <row r="421" spans="1:19" x14ac:dyDescent="0.2">
      <c r="A421" s="8" t="s">
        <v>123</v>
      </c>
      <c r="B421" s="5" t="s">
        <v>24</v>
      </c>
      <c r="C421" s="31">
        <v>120</v>
      </c>
      <c r="D421" s="5" t="s">
        <v>163</v>
      </c>
      <c r="E421" s="7"/>
      <c r="F421" s="7"/>
      <c r="G421" s="7"/>
      <c r="H421" s="7"/>
      <c r="I421" s="7">
        <v>40.536546000000001</v>
      </c>
      <c r="J421" s="7">
        <v>47.541859000000002</v>
      </c>
      <c r="K421" s="7">
        <v>61.561587000000003</v>
      </c>
      <c r="L421" s="7">
        <v>118.263643</v>
      </c>
      <c r="M421" s="7">
        <v>147.22973400000001</v>
      </c>
      <c r="N421" s="7">
        <v>100.781852</v>
      </c>
      <c r="O421" s="7">
        <v>131.126643</v>
      </c>
      <c r="P421" s="7">
        <v>144.294883</v>
      </c>
      <c r="Q421" s="7">
        <v>143.35923299999999</v>
      </c>
      <c r="R421" s="7">
        <v>149.51542900000001</v>
      </c>
      <c r="S421" s="7">
        <v>190.70826</v>
      </c>
    </row>
    <row r="422" spans="1:19" x14ac:dyDescent="0.2">
      <c r="A422" s="8" t="s">
        <v>123</v>
      </c>
      <c r="B422" s="5" t="s">
        <v>23</v>
      </c>
      <c r="C422" s="31">
        <v>130</v>
      </c>
      <c r="D422" s="5" t="s">
        <v>163</v>
      </c>
      <c r="E422" s="3"/>
      <c r="F422" s="3"/>
      <c r="G422" s="3"/>
      <c r="H422" s="3"/>
      <c r="I422" s="3">
        <v>0.32868199999999997</v>
      </c>
      <c r="J422" s="3">
        <v>2.0790250000000001</v>
      </c>
      <c r="K422" s="3">
        <v>10.405564</v>
      </c>
      <c r="L422" s="3">
        <v>4.4391619999999996</v>
      </c>
      <c r="M422" s="3">
        <v>5.1487869999999996</v>
      </c>
      <c r="N422" s="3">
        <v>4.3026479999999996</v>
      </c>
      <c r="O422" s="3">
        <v>7.5359119999999997</v>
      </c>
      <c r="P422" s="3">
        <v>9.5356330000000007</v>
      </c>
      <c r="Q422" s="3">
        <v>16.949079000000001</v>
      </c>
      <c r="R422" s="3">
        <v>19.276805</v>
      </c>
      <c r="S422" s="3">
        <v>15.565642</v>
      </c>
    </row>
    <row r="423" spans="1:19" x14ac:dyDescent="0.2">
      <c r="A423" s="8" t="s">
        <v>123</v>
      </c>
      <c r="B423" s="5" t="s">
        <v>22</v>
      </c>
      <c r="C423" s="31">
        <v>140</v>
      </c>
      <c r="D423" s="5" t="s">
        <v>164</v>
      </c>
      <c r="E423" s="7"/>
      <c r="F423" s="7"/>
      <c r="G423" s="7"/>
      <c r="H423" s="7"/>
      <c r="I423" s="7">
        <v>18.588591999999998</v>
      </c>
      <c r="J423" s="7">
        <v>24.348220000000001</v>
      </c>
      <c r="K423" s="7">
        <v>51.813178000000001</v>
      </c>
      <c r="L423" s="7">
        <v>55.156855999999998</v>
      </c>
      <c r="M423" s="7">
        <v>61.572471999999998</v>
      </c>
      <c r="N423" s="7">
        <v>79.400068000000005</v>
      </c>
      <c r="O423" s="7">
        <v>129.73374799999999</v>
      </c>
      <c r="P423" s="7">
        <v>105.149534</v>
      </c>
      <c r="Q423" s="7">
        <v>146.467026</v>
      </c>
      <c r="R423" s="7">
        <v>136.34765899999999</v>
      </c>
      <c r="S423" s="7">
        <v>106.653496</v>
      </c>
    </row>
    <row r="424" spans="1:19" x14ac:dyDescent="0.2">
      <c r="A424" s="8" t="s">
        <v>123</v>
      </c>
      <c r="B424" s="5" t="s">
        <v>21</v>
      </c>
      <c r="C424" s="31">
        <v>150</v>
      </c>
      <c r="D424" s="5" t="s">
        <v>165</v>
      </c>
      <c r="E424" s="3"/>
      <c r="F424" s="3"/>
      <c r="G424" s="3"/>
      <c r="H424" s="3"/>
      <c r="I424" s="3">
        <v>56.267887000000002</v>
      </c>
      <c r="J424" s="3">
        <v>82.601867999999996</v>
      </c>
      <c r="K424" s="3">
        <v>70.001204000000001</v>
      </c>
      <c r="L424" s="3">
        <v>75.817826999999994</v>
      </c>
      <c r="M424" s="3">
        <v>53.293720999999998</v>
      </c>
      <c r="N424" s="3">
        <v>54.864629999999998</v>
      </c>
      <c r="O424" s="3">
        <v>94.938210999999995</v>
      </c>
      <c r="P424" s="3">
        <v>112.764382</v>
      </c>
      <c r="Q424" s="3">
        <v>87.449905000000001</v>
      </c>
      <c r="R424" s="3">
        <v>109.118827</v>
      </c>
      <c r="S424" s="3">
        <v>116.89061</v>
      </c>
    </row>
    <row r="425" spans="1:19" x14ac:dyDescent="0.2">
      <c r="A425" s="8" t="s">
        <v>123</v>
      </c>
      <c r="B425" s="5" t="s">
        <v>20</v>
      </c>
      <c r="C425" s="31">
        <v>160</v>
      </c>
      <c r="D425" s="5" t="s">
        <v>161</v>
      </c>
      <c r="E425" s="7"/>
      <c r="F425" s="7"/>
      <c r="G425" s="7"/>
      <c r="H425" s="7"/>
      <c r="I425" s="7">
        <v>6.5241879999999997</v>
      </c>
      <c r="J425" s="7">
        <v>5.017366</v>
      </c>
      <c r="K425" s="7">
        <v>12.218522</v>
      </c>
      <c r="L425" s="7">
        <v>10.881071</v>
      </c>
      <c r="M425" s="7">
        <v>11.823013</v>
      </c>
      <c r="N425" s="7">
        <v>18.498754000000002</v>
      </c>
      <c r="O425" s="7">
        <v>18.690394999999999</v>
      </c>
      <c r="P425" s="7">
        <v>34.006053999999999</v>
      </c>
      <c r="Q425" s="7">
        <v>33.447225000000003</v>
      </c>
      <c r="R425" s="7">
        <v>35.534319000000004</v>
      </c>
      <c r="S425" s="7">
        <v>36.025272999999999</v>
      </c>
    </row>
    <row r="426" spans="1:19" x14ac:dyDescent="0.2">
      <c r="A426" s="8" t="s">
        <v>123</v>
      </c>
      <c r="B426" s="5" t="s">
        <v>19</v>
      </c>
      <c r="C426" s="31">
        <v>210</v>
      </c>
      <c r="D426" s="5" t="s">
        <v>166</v>
      </c>
      <c r="E426" s="3"/>
      <c r="F426" s="3"/>
      <c r="G426" s="3"/>
      <c r="H426" s="3"/>
      <c r="I426" s="3">
        <v>38.300345</v>
      </c>
      <c r="J426" s="3">
        <v>51.825074999999998</v>
      </c>
      <c r="K426" s="3">
        <v>95.456936999999996</v>
      </c>
      <c r="L426" s="3">
        <v>109.84150200000001</v>
      </c>
      <c r="M426" s="3">
        <v>138.134274</v>
      </c>
      <c r="N426" s="3">
        <v>246.52790200000001</v>
      </c>
      <c r="O426" s="3">
        <v>228.14815200000001</v>
      </c>
      <c r="P426" s="3">
        <v>253.55535599999999</v>
      </c>
      <c r="Q426" s="3">
        <v>223.301502</v>
      </c>
      <c r="R426" s="3">
        <v>220.97273200000001</v>
      </c>
      <c r="S426" s="3">
        <v>255.05962199999999</v>
      </c>
    </row>
    <row r="427" spans="1:19" x14ac:dyDescent="0.2">
      <c r="A427" s="8" t="s">
        <v>123</v>
      </c>
      <c r="B427" s="5" t="s">
        <v>18</v>
      </c>
      <c r="C427" s="31">
        <v>220</v>
      </c>
      <c r="D427" s="5" t="s">
        <v>166</v>
      </c>
      <c r="E427" s="7"/>
      <c r="F427" s="7"/>
      <c r="G427" s="7"/>
      <c r="H427" s="7"/>
      <c r="I427" s="7">
        <v>36.895693999999999</v>
      </c>
      <c r="J427" s="7">
        <v>38.729869000000001</v>
      </c>
      <c r="K427" s="7">
        <v>60.749903000000003</v>
      </c>
      <c r="L427" s="7">
        <v>78.526938000000001</v>
      </c>
      <c r="M427" s="7">
        <v>72.803289000000007</v>
      </c>
      <c r="N427" s="7">
        <v>46.008277999999997</v>
      </c>
      <c r="O427" s="7">
        <v>53.695748000000002</v>
      </c>
      <c r="P427" s="7">
        <v>44.995452999999998</v>
      </c>
      <c r="Q427" s="7">
        <v>45.057285999999998</v>
      </c>
      <c r="R427" s="7">
        <v>44.549612000000003</v>
      </c>
      <c r="S427" s="7">
        <v>63.035725999999997</v>
      </c>
    </row>
    <row r="428" spans="1:19" x14ac:dyDescent="0.2">
      <c r="A428" s="8" t="s">
        <v>123</v>
      </c>
      <c r="B428" s="5" t="s">
        <v>17</v>
      </c>
      <c r="C428" s="31">
        <v>230</v>
      </c>
      <c r="D428" s="5" t="s">
        <v>166</v>
      </c>
      <c r="E428" s="3"/>
      <c r="F428" s="3"/>
      <c r="G428" s="3"/>
      <c r="H428" s="3"/>
      <c r="I428" s="3">
        <v>37.450522999999997</v>
      </c>
      <c r="J428" s="3">
        <v>27.468510999999999</v>
      </c>
      <c r="K428" s="3">
        <v>4.7338769999999997</v>
      </c>
      <c r="L428" s="3">
        <v>23.260562</v>
      </c>
      <c r="M428" s="3">
        <v>75.313365000000005</v>
      </c>
      <c r="N428" s="3">
        <v>41.555902000000003</v>
      </c>
      <c r="O428" s="3">
        <v>55.656497000000002</v>
      </c>
      <c r="P428" s="3">
        <v>107.19869300000001</v>
      </c>
      <c r="Q428" s="3">
        <v>94.824243999999993</v>
      </c>
      <c r="R428" s="3">
        <v>170.83041900000001</v>
      </c>
      <c r="S428" s="3">
        <v>100.140291</v>
      </c>
    </row>
    <row r="429" spans="1:19" x14ac:dyDescent="0.2">
      <c r="A429" s="8" t="s">
        <v>123</v>
      </c>
      <c r="B429" s="5" t="s">
        <v>16</v>
      </c>
      <c r="C429" s="31">
        <v>240</v>
      </c>
      <c r="D429" s="5" t="s">
        <v>167</v>
      </c>
      <c r="E429" s="7"/>
      <c r="F429" s="7"/>
      <c r="G429" s="7"/>
      <c r="H429" s="7"/>
      <c r="I429" s="7">
        <v>0.43471799999999999</v>
      </c>
      <c r="J429" s="7">
        <v>1.826919</v>
      </c>
      <c r="K429" s="7">
        <v>2.850857</v>
      </c>
      <c r="L429" s="7">
        <v>0.94251099999999999</v>
      </c>
      <c r="M429" s="7">
        <v>2.2026669999999999</v>
      </c>
      <c r="N429" s="7">
        <v>1.571623</v>
      </c>
      <c r="O429" s="7">
        <v>1.4954369999999999</v>
      </c>
      <c r="P429" s="7">
        <v>1.3993990000000001</v>
      </c>
      <c r="Q429" s="7">
        <v>2.5496120000000002</v>
      </c>
      <c r="R429" s="7">
        <v>1.6949190000000001</v>
      </c>
      <c r="S429" s="7">
        <v>3.2025320000000002</v>
      </c>
    </row>
    <row r="430" spans="1:19" x14ac:dyDescent="0.2">
      <c r="A430" s="8" t="s">
        <v>123</v>
      </c>
      <c r="B430" s="5" t="s">
        <v>15</v>
      </c>
      <c r="C430" s="31">
        <v>250</v>
      </c>
      <c r="D430" s="5" t="s">
        <v>167</v>
      </c>
      <c r="E430" s="3"/>
      <c r="F430" s="3"/>
      <c r="G430" s="3"/>
      <c r="H430" s="3"/>
      <c r="I430" s="3">
        <v>0.75199000000000005</v>
      </c>
      <c r="J430" s="3">
        <v>0.96473799999999998</v>
      </c>
      <c r="K430" s="3">
        <v>1.030273</v>
      </c>
      <c r="L430" s="3">
        <v>0.67332499999999995</v>
      </c>
      <c r="M430" s="3">
        <v>2.611313</v>
      </c>
      <c r="N430" s="3">
        <v>1.940345</v>
      </c>
      <c r="O430" s="3">
        <v>1.692709</v>
      </c>
      <c r="P430" s="3">
        <v>3.1955399999999998</v>
      </c>
      <c r="Q430" s="3">
        <v>2.6223299999999998</v>
      </c>
      <c r="R430" s="3">
        <v>3.4445139999999999</v>
      </c>
      <c r="S430" s="3">
        <v>4.9172539999999998</v>
      </c>
    </row>
    <row r="431" spans="1:19" x14ac:dyDescent="0.2">
      <c r="A431" s="8" t="s">
        <v>123</v>
      </c>
      <c r="B431" s="5" t="s">
        <v>14</v>
      </c>
      <c r="C431" s="31">
        <v>310</v>
      </c>
      <c r="D431" s="5" t="s">
        <v>169</v>
      </c>
      <c r="E431" s="7"/>
      <c r="F431" s="7"/>
      <c r="G431" s="7"/>
      <c r="H431" s="7"/>
      <c r="I431" s="7">
        <v>23.580880000000001</v>
      </c>
      <c r="J431" s="7">
        <v>28.717379000000001</v>
      </c>
      <c r="K431" s="7">
        <v>57.950977999999999</v>
      </c>
      <c r="L431" s="7">
        <v>49.993935999999998</v>
      </c>
      <c r="M431" s="7">
        <v>54.735942000000001</v>
      </c>
      <c r="N431" s="7">
        <v>58.213324</v>
      </c>
      <c r="O431" s="7">
        <v>73.834719000000007</v>
      </c>
      <c r="P431" s="7">
        <v>99.090928000000005</v>
      </c>
      <c r="Q431" s="7">
        <v>105.021433</v>
      </c>
      <c r="R431" s="7">
        <v>110.916811</v>
      </c>
      <c r="S431" s="7">
        <v>104.267056</v>
      </c>
    </row>
    <row r="432" spans="1:19" x14ac:dyDescent="0.2">
      <c r="A432" s="8" t="s">
        <v>123</v>
      </c>
      <c r="B432" s="5" t="s">
        <v>13</v>
      </c>
      <c r="C432" s="31">
        <v>320</v>
      </c>
      <c r="D432" s="5" t="s">
        <v>168</v>
      </c>
      <c r="E432" s="3"/>
      <c r="F432" s="3"/>
      <c r="G432" s="3"/>
      <c r="H432" s="3"/>
      <c r="I432" s="3">
        <v>15.525528</v>
      </c>
      <c r="J432" s="3">
        <v>11.340503</v>
      </c>
      <c r="K432" s="3">
        <v>11.261196</v>
      </c>
      <c r="L432" s="3">
        <v>15.315854</v>
      </c>
      <c r="M432" s="3">
        <v>13.737802</v>
      </c>
      <c r="N432" s="3">
        <v>13.922461</v>
      </c>
      <c r="O432" s="3">
        <v>16.726279000000002</v>
      </c>
      <c r="P432" s="3">
        <v>19.329111999999999</v>
      </c>
      <c r="Q432" s="3">
        <v>21.50329</v>
      </c>
      <c r="R432" s="3">
        <v>29.573678000000001</v>
      </c>
      <c r="S432" s="3">
        <v>30.869011</v>
      </c>
    </row>
    <row r="433" spans="1:19" x14ac:dyDescent="0.2">
      <c r="A433" s="8" t="s">
        <v>123</v>
      </c>
      <c r="B433" s="5" t="s">
        <v>12</v>
      </c>
      <c r="C433" s="31">
        <v>410</v>
      </c>
      <c r="D433" s="5" t="s">
        <v>171</v>
      </c>
      <c r="E433" s="7"/>
      <c r="F433" s="7"/>
      <c r="G433" s="7"/>
      <c r="H433" s="7"/>
      <c r="I433" s="7">
        <v>3.090846</v>
      </c>
      <c r="J433" s="7">
        <v>5.581766</v>
      </c>
      <c r="K433" s="7">
        <v>8.5426490000000008</v>
      </c>
      <c r="L433" s="7">
        <v>11.215697</v>
      </c>
      <c r="M433" s="7">
        <v>15.582991</v>
      </c>
      <c r="N433" s="7">
        <v>17.776503999999999</v>
      </c>
      <c r="O433" s="7">
        <v>43.950494999999997</v>
      </c>
      <c r="P433" s="7">
        <v>27.336638000000001</v>
      </c>
      <c r="Q433" s="7">
        <v>13.074517999999999</v>
      </c>
      <c r="R433" s="7">
        <v>23.310607000000001</v>
      </c>
      <c r="S433" s="7">
        <v>24.758952000000001</v>
      </c>
    </row>
    <row r="434" spans="1:19" x14ac:dyDescent="0.2">
      <c r="A434" s="8" t="s">
        <v>123</v>
      </c>
      <c r="B434" s="5" t="s">
        <v>11</v>
      </c>
      <c r="C434" s="31">
        <v>430</v>
      </c>
      <c r="D434" s="5" t="s">
        <v>170</v>
      </c>
      <c r="E434" s="3"/>
      <c r="F434" s="3"/>
      <c r="G434" s="3"/>
      <c r="H434" s="3"/>
      <c r="I434" s="3">
        <v>3.4834130000000001</v>
      </c>
      <c r="J434" s="3">
        <v>10.940474999999999</v>
      </c>
      <c r="K434" s="3">
        <v>19.282297</v>
      </c>
      <c r="L434" s="3">
        <v>35.843688999999998</v>
      </c>
      <c r="M434" s="3">
        <v>113.08326700000001</v>
      </c>
      <c r="N434" s="3">
        <v>57.103349999999999</v>
      </c>
      <c r="O434" s="3">
        <v>75.308222000000001</v>
      </c>
      <c r="P434" s="3">
        <v>44.120192000000003</v>
      </c>
      <c r="Q434" s="3">
        <v>54.46452</v>
      </c>
      <c r="R434" s="3">
        <v>54.342925000000001</v>
      </c>
      <c r="S434" s="3">
        <v>72.470510000000004</v>
      </c>
    </row>
    <row r="435" spans="1:19" x14ac:dyDescent="0.2">
      <c r="A435" s="8" t="s">
        <v>123</v>
      </c>
      <c r="B435" s="5" t="s">
        <v>10</v>
      </c>
      <c r="C435" s="31">
        <v>510</v>
      </c>
      <c r="D435" s="5" t="s">
        <v>172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1:19" x14ac:dyDescent="0.2">
      <c r="A436" s="8" t="s">
        <v>123</v>
      </c>
      <c r="B436" s="5" t="s">
        <v>9</v>
      </c>
      <c r="C436" s="31">
        <v>520</v>
      </c>
      <c r="D436" s="5" t="s">
        <v>169</v>
      </c>
      <c r="E436" s="3"/>
      <c r="F436" s="3"/>
      <c r="G436" s="3"/>
      <c r="H436" s="3"/>
      <c r="I436" s="3"/>
      <c r="J436" s="3"/>
      <c r="K436" s="3">
        <v>1.717722</v>
      </c>
      <c r="L436" s="3">
        <v>8.0928E-2</v>
      </c>
      <c r="M436" s="3"/>
      <c r="N436" s="3">
        <v>1.9416519999999999</v>
      </c>
      <c r="O436" s="3">
        <v>2.0282390000000001</v>
      </c>
      <c r="P436" s="3"/>
      <c r="Q436" s="3"/>
      <c r="R436" s="3">
        <v>0.91394600000000004</v>
      </c>
      <c r="S436" s="3">
        <v>12.257424</v>
      </c>
    </row>
    <row r="437" spans="1:19" x14ac:dyDescent="0.2">
      <c r="A437" s="8" t="s">
        <v>123</v>
      </c>
      <c r="B437" s="5" t="s">
        <v>8</v>
      </c>
      <c r="C437" s="31">
        <v>530</v>
      </c>
      <c r="D437" s="5" t="s">
        <v>170</v>
      </c>
      <c r="E437" s="7"/>
      <c r="F437" s="7"/>
      <c r="G437" s="7"/>
      <c r="H437" s="7"/>
      <c r="I437" s="7">
        <v>0.22347</v>
      </c>
      <c r="J437" s="7">
        <v>0.32536999999999999</v>
      </c>
      <c r="K437" s="7">
        <v>4.0759999999999998E-3</v>
      </c>
      <c r="L437" s="7">
        <v>1.1579000000000001E-2</v>
      </c>
      <c r="M437" s="7"/>
      <c r="N437" s="7"/>
      <c r="O437" s="7"/>
      <c r="P437" s="7">
        <v>2.0782999999999999E-2</v>
      </c>
      <c r="Q437" s="7">
        <v>1.0045740000000001</v>
      </c>
      <c r="R437" s="7">
        <v>1.0603590000000001</v>
      </c>
      <c r="S437" s="7">
        <v>1.033954</v>
      </c>
    </row>
    <row r="438" spans="1:19" x14ac:dyDescent="0.2">
      <c r="A438" s="8" t="s">
        <v>123</v>
      </c>
      <c r="B438" s="5" t="s">
        <v>7</v>
      </c>
      <c r="C438" s="31">
        <v>600</v>
      </c>
      <c r="D438" s="5" t="s">
        <v>173</v>
      </c>
      <c r="E438" s="3"/>
      <c r="F438" s="3"/>
      <c r="G438" s="3"/>
      <c r="H438" s="3"/>
      <c r="I438" s="3"/>
      <c r="J438" s="3"/>
      <c r="K438" s="3">
        <v>11.459355</v>
      </c>
      <c r="L438" s="3"/>
      <c r="M438" s="3">
        <v>2.553245</v>
      </c>
      <c r="N438" s="3"/>
      <c r="O438" s="3"/>
      <c r="P438" s="3"/>
      <c r="Q438" s="3"/>
      <c r="R438" s="3"/>
      <c r="S438" s="3"/>
    </row>
    <row r="439" spans="1:19" x14ac:dyDescent="0.2">
      <c r="A439" s="8" t="s">
        <v>123</v>
      </c>
      <c r="B439" s="5" t="s">
        <v>6</v>
      </c>
      <c r="C439" s="31">
        <v>700</v>
      </c>
      <c r="D439" s="5" t="s">
        <v>174</v>
      </c>
      <c r="E439" s="7"/>
      <c r="F439" s="7"/>
      <c r="G439" s="7"/>
      <c r="H439" s="7"/>
      <c r="I439" s="7">
        <v>24.434771000000001</v>
      </c>
      <c r="J439" s="7">
        <v>16.342372999999998</v>
      </c>
      <c r="K439" s="7">
        <v>26.627858</v>
      </c>
      <c r="L439" s="7">
        <v>20.925795000000001</v>
      </c>
      <c r="M439" s="7">
        <v>19.329568999999999</v>
      </c>
      <c r="N439" s="7">
        <v>24.590071999999999</v>
      </c>
      <c r="O439" s="7">
        <v>17.078130999999999</v>
      </c>
      <c r="P439" s="7">
        <v>26.544647000000001</v>
      </c>
      <c r="Q439" s="7">
        <v>68.970493000000005</v>
      </c>
      <c r="R439" s="7">
        <v>51.116855999999999</v>
      </c>
      <c r="S439" s="7">
        <v>65.173255999999995</v>
      </c>
    </row>
    <row r="440" spans="1:19" x14ac:dyDescent="0.2">
      <c r="A440" s="8" t="s">
        <v>123</v>
      </c>
      <c r="B440" s="5" t="s">
        <v>5</v>
      </c>
      <c r="C440" s="31">
        <v>910</v>
      </c>
      <c r="D440" s="5" t="s">
        <v>170</v>
      </c>
      <c r="E440" s="3"/>
      <c r="F440" s="3"/>
      <c r="G440" s="3"/>
      <c r="H440" s="3"/>
      <c r="I440" s="3">
        <v>25.374509</v>
      </c>
      <c r="J440" s="3">
        <v>30.053334</v>
      </c>
      <c r="K440" s="3">
        <v>34.951796000000002</v>
      </c>
      <c r="L440" s="3">
        <v>34.129033999999997</v>
      </c>
      <c r="M440" s="3">
        <v>41.492331</v>
      </c>
      <c r="N440" s="3">
        <v>54.650399999999998</v>
      </c>
      <c r="O440" s="3">
        <v>60.944021999999997</v>
      </c>
      <c r="P440" s="3">
        <v>56.567456</v>
      </c>
      <c r="Q440" s="3">
        <v>53.579889000000001</v>
      </c>
      <c r="R440" s="3">
        <v>64.917238999999995</v>
      </c>
      <c r="S440" s="3">
        <v>84.729719000000003</v>
      </c>
    </row>
    <row r="441" spans="1:19" x14ac:dyDescent="0.2">
      <c r="A441" s="8" t="s">
        <v>123</v>
      </c>
      <c r="B441" s="5" t="s">
        <v>4</v>
      </c>
      <c r="C441" s="31">
        <v>930</v>
      </c>
      <c r="D441" s="5" t="s">
        <v>170</v>
      </c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1:19" x14ac:dyDescent="0.2">
      <c r="A442" s="6" t="s">
        <v>123</v>
      </c>
      <c r="B442" s="5" t="s">
        <v>2</v>
      </c>
      <c r="C442" s="31">
        <v>998</v>
      </c>
      <c r="D442" s="5" t="s">
        <v>170</v>
      </c>
      <c r="E442" s="3">
        <v>215.12579500000001</v>
      </c>
      <c r="F442" s="3"/>
      <c r="G442" s="3"/>
      <c r="H442" s="3"/>
      <c r="I442" s="3">
        <v>8.676399</v>
      </c>
      <c r="J442" s="3">
        <v>7.3501440000000002</v>
      </c>
      <c r="K442" s="3">
        <v>4.6456730000000004</v>
      </c>
      <c r="L442" s="3">
        <v>7.2788500000000003</v>
      </c>
      <c r="M442" s="3">
        <v>13.254344</v>
      </c>
      <c r="N442" s="3">
        <v>35.987161999999998</v>
      </c>
      <c r="O442" s="3">
        <v>26.682274</v>
      </c>
      <c r="P442" s="3">
        <v>48.324387000000002</v>
      </c>
      <c r="Q442" s="3">
        <v>57.483052999999998</v>
      </c>
      <c r="R442" s="3">
        <v>69.337571999999994</v>
      </c>
      <c r="S442" s="3">
        <v>86.034738000000004</v>
      </c>
    </row>
    <row r="443" spans="1:19" x14ac:dyDescent="0.2">
      <c r="A443" s="9" t="s">
        <v>122</v>
      </c>
      <c r="B443" s="5" t="s">
        <v>26</v>
      </c>
      <c r="C443" s="32">
        <v>1000</v>
      </c>
      <c r="D443" s="5" t="s">
        <v>181</v>
      </c>
      <c r="E443" s="7">
        <v>21.311292999999999</v>
      </c>
      <c r="F443" s="7">
        <v>23.099482999999999</v>
      </c>
      <c r="G443" s="7">
        <v>191.26036999999999</v>
      </c>
      <c r="H443" s="7">
        <v>256.78426899999999</v>
      </c>
      <c r="I443" s="7">
        <v>215.08302699999999</v>
      </c>
      <c r="J443" s="7">
        <v>247.69291000000001</v>
      </c>
      <c r="K443" s="7">
        <v>249.28026199999999</v>
      </c>
      <c r="L443" s="7">
        <v>242.50725700000001</v>
      </c>
      <c r="M443" s="7">
        <v>278.60731600000003</v>
      </c>
      <c r="N443" s="7">
        <v>238.52887699999999</v>
      </c>
      <c r="O443" s="7">
        <v>248.55127100000001</v>
      </c>
      <c r="P443" s="7">
        <v>255.764948</v>
      </c>
      <c r="Q443" s="7">
        <v>253.833348</v>
      </c>
      <c r="R443" s="7">
        <v>258.47832099999999</v>
      </c>
      <c r="S443" s="7">
        <v>275.80702500000001</v>
      </c>
    </row>
    <row r="444" spans="1:19" x14ac:dyDescent="0.2">
      <c r="A444" s="8" t="s">
        <v>122</v>
      </c>
      <c r="B444" s="5" t="s">
        <v>25</v>
      </c>
      <c r="C444" s="31">
        <v>110</v>
      </c>
      <c r="D444" s="5" t="s">
        <v>162</v>
      </c>
      <c r="E444" s="3"/>
      <c r="F444" s="3"/>
      <c r="G444" s="3">
        <v>27.107094</v>
      </c>
      <c r="H444" s="3">
        <v>34.088963999999997</v>
      </c>
      <c r="I444" s="3">
        <v>32.148102999999999</v>
      </c>
      <c r="J444" s="3">
        <v>26.790952999999998</v>
      </c>
      <c r="K444" s="3">
        <v>25.361605999999998</v>
      </c>
      <c r="L444" s="3">
        <v>29.500917999999999</v>
      </c>
      <c r="M444" s="3">
        <v>36.560156999999997</v>
      </c>
      <c r="N444" s="3">
        <v>26.254584000000001</v>
      </c>
      <c r="O444" s="3">
        <v>36.976734</v>
      </c>
      <c r="P444" s="3">
        <v>40.029727000000001</v>
      </c>
      <c r="Q444" s="3">
        <v>44.323587000000003</v>
      </c>
      <c r="R444" s="3">
        <v>43.557768000000003</v>
      </c>
      <c r="S444" s="3">
        <v>50.968159999999997</v>
      </c>
    </row>
    <row r="445" spans="1:19" x14ac:dyDescent="0.2">
      <c r="A445" s="8" t="s">
        <v>122</v>
      </c>
      <c r="B445" s="5" t="s">
        <v>24</v>
      </c>
      <c r="C445" s="31">
        <v>120</v>
      </c>
      <c r="D445" s="5" t="s">
        <v>163</v>
      </c>
      <c r="E445" s="7"/>
      <c r="F445" s="7"/>
      <c r="G445" s="7">
        <v>30.745018000000002</v>
      </c>
      <c r="H445" s="7">
        <v>37.076366</v>
      </c>
      <c r="I445" s="7">
        <v>32.373344000000003</v>
      </c>
      <c r="J445" s="7">
        <v>36.338461000000002</v>
      </c>
      <c r="K445" s="7">
        <v>33.123981999999998</v>
      </c>
      <c r="L445" s="7">
        <v>31.589603</v>
      </c>
      <c r="M445" s="7">
        <v>40.023404999999997</v>
      </c>
      <c r="N445" s="7">
        <v>30.768988</v>
      </c>
      <c r="O445" s="7">
        <v>31.742329999999999</v>
      </c>
      <c r="P445" s="7">
        <v>39.777918</v>
      </c>
      <c r="Q445" s="7">
        <v>34.020170999999998</v>
      </c>
      <c r="R445" s="7">
        <v>28.871994000000001</v>
      </c>
      <c r="S445" s="7">
        <v>26.258469000000002</v>
      </c>
    </row>
    <row r="446" spans="1:19" x14ac:dyDescent="0.2">
      <c r="A446" s="8" t="s">
        <v>122</v>
      </c>
      <c r="B446" s="5" t="s">
        <v>23</v>
      </c>
      <c r="C446" s="31">
        <v>130</v>
      </c>
      <c r="D446" s="5" t="s">
        <v>163</v>
      </c>
      <c r="E446" s="3"/>
      <c r="F446" s="3"/>
      <c r="G446" s="3">
        <v>5.35025</v>
      </c>
      <c r="H446" s="3">
        <v>8.1167359999999995</v>
      </c>
      <c r="I446" s="3">
        <v>13.802351</v>
      </c>
      <c r="J446" s="3">
        <v>16.700604999999999</v>
      </c>
      <c r="K446" s="3">
        <v>17.781383000000002</v>
      </c>
      <c r="L446" s="3">
        <v>11.24582</v>
      </c>
      <c r="M446" s="3">
        <v>13.539496</v>
      </c>
      <c r="N446" s="3">
        <v>3.727325</v>
      </c>
      <c r="O446" s="3">
        <v>3.4383550000000001</v>
      </c>
      <c r="P446" s="3">
        <v>2.8235060000000001</v>
      </c>
      <c r="Q446" s="3">
        <v>6.2466850000000003</v>
      </c>
      <c r="R446" s="3">
        <v>6.2159519999999997</v>
      </c>
      <c r="S446" s="3">
        <v>10.601402999999999</v>
      </c>
    </row>
    <row r="447" spans="1:19" x14ac:dyDescent="0.2">
      <c r="A447" s="8" t="s">
        <v>122</v>
      </c>
      <c r="B447" s="5" t="s">
        <v>22</v>
      </c>
      <c r="C447" s="31">
        <v>140</v>
      </c>
      <c r="D447" s="5" t="s">
        <v>164</v>
      </c>
      <c r="E447" s="7"/>
      <c r="F447" s="7"/>
      <c r="G447" s="7">
        <v>16.542711000000001</v>
      </c>
      <c r="H447" s="7">
        <v>15.320410000000001</v>
      </c>
      <c r="I447" s="7">
        <v>11.198644</v>
      </c>
      <c r="J447" s="7">
        <v>12.773865000000001</v>
      </c>
      <c r="K447" s="7">
        <v>17.013856000000001</v>
      </c>
      <c r="L447" s="7">
        <v>20.894629999999999</v>
      </c>
      <c r="M447" s="7">
        <v>19.566424999999999</v>
      </c>
      <c r="N447" s="7">
        <v>18.159098</v>
      </c>
      <c r="O447" s="7">
        <v>13.437815000000001</v>
      </c>
      <c r="P447" s="7">
        <v>8.9392600000000009</v>
      </c>
      <c r="Q447" s="7">
        <v>10.921148000000001</v>
      </c>
      <c r="R447" s="7">
        <v>11.026714999999999</v>
      </c>
      <c r="S447" s="7">
        <v>5.2015520000000004</v>
      </c>
    </row>
    <row r="448" spans="1:19" x14ac:dyDescent="0.2">
      <c r="A448" s="8" t="s">
        <v>122</v>
      </c>
      <c r="B448" s="5" t="s">
        <v>21</v>
      </c>
      <c r="C448" s="31">
        <v>150</v>
      </c>
      <c r="D448" s="5" t="s">
        <v>165</v>
      </c>
      <c r="E448" s="3"/>
      <c r="F448" s="3"/>
      <c r="G448" s="3">
        <v>0.96714900000000004</v>
      </c>
      <c r="H448" s="3">
        <v>4.0085670000000002</v>
      </c>
      <c r="I448" s="3">
        <v>6.4264250000000001</v>
      </c>
      <c r="J448" s="3">
        <v>14.960656999999999</v>
      </c>
      <c r="K448" s="3">
        <v>9.9081340000000004</v>
      </c>
      <c r="L448" s="3">
        <v>12.473954000000001</v>
      </c>
      <c r="M448" s="3">
        <v>13.892333000000001</v>
      </c>
      <c r="N448" s="3">
        <v>9.8819839999999992</v>
      </c>
      <c r="O448" s="3">
        <v>13.067596999999999</v>
      </c>
      <c r="P448" s="3">
        <v>16.275179999999999</v>
      </c>
      <c r="Q448" s="3">
        <v>12.884686</v>
      </c>
      <c r="R448" s="3">
        <v>23.146090000000001</v>
      </c>
      <c r="S448" s="3">
        <v>25.744425</v>
      </c>
    </row>
    <row r="449" spans="1:19" x14ac:dyDescent="0.2">
      <c r="A449" s="8" t="s">
        <v>122</v>
      </c>
      <c r="B449" s="5" t="s">
        <v>20</v>
      </c>
      <c r="C449" s="31">
        <v>160</v>
      </c>
      <c r="D449" s="5" t="s">
        <v>161</v>
      </c>
      <c r="E449" s="7"/>
      <c r="F449" s="7"/>
      <c r="G449" s="7">
        <v>4.7645099999999996</v>
      </c>
      <c r="H449" s="7">
        <v>8.4489020000000004</v>
      </c>
      <c r="I449" s="7">
        <v>7.0432129999999997</v>
      </c>
      <c r="J449" s="7">
        <v>10.607789</v>
      </c>
      <c r="K449" s="7">
        <v>13.119941000000001</v>
      </c>
      <c r="L449" s="7">
        <v>9.1881780000000006</v>
      </c>
      <c r="M449" s="7">
        <v>9.6147170000000006</v>
      </c>
      <c r="N449" s="7">
        <v>9.6027249999999995</v>
      </c>
      <c r="O449" s="7">
        <v>7.8849369999999999</v>
      </c>
      <c r="P449" s="7">
        <v>6.4517819999999997</v>
      </c>
      <c r="Q449" s="7">
        <v>6.9780759999999997</v>
      </c>
      <c r="R449" s="7">
        <v>7.5123410000000002</v>
      </c>
      <c r="S449" s="7">
        <v>8.1375600000000006</v>
      </c>
    </row>
    <row r="450" spans="1:19" x14ac:dyDescent="0.2">
      <c r="A450" s="8" t="s">
        <v>122</v>
      </c>
      <c r="B450" s="5" t="s">
        <v>19</v>
      </c>
      <c r="C450" s="31">
        <v>210</v>
      </c>
      <c r="D450" s="5" t="s">
        <v>166</v>
      </c>
      <c r="E450" s="3"/>
      <c r="F450" s="3"/>
      <c r="G450" s="3">
        <v>1.9718519999999999</v>
      </c>
      <c r="H450" s="3">
        <v>1.294071</v>
      </c>
      <c r="I450" s="3">
        <v>2.52698</v>
      </c>
      <c r="J450" s="3">
        <v>5.3669120000000001</v>
      </c>
      <c r="K450" s="3">
        <v>4.4107839999999996</v>
      </c>
      <c r="L450" s="3">
        <v>0.100498</v>
      </c>
      <c r="M450" s="3">
        <v>0.286186</v>
      </c>
      <c r="N450" s="3">
        <v>3.5460000000000001E-3</v>
      </c>
      <c r="O450" s="3"/>
      <c r="P450" s="3"/>
      <c r="Q450" s="3">
        <v>0.75751500000000005</v>
      </c>
      <c r="R450" s="3">
        <v>0.44861699999999999</v>
      </c>
      <c r="S450" s="3"/>
    </row>
    <row r="451" spans="1:19" x14ac:dyDescent="0.2">
      <c r="A451" s="8" t="s">
        <v>122</v>
      </c>
      <c r="B451" s="5" t="s">
        <v>18</v>
      </c>
      <c r="C451" s="31">
        <v>220</v>
      </c>
      <c r="D451" s="5" t="s">
        <v>166</v>
      </c>
      <c r="E451" s="7"/>
      <c r="F451" s="7"/>
      <c r="G451" s="7">
        <v>1.5179E-2</v>
      </c>
      <c r="H451" s="7">
        <v>9.8469999999999999E-3</v>
      </c>
      <c r="I451" s="7"/>
      <c r="J451" s="7">
        <v>2.1413000000000001E-2</v>
      </c>
      <c r="K451" s="7">
        <v>9.1070000000000005E-3</v>
      </c>
      <c r="L451" s="7">
        <v>0.28950599999999999</v>
      </c>
      <c r="M451" s="7">
        <v>0.71525300000000003</v>
      </c>
      <c r="N451" s="7">
        <v>0.232187</v>
      </c>
      <c r="O451" s="7">
        <v>0.21287600000000001</v>
      </c>
      <c r="P451" s="7">
        <v>1.3124899999999999</v>
      </c>
      <c r="Q451" s="7">
        <v>2.4301689999999998</v>
      </c>
      <c r="R451" s="7">
        <v>1.7546569999999999</v>
      </c>
      <c r="S451" s="7">
        <v>0.42155999999999999</v>
      </c>
    </row>
    <row r="452" spans="1:19" x14ac:dyDescent="0.2">
      <c r="A452" s="8" t="s">
        <v>122</v>
      </c>
      <c r="B452" s="5" t="s">
        <v>17</v>
      </c>
      <c r="C452" s="31">
        <v>230</v>
      </c>
      <c r="D452" s="5" t="s">
        <v>166</v>
      </c>
      <c r="E452" s="3"/>
      <c r="F452" s="3"/>
      <c r="G452" s="3"/>
      <c r="H452" s="3">
        <v>0.86621499999999996</v>
      </c>
      <c r="I452" s="3">
        <v>0.464167</v>
      </c>
      <c r="J452" s="3">
        <v>3.1198969999999999</v>
      </c>
      <c r="K452" s="3">
        <v>3.9669000000000003E-2</v>
      </c>
      <c r="L452" s="3">
        <v>0.36057099999999997</v>
      </c>
      <c r="M452" s="3">
        <v>1.1910289999999999</v>
      </c>
      <c r="N452" s="3">
        <v>3.7571140000000001</v>
      </c>
      <c r="O452" s="3">
        <v>5.685365</v>
      </c>
      <c r="P452" s="3">
        <v>3.305183</v>
      </c>
      <c r="Q452" s="3">
        <v>3.3969490000000002</v>
      </c>
      <c r="R452" s="3">
        <v>0.28785899999999998</v>
      </c>
      <c r="S452" s="3">
        <v>0.31653199999999998</v>
      </c>
    </row>
    <row r="453" spans="1:19" x14ac:dyDescent="0.2">
      <c r="A453" s="8" t="s">
        <v>122</v>
      </c>
      <c r="B453" s="5" t="s">
        <v>16</v>
      </c>
      <c r="C453" s="31">
        <v>240</v>
      </c>
      <c r="D453" s="5" t="s">
        <v>167</v>
      </c>
      <c r="E453" s="7"/>
      <c r="F453" s="7"/>
      <c r="G453" s="7">
        <v>1.029293</v>
      </c>
      <c r="H453" s="7">
        <v>1.226518</v>
      </c>
      <c r="I453" s="7">
        <v>2.2382529999999998</v>
      </c>
      <c r="J453" s="7">
        <v>11.089143</v>
      </c>
      <c r="K453" s="7">
        <v>12.960571</v>
      </c>
      <c r="L453" s="7">
        <v>12.209133</v>
      </c>
      <c r="M453" s="7">
        <v>17.275611999999999</v>
      </c>
      <c r="N453" s="7">
        <v>15.020428000000001</v>
      </c>
      <c r="O453" s="7">
        <v>15.177784000000001</v>
      </c>
      <c r="P453" s="7">
        <v>17.224201000000001</v>
      </c>
      <c r="Q453" s="7">
        <v>15.381065</v>
      </c>
      <c r="R453" s="7">
        <v>13.198062</v>
      </c>
      <c r="S453" s="7">
        <v>18.912382000000001</v>
      </c>
    </row>
    <row r="454" spans="1:19" x14ac:dyDescent="0.2">
      <c r="A454" s="8" t="s">
        <v>122</v>
      </c>
      <c r="B454" s="5" t="s">
        <v>15</v>
      </c>
      <c r="C454" s="31">
        <v>250</v>
      </c>
      <c r="D454" s="5" t="s">
        <v>167</v>
      </c>
      <c r="E454" s="3"/>
      <c r="F454" s="3"/>
      <c r="G454" s="3">
        <v>1.681047</v>
      </c>
      <c r="H454" s="3">
        <v>2.2694869999999998</v>
      </c>
      <c r="I454" s="3">
        <v>1.806438</v>
      </c>
      <c r="J454" s="3">
        <v>1.122978</v>
      </c>
      <c r="K454" s="3">
        <v>0.27056000000000002</v>
      </c>
      <c r="L454" s="3">
        <v>0.25880500000000001</v>
      </c>
      <c r="M454" s="3">
        <v>0.132775</v>
      </c>
      <c r="N454" s="3">
        <v>3.8159999999999999E-3</v>
      </c>
      <c r="O454" s="3"/>
      <c r="P454" s="3">
        <v>0.168629</v>
      </c>
      <c r="Q454" s="3"/>
      <c r="R454" s="3">
        <v>5.1862999999999999E-2</v>
      </c>
      <c r="S454" s="3">
        <v>0.78363899999999997</v>
      </c>
    </row>
    <row r="455" spans="1:19" x14ac:dyDescent="0.2">
      <c r="A455" s="8" t="s">
        <v>122</v>
      </c>
      <c r="B455" s="5" t="s">
        <v>14</v>
      </c>
      <c r="C455" s="31">
        <v>310</v>
      </c>
      <c r="D455" s="5" t="s">
        <v>169</v>
      </c>
      <c r="E455" s="7"/>
      <c r="F455" s="7"/>
      <c r="G455" s="7">
        <v>14.935117</v>
      </c>
      <c r="H455" s="7">
        <v>6.5985579999999997</v>
      </c>
      <c r="I455" s="7">
        <v>5.8544830000000001</v>
      </c>
      <c r="J455" s="7">
        <v>12.009301000000001</v>
      </c>
      <c r="K455" s="7">
        <v>15.346315000000001</v>
      </c>
      <c r="L455" s="7">
        <v>12.104808</v>
      </c>
      <c r="M455" s="7">
        <v>9.7477129999999992</v>
      </c>
      <c r="N455" s="7">
        <v>12.687711999999999</v>
      </c>
      <c r="O455" s="7">
        <v>13.413753</v>
      </c>
      <c r="P455" s="7">
        <v>13.616070000000001</v>
      </c>
      <c r="Q455" s="7">
        <v>11.401577</v>
      </c>
      <c r="R455" s="7">
        <v>12.836796</v>
      </c>
      <c r="S455" s="7">
        <v>13.917141000000001</v>
      </c>
    </row>
    <row r="456" spans="1:19" x14ac:dyDescent="0.2">
      <c r="A456" s="8" t="s">
        <v>122</v>
      </c>
      <c r="B456" s="5" t="s">
        <v>13</v>
      </c>
      <c r="C456" s="31">
        <v>320</v>
      </c>
      <c r="D456" s="5" t="s">
        <v>168</v>
      </c>
      <c r="E456" s="3"/>
      <c r="F456" s="3"/>
      <c r="G456" s="3">
        <v>0.29355300000000001</v>
      </c>
      <c r="H456" s="3">
        <v>2.2108120000000002</v>
      </c>
      <c r="I456" s="3">
        <v>2.1578870000000001</v>
      </c>
      <c r="J456" s="3">
        <v>1.6500589999999999</v>
      </c>
      <c r="K456" s="3">
        <v>0.49068400000000001</v>
      </c>
      <c r="L456" s="3">
        <v>7.3538999999999993E-2</v>
      </c>
      <c r="M456" s="3">
        <v>0.57822099999999998</v>
      </c>
      <c r="N456" s="3">
        <v>0.41781200000000002</v>
      </c>
      <c r="O456" s="3">
        <v>0.21956400000000001</v>
      </c>
      <c r="P456" s="3">
        <v>0.14472699999999999</v>
      </c>
      <c r="Q456" s="3">
        <v>2.2164320000000002</v>
      </c>
      <c r="R456" s="3">
        <v>0.41804200000000002</v>
      </c>
      <c r="S456" s="3">
        <v>0.32514399999999999</v>
      </c>
    </row>
    <row r="457" spans="1:19" x14ac:dyDescent="0.2">
      <c r="A457" s="8" t="s">
        <v>122</v>
      </c>
      <c r="B457" s="5" t="s">
        <v>12</v>
      </c>
      <c r="C457" s="31">
        <v>410</v>
      </c>
      <c r="D457" s="5" t="s">
        <v>171</v>
      </c>
      <c r="E457" s="7"/>
      <c r="F457" s="7"/>
      <c r="G457" s="7">
        <v>0.29253499999999999</v>
      </c>
      <c r="H457" s="7">
        <v>1.092608</v>
      </c>
      <c r="I457" s="7">
        <v>2.616692</v>
      </c>
      <c r="J457" s="7">
        <v>1.238769</v>
      </c>
      <c r="K457" s="7">
        <v>0.545987</v>
      </c>
      <c r="L457" s="7">
        <v>2.978739</v>
      </c>
      <c r="M457" s="7">
        <v>2.9120819999999998</v>
      </c>
      <c r="N457" s="7">
        <v>1.797814</v>
      </c>
      <c r="O457" s="7">
        <v>1.435246</v>
      </c>
      <c r="P457" s="7">
        <v>1.7129650000000001</v>
      </c>
      <c r="Q457" s="7">
        <v>2.0928360000000001</v>
      </c>
      <c r="R457" s="7">
        <v>2.0036559999999999</v>
      </c>
      <c r="S457" s="7">
        <v>0.98471500000000001</v>
      </c>
    </row>
    <row r="458" spans="1:19" x14ac:dyDescent="0.2">
      <c r="A458" s="8" t="s">
        <v>122</v>
      </c>
      <c r="B458" s="5" t="s">
        <v>11</v>
      </c>
      <c r="C458" s="31">
        <v>430</v>
      </c>
      <c r="D458" s="5" t="s">
        <v>170</v>
      </c>
      <c r="E458" s="3"/>
      <c r="F458" s="3"/>
      <c r="G458" s="3">
        <v>9.9246700000000008</v>
      </c>
      <c r="H458" s="3">
        <v>20.559974</v>
      </c>
      <c r="I458" s="3">
        <v>16.308626</v>
      </c>
      <c r="J458" s="3">
        <v>15.128553</v>
      </c>
      <c r="K458" s="3">
        <v>22.475432999999999</v>
      </c>
      <c r="L458" s="3">
        <v>21.140620999999999</v>
      </c>
      <c r="M458" s="3">
        <v>18.606138999999999</v>
      </c>
      <c r="N458" s="3">
        <v>15.628788</v>
      </c>
      <c r="O458" s="3">
        <v>20.627469999999999</v>
      </c>
      <c r="P458" s="3">
        <v>15.334386</v>
      </c>
      <c r="Q458" s="3">
        <v>17.936067000000001</v>
      </c>
      <c r="R458" s="3">
        <v>12.028014000000001</v>
      </c>
      <c r="S458" s="3">
        <v>16.169560000000001</v>
      </c>
    </row>
    <row r="459" spans="1:19" x14ac:dyDescent="0.2">
      <c r="A459" s="8" t="s">
        <v>122</v>
      </c>
      <c r="B459" s="5" t="s">
        <v>10</v>
      </c>
      <c r="C459" s="31">
        <v>510</v>
      </c>
      <c r="D459" s="5" t="s">
        <v>172</v>
      </c>
      <c r="E459" s="7"/>
      <c r="F459" s="7"/>
      <c r="G459" s="7"/>
      <c r="H459" s="7"/>
      <c r="I459" s="7"/>
      <c r="J459" s="7"/>
      <c r="K459" s="7"/>
      <c r="L459" s="7">
        <v>2.5453E-2</v>
      </c>
      <c r="M459" s="7"/>
      <c r="N459" s="7">
        <v>0.58612799999999998</v>
      </c>
      <c r="O459" s="7"/>
      <c r="P459" s="7"/>
      <c r="Q459" s="7"/>
      <c r="R459" s="7"/>
      <c r="S459" s="7"/>
    </row>
    <row r="460" spans="1:19" x14ac:dyDescent="0.2">
      <c r="A460" s="8" t="s">
        <v>122</v>
      </c>
      <c r="B460" s="5" t="s">
        <v>9</v>
      </c>
      <c r="C460" s="31">
        <v>520</v>
      </c>
      <c r="D460" s="5" t="s">
        <v>169</v>
      </c>
      <c r="E460" s="3"/>
      <c r="F460" s="3">
        <v>3.1398700000000002</v>
      </c>
      <c r="G460" s="3">
        <v>5.1147590000000003</v>
      </c>
      <c r="H460" s="3">
        <v>1.7350410000000001</v>
      </c>
      <c r="I460" s="3">
        <v>8.4422300000000003</v>
      </c>
      <c r="J460" s="3">
        <v>9.0330659999999998</v>
      </c>
      <c r="K460" s="3">
        <v>6.3815289999999996</v>
      </c>
      <c r="L460" s="3">
        <v>3.197492</v>
      </c>
      <c r="M460" s="3">
        <v>5.0708630000000001</v>
      </c>
      <c r="N460" s="3">
        <v>2.7091569999999998</v>
      </c>
      <c r="O460" s="3">
        <v>0.91442599999999996</v>
      </c>
      <c r="P460" s="3">
        <v>3.2485439999999999</v>
      </c>
      <c r="Q460" s="3">
        <v>2.4922360000000001</v>
      </c>
      <c r="R460" s="3">
        <v>3.4262619999999999</v>
      </c>
      <c r="S460" s="3">
        <v>3.7036120000000001</v>
      </c>
    </row>
    <row r="461" spans="1:19" x14ac:dyDescent="0.2">
      <c r="A461" s="8" t="s">
        <v>122</v>
      </c>
      <c r="B461" s="5" t="s">
        <v>8</v>
      </c>
      <c r="C461" s="31">
        <v>530</v>
      </c>
      <c r="D461" s="5" t="s">
        <v>170</v>
      </c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1:19" x14ac:dyDescent="0.2">
      <c r="A462" s="8" t="s">
        <v>122</v>
      </c>
      <c r="B462" s="5" t="s">
        <v>7</v>
      </c>
      <c r="C462" s="31">
        <v>600</v>
      </c>
      <c r="D462" s="5" t="s">
        <v>173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8" t="s">
        <v>122</v>
      </c>
      <c r="B463" s="5" t="s">
        <v>6</v>
      </c>
      <c r="C463" s="31">
        <v>700</v>
      </c>
      <c r="D463" s="5" t="s">
        <v>174</v>
      </c>
      <c r="E463" s="7">
        <v>21.311292999999999</v>
      </c>
      <c r="F463" s="7">
        <v>19.959613000000001</v>
      </c>
      <c r="G463" s="7">
        <v>23.035657</v>
      </c>
      <c r="H463" s="7">
        <v>45.981434999999998</v>
      </c>
      <c r="I463" s="7">
        <v>39.111410999999997</v>
      </c>
      <c r="J463" s="7">
        <v>37.384698999999998</v>
      </c>
      <c r="K463" s="7">
        <v>30.277049999999999</v>
      </c>
      <c r="L463" s="7">
        <v>35.651021</v>
      </c>
      <c r="M463" s="7">
        <v>37.300007999999998</v>
      </c>
      <c r="N463" s="7">
        <v>44.476785999999997</v>
      </c>
      <c r="O463" s="7">
        <v>41.192852999999999</v>
      </c>
      <c r="P463" s="7">
        <v>41.757072999999998</v>
      </c>
      <c r="Q463" s="7">
        <v>40.287222999999997</v>
      </c>
      <c r="R463" s="7">
        <v>41.930917999999998</v>
      </c>
      <c r="S463" s="7">
        <v>49.003267000000001</v>
      </c>
    </row>
    <row r="464" spans="1:19" x14ac:dyDescent="0.2">
      <c r="A464" s="8" t="s">
        <v>122</v>
      </c>
      <c r="B464" s="5" t="s">
        <v>5</v>
      </c>
      <c r="C464" s="31">
        <v>910</v>
      </c>
      <c r="D464" s="5" t="s">
        <v>170</v>
      </c>
      <c r="E464" s="3"/>
      <c r="F464" s="3"/>
      <c r="G464" s="3">
        <v>16.237334000000001</v>
      </c>
      <c r="H464" s="3">
        <v>3.3887019999999999</v>
      </c>
      <c r="I464" s="3">
        <v>19.631398000000001</v>
      </c>
      <c r="J464" s="3">
        <v>15.247693</v>
      </c>
      <c r="K464" s="3">
        <v>18.596606999999999</v>
      </c>
      <c r="L464" s="3">
        <v>16.697818000000002</v>
      </c>
      <c r="M464" s="3">
        <v>18.530875000000002</v>
      </c>
      <c r="N464" s="3">
        <v>16.932659999999998</v>
      </c>
      <c r="O464" s="3">
        <v>18.498414</v>
      </c>
      <c r="P464" s="3">
        <v>18.752367</v>
      </c>
      <c r="Q464" s="3">
        <v>19.847135000000002</v>
      </c>
      <c r="R464" s="3">
        <v>18.904923</v>
      </c>
      <c r="S464" s="3">
        <v>17.976043000000001</v>
      </c>
    </row>
    <row r="465" spans="1:19" x14ac:dyDescent="0.2">
      <c r="A465" s="8" t="s">
        <v>122</v>
      </c>
      <c r="B465" s="5" t="s">
        <v>4</v>
      </c>
      <c r="C465" s="31">
        <v>930</v>
      </c>
      <c r="D465" s="5" t="s">
        <v>170</v>
      </c>
      <c r="E465" s="7"/>
      <c r="F465" s="7"/>
      <c r="G465" s="7"/>
      <c r="H465" s="7">
        <v>5.2352999999999997E-2</v>
      </c>
      <c r="I465" s="7"/>
      <c r="J465" s="7"/>
      <c r="K465" s="7"/>
      <c r="L465" s="7"/>
      <c r="M465" s="7"/>
      <c r="N465" s="7"/>
      <c r="O465" s="7">
        <v>2.8576000000000001E-2</v>
      </c>
      <c r="P465" s="7">
        <v>0.29100100000000001</v>
      </c>
      <c r="Q465" s="7"/>
      <c r="R465" s="7"/>
      <c r="S465" s="7"/>
    </row>
    <row r="466" spans="1:19" x14ac:dyDescent="0.2">
      <c r="A466" s="6" t="s">
        <v>122</v>
      </c>
      <c r="B466" s="5" t="s">
        <v>2</v>
      </c>
      <c r="C466" s="31">
        <v>998</v>
      </c>
      <c r="D466" s="5" t="s">
        <v>170</v>
      </c>
      <c r="E466" s="3"/>
      <c r="F466" s="3"/>
      <c r="G466" s="3">
        <v>30.214863999999999</v>
      </c>
      <c r="H466" s="3">
        <v>60.258144999999999</v>
      </c>
      <c r="I466" s="3">
        <v>9.5645199999999999</v>
      </c>
      <c r="J466" s="3">
        <v>15.024682</v>
      </c>
      <c r="K466" s="3">
        <v>18.503170999999998</v>
      </c>
      <c r="L466" s="3">
        <v>20.166516000000001</v>
      </c>
      <c r="M466" s="3">
        <v>29.544810999999999</v>
      </c>
      <c r="N466" s="3">
        <v>22.771656</v>
      </c>
      <c r="O466" s="3">
        <v>22.746776000000001</v>
      </c>
      <c r="P466" s="3">
        <v>23.448132000000001</v>
      </c>
      <c r="Q466" s="3">
        <v>18.649504</v>
      </c>
      <c r="R466" s="3">
        <v>28.036396</v>
      </c>
      <c r="S466" s="3">
        <v>23.949919000000001</v>
      </c>
    </row>
    <row r="467" spans="1:19" x14ac:dyDescent="0.2">
      <c r="A467" s="9" t="s">
        <v>121</v>
      </c>
      <c r="B467" s="5" t="s">
        <v>26</v>
      </c>
      <c r="C467" s="32">
        <v>1000</v>
      </c>
      <c r="D467" s="5" t="s">
        <v>181</v>
      </c>
      <c r="E467" s="7">
        <v>4237.4454230000001</v>
      </c>
      <c r="F467" s="7">
        <v>3541.6540960000002</v>
      </c>
      <c r="G467" s="7">
        <v>3467.5685659999999</v>
      </c>
      <c r="H467" s="7">
        <v>3911.354597</v>
      </c>
      <c r="I467" s="7">
        <v>4607.0219719999996</v>
      </c>
      <c r="J467" s="7">
        <v>4219.1656819999998</v>
      </c>
      <c r="K467" s="7">
        <v>4456.1826959999999</v>
      </c>
      <c r="L467" s="7">
        <v>4151.6773910000002</v>
      </c>
      <c r="M467" s="7">
        <v>4322.3067220000003</v>
      </c>
      <c r="N467" s="7">
        <v>3778.240863</v>
      </c>
      <c r="O467" s="7">
        <v>3510.2939280000001</v>
      </c>
      <c r="P467" s="7">
        <v>3235.6762629999998</v>
      </c>
      <c r="Q467" s="7">
        <v>3533.549986</v>
      </c>
      <c r="R467" s="7">
        <v>4268.8758779999998</v>
      </c>
      <c r="S467" s="7">
        <v>3336.6278320000001</v>
      </c>
    </row>
    <row r="468" spans="1:19" x14ac:dyDescent="0.2">
      <c r="A468" s="8" t="s">
        <v>121</v>
      </c>
      <c r="B468" s="5" t="s">
        <v>25</v>
      </c>
      <c r="C468" s="31">
        <v>110</v>
      </c>
      <c r="D468" s="5" t="s">
        <v>162</v>
      </c>
      <c r="E468" s="3">
        <v>296.907355</v>
      </c>
      <c r="F468" s="3">
        <v>215.211085</v>
      </c>
      <c r="G468" s="3">
        <v>250.55596199999999</v>
      </c>
      <c r="H468" s="3">
        <v>305.97250100000002</v>
      </c>
      <c r="I468" s="3">
        <v>544.49261000000001</v>
      </c>
      <c r="J468" s="3">
        <v>628.09871999999996</v>
      </c>
      <c r="K468" s="3">
        <v>509.54143399999998</v>
      </c>
      <c r="L468" s="3">
        <v>456.090869</v>
      </c>
      <c r="M468" s="3">
        <v>465.64628499999998</v>
      </c>
      <c r="N468" s="3">
        <v>340.78400199999999</v>
      </c>
      <c r="O468" s="3">
        <v>235.25676000000001</v>
      </c>
      <c r="P468" s="3">
        <v>188.56098700000001</v>
      </c>
      <c r="Q468" s="3">
        <v>143.999403</v>
      </c>
      <c r="R468" s="3">
        <v>97.949622000000005</v>
      </c>
      <c r="S468" s="3">
        <v>109.698508</v>
      </c>
    </row>
    <row r="469" spans="1:19" x14ac:dyDescent="0.2">
      <c r="A469" s="8" t="s">
        <v>121</v>
      </c>
      <c r="B469" s="5" t="s">
        <v>24</v>
      </c>
      <c r="C469" s="31">
        <v>120</v>
      </c>
      <c r="D469" s="5" t="s">
        <v>163</v>
      </c>
      <c r="E469" s="7">
        <v>164.524576</v>
      </c>
      <c r="F469" s="7">
        <v>176.64695699999999</v>
      </c>
      <c r="G469" s="7">
        <v>160.158061</v>
      </c>
      <c r="H469" s="7">
        <v>154.019127</v>
      </c>
      <c r="I469" s="7">
        <v>146.50226799999999</v>
      </c>
      <c r="J469" s="7">
        <v>180.81493499999999</v>
      </c>
      <c r="K469" s="7">
        <v>175.827619</v>
      </c>
      <c r="L469" s="7">
        <v>147.61262600000001</v>
      </c>
      <c r="M469" s="7">
        <v>139.53803500000001</v>
      </c>
      <c r="N469" s="7">
        <v>147.34179399999999</v>
      </c>
      <c r="O469" s="7">
        <v>122.60168299999999</v>
      </c>
      <c r="P469" s="7">
        <v>84.688630000000003</v>
      </c>
      <c r="Q469" s="7">
        <v>89.247220999999996</v>
      </c>
      <c r="R469" s="7">
        <v>77.340237000000002</v>
      </c>
      <c r="S469" s="7">
        <v>46.285710000000002</v>
      </c>
    </row>
    <row r="470" spans="1:19" x14ac:dyDescent="0.2">
      <c r="A470" s="8" t="s">
        <v>121</v>
      </c>
      <c r="B470" s="5" t="s">
        <v>23</v>
      </c>
      <c r="C470" s="31">
        <v>130</v>
      </c>
      <c r="D470" s="5" t="s">
        <v>163</v>
      </c>
      <c r="E470" s="3">
        <v>55.367162999999998</v>
      </c>
      <c r="F470" s="3">
        <v>74.127843999999996</v>
      </c>
      <c r="G470" s="3">
        <v>80.863263000000003</v>
      </c>
      <c r="H470" s="3">
        <v>56.781371999999998</v>
      </c>
      <c r="I470" s="3">
        <v>96.763757999999996</v>
      </c>
      <c r="J470" s="3">
        <v>87.770717000000005</v>
      </c>
      <c r="K470" s="3">
        <v>126.663883</v>
      </c>
      <c r="L470" s="3">
        <v>152.180643</v>
      </c>
      <c r="M470" s="3">
        <v>129.969189</v>
      </c>
      <c r="N470" s="3">
        <v>109.429709</v>
      </c>
      <c r="O470" s="3">
        <v>116.41956399999999</v>
      </c>
      <c r="P470" s="3">
        <v>140.84795299999999</v>
      </c>
      <c r="Q470" s="3">
        <v>150.110184</v>
      </c>
      <c r="R470" s="3">
        <v>162.05494100000001</v>
      </c>
      <c r="S470" s="3">
        <v>240.415943</v>
      </c>
    </row>
    <row r="471" spans="1:19" x14ac:dyDescent="0.2">
      <c r="A471" s="8" t="s">
        <v>121</v>
      </c>
      <c r="B471" s="5" t="s">
        <v>22</v>
      </c>
      <c r="C471" s="31">
        <v>140</v>
      </c>
      <c r="D471" s="5" t="s">
        <v>164</v>
      </c>
      <c r="E471" s="7">
        <v>87.426721999999998</v>
      </c>
      <c r="F471" s="7">
        <v>91.047407000000007</v>
      </c>
      <c r="G471" s="7">
        <v>86.398229999999998</v>
      </c>
      <c r="H471" s="7">
        <v>110.17774</v>
      </c>
      <c r="I471" s="7">
        <v>137.30249900000001</v>
      </c>
      <c r="J471" s="7">
        <v>224.68076600000001</v>
      </c>
      <c r="K471" s="7">
        <v>258.33407999999997</v>
      </c>
      <c r="L471" s="7">
        <v>185.81424000000001</v>
      </c>
      <c r="M471" s="7">
        <v>170.027995</v>
      </c>
      <c r="N471" s="7">
        <v>202.40050299999999</v>
      </c>
      <c r="O471" s="7">
        <v>149.615836</v>
      </c>
      <c r="P471" s="7">
        <v>155.36621</v>
      </c>
      <c r="Q471" s="7">
        <v>161.330018</v>
      </c>
      <c r="R471" s="7">
        <v>152.219617</v>
      </c>
      <c r="S471" s="7">
        <v>182.32923099999999</v>
      </c>
    </row>
    <row r="472" spans="1:19" x14ac:dyDescent="0.2">
      <c r="A472" s="8" t="s">
        <v>121</v>
      </c>
      <c r="B472" s="5" t="s">
        <v>21</v>
      </c>
      <c r="C472" s="31">
        <v>150</v>
      </c>
      <c r="D472" s="5" t="s">
        <v>165</v>
      </c>
      <c r="E472" s="3">
        <v>285.70315699999998</v>
      </c>
      <c r="F472" s="3">
        <v>266.27885199999997</v>
      </c>
      <c r="G472" s="3">
        <v>336.86364099999997</v>
      </c>
      <c r="H472" s="3">
        <v>322.37162000000001</v>
      </c>
      <c r="I472" s="3">
        <v>369.44324399999999</v>
      </c>
      <c r="J472" s="3">
        <v>398.754546</v>
      </c>
      <c r="K472" s="3">
        <v>467.771502</v>
      </c>
      <c r="L472" s="3">
        <v>454.34123199999999</v>
      </c>
      <c r="M472" s="3">
        <v>482.41105499999998</v>
      </c>
      <c r="N472" s="3">
        <v>437.64750099999998</v>
      </c>
      <c r="O472" s="3">
        <v>990.90147300000001</v>
      </c>
      <c r="P472" s="3">
        <v>970.18961000000002</v>
      </c>
      <c r="Q472" s="3">
        <v>894.90648099999999</v>
      </c>
      <c r="R472" s="3">
        <v>826.26064799999995</v>
      </c>
      <c r="S472" s="3">
        <v>657.19069100000002</v>
      </c>
    </row>
    <row r="473" spans="1:19" x14ac:dyDescent="0.2">
      <c r="A473" s="8" t="s">
        <v>121</v>
      </c>
      <c r="B473" s="5" t="s">
        <v>20</v>
      </c>
      <c r="C473" s="31">
        <v>160</v>
      </c>
      <c r="D473" s="5" t="s">
        <v>161</v>
      </c>
      <c r="E473" s="7">
        <v>71.113789999999995</v>
      </c>
      <c r="F473" s="7">
        <v>77.160180999999994</v>
      </c>
      <c r="G473" s="7">
        <v>68.663938000000002</v>
      </c>
      <c r="H473" s="7">
        <v>80.073338000000007</v>
      </c>
      <c r="I473" s="7">
        <v>60.490895000000002</v>
      </c>
      <c r="J473" s="7">
        <v>52.688549999999999</v>
      </c>
      <c r="K473" s="7">
        <v>103.250181</v>
      </c>
      <c r="L473" s="7">
        <v>77.513966999999994</v>
      </c>
      <c r="M473" s="7">
        <v>93.044937000000004</v>
      </c>
      <c r="N473" s="7">
        <v>68.497811999999996</v>
      </c>
      <c r="O473" s="7">
        <v>40.153339000000003</v>
      </c>
      <c r="P473" s="7">
        <v>42.015846000000003</v>
      </c>
      <c r="Q473" s="7">
        <v>45.980435999999997</v>
      </c>
      <c r="R473" s="7">
        <v>42.318854000000002</v>
      </c>
      <c r="S473" s="7">
        <v>64.314921999999996</v>
      </c>
    </row>
    <row r="474" spans="1:19" x14ac:dyDescent="0.2">
      <c r="A474" s="8" t="s">
        <v>121</v>
      </c>
      <c r="B474" s="5" t="s">
        <v>19</v>
      </c>
      <c r="C474" s="31">
        <v>210</v>
      </c>
      <c r="D474" s="5" t="s">
        <v>166</v>
      </c>
      <c r="E474" s="3">
        <v>42.604610999999998</v>
      </c>
      <c r="F474" s="3">
        <v>3.83745</v>
      </c>
      <c r="G474" s="3">
        <v>1.1847939999999999</v>
      </c>
      <c r="H474" s="3">
        <v>9.376182</v>
      </c>
      <c r="I474" s="3">
        <v>4.8462290000000001</v>
      </c>
      <c r="J474" s="3">
        <v>28.806979999999999</v>
      </c>
      <c r="K474" s="3">
        <v>70.007304000000005</v>
      </c>
      <c r="L474" s="3">
        <v>16.617626000000001</v>
      </c>
      <c r="M474" s="3">
        <v>7.0811859999999998</v>
      </c>
      <c r="N474" s="3">
        <v>6.777927</v>
      </c>
      <c r="O474" s="3">
        <v>23.886340000000001</v>
      </c>
      <c r="P474" s="3">
        <v>18.052223000000001</v>
      </c>
      <c r="Q474" s="3">
        <v>13.388807999999999</v>
      </c>
      <c r="R474" s="3">
        <v>8.1003070000000008</v>
      </c>
      <c r="S474" s="3">
        <v>4.456512</v>
      </c>
    </row>
    <row r="475" spans="1:19" x14ac:dyDescent="0.2">
      <c r="A475" s="8" t="s">
        <v>121</v>
      </c>
      <c r="B475" s="5" t="s">
        <v>18</v>
      </c>
      <c r="C475" s="31">
        <v>220</v>
      </c>
      <c r="D475" s="5" t="s">
        <v>166</v>
      </c>
      <c r="E475" s="7">
        <v>9.2798049999999996</v>
      </c>
      <c r="F475" s="7">
        <v>9.7686790000000006</v>
      </c>
      <c r="G475" s="7">
        <v>11.452721</v>
      </c>
      <c r="H475" s="7">
        <v>15.533029000000001</v>
      </c>
      <c r="I475" s="7">
        <v>16.426110999999999</v>
      </c>
      <c r="J475" s="7">
        <v>22.495424</v>
      </c>
      <c r="K475" s="7">
        <v>17.671087</v>
      </c>
      <c r="L475" s="7">
        <v>12.695299</v>
      </c>
      <c r="M475" s="7">
        <v>12.028421</v>
      </c>
      <c r="N475" s="7">
        <v>14.670216999999999</v>
      </c>
      <c r="O475" s="7">
        <v>10.779949</v>
      </c>
      <c r="P475" s="7">
        <v>4.6742800000000004</v>
      </c>
      <c r="Q475" s="7">
        <v>6.55654</v>
      </c>
      <c r="R475" s="7">
        <v>3.4908890000000001</v>
      </c>
      <c r="S475" s="7">
        <v>7.8602000000000005E-2</v>
      </c>
    </row>
    <row r="476" spans="1:19" x14ac:dyDescent="0.2">
      <c r="A476" s="8" t="s">
        <v>121</v>
      </c>
      <c r="B476" s="5" t="s">
        <v>17</v>
      </c>
      <c r="C476" s="31">
        <v>230</v>
      </c>
      <c r="D476" s="5" t="s">
        <v>166</v>
      </c>
      <c r="E476" s="3">
        <v>10.986694999999999</v>
      </c>
      <c r="F476" s="3">
        <v>21.328842000000002</v>
      </c>
      <c r="G476" s="3">
        <v>34.341537000000002</v>
      </c>
      <c r="H476" s="3">
        <v>42.812047999999997</v>
      </c>
      <c r="I476" s="3">
        <v>32.477646</v>
      </c>
      <c r="J476" s="3">
        <v>61.053376999999998</v>
      </c>
      <c r="K476" s="3">
        <v>78.729196000000002</v>
      </c>
      <c r="L476" s="3">
        <v>110.204165</v>
      </c>
      <c r="M476" s="3">
        <v>73.115206999999998</v>
      </c>
      <c r="N476" s="3">
        <v>122.362754</v>
      </c>
      <c r="O476" s="3">
        <v>84.241131999999993</v>
      </c>
      <c r="P476" s="3">
        <v>83.024457999999996</v>
      </c>
      <c r="Q476" s="3">
        <v>49.142108</v>
      </c>
      <c r="R476" s="3">
        <v>36.597008000000002</v>
      </c>
      <c r="S476" s="3">
        <v>52.279252</v>
      </c>
    </row>
    <row r="477" spans="1:19" x14ac:dyDescent="0.2">
      <c r="A477" s="8" t="s">
        <v>121</v>
      </c>
      <c r="B477" s="5" t="s">
        <v>16</v>
      </c>
      <c r="C477" s="31">
        <v>240</v>
      </c>
      <c r="D477" s="5" t="s">
        <v>167</v>
      </c>
      <c r="E477" s="7">
        <v>10.611364999999999</v>
      </c>
      <c r="F477" s="7">
        <v>27.701810999999999</v>
      </c>
      <c r="G477" s="7">
        <v>13.664731</v>
      </c>
      <c r="H477" s="7">
        <v>63.958464999999997</v>
      </c>
      <c r="I477" s="7">
        <v>273.97262000000001</v>
      </c>
      <c r="J477" s="7">
        <v>61.704327999999997</v>
      </c>
      <c r="K477" s="7">
        <v>78.32817</v>
      </c>
      <c r="L477" s="7">
        <v>114.696935</v>
      </c>
      <c r="M477" s="7">
        <v>57.889493000000002</v>
      </c>
      <c r="N477" s="7">
        <v>65.812995999999998</v>
      </c>
      <c r="O477" s="7">
        <v>111.004316</v>
      </c>
      <c r="P477" s="7">
        <v>56.640929999999997</v>
      </c>
      <c r="Q477" s="7">
        <v>19.776638999999999</v>
      </c>
      <c r="R477" s="7">
        <v>28.008752999999999</v>
      </c>
      <c r="S477" s="7">
        <v>9.3555189999999993</v>
      </c>
    </row>
    <row r="478" spans="1:19" x14ac:dyDescent="0.2">
      <c r="A478" s="8" t="s">
        <v>121</v>
      </c>
      <c r="B478" s="5" t="s">
        <v>15</v>
      </c>
      <c r="C478" s="31">
        <v>250</v>
      </c>
      <c r="D478" s="5" t="s">
        <v>167</v>
      </c>
      <c r="E478" s="3">
        <v>63.999758</v>
      </c>
      <c r="F478" s="3">
        <v>51.722262999999998</v>
      </c>
      <c r="G478" s="3">
        <v>51.560431000000001</v>
      </c>
      <c r="H478" s="3">
        <v>71.202229000000003</v>
      </c>
      <c r="I478" s="3">
        <v>54.794662000000002</v>
      </c>
      <c r="J478" s="3">
        <v>68.615516999999997</v>
      </c>
      <c r="K478" s="3">
        <v>48.844700000000003</v>
      </c>
      <c r="L478" s="3">
        <v>106.79966</v>
      </c>
      <c r="M478" s="3">
        <v>87.345561000000004</v>
      </c>
      <c r="N478" s="3">
        <v>106.37079</v>
      </c>
      <c r="O478" s="3">
        <v>94.696459000000004</v>
      </c>
      <c r="P478" s="3">
        <v>125.715276</v>
      </c>
      <c r="Q478" s="3">
        <v>200.294545</v>
      </c>
      <c r="R478" s="3">
        <v>185.28152499999999</v>
      </c>
      <c r="S478" s="3">
        <v>180.97441800000001</v>
      </c>
    </row>
    <row r="479" spans="1:19" x14ac:dyDescent="0.2">
      <c r="A479" s="8" t="s">
        <v>121</v>
      </c>
      <c r="B479" s="5" t="s">
        <v>14</v>
      </c>
      <c r="C479" s="31">
        <v>310</v>
      </c>
      <c r="D479" s="5" t="s">
        <v>169</v>
      </c>
      <c r="E479" s="7">
        <v>136.15598800000001</v>
      </c>
      <c r="F479" s="7">
        <v>116.057469</v>
      </c>
      <c r="G479" s="7">
        <v>114.69071099999999</v>
      </c>
      <c r="H479" s="7">
        <v>99.728781999999995</v>
      </c>
      <c r="I479" s="7">
        <v>98.789158999999998</v>
      </c>
      <c r="J479" s="7">
        <v>104.485191</v>
      </c>
      <c r="K479" s="7">
        <v>112.57523</v>
      </c>
      <c r="L479" s="7">
        <v>104.726889</v>
      </c>
      <c r="M479" s="7">
        <v>80.236787000000007</v>
      </c>
      <c r="N479" s="7">
        <v>104.79558299999999</v>
      </c>
      <c r="O479" s="7">
        <v>200.19874100000001</v>
      </c>
      <c r="P479" s="7">
        <v>229.404719</v>
      </c>
      <c r="Q479" s="7">
        <v>185.09899999999999</v>
      </c>
      <c r="R479" s="7">
        <v>167.28412700000001</v>
      </c>
      <c r="S479" s="7">
        <v>232.13151099999999</v>
      </c>
    </row>
    <row r="480" spans="1:19" x14ac:dyDescent="0.2">
      <c r="A480" s="8" t="s">
        <v>121</v>
      </c>
      <c r="B480" s="5" t="s">
        <v>13</v>
      </c>
      <c r="C480" s="31">
        <v>320</v>
      </c>
      <c r="D480" s="5" t="s">
        <v>168</v>
      </c>
      <c r="E480" s="3">
        <v>6.7188059999999998</v>
      </c>
      <c r="F480" s="3">
        <v>23.166052000000001</v>
      </c>
      <c r="G480" s="3">
        <v>26.660053999999999</v>
      </c>
      <c r="H480" s="3">
        <v>15.636063</v>
      </c>
      <c r="I480" s="3">
        <v>5.7345470000000001</v>
      </c>
      <c r="J480" s="3">
        <v>11.901794000000001</v>
      </c>
      <c r="K480" s="3">
        <v>10.657204</v>
      </c>
      <c r="L480" s="3">
        <v>4.3471200000000003</v>
      </c>
      <c r="M480" s="3">
        <v>5.8240780000000001</v>
      </c>
      <c r="N480" s="3">
        <v>4.1772260000000001</v>
      </c>
      <c r="O480" s="3">
        <v>10.286751000000001</v>
      </c>
      <c r="P480" s="3">
        <v>8.1830990000000003</v>
      </c>
      <c r="Q480" s="3">
        <v>17.74166</v>
      </c>
      <c r="R480" s="3">
        <v>34.368211000000002</v>
      </c>
      <c r="S480" s="3">
        <v>31.675716000000001</v>
      </c>
    </row>
    <row r="481" spans="1:19" x14ac:dyDescent="0.2">
      <c r="A481" s="8" t="s">
        <v>121</v>
      </c>
      <c r="B481" s="5" t="s">
        <v>12</v>
      </c>
      <c r="C481" s="31">
        <v>410</v>
      </c>
      <c r="D481" s="5" t="s">
        <v>171</v>
      </c>
      <c r="E481" s="7">
        <v>105.92399899999999</v>
      </c>
      <c r="F481" s="7">
        <v>109.598186</v>
      </c>
      <c r="G481" s="7">
        <v>110.23254</v>
      </c>
      <c r="H481" s="7">
        <v>117.086134</v>
      </c>
      <c r="I481" s="7">
        <v>120.905109</v>
      </c>
      <c r="J481" s="7">
        <v>121.750416</v>
      </c>
      <c r="K481" s="7">
        <v>144.83746099999999</v>
      </c>
      <c r="L481" s="7">
        <v>115.86171299999999</v>
      </c>
      <c r="M481" s="7">
        <v>106.711521</v>
      </c>
      <c r="N481" s="7">
        <v>70.578918999999999</v>
      </c>
      <c r="O481" s="7">
        <v>84.860325000000003</v>
      </c>
      <c r="P481" s="7">
        <v>68.302426999999994</v>
      </c>
      <c r="Q481" s="7">
        <v>34.293756000000002</v>
      </c>
      <c r="R481" s="7">
        <v>35.780096999999998</v>
      </c>
      <c r="S481" s="7">
        <v>29.633831000000001</v>
      </c>
    </row>
    <row r="482" spans="1:19" x14ac:dyDescent="0.2">
      <c r="A482" s="8" t="s">
        <v>121</v>
      </c>
      <c r="B482" s="5" t="s">
        <v>11</v>
      </c>
      <c r="C482" s="31">
        <v>430</v>
      </c>
      <c r="D482" s="5" t="s">
        <v>170</v>
      </c>
      <c r="E482" s="3">
        <v>116.015474</v>
      </c>
      <c r="F482" s="3">
        <v>201.52889999999999</v>
      </c>
      <c r="G482" s="3">
        <v>141.942666</v>
      </c>
      <c r="H482" s="3">
        <v>178.07880599999999</v>
      </c>
      <c r="I482" s="3">
        <v>201.45567600000001</v>
      </c>
      <c r="J482" s="3">
        <v>230.50269900000001</v>
      </c>
      <c r="K482" s="3">
        <v>211.13569100000001</v>
      </c>
      <c r="L482" s="3">
        <v>873.58495400000004</v>
      </c>
      <c r="M482" s="3">
        <v>857.74388599999997</v>
      </c>
      <c r="N482" s="3">
        <v>866.26183900000001</v>
      </c>
      <c r="O482" s="3">
        <v>176.90465399999999</v>
      </c>
      <c r="P482" s="3">
        <v>190.54197400000001</v>
      </c>
      <c r="Q482" s="3">
        <v>97.684381999999999</v>
      </c>
      <c r="R482" s="3">
        <v>106.216722</v>
      </c>
      <c r="S482" s="3">
        <v>190.10721100000001</v>
      </c>
    </row>
    <row r="483" spans="1:19" x14ac:dyDescent="0.2">
      <c r="A483" s="8" t="s">
        <v>121</v>
      </c>
      <c r="B483" s="5" t="s">
        <v>10</v>
      </c>
      <c r="C483" s="31">
        <v>510</v>
      </c>
      <c r="D483" s="5" t="s">
        <v>172</v>
      </c>
      <c r="E483" s="7">
        <v>119.36028899999999</v>
      </c>
      <c r="F483" s="7">
        <v>145.87210999999999</v>
      </c>
      <c r="G483" s="7">
        <v>172.70391799999999</v>
      </c>
      <c r="H483" s="7">
        <v>165.244888</v>
      </c>
      <c r="I483" s="7">
        <v>223.26696200000001</v>
      </c>
      <c r="J483" s="7">
        <v>314.09805699999998</v>
      </c>
      <c r="K483" s="7">
        <v>220.42583500000001</v>
      </c>
      <c r="L483" s="7">
        <v>175.14397600000001</v>
      </c>
      <c r="M483" s="7">
        <v>122.47911499999999</v>
      </c>
      <c r="N483" s="7">
        <v>75.612487999999999</v>
      </c>
      <c r="O483" s="7">
        <v>33.008862000000001</v>
      </c>
      <c r="P483" s="7">
        <v>20.218634000000002</v>
      </c>
      <c r="Q483" s="7"/>
      <c r="R483" s="7"/>
      <c r="S483" s="7"/>
    </row>
    <row r="484" spans="1:19" x14ac:dyDescent="0.2">
      <c r="A484" s="8" t="s">
        <v>121</v>
      </c>
      <c r="B484" s="5" t="s">
        <v>9</v>
      </c>
      <c r="C484" s="31">
        <v>520</v>
      </c>
      <c r="D484" s="5" t="s">
        <v>169</v>
      </c>
      <c r="E484" s="3">
        <v>8.8514250000000008</v>
      </c>
      <c r="F484" s="3">
        <v>17.908684000000001</v>
      </c>
      <c r="G484" s="3"/>
      <c r="H484" s="3"/>
      <c r="I484" s="3">
        <v>1.4247069999999999</v>
      </c>
      <c r="J484" s="3">
        <v>0.47997899999999999</v>
      </c>
      <c r="K484" s="3">
        <v>17.973883000000001</v>
      </c>
      <c r="L484" s="3">
        <v>19.821811</v>
      </c>
      <c r="M484" s="3">
        <v>16.178051</v>
      </c>
      <c r="N484" s="3">
        <v>9.5231560000000002</v>
      </c>
      <c r="O484" s="3">
        <v>24.685469000000001</v>
      </c>
      <c r="P484" s="3">
        <v>19.230595999999998</v>
      </c>
      <c r="Q484" s="3">
        <v>33.881337000000002</v>
      </c>
      <c r="R484" s="3">
        <v>39.033175</v>
      </c>
      <c r="S484" s="3">
        <v>21.749582</v>
      </c>
    </row>
    <row r="485" spans="1:19" x14ac:dyDescent="0.2">
      <c r="A485" s="8" t="s">
        <v>121</v>
      </c>
      <c r="B485" s="5" t="s">
        <v>8</v>
      </c>
      <c r="C485" s="31">
        <v>530</v>
      </c>
      <c r="D485" s="5" t="s">
        <v>170</v>
      </c>
      <c r="E485" s="7">
        <v>1.7240999999999999E-2</v>
      </c>
      <c r="F485" s="7"/>
      <c r="G485" s="7"/>
      <c r="H485" s="7"/>
      <c r="I485" s="7">
        <v>127.20046600000001</v>
      </c>
      <c r="J485" s="7"/>
      <c r="K485" s="7"/>
      <c r="L485" s="7"/>
      <c r="M485" s="7">
        <v>100.02471300000001</v>
      </c>
      <c r="N485" s="7">
        <v>65.048079999999999</v>
      </c>
      <c r="O485" s="7">
        <v>30.088146999999999</v>
      </c>
      <c r="P485" s="7">
        <v>17.823848999999999</v>
      </c>
      <c r="Q485" s="7">
        <v>14.768808999999999</v>
      </c>
      <c r="R485" s="7">
        <v>6.4821099999999996</v>
      </c>
      <c r="S485" s="7">
        <v>7.2673889999999997</v>
      </c>
    </row>
    <row r="486" spans="1:19" x14ac:dyDescent="0.2">
      <c r="A486" s="8" t="s">
        <v>121</v>
      </c>
      <c r="B486" s="5" t="s">
        <v>7</v>
      </c>
      <c r="C486" s="31">
        <v>600</v>
      </c>
      <c r="D486" s="5" t="s">
        <v>173</v>
      </c>
      <c r="E486" s="3">
        <v>492.35091199999999</v>
      </c>
      <c r="F486" s="3">
        <v>302.533546</v>
      </c>
      <c r="G486" s="3">
        <v>239.35059999999999</v>
      </c>
      <c r="H486" s="3">
        <v>354.56662899999998</v>
      </c>
      <c r="I486" s="3">
        <v>304.07029799999998</v>
      </c>
      <c r="J486" s="3">
        <v>343.99995000000001</v>
      </c>
      <c r="K486" s="3">
        <v>100.41296699999999</v>
      </c>
      <c r="L486" s="3">
        <v>36.720962</v>
      </c>
      <c r="M486" s="3">
        <v>435.7475</v>
      </c>
      <c r="N486" s="3">
        <v>100.428437</v>
      </c>
      <c r="O486" s="3">
        <v>106.550332</v>
      </c>
      <c r="P486" s="3">
        <v>52.119914000000001</v>
      </c>
      <c r="Q486" s="3">
        <v>53.292527</v>
      </c>
      <c r="R486" s="3">
        <v>45.681144000000003</v>
      </c>
      <c r="S486" s="3">
        <v>54.431435</v>
      </c>
    </row>
    <row r="487" spans="1:19" x14ac:dyDescent="0.2">
      <c r="A487" s="8" t="s">
        <v>121</v>
      </c>
      <c r="B487" s="5" t="s">
        <v>6</v>
      </c>
      <c r="C487" s="31">
        <v>700</v>
      </c>
      <c r="D487" s="5" t="s">
        <v>174</v>
      </c>
      <c r="E487" s="7">
        <v>290.70844399999999</v>
      </c>
      <c r="F487" s="7">
        <v>265.49014199999999</v>
      </c>
      <c r="G487" s="7">
        <v>318.39027700000003</v>
      </c>
      <c r="H487" s="7">
        <v>418.50843500000002</v>
      </c>
      <c r="I487" s="7">
        <v>428.72157900000002</v>
      </c>
      <c r="J487" s="7">
        <v>345.99578400000001</v>
      </c>
      <c r="K487" s="7">
        <v>362.383062</v>
      </c>
      <c r="L487" s="7">
        <v>291.26648499999999</v>
      </c>
      <c r="M487" s="7">
        <v>150.18772000000001</v>
      </c>
      <c r="N487" s="7">
        <v>147.09902099999999</v>
      </c>
      <c r="O487" s="7">
        <v>134.013803</v>
      </c>
      <c r="P487" s="7">
        <v>127.74249399999999</v>
      </c>
      <c r="Q487" s="7">
        <v>253.862685</v>
      </c>
      <c r="R487" s="7">
        <v>474.75149699999997</v>
      </c>
      <c r="S487" s="7">
        <v>325.83643000000001</v>
      </c>
    </row>
    <row r="488" spans="1:19" x14ac:dyDescent="0.2">
      <c r="A488" s="8" t="s">
        <v>121</v>
      </c>
      <c r="B488" s="5" t="s">
        <v>5</v>
      </c>
      <c r="C488" s="31">
        <v>910</v>
      </c>
      <c r="D488" s="5" t="s">
        <v>170</v>
      </c>
      <c r="E488" s="3">
        <v>274.68993699999999</v>
      </c>
      <c r="F488" s="3">
        <v>258.55396500000001</v>
      </c>
      <c r="G488" s="3">
        <v>253.51072400000001</v>
      </c>
      <c r="H488" s="3">
        <v>247.69409300000001</v>
      </c>
      <c r="I488" s="3">
        <v>248.690989</v>
      </c>
      <c r="J488" s="3">
        <v>232.67107799999999</v>
      </c>
      <c r="K488" s="3">
        <v>259.96902599999999</v>
      </c>
      <c r="L488" s="3">
        <v>277.35155800000001</v>
      </c>
      <c r="M488" s="3">
        <v>317.91702400000003</v>
      </c>
      <c r="N488" s="3">
        <v>241.71280200000001</v>
      </c>
      <c r="O488" s="3">
        <v>351.58314000000001</v>
      </c>
      <c r="P488" s="3">
        <v>217.596833</v>
      </c>
      <c r="Q488" s="3">
        <v>196.75377800000001</v>
      </c>
      <c r="R488" s="3">
        <v>338.44221199999998</v>
      </c>
      <c r="S488" s="3">
        <v>263.81199600000002</v>
      </c>
    </row>
    <row r="489" spans="1:19" x14ac:dyDescent="0.2">
      <c r="A489" s="8" t="s">
        <v>121</v>
      </c>
      <c r="B489" s="5" t="s">
        <v>4</v>
      </c>
      <c r="C489" s="31">
        <v>930</v>
      </c>
      <c r="D489" s="5" t="s">
        <v>170</v>
      </c>
      <c r="E489" s="7">
        <v>117.130854</v>
      </c>
      <c r="F489" s="7">
        <v>199.554889</v>
      </c>
      <c r="G489" s="7">
        <v>122.00585100000001</v>
      </c>
      <c r="H489" s="7">
        <v>95.121497000000005</v>
      </c>
      <c r="I489" s="7">
        <v>109.12197500000001</v>
      </c>
      <c r="J489" s="7">
        <v>110.50797</v>
      </c>
      <c r="K489" s="7">
        <v>203.53650500000001</v>
      </c>
      <c r="L489" s="7">
        <v>283.29687699999999</v>
      </c>
      <c r="M489" s="7">
        <v>296.62998900000002</v>
      </c>
      <c r="N489" s="7">
        <v>399.73756400000002</v>
      </c>
      <c r="O489" s="7">
        <v>300.30395399999998</v>
      </c>
      <c r="P489" s="7">
        <v>315.32237099999998</v>
      </c>
      <c r="Q489" s="7">
        <v>790.70048699999995</v>
      </c>
      <c r="R489" s="7">
        <v>1329.726083</v>
      </c>
      <c r="S489" s="7">
        <v>537.68333700000005</v>
      </c>
    </row>
    <row r="490" spans="1:19" x14ac:dyDescent="0.2">
      <c r="A490" s="6" t="s">
        <v>121</v>
      </c>
      <c r="B490" s="5" t="s">
        <v>2</v>
      </c>
      <c r="C490" s="31">
        <v>998</v>
      </c>
      <c r="D490" s="5" t="s">
        <v>170</v>
      </c>
      <c r="E490" s="3">
        <v>1464.1482759999999</v>
      </c>
      <c r="F490" s="3">
        <v>874.56910600000003</v>
      </c>
      <c r="G490" s="3">
        <v>859.78376500000002</v>
      </c>
      <c r="H490" s="3">
        <v>972.11193300000002</v>
      </c>
      <c r="I490" s="3">
        <v>962.00821599999995</v>
      </c>
      <c r="J490" s="3">
        <v>541.43692099999998</v>
      </c>
      <c r="K490" s="3">
        <v>832.51606300000003</v>
      </c>
      <c r="L490" s="3">
        <v>86.383354999999995</v>
      </c>
      <c r="M490" s="3">
        <v>59.739927999999999</v>
      </c>
      <c r="N490" s="3">
        <v>11.359185999999999</v>
      </c>
      <c r="O490" s="3">
        <v>5.8824940000000003</v>
      </c>
      <c r="P490" s="3">
        <v>1.3428800000000001</v>
      </c>
      <c r="Q490" s="3">
        <v>2.3897979999999999</v>
      </c>
      <c r="R490" s="3">
        <v>9.3002020000000005</v>
      </c>
      <c r="S490" s="3">
        <v>8.2031209999999994</v>
      </c>
    </row>
    <row r="491" spans="1:19" x14ac:dyDescent="0.2">
      <c r="A491" s="9" t="s">
        <v>120</v>
      </c>
      <c r="B491" s="5" t="s">
        <v>26</v>
      </c>
      <c r="C491" s="32">
        <v>1000</v>
      </c>
      <c r="D491" s="5" t="s">
        <v>181</v>
      </c>
      <c r="E491" s="7">
        <v>145.99199899999999</v>
      </c>
      <c r="F491" s="7">
        <v>168.09</v>
      </c>
      <c r="G491" s="7">
        <v>204.88071199999999</v>
      </c>
      <c r="H491" s="7">
        <v>273.01073000000002</v>
      </c>
      <c r="I491" s="7">
        <v>262.25675000000001</v>
      </c>
      <c r="J491" s="7">
        <v>267.80915399999998</v>
      </c>
      <c r="K491" s="7">
        <v>313.41331300000002</v>
      </c>
      <c r="L491" s="7">
        <v>283.65097200000002</v>
      </c>
      <c r="M491" s="7">
        <v>289.13776899999999</v>
      </c>
      <c r="N491" s="7">
        <v>315.14948399999997</v>
      </c>
      <c r="O491" s="7">
        <v>338.88260600000001</v>
      </c>
      <c r="P491" s="7">
        <v>312.28792199999998</v>
      </c>
      <c r="Q491" s="7">
        <v>351.185339</v>
      </c>
      <c r="R491" s="7">
        <v>364.96889299999998</v>
      </c>
      <c r="S491" s="7">
        <v>362.08641299999999</v>
      </c>
    </row>
    <row r="492" spans="1:19" x14ac:dyDescent="0.2">
      <c r="A492" s="8" t="s">
        <v>120</v>
      </c>
      <c r="B492" s="5" t="s">
        <v>25</v>
      </c>
      <c r="C492" s="31">
        <v>110</v>
      </c>
      <c r="D492" s="5" t="s">
        <v>162</v>
      </c>
      <c r="E492" s="3">
        <v>115.352495</v>
      </c>
      <c r="F492" s="3">
        <v>49.733792999999999</v>
      </c>
      <c r="G492" s="3">
        <v>50.817515</v>
      </c>
      <c r="H492" s="3">
        <v>42.030569999999997</v>
      </c>
      <c r="I492" s="3">
        <v>55.195995000000003</v>
      </c>
      <c r="J492" s="3">
        <v>47.861587</v>
      </c>
      <c r="K492" s="3">
        <v>55.848027000000002</v>
      </c>
      <c r="L492" s="3">
        <v>59.034565000000001</v>
      </c>
      <c r="M492" s="3">
        <v>60.983310000000003</v>
      </c>
      <c r="N492" s="3">
        <v>52.602204</v>
      </c>
      <c r="O492" s="3">
        <v>64.998064999999997</v>
      </c>
      <c r="P492" s="3">
        <v>67.975245000000001</v>
      </c>
      <c r="Q492" s="3">
        <v>62.981965000000002</v>
      </c>
      <c r="R492" s="3">
        <v>75.143922000000003</v>
      </c>
      <c r="S492" s="3">
        <v>67.038691999999998</v>
      </c>
    </row>
    <row r="493" spans="1:19" x14ac:dyDescent="0.2">
      <c r="A493" s="8" t="s">
        <v>120</v>
      </c>
      <c r="B493" s="5" t="s">
        <v>24</v>
      </c>
      <c r="C493" s="31">
        <v>120</v>
      </c>
      <c r="D493" s="5" t="s">
        <v>163</v>
      </c>
      <c r="E493" s="7">
        <v>5.7038000000000002</v>
      </c>
      <c r="F493" s="7">
        <v>11.661534</v>
      </c>
      <c r="G493" s="7">
        <v>10.199392</v>
      </c>
      <c r="H493" s="7">
        <v>13.92084</v>
      </c>
      <c r="I493" s="7">
        <v>14.831066</v>
      </c>
      <c r="J493" s="7">
        <v>8.7937100000000008</v>
      </c>
      <c r="K493" s="7">
        <v>17.051915000000001</v>
      </c>
      <c r="L493" s="7">
        <v>16.02919</v>
      </c>
      <c r="M493" s="7">
        <v>22.534763000000002</v>
      </c>
      <c r="N493" s="7">
        <v>16.753185999999999</v>
      </c>
      <c r="O493" s="7">
        <v>19.956215</v>
      </c>
      <c r="P493" s="7">
        <v>16.113537999999998</v>
      </c>
      <c r="Q493" s="7">
        <v>17.160702000000001</v>
      </c>
      <c r="R493" s="7">
        <v>11.597929000000001</v>
      </c>
      <c r="S493" s="7">
        <v>10.027222</v>
      </c>
    </row>
    <row r="494" spans="1:19" x14ac:dyDescent="0.2">
      <c r="A494" s="8" t="s">
        <v>120</v>
      </c>
      <c r="B494" s="5" t="s">
        <v>23</v>
      </c>
      <c r="C494" s="31">
        <v>130</v>
      </c>
      <c r="D494" s="5" t="s">
        <v>163</v>
      </c>
      <c r="E494" s="3">
        <v>1.1861930000000001</v>
      </c>
      <c r="F494" s="3">
        <v>1.2673920000000001</v>
      </c>
      <c r="G494" s="3">
        <v>3.534672</v>
      </c>
      <c r="H494" s="3">
        <v>6.2527020000000002</v>
      </c>
      <c r="I494" s="3">
        <v>8.8265630000000002</v>
      </c>
      <c r="J494" s="3">
        <v>5.1371419999999999</v>
      </c>
      <c r="K494" s="3">
        <v>5.0308270000000004</v>
      </c>
      <c r="L494" s="3">
        <v>6.267544</v>
      </c>
      <c r="M494" s="3">
        <v>5.608447</v>
      </c>
      <c r="N494" s="3">
        <v>8.7789040000000007</v>
      </c>
      <c r="O494" s="3">
        <v>5.8125799999999996</v>
      </c>
      <c r="P494" s="3">
        <v>6.2422680000000001</v>
      </c>
      <c r="Q494" s="3">
        <v>3.4279109999999999</v>
      </c>
      <c r="R494" s="3">
        <v>3.7092830000000001</v>
      </c>
      <c r="S494" s="3">
        <v>2.806829</v>
      </c>
    </row>
    <row r="495" spans="1:19" x14ac:dyDescent="0.2">
      <c r="A495" s="8" t="s">
        <v>120</v>
      </c>
      <c r="B495" s="5" t="s">
        <v>22</v>
      </c>
      <c r="C495" s="31">
        <v>140</v>
      </c>
      <c r="D495" s="5" t="s">
        <v>164</v>
      </c>
      <c r="E495" s="7">
        <v>1.900944</v>
      </c>
      <c r="F495" s="7">
        <v>2.088873</v>
      </c>
      <c r="G495" s="7">
        <v>2.4067379999999998</v>
      </c>
      <c r="H495" s="7">
        <v>2.9193440000000002</v>
      </c>
      <c r="I495" s="7">
        <v>3.693378</v>
      </c>
      <c r="J495" s="7">
        <v>3.9080339999999998</v>
      </c>
      <c r="K495" s="7">
        <v>2.8269060000000001</v>
      </c>
      <c r="L495" s="7">
        <v>3.2600790000000002</v>
      </c>
      <c r="M495" s="7">
        <v>1.635912</v>
      </c>
      <c r="N495" s="7">
        <v>5.5087989999999998</v>
      </c>
      <c r="O495" s="7">
        <v>6.6703520000000003</v>
      </c>
      <c r="P495" s="7">
        <v>6.6117439999999998</v>
      </c>
      <c r="Q495" s="7">
        <v>7.8609049999999998</v>
      </c>
      <c r="R495" s="7">
        <v>8.9452820000000006</v>
      </c>
      <c r="S495" s="7">
        <v>7.9895990000000001</v>
      </c>
    </row>
    <row r="496" spans="1:19" x14ac:dyDescent="0.2">
      <c r="A496" s="8" t="s">
        <v>120</v>
      </c>
      <c r="B496" s="5" t="s">
        <v>21</v>
      </c>
      <c r="C496" s="31">
        <v>150</v>
      </c>
      <c r="D496" s="5" t="s">
        <v>165</v>
      </c>
      <c r="E496" s="3">
        <v>13.171683</v>
      </c>
      <c r="F496" s="3">
        <v>20.063192999999998</v>
      </c>
      <c r="G496" s="3">
        <v>23.967020000000002</v>
      </c>
      <c r="H496" s="3">
        <v>25.532748000000002</v>
      </c>
      <c r="I496" s="3">
        <v>32.200978999999997</v>
      </c>
      <c r="J496" s="3">
        <v>38.572746000000002</v>
      </c>
      <c r="K496" s="3">
        <v>46.355035000000001</v>
      </c>
      <c r="L496" s="3">
        <v>40.995356000000001</v>
      </c>
      <c r="M496" s="3">
        <v>48.726503000000001</v>
      </c>
      <c r="N496" s="3">
        <v>37.903778000000003</v>
      </c>
      <c r="O496" s="3">
        <v>40.250261999999999</v>
      </c>
      <c r="P496" s="3">
        <v>28.244191000000001</v>
      </c>
      <c r="Q496" s="3">
        <v>34.536878999999999</v>
      </c>
      <c r="R496" s="3">
        <v>36.208269999999999</v>
      </c>
      <c r="S496" s="3">
        <v>41.661461000000003</v>
      </c>
    </row>
    <row r="497" spans="1:19" x14ac:dyDescent="0.2">
      <c r="A497" s="8" t="s">
        <v>120</v>
      </c>
      <c r="B497" s="5" t="s">
        <v>20</v>
      </c>
      <c r="C497" s="31">
        <v>160</v>
      </c>
      <c r="D497" s="5" t="s">
        <v>161</v>
      </c>
      <c r="E497" s="7">
        <v>0.92861400000000005</v>
      </c>
      <c r="F497" s="7">
        <v>1.379929</v>
      </c>
      <c r="G497" s="7">
        <v>3.357764</v>
      </c>
      <c r="H497" s="7">
        <v>5.3485889999999996</v>
      </c>
      <c r="I497" s="7">
        <v>4.2012460000000003</v>
      </c>
      <c r="J497" s="7">
        <v>2.1746500000000002</v>
      </c>
      <c r="K497" s="7">
        <v>4.865399</v>
      </c>
      <c r="L497" s="7">
        <v>2.9548230000000002</v>
      </c>
      <c r="M497" s="7">
        <v>6.5163710000000004</v>
      </c>
      <c r="N497" s="7">
        <v>4.4889659999999996</v>
      </c>
      <c r="O497" s="7">
        <v>2.4536280000000001</v>
      </c>
      <c r="P497" s="7">
        <v>3.2876150000000002</v>
      </c>
      <c r="Q497" s="7">
        <v>4.9493460000000002</v>
      </c>
      <c r="R497" s="7">
        <v>6.294162</v>
      </c>
      <c r="S497" s="7">
        <v>5.4713320000000003</v>
      </c>
    </row>
    <row r="498" spans="1:19" x14ac:dyDescent="0.2">
      <c r="A498" s="8" t="s">
        <v>120</v>
      </c>
      <c r="B498" s="5" t="s">
        <v>19</v>
      </c>
      <c r="C498" s="31">
        <v>210</v>
      </c>
      <c r="D498" s="5" t="s">
        <v>166</v>
      </c>
      <c r="E498" s="3">
        <v>0.45907799999999999</v>
      </c>
      <c r="F498" s="3">
        <v>2.0519750000000001</v>
      </c>
      <c r="G498" s="3">
        <v>2.1835580000000001</v>
      </c>
      <c r="H498" s="3">
        <v>1.250894</v>
      </c>
      <c r="I498" s="3">
        <v>7.5584179999999996</v>
      </c>
      <c r="J498" s="3">
        <v>5.298762</v>
      </c>
      <c r="K498" s="3">
        <v>5.9463090000000003</v>
      </c>
      <c r="L498" s="3">
        <v>20.044476</v>
      </c>
      <c r="M498" s="3">
        <v>12.69659</v>
      </c>
      <c r="N498" s="3">
        <v>18.685746999999999</v>
      </c>
      <c r="O498" s="3">
        <v>25.488537999999998</v>
      </c>
      <c r="P498" s="3">
        <v>27.691205</v>
      </c>
      <c r="Q498" s="3">
        <v>24.913748999999999</v>
      </c>
      <c r="R498" s="3">
        <v>11.840721</v>
      </c>
      <c r="S498" s="3">
        <v>6.0521269999999996</v>
      </c>
    </row>
    <row r="499" spans="1:19" x14ac:dyDescent="0.2">
      <c r="A499" s="8" t="s">
        <v>120</v>
      </c>
      <c r="B499" s="5" t="s">
        <v>18</v>
      </c>
      <c r="C499" s="31">
        <v>220</v>
      </c>
      <c r="D499" s="5" t="s">
        <v>166</v>
      </c>
      <c r="E499" s="7">
        <v>0.16348099999999999</v>
      </c>
      <c r="F499" s="7">
        <v>0.30105799999999999</v>
      </c>
      <c r="G499" s="7">
        <v>4.8973000000000003E-2</v>
      </c>
      <c r="H499" s="7">
        <v>8.8459999999999997E-3</v>
      </c>
      <c r="I499" s="7">
        <v>8.4959000000000007E-2</v>
      </c>
      <c r="J499" s="7">
        <v>0.31438899999999997</v>
      </c>
      <c r="K499" s="7">
        <v>0.17774999999999999</v>
      </c>
      <c r="L499" s="7">
        <v>0.47913800000000001</v>
      </c>
      <c r="M499" s="7">
        <v>1.231808</v>
      </c>
      <c r="N499" s="7">
        <v>1.1350000000000001E-2</v>
      </c>
      <c r="O499" s="7">
        <v>1.03142</v>
      </c>
      <c r="P499" s="7">
        <v>1.9288E-2</v>
      </c>
      <c r="Q499" s="7">
        <v>0.439973</v>
      </c>
      <c r="R499" s="7">
        <v>0.242591</v>
      </c>
      <c r="S499" s="7">
        <v>1.3362750000000001</v>
      </c>
    </row>
    <row r="500" spans="1:19" x14ac:dyDescent="0.2">
      <c r="A500" s="8" t="s">
        <v>120</v>
      </c>
      <c r="B500" s="5" t="s">
        <v>17</v>
      </c>
      <c r="C500" s="31">
        <v>230</v>
      </c>
      <c r="D500" s="5" t="s">
        <v>166</v>
      </c>
      <c r="E500" s="3">
        <v>1.066433</v>
      </c>
      <c r="F500" s="3">
        <v>1.217681</v>
      </c>
      <c r="G500" s="3">
        <v>1.3792819999999999</v>
      </c>
      <c r="H500" s="3">
        <v>0.38216800000000001</v>
      </c>
      <c r="I500" s="3">
        <v>1.893016</v>
      </c>
      <c r="J500" s="3">
        <v>1.2806070000000001</v>
      </c>
      <c r="K500" s="3">
        <v>1.252616</v>
      </c>
      <c r="L500" s="3">
        <v>0.46607199999999999</v>
      </c>
      <c r="M500" s="3">
        <v>0.45936399999999999</v>
      </c>
      <c r="N500" s="3">
        <v>11.346943</v>
      </c>
      <c r="O500" s="3">
        <v>18.752255999999999</v>
      </c>
      <c r="P500" s="3">
        <v>12.012454</v>
      </c>
      <c r="Q500" s="3">
        <v>33.560257</v>
      </c>
      <c r="R500" s="3">
        <v>25.410187000000001</v>
      </c>
      <c r="S500" s="3">
        <v>21.364388000000002</v>
      </c>
    </row>
    <row r="501" spans="1:19" x14ac:dyDescent="0.2">
      <c r="A501" s="8" t="s">
        <v>120</v>
      </c>
      <c r="B501" s="5" t="s">
        <v>16</v>
      </c>
      <c r="C501" s="31">
        <v>240</v>
      </c>
      <c r="D501" s="5" t="s">
        <v>167</v>
      </c>
      <c r="E501" s="7">
        <v>0.418209</v>
      </c>
      <c r="F501" s="7">
        <v>3.3784239999999999</v>
      </c>
      <c r="G501" s="7">
        <v>1.8375269999999999</v>
      </c>
      <c r="H501" s="7">
        <v>0.27601100000000001</v>
      </c>
      <c r="I501" s="7">
        <v>2.557442</v>
      </c>
      <c r="J501" s="7">
        <v>6.8900040000000002</v>
      </c>
      <c r="K501" s="7">
        <v>2.908077</v>
      </c>
      <c r="L501" s="7">
        <v>2.6187499999999999</v>
      </c>
      <c r="M501" s="7">
        <v>3.249654</v>
      </c>
      <c r="N501" s="7">
        <v>3.0048249999999999</v>
      </c>
      <c r="O501" s="7">
        <v>3.224456</v>
      </c>
      <c r="P501" s="7">
        <v>3.9767769999999998</v>
      </c>
      <c r="Q501" s="7">
        <v>4.3832120000000003</v>
      </c>
      <c r="R501" s="7">
        <v>5.0216430000000001</v>
      </c>
      <c r="S501" s="7">
        <v>6.1867640000000002</v>
      </c>
    </row>
    <row r="502" spans="1:19" x14ac:dyDescent="0.2">
      <c r="A502" s="8" t="s">
        <v>120</v>
      </c>
      <c r="B502" s="5" t="s">
        <v>15</v>
      </c>
      <c r="C502" s="31">
        <v>250</v>
      </c>
      <c r="D502" s="5" t="s">
        <v>167</v>
      </c>
      <c r="E502" s="3">
        <v>0.49329699999999999</v>
      </c>
      <c r="F502" s="3">
        <v>0.57386400000000004</v>
      </c>
      <c r="G502" s="3">
        <v>1.024656</v>
      </c>
      <c r="H502" s="3">
        <v>1.6489860000000001</v>
      </c>
      <c r="I502" s="3">
        <v>0.93149599999999999</v>
      </c>
      <c r="J502" s="3">
        <v>5.7514320000000003</v>
      </c>
      <c r="K502" s="3">
        <v>1.645105</v>
      </c>
      <c r="L502" s="3">
        <v>1.4325110000000001</v>
      </c>
      <c r="M502" s="3">
        <v>1.4060250000000001</v>
      </c>
      <c r="N502" s="3">
        <v>3.10303</v>
      </c>
      <c r="O502" s="3">
        <v>4.0754460000000003</v>
      </c>
      <c r="P502" s="3">
        <v>5.9735060000000004</v>
      </c>
      <c r="Q502" s="3">
        <v>5.3551339999999996</v>
      </c>
      <c r="R502" s="3">
        <v>2.3339259999999999</v>
      </c>
      <c r="S502" s="3">
        <v>6.5688469999999999</v>
      </c>
    </row>
    <row r="503" spans="1:19" x14ac:dyDescent="0.2">
      <c r="A503" s="8" t="s">
        <v>120</v>
      </c>
      <c r="B503" s="5" t="s">
        <v>14</v>
      </c>
      <c r="C503" s="31">
        <v>310</v>
      </c>
      <c r="D503" s="5" t="s">
        <v>169</v>
      </c>
      <c r="E503" s="7">
        <v>1.3819900000000001</v>
      </c>
      <c r="F503" s="7">
        <v>5.4876639999999997</v>
      </c>
      <c r="G503" s="7">
        <v>5.5134990000000004</v>
      </c>
      <c r="H503" s="7">
        <v>6.0704630000000002</v>
      </c>
      <c r="I503" s="7">
        <v>7.5797590000000001</v>
      </c>
      <c r="J503" s="7">
        <v>5.538697</v>
      </c>
      <c r="K503" s="7">
        <v>10.104233000000001</v>
      </c>
      <c r="L503" s="7">
        <v>11.666180000000001</v>
      </c>
      <c r="M503" s="7">
        <v>7.7655770000000004</v>
      </c>
      <c r="N503" s="7">
        <v>19.590126000000001</v>
      </c>
      <c r="O503" s="7">
        <v>17.560521000000001</v>
      </c>
      <c r="P503" s="7">
        <v>20.555150999999999</v>
      </c>
      <c r="Q503" s="7">
        <v>29.806042999999999</v>
      </c>
      <c r="R503" s="7">
        <v>39.550800000000002</v>
      </c>
      <c r="S503" s="7">
        <v>42.049759000000002</v>
      </c>
    </row>
    <row r="504" spans="1:19" x14ac:dyDescent="0.2">
      <c r="A504" s="8" t="s">
        <v>120</v>
      </c>
      <c r="B504" s="5" t="s">
        <v>13</v>
      </c>
      <c r="C504" s="31">
        <v>320</v>
      </c>
      <c r="D504" s="5" t="s">
        <v>168</v>
      </c>
      <c r="E504" s="3">
        <v>0.32506200000000002</v>
      </c>
      <c r="F504" s="3">
        <v>0.78574500000000003</v>
      </c>
      <c r="G504" s="3">
        <v>0.92724399999999996</v>
      </c>
      <c r="H504" s="3">
        <v>2.287703</v>
      </c>
      <c r="I504" s="3">
        <v>2.1931340000000001</v>
      </c>
      <c r="J504" s="3">
        <v>1.1444700000000001</v>
      </c>
      <c r="K504" s="3">
        <v>4.0736470000000002</v>
      </c>
      <c r="L504" s="3">
        <v>1.0473170000000001</v>
      </c>
      <c r="M504" s="3">
        <v>3.7798090000000002</v>
      </c>
      <c r="N504" s="3">
        <v>3.278991</v>
      </c>
      <c r="O504" s="3">
        <v>1.852187</v>
      </c>
      <c r="P504" s="3">
        <v>1.005376</v>
      </c>
      <c r="Q504" s="3">
        <v>2.6283370000000001</v>
      </c>
      <c r="R504" s="3">
        <v>2.9020929999999998</v>
      </c>
      <c r="S504" s="3">
        <v>0.889872</v>
      </c>
    </row>
    <row r="505" spans="1:19" x14ac:dyDescent="0.2">
      <c r="A505" s="8" t="s">
        <v>120</v>
      </c>
      <c r="B505" s="5" t="s">
        <v>12</v>
      </c>
      <c r="C505" s="31">
        <v>410</v>
      </c>
      <c r="D505" s="5" t="s">
        <v>171</v>
      </c>
      <c r="E505" s="7">
        <v>0.39634999999999998</v>
      </c>
      <c r="F505" s="7">
        <v>1.240694</v>
      </c>
      <c r="G505" s="7">
        <v>2.3387280000000001</v>
      </c>
      <c r="H505" s="7">
        <v>2.1373129999999998</v>
      </c>
      <c r="I505" s="7">
        <v>3.5733510000000002</v>
      </c>
      <c r="J505" s="7">
        <v>2.282591</v>
      </c>
      <c r="K505" s="7">
        <v>4.6892870000000002</v>
      </c>
      <c r="L505" s="7">
        <v>1.6481399999999999</v>
      </c>
      <c r="M505" s="7">
        <v>1.489849</v>
      </c>
      <c r="N505" s="7">
        <v>0.88440799999999997</v>
      </c>
      <c r="O505" s="7">
        <v>1.336282</v>
      </c>
      <c r="P505" s="7">
        <v>1.3681540000000001</v>
      </c>
      <c r="Q505" s="7">
        <v>1.7673220000000001</v>
      </c>
      <c r="R505" s="7">
        <v>8.4520569999999999</v>
      </c>
      <c r="S505" s="7">
        <v>1.73485</v>
      </c>
    </row>
    <row r="506" spans="1:19" x14ac:dyDescent="0.2">
      <c r="A506" s="8" t="s">
        <v>120</v>
      </c>
      <c r="B506" s="5" t="s">
        <v>11</v>
      </c>
      <c r="C506" s="31">
        <v>430</v>
      </c>
      <c r="D506" s="5" t="s">
        <v>170</v>
      </c>
      <c r="E506" s="3">
        <v>1.975087</v>
      </c>
      <c r="F506" s="3">
        <v>8.6175719999999991</v>
      </c>
      <c r="G506" s="3">
        <v>7.9011069999999997</v>
      </c>
      <c r="H506" s="3">
        <v>8.5589820000000003</v>
      </c>
      <c r="I506" s="3">
        <v>9.8254409999999996</v>
      </c>
      <c r="J506" s="3">
        <v>9.9237179999999992</v>
      </c>
      <c r="K506" s="3">
        <v>8.5919539999999994</v>
      </c>
      <c r="L506" s="3">
        <v>6.7375889999999998</v>
      </c>
      <c r="M506" s="3">
        <v>14.552417</v>
      </c>
      <c r="N506" s="3">
        <v>13.133551000000001</v>
      </c>
      <c r="O506" s="3">
        <v>16.429644</v>
      </c>
      <c r="P506" s="3">
        <v>9.4063400000000001</v>
      </c>
      <c r="Q506" s="3">
        <v>9.9445750000000004</v>
      </c>
      <c r="R506" s="3">
        <v>11.797475</v>
      </c>
      <c r="S506" s="3">
        <v>14.178962</v>
      </c>
    </row>
    <row r="507" spans="1:19" x14ac:dyDescent="0.2">
      <c r="A507" s="8" t="s">
        <v>120</v>
      </c>
      <c r="B507" s="5" t="s">
        <v>10</v>
      </c>
      <c r="C507" s="31">
        <v>510</v>
      </c>
      <c r="D507" s="5" t="s">
        <v>172</v>
      </c>
      <c r="E507" s="7">
        <v>1.5207999999999999E-2</v>
      </c>
      <c r="F507" s="7">
        <v>17.666872999999999</v>
      </c>
      <c r="G507" s="7">
        <v>14.297319</v>
      </c>
      <c r="H507" s="7">
        <v>33.423817999999997</v>
      </c>
      <c r="I507" s="7">
        <v>16.025904000000001</v>
      </c>
      <c r="J507" s="7">
        <v>19.447517000000001</v>
      </c>
      <c r="K507" s="7">
        <v>39.539150999999997</v>
      </c>
      <c r="L507" s="7">
        <v>13.655374999999999</v>
      </c>
      <c r="M507" s="7">
        <v>17.450275999999999</v>
      </c>
      <c r="N507" s="7">
        <v>15.238441</v>
      </c>
      <c r="O507" s="7">
        <v>16.563514000000001</v>
      </c>
      <c r="P507" s="7">
        <v>13.747267000000001</v>
      </c>
      <c r="Q507" s="7">
        <v>14.163366999999999</v>
      </c>
      <c r="R507" s="7">
        <v>14.343093</v>
      </c>
      <c r="S507" s="7">
        <v>26.460339999999999</v>
      </c>
    </row>
    <row r="508" spans="1:19" x14ac:dyDescent="0.2">
      <c r="A508" s="8" t="s">
        <v>120</v>
      </c>
      <c r="B508" s="5" t="s">
        <v>9</v>
      </c>
      <c r="C508" s="31">
        <v>520</v>
      </c>
      <c r="D508" s="5" t="s">
        <v>169</v>
      </c>
      <c r="E508" s="3">
        <v>9.5049999999999996E-3</v>
      </c>
      <c r="F508" s="3">
        <v>0.53915800000000003</v>
      </c>
      <c r="G508" s="3">
        <v>0.812971</v>
      </c>
      <c r="H508" s="3">
        <v>2.0576940000000001</v>
      </c>
      <c r="I508" s="3">
        <v>1.6062110000000001</v>
      </c>
      <c r="J508" s="3">
        <v>1.162412</v>
      </c>
      <c r="K508" s="3">
        <v>1.472564</v>
      </c>
      <c r="L508" s="3"/>
      <c r="M508" s="3">
        <v>9.0529999999999999E-2</v>
      </c>
      <c r="N508" s="3">
        <v>0.48076200000000002</v>
      </c>
      <c r="O508" s="3">
        <v>0.48799399999999998</v>
      </c>
      <c r="P508" s="3"/>
      <c r="Q508" s="3"/>
      <c r="R508" s="3"/>
      <c r="S508" s="3"/>
    </row>
    <row r="509" spans="1:19" x14ac:dyDescent="0.2">
      <c r="A509" s="8" t="s">
        <v>120</v>
      </c>
      <c r="B509" s="5" t="s">
        <v>8</v>
      </c>
      <c r="C509" s="31">
        <v>530</v>
      </c>
      <c r="D509" s="5" t="s">
        <v>170</v>
      </c>
      <c r="E509" s="7">
        <v>3.8019999999999998E-3</v>
      </c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1:19" x14ac:dyDescent="0.2">
      <c r="A510" s="8" t="s">
        <v>120</v>
      </c>
      <c r="B510" s="5" t="s">
        <v>7</v>
      </c>
      <c r="C510" s="31">
        <v>600</v>
      </c>
      <c r="D510" s="5" t="s">
        <v>173</v>
      </c>
      <c r="E510" s="3"/>
      <c r="F510" s="3"/>
      <c r="G510" s="3"/>
      <c r="H510" s="3">
        <v>2.3886000000000001E-2</v>
      </c>
      <c r="I510" s="3">
        <v>8.3260000000000001E-3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8" t="s">
        <v>120</v>
      </c>
      <c r="B511" s="5" t="s">
        <v>6</v>
      </c>
      <c r="C511" s="31">
        <v>700</v>
      </c>
      <c r="D511" s="5" t="s">
        <v>174</v>
      </c>
      <c r="E511" s="7">
        <v>0.23951900000000001</v>
      </c>
      <c r="F511" s="7">
        <v>16.163153000000001</v>
      </c>
      <c r="G511" s="7">
        <v>13.523820000000001</v>
      </c>
      <c r="H511" s="7">
        <v>58.605362</v>
      </c>
      <c r="I511" s="7">
        <v>19.968567</v>
      </c>
      <c r="J511" s="7">
        <v>22.229852000000001</v>
      </c>
      <c r="K511" s="7">
        <v>24.386057999999998</v>
      </c>
      <c r="L511" s="7">
        <v>18.046572000000001</v>
      </c>
      <c r="M511" s="7">
        <v>25.492198999999999</v>
      </c>
      <c r="N511" s="7">
        <v>24.618203000000001</v>
      </c>
      <c r="O511" s="7">
        <v>20.623464999999999</v>
      </c>
      <c r="P511" s="7">
        <v>21.459298</v>
      </c>
      <c r="Q511" s="7">
        <v>26.932148999999999</v>
      </c>
      <c r="R511" s="7">
        <v>22.255196999999999</v>
      </c>
      <c r="S511" s="7">
        <v>26.081125</v>
      </c>
    </row>
    <row r="512" spans="1:19" x14ac:dyDescent="0.2">
      <c r="A512" s="8" t="s">
        <v>120</v>
      </c>
      <c r="B512" s="5" t="s">
        <v>5</v>
      </c>
      <c r="C512" s="31">
        <v>910</v>
      </c>
      <c r="D512" s="5" t="s">
        <v>170</v>
      </c>
      <c r="E512" s="3">
        <v>7.6030000000000004E-3</v>
      </c>
      <c r="F512" s="3">
        <v>7.5019000000000002E-2</v>
      </c>
      <c r="G512" s="3">
        <v>18.236612999999998</v>
      </c>
      <c r="H512" s="3">
        <v>19.265892999999998</v>
      </c>
      <c r="I512" s="3">
        <v>21.663582000000002</v>
      </c>
      <c r="J512" s="3">
        <v>22.666651000000002</v>
      </c>
      <c r="K512" s="3">
        <v>26.803422000000001</v>
      </c>
      <c r="L512" s="3">
        <v>30.288599999999999</v>
      </c>
      <c r="M512" s="3">
        <v>34.493889000000003</v>
      </c>
      <c r="N512" s="3">
        <v>42.646613000000002</v>
      </c>
      <c r="O512" s="3">
        <v>39.808024000000003</v>
      </c>
      <c r="P512" s="3">
        <v>38.994242999999997</v>
      </c>
      <c r="Q512" s="3">
        <v>38.321021999999999</v>
      </c>
      <c r="R512" s="3">
        <v>40.687142999999999</v>
      </c>
      <c r="S512" s="3">
        <v>41.439185000000002</v>
      </c>
    </row>
    <row r="513" spans="1:19" x14ac:dyDescent="0.2">
      <c r="A513" s="8" t="s">
        <v>120</v>
      </c>
      <c r="B513" s="5" t="s">
        <v>4</v>
      </c>
      <c r="C513" s="31">
        <v>930</v>
      </c>
      <c r="D513" s="5" t="s">
        <v>170</v>
      </c>
      <c r="E513" s="7"/>
      <c r="F513" s="7"/>
      <c r="G513" s="7">
        <v>14.693809999999999</v>
      </c>
      <c r="H513" s="7">
        <v>13.755412</v>
      </c>
      <c r="I513" s="7">
        <v>13.441936</v>
      </c>
      <c r="J513" s="7"/>
      <c r="K513" s="7">
        <v>13.996589999999999</v>
      </c>
      <c r="L513" s="7">
        <v>12.004929000000001</v>
      </c>
      <c r="M513" s="7">
        <v>13.444565000000001</v>
      </c>
      <c r="N513" s="7">
        <v>13.067646999999999</v>
      </c>
      <c r="O513" s="7">
        <v>17.81484</v>
      </c>
      <c r="P513" s="7">
        <v>17.248087999999999</v>
      </c>
      <c r="Q513" s="7">
        <v>16.949037000000001</v>
      </c>
      <c r="R513" s="7">
        <v>16.924212000000001</v>
      </c>
      <c r="S513" s="7">
        <v>16.776888</v>
      </c>
    </row>
    <row r="514" spans="1:19" x14ac:dyDescent="0.2">
      <c r="A514" s="6" t="s">
        <v>120</v>
      </c>
      <c r="B514" s="5" t="s">
        <v>2</v>
      </c>
      <c r="C514" s="31">
        <v>998</v>
      </c>
      <c r="D514" s="5" t="s">
        <v>170</v>
      </c>
      <c r="E514" s="3">
        <v>9.5E-4</v>
      </c>
      <c r="F514" s="3">
        <v>21.358029999999999</v>
      </c>
      <c r="G514" s="3">
        <v>21.913734999999999</v>
      </c>
      <c r="H514" s="3">
        <v>24.411895999999999</v>
      </c>
      <c r="I514" s="3">
        <v>28.621005</v>
      </c>
      <c r="J514" s="3">
        <v>54.191493000000001</v>
      </c>
      <c r="K514" s="3">
        <v>31.596294</v>
      </c>
      <c r="L514" s="3">
        <v>30.203583999999999</v>
      </c>
      <c r="M514" s="3">
        <v>1.2084710000000001</v>
      </c>
      <c r="N514" s="3">
        <v>3.804589</v>
      </c>
      <c r="O514" s="3">
        <v>0.33709</v>
      </c>
      <c r="P514" s="3">
        <v>0.32636599999999999</v>
      </c>
      <c r="Q514" s="3">
        <v>0.31912400000000002</v>
      </c>
      <c r="R514" s="3">
        <v>0.34046399999999999</v>
      </c>
      <c r="S514" s="3">
        <v>0.36878100000000003</v>
      </c>
    </row>
    <row r="515" spans="1:19" x14ac:dyDescent="0.2">
      <c r="A515" s="9" t="s">
        <v>119</v>
      </c>
      <c r="B515" s="5" t="s">
        <v>26</v>
      </c>
      <c r="C515" s="32">
        <v>1000</v>
      </c>
      <c r="D515" s="5" t="s">
        <v>181</v>
      </c>
      <c r="E515" s="7">
        <v>1571.941546</v>
      </c>
      <c r="F515" s="7">
        <v>1827.326714</v>
      </c>
      <c r="G515" s="7">
        <v>1700.216361</v>
      </c>
      <c r="H515" s="7">
        <v>2137.0938179999998</v>
      </c>
      <c r="I515" s="7">
        <v>2089.386657</v>
      </c>
      <c r="J515" s="7">
        <v>2438.230638</v>
      </c>
      <c r="K515" s="7">
        <v>2291.279121</v>
      </c>
      <c r="L515" s="7">
        <v>2732.846047</v>
      </c>
      <c r="M515" s="7">
        <v>2631.8115830000002</v>
      </c>
      <c r="N515" s="7">
        <v>2428.2092090000001</v>
      </c>
      <c r="O515" s="7">
        <v>2476.8746460000002</v>
      </c>
      <c r="P515" s="7">
        <v>2972.75191</v>
      </c>
      <c r="Q515" s="7">
        <v>2821.3202839999999</v>
      </c>
      <c r="R515" s="7">
        <v>3164.6404349999998</v>
      </c>
      <c r="S515" s="7">
        <v>3473.9547950000001</v>
      </c>
    </row>
    <row r="516" spans="1:19" x14ac:dyDescent="0.2">
      <c r="A516" s="8" t="s">
        <v>119</v>
      </c>
      <c r="B516" s="5" t="s">
        <v>25</v>
      </c>
      <c r="C516" s="31">
        <v>110</v>
      </c>
      <c r="D516" s="5" t="s">
        <v>162</v>
      </c>
      <c r="E516" s="3">
        <v>138.09531100000001</v>
      </c>
      <c r="F516" s="3">
        <v>136.55375000000001</v>
      </c>
      <c r="G516" s="3">
        <v>181.270625</v>
      </c>
      <c r="H516" s="3">
        <v>199.964743</v>
      </c>
      <c r="I516" s="3">
        <v>189.831954</v>
      </c>
      <c r="J516" s="3">
        <v>226.84005400000001</v>
      </c>
      <c r="K516" s="3">
        <v>197.72788299999999</v>
      </c>
      <c r="L516" s="3">
        <v>234.03878</v>
      </c>
      <c r="M516" s="3">
        <v>207.907985</v>
      </c>
      <c r="N516" s="3">
        <v>184.25348399999999</v>
      </c>
      <c r="O516" s="3">
        <v>190.15469999999999</v>
      </c>
      <c r="P516" s="3">
        <v>198.27484100000001</v>
      </c>
      <c r="Q516" s="3">
        <v>210.122646</v>
      </c>
      <c r="R516" s="3">
        <v>295.443693</v>
      </c>
      <c r="S516" s="3">
        <v>378.82419099999998</v>
      </c>
    </row>
    <row r="517" spans="1:19" x14ac:dyDescent="0.2">
      <c r="A517" s="8" t="s">
        <v>119</v>
      </c>
      <c r="B517" s="5" t="s">
        <v>24</v>
      </c>
      <c r="C517" s="31">
        <v>120</v>
      </c>
      <c r="D517" s="5" t="s">
        <v>163</v>
      </c>
      <c r="E517" s="7">
        <v>84.050434999999993</v>
      </c>
      <c r="F517" s="7">
        <v>67.921297999999993</v>
      </c>
      <c r="G517" s="7">
        <v>92.841089999999994</v>
      </c>
      <c r="H517" s="7">
        <v>163.17696599999999</v>
      </c>
      <c r="I517" s="7">
        <v>176.534559</v>
      </c>
      <c r="J517" s="7">
        <v>121.76573399999999</v>
      </c>
      <c r="K517" s="7">
        <v>135.71610999999999</v>
      </c>
      <c r="L517" s="7">
        <v>161.60259199999999</v>
      </c>
      <c r="M517" s="7">
        <v>96.154117999999997</v>
      </c>
      <c r="N517" s="7">
        <v>94.326059000000001</v>
      </c>
      <c r="O517" s="7">
        <v>94.569235000000006</v>
      </c>
      <c r="P517" s="7">
        <v>104.556281</v>
      </c>
      <c r="Q517" s="7">
        <v>121.544515</v>
      </c>
      <c r="R517" s="7">
        <v>130.653603</v>
      </c>
      <c r="S517" s="7">
        <v>198.371285</v>
      </c>
    </row>
    <row r="518" spans="1:19" x14ac:dyDescent="0.2">
      <c r="A518" s="8" t="s">
        <v>119</v>
      </c>
      <c r="B518" s="5" t="s">
        <v>23</v>
      </c>
      <c r="C518" s="31">
        <v>130</v>
      </c>
      <c r="D518" s="5" t="s">
        <v>163</v>
      </c>
      <c r="E518" s="3">
        <v>47.320667999999998</v>
      </c>
      <c r="F518" s="3">
        <v>33.468161000000002</v>
      </c>
      <c r="G518" s="3">
        <v>43.672351999999997</v>
      </c>
      <c r="H518" s="3">
        <v>44.872304999999997</v>
      </c>
      <c r="I518" s="3">
        <v>51.535500999999996</v>
      </c>
      <c r="J518" s="3">
        <v>57.073894000000003</v>
      </c>
      <c r="K518" s="3">
        <v>52.231836999999999</v>
      </c>
      <c r="L518" s="3">
        <v>63.765442999999998</v>
      </c>
      <c r="M518" s="3">
        <v>59.102499000000002</v>
      </c>
      <c r="N518" s="3">
        <v>53.618231000000002</v>
      </c>
      <c r="O518" s="3">
        <v>52.114637999999999</v>
      </c>
      <c r="P518" s="3">
        <v>107.861555</v>
      </c>
      <c r="Q518" s="3">
        <v>101.83612100000001</v>
      </c>
      <c r="R518" s="3">
        <v>91.209997999999999</v>
      </c>
      <c r="S518" s="3">
        <v>22.399283</v>
      </c>
    </row>
    <row r="519" spans="1:19" x14ac:dyDescent="0.2">
      <c r="A519" s="8" t="s">
        <v>119</v>
      </c>
      <c r="B519" s="5" t="s">
        <v>22</v>
      </c>
      <c r="C519" s="31">
        <v>140</v>
      </c>
      <c r="D519" s="5" t="s">
        <v>164</v>
      </c>
      <c r="E519" s="7">
        <v>33.986559</v>
      </c>
      <c r="F519" s="7">
        <v>16.627773000000001</v>
      </c>
      <c r="G519" s="7">
        <v>38.204447000000002</v>
      </c>
      <c r="H519" s="7">
        <v>44.301886000000003</v>
      </c>
      <c r="I519" s="7">
        <v>26.751532999999998</v>
      </c>
      <c r="J519" s="7">
        <v>39.161907999999997</v>
      </c>
      <c r="K519" s="7">
        <v>33.236637000000002</v>
      </c>
      <c r="L519" s="7">
        <v>35.126975999999999</v>
      </c>
      <c r="M519" s="7">
        <v>39.919367000000001</v>
      </c>
      <c r="N519" s="7">
        <v>15.711204</v>
      </c>
      <c r="O519" s="7">
        <v>19.671686999999999</v>
      </c>
      <c r="P519" s="7">
        <v>22.25451</v>
      </c>
      <c r="Q519" s="7">
        <v>27.337546</v>
      </c>
      <c r="R519" s="7">
        <v>24.387015999999999</v>
      </c>
      <c r="S519" s="7">
        <v>25.924778</v>
      </c>
    </row>
    <row r="520" spans="1:19" x14ac:dyDescent="0.2">
      <c r="A520" s="8" t="s">
        <v>119</v>
      </c>
      <c r="B520" s="5" t="s">
        <v>21</v>
      </c>
      <c r="C520" s="31">
        <v>150</v>
      </c>
      <c r="D520" s="5" t="s">
        <v>165</v>
      </c>
      <c r="E520" s="3">
        <v>325.18512700000002</v>
      </c>
      <c r="F520" s="3">
        <v>156.03077400000001</v>
      </c>
      <c r="G520" s="3">
        <v>344.48262199999999</v>
      </c>
      <c r="H520" s="3">
        <v>366.60394000000002</v>
      </c>
      <c r="I520" s="3">
        <v>416.70746600000001</v>
      </c>
      <c r="J520" s="3">
        <v>486.10297800000001</v>
      </c>
      <c r="K520" s="3">
        <v>460.72361599999999</v>
      </c>
      <c r="L520" s="3">
        <v>536.70018500000003</v>
      </c>
      <c r="M520" s="3">
        <v>504.939618</v>
      </c>
      <c r="N520" s="3">
        <v>479.470619</v>
      </c>
      <c r="O520" s="3">
        <v>457.38830200000001</v>
      </c>
      <c r="P520" s="3">
        <v>509.133895</v>
      </c>
      <c r="Q520" s="3">
        <v>483.31193100000002</v>
      </c>
      <c r="R520" s="3">
        <v>487.99728199999998</v>
      </c>
      <c r="S520" s="3">
        <v>433.45879000000002</v>
      </c>
    </row>
    <row r="521" spans="1:19" x14ac:dyDescent="0.2">
      <c r="A521" s="8" t="s">
        <v>119</v>
      </c>
      <c r="B521" s="5" t="s">
        <v>20</v>
      </c>
      <c r="C521" s="31">
        <v>160</v>
      </c>
      <c r="D521" s="5" t="s">
        <v>161</v>
      </c>
      <c r="E521" s="7">
        <v>102.478694</v>
      </c>
      <c r="F521" s="7">
        <v>61.179316</v>
      </c>
      <c r="G521" s="7">
        <v>93.968675000000005</v>
      </c>
      <c r="H521" s="7">
        <v>116.11872200000001</v>
      </c>
      <c r="I521" s="7">
        <v>82.019411000000005</v>
      </c>
      <c r="J521" s="7">
        <v>71.986486999999997</v>
      </c>
      <c r="K521" s="7">
        <v>71.872463999999994</v>
      </c>
      <c r="L521" s="7">
        <v>76.317397</v>
      </c>
      <c r="M521" s="7">
        <v>63.160826999999998</v>
      </c>
      <c r="N521" s="7">
        <v>56.686450999999998</v>
      </c>
      <c r="O521" s="7">
        <v>47.946558000000003</v>
      </c>
      <c r="P521" s="7">
        <v>62.072284000000003</v>
      </c>
      <c r="Q521" s="7">
        <v>52.748696000000002</v>
      </c>
      <c r="R521" s="7">
        <v>45.792133</v>
      </c>
      <c r="S521" s="7">
        <v>48.318232999999999</v>
      </c>
    </row>
    <row r="522" spans="1:19" x14ac:dyDescent="0.2">
      <c r="A522" s="8" t="s">
        <v>119</v>
      </c>
      <c r="B522" s="5" t="s">
        <v>19</v>
      </c>
      <c r="C522" s="31">
        <v>210</v>
      </c>
      <c r="D522" s="5" t="s">
        <v>166</v>
      </c>
      <c r="E522" s="3">
        <v>12.480364</v>
      </c>
      <c r="F522" s="3">
        <v>23.909272000000001</v>
      </c>
      <c r="G522" s="3">
        <v>8.9467189999999999</v>
      </c>
      <c r="H522" s="3">
        <v>10.315825999999999</v>
      </c>
      <c r="I522" s="3">
        <v>14.176981</v>
      </c>
      <c r="J522" s="3">
        <v>16.56635</v>
      </c>
      <c r="K522" s="3">
        <v>1.1403350000000001</v>
      </c>
      <c r="L522" s="3">
        <v>8.1216799999999996</v>
      </c>
      <c r="M522" s="3">
        <v>4.0514720000000004</v>
      </c>
      <c r="N522" s="3">
        <v>2.8243800000000001</v>
      </c>
      <c r="O522" s="3">
        <v>1.8502449999999999</v>
      </c>
      <c r="P522" s="3">
        <v>0.108748</v>
      </c>
      <c r="Q522" s="3">
        <v>0.31939600000000001</v>
      </c>
      <c r="R522" s="3">
        <v>1.5997440000000001</v>
      </c>
      <c r="S522" s="3">
        <v>2.0305810000000002</v>
      </c>
    </row>
    <row r="523" spans="1:19" x14ac:dyDescent="0.2">
      <c r="A523" s="8" t="s">
        <v>119</v>
      </c>
      <c r="B523" s="5" t="s">
        <v>18</v>
      </c>
      <c r="C523" s="31">
        <v>220</v>
      </c>
      <c r="D523" s="5" t="s">
        <v>166</v>
      </c>
      <c r="E523" s="7">
        <v>8.9680990000000005</v>
      </c>
      <c r="F523" s="7">
        <v>3.68892</v>
      </c>
      <c r="G523" s="7">
        <v>3.2551549999999998</v>
      </c>
      <c r="H523" s="7">
        <v>3.1281840000000001</v>
      </c>
      <c r="I523" s="7">
        <v>9.8623220000000007</v>
      </c>
      <c r="J523" s="7">
        <v>3.6844440000000001</v>
      </c>
      <c r="K523" s="7">
        <v>8.1518840000000008</v>
      </c>
      <c r="L523" s="7">
        <v>-3.5102899999999999</v>
      </c>
      <c r="M523" s="7">
        <v>-3.8743979999999998</v>
      </c>
      <c r="N523" s="7">
        <v>1.4911540000000001</v>
      </c>
      <c r="O523" s="7">
        <v>1.53556</v>
      </c>
      <c r="P523" s="7">
        <v>0.83715600000000001</v>
      </c>
      <c r="Q523" s="7">
        <v>1.7073609999999999</v>
      </c>
      <c r="R523" s="7">
        <v>1.923924</v>
      </c>
      <c r="S523" s="7">
        <v>1.5266059999999999</v>
      </c>
    </row>
    <row r="524" spans="1:19" x14ac:dyDescent="0.2">
      <c r="A524" s="8" t="s">
        <v>119</v>
      </c>
      <c r="B524" s="5" t="s">
        <v>17</v>
      </c>
      <c r="C524" s="31">
        <v>230</v>
      </c>
      <c r="D524" s="5" t="s">
        <v>166</v>
      </c>
      <c r="E524" s="3">
        <v>70.911317999999994</v>
      </c>
      <c r="F524" s="3">
        <v>75.195886999999999</v>
      </c>
      <c r="G524" s="3">
        <v>78.283372999999997</v>
      </c>
      <c r="H524" s="3">
        <v>107.35766099999999</v>
      </c>
      <c r="I524" s="3">
        <v>94.726586999999995</v>
      </c>
      <c r="J524" s="3">
        <v>249.24737999999999</v>
      </c>
      <c r="K524" s="3">
        <v>152.893541</v>
      </c>
      <c r="L524" s="3">
        <v>77.245756999999998</v>
      </c>
      <c r="M524" s="3">
        <v>132.789469</v>
      </c>
      <c r="N524" s="3">
        <v>186.96559500000001</v>
      </c>
      <c r="O524" s="3">
        <v>247.782996</v>
      </c>
      <c r="P524" s="3">
        <v>159.72559699999999</v>
      </c>
      <c r="Q524" s="3">
        <v>142.04644300000001</v>
      </c>
      <c r="R524" s="3">
        <v>110.93758200000001</v>
      </c>
      <c r="S524" s="3">
        <v>79.476854000000003</v>
      </c>
    </row>
    <row r="525" spans="1:19" x14ac:dyDescent="0.2">
      <c r="A525" s="8" t="s">
        <v>119</v>
      </c>
      <c r="B525" s="5" t="s">
        <v>16</v>
      </c>
      <c r="C525" s="31">
        <v>240</v>
      </c>
      <c r="D525" s="5" t="s">
        <v>167</v>
      </c>
      <c r="E525" s="7">
        <v>16.035450999999998</v>
      </c>
      <c r="F525" s="7">
        <v>8.1818799999999996</v>
      </c>
      <c r="G525" s="7">
        <v>27.349768000000001</v>
      </c>
      <c r="H525" s="7">
        <v>17.160215000000001</v>
      </c>
      <c r="I525" s="7">
        <v>11.461487</v>
      </c>
      <c r="J525" s="7">
        <v>34.827716000000002</v>
      </c>
      <c r="K525" s="7">
        <v>28.126214000000001</v>
      </c>
      <c r="L525" s="7">
        <v>40.708582999999997</v>
      </c>
      <c r="M525" s="7">
        <v>34.515098000000002</v>
      </c>
      <c r="N525" s="7">
        <v>92.944236000000004</v>
      </c>
      <c r="O525" s="7">
        <v>53.052666000000002</v>
      </c>
      <c r="P525" s="7">
        <v>69.699090999999996</v>
      </c>
      <c r="Q525" s="7">
        <v>5.5425490000000002</v>
      </c>
      <c r="R525" s="7">
        <v>5.0696580000000004</v>
      </c>
      <c r="S525" s="7">
        <v>7.8663759999999998</v>
      </c>
    </row>
    <row r="526" spans="1:19" x14ac:dyDescent="0.2">
      <c r="A526" s="8" t="s">
        <v>119</v>
      </c>
      <c r="B526" s="5" t="s">
        <v>15</v>
      </c>
      <c r="C526" s="31">
        <v>250</v>
      </c>
      <c r="D526" s="5" t="s">
        <v>167</v>
      </c>
      <c r="E526" s="3">
        <v>11.770762</v>
      </c>
      <c r="F526" s="3">
        <v>13.773883</v>
      </c>
      <c r="G526" s="3">
        <v>38.212313000000002</v>
      </c>
      <c r="H526" s="3">
        <v>36.731112000000003</v>
      </c>
      <c r="I526" s="3">
        <v>37.493440999999997</v>
      </c>
      <c r="J526" s="3">
        <v>40.663488999999998</v>
      </c>
      <c r="K526" s="3">
        <v>27.679637</v>
      </c>
      <c r="L526" s="3">
        <v>33.079801000000003</v>
      </c>
      <c r="M526" s="3">
        <v>25.097335000000001</v>
      </c>
      <c r="N526" s="3">
        <v>23.249794000000001</v>
      </c>
      <c r="O526" s="3">
        <v>27.939433999999999</v>
      </c>
      <c r="P526" s="3">
        <v>17.828616</v>
      </c>
      <c r="Q526" s="3">
        <v>153.156173</v>
      </c>
      <c r="R526" s="3">
        <v>183.003817</v>
      </c>
      <c r="S526" s="3">
        <v>178.572835</v>
      </c>
    </row>
    <row r="527" spans="1:19" x14ac:dyDescent="0.2">
      <c r="A527" s="8" t="s">
        <v>119</v>
      </c>
      <c r="B527" s="5" t="s">
        <v>14</v>
      </c>
      <c r="C527" s="31">
        <v>310</v>
      </c>
      <c r="D527" s="5" t="s">
        <v>169</v>
      </c>
      <c r="E527" s="7">
        <v>83.411180999999999</v>
      </c>
      <c r="F527" s="7">
        <v>54.878351000000002</v>
      </c>
      <c r="G527" s="7">
        <v>95.892905999999996</v>
      </c>
      <c r="H527" s="7">
        <v>85.207729</v>
      </c>
      <c r="I527" s="7">
        <v>83.788679999999999</v>
      </c>
      <c r="J527" s="7">
        <v>86.215699000000001</v>
      </c>
      <c r="K527" s="7">
        <v>82.910304999999994</v>
      </c>
      <c r="L527" s="7">
        <v>94.615116999999998</v>
      </c>
      <c r="M527" s="7">
        <v>87.250853000000006</v>
      </c>
      <c r="N527" s="7">
        <v>85.848687999999996</v>
      </c>
      <c r="O527" s="7">
        <v>95.287069000000002</v>
      </c>
      <c r="P527" s="7">
        <v>134.05743699999999</v>
      </c>
      <c r="Q527" s="7">
        <v>107.21669199999999</v>
      </c>
      <c r="R527" s="7">
        <v>106.56064600000001</v>
      </c>
      <c r="S527" s="7">
        <v>80.707932999999997</v>
      </c>
    </row>
    <row r="528" spans="1:19" x14ac:dyDescent="0.2">
      <c r="A528" s="8" t="s">
        <v>119</v>
      </c>
      <c r="B528" s="5" t="s">
        <v>13</v>
      </c>
      <c r="C528" s="31">
        <v>320</v>
      </c>
      <c r="D528" s="5" t="s">
        <v>168</v>
      </c>
      <c r="E528" s="3">
        <v>10.521694</v>
      </c>
      <c r="F528" s="3">
        <v>5.6768400000000003</v>
      </c>
      <c r="G528" s="3">
        <v>12.563499999999999</v>
      </c>
      <c r="H528" s="3">
        <v>14.852867</v>
      </c>
      <c r="I528" s="3">
        <v>17.099979000000001</v>
      </c>
      <c r="J528" s="3">
        <v>13.724361999999999</v>
      </c>
      <c r="K528" s="3">
        <v>16.180136000000001</v>
      </c>
      <c r="L528" s="3">
        <v>31.406469000000001</v>
      </c>
      <c r="M528" s="3">
        <v>41.063983</v>
      </c>
      <c r="N528" s="3">
        <v>40.642760000000003</v>
      </c>
      <c r="O528" s="3">
        <v>43.066611999999999</v>
      </c>
      <c r="P528" s="3">
        <v>39.546671000000003</v>
      </c>
      <c r="Q528" s="3">
        <v>36.805692999999998</v>
      </c>
      <c r="R528" s="3">
        <v>36.926741</v>
      </c>
      <c r="S528" s="3">
        <v>23.345686000000001</v>
      </c>
    </row>
    <row r="529" spans="1:19" x14ac:dyDescent="0.2">
      <c r="A529" s="8" t="s">
        <v>119</v>
      </c>
      <c r="B529" s="5" t="s">
        <v>12</v>
      </c>
      <c r="C529" s="31">
        <v>410</v>
      </c>
      <c r="D529" s="5" t="s">
        <v>171</v>
      </c>
      <c r="E529" s="7">
        <v>47.792651999999997</v>
      </c>
      <c r="F529" s="7">
        <v>35.169147000000002</v>
      </c>
      <c r="G529" s="7">
        <v>79.914169999999999</v>
      </c>
      <c r="H529" s="7">
        <v>69.413748999999996</v>
      </c>
      <c r="I529" s="7">
        <v>80.419949000000003</v>
      </c>
      <c r="J529" s="7">
        <v>84.791850999999994</v>
      </c>
      <c r="K529" s="7">
        <v>106.343722</v>
      </c>
      <c r="L529" s="7">
        <v>247.3673</v>
      </c>
      <c r="M529" s="7">
        <v>282.77150699999999</v>
      </c>
      <c r="N529" s="7">
        <v>204.761585</v>
      </c>
      <c r="O529" s="7">
        <v>308.93679100000003</v>
      </c>
      <c r="P529" s="7">
        <v>646.80894599999999</v>
      </c>
      <c r="Q529" s="7">
        <v>437.141775</v>
      </c>
      <c r="R529" s="7">
        <v>385.43854900000002</v>
      </c>
      <c r="S529" s="7">
        <v>352.979985</v>
      </c>
    </row>
    <row r="530" spans="1:19" x14ac:dyDescent="0.2">
      <c r="A530" s="8" t="s">
        <v>119</v>
      </c>
      <c r="B530" s="5" t="s">
        <v>11</v>
      </c>
      <c r="C530" s="31">
        <v>430</v>
      </c>
      <c r="D530" s="5" t="s">
        <v>170</v>
      </c>
      <c r="E530" s="3">
        <v>62.302799</v>
      </c>
      <c r="F530" s="3">
        <v>87.108807999999996</v>
      </c>
      <c r="G530" s="3">
        <v>66.256686000000002</v>
      </c>
      <c r="H530" s="3">
        <v>132.48635999999999</v>
      </c>
      <c r="I530" s="3">
        <v>131.213008</v>
      </c>
      <c r="J530" s="3">
        <v>142.393303</v>
      </c>
      <c r="K530" s="3">
        <v>142.551323</v>
      </c>
      <c r="L530" s="3">
        <v>96.296660000000003</v>
      </c>
      <c r="M530" s="3">
        <v>147.87903</v>
      </c>
      <c r="N530" s="3">
        <v>99.736872000000005</v>
      </c>
      <c r="O530" s="3">
        <v>121.91228</v>
      </c>
      <c r="P530" s="3">
        <v>105.65091700000001</v>
      </c>
      <c r="Q530" s="3">
        <v>101.40667000000001</v>
      </c>
      <c r="R530" s="3">
        <v>89.040075999999999</v>
      </c>
      <c r="S530" s="3">
        <v>84.349496000000002</v>
      </c>
    </row>
    <row r="531" spans="1:19" x14ac:dyDescent="0.2">
      <c r="A531" s="8" t="s">
        <v>119</v>
      </c>
      <c r="B531" s="5" t="s">
        <v>10</v>
      </c>
      <c r="C531" s="31">
        <v>510</v>
      </c>
      <c r="D531" s="5" t="s">
        <v>172</v>
      </c>
      <c r="E531" s="7">
        <v>45.468473000000003</v>
      </c>
      <c r="F531" s="7">
        <v>56.182498000000002</v>
      </c>
      <c r="G531" s="7">
        <v>98.782594000000003</v>
      </c>
      <c r="H531" s="7">
        <v>86.296260000000004</v>
      </c>
      <c r="I531" s="7">
        <v>85.610783999999995</v>
      </c>
      <c r="J531" s="7">
        <v>118.74260200000001</v>
      </c>
      <c r="K531" s="7">
        <v>151.5222</v>
      </c>
      <c r="L531" s="7">
        <v>151.35857799999999</v>
      </c>
      <c r="M531" s="7">
        <v>140.15786</v>
      </c>
      <c r="N531" s="7">
        <v>106.12267799999999</v>
      </c>
      <c r="O531" s="7">
        <v>76.801630000000003</v>
      </c>
      <c r="P531" s="7">
        <v>56.239348</v>
      </c>
      <c r="Q531" s="7">
        <v>47.932301000000002</v>
      </c>
      <c r="R531" s="7">
        <v>48.894312999999997</v>
      </c>
      <c r="S531" s="7">
        <v>27.975524</v>
      </c>
    </row>
    <row r="532" spans="1:19" x14ac:dyDescent="0.2">
      <c r="A532" s="8" t="s">
        <v>119</v>
      </c>
      <c r="B532" s="5" t="s">
        <v>9</v>
      </c>
      <c r="C532" s="31">
        <v>520</v>
      </c>
      <c r="D532" s="5" t="s">
        <v>169</v>
      </c>
      <c r="E532" s="3">
        <v>3.734016</v>
      </c>
      <c r="F532" s="3">
        <v>3.4681890000000002</v>
      </c>
      <c r="G532" s="3">
        <v>9.6967999999999999E-2</v>
      </c>
      <c r="H532" s="3">
        <v>2.1472999999999999E-2</v>
      </c>
      <c r="I532" s="3">
        <v>6.2115770000000001</v>
      </c>
      <c r="J532" s="3">
        <v>0.73117900000000002</v>
      </c>
      <c r="K532" s="3">
        <v>1.023201</v>
      </c>
      <c r="L532" s="3">
        <v>0.72473299999999996</v>
      </c>
      <c r="M532" s="3">
        <v>0.54848600000000003</v>
      </c>
      <c r="N532" s="3">
        <v>0.36493799999999998</v>
      </c>
      <c r="O532" s="3">
        <v>3.1777549999999999</v>
      </c>
      <c r="P532" s="3">
        <v>2.869354</v>
      </c>
      <c r="Q532" s="3">
        <v>3.9437E-2</v>
      </c>
      <c r="R532" s="3">
        <v>0.28157199999999999</v>
      </c>
      <c r="S532" s="3">
        <v>5.9519999999999998E-3</v>
      </c>
    </row>
    <row r="533" spans="1:19" x14ac:dyDescent="0.2">
      <c r="A533" s="8" t="s">
        <v>119</v>
      </c>
      <c r="B533" s="5" t="s">
        <v>8</v>
      </c>
      <c r="C533" s="31">
        <v>530</v>
      </c>
      <c r="D533" s="5" t="s">
        <v>170</v>
      </c>
      <c r="E533" s="7"/>
      <c r="F533" s="7"/>
      <c r="G533" s="7"/>
      <c r="H533" s="7">
        <v>4.3430999999999997E-2</v>
      </c>
      <c r="I533" s="7">
        <v>6.3379000000000005E-2</v>
      </c>
      <c r="J533" s="7">
        <v>5.2881999999999998E-2</v>
      </c>
      <c r="K533" s="7">
        <v>1.956391</v>
      </c>
      <c r="L533" s="7">
        <v>0.34548400000000001</v>
      </c>
      <c r="M533" s="7">
        <v>0.35844599999999999</v>
      </c>
      <c r="N533" s="7"/>
      <c r="O533" s="7"/>
      <c r="P533" s="7"/>
      <c r="Q533" s="7"/>
      <c r="R533" s="7"/>
      <c r="S533" s="7"/>
    </row>
    <row r="534" spans="1:19" x14ac:dyDescent="0.2">
      <c r="A534" s="8" t="s">
        <v>119</v>
      </c>
      <c r="B534" s="5" t="s">
        <v>7</v>
      </c>
      <c r="C534" s="31">
        <v>600</v>
      </c>
      <c r="D534" s="5" t="s">
        <v>173</v>
      </c>
      <c r="E534" s="3">
        <v>20.429939999999998</v>
      </c>
      <c r="F534" s="3"/>
      <c r="G534" s="3">
        <v>14.529324000000001</v>
      </c>
      <c r="H534" s="3">
        <v>2.486402</v>
      </c>
      <c r="I534" s="3">
        <v>21.475351</v>
      </c>
      <c r="J534" s="3">
        <v>51.869123999999999</v>
      </c>
      <c r="K534" s="3">
        <v>31.627466999999999</v>
      </c>
      <c r="L534" s="3">
        <v>13.884848</v>
      </c>
      <c r="M534" s="3">
        <v>12.945239000000001</v>
      </c>
      <c r="N534" s="3">
        <v>14.840808000000001</v>
      </c>
      <c r="O534" s="3">
        <v>14.485139999999999</v>
      </c>
      <c r="P534" s="3">
        <v>15.990719</v>
      </c>
      <c r="Q534" s="3">
        <v>13.159648000000001</v>
      </c>
      <c r="R534" s="3">
        <v>16.520969999999998</v>
      </c>
      <c r="S534" s="3">
        <v>17.879363999999999</v>
      </c>
    </row>
    <row r="535" spans="1:19" x14ac:dyDescent="0.2">
      <c r="A535" s="8" t="s">
        <v>119</v>
      </c>
      <c r="B535" s="5" t="s">
        <v>6</v>
      </c>
      <c r="C535" s="31">
        <v>700</v>
      </c>
      <c r="D535" s="5" t="s">
        <v>174</v>
      </c>
      <c r="E535" s="7">
        <v>217.32668200000001</v>
      </c>
      <c r="F535" s="7">
        <v>23.130313999999998</v>
      </c>
      <c r="G535" s="7">
        <v>193.390469</v>
      </c>
      <c r="H535" s="7">
        <v>359.81977799999999</v>
      </c>
      <c r="I535" s="7">
        <v>295.84020400000003</v>
      </c>
      <c r="J535" s="7">
        <v>299.97059100000001</v>
      </c>
      <c r="K535" s="7">
        <v>268.62395299999997</v>
      </c>
      <c r="L535" s="7">
        <v>234.55027999999999</v>
      </c>
      <c r="M535" s="7">
        <v>239.52182500000001</v>
      </c>
      <c r="N535" s="7">
        <v>256.27071899999999</v>
      </c>
      <c r="O535" s="7">
        <v>229.50528700000001</v>
      </c>
      <c r="P535" s="7">
        <v>289.73934500000001</v>
      </c>
      <c r="Q535" s="7">
        <v>324.90950099999998</v>
      </c>
      <c r="R535" s="7">
        <v>381.16235399999999</v>
      </c>
      <c r="S535" s="7">
        <v>447.339157</v>
      </c>
    </row>
    <row r="536" spans="1:19" x14ac:dyDescent="0.2">
      <c r="A536" s="8" t="s">
        <v>119</v>
      </c>
      <c r="B536" s="5" t="s">
        <v>5</v>
      </c>
      <c r="C536" s="31">
        <v>910</v>
      </c>
      <c r="D536" s="5" t="s">
        <v>170</v>
      </c>
      <c r="E536" s="3"/>
      <c r="F536" s="3"/>
      <c r="G536" s="3"/>
      <c r="H536" s="3">
        <v>142.93054100000001</v>
      </c>
      <c r="I536" s="3">
        <v>151.53878399999999</v>
      </c>
      <c r="J536" s="3">
        <v>160.24369899999999</v>
      </c>
      <c r="K536" s="3">
        <v>156.57470900000001</v>
      </c>
      <c r="L536" s="3">
        <v>186.298394</v>
      </c>
      <c r="M536" s="3">
        <v>188.56583800000001</v>
      </c>
      <c r="N536" s="3">
        <v>182.83976000000001</v>
      </c>
      <c r="O536" s="3">
        <v>184.32044400000001</v>
      </c>
      <c r="P536" s="3">
        <v>204.299554</v>
      </c>
      <c r="Q536" s="3">
        <v>203.384435</v>
      </c>
      <c r="R536" s="3">
        <v>230.515694</v>
      </c>
      <c r="S536" s="3">
        <v>233.061296</v>
      </c>
    </row>
    <row r="537" spans="1:19" x14ac:dyDescent="0.2">
      <c r="A537" s="8" t="s">
        <v>119</v>
      </c>
      <c r="B537" s="5" t="s">
        <v>4</v>
      </c>
      <c r="C537" s="31">
        <v>930</v>
      </c>
      <c r="D537" s="5" t="s">
        <v>170</v>
      </c>
      <c r="E537" s="7">
        <v>191.26943399999999</v>
      </c>
      <c r="F537" s="7"/>
      <c r="G537" s="7">
        <v>131.71745100000001</v>
      </c>
      <c r="H537" s="7">
        <v>70.770127000000002</v>
      </c>
      <c r="I537" s="7">
        <v>63.710926000000001</v>
      </c>
      <c r="J537" s="7">
        <v>65.713695999999999</v>
      </c>
      <c r="K537" s="7">
        <v>105.12365800000001</v>
      </c>
      <c r="L537" s="7">
        <v>348.489394</v>
      </c>
      <c r="M537" s="7">
        <v>263.23131999999998</v>
      </c>
      <c r="N537" s="7">
        <v>179.44024899999999</v>
      </c>
      <c r="O537" s="7">
        <v>155.22544500000001</v>
      </c>
      <c r="P537" s="7">
        <v>182.11024</v>
      </c>
      <c r="Q537" s="7">
        <v>200.939753</v>
      </c>
      <c r="R537" s="7">
        <v>439.43102299999998</v>
      </c>
      <c r="S537" s="7">
        <v>799.92881199999999</v>
      </c>
    </row>
    <row r="538" spans="1:19" x14ac:dyDescent="0.2">
      <c r="A538" s="6" t="s">
        <v>119</v>
      </c>
      <c r="B538" s="5" t="s">
        <v>2</v>
      </c>
      <c r="C538" s="31">
        <v>998</v>
      </c>
      <c r="D538" s="5" t="s">
        <v>170</v>
      </c>
      <c r="E538" s="3">
        <v>35.489497</v>
      </c>
      <c r="F538" s="3">
        <v>961.34373800000003</v>
      </c>
      <c r="G538" s="3">
        <v>44.432276000000002</v>
      </c>
      <c r="H538" s="3">
        <v>46.529637999999998</v>
      </c>
      <c r="I538" s="3">
        <v>29.690562</v>
      </c>
      <c r="J538" s="3">
        <v>46.558511000000003</v>
      </c>
      <c r="K538" s="3">
        <v>38.230029000000002</v>
      </c>
      <c r="L538" s="3">
        <v>46.616759999999999</v>
      </c>
      <c r="M538" s="3">
        <v>45.392634000000001</v>
      </c>
      <c r="N538" s="3">
        <v>44.690621</v>
      </c>
      <c r="O538" s="3">
        <v>35.650989000000003</v>
      </c>
      <c r="P538" s="3">
        <v>31.2683</v>
      </c>
      <c r="Q538" s="3">
        <v>37.659002000000001</v>
      </c>
      <c r="R538" s="3">
        <v>40.593570999999997</v>
      </c>
      <c r="S538" s="3">
        <v>19.705452999999999</v>
      </c>
    </row>
    <row r="539" spans="1:19" x14ac:dyDescent="0.2">
      <c r="A539" s="9" t="s">
        <v>118</v>
      </c>
      <c r="B539" s="5" t="s">
        <v>26</v>
      </c>
      <c r="C539" s="32">
        <v>1000</v>
      </c>
      <c r="D539" s="5" t="s">
        <v>181</v>
      </c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>
        <v>119.104575</v>
      </c>
      <c r="Q539" s="7">
        <v>83.789396999999994</v>
      </c>
      <c r="R539" s="7">
        <v>119.875373</v>
      </c>
      <c r="S539" s="7">
        <v>174.523225</v>
      </c>
    </row>
    <row r="540" spans="1:19" x14ac:dyDescent="0.2">
      <c r="A540" s="8" t="s">
        <v>118</v>
      </c>
      <c r="B540" s="5" t="s">
        <v>25</v>
      </c>
      <c r="C540" s="31">
        <v>110</v>
      </c>
      <c r="D540" s="5" t="s">
        <v>162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>
        <v>56.826805999999998</v>
      </c>
      <c r="Q540" s="3">
        <v>37.078068999999999</v>
      </c>
      <c r="R540" s="3">
        <v>47.221317999999997</v>
      </c>
      <c r="S540" s="3">
        <v>38.425350000000002</v>
      </c>
    </row>
    <row r="541" spans="1:19" x14ac:dyDescent="0.2">
      <c r="A541" s="8" t="s">
        <v>118</v>
      </c>
      <c r="B541" s="5" t="s">
        <v>24</v>
      </c>
      <c r="C541" s="31">
        <v>120</v>
      </c>
      <c r="D541" s="5" t="s">
        <v>163</v>
      </c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0.97722600000000004</v>
      </c>
      <c r="Q541" s="7">
        <v>0.55118500000000004</v>
      </c>
      <c r="R541" s="7">
        <v>0.84719100000000003</v>
      </c>
      <c r="S541" s="7">
        <v>0.81576499999999996</v>
      </c>
    </row>
    <row r="542" spans="1:19" x14ac:dyDescent="0.2">
      <c r="A542" s="8" t="s">
        <v>118</v>
      </c>
      <c r="B542" s="5" t="s">
        <v>23</v>
      </c>
      <c r="C542" s="31">
        <v>130</v>
      </c>
      <c r="D542" s="5" t="s">
        <v>163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>
        <v>0.34201599999999999</v>
      </c>
      <c r="Q542" s="3">
        <v>0.12733800000000001</v>
      </c>
      <c r="R542" s="3">
        <v>0.23232800000000001</v>
      </c>
      <c r="S542" s="3">
        <v>0.22898499999999999</v>
      </c>
    </row>
    <row r="543" spans="1:19" x14ac:dyDescent="0.2">
      <c r="A543" s="8" t="s">
        <v>118</v>
      </c>
      <c r="B543" s="5" t="s">
        <v>22</v>
      </c>
      <c r="C543" s="31">
        <v>140</v>
      </c>
      <c r="D543" s="5" t="s">
        <v>164</v>
      </c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>
        <v>1.2439420000000001</v>
      </c>
      <c r="Q543" s="7">
        <v>0.98193399999999997</v>
      </c>
      <c r="R543" s="7">
        <v>0.83588600000000002</v>
      </c>
      <c r="S543" s="7">
        <v>0.32179400000000002</v>
      </c>
    </row>
    <row r="544" spans="1:19" x14ac:dyDescent="0.2">
      <c r="A544" s="8" t="s">
        <v>118</v>
      </c>
      <c r="B544" s="5" t="s">
        <v>21</v>
      </c>
      <c r="C544" s="31">
        <v>150</v>
      </c>
      <c r="D544" s="5" t="s">
        <v>165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>
        <v>18.567105999999999</v>
      </c>
      <c r="Q544" s="3">
        <v>12.082511</v>
      </c>
      <c r="R544" s="3">
        <v>18.267361999999999</v>
      </c>
      <c r="S544" s="3">
        <v>13.976490999999999</v>
      </c>
    </row>
    <row r="545" spans="1:19" x14ac:dyDescent="0.2">
      <c r="A545" s="8" t="s">
        <v>118</v>
      </c>
      <c r="B545" s="5" t="s">
        <v>20</v>
      </c>
      <c r="C545" s="31">
        <v>160</v>
      </c>
      <c r="D545" s="5" t="s">
        <v>161</v>
      </c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>
        <v>2.6831019999999999</v>
      </c>
      <c r="Q545" s="7">
        <v>3.6863480000000002</v>
      </c>
      <c r="R545" s="7">
        <v>4.0266130000000002</v>
      </c>
      <c r="S545" s="7">
        <v>4.1666410000000003</v>
      </c>
    </row>
    <row r="546" spans="1:19" x14ac:dyDescent="0.2">
      <c r="A546" s="8" t="s">
        <v>118</v>
      </c>
      <c r="B546" s="5" t="s">
        <v>19</v>
      </c>
      <c r="C546" s="31">
        <v>210</v>
      </c>
      <c r="D546" s="5" t="s">
        <v>166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>
        <v>6.3852000000000006E-2</v>
      </c>
      <c r="R546" s="3">
        <v>2.7759999999999998E-3</v>
      </c>
      <c r="S546" s="3"/>
    </row>
    <row r="547" spans="1:19" x14ac:dyDescent="0.2">
      <c r="A547" s="8" t="s">
        <v>118</v>
      </c>
      <c r="B547" s="5" t="s">
        <v>18</v>
      </c>
      <c r="C547" s="31">
        <v>220</v>
      </c>
      <c r="D547" s="5" t="s">
        <v>166</v>
      </c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>
        <v>0.202456</v>
      </c>
      <c r="R547" s="7"/>
      <c r="S547" s="7">
        <v>3.7182E-2</v>
      </c>
    </row>
    <row r="548" spans="1:19" x14ac:dyDescent="0.2">
      <c r="A548" s="8" t="s">
        <v>118</v>
      </c>
      <c r="B548" s="5" t="s">
        <v>17</v>
      </c>
      <c r="C548" s="31">
        <v>230</v>
      </c>
      <c r="D548" s="5" t="s">
        <v>166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>
        <v>0.86903699999999995</v>
      </c>
      <c r="Q548" s="3">
        <v>0.48619099999999998</v>
      </c>
      <c r="R548" s="3">
        <v>2.0024510000000002</v>
      </c>
      <c r="S548" s="3">
        <v>0.36049599999999998</v>
      </c>
    </row>
    <row r="549" spans="1:19" x14ac:dyDescent="0.2">
      <c r="A549" s="8" t="s">
        <v>118</v>
      </c>
      <c r="B549" s="5" t="s">
        <v>16</v>
      </c>
      <c r="C549" s="31">
        <v>240</v>
      </c>
      <c r="D549" s="5" t="s">
        <v>167</v>
      </c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>
        <v>0.55532300000000001</v>
      </c>
      <c r="Q549" s="7">
        <v>0.234019</v>
      </c>
      <c r="R549" s="7">
        <v>0.32201999999999997</v>
      </c>
      <c r="S549" s="7">
        <v>0.28895399999999999</v>
      </c>
    </row>
    <row r="550" spans="1:19" x14ac:dyDescent="0.2">
      <c r="A550" s="8" t="s">
        <v>118</v>
      </c>
      <c r="B550" s="5" t="s">
        <v>15</v>
      </c>
      <c r="C550" s="31">
        <v>250</v>
      </c>
      <c r="D550" s="5" t="s">
        <v>167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>
        <v>0.39349899999999999</v>
      </c>
      <c r="Q550" s="3">
        <v>0.451297</v>
      </c>
      <c r="R550" s="3">
        <v>0.46576299999999998</v>
      </c>
      <c r="S550" s="3">
        <v>0.82931500000000002</v>
      </c>
    </row>
    <row r="551" spans="1:19" x14ac:dyDescent="0.2">
      <c r="A551" s="8" t="s">
        <v>118</v>
      </c>
      <c r="B551" s="5" t="s">
        <v>14</v>
      </c>
      <c r="C551" s="31">
        <v>310</v>
      </c>
      <c r="D551" s="5" t="s">
        <v>169</v>
      </c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>
        <v>1.1664129999999999</v>
      </c>
      <c r="Q551" s="7">
        <v>19.710032999999999</v>
      </c>
      <c r="R551" s="7">
        <v>26.708501999999999</v>
      </c>
      <c r="S551" s="7">
        <v>72.718879000000001</v>
      </c>
    </row>
    <row r="552" spans="1:19" x14ac:dyDescent="0.2">
      <c r="A552" s="8" t="s">
        <v>118</v>
      </c>
      <c r="B552" s="5" t="s">
        <v>13</v>
      </c>
      <c r="C552" s="31">
        <v>320</v>
      </c>
      <c r="D552" s="5" t="s">
        <v>168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>
        <v>0.24806500000000001</v>
      </c>
      <c r="Q552" s="3">
        <v>0.43115999999999999</v>
      </c>
      <c r="R552" s="3">
        <v>0.17999100000000001</v>
      </c>
      <c r="S552" s="3">
        <v>1.035423</v>
      </c>
    </row>
    <row r="553" spans="1:19" x14ac:dyDescent="0.2">
      <c r="A553" s="8" t="s">
        <v>118</v>
      </c>
      <c r="B553" s="5" t="s">
        <v>12</v>
      </c>
      <c r="C553" s="31">
        <v>410</v>
      </c>
      <c r="D553" s="5" t="s">
        <v>171</v>
      </c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>
        <v>3.7399010000000001</v>
      </c>
      <c r="Q553" s="7">
        <v>0.27429300000000001</v>
      </c>
      <c r="R553" s="7">
        <v>0.40699299999999999</v>
      </c>
      <c r="S553" s="7">
        <v>0.21124000000000001</v>
      </c>
    </row>
    <row r="554" spans="1:19" x14ac:dyDescent="0.2">
      <c r="A554" s="8" t="s">
        <v>118</v>
      </c>
      <c r="B554" s="5" t="s">
        <v>11</v>
      </c>
      <c r="C554" s="31">
        <v>430</v>
      </c>
      <c r="D554" s="5" t="s">
        <v>170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>
        <v>1.433241</v>
      </c>
      <c r="Q554" s="3">
        <v>1.2685820000000001</v>
      </c>
      <c r="R554" s="3">
        <v>0.53698299999999999</v>
      </c>
      <c r="S554" s="3">
        <v>0.52669200000000005</v>
      </c>
    </row>
    <row r="555" spans="1:19" x14ac:dyDescent="0.2">
      <c r="A555" s="8" t="s">
        <v>118</v>
      </c>
      <c r="B555" s="5" t="s">
        <v>10</v>
      </c>
      <c r="C555" s="31">
        <v>510</v>
      </c>
      <c r="D555" s="5" t="s">
        <v>172</v>
      </c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1:19" x14ac:dyDescent="0.2">
      <c r="A556" s="8" t="s">
        <v>118</v>
      </c>
      <c r="B556" s="5" t="s">
        <v>9</v>
      </c>
      <c r="C556" s="31">
        <v>520</v>
      </c>
      <c r="D556" s="5" t="s">
        <v>169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8" t="s">
        <v>118</v>
      </c>
      <c r="B557" s="5" t="s">
        <v>8</v>
      </c>
      <c r="C557" s="31">
        <v>530</v>
      </c>
      <c r="D557" s="5" t="s">
        <v>170</v>
      </c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1:19" x14ac:dyDescent="0.2">
      <c r="A558" s="8" t="s">
        <v>118</v>
      </c>
      <c r="B558" s="5" t="s">
        <v>7</v>
      </c>
      <c r="C558" s="31">
        <v>600</v>
      </c>
      <c r="D558" s="5" t="s">
        <v>173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0.97679199999999999</v>
      </c>
    </row>
    <row r="559" spans="1:19" x14ac:dyDescent="0.2">
      <c r="A559" s="8" t="s">
        <v>118</v>
      </c>
      <c r="B559" s="5" t="s">
        <v>6</v>
      </c>
      <c r="C559" s="31">
        <v>700</v>
      </c>
      <c r="D559" s="5" t="s">
        <v>174</v>
      </c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>
        <v>4.2946920000000004</v>
      </c>
      <c r="Q559" s="7">
        <v>4.2723829999999996</v>
      </c>
      <c r="R559" s="7">
        <v>6.2071149999999999</v>
      </c>
      <c r="S559" s="7">
        <v>31.334938000000001</v>
      </c>
    </row>
    <row r="560" spans="1:19" x14ac:dyDescent="0.2">
      <c r="A560" s="8" t="s">
        <v>118</v>
      </c>
      <c r="B560" s="5" t="s">
        <v>5</v>
      </c>
      <c r="C560" s="31">
        <v>910</v>
      </c>
      <c r="D560" s="5" t="s">
        <v>170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>
        <v>0.305085</v>
      </c>
      <c r="Q560" s="3">
        <v>0.44604500000000002</v>
      </c>
      <c r="R560" s="3">
        <v>1.5156270000000001</v>
      </c>
      <c r="S560" s="3">
        <v>1.66201</v>
      </c>
    </row>
    <row r="561" spans="1:19" x14ac:dyDescent="0.2">
      <c r="A561" s="8" t="s">
        <v>118</v>
      </c>
      <c r="B561" s="5" t="s">
        <v>4</v>
      </c>
      <c r="C561" s="31">
        <v>930</v>
      </c>
      <c r="D561" s="5" t="s">
        <v>170</v>
      </c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>
        <v>8.9187550000000009</v>
      </c>
      <c r="S561" s="7">
        <v>5.7812200000000002</v>
      </c>
    </row>
    <row r="562" spans="1:19" x14ac:dyDescent="0.2">
      <c r="A562" s="6" t="s">
        <v>118</v>
      </c>
      <c r="B562" s="5" t="s">
        <v>2</v>
      </c>
      <c r="C562" s="31">
        <v>998</v>
      </c>
      <c r="D562" s="5" t="s">
        <v>170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>
        <v>25.459121</v>
      </c>
      <c r="Q562" s="3">
        <v>1.3031809999999999</v>
      </c>
      <c r="R562" s="3">
        <v>0.99174899999999999</v>
      </c>
      <c r="S562" s="3">
        <v>0.64506399999999997</v>
      </c>
    </row>
    <row r="563" spans="1:19" x14ac:dyDescent="0.2">
      <c r="A563" s="9" t="s">
        <v>117</v>
      </c>
      <c r="B563" s="5" t="s">
        <v>26</v>
      </c>
      <c r="C563" s="32">
        <v>1000</v>
      </c>
      <c r="D563" s="5" t="s">
        <v>181</v>
      </c>
      <c r="E563" s="7">
        <v>258.39707600000003</v>
      </c>
      <c r="F563" s="7">
        <v>209.368888</v>
      </c>
      <c r="G563" s="7">
        <v>939.07640500000002</v>
      </c>
      <c r="H563" s="7">
        <v>260.42942299999999</v>
      </c>
      <c r="I563" s="7">
        <v>214.80811600000001</v>
      </c>
      <c r="J563" s="7">
        <v>250.50956199999999</v>
      </c>
      <c r="K563" s="7">
        <v>316.692903</v>
      </c>
      <c r="L563" s="7">
        <v>264.50314800000001</v>
      </c>
      <c r="M563" s="7">
        <v>381.855299</v>
      </c>
      <c r="N563" s="7">
        <v>435.12661700000001</v>
      </c>
      <c r="O563" s="7">
        <v>399.154089</v>
      </c>
      <c r="P563" s="7">
        <v>297.648617</v>
      </c>
      <c r="Q563" s="7">
        <v>250.65644</v>
      </c>
      <c r="R563" s="7">
        <v>194.043306</v>
      </c>
      <c r="S563" s="7">
        <v>174.04049000000001</v>
      </c>
    </row>
    <row r="564" spans="1:19" x14ac:dyDescent="0.2">
      <c r="A564" s="8" t="s">
        <v>117</v>
      </c>
      <c r="B564" s="5" t="s">
        <v>25</v>
      </c>
      <c r="C564" s="31">
        <v>110</v>
      </c>
      <c r="D564" s="5" t="s">
        <v>162</v>
      </c>
      <c r="E564" s="3">
        <v>53.918610000000001</v>
      </c>
      <c r="F564" s="3">
        <v>76.146952999999996</v>
      </c>
      <c r="G564" s="3">
        <v>58.412461</v>
      </c>
      <c r="H564" s="3">
        <v>66.398095999999995</v>
      </c>
      <c r="I564" s="3">
        <v>65.189158000000006</v>
      </c>
      <c r="J564" s="3">
        <v>63.239615000000001</v>
      </c>
      <c r="K564" s="3">
        <v>60.055658000000001</v>
      </c>
      <c r="L564" s="3">
        <v>63.791119999999999</v>
      </c>
      <c r="M564" s="3">
        <v>64.358063000000001</v>
      </c>
      <c r="N564" s="3">
        <v>51.310395999999997</v>
      </c>
      <c r="O564" s="3">
        <v>47.889527999999999</v>
      </c>
      <c r="P564" s="3">
        <v>45.961081999999998</v>
      </c>
      <c r="Q564" s="3">
        <v>48.669052999999998</v>
      </c>
      <c r="R564" s="3">
        <v>42.068455</v>
      </c>
      <c r="S564" s="3">
        <v>47.51558</v>
      </c>
    </row>
    <row r="565" spans="1:19" x14ac:dyDescent="0.2">
      <c r="A565" s="8" t="s">
        <v>117</v>
      </c>
      <c r="B565" s="5" t="s">
        <v>24</v>
      </c>
      <c r="C565" s="31">
        <v>120</v>
      </c>
      <c r="D565" s="5" t="s">
        <v>163</v>
      </c>
      <c r="E565" s="7">
        <v>11.190094999999999</v>
      </c>
      <c r="F565" s="7">
        <v>9.7053639999999994</v>
      </c>
      <c r="G565" s="7">
        <v>10.270845</v>
      </c>
      <c r="H565" s="7">
        <v>10.326874999999999</v>
      </c>
      <c r="I565" s="7">
        <v>10.324482</v>
      </c>
      <c r="J565" s="7">
        <v>9.5423749999999998</v>
      </c>
      <c r="K565" s="7">
        <v>6.4739659999999999</v>
      </c>
      <c r="L565" s="7">
        <v>7.7160289999999998</v>
      </c>
      <c r="M565" s="7">
        <v>10.158251999999999</v>
      </c>
      <c r="N565" s="7">
        <v>13.84844</v>
      </c>
      <c r="O565" s="7">
        <v>13.136134</v>
      </c>
      <c r="P565" s="7">
        <v>14.005691000000001</v>
      </c>
      <c r="Q565" s="7">
        <v>16.603615000000001</v>
      </c>
      <c r="R565" s="7">
        <v>22.750077999999998</v>
      </c>
      <c r="S565" s="7">
        <v>11.495199</v>
      </c>
    </row>
    <row r="566" spans="1:19" x14ac:dyDescent="0.2">
      <c r="A566" s="8" t="s">
        <v>117</v>
      </c>
      <c r="B566" s="5" t="s">
        <v>23</v>
      </c>
      <c r="C566" s="31">
        <v>130</v>
      </c>
      <c r="D566" s="5" t="s">
        <v>163</v>
      </c>
      <c r="E566" s="3"/>
      <c r="F566" s="3"/>
      <c r="G566" s="3">
        <v>0.3024</v>
      </c>
      <c r="H566" s="3">
        <v>0.112081</v>
      </c>
      <c r="I566" s="3">
        <v>8.0479999999999996E-3</v>
      </c>
      <c r="J566" s="3">
        <v>0.33646199999999998</v>
      </c>
      <c r="K566" s="3">
        <v>0.31153900000000001</v>
      </c>
      <c r="L566" s="3">
        <v>0.17002700000000001</v>
      </c>
      <c r="M566" s="3">
        <v>0.79134099999999996</v>
      </c>
      <c r="N566" s="3">
        <v>0.81972500000000004</v>
      </c>
      <c r="O566" s="3">
        <v>0.24171100000000001</v>
      </c>
      <c r="P566" s="3">
        <v>0.70863500000000001</v>
      </c>
      <c r="Q566" s="3">
        <v>0.381434</v>
      </c>
      <c r="R566" s="3">
        <v>0.39574900000000002</v>
      </c>
      <c r="S566" s="3">
        <v>0.76534599999999997</v>
      </c>
    </row>
    <row r="567" spans="1:19" x14ac:dyDescent="0.2">
      <c r="A567" s="8" t="s">
        <v>117</v>
      </c>
      <c r="B567" s="5" t="s">
        <v>22</v>
      </c>
      <c r="C567" s="31">
        <v>140</v>
      </c>
      <c r="D567" s="5" t="s">
        <v>164</v>
      </c>
      <c r="E567" s="7">
        <v>0.63733300000000004</v>
      </c>
      <c r="F567" s="7">
        <v>0.172233</v>
      </c>
      <c r="G567" s="7">
        <v>2.3200630000000002</v>
      </c>
      <c r="H567" s="7">
        <v>2.5791430000000002</v>
      </c>
      <c r="I567" s="7">
        <v>0.61999000000000004</v>
      </c>
      <c r="J567" s="7">
        <v>1.3916029999999999</v>
      </c>
      <c r="K567" s="7">
        <v>0.26669599999999999</v>
      </c>
      <c r="L567" s="7">
        <v>0.35903000000000002</v>
      </c>
      <c r="M567" s="7">
        <v>0.87894399999999995</v>
      </c>
      <c r="N567" s="7">
        <v>0.53082499999999999</v>
      </c>
      <c r="O567" s="7">
        <v>0.20044300000000001</v>
      </c>
      <c r="P567" s="7">
        <v>0.21817400000000001</v>
      </c>
      <c r="Q567" s="7">
        <v>1.4268190000000001</v>
      </c>
      <c r="R567" s="7">
        <v>0.42365000000000003</v>
      </c>
      <c r="S567" s="7">
        <v>4.0572999999999997</v>
      </c>
    </row>
    <row r="568" spans="1:19" x14ac:dyDescent="0.2">
      <c r="A568" s="8" t="s">
        <v>117</v>
      </c>
      <c r="B568" s="5" t="s">
        <v>21</v>
      </c>
      <c r="C568" s="31">
        <v>150</v>
      </c>
      <c r="D568" s="5" t="s">
        <v>165</v>
      </c>
      <c r="E568" s="3">
        <v>117.862734</v>
      </c>
      <c r="F568" s="3">
        <v>56.383834</v>
      </c>
      <c r="G568" s="3">
        <v>28.235288000000001</v>
      </c>
      <c r="H568" s="3">
        <v>25.761790000000001</v>
      </c>
      <c r="I568" s="3">
        <v>44.012602999999999</v>
      </c>
      <c r="J568" s="3">
        <v>87.031079000000005</v>
      </c>
      <c r="K568" s="3">
        <v>66.874547000000007</v>
      </c>
      <c r="L568" s="3">
        <v>59.017507000000002</v>
      </c>
      <c r="M568" s="3">
        <v>53.067393000000003</v>
      </c>
      <c r="N568" s="3">
        <v>19.718055</v>
      </c>
      <c r="O568" s="3">
        <v>14.020443999999999</v>
      </c>
      <c r="P568" s="3">
        <v>7.7672489999999996</v>
      </c>
      <c r="Q568" s="3">
        <v>6.7844379999999997</v>
      </c>
      <c r="R568" s="3">
        <v>7.1203479999999999</v>
      </c>
      <c r="S568" s="3">
        <v>6.9064100000000002</v>
      </c>
    </row>
    <row r="569" spans="1:19" x14ac:dyDescent="0.2">
      <c r="A569" s="8" t="s">
        <v>117</v>
      </c>
      <c r="B569" s="5" t="s">
        <v>20</v>
      </c>
      <c r="C569" s="31">
        <v>160</v>
      </c>
      <c r="D569" s="5" t="s">
        <v>161</v>
      </c>
      <c r="E569" s="7">
        <v>22.274702000000001</v>
      </c>
      <c r="F569" s="7">
        <v>22.096048</v>
      </c>
      <c r="G569" s="7">
        <v>23.199798000000001</v>
      </c>
      <c r="H569" s="7">
        <v>25.411528000000001</v>
      </c>
      <c r="I569" s="7">
        <v>19.714219</v>
      </c>
      <c r="J569" s="7">
        <v>18.735184</v>
      </c>
      <c r="K569" s="7">
        <v>19.664570999999999</v>
      </c>
      <c r="L569" s="7">
        <v>19.233954000000001</v>
      </c>
      <c r="M569" s="7">
        <v>18.358699999999999</v>
      </c>
      <c r="N569" s="7">
        <v>22.442644999999999</v>
      </c>
      <c r="O569" s="7">
        <v>34.312420000000003</v>
      </c>
      <c r="P569" s="7">
        <v>57.517398</v>
      </c>
      <c r="Q569" s="7">
        <v>57.628469000000003</v>
      </c>
      <c r="R569" s="7">
        <v>33.809472</v>
      </c>
      <c r="S569" s="7">
        <v>25.234704000000001</v>
      </c>
    </row>
    <row r="570" spans="1:19" x14ac:dyDescent="0.2">
      <c r="A570" s="8" t="s">
        <v>117</v>
      </c>
      <c r="B570" s="5" t="s">
        <v>19</v>
      </c>
      <c r="C570" s="31">
        <v>210</v>
      </c>
      <c r="D570" s="5" t="s">
        <v>166</v>
      </c>
      <c r="E570" s="3">
        <v>6.1368790000000004</v>
      </c>
      <c r="F570" s="3">
        <v>2.4282949999999999</v>
      </c>
      <c r="G570" s="3">
        <v>2.3370229999999999</v>
      </c>
      <c r="H570" s="3">
        <v>36.627167999999998</v>
      </c>
      <c r="I570" s="3">
        <v>21.915928999999998</v>
      </c>
      <c r="J570" s="3">
        <v>23.529330000000002</v>
      </c>
      <c r="K570" s="3">
        <v>39.549219000000001</v>
      </c>
      <c r="L570" s="3">
        <v>20.364841999999999</v>
      </c>
      <c r="M570" s="3">
        <v>29.070765999999999</v>
      </c>
      <c r="N570" s="3">
        <v>25.938813</v>
      </c>
      <c r="O570" s="3">
        <v>30.044148</v>
      </c>
      <c r="P570" s="3">
        <v>8.3404910000000001</v>
      </c>
      <c r="Q570" s="3">
        <v>29.396436000000001</v>
      </c>
      <c r="R570" s="3">
        <v>4.5401550000000004</v>
      </c>
      <c r="S570" s="3">
        <v>0.15568299999999999</v>
      </c>
    </row>
    <row r="571" spans="1:19" x14ac:dyDescent="0.2">
      <c r="A571" s="8" t="s">
        <v>117</v>
      </c>
      <c r="B571" s="5" t="s">
        <v>18</v>
      </c>
      <c r="C571" s="31">
        <v>220</v>
      </c>
      <c r="D571" s="5" t="s">
        <v>166</v>
      </c>
      <c r="E571" s="7">
        <v>1.278327</v>
      </c>
      <c r="F571" s="7">
        <v>1.0501549999999999</v>
      </c>
      <c r="G571" s="7">
        <v>3.4546350000000001</v>
      </c>
      <c r="H571" s="7">
        <v>1.418399</v>
      </c>
      <c r="I571" s="7">
        <v>3.5083690000000001</v>
      </c>
      <c r="J571" s="7">
        <v>3.403864</v>
      </c>
      <c r="K571" s="7">
        <v>0.92401299999999997</v>
      </c>
      <c r="L571" s="7">
        <v>1.6197710000000001</v>
      </c>
      <c r="M571" s="7">
        <v>1.2500100000000001</v>
      </c>
      <c r="N571" s="7">
        <v>0.974746</v>
      </c>
      <c r="O571" s="7">
        <v>0.642598</v>
      </c>
      <c r="P571" s="7">
        <v>0.514208</v>
      </c>
      <c r="Q571" s="7">
        <v>1.7951699999999999</v>
      </c>
      <c r="R571" s="7">
        <v>0.20058599999999999</v>
      </c>
      <c r="S571" s="7">
        <v>0.68445</v>
      </c>
    </row>
    <row r="572" spans="1:19" x14ac:dyDescent="0.2">
      <c r="A572" s="8" t="s">
        <v>117</v>
      </c>
      <c r="B572" s="5" t="s">
        <v>17</v>
      </c>
      <c r="C572" s="31">
        <v>230</v>
      </c>
      <c r="D572" s="5" t="s">
        <v>166</v>
      </c>
      <c r="E572" s="3">
        <v>2.4257049999999998</v>
      </c>
      <c r="F572" s="3">
        <v>0.46664800000000001</v>
      </c>
      <c r="G572" s="3">
        <v>1.27895</v>
      </c>
      <c r="H572" s="3">
        <v>1.23031</v>
      </c>
      <c r="I572" s="3"/>
      <c r="J572" s="3"/>
      <c r="K572" s="3">
        <v>9.1909999999999995E-3</v>
      </c>
      <c r="L572" s="3">
        <v>4.0187E-2</v>
      </c>
      <c r="M572" s="3">
        <v>43.969217</v>
      </c>
      <c r="N572" s="3">
        <v>18.041021000000001</v>
      </c>
      <c r="O572" s="3">
        <v>16.964608999999999</v>
      </c>
      <c r="P572" s="3">
        <v>17.680098000000001</v>
      </c>
      <c r="Q572" s="3">
        <v>7.9010470000000002</v>
      </c>
      <c r="R572" s="3">
        <v>14.945919</v>
      </c>
      <c r="S572" s="3">
        <v>2.017153</v>
      </c>
    </row>
    <row r="573" spans="1:19" x14ac:dyDescent="0.2">
      <c r="A573" s="8" t="s">
        <v>117</v>
      </c>
      <c r="B573" s="5" t="s">
        <v>16</v>
      </c>
      <c r="C573" s="31">
        <v>240</v>
      </c>
      <c r="D573" s="5" t="s">
        <v>167</v>
      </c>
      <c r="E573" s="7">
        <v>1.249066</v>
      </c>
      <c r="F573" s="7">
        <v>0.89051599999999997</v>
      </c>
      <c r="G573" s="7">
        <v>0.60436800000000002</v>
      </c>
      <c r="H573" s="7">
        <v>0.67248300000000005</v>
      </c>
      <c r="I573" s="7">
        <v>0.471084</v>
      </c>
      <c r="J573" s="7">
        <v>0.641957</v>
      </c>
      <c r="K573" s="7">
        <v>0.73140899999999998</v>
      </c>
      <c r="L573" s="7">
        <v>0.96664799999999995</v>
      </c>
      <c r="M573" s="7">
        <v>0.82610300000000003</v>
      </c>
      <c r="N573" s="7">
        <v>0.72694700000000001</v>
      </c>
      <c r="O573" s="7">
        <v>1.142528</v>
      </c>
      <c r="P573" s="7">
        <v>1.0263960000000001</v>
      </c>
      <c r="Q573" s="7">
        <v>1.2531490000000001</v>
      </c>
      <c r="R573" s="7">
        <v>1.0984799999999999</v>
      </c>
      <c r="S573" s="7">
        <v>1.3044020000000001</v>
      </c>
    </row>
    <row r="574" spans="1:19" x14ac:dyDescent="0.2">
      <c r="A574" s="8" t="s">
        <v>117</v>
      </c>
      <c r="B574" s="5" t="s">
        <v>15</v>
      </c>
      <c r="C574" s="31">
        <v>250</v>
      </c>
      <c r="D574" s="5" t="s">
        <v>167</v>
      </c>
      <c r="E574" s="3">
        <v>1.7942940000000001</v>
      </c>
      <c r="F574" s="3">
        <v>0.70244099999999998</v>
      </c>
      <c r="G574" s="3">
        <v>1.4482520000000001</v>
      </c>
      <c r="H574" s="3">
        <v>0.31434099999999998</v>
      </c>
      <c r="I574" s="3">
        <v>0.43708399999999997</v>
      </c>
      <c r="J574" s="3">
        <v>0.48046800000000001</v>
      </c>
      <c r="K574" s="3"/>
      <c r="L574" s="3">
        <v>3.8302999999999997E-2</v>
      </c>
      <c r="M574" s="3">
        <v>5.8560000000000001E-3</v>
      </c>
      <c r="N574" s="3">
        <v>1.2918000000000001E-2</v>
      </c>
      <c r="O574" s="3">
        <v>1.2969E-2</v>
      </c>
      <c r="P574" s="3">
        <v>5.6800000000000004E-4</v>
      </c>
      <c r="Q574" s="3">
        <v>5.3984999999999998E-2</v>
      </c>
      <c r="R574" s="3">
        <v>1.0813E-2</v>
      </c>
      <c r="S574" s="3">
        <v>5.7395000000000002E-2</v>
      </c>
    </row>
    <row r="575" spans="1:19" x14ac:dyDescent="0.2">
      <c r="A575" s="8" t="s">
        <v>117</v>
      </c>
      <c r="B575" s="5" t="s">
        <v>14</v>
      </c>
      <c r="C575" s="31">
        <v>310</v>
      </c>
      <c r="D575" s="5" t="s">
        <v>169</v>
      </c>
      <c r="E575" s="7">
        <v>6.6839250000000003</v>
      </c>
      <c r="F575" s="7">
        <v>3.533528</v>
      </c>
      <c r="G575" s="7">
        <v>2.819159</v>
      </c>
      <c r="H575" s="7">
        <v>2.9514580000000001</v>
      </c>
      <c r="I575" s="7">
        <v>1.534878</v>
      </c>
      <c r="J575" s="7">
        <v>1.8363130000000001</v>
      </c>
      <c r="K575" s="7">
        <v>2.3993899999999999</v>
      </c>
      <c r="L575" s="7">
        <v>3.8892289999999998</v>
      </c>
      <c r="M575" s="7">
        <v>1.503649</v>
      </c>
      <c r="N575" s="7">
        <v>1.787426</v>
      </c>
      <c r="O575" s="7">
        <v>0.800597</v>
      </c>
      <c r="P575" s="7">
        <v>0.52133200000000002</v>
      </c>
      <c r="Q575" s="7">
        <v>0.29983399999999999</v>
      </c>
      <c r="R575" s="7">
        <v>0.51813299999999995</v>
      </c>
      <c r="S575" s="7">
        <v>0.52813699999999997</v>
      </c>
    </row>
    <row r="576" spans="1:19" x14ac:dyDescent="0.2">
      <c r="A576" s="8" t="s">
        <v>117</v>
      </c>
      <c r="B576" s="5" t="s">
        <v>13</v>
      </c>
      <c r="C576" s="31">
        <v>320</v>
      </c>
      <c r="D576" s="5" t="s">
        <v>168</v>
      </c>
      <c r="E576" s="3">
        <v>2.2801089999999999</v>
      </c>
      <c r="F576" s="3">
        <v>0.94771399999999995</v>
      </c>
      <c r="G576" s="3">
        <v>1.664485</v>
      </c>
      <c r="H576" s="3">
        <v>3.0867249999999999</v>
      </c>
      <c r="I576" s="3">
        <v>1.459827</v>
      </c>
      <c r="J576" s="3">
        <v>3.6516E-2</v>
      </c>
      <c r="K576" s="3">
        <v>0.26920899999999998</v>
      </c>
      <c r="L576" s="3">
        <v>4.3976000000000001E-2</v>
      </c>
      <c r="M576" s="3">
        <v>0.36868400000000001</v>
      </c>
      <c r="N576" s="3">
        <v>8.1033999999999995E-2</v>
      </c>
      <c r="O576" s="3">
        <v>0.178041</v>
      </c>
      <c r="P576" s="3">
        <v>0.120008</v>
      </c>
      <c r="Q576" s="3">
        <v>6.3607999999999998E-2</v>
      </c>
      <c r="R576" s="3">
        <v>0.855985</v>
      </c>
      <c r="S576" s="3">
        <v>5.4147000000000001E-2</v>
      </c>
    </row>
    <row r="577" spans="1:19" x14ac:dyDescent="0.2">
      <c r="A577" s="8" t="s">
        <v>117</v>
      </c>
      <c r="B577" s="5" t="s">
        <v>12</v>
      </c>
      <c r="C577" s="31">
        <v>410</v>
      </c>
      <c r="D577" s="5" t="s">
        <v>171</v>
      </c>
      <c r="E577" s="7">
        <v>1.360608</v>
      </c>
      <c r="F577" s="7">
        <v>0.80258799999999997</v>
      </c>
      <c r="G577" s="7">
        <v>2.1695519999999999</v>
      </c>
      <c r="H577" s="7">
        <v>3.353399</v>
      </c>
      <c r="I577" s="7">
        <v>2.1967490000000001</v>
      </c>
      <c r="J577" s="7">
        <v>2.4438680000000002</v>
      </c>
      <c r="K577" s="7">
        <v>2.1917990000000001</v>
      </c>
      <c r="L577" s="7">
        <v>1.417432</v>
      </c>
      <c r="M577" s="7">
        <v>1.0433730000000001</v>
      </c>
      <c r="N577" s="7">
        <v>0.74221700000000002</v>
      </c>
      <c r="O577" s="7">
        <v>0.308919</v>
      </c>
      <c r="P577" s="7">
        <v>0.76425900000000002</v>
      </c>
      <c r="Q577" s="7">
        <v>1.224442</v>
      </c>
      <c r="R577" s="7">
        <v>3.825774</v>
      </c>
      <c r="S577" s="7">
        <v>0.921319</v>
      </c>
    </row>
    <row r="578" spans="1:19" x14ac:dyDescent="0.2">
      <c r="A578" s="8" t="s">
        <v>117</v>
      </c>
      <c r="B578" s="5" t="s">
        <v>11</v>
      </c>
      <c r="C578" s="31">
        <v>430</v>
      </c>
      <c r="D578" s="5" t="s">
        <v>170</v>
      </c>
      <c r="E578" s="3">
        <v>10.404283</v>
      </c>
      <c r="F578" s="3">
        <v>17.843509000000001</v>
      </c>
      <c r="G578" s="3">
        <v>7.0780779999999996</v>
      </c>
      <c r="H578" s="3">
        <v>26.447156</v>
      </c>
      <c r="I578" s="3">
        <v>12.184680999999999</v>
      </c>
      <c r="J578" s="3">
        <v>16.528483000000001</v>
      </c>
      <c r="K578" s="3">
        <v>6.9342079999999999</v>
      </c>
      <c r="L578" s="3">
        <v>7.284249</v>
      </c>
      <c r="M578" s="3">
        <v>7.4007860000000001</v>
      </c>
      <c r="N578" s="3">
        <v>6.0927480000000003</v>
      </c>
      <c r="O578" s="3">
        <v>2.8887480000000001</v>
      </c>
      <c r="P578" s="3">
        <v>4.1603770000000004</v>
      </c>
      <c r="Q578" s="3">
        <v>4.1221410000000001</v>
      </c>
      <c r="R578" s="3">
        <v>5.2219239999999996</v>
      </c>
      <c r="S578" s="3">
        <v>3.6601330000000001</v>
      </c>
    </row>
    <row r="579" spans="1:19" x14ac:dyDescent="0.2">
      <c r="A579" s="8" t="s">
        <v>117</v>
      </c>
      <c r="B579" s="5" t="s">
        <v>10</v>
      </c>
      <c r="C579" s="31">
        <v>510</v>
      </c>
      <c r="D579" s="5" t="s">
        <v>172</v>
      </c>
      <c r="E579" s="7"/>
      <c r="F579" s="7"/>
      <c r="G579" s="7">
        <v>4.8832459999999998</v>
      </c>
      <c r="H579" s="7">
        <v>7.735881</v>
      </c>
      <c r="I579" s="7">
        <v>2.9304190000000001</v>
      </c>
      <c r="J579" s="7">
        <v>1.3648990000000001</v>
      </c>
      <c r="K579" s="7">
        <v>5.5885660000000001</v>
      </c>
      <c r="L579" s="7">
        <v>3.0058470000000002</v>
      </c>
      <c r="M579" s="7">
        <v>4.0992940000000004</v>
      </c>
      <c r="N579" s="7">
        <v>4.1103750000000003</v>
      </c>
      <c r="O579" s="7">
        <v>3.1835170000000002</v>
      </c>
      <c r="P579" s="7">
        <v>2.305885</v>
      </c>
      <c r="Q579" s="7">
        <v>1.0299210000000001</v>
      </c>
      <c r="R579" s="7">
        <v>1.009436</v>
      </c>
      <c r="S579" s="7">
        <v>0.55291400000000002</v>
      </c>
    </row>
    <row r="580" spans="1:19" x14ac:dyDescent="0.2">
      <c r="A580" s="8" t="s">
        <v>117</v>
      </c>
      <c r="B580" s="5" t="s">
        <v>9</v>
      </c>
      <c r="C580" s="31">
        <v>520</v>
      </c>
      <c r="D580" s="5" t="s">
        <v>169</v>
      </c>
      <c r="E580" s="3"/>
      <c r="F580" s="3"/>
      <c r="G580" s="3"/>
      <c r="H580" s="3"/>
      <c r="I580" s="3"/>
      <c r="J580" s="3"/>
      <c r="K580" s="3"/>
      <c r="L580" s="3">
        <v>3.5498000000000002E-2</v>
      </c>
      <c r="M580" s="3">
        <v>0.14238999999999999</v>
      </c>
      <c r="N580" s="3">
        <v>9.3951000000000007E-2</v>
      </c>
      <c r="O580" s="3"/>
      <c r="P580" s="3">
        <v>0.27107599999999998</v>
      </c>
      <c r="Q580" s="3">
        <v>9.0415999999999996E-2</v>
      </c>
      <c r="R580" s="3">
        <v>5.0242000000000002E-2</v>
      </c>
      <c r="S580" s="3"/>
    </row>
    <row r="581" spans="1:19" x14ac:dyDescent="0.2">
      <c r="A581" s="8" t="s">
        <v>117</v>
      </c>
      <c r="B581" s="5" t="s">
        <v>8</v>
      </c>
      <c r="C581" s="31">
        <v>530</v>
      </c>
      <c r="D581" s="5" t="s">
        <v>170</v>
      </c>
      <c r="E581" s="7">
        <v>6.4857999999999999E-2</v>
      </c>
      <c r="F581" s="7"/>
      <c r="G581" s="7"/>
      <c r="H581" s="7">
        <v>1.285706</v>
      </c>
      <c r="I581" s="7"/>
      <c r="J581" s="7"/>
      <c r="K581" s="7">
        <v>78.536912000000001</v>
      </c>
      <c r="L581" s="7">
        <v>53.511612</v>
      </c>
      <c r="M581" s="7">
        <v>120.379818</v>
      </c>
      <c r="N581" s="7">
        <v>249.13333900000001</v>
      </c>
      <c r="O581" s="7">
        <v>214.988809</v>
      </c>
      <c r="P581" s="7">
        <v>115.430374</v>
      </c>
      <c r="Q581" s="7">
        <v>50.978440999999997</v>
      </c>
      <c r="R581" s="7">
        <v>28.713087000000002</v>
      </c>
      <c r="S581" s="7">
        <v>29.294533000000001</v>
      </c>
    </row>
    <row r="582" spans="1:19" x14ac:dyDescent="0.2">
      <c r="A582" s="8" t="s">
        <v>117</v>
      </c>
      <c r="B582" s="5" t="s">
        <v>7</v>
      </c>
      <c r="C582" s="31">
        <v>600</v>
      </c>
      <c r="D582" s="5" t="s">
        <v>173</v>
      </c>
      <c r="E582" s="3"/>
      <c r="F582" s="3"/>
      <c r="G582" s="3">
        <v>754.07080299999996</v>
      </c>
      <c r="H582" s="3">
        <v>6.9856550000000004</v>
      </c>
      <c r="I582" s="3">
        <v>0.444471</v>
      </c>
      <c r="J582" s="3">
        <v>0.95613899999999996</v>
      </c>
      <c r="K582" s="3">
        <v>0.80586400000000002</v>
      </c>
      <c r="L582" s="3">
        <v>1.8211660000000001</v>
      </c>
      <c r="M582" s="3">
        <v>3.0375749999999999</v>
      </c>
      <c r="N582" s="3">
        <v>4.3135450000000004</v>
      </c>
      <c r="O582" s="3">
        <v>6.3564220000000002</v>
      </c>
      <c r="P582" s="3">
        <v>7.8954599999999999</v>
      </c>
      <c r="Q582" s="3">
        <v>9.9204939999999997</v>
      </c>
      <c r="R582" s="3">
        <v>14.470117</v>
      </c>
      <c r="S582" s="3">
        <v>17.451000000000001</v>
      </c>
    </row>
    <row r="583" spans="1:19" x14ac:dyDescent="0.2">
      <c r="A583" s="8" t="s">
        <v>117</v>
      </c>
      <c r="B583" s="5" t="s">
        <v>6</v>
      </c>
      <c r="C583" s="31">
        <v>700</v>
      </c>
      <c r="D583" s="5" t="s">
        <v>174</v>
      </c>
      <c r="E583" s="7">
        <v>3.0453990000000002</v>
      </c>
      <c r="F583" s="7">
        <v>1.461419</v>
      </c>
      <c r="G583" s="7">
        <v>18.918005000000001</v>
      </c>
      <c r="H583" s="7">
        <v>13.051593</v>
      </c>
      <c r="I583" s="7">
        <v>6.9815719999999999</v>
      </c>
      <c r="J583" s="7">
        <v>0.60909999999999997</v>
      </c>
      <c r="K583" s="7">
        <v>0.98706099999999997</v>
      </c>
      <c r="L583" s="7">
        <v>0.85534299999999996</v>
      </c>
      <c r="M583" s="7">
        <v>0.15529899999999999</v>
      </c>
      <c r="N583" s="7">
        <v>0.46388499999999999</v>
      </c>
      <c r="O583" s="7">
        <v>8.3713999999999997E-2</v>
      </c>
      <c r="P583" s="7">
        <v>0.22267200000000001</v>
      </c>
      <c r="Q583" s="7">
        <v>2.5534189999999999</v>
      </c>
      <c r="R583" s="7">
        <v>1.028292</v>
      </c>
      <c r="S583" s="7">
        <v>8.3079210000000003</v>
      </c>
    </row>
    <row r="584" spans="1:19" x14ac:dyDescent="0.2">
      <c r="A584" s="8" t="s">
        <v>117</v>
      </c>
      <c r="B584" s="5" t="s">
        <v>5</v>
      </c>
      <c r="C584" s="31">
        <v>910</v>
      </c>
      <c r="D584" s="5" t="s">
        <v>170</v>
      </c>
      <c r="E584" s="3">
        <v>9.5379020000000008</v>
      </c>
      <c r="F584" s="3">
        <v>11.180320999999999</v>
      </c>
      <c r="G584" s="3">
        <v>10.103871</v>
      </c>
      <c r="H584" s="3">
        <v>16.385669</v>
      </c>
      <c r="I584" s="3">
        <v>12.114493</v>
      </c>
      <c r="J584" s="3">
        <v>12.334199</v>
      </c>
      <c r="K584" s="3">
        <v>13.115639</v>
      </c>
      <c r="L584" s="3">
        <v>15.517109</v>
      </c>
      <c r="M584" s="3">
        <v>17.758527999999998</v>
      </c>
      <c r="N584" s="3">
        <v>11.969412</v>
      </c>
      <c r="O584" s="3">
        <v>10.158956999999999</v>
      </c>
      <c r="P584" s="3">
        <v>10.243004000000001</v>
      </c>
      <c r="Q584" s="3">
        <v>6.9339810000000002</v>
      </c>
      <c r="R584" s="3">
        <v>6.97879</v>
      </c>
      <c r="S584" s="3">
        <v>7.5171570000000001</v>
      </c>
    </row>
    <row r="585" spans="1:19" x14ac:dyDescent="0.2">
      <c r="A585" s="8" t="s">
        <v>117</v>
      </c>
      <c r="B585" s="5" t="s">
        <v>4</v>
      </c>
      <c r="C585" s="31">
        <v>930</v>
      </c>
      <c r="D585" s="5" t="s">
        <v>170</v>
      </c>
      <c r="E585" s="7"/>
      <c r="F585" s="7"/>
      <c r="G585" s="7">
        <v>0.819249</v>
      </c>
      <c r="H585" s="7">
        <v>0.14815300000000001</v>
      </c>
      <c r="I585" s="7">
        <v>0.24243100000000001</v>
      </c>
      <c r="J585" s="7">
        <v>0.37131599999999998</v>
      </c>
      <c r="K585" s="7">
        <v>0.29122900000000002</v>
      </c>
      <c r="L585" s="7">
        <v>0.229245</v>
      </c>
      <c r="M585" s="7">
        <v>0.241589</v>
      </c>
      <c r="N585" s="7">
        <v>0.46271000000000001</v>
      </c>
      <c r="O585" s="7">
        <v>0.75343300000000002</v>
      </c>
      <c r="P585" s="7">
        <v>1.3562920000000001</v>
      </c>
      <c r="Q585" s="7">
        <v>0.79738100000000001</v>
      </c>
      <c r="R585" s="7">
        <v>2.840093</v>
      </c>
      <c r="S585" s="7">
        <v>4.3300289999999997</v>
      </c>
    </row>
    <row r="586" spans="1:19" x14ac:dyDescent="0.2">
      <c r="A586" s="6" t="s">
        <v>117</v>
      </c>
      <c r="B586" s="5" t="s">
        <v>2</v>
      </c>
      <c r="C586" s="31">
        <v>998</v>
      </c>
      <c r="D586" s="5" t="s">
        <v>170</v>
      </c>
      <c r="E586" s="3">
        <v>5.361523</v>
      </c>
      <c r="F586" s="3">
        <v>3.2318120000000001</v>
      </c>
      <c r="G586" s="3">
        <v>4.3216599999999996</v>
      </c>
      <c r="H586" s="3">
        <v>7.8739850000000002</v>
      </c>
      <c r="I586" s="3">
        <v>8.2612220000000001</v>
      </c>
      <c r="J586" s="3">
        <v>5.218121</v>
      </c>
      <c r="K586" s="3">
        <v>10.517332</v>
      </c>
      <c r="L586" s="3">
        <v>3.2795269999999999</v>
      </c>
      <c r="M586" s="3">
        <v>2.9494820000000002</v>
      </c>
      <c r="N586" s="3">
        <v>1.457422</v>
      </c>
      <c r="O586" s="3">
        <v>0.83478799999999997</v>
      </c>
      <c r="P586" s="3">
        <v>0.613456</v>
      </c>
      <c r="Q586" s="3">
        <v>0.74874700000000005</v>
      </c>
      <c r="R586" s="3">
        <v>0.65836799999999995</v>
      </c>
      <c r="S586" s="3">
        <v>1.125257</v>
      </c>
    </row>
    <row r="587" spans="1:19" x14ac:dyDescent="0.2">
      <c r="A587" s="9" t="s">
        <v>116</v>
      </c>
      <c r="B587" s="5" t="s">
        <v>26</v>
      </c>
      <c r="C587" s="32">
        <v>1000</v>
      </c>
      <c r="D587" s="5" t="s">
        <v>181</v>
      </c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>
        <v>13.367398</v>
      </c>
      <c r="Q587" s="7">
        <v>13.569512</v>
      </c>
      <c r="R587" s="7">
        <v>17.121123999999998</v>
      </c>
      <c r="S587" s="7">
        <v>25.732396999999999</v>
      </c>
    </row>
    <row r="588" spans="1:19" x14ac:dyDescent="0.2">
      <c r="A588" s="8" t="s">
        <v>116</v>
      </c>
      <c r="B588" s="5" t="s">
        <v>25</v>
      </c>
      <c r="C588" s="31">
        <v>110</v>
      </c>
      <c r="D588" s="5" t="s">
        <v>162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>
        <v>4.0439970000000001</v>
      </c>
      <c r="Q588" s="3">
        <v>3.6427390000000002</v>
      </c>
      <c r="R588" s="3">
        <v>3.8226170000000002</v>
      </c>
      <c r="S588" s="3">
        <v>4.7557099999999997</v>
      </c>
    </row>
    <row r="589" spans="1:19" x14ac:dyDescent="0.2">
      <c r="A589" s="8" t="s">
        <v>116</v>
      </c>
      <c r="B589" s="5" t="s">
        <v>24</v>
      </c>
      <c r="C589" s="31">
        <v>120</v>
      </c>
      <c r="D589" s="5" t="s">
        <v>163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0.61878999999999995</v>
      </c>
      <c r="Q589" s="7">
        <v>0.32974199999999998</v>
      </c>
      <c r="R589" s="7">
        <v>0.26223999999999997</v>
      </c>
      <c r="S589" s="7">
        <v>0.65973000000000004</v>
      </c>
    </row>
    <row r="590" spans="1:19" x14ac:dyDescent="0.2">
      <c r="A590" s="8" t="s">
        <v>116</v>
      </c>
      <c r="B590" s="5" t="s">
        <v>23</v>
      </c>
      <c r="C590" s="31">
        <v>130</v>
      </c>
      <c r="D590" s="5" t="s">
        <v>163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>
        <v>5.9509999999999997E-3</v>
      </c>
      <c r="Q590" s="3">
        <v>8.5737999999999995E-2</v>
      </c>
      <c r="R590" s="3">
        <v>1.4330000000000001E-2</v>
      </c>
      <c r="S590" s="3">
        <v>1.422E-2</v>
      </c>
    </row>
    <row r="591" spans="1:19" x14ac:dyDescent="0.2">
      <c r="A591" s="8" t="s">
        <v>116</v>
      </c>
      <c r="B591" s="5" t="s">
        <v>22</v>
      </c>
      <c r="C591" s="31">
        <v>140</v>
      </c>
      <c r="D591" s="5" t="s">
        <v>164</v>
      </c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>
        <v>6.7731E-2</v>
      </c>
      <c r="Q591" s="7">
        <v>6.0453E-2</v>
      </c>
      <c r="R591" s="7">
        <v>0.55634600000000001</v>
      </c>
      <c r="S591" s="7">
        <v>0.46333000000000002</v>
      </c>
    </row>
    <row r="592" spans="1:19" x14ac:dyDescent="0.2">
      <c r="A592" s="8" t="s">
        <v>116</v>
      </c>
      <c r="B592" s="5" t="s">
        <v>21</v>
      </c>
      <c r="C592" s="31">
        <v>150</v>
      </c>
      <c r="D592" s="5" t="s">
        <v>165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>
        <v>2.4639009999999999</v>
      </c>
      <c r="Q592" s="3">
        <v>2.4720520000000001</v>
      </c>
      <c r="R592" s="3">
        <v>4.0417259999999997</v>
      </c>
      <c r="S592" s="3">
        <v>2.9681600000000001</v>
      </c>
    </row>
    <row r="593" spans="1:19" x14ac:dyDescent="0.2">
      <c r="A593" s="8" t="s">
        <v>116</v>
      </c>
      <c r="B593" s="5" t="s">
        <v>20</v>
      </c>
      <c r="C593" s="31">
        <v>160</v>
      </c>
      <c r="D593" s="5" t="s">
        <v>161</v>
      </c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0.25880799999999998</v>
      </c>
      <c r="Q593" s="7">
        <v>0.123101</v>
      </c>
      <c r="R593" s="7">
        <v>0.23361100000000001</v>
      </c>
      <c r="S593" s="7">
        <v>8.2390000000000005E-2</v>
      </c>
    </row>
    <row r="594" spans="1:19" x14ac:dyDescent="0.2">
      <c r="A594" s="8" t="s">
        <v>116</v>
      </c>
      <c r="B594" s="5" t="s">
        <v>19</v>
      </c>
      <c r="C594" s="31">
        <v>210</v>
      </c>
      <c r="D594" s="5" t="s">
        <v>166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>
        <v>8.0909999999999992E-3</v>
      </c>
      <c r="Q594" s="3">
        <v>6.5950000000000002E-3</v>
      </c>
      <c r="R594" s="3">
        <v>2.2049999999999999E-3</v>
      </c>
      <c r="S594" s="3"/>
    </row>
    <row r="595" spans="1:19" x14ac:dyDescent="0.2">
      <c r="A595" s="8" t="s">
        <v>116</v>
      </c>
      <c r="B595" s="5" t="s">
        <v>18</v>
      </c>
      <c r="C595" s="31">
        <v>220</v>
      </c>
      <c r="D595" s="5" t="s">
        <v>166</v>
      </c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>
        <v>1.5384999999999999E-2</v>
      </c>
      <c r="R595" s="7">
        <v>2.6445E-2</v>
      </c>
      <c r="S595" s="7">
        <v>5.4999999999999997E-3</v>
      </c>
    </row>
    <row r="596" spans="1:19" x14ac:dyDescent="0.2">
      <c r="A596" s="8" t="s">
        <v>116</v>
      </c>
      <c r="B596" s="5" t="s">
        <v>17</v>
      </c>
      <c r="C596" s="31">
        <v>230</v>
      </c>
      <c r="D596" s="5" t="s">
        <v>166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>
        <v>0.121395</v>
      </c>
      <c r="Q596" s="3">
        <v>1.7589E-2</v>
      </c>
      <c r="R596" s="3">
        <v>9.0330999999999995E-2</v>
      </c>
      <c r="S596" s="3">
        <v>0.26701999999999998</v>
      </c>
    </row>
    <row r="597" spans="1:19" x14ac:dyDescent="0.2">
      <c r="A597" s="8" t="s">
        <v>116</v>
      </c>
      <c r="B597" s="5" t="s">
        <v>16</v>
      </c>
      <c r="C597" s="31">
        <v>240</v>
      </c>
      <c r="D597" s="5" t="s">
        <v>167</v>
      </c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>
        <v>1.1019999999999999E-3</v>
      </c>
      <c r="R597" s="7">
        <v>3.307E-3</v>
      </c>
      <c r="S597" s="7"/>
    </row>
    <row r="598" spans="1:19" x14ac:dyDescent="0.2">
      <c r="A598" s="8" t="s">
        <v>116</v>
      </c>
      <c r="B598" s="5" t="s">
        <v>15</v>
      </c>
      <c r="C598" s="31">
        <v>250</v>
      </c>
      <c r="D598" s="5" t="s">
        <v>167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>
        <v>9.7045999999999993E-2</v>
      </c>
      <c r="Q598" s="3">
        <v>2.7487999999999999E-2</v>
      </c>
      <c r="R598" s="3">
        <v>3.307E-3</v>
      </c>
      <c r="S598" s="3">
        <v>7.936E-2</v>
      </c>
    </row>
    <row r="599" spans="1:19" x14ac:dyDescent="0.2">
      <c r="A599" s="8" t="s">
        <v>116</v>
      </c>
      <c r="B599" s="5" t="s">
        <v>14</v>
      </c>
      <c r="C599" s="31">
        <v>310</v>
      </c>
      <c r="D599" s="5" t="s">
        <v>169</v>
      </c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>
        <v>0.66577500000000001</v>
      </c>
      <c r="Q599" s="7">
        <v>0.50012599999999996</v>
      </c>
      <c r="R599" s="7">
        <v>0.58053699999999997</v>
      </c>
      <c r="S599" s="7">
        <v>0.60743999999999998</v>
      </c>
    </row>
    <row r="600" spans="1:19" x14ac:dyDescent="0.2">
      <c r="A600" s="8" t="s">
        <v>116</v>
      </c>
      <c r="B600" s="5" t="s">
        <v>13</v>
      </c>
      <c r="C600" s="31">
        <v>320</v>
      </c>
      <c r="D600" s="5" t="s">
        <v>168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>
        <v>5.5085000000000002E-2</v>
      </c>
      <c r="S600" s="3">
        <v>9.5479999999999995E-2</v>
      </c>
    </row>
    <row r="601" spans="1:19" x14ac:dyDescent="0.2">
      <c r="A601" s="8" t="s">
        <v>116</v>
      </c>
      <c r="B601" s="5" t="s">
        <v>12</v>
      </c>
      <c r="C601" s="31">
        <v>410</v>
      </c>
      <c r="D601" s="5" t="s">
        <v>171</v>
      </c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>
        <v>0.16666300000000001</v>
      </c>
      <c r="Q601" s="7">
        <v>9.5628000000000005E-2</v>
      </c>
      <c r="R601" s="7">
        <v>1.9831000000000001E-2</v>
      </c>
      <c r="S601" s="7">
        <v>3.2399999999999998E-2</v>
      </c>
    </row>
    <row r="602" spans="1:19" x14ac:dyDescent="0.2">
      <c r="A602" s="8" t="s">
        <v>116</v>
      </c>
      <c r="B602" s="5" t="s">
        <v>11</v>
      </c>
      <c r="C602" s="31">
        <v>430</v>
      </c>
      <c r="D602" s="5" t="s">
        <v>170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>
        <v>1.2088000000000001</v>
      </c>
      <c r="Q602" s="3">
        <v>9.5630000000000007E-2</v>
      </c>
      <c r="R602" s="3">
        <v>1.1511480000000001</v>
      </c>
      <c r="S602" s="3">
        <v>1.14893</v>
      </c>
    </row>
    <row r="603" spans="1:19" x14ac:dyDescent="0.2">
      <c r="A603" s="8" t="s">
        <v>116</v>
      </c>
      <c r="B603" s="5" t="s">
        <v>10</v>
      </c>
      <c r="C603" s="31">
        <v>510</v>
      </c>
      <c r="D603" s="5" t="s">
        <v>172</v>
      </c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1:19" x14ac:dyDescent="0.2">
      <c r="A604" s="8" t="s">
        <v>116</v>
      </c>
      <c r="B604" s="5" t="s">
        <v>9</v>
      </c>
      <c r="C604" s="31">
        <v>520</v>
      </c>
      <c r="D604" s="5" t="s">
        <v>169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>
        <v>1.5393E-2</v>
      </c>
      <c r="R604" s="3">
        <v>2.2049999999999999E-3</v>
      </c>
      <c r="S604" s="3"/>
    </row>
    <row r="605" spans="1:19" x14ac:dyDescent="0.2">
      <c r="A605" s="8" t="s">
        <v>116</v>
      </c>
      <c r="B605" s="5" t="s">
        <v>8</v>
      </c>
      <c r="C605" s="31">
        <v>530</v>
      </c>
      <c r="D605" s="5" t="s">
        <v>170</v>
      </c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1:19" x14ac:dyDescent="0.2">
      <c r="A606" s="8" t="s">
        <v>116</v>
      </c>
      <c r="B606" s="5" t="s">
        <v>7</v>
      </c>
      <c r="C606" s="31">
        <v>600</v>
      </c>
      <c r="D606" s="5" t="s">
        <v>173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8" t="s">
        <v>116</v>
      </c>
      <c r="B607" s="5" t="s">
        <v>6</v>
      </c>
      <c r="C607" s="31">
        <v>700</v>
      </c>
      <c r="D607" s="5" t="s">
        <v>174</v>
      </c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0.41447800000000001</v>
      </c>
      <c r="Q607" s="7">
        <v>0.76724899999999996</v>
      </c>
      <c r="R607" s="7">
        <v>2.4432990000000001</v>
      </c>
      <c r="S607" s="7">
        <v>1.1648000000000001</v>
      </c>
    </row>
    <row r="608" spans="1:19" x14ac:dyDescent="0.2">
      <c r="A608" s="8" t="s">
        <v>116</v>
      </c>
      <c r="B608" s="5" t="s">
        <v>5</v>
      </c>
      <c r="C608" s="31">
        <v>910</v>
      </c>
      <c r="D608" s="5" t="s">
        <v>170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>
        <v>1.9267939999999999</v>
      </c>
      <c r="Q608" s="3">
        <v>1.8235570000000001</v>
      </c>
      <c r="R608" s="3">
        <v>1.7261740000000001</v>
      </c>
      <c r="S608" s="3">
        <v>1.7819499999999999</v>
      </c>
    </row>
    <row r="609" spans="1:19" x14ac:dyDescent="0.2">
      <c r="A609" s="8" t="s">
        <v>116</v>
      </c>
      <c r="B609" s="5" t="s">
        <v>4</v>
      </c>
      <c r="C609" s="31">
        <v>930</v>
      </c>
      <c r="D609" s="5" t="s">
        <v>170</v>
      </c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0.79694900000000002</v>
      </c>
      <c r="Q609" s="7">
        <v>0.81669999999999998</v>
      </c>
      <c r="R609" s="7">
        <v>1.7250719999999999</v>
      </c>
      <c r="S609" s="7">
        <v>1.5752600000000001</v>
      </c>
    </row>
    <row r="610" spans="1:19" x14ac:dyDescent="0.2">
      <c r="A610" s="6" t="s">
        <v>116</v>
      </c>
      <c r="B610" s="5" t="s">
        <v>2</v>
      </c>
      <c r="C610" s="31">
        <v>998</v>
      </c>
      <c r="D610" s="5" t="s">
        <v>170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>
        <v>0.49255100000000002</v>
      </c>
      <c r="Q610" s="3">
        <v>2.6732450000000001</v>
      </c>
      <c r="R610" s="3">
        <v>0.35469400000000001</v>
      </c>
      <c r="S610" s="3">
        <v>10.028357</v>
      </c>
    </row>
    <row r="611" spans="1:19" x14ac:dyDescent="0.2">
      <c r="A611" s="9" t="s">
        <v>115</v>
      </c>
      <c r="B611" s="5" t="s">
        <v>26</v>
      </c>
      <c r="C611" s="32">
        <v>1000</v>
      </c>
      <c r="D611" s="5" t="s">
        <v>181</v>
      </c>
      <c r="E611" s="7"/>
      <c r="F611" s="7"/>
      <c r="G611" s="7"/>
      <c r="H611" s="7"/>
      <c r="I611" s="7"/>
      <c r="J611" s="7"/>
      <c r="K611" s="7"/>
      <c r="L611" s="7"/>
      <c r="M611" s="7">
        <v>21.022784000000001</v>
      </c>
      <c r="N611" s="7">
        <v>15.679434000000001</v>
      </c>
      <c r="O611" s="7">
        <v>17.145264000000001</v>
      </c>
      <c r="P611" s="7">
        <v>17.660934000000001</v>
      </c>
      <c r="Q611" s="7">
        <v>17.161612999999999</v>
      </c>
      <c r="R611" s="7">
        <v>25.247769000000002</v>
      </c>
      <c r="S611" s="7">
        <v>27.875515</v>
      </c>
    </row>
    <row r="612" spans="1:19" x14ac:dyDescent="0.2">
      <c r="A612" s="8" t="s">
        <v>115</v>
      </c>
      <c r="B612" s="5" t="s">
        <v>25</v>
      </c>
      <c r="C612" s="31">
        <v>110</v>
      </c>
      <c r="D612" s="5" t="s">
        <v>162</v>
      </c>
      <c r="E612" s="3"/>
      <c r="F612" s="3"/>
      <c r="G612" s="3"/>
      <c r="H612" s="3"/>
      <c r="I612" s="3"/>
      <c r="J612" s="3"/>
      <c r="K612" s="3"/>
      <c r="L612" s="3"/>
      <c r="M612" s="3">
        <v>3.5378050000000001</v>
      </c>
      <c r="N612" s="3">
        <v>2.168777</v>
      </c>
      <c r="O612" s="3">
        <v>3.4626000000000001</v>
      </c>
      <c r="P612" s="3">
        <v>4.1794789999999997</v>
      </c>
      <c r="Q612" s="3">
        <v>5.5675350000000003</v>
      </c>
      <c r="R612" s="3">
        <v>6.0936849999999998</v>
      </c>
      <c r="S612" s="3">
        <v>7.0747949999999999</v>
      </c>
    </row>
    <row r="613" spans="1:19" x14ac:dyDescent="0.2">
      <c r="A613" s="8" t="s">
        <v>115</v>
      </c>
      <c r="B613" s="5" t="s">
        <v>24</v>
      </c>
      <c r="C613" s="31">
        <v>120</v>
      </c>
      <c r="D613" s="5" t="s">
        <v>163</v>
      </c>
      <c r="E613" s="7"/>
      <c r="F613" s="7"/>
      <c r="G613" s="7"/>
      <c r="H613" s="7"/>
      <c r="I613" s="7"/>
      <c r="J613" s="7"/>
      <c r="K613" s="7"/>
      <c r="L613" s="7"/>
      <c r="M613" s="7">
        <v>0.46036700000000003</v>
      </c>
      <c r="N613" s="7">
        <v>0.38708999999999999</v>
      </c>
      <c r="O613" s="7">
        <v>1.3015380000000001</v>
      </c>
      <c r="P613" s="7">
        <v>0.81516900000000003</v>
      </c>
      <c r="Q613" s="7">
        <v>0.13129399999999999</v>
      </c>
      <c r="R613" s="7">
        <v>0.16323399999999999</v>
      </c>
      <c r="S613" s="7">
        <v>0.20489499999999999</v>
      </c>
    </row>
    <row r="614" spans="1:19" x14ac:dyDescent="0.2">
      <c r="A614" s="8" t="s">
        <v>115</v>
      </c>
      <c r="B614" s="5" t="s">
        <v>23</v>
      </c>
      <c r="C614" s="31">
        <v>130</v>
      </c>
      <c r="D614" s="5" t="s">
        <v>163</v>
      </c>
      <c r="E614" s="3"/>
      <c r="F614" s="3"/>
      <c r="G614" s="3"/>
      <c r="H614" s="3"/>
      <c r="I614" s="3"/>
      <c r="J614" s="3"/>
      <c r="K614" s="3"/>
      <c r="L614" s="3"/>
      <c r="M614" s="3">
        <v>2.3438000000000001E-2</v>
      </c>
      <c r="N614" s="3">
        <v>2.3179000000000002E-2</v>
      </c>
      <c r="O614" s="3"/>
      <c r="P614" s="3"/>
      <c r="Q614" s="3"/>
      <c r="R614" s="3">
        <v>2.6778E-2</v>
      </c>
      <c r="S614" s="3">
        <v>3.4280999999999999E-2</v>
      </c>
    </row>
    <row r="615" spans="1:19" x14ac:dyDescent="0.2">
      <c r="A615" s="8" t="s">
        <v>115</v>
      </c>
      <c r="B615" s="5" t="s">
        <v>22</v>
      </c>
      <c r="C615" s="31">
        <v>140</v>
      </c>
      <c r="D615" s="5" t="s">
        <v>164</v>
      </c>
      <c r="E615" s="7"/>
      <c r="F615" s="7"/>
      <c r="G615" s="7"/>
      <c r="H615" s="7"/>
      <c r="I615" s="7"/>
      <c r="J615" s="7"/>
      <c r="K615" s="7"/>
      <c r="L615" s="7"/>
      <c r="M615" s="7">
        <v>1.582095</v>
      </c>
      <c r="N615" s="7">
        <v>0.68962000000000001</v>
      </c>
      <c r="O615" s="7">
        <v>1.475824</v>
      </c>
      <c r="P615" s="7">
        <v>0.63227500000000003</v>
      </c>
      <c r="Q615" s="7">
        <v>1.1763889999999999</v>
      </c>
      <c r="R615" s="7">
        <v>1.144746</v>
      </c>
      <c r="S615" s="7">
        <v>1.894207</v>
      </c>
    </row>
    <row r="616" spans="1:19" x14ac:dyDescent="0.2">
      <c r="A616" s="8" t="s">
        <v>115</v>
      </c>
      <c r="B616" s="5" t="s">
        <v>21</v>
      </c>
      <c r="C616" s="31">
        <v>150</v>
      </c>
      <c r="D616" s="5" t="s">
        <v>165</v>
      </c>
      <c r="E616" s="3"/>
      <c r="F616" s="3"/>
      <c r="G616" s="3"/>
      <c r="H616" s="3"/>
      <c r="I616" s="3"/>
      <c r="J616" s="3"/>
      <c r="K616" s="3"/>
      <c r="L616" s="3"/>
      <c r="M616" s="3">
        <v>4.108257</v>
      </c>
      <c r="N616" s="3">
        <v>4.2525959999999996</v>
      </c>
      <c r="O616" s="3">
        <v>3.6271879999999999</v>
      </c>
      <c r="P616" s="3">
        <v>3.4755319999999998</v>
      </c>
      <c r="Q616" s="3">
        <v>3.1640060000000001</v>
      </c>
      <c r="R616" s="3">
        <v>3.661022</v>
      </c>
      <c r="S616" s="3">
        <v>2.5181279999999999</v>
      </c>
    </row>
    <row r="617" spans="1:19" x14ac:dyDescent="0.2">
      <c r="A617" s="8" t="s">
        <v>115</v>
      </c>
      <c r="B617" s="5" t="s">
        <v>20</v>
      </c>
      <c r="C617" s="31">
        <v>160</v>
      </c>
      <c r="D617" s="5" t="s">
        <v>161</v>
      </c>
      <c r="E617" s="7"/>
      <c r="F617" s="7"/>
      <c r="G617" s="7"/>
      <c r="H617" s="7"/>
      <c r="I617" s="7"/>
      <c r="J617" s="7"/>
      <c r="K617" s="7"/>
      <c r="L617" s="7"/>
      <c r="M617" s="7">
        <v>0.41370400000000002</v>
      </c>
      <c r="N617" s="7">
        <v>0.40914099999999998</v>
      </c>
      <c r="O617" s="7">
        <v>0.13052800000000001</v>
      </c>
      <c r="P617" s="7">
        <v>0.10642600000000001</v>
      </c>
      <c r="Q617" s="7">
        <v>7.0572999999999997E-2</v>
      </c>
      <c r="R617" s="7"/>
      <c r="S617" s="7">
        <v>1.20024</v>
      </c>
    </row>
    <row r="618" spans="1:19" x14ac:dyDescent="0.2">
      <c r="A618" s="8" t="s">
        <v>115</v>
      </c>
      <c r="B618" s="5" t="s">
        <v>19</v>
      </c>
      <c r="C618" s="31">
        <v>210</v>
      </c>
      <c r="D618" s="5" t="s">
        <v>166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8" t="s">
        <v>115</v>
      </c>
      <c r="B619" s="5" t="s">
        <v>18</v>
      </c>
      <c r="C619" s="31">
        <v>220</v>
      </c>
      <c r="D619" s="5" t="s">
        <v>166</v>
      </c>
      <c r="E619" s="7"/>
      <c r="F619" s="7"/>
      <c r="G619" s="7"/>
      <c r="H619" s="7"/>
      <c r="I619" s="7"/>
      <c r="J619" s="7"/>
      <c r="K619" s="7"/>
      <c r="L619" s="7"/>
      <c r="M619" s="7">
        <v>0.27265699999999998</v>
      </c>
      <c r="N619" s="7">
        <v>0.23247100000000001</v>
      </c>
      <c r="O619" s="7">
        <v>0.27980899999999997</v>
      </c>
      <c r="P619" s="7">
        <v>0.11354599999999999</v>
      </c>
      <c r="Q619" s="7"/>
      <c r="R619" s="7"/>
      <c r="S619" s="7">
        <v>8.626E-3</v>
      </c>
    </row>
    <row r="620" spans="1:19" x14ac:dyDescent="0.2">
      <c r="A620" s="8" t="s">
        <v>115</v>
      </c>
      <c r="B620" s="5" t="s">
        <v>17</v>
      </c>
      <c r="C620" s="31">
        <v>230</v>
      </c>
      <c r="D620" s="5" t="s">
        <v>166</v>
      </c>
      <c r="E620" s="3"/>
      <c r="F620" s="3"/>
      <c r="G620" s="3"/>
      <c r="H620" s="3"/>
      <c r="I620" s="3"/>
      <c r="J620" s="3"/>
      <c r="K620" s="3"/>
      <c r="L620" s="3"/>
      <c r="M620" s="3">
        <v>0.33758100000000002</v>
      </c>
      <c r="N620" s="3">
        <v>0.60230499999999998</v>
      </c>
      <c r="O620" s="3">
        <v>0.13647799999999999</v>
      </c>
      <c r="P620" s="3">
        <v>0.337119</v>
      </c>
      <c r="Q620" s="3">
        <v>0.245837</v>
      </c>
      <c r="R620" s="3">
        <v>3.1241000000000001E-2</v>
      </c>
      <c r="S620" s="3">
        <v>0.14154600000000001</v>
      </c>
    </row>
    <row r="621" spans="1:19" x14ac:dyDescent="0.2">
      <c r="A621" s="8" t="s">
        <v>115</v>
      </c>
      <c r="B621" s="5" t="s">
        <v>16</v>
      </c>
      <c r="C621" s="31">
        <v>240</v>
      </c>
      <c r="D621" s="5" t="s">
        <v>167</v>
      </c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>
        <v>0.110583</v>
      </c>
    </row>
    <row r="622" spans="1:19" x14ac:dyDescent="0.2">
      <c r="A622" s="8" t="s">
        <v>115</v>
      </c>
      <c r="B622" s="5" t="s">
        <v>15</v>
      </c>
      <c r="C622" s="31">
        <v>250</v>
      </c>
      <c r="D622" s="5" t="s">
        <v>167</v>
      </c>
      <c r="E622" s="3"/>
      <c r="F622" s="3"/>
      <c r="G622" s="3"/>
      <c r="H622" s="3"/>
      <c r="I622" s="3"/>
      <c r="J622" s="3"/>
      <c r="K622" s="3"/>
      <c r="L622" s="3"/>
      <c r="M622" s="3">
        <v>0.248227</v>
      </c>
      <c r="N622" s="3">
        <v>0.184581</v>
      </c>
      <c r="O622" s="3">
        <v>0.12404</v>
      </c>
      <c r="P622" s="3">
        <v>0.183754</v>
      </c>
      <c r="Q622" s="3">
        <v>0.124671</v>
      </c>
      <c r="R622" s="3">
        <v>9.3371999999999997E-2</v>
      </c>
      <c r="S622" s="3">
        <v>0.61084499999999997</v>
      </c>
    </row>
    <row r="623" spans="1:19" x14ac:dyDescent="0.2">
      <c r="A623" s="8" t="s">
        <v>115</v>
      </c>
      <c r="B623" s="5" t="s">
        <v>14</v>
      </c>
      <c r="C623" s="31">
        <v>310</v>
      </c>
      <c r="D623" s="5" t="s">
        <v>169</v>
      </c>
      <c r="E623" s="7"/>
      <c r="F623" s="7"/>
      <c r="G623" s="7"/>
      <c r="H623" s="7"/>
      <c r="I623" s="7"/>
      <c r="J623" s="7"/>
      <c r="K623" s="7"/>
      <c r="L623" s="7"/>
      <c r="M623" s="7">
        <v>0.24115400000000001</v>
      </c>
      <c r="N623" s="7">
        <v>0.111302</v>
      </c>
      <c r="O623" s="7">
        <v>6.3545000000000004E-2</v>
      </c>
      <c r="P623" s="7">
        <v>0.123186</v>
      </c>
      <c r="Q623" s="7">
        <v>2.7237999999999998E-2</v>
      </c>
      <c r="R623" s="7"/>
      <c r="S623" s="7">
        <v>0.34381600000000001</v>
      </c>
    </row>
    <row r="624" spans="1:19" x14ac:dyDescent="0.2">
      <c r="A624" s="8" t="s">
        <v>115</v>
      </c>
      <c r="B624" s="5" t="s">
        <v>13</v>
      </c>
      <c r="C624" s="31">
        <v>320</v>
      </c>
      <c r="D624" s="5" t="s">
        <v>168</v>
      </c>
      <c r="E624" s="3"/>
      <c r="F624" s="3"/>
      <c r="G624" s="3"/>
      <c r="H624" s="3"/>
      <c r="I624" s="3"/>
      <c r="J624" s="3"/>
      <c r="K624" s="3"/>
      <c r="L624" s="3"/>
      <c r="M624" s="3">
        <v>1.7498959999999999</v>
      </c>
      <c r="N624" s="3">
        <v>0.394042</v>
      </c>
      <c r="O624" s="3">
        <v>5.3858000000000003E-2</v>
      </c>
      <c r="P624" s="3">
        <v>0.101296</v>
      </c>
      <c r="Q624" s="3">
        <v>0.13197900000000001</v>
      </c>
      <c r="R624" s="3">
        <v>0.33979300000000001</v>
      </c>
      <c r="S624" s="3">
        <v>0.40528399999999998</v>
      </c>
    </row>
    <row r="625" spans="1:19" x14ac:dyDescent="0.2">
      <c r="A625" s="8" t="s">
        <v>115</v>
      </c>
      <c r="B625" s="5" t="s">
        <v>12</v>
      </c>
      <c r="C625" s="31">
        <v>410</v>
      </c>
      <c r="D625" s="5" t="s">
        <v>171</v>
      </c>
      <c r="E625" s="7"/>
      <c r="F625" s="7"/>
      <c r="G625" s="7"/>
      <c r="H625" s="7"/>
      <c r="I625" s="7"/>
      <c r="J625" s="7"/>
      <c r="K625" s="7"/>
      <c r="L625" s="7"/>
      <c r="M625" s="7">
        <v>5.6488999999999998E-2</v>
      </c>
      <c r="N625" s="7">
        <v>0.25759700000000002</v>
      </c>
      <c r="O625" s="7">
        <v>0.59348000000000001</v>
      </c>
      <c r="P625" s="7">
        <v>0.916435</v>
      </c>
      <c r="Q625" s="7">
        <v>0.113883</v>
      </c>
      <c r="R625" s="7">
        <v>0.66227100000000005</v>
      </c>
      <c r="S625" s="7">
        <v>0.22827700000000001</v>
      </c>
    </row>
    <row r="626" spans="1:19" x14ac:dyDescent="0.2">
      <c r="A626" s="8" t="s">
        <v>115</v>
      </c>
      <c r="B626" s="5" t="s">
        <v>11</v>
      </c>
      <c r="C626" s="31">
        <v>430</v>
      </c>
      <c r="D626" s="5" t="s">
        <v>170</v>
      </c>
      <c r="E626" s="3"/>
      <c r="F626" s="3"/>
      <c r="G626" s="3"/>
      <c r="H626" s="3"/>
      <c r="I626" s="3"/>
      <c r="J626" s="3"/>
      <c r="K626" s="3"/>
      <c r="L626" s="3"/>
      <c r="M626" s="3">
        <v>0.45466000000000001</v>
      </c>
      <c r="N626" s="3">
        <v>0.12931599999999999</v>
      </c>
      <c r="O626" s="3">
        <v>0.24399599999999999</v>
      </c>
      <c r="P626" s="3">
        <v>0.16769500000000001</v>
      </c>
      <c r="Q626" s="3">
        <v>0.17863999999999999</v>
      </c>
      <c r="R626" s="3">
        <v>0.12646199999999999</v>
      </c>
      <c r="S626" s="3">
        <v>8.8466000000000003E-2</v>
      </c>
    </row>
    <row r="627" spans="1:19" x14ac:dyDescent="0.2">
      <c r="A627" s="8" t="s">
        <v>115</v>
      </c>
      <c r="B627" s="5" t="s">
        <v>10</v>
      </c>
      <c r="C627" s="31">
        <v>510</v>
      </c>
      <c r="D627" s="5" t="s">
        <v>172</v>
      </c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1:19" x14ac:dyDescent="0.2">
      <c r="A628" s="8" t="s">
        <v>115</v>
      </c>
      <c r="B628" s="5" t="s">
        <v>9</v>
      </c>
      <c r="C628" s="31">
        <v>520</v>
      </c>
      <c r="D628" s="5" t="s">
        <v>169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>
        <v>2.2477E-2</v>
      </c>
      <c r="Q628" s="3"/>
      <c r="R628" s="3"/>
      <c r="S628" s="3"/>
    </row>
    <row r="629" spans="1:19" x14ac:dyDescent="0.2">
      <c r="A629" s="8" t="s">
        <v>115</v>
      </c>
      <c r="B629" s="5" t="s">
        <v>8</v>
      </c>
      <c r="C629" s="31">
        <v>530</v>
      </c>
      <c r="D629" s="5" t="s">
        <v>170</v>
      </c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1:19" x14ac:dyDescent="0.2">
      <c r="A630" s="8" t="s">
        <v>115</v>
      </c>
      <c r="B630" s="5" t="s">
        <v>7</v>
      </c>
      <c r="C630" s="31">
        <v>600</v>
      </c>
      <c r="D630" s="5" t="s">
        <v>173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8" t="s">
        <v>115</v>
      </c>
      <c r="B631" s="5" t="s">
        <v>6</v>
      </c>
      <c r="C631" s="31">
        <v>700</v>
      </c>
      <c r="D631" s="5" t="s">
        <v>174</v>
      </c>
      <c r="E631" s="7"/>
      <c r="F631" s="7"/>
      <c r="G631" s="7"/>
      <c r="H631" s="7"/>
      <c r="I631" s="7"/>
      <c r="J631" s="7"/>
      <c r="K631" s="7"/>
      <c r="L631" s="7"/>
      <c r="M631" s="7">
        <v>1.1833849999999999</v>
      </c>
      <c r="N631" s="7">
        <v>0.61455499999999996</v>
      </c>
      <c r="O631" s="7">
        <v>0.58578799999999998</v>
      </c>
      <c r="P631" s="7">
        <v>0.40871299999999999</v>
      </c>
      <c r="Q631" s="7">
        <v>0.89848399999999995</v>
      </c>
      <c r="R631" s="7">
        <v>1.8509519999999999</v>
      </c>
      <c r="S631" s="7">
        <v>1.7620830000000001</v>
      </c>
    </row>
    <row r="632" spans="1:19" x14ac:dyDescent="0.2">
      <c r="A632" s="8" t="s">
        <v>115</v>
      </c>
      <c r="B632" s="5" t="s">
        <v>5</v>
      </c>
      <c r="C632" s="31">
        <v>910</v>
      </c>
      <c r="D632" s="5" t="s">
        <v>170</v>
      </c>
      <c r="E632" s="3"/>
      <c r="F632" s="3"/>
      <c r="G632" s="3"/>
      <c r="H632" s="3"/>
      <c r="I632" s="3"/>
      <c r="J632" s="3"/>
      <c r="K632" s="3"/>
      <c r="L632" s="3"/>
      <c r="M632" s="3">
        <v>3.7808320000000002</v>
      </c>
      <c r="N632" s="3">
        <v>3.1724589999999999</v>
      </c>
      <c r="O632" s="3">
        <v>4.0633929999999996</v>
      </c>
      <c r="P632" s="3">
        <v>5.3290290000000002</v>
      </c>
      <c r="Q632" s="3">
        <v>4.8196240000000001</v>
      </c>
      <c r="R632" s="3">
        <v>3.3568669999999998</v>
      </c>
      <c r="S632" s="3">
        <v>3.7170779999999999</v>
      </c>
    </row>
    <row r="633" spans="1:19" x14ac:dyDescent="0.2">
      <c r="A633" s="8" t="s">
        <v>115</v>
      </c>
      <c r="B633" s="5" t="s">
        <v>4</v>
      </c>
      <c r="C633" s="31">
        <v>930</v>
      </c>
      <c r="D633" s="5" t="s">
        <v>170</v>
      </c>
      <c r="E633" s="7"/>
      <c r="F633" s="7"/>
      <c r="G633" s="7"/>
      <c r="H633" s="7"/>
      <c r="I633" s="7"/>
      <c r="J633" s="7"/>
      <c r="K633" s="7"/>
      <c r="L633" s="7"/>
      <c r="M633" s="7">
        <v>1.1766840000000001</v>
      </c>
      <c r="N633" s="7">
        <v>0.41242899999999999</v>
      </c>
      <c r="O633" s="7">
        <v>0.234268</v>
      </c>
      <c r="P633" s="7">
        <v>8.2487000000000005E-2</v>
      </c>
      <c r="Q633" s="7">
        <v>6.6290000000000002E-2</v>
      </c>
      <c r="R633" s="7">
        <v>7.1043810000000001</v>
      </c>
      <c r="S633" s="7">
        <v>7.2377050000000001</v>
      </c>
    </row>
    <row r="634" spans="1:19" x14ac:dyDescent="0.2">
      <c r="A634" s="6" t="s">
        <v>115</v>
      </c>
      <c r="B634" s="5" t="s">
        <v>2</v>
      </c>
      <c r="C634" s="31">
        <v>998</v>
      </c>
      <c r="D634" s="5" t="s">
        <v>170</v>
      </c>
      <c r="E634" s="3"/>
      <c r="F634" s="3"/>
      <c r="G634" s="3"/>
      <c r="H634" s="3"/>
      <c r="I634" s="3"/>
      <c r="J634" s="3"/>
      <c r="K634" s="3"/>
      <c r="L634" s="3"/>
      <c r="M634" s="3">
        <v>0.84045599999999998</v>
      </c>
      <c r="N634" s="3">
        <v>0.55200800000000005</v>
      </c>
      <c r="O634" s="3">
        <v>0.60464399999999996</v>
      </c>
      <c r="P634" s="3">
        <v>0.58115600000000001</v>
      </c>
      <c r="Q634" s="3">
        <v>0.44517000000000001</v>
      </c>
      <c r="R634" s="3">
        <v>0.50928499999999999</v>
      </c>
      <c r="S634" s="3">
        <v>0.29465999999999998</v>
      </c>
    </row>
    <row r="635" spans="1:19" x14ac:dyDescent="0.2">
      <c r="A635" s="9" t="s">
        <v>114</v>
      </c>
      <c r="B635" s="5" t="s">
        <v>26</v>
      </c>
      <c r="C635" s="32">
        <v>1000</v>
      </c>
      <c r="D635" s="5" t="s">
        <v>181</v>
      </c>
      <c r="E635" s="7">
        <v>1574.0250759999999</v>
      </c>
      <c r="F635" s="7">
        <v>1588.5594590000001</v>
      </c>
      <c r="G635" s="7">
        <v>1599.046578</v>
      </c>
      <c r="H635" s="7">
        <v>1964.2509460000001</v>
      </c>
      <c r="I635" s="7">
        <v>2160.0352349999998</v>
      </c>
      <c r="J635" s="7">
        <v>2970.3721150000001</v>
      </c>
      <c r="K635" s="7">
        <v>4212.9800869999999</v>
      </c>
      <c r="L635" s="7">
        <v>3807.055081</v>
      </c>
      <c r="M635" s="7">
        <v>3707.3143359999999</v>
      </c>
      <c r="N635" s="7">
        <v>2073.8466469999998</v>
      </c>
      <c r="O635" s="7">
        <v>931.46184200000005</v>
      </c>
      <c r="P635" s="7">
        <v>984.95445900000004</v>
      </c>
      <c r="Q635" s="7">
        <v>593.30048899999997</v>
      </c>
      <c r="R635" s="7">
        <v>756.44946900000002</v>
      </c>
      <c r="S635" s="7">
        <v>2855.511289</v>
      </c>
    </row>
    <row r="636" spans="1:19" x14ac:dyDescent="0.2">
      <c r="A636" s="8" t="s">
        <v>114</v>
      </c>
      <c r="B636" s="5" t="s">
        <v>25</v>
      </c>
      <c r="C636" s="31">
        <v>110</v>
      </c>
      <c r="D636" s="5" t="s">
        <v>162</v>
      </c>
      <c r="E636" s="3">
        <v>181.75928500000001</v>
      </c>
      <c r="F636" s="3">
        <v>149.755765</v>
      </c>
      <c r="G636" s="3">
        <v>128.29760400000001</v>
      </c>
      <c r="H636" s="3">
        <v>214.46702500000001</v>
      </c>
      <c r="I636" s="3">
        <v>208.57084800000001</v>
      </c>
      <c r="J636" s="3">
        <v>290.83490899999998</v>
      </c>
      <c r="K636" s="3">
        <v>397.88517999999999</v>
      </c>
      <c r="L636" s="3">
        <v>301.46655199999998</v>
      </c>
      <c r="M636" s="3">
        <v>307.23004500000002</v>
      </c>
      <c r="N636" s="3">
        <v>215.75770800000001</v>
      </c>
      <c r="O636" s="3">
        <v>91.009169999999997</v>
      </c>
      <c r="P636" s="3">
        <v>65.484294000000006</v>
      </c>
      <c r="Q636" s="3">
        <v>44.239859000000003</v>
      </c>
      <c r="R636" s="3">
        <v>37.654045000000004</v>
      </c>
      <c r="S636" s="3">
        <v>49.587997000000001</v>
      </c>
    </row>
    <row r="637" spans="1:19" x14ac:dyDescent="0.2">
      <c r="A637" s="8" t="s">
        <v>114</v>
      </c>
      <c r="B637" s="5" t="s">
        <v>24</v>
      </c>
      <c r="C637" s="31">
        <v>120</v>
      </c>
      <c r="D637" s="5" t="s">
        <v>163</v>
      </c>
      <c r="E637" s="7">
        <v>75.443116000000003</v>
      </c>
      <c r="F637" s="7">
        <v>93.616906999999998</v>
      </c>
      <c r="G637" s="7">
        <v>104.808357</v>
      </c>
      <c r="H637" s="7">
        <v>115.746398</v>
      </c>
      <c r="I637" s="7">
        <v>99.279590999999996</v>
      </c>
      <c r="J637" s="7">
        <v>149.25058799999999</v>
      </c>
      <c r="K637" s="7">
        <v>219.61271099999999</v>
      </c>
      <c r="L637" s="7">
        <v>192.783242</v>
      </c>
      <c r="M637" s="7">
        <v>156.85467800000001</v>
      </c>
      <c r="N637" s="7">
        <v>115.193388</v>
      </c>
      <c r="O637" s="7">
        <v>54.026991000000002</v>
      </c>
      <c r="P637" s="7">
        <v>48.079070999999999</v>
      </c>
      <c r="Q637" s="7">
        <v>41.740138000000002</v>
      </c>
      <c r="R637" s="7">
        <v>30.459693999999999</v>
      </c>
      <c r="S637" s="7">
        <v>40.173799000000002</v>
      </c>
    </row>
    <row r="638" spans="1:19" x14ac:dyDescent="0.2">
      <c r="A638" s="8" t="s">
        <v>114</v>
      </c>
      <c r="B638" s="5" t="s">
        <v>23</v>
      </c>
      <c r="C638" s="31">
        <v>130</v>
      </c>
      <c r="D638" s="5" t="s">
        <v>163</v>
      </c>
      <c r="E638" s="3">
        <v>14.877274</v>
      </c>
      <c r="F638" s="3">
        <v>13.146471</v>
      </c>
      <c r="G638" s="3">
        <v>14.539994</v>
      </c>
      <c r="H638" s="3">
        <v>28.702148000000001</v>
      </c>
      <c r="I638" s="3">
        <v>38.621800999999998</v>
      </c>
      <c r="J638" s="3">
        <v>48.364372000000003</v>
      </c>
      <c r="K638" s="3">
        <v>88.513551000000007</v>
      </c>
      <c r="L638" s="3">
        <v>77.582785000000001</v>
      </c>
      <c r="M638" s="3">
        <v>53.863523000000001</v>
      </c>
      <c r="N638" s="3">
        <v>18.700157000000001</v>
      </c>
      <c r="O638" s="3">
        <v>14.307126</v>
      </c>
      <c r="P638" s="3">
        <v>16.269863999999998</v>
      </c>
      <c r="Q638" s="3">
        <v>11.909922</v>
      </c>
      <c r="R638" s="3">
        <v>8.0545489999999997</v>
      </c>
      <c r="S638" s="3">
        <v>10.828287</v>
      </c>
    </row>
    <row r="639" spans="1:19" x14ac:dyDescent="0.2">
      <c r="A639" s="8" t="s">
        <v>114</v>
      </c>
      <c r="B639" s="5" t="s">
        <v>22</v>
      </c>
      <c r="C639" s="31">
        <v>140</v>
      </c>
      <c r="D639" s="5" t="s">
        <v>164</v>
      </c>
      <c r="E639" s="7">
        <v>23.729227000000002</v>
      </c>
      <c r="F639" s="7">
        <v>68.049970999999999</v>
      </c>
      <c r="G639" s="7">
        <v>86.702532000000005</v>
      </c>
      <c r="H639" s="7">
        <v>57.750700999999999</v>
      </c>
      <c r="I639" s="7">
        <v>64.251649999999998</v>
      </c>
      <c r="J639" s="7">
        <v>90.328457</v>
      </c>
      <c r="K639" s="7">
        <v>449.376148</v>
      </c>
      <c r="L639" s="7">
        <v>421.70842900000002</v>
      </c>
      <c r="M639" s="7">
        <v>280.49829099999999</v>
      </c>
      <c r="N639" s="7">
        <v>114.3897</v>
      </c>
      <c r="O639" s="7">
        <v>24.736319999999999</v>
      </c>
      <c r="P639" s="7">
        <v>74.735956999999999</v>
      </c>
      <c r="Q639" s="7">
        <v>34.502097999999997</v>
      </c>
      <c r="R639" s="7">
        <v>24.576352</v>
      </c>
      <c r="S639" s="7">
        <v>26.437235000000001</v>
      </c>
    </row>
    <row r="640" spans="1:19" x14ac:dyDescent="0.2">
      <c r="A640" s="8" t="s">
        <v>114</v>
      </c>
      <c r="B640" s="5" t="s">
        <v>21</v>
      </c>
      <c r="C640" s="31">
        <v>150</v>
      </c>
      <c r="D640" s="5" t="s">
        <v>165</v>
      </c>
      <c r="E640" s="3">
        <v>118.458871</v>
      </c>
      <c r="F640" s="3">
        <v>110.122939</v>
      </c>
      <c r="G640" s="3">
        <v>108.673507</v>
      </c>
      <c r="H640" s="3">
        <v>132.23685</v>
      </c>
      <c r="I640" s="3">
        <v>176.73753300000001</v>
      </c>
      <c r="J640" s="3">
        <v>404.872771</v>
      </c>
      <c r="K640" s="3">
        <v>415.45417400000002</v>
      </c>
      <c r="L640" s="3">
        <v>390.120744</v>
      </c>
      <c r="M640" s="3">
        <v>395.81730299999998</v>
      </c>
      <c r="N640" s="3">
        <v>277.28759000000002</v>
      </c>
      <c r="O640" s="3">
        <v>125.160678</v>
      </c>
      <c r="P640" s="3">
        <v>107.696933</v>
      </c>
      <c r="Q640" s="3">
        <v>93.323790000000002</v>
      </c>
      <c r="R640" s="3">
        <v>96.297195000000002</v>
      </c>
      <c r="S640" s="3">
        <v>99.692524000000006</v>
      </c>
    </row>
    <row r="641" spans="1:19" x14ac:dyDescent="0.2">
      <c r="A641" s="8" t="s">
        <v>114</v>
      </c>
      <c r="B641" s="5" t="s">
        <v>20</v>
      </c>
      <c r="C641" s="31">
        <v>160</v>
      </c>
      <c r="D641" s="5" t="s">
        <v>161</v>
      </c>
      <c r="E641" s="7">
        <v>107.14664999999999</v>
      </c>
      <c r="F641" s="7">
        <v>130.25344200000001</v>
      </c>
      <c r="G641" s="7">
        <v>114.50557999999999</v>
      </c>
      <c r="H641" s="7">
        <v>109.665999</v>
      </c>
      <c r="I641" s="7">
        <v>136.74214000000001</v>
      </c>
      <c r="J641" s="7">
        <v>357.86030699999998</v>
      </c>
      <c r="K641" s="7">
        <v>256.97007500000001</v>
      </c>
      <c r="L641" s="7">
        <v>207.744665</v>
      </c>
      <c r="M641" s="7">
        <v>169.223781</v>
      </c>
      <c r="N641" s="7">
        <v>126.164631</v>
      </c>
      <c r="O641" s="7">
        <v>43.820754999999998</v>
      </c>
      <c r="P641" s="7">
        <v>41.660682999999999</v>
      </c>
      <c r="Q641" s="7">
        <v>25.475225999999999</v>
      </c>
      <c r="R641" s="7">
        <v>37.026161999999999</v>
      </c>
      <c r="S641" s="7">
        <v>28.715866999999999</v>
      </c>
    </row>
    <row r="642" spans="1:19" x14ac:dyDescent="0.2">
      <c r="A642" s="8" t="s">
        <v>114</v>
      </c>
      <c r="B642" s="5" t="s">
        <v>19</v>
      </c>
      <c r="C642" s="31">
        <v>210</v>
      </c>
      <c r="D642" s="5" t="s">
        <v>166</v>
      </c>
      <c r="E642" s="3">
        <v>4.8532000000000002</v>
      </c>
      <c r="F642" s="3">
        <v>105.397817</v>
      </c>
      <c r="G642" s="3">
        <v>139.305117</v>
      </c>
      <c r="H642" s="3">
        <v>59.297604999999997</v>
      </c>
      <c r="I642" s="3">
        <v>194.391437</v>
      </c>
      <c r="J642" s="3">
        <v>163.590068</v>
      </c>
      <c r="K642" s="3">
        <v>165.45091099999999</v>
      </c>
      <c r="L642" s="3">
        <v>221.90710899999999</v>
      </c>
      <c r="M642" s="3">
        <v>99.875946999999996</v>
      </c>
      <c r="N642" s="3">
        <v>42.461556999999999</v>
      </c>
      <c r="O642" s="3">
        <v>1.99892</v>
      </c>
      <c r="P642" s="3">
        <v>8.9478659999999994</v>
      </c>
      <c r="Q642" s="3">
        <v>0.75942699999999996</v>
      </c>
      <c r="R642" s="3">
        <v>0.73758000000000001</v>
      </c>
      <c r="S642" s="3">
        <v>1.2186809999999999</v>
      </c>
    </row>
    <row r="643" spans="1:19" x14ac:dyDescent="0.2">
      <c r="A643" s="8" t="s">
        <v>114</v>
      </c>
      <c r="B643" s="5" t="s">
        <v>18</v>
      </c>
      <c r="C643" s="31">
        <v>220</v>
      </c>
      <c r="D643" s="5" t="s">
        <v>166</v>
      </c>
      <c r="E643" s="7">
        <v>1.2164779999999999</v>
      </c>
      <c r="F643" s="7">
        <v>15.627571</v>
      </c>
      <c r="G643" s="7">
        <v>28.513238000000001</v>
      </c>
      <c r="H643" s="7">
        <v>6.9147970000000001</v>
      </c>
      <c r="I643" s="7">
        <v>6.806063</v>
      </c>
      <c r="J643" s="7">
        <v>11.2493</v>
      </c>
      <c r="K643" s="7">
        <v>12.373779000000001</v>
      </c>
      <c r="L643" s="7">
        <v>9.8832520000000006</v>
      </c>
      <c r="M643" s="7">
        <v>12.912259000000001</v>
      </c>
      <c r="N643" s="7">
        <v>5.3252110000000004</v>
      </c>
      <c r="O643" s="7">
        <v>1.001911</v>
      </c>
      <c r="P643" s="7">
        <v>0.91120599999999996</v>
      </c>
      <c r="Q643" s="7">
        <v>0.24060599999999999</v>
      </c>
      <c r="R643" s="7">
        <v>0.27706599999999998</v>
      </c>
      <c r="S643" s="7">
        <v>0.333679</v>
      </c>
    </row>
    <row r="644" spans="1:19" x14ac:dyDescent="0.2">
      <c r="A644" s="8" t="s">
        <v>114</v>
      </c>
      <c r="B644" s="5" t="s">
        <v>17</v>
      </c>
      <c r="C644" s="31">
        <v>230</v>
      </c>
      <c r="D644" s="5" t="s">
        <v>166</v>
      </c>
      <c r="E644" s="3">
        <v>5.0049739999999998</v>
      </c>
      <c r="F644" s="3">
        <v>55.295101000000003</v>
      </c>
      <c r="G644" s="3">
        <v>38.464860000000002</v>
      </c>
      <c r="H644" s="3">
        <v>40.644182999999998</v>
      </c>
      <c r="I644" s="3">
        <v>47.017724000000001</v>
      </c>
      <c r="J644" s="3">
        <v>32.635961000000002</v>
      </c>
      <c r="K644" s="3">
        <v>90.186991000000006</v>
      </c>
      <c r="L644" s="3">
        <v>288.65919100000002</v>
      </c>
      <c r="M644" s="3">
        <v>226.940112</v>
      </c>
      <c r="N644" s="3">
        <v>82.366354999999999</v>
      </c>
      <c r="O644" s="3">
        <v>1.5698890000000001</v>
      </c>
      <c r="P644" s="3">
        <v>31.604900000000001</v>
      </c>
      <c r="Q644" s="3">
        <v>3.0397349999999999</v>
      </c>
      <c r="R644" s="3">
        <v>9.9777120000000004</v>
      </c>
      <c r="S644" s="3">
        <v>9.1282429999999994</v>
      </c>
    </row>
    <row r="645" spans="1:19" x14ac:dyDescent="0.2">
      <c r="A645" s="8" t="s">
        <v>114</v>
      </c>
      <c r="B645" s="5" t="s">
        <v>16</v>
      </c>
      <c r="C645" s="31">
        <v>240</v>
      </c>
      <c r="D645" s="5" t="s">
        <v>167</v>
      </c>
      <c r="E645" s="7">
        <v>5.9361449999999998</v>
      </c>
      <c r="F645" s="7">
        <v>1.4723010000000001</v>
      </c>
      <c r="G645" s="7">
        <v>39.037424999999999</v>
      </c>
      <c r="H645" s="7">
        <v>3.5480260000000001</v>
      </c>
      <c r="I645" s="7">
        <v>3.058748</v>
      </c>
      <c r="J645" s="7">
        <v>9.1299299999999999</v>
      </c>
      <c r="K645" s="7">
        <v>114.062262</v>
      </c>
      <c r="L645" s="7">
        <v>75.289077000000006</v>
      </c>
      <c r="M645" s="7">
        <v>88.551602000000003</v>
      </c>
      <c r="N645" s="7">
        <v>39.978503000000003</v>
      </c>
      <c r="O645" s="7">
        <v>41.465437000000001</v>
      </c>
      <c r="P645" s="7">
        <v>14.084536</v>
      </c>
      <c r="Q645" s="7">
        <v>3.576279</v>
      </c>
      <c r="R645" s="7">
        <v>2.1414650000000002</v>
      </c>
      <c r="S645" s="7">
        <v>7.915934</v>
      </c>
    </row>
    <row r="646" spans="1:19" x14ac:dyDescent="0.2">
      <c r="A646" s="8" t="s">
        <v>114</v>
      </c>
      <c r="B646" s="5" t="s">
        <v>15</v>
      </c>
      <c r="C646" s="31">
        <v>250</v>
      </c>
      <c r="D646" s="5" t="s">
        <v>167</v>
      </c>
      <c r="E646" s="3">
        <v>3.611812</v>
      </c>
      <c r="F646" s="3">
        <v>2.8626320000000001</v>
      </c>
      <c r="G646" s="3">
        <v>2.1411959999999999</v>
      </c>
      <c r="H646" s="3">
        <v>8.7663879999999992</v>
      </c>
      <c r="I646" s="3">
        <v>5.3888559999999996</v>
      </c>
      <c r="J646" s="3">
        <v>3.9460389999999999</v>
      </c>
      <c r="K646" s="3">
        <v>36.627091</v>
      </c>
      <c r="L646" s="3">
        <v>22.506799999999998</v>
      </c>
      <c r="M646" s="3">
        <v>102.564825</v>
      </c>
      <c r="N646" s="3">
        <v>9.095383</v>
      </c>
      <c r="O646" s="3">
        <v>1.5665169999999999</v>
      </c>
      <c r="P646" s="3">
        <v>1.612179</v>
      </c>
      <c r="Q646" s="3">
        <v>1.9551750000000001</v>
      </c>
      <c r="R646" s="3">
        <v>0.61976100000000001</v>
      </c>
      <c r="S646" s="3">
        <v>0.93904900000000002</v>
      </c>
    </row>
    <row r="647" spans="1:19" x14ac:dyDescent="0.2">
      <c r="A647" s="8" t="s">
        <v>114</v>
      </c>
      <c r="B647" s="5" t="s">
        <v>14</v>
      </c>
      <c r="C647" s="31">
        <v>310</v>
      </c>
      <c r="D647" s="5" t="s">
        <v>169</v>
      </c>
      <c r="E647" s="7">
        <v>52.591493999999997</v>
      </c>
      <c r="F647" s="7">
        <v>75.896197000000001</v>
      </c>
      <c r="G647" s="7">
        <v>95.562185999999997</v>
      </c>
      <c r="H647" s="7">
        <v>69.455145999999999</v>
      </c>
      <c r="I647" s="7">
        <v>71.623211999999995</v>
      </c>
      <c r="J647" s="7">
        <v>98.923361</v>
      </c>
      <c r="K647" s="7">
        <v>153.92219700000001</v>
      </c>
      <c r="L647" s="7">
        <v>176.87932900000001</v>
      </c>
      <c r="M647" s="7">
        <v>479.71237200000002</v>
      </c>
      <c r="N647" s="7">
        <v>121.96743499999999</v>
      </c>
      <c r="O647" s="7">
        <v>59.715015999999999</v>
      </c>
      <c r="P647" s="7">
        <v>60.474975999999998</v>
      </c>
      <c r="Q647" s="7">
        <v>57.711486999999998</v>
      </c>
      <c r="R647" s="7">
        <v>48.451628999999997</v>
      </c>
      <c r="S647" s="7">
        <v>52.509194999999998</v>
      </c>
    </row>
    <row r="648" spans="1:19" x14ac:dyDescent="0.2">
      <c r="A648" s="8" t="s">
        <v>114</v>
      </c>
      <c r="B648" s="5" t="s">
        <v>13</v>
      </c>
      <c r="C648" s="31">
        <v>320</v>
      </c>
      <c r="D648" s="5" t="s">
        <v>168</v>
      </c>
      <c r="E648" s="3">
        <v>25.144704000000001</v>
      </c>
      <c r="F648" s="3">
        <v>32.777127999999998</v>
      </c>
      <c r="G648" s="3">
        <v>34.986381000000002</v>
      </c>
      <c r="H648" s="3">
        <v>36.631791</v>
      </c>
      <c r="I648" s="3">
        <v>22.823001999999999</v>
      </c>
      <c r="J648" s="3">
        <v>23.922709999999999</v>
      </c>
      <c r="K648" s="3">
        <v>41.356335000000001</v>
      </c>
      <c r="L648" s="3">
        <v>23.311012000000002</v>
      </c>
      <c r="M648" s="3">
        <v>30.698349</v>
      </c>
      <c r="N648" s="3">
        <v>169.447362</v>
      </c>
      <c r="O648" s="3">
        <v>10.862809</v>
      </c>
      <c r="P648" s="3">
        <v>5.943867</v>
      </c>
      <c r="Q648" s="3">
        <v>10.911220999999999</v>
      </c>
      <c r="R648" s="3">
        <v>4.0732340000000002</v>
      </c>
      <c r="S648" s="3">
        <v>3.8599410000000001</v>
      </c>
    </row>
    <row r="649" spans="1:19" x14ac:dyDescent="0.2">
      <c r="A649" s="8" t="s">
        <v>114</v>
      </c>
      <c r="B649" s="5" t="s">
        <v>12</v>
      </c>
      <c r="C649" s="31">
        <v>410</v>
      </c>
      <c r="D649" s="5" t="s">
        <v>171</v>
      </c>
      <c r="E649" s="7">
        <v>20.001263999999999</v>
      </c>
      <c r="F649" s="7">
        <v>28.508329</v>
      </c>
      <c r="G649" s="7">
        <v>18.752230000000001</v>
      </c>
      <c r="H649" s="7">
        <v>35.922911999999997</v>
      </c>
      <c r="I649" s="7">
        <v>38.395446999999997</v>
      </c>
      <c r="J649" s="7">
        <v>147.76687699999999</v>
      </c>
      <c r="K649" s="7">
        <v>132.18859399999999</v>
      </c>
      <c r="L649" s="7">
        <v>114.151713</v>
      </c>
      <c r="M649" s="7">
        <v>118.024699</v>
      </c>
      <c r="N649" s="7">
        <v>44.091163000000002</v>
      </c>
      <c r="O649" s="7">
        <v>13.166321</v>
      </c>
      <c r="P649" s="7">
        <v>6.637359</v>
      </c>
      <c r="Q649" s="7">
        <v>7.4467239999999997</v>
      </c>
      <c r="R649" s="7">
        <v>6.8614709999999999</v>
      </c>
      <c r="S649" s="7">
        <v>4.0821300000000003</v>
      </c>
    </row>
    <row r="650" spans="1:19" x14ac:dyDescent="0.2">
      <c r="A650" s="8" t="s">
        <v>114</v>
      </c>
      <c r="B650" s="5" t="s">
        <v>11</v>
      </c>
      <c r="C650" s="31">
        <v>430</v>
      </c>
      <c r="D650" s="5" t="s">
        <v>170</v>
      </c>
      <c r="E650" s="3">
        <v>62.182878000000002</v>
      </c>
      <c r="F650" s="3">
        <v>60.165982</v>
      </c>
      <c r="G650" s="3">
        <v>71.039815000000004</v>
      </c>
      <c r="H650" s="3">
        <v>81.173480999999995</v>
      </c>
      <c r="I650" s="3">
        <v>100.59932499999999</v>
      </c>
      <c r="J650" s="3">
        <v>198.953642</v>
      </c>
      <c r="K650" s="3">
        <v>147.776904</v>
      </c>
      <c r="L650" s="3">
        <v>129.39351400000001</v>
      </c>
      <c r="M650" s="3">
        <v>187.22842</v>
      </c>
      <c r="N650" s="3">
        <v>131.55037999999999</v>
      </c>
      <c r="O650" s="3">
        <v>65.746630999999994</v>
      </c>
      <c r="P650" s="3">
        <v>57.029035999999998</v>
      </c>
      <c r="Q650" s="3">
        <v>23.640426999999999</v>
      </c>
      <c r="R650" s="3">
        <v>37.678127000000003</v>
      </c>
      <c r="S650" s="3">
        <v>86.848299999999995</v>
      </c>
    </row>
    <row r="651" spans="1:19" x14ac:dyDescent="0.2">
      <c r="A651" s="8" t="s">
        <v>114</v>
      </c>
      <c r="B651" s="5" t="s">
        <v>10</v>
      </c>
      <c r="C651" s="31">
        <v>510</v>
      </c>
      <c r="D651" s="5" t="s">
        <v>172</v>
      </c>
      <c r="E651" s="7">
        <v>9.9815000000000001E-2</v>
      </c>
      <c r="F651" s="7">
        <v>0.17042599999999999</v>
      </c>
      <c r="G651" s="7">
        <v>8.9858999999999994E-2</v>
      </c>
      <c r="H651" s="7">
        <v>6.6892519999999998</v>
      </c>
      <c r="I651" s="7">
        <v>10.232614</v>
      </c>
      <c r="J651" s="7">
        <v>24.445436999999998</v>
      </c>
      <c r="K651" s="7">
        <v>19.667286000000001</v>
      </c>
      <c r="L651" s="7">
        <v>32.023826999999997</v>
      </c>
      <c r="M651" s="7">
        <v>23.239284999999999</v>
      </c>
      <c r="N651" s="7">
        <v>19.856507000000001</v>
      </c>
      <c r="O651" s="7">
        <v>5.0565009999999999</v>
      </c>
      <c r="P651" s="7">
        <v>8.1289840000000009</v>
      </c>
      <c r="Q651" s="7">
        <v>0.557867</v>
      </c>
      <c r="R651" s="7">
        <v>2.217921</v>
      </c>
      <c r="S651" s="7">
        <v>2.2337720000000001</v>
      </c>
    </row>
    <row r="652" spans="1:19" x14ac:dyDescent="0.2">
      <c r="A652" s="8" t="s">
        <v>114</v>
      </c>
      <c r="B652" s="5" t="s">
        <v>9</v>
      </c>
      <c r="C652" s="31">
        <v>520</v>
      </c>
      <c r="D652" s="5" t="s">
        <v>169</v>
      </c>
      <c r="E652" s="3">
        <v>13.535581000000001</v>
      </c>
      <c r="F652" s="3">
        <v>9.5695929999999993</v>
      </c>
      <c r="G652" s="3">
        <v>12.874896</v>
      </c>
      <c r="H652" s="3">
        <v>10.33891</v>
      </c>
      <c r="I652" s="3">
        <v>27.834178999999999</v>
      </c>
      <c r="J652" s="3">
        <v>41.794808000000003</v>
      </c>
      <c r="K652" s="3">
        <v>64.814837999999995</v>
      </c>
      <c r="L652" s="3">
        <v>196.49216100000001</v>
      </c>
      <c r="M652" s="3">
        <v>14.312046</v>
      </c>
      <c r="N652" s="3">
        <v>7.2210650000000003</v>
      </c>
      <c r="O652" s="3">
        <v>13.554802</v>
      </c>
      <c r="P652" s="3">
        <v>4.5945369999999999</v>
      </c>
      <c r="Q652" s="3">
        <v>7.1295900000000003</v>
      </c>
      <c r="R652" s="3">
        <v>5.5831249999999999</v>
      </c>
      <c r="S652" s="3">
        <v>5.5507369999999998</v>
      </c>
    </row>
    <row r="653" spans="1:19" x14ac:dyDescent="0.2">
      <c r="A653" s="8" t="s">
        <v>114</v>
      </c>
      <c r="B653" s="5" t="s">
        <v>8</v>
      </c>
      <c r="C653" s="31">
        <v>530</v>
      </c>
      <c r="D653" s="5" t="s">
        <v>170</v>
      </c>
      <c r="E653" s="7"/>
      <c r="F653" s="7">
        <v>38.273038</v>
      </c>
      <c r="G653" s="7">
        <v>42.624510000000001</v>
      </c>
      <c r="H653" s="7">
        <v>16.699099</v>
      </c>
      <c r="I653" s="7">
        <v>20.107870999999999</v>
      </c>
      <c r="J653" s="7">
        <v>22.358049000000001</v>
      </c>
      <c r="K653" s="7"/>
      <c r="L653" s="7">
        <v>11.622577</v>
      </c>
      <c r="M653" s="7">
        <v>26.788405999999998</v>
      </c>
      <c r="N653" s="7">
        <v>17.861212999999999</v>
      </c>
      <c r="O653" s="7">
        <v>0.634934</v>
      </c>
      <c r="P653" s="7">
        <v>3.9140169999999999</v>
      </c>
      <c r="Q653" s="7">
        <v>0.11436300000000001</v>
      </c>
      <c r="R653" s="7">
        <v>0.410634</v>
      </c>
      <c r="S653" s="7">
        <v>0.409474</v>
      </c>
    </row>
    <row r="654" spans="1:19" x14ac:dyDescent="0.2">
      <c r="A654" s="8" t="s">
        <v>114</v>
      </c>
      <c r="B654" s="5" t="s">
        <v>7</v>
      </c>
      <c r="C654" s="31">
        <v>600</v>
      </c>
      <c r="D654" s="5" t="s">
        <v>173</v>
      </c>
      <c r="E654" s="3">
        <v>165.81524899999999</v>
      </c>
      <c r="F654" s="3">
        <v>124.978235</v>
      </c>
      <c r="G654" s="3">
        <v>224.878297</v>
      </c>
      <c r="H654" s="3">
        <v>607.66012999999998</v>
      </c>
      <c r="I654" s="3">
        <v>496.39529299999998</v>
      </c>
      <c r="J654" s="3">
        <v>252.433875</v>
      </c>
      <c r="K654" s="3">
        <v>547.66541500000005</v>
      </c>
      <c r="L654" s="3">
        <v>156.731537</v>
      </c>
      <c r="M654" s="3">
        <v>365.51107200000001</v>
      </c>
      <c r="N654" s="3">
        <v>30.883941</v>
      </c>
      <c r="O654" s="3">
        <v>65.881701000000007</v>
      </c>
      <c r="P654" s="3">
        <v>204.39040399999999</v>
      </c>
      <c r="Q654" s="3"/>
      <c r="R654" s="3">
        <v>121.641885</v>
      </c>
      <c r="S654" s="3">
        <v>2112.1984729999999</v>
      </c>
    </row>
    <row r="655" spans="1:19" x14ac:dyDescent="0.2">
      <c r="A655" s="8" t="s">
        <v>114</v>
      </c>
      <c r="B655" s="5" t="s">
        <v>6</v>
      </c>
      <c r="C655" s="31">
        <v>700</v>
      </c>
      <c r="D655" s="5" t="s">
        <v>174</v>
      </c>
      <c r="E655" s="7">
        <v>64.369814000000005</v>
      </c>
      <c r="F655" s="7">
        <v>74.545708000000005</v>
      </c>
      <c r="G655" s="7">
        <v>84.425150000000002</v>
      </c>
      <c r="H655" s="7">
        <v>125.68827</v>
      </c>
      <c r="I655" s="7">
        <v>128.376666</v>
      </c>
      <c r="J655" s="7">
        <v>180.596092</v>
      </c>
      <c r="K655" s="7">
        <v>335.56617899999998</v>
      </c>
      <c r="L655" s="7">
        <v>366.15133400000002</v>
      </c>
      <c r="M655" s="7">
        <v>244.59323499999999</v>
      </c>
      <c r="N655" s="7">
        <v>199.137655</v>
      </c>
      <c r="O655" s="7">
        <v>78.164897999999994</v>
      </c>
      <c r="P655" s="7">
        <v>46.772399</v>
      </c>
      <c r="Q655" s="7">
        <v>63.413249999999998</v>
      </c>
      <c r="R655" s="7">
        <v>51.655203</v>
      </c>
      <c r="S655" s="7">
        <v>56.739897999999997</v>
      </c>
    </row>
    <row r="656" spans="1:19" x14ac:dyDescent="0.2">
      <c r="A656" s="8" t="s">
        <v>114</v>
      </c>
      <c r="B656" s="5" t="s">
        <v>5</v>
      </c>
      <c r="C656" s="31">
        <v>910</v>
      </c>
      <c r="D656" s="5" t="s">
        <v>170</v>
      </c>
      <c r="E656" s="3">
        <v>89.048330000000007</v>
      </c>
      <c r="F656" s="3">
        <v>90.539326000000003</v>
      </c>
      <c r="G656" s="3">
        <v>85.593067000000005</v>
      </c>
      <c r="H656" s="3">
        <v>102.366649</v>
      </c>
      <c r="I656" s="3">
        <v>95.226799</v>
      </c>
      <c r="J656" s="3">
        <v>100.74980600000001</v>
      </c>
      <c r="K656" s="3">
        <v>159.176343</v>
      </c>
      <c r="L656" s="3">
        <v>152.51584399999999</v>
      </c>
      <c r="M656" s="3">
        <v>146.63224099999999</v>
      </c>
      <c r="N656" s="3">
        <v>140.63769600000001</v>
      </c>
      <c r="O656" s="3">
        <v>147.87691599999999</v>
      </c>
      <c r="P656" s="3">
        <v>113.576627</v>
      </c>
      <c r="Q656" s="3">
        <v>107.271244</v>
      </c>
      <c r="R656" s="3">
        <v>103.314616</v>
      </c>
      <c r="S656" s="3">
        <v>108.724779</v>
      </c>
    </row>
    <row r="657" spans="1:19" x14ac:dyDescent="0.2">
      <c r="A657" s="8" t="s">
        <v>114</v>
      </c>
      <c r="B657" s="5" t="s">
        <v>4</v>
      </c>
      <c r="C657" s="31">
        <v>930</v>
      </c>
      <c r="D657" s="5" t="s">
        <v>170</v>
      </c>
      <c r="E657" s="7">
        <v>20.850565</v>
      </c>
      <c r="F657" s="7">
        <v>25.054988999999999</v>
      </c>
      <c r="G657" s="7">
        <v>20.704609000000001</v>
      </c>
      <c r="H657" s="7">
        <v>18.432015</v>
      </c>
      <c r="I657" s="7">
        <v>26.521933000000001</v>
      </c>
      <c r="J657" s="7">
        <v>21.211244000000001</v>
      </c>
      <c r="K657" s="7">
        <v>31.493380999999999</v>
      </c>
      <c r="L657" s="7">
        <v>31.753914999999999</v>
      </c>
      <c r="M657" s="7">
        <v>31.361505000000001</v>
      </c>
      <c r="N657" s="7">
        <v>26.79476</v>
      </c>
      <c r="O657" s="7">
        <v>19.753627999999999</v>
      </c>
      <c r="P657" s="7">
        <v>20.576201999999999</v>
      </c>
      <c r="Q657" s="7">
        <v>15.501568000000001</v>
      </c>
      <c r="R657" s="7">
        <v>32.284399999999998</v>
      </c>
      <c r="S657" s="7">
        <v>88.547172000000003</v>
      </c>
    </row>
    <row r="658" spans="1:19" x14ac:dyDescent="0.2">
      <c r="A658" s="6" t="s">
        <v>114</v>
      </c>
      <c r="B658" s="5" t="s">
        <v>2</v>
      </c>
      <c r="C658" s="31">
        <v>998</v>
      </c>
      <c r="D658" s="5" t="s">
        <v>170</v>
      </c>
      <c r="E658" s="3">
        <v>514.14590899999996</v>
      </c>
      <c r="F658" s="3">
        <v>278.02988599999998</v>
      </c>
      <c r="G658" s="3">
        <v>95.377206000000001</v>
      </c>
      <c r="H658" s="3">
        <v>68.385698000000005</v>
      </c>
      <c r="I658" s="3">
        <v>132.06649999999999</v>
      </c>
      <c r="J658" s="3">
        <v>271.980752</v>
      </c>
      <c r="K658" s="3">
        <v>316.63635199999999</v>
      </c>
      <c r="L658" s="3">
        <v>196.17645200000001</v>
      </c>
      <c r="M658" s="3">
        <v>133.73421200000001</v>
      </c>
      <c r="N658" s="3">
        <v>113.021941</v>
      </c>
      <c r="O658" s="3">
        <v>49.137385999999999</v>
      </c>
      <c r="P658" s="3">
        <v>41.205069999999999</v>
      </c>
      <c r="Q658" s="3">
        <v>36.179721000000001</v>
      </c>
      <c r="R658" s="3">
        <v>93.262080999999995</v>
      </c>
      <c r="S658" s="3">
        <v>57.449756000000001</v>
      </c>
    </row>
    <row r="659" spans="1:19" x14ac:dyDescent="0.2">
      <c r="A659" s="9" t="s">
        <v>113</v>
      </c>
      <c r="B659" s="5" t="s">
        <v>26</v>
      </c>
      <c r="C659" s="32">
        <v>1000</v>
      </c>
      <c r="D659" s="5" t="s">
        <v>181</v>
      </c>
      <c r="E659" s="7">
        <v>1452.9331179999999</v>
      </c>
      <c r="F659" s="7">
        <v>2043.784414</v>
      </c>
      <c r="G659" s="7">
        <v>2164.9169440000001</v>
      </c>
      <c r="H659" s="7">
        <v>2038.3256899999999</v>
      </c>
      <c r="I659" s="7">
        <v>2914.3668510000002</v>
      </c>
      <c r="J659" s="7">
        <v>2702.9564500000001</v>
      </c>
      <c r="K659" s="7">
        <v>2769.364685</v>
      </c>
      <c r="L659" s="7">
        <v>2974.5783529999999</v>
      </c>
      <c r="M659" s="7">
        <v>2711.737603</v>
      </c>
      <c r="N659" s="7">
        <v>3025.1613590000002</v>
      </c>
      <c r="O659" s="7">
        <v>3095.325668</v>
      </c>
      <c r="P659" s="7">
        <v>3199.8012039999999</v>
      </c>
      <c r="Q659" s="7">
        <v>3675.4944310000001</v>
      </c>
      <c r="R659" s="7">
        <v>4912.1855519999999</v>
      </c>
      <c r="S659" s="7">
        <v>3571.4159089999998</v>
      </c>
    </row>
    <row r="660" spans="1:19" x14ac:dyDescent="0.2">
      <c r="A660" s="8" t="s">
        <v>113</v>
      </c>
      <c r="B660" s="5" t="s">
        <v>25</v>
      </c>
      <c r="C660" s="31">
        <v>110</v>
      </c>
      <c r="D660" s="5" t="s">
        <v>162</v>
      </c>
      <c r="E660" s="3">
        <v>71.570915999999997</v>
      </c>
      <c r="F660" s="3">
        <v>86.494490999999996</v>
      </c>
      <c r="G660" s="3">
        <v>106.782573</v>
      </c>
      <c r="H660" s="3">
        <v>120.962447</v>
      </c>
      <c r="I660" s="3">
        <v>125.248842</v>
      </c>
      <c r="J660" s="3">
        <v>78.544754999999995</v>
      </c>
      <c r="K660" s="3">
        <v>113.446322</v>
      </c>
      <c r="L660" s="3">
        <v>95.224089000000006</v>
      </c>
      <c r="M660" s="3">
        <v>110.126904</v>
      </c>
      <c r="N660" s="3">
        <v>120.835292</v>
      </c>
      <c r="O660" s="3">
        <v>73.243640999999997</v>
      </c>
      <c r="P660" s="3">
        <v>96.034244999999999</v>
      </c>
      <c r="Q660" s="3">
        <v>140.661058</v>
      </c>
      <c r="R660" s="3">
        <v>89.334986999999998</v>
      </c>
      <c r="S660" s="3">
        <v>120.007103</v>
      </c>
    </row>
    <row r="661" spans="1:19" x14ac:dyDescent="0.2">
      <c r="A661" s="8" t="s">
        <v>113</v>
      </c>
      <c r="B661" s="5" t="s">
        <v>24</v>
      </c>
      <c r="C661" s="31">
        <v>120</v>
      </c>
      <c r="D661" s="5" t="s">
        <v>163</v>
      </c>
      <c r="E661" s="7">
        <v>60.773328999999997</v>
      </c>
      <c r="F661" s="7">
        <v>64.196312000000006</v>
      </c>
      <c r="G661" s="7">
        <v>84.432512000000003</v>
      </c>
      <c r="H661" s="7">
        <v>110.12866699999999</v>
      </c>
      <c r="I661" s="7">
        <v>158.24039200000001</v>
      </c>
      <c r="J661" s="7">
        <v>157.70881600000001</v>
      </c>
      <c r="K661" s="7">
        <v>136.62815800000001</v>
      </c>
      <c r="L661" s="7">
        <v>132.57831999999999</v>
      </c>
      <c r="M661" s="7">
        <v>108.48709599999999</v>
      </c>
      <c r="N661" s="7">
        <v>86.224598</v>
      </c>
      <c r="O661" s="7">
        <v>95.575517000000005</v>
      </c>
      <c r="P661" s="7">
        <v>103.632158</v>
      </c>
      <c r="Q661" s="7">
        <v>94.699968999999996</v>
      </c>
      <c r="R661" s="7">
        <v>76.905270999999999</v>
      </c>
      <c r="S661" s="7">
        <v>76.318543000000005</v>
      </c>
    </row>
    <row r="662" spans="1:19" x14ac:dyDescent="0.2">
      <c r="A662" s="8" t="s">
        <v>113</v>
      </c>
      <c r="B662" s="5" t="s">
        <v>23</v>
      </c>
      <c r="C662" s="31">
        <v>130</v>
      </c>
      <c r="D662" s="5" t="s">
        <v>163</v>
      </c>
      <c r="E662" s="3">
        <v>43.059233999999996</v>
      </c>
      <c r="F662" s="3">
        <v>49.083767000000002</v>
      </c>
      <c r="G662" s="3">
        <v>74.457102000000006</v>
      </c>
      <c r="H662" s="3">
        <v>94.064890000000005</v>
      </c>
      <c r="I662" s="3">
        <v>100.25273199999999</v>
      </c>
      <c r="J662" s="3">
        <v>115.747184</v>
      </c>
      <c r="K662" s="3">
        <v>84.070173999999994</v>
      </c>
      <c r="L662" s="3">
        <v>76.113905000000003</v>
      </c>
      <c r="M662" s="3">
        <v>70.954734000000002</v>
      </c>
      <c r="N662" s="3">
        <v>68.751277000000002</v>
      </c>
      <c r="O662" s="3">
        <v>133.01651000000001</v>
      </c>
      <c r="P662" s="3">
        <v>96.147682000000003</v>
      </c>
      <c r="Q662" s="3">
        <v>97.365258999999995</v>
      </c>
      <c r="R662" s="3">
        <v>102.78658799999999</v>
      </c>
      <c r="S662" s="3">
        <v>124.32312400000001</v>
      </c>
    </row>
    <row r="663" spans="1:19" x14ac:dyDescent="0.2">
      <c r="A663" s="8" t="s">
        <v>113</v>
      </c>
      <c r="B663" s="5" t="s">
        <v>22</v>
      </c>
      <c r="C663" s="31">
        <v>140</v>
      </c>
      <c r="D663" s="5" t="s">
        <v>164</v>
      </c>
      <c r="E663" s="7">
        <v>53.265025999999999</v>
      </c>
      <c r="F663" s="7">
        <v>40.585362000000003</v>
      </c>
      <c r="G663" s="7">
        <v>43.630803999999998</v>
      </c>
      <c r="H663" s="7">
        <v>68.788668000000001</v>
      </c>
      <c r="I663" s="7">
        <v>66.065921000000003</v>
      </c>
      <c r="J663" s="7">
        <v>46.946359000000001</v>
      </c>
      <c r="K663" s="7">
        <v>70.114750000000001</v>
      </c>
      <c r="L663" s="7">
        <v>77.511465999999999</v>
      </c>
      <c r="M663" s="7">
        <v>41.556922</v>
      </c>
      <c r="N663" s="7">
        <v>56.002935000000001</v>
      </c>
      <c r="O663" s="7">
        <v>106.57736</v>
      </c>
      <c r="P663" s="7">
        <v>111.921705</v>
      </c>
      <c r="Q663" s="7">
        <v>92.498463999999998</v>
      </c>
      <c r="R663" s="7">
        <v>96.066838000000004</v>
      </c>
      <c r="S663" s="7">
        <v>92.105393000000007</v>
      </c>
    </row>
    <row r="664" spans="1:19" x14ac:dyDescent="0.2">
      <c r="A664" s="8" t="s">
        <v>113</v>
      </c>
      <c r="B664" s="5" t="s">
        <v>21</v>
      </c>
      <c r="C664" s="31">
        <v>150</v>
      </c>
      <c r="D664" s="5" t="s">
        <v>165</v>
      </c>
      <c r="E664" s="3">
        <v>230.01070899999999</v>
      </c>
      <c r="F664" s="3">
        <v>238.550522</v>
      </c>
      <c r="G664" s="3">
        <v>285.93303700000001</v>
      </c>
      <c r="H664" s="3">
        <v>346.28553399999998</v>
      </c>
      <c r="I664" s="3">
        <v>527.91218400000002</v>
      </c>
      <c r="J664" s="3">
        <v>559.10471500000006</v>
      </c>
      <c r="K664" s="3">
        <v>556.93869900000004</v>
      </c>
      <c r="L664" s="3">
        <v>657.49268300000006</v>
      </c>
      <c r="M664" s="3">
        <v>633.55276700000002</v>
      </c>
      <c r="N664" s="3">
        <v>699.85763399999996</v>
      </c>
      <c r="O664" s="3">
        <v>769.30076899999995</v>
      </c>
      <c r="P664" s="3">
        <v>792.80791499999998</v>
      </c>
      <c r="Q664" s="3">
        <v>823.27317200000005</v>
      </c>
      <c r="R664" s="3">
        <v>759.14756199999999</v>
      </c>
      <c r="S664" s="3">
        <v>805.39282100000003</v>
      </c>
    </row>
    <row r="665" spans="1:19" x14ac:dyDescent="0.2">
      <c r="A665" s="8" t="s">
        <v>113</v>
      </c>
      <c r="B665" s="5" t="s">
        <v>20</v>
      </c>
      <c r="C665" s="31">
        <v>160</v>
      </c>
      <c r="D665" s="5" t="s">
        <v>161</v>
      </c>
      <c r="E665" s="7">
        <v>66.880925000000005</v>
      </c>
      <c r="F665" s="7">
        <v>58.600741999999997</v>
      </c>
      <c r="G665" s="7">
        <v>62.080727000000003</v>
      </c>
      <c r="H665" s="7">
        <v>76.346825999999993</v>
      </c>
      <c r="I665" s="7">
        <v>89.628604999999993</v>
      </c>
      <c r="J665" s="7">
        <v>97.790411000000006</v>
      </c>
      <c r="K665" s="7">
        <v>72.157566000000003</v>
      </c>
      <c r="L665" s="7">
        <v>86.367024999999998</v>
      </c>
      <c r="M665" s="7">
        <v>59.054023000000001</v>
      </c>
      <c r="N665" s="7">
        <v>54.967022</v>
      </c>
      <c r="O665" s="7">
        <v>60.563896999999997</v>
      </c>
      <c r="P665" s="7">
        <v>43.203643</v>
      </c>
      <c r="Q665" s="7">
        <v>64.868632000000005</v>
      </c>
      <c r="R665" s="7">
        <v>60.125031</v>
      </c>
      <c r="S665" s="7">
        <v>56.971527000000002</v>
      </c>
    </row>
    <row r="666" spans="1:19" x14ac:dyDescent="0.2">
      <c r="A666" s="8" t="s">
        <v>113</v>
      </c>
      <c r="B666" s="5" t="s">
        <v>19</v>
      </c>
      <c r="C666" s="31">
        <v>210</v>
      </c>
      <c r="D666" s="5" t="s">
        <v>166</v>
      </c>
      <c r="E666" s="3">
        <v>40.137877000000003</v>
      </c>
      <c r="F666" s="3">
        <v>79.831513000000001</v>
      </c>
      <c r="G666" s="3">
        <v>49.813104000000003</v>
      </c>
      <c r="H666" s="3">
        <v>50.581491</v>
      </c>
      <c r="I666" s="3">
        <v>33.706488999999998</v>
      </c>
      <c r="J666" s="3">
        <v>15.392275</v>
      </c>
      <c r="K666" s="3">
        <v>37.806848000000002</v>
      </c>
      <c r="L666" s="3">
        <v>32.616650999999997</v>
      </c>
      <c r="M666" s="3">
        <v>22.891601999999999</v>
      </c>
      <c r="N666" s="3">
        <v>29.480912</v>
      </c>
      <c r="O666" s="3">
        <v>29.041143999999999</v>
      </c>
      <c r="P666" s="3">
        <v>21.682606</v>
      </c>
      <c r="Q666" s="3">
        <v>15.874145</v>
      </c>
      <c r="R666" s="3">
        <v>11.380705000000001</v>
      </c>
      <c r="S666" s="3">
        <v>8.4692270000000001</v>
      </c>
    </row>
    <row r="667" spans="1:19" x14ac:dyDescent="0.2">
      <c r="A667" s="8" t="s">
        <v>113</v>
      </c>
      <c r="B667" s="5" t="s">
        <v>18</v>
      </c>
      <c r="C667" s="31">
        <v>220</v>
      </c>
      <c r="D667" s="5" t="s">
        <v>166</v>
      </c>
      <c r="E667" s="7">
        <v>7.9234150000000003</v>
      </c>
      <c r="F667" s="7">
        <v>8.5823579999999993</v>
      </c>
      <c r="G667" s="7">
        <v>8.2998119999999993</v>
      </c>
      <c r="H667" s="7">
        <v>10.116313999999999</v>
      </c>
      <c r="I667" s="7">
        <v>8.7343399999999995</v>
      </c>
      <c r="J667" s="7">
        <v>7.7868959999999996</v>
      </c>
      <c r="K667" s="7">
        <v>7.6212</v>
      </c>
      <c r="L667" s="7">
        <v>3.7399710000000002</v>
      </c>
      <c r="M667" s="7">
        <v>3.531542</v>
      </c>
      <c r="N667" s="7">
        <v>0.44488699999999998</v>
      </c>
      <c r="O667" s="7">
        <v>6.0056479999999999</v>
      </c>
      <c r="P667" s="7">
        <v>6.3388179999999998</v>
      </c>
      <c r="Q667" s="7">
        <v>9.0163080000000004</v>
      </c>
      <c r="R667" s="7">
        <v>7.9929199999999998</v>
      </c>
      <c r="S667" s="7">
        <v>7.4131720000000003</v>
      </c>
    </row>
    <row r="668" spans="1:19" x14ac:dyDescent="0.2">
      <c r="A668" s="8" t="s">
        <v>113</v>
      </c>
      <c r="B668" s="5" t="s">
        <v>17</v>
      </c>
      <c r="C668" s="31">
        <v>230</v>
      </c>
      <c r="D668" s="5" t="s">
        <v>166</v>
      </c>
      <c r="E668" s="3">
        <v>30.890781</v>
      </c>
      <c r="F668" s="3">
        <v>49.860303999999999</v>
      </c>
      <c r="G668" s="3">
        <v>50.870066000000001</v>
      </c>
      <c r="H668" s="3">
        <v>30.270143999999998</v>
      </c>
      <c r="I668" s="3">
        <v>54.212266999999997</v>
      </c>
      <c r="J668" s="3">
        <v>36.845160999999997</v>
      </c>
      <c r="K668" s="3">
        <v>56.974756999999997</v>
      </c>
      <c r="L668" s="3">
        <v>49.317594999999997</v>
      </c>
      <c r="M668" s="3">
        <v>54.817225999999998</v>
      </c>
      <c r="N668" s="3">
        <v>51.234329000000002</v>
      </c>
      <c r="O668" s="3">
        <v>60.369774999999997</v>
      </c>
      <c r="P668" s="3">
        <v>77.194631999999999</v>
      </c>
      <c r="Q668" s="3">
        <v>42.246527</v>
      </c>
      <c r="R668" s="3">
        <v>89.900897999999998</v>
      </c>
      <c r="S668" s="3">
        <v>43.625694000000003</v>
      </c>
    </row>
    <row r="669" spans="1:19" x14ac:dyDescent="0.2">
      <c r="A669" s="8" t="s">
        <v>113</v>
      </c>
      <c r="B669" s="5" t="s">
        <v>16</v>
      </c>
      <c r="C669" s="31">
        <v>240</v>
      </c>
      <c r="D669" s="5" t="s">
        <v>167</v>
      </c>
      <c r="E669" s="7">
        <v>29.582975999999999</v>
      </c>
      <c r="F669" s="7">
        <v>13.767696000000001</v>
      </c>
      <c r="G669" s="7">
        <v>10.043649</v>
      </c>
      <c r="H669" s="7">
        <v>23.053277000000001</v>
      </c>
      <c r="I669" s="7">
        <v>14.828369</v>
      </c>
      <c r="J669" s="7">
        <v>18.481812000000001</v>
      </c>
      <c r="K669" s="7">
        <v>15.543925</v>
      </c>
      <c r="L669" s="7">
        <v>34.000934000000001</v>
      </c>
      <c r="M669" s="7">
        <v>10.902706999999999</v>
      </c>
      <c r="N669" s="7">
        <v>12.318720000000001</v>
      </c>
      <c r="O669" s="7">
        <v>19.663820000000001</v>
      </c>
      <c r="P669" s="7">
        <v>19.267465000000001</v>
      </c>
      <c r="Q669" s="7">
        <v>27.033843000000001</v>
      </c>
      <c r="R669" s="7">
        <v>15.314753</v>
      </c>
      <c r="S669" s="7">
        <v>16.522348000000001</v>
      </c>
    </row>
    <row r="670" spans="1:19" x14ac:dyDescent="0.2">
      <c r="A670" s="8" t="s">
        <v>113</v>
      </c>
      <c r="B670" s="5" t="s">
        <v>15</v>
      </c>
      <c r="C670" s="31">
        <v>250</v>
      </c>
      <c r="D670" s="5" t="s">
        <v>167</v>
      </c>
      <c r="E670" s="3">
        <v>20.085989999999999</v>
      </c>
      <c r="F670" s="3">
        <v>21.320934999999999</v>
      </c>
      <c r="G670" s="3">
        <v>21.270112000000001</v>
      </c>
      <c r="H670" s="3">
        <v>25.236173999999998</v>
      </c>
      <c r="I670" s="3">
        <v>31.646516999999999</v>
      </c>
      <c r="J670" s="3">
        <v>82.195307999999997</v>
      </c>
      <c r="K670" s="3">
        <v>59.824039999999997</v>
      </c>
      <c r="L670" s="3">
        <v>107.686887</v>
      </c>
      <c r="M670" s="3">
        <v>42.352198999999999</v>
      </c>
      <c r="N670" s="3">
        <v>77.806022999999996</v>
      </c>
      <c r="O670" s="3">
        <v>86.797167000000002</v>
      </c>
      <c r="P670" s="3">
        <v>83.868487000000002</v>
      </c>
      <c r="Q670" s="3">
        <v>80.441732000000002</v>
      </c>
      <c r="R670" s="3">
        <v>25.951784</v>
      </c>
      <c r="S670" s="3">
        <v>68.112708999999995</v>
      </c>
    </row>
    <row r="671" spans="1:19" x14ac:dyDescent="0.2">
      <c r="A671" s="8" t="s">
        <v>113</v>
      </c>
      <c r="B671" s="5" t="s">
        <v>14</v>
      </c>
      <c r="C671" s="31">
        <v>310</v>
      </c>
      <c r="D671" s="5" t="s">
        <v>169</v>
      </c>
      <c r="E671" s="7">
        <v>50.022779</v>
      </c>
      <c r="F671" s="7">
        <v>46.074291000000002</v>
      </c>
      <c r="G671" s="7">
        <v>48.546815000000002</v>
      </c>
      <c r="H671" s="7">
        <v>68.791991999999993</v>
      </c>
      <c r="I671" s="7">
        <v>105.155012</v>
      </c>
      <c r="J671" s="7">
        <v>109.93847100000001</v>
      </c>
      <c r="K671" s="7">
        <v>85.257503999999997</v>
      </c>
      <c r="L671" s="7">
        <v>77.057900000000004</v>
      </c>
      <c r="M671" s="7">
        <v>75.943078</v>
      </c>
      <c r="N671" s="7">
        <v>84.696066999999999</v>
      </c>
      <c r="O671" s="7">
        <v>115.450729</v>
      </c>
      <c r="P671" s="7">
        <v>95.144041000000001</v>
      </c>
      <c r="Q671" s="7">
        <v>98.696837000000002</v>
      </c>
      <c r="R671" s="7">
        <v>80.013930000000002</v>
      </c>
      <c r="S671" s="7">
        <v>108.42173</v>
      </c>
    </row>
    <row r="672" spans="1:19" x14ac:dyDescent="0.2">
      <c r="A672" s="8" t="s">
        <v>113</v>
      </c>
      <c r="B672" s="5" t="s">
        <v>13</v>
      </c>
      <c r="C672" s="31">
        <v>320</v>
      </c>
      <c r="D672" s="5" t="s">
        <v>168</v>
      </c>
      <c r="E672" s="3">
        <v>3.8333080000000002</v>
      </c>
      <c r="F672" s="3">
        <v>3.932388</v>
      </c>
      <c r="G672" s="3">
        <v>6.1370430000000002</v>
      </c>
      <c r="H672" s="3">
        <v>28.464510000000001</v>
      </c>
      <c r="I672" s="3">
        <v>35.701388999999999</v>
      </c>
      <c r="J672" s="3">
        <v>35.533310999999998</v>
      </c>
      <c r="K672" s="3">
        <v>37.660691999999997</v>
      </c>
      <c r="L672" s="3">
        <v>42.053736000000001</v>
      </c>
      <c r="M672" s="3">
        <v>43.105825000000003</v>
      </c>
      <c r="N672" s="3">
        <v>35.906841</v>
      </c>
      <c r="O672" s="3">
        <v>38.798594000000001</v>
      </c>
      <c r="P672" s="3">
        <v>57.436776999999999</v>
      </c>
      <c r="Q672" s="3">
        <v>45.918562000000001</v>
      </c>
      <c r="R672" s="3">
        <v>51.830343999999997</v>
      </c>
      <c r="S672" s="3">
        <v>42.677467999999998</v>
      </c>
    </row>
    <row r="673" spans="1:19" x14ac:dyDescent="0.2">
      <c r="A673" s="8" t="s">
        <v>113</v>
      </c>
      <c r="B673" s="5" t="s">
        <v>12</v>
      </c>
      <c r="C673" s="31">
        <v>410</v>
      </c>
      <c r="D673" s="5" t="s">
        <v>171</v>
      </c>
      <c r="E673" s="7">
        <v>35.896953000000003</v>
      </c>
      <c r="F673" s="7">
        <v>38.107064999999999</v>
      </c>
      <c r="G673" s="7">
        <v>38.091560999999999</v>
      </c>
      <c r="H673" s="7">
        <v>51.571368999999997</v>
      </c>
      <c r="I673" s="7">
        <v>83.881135999999998</v>
      </c>
      <c r="J673" s="7">
        <v>101.587287</v>
      </c>
      <c r="K673" s="7">
        <v>104.04353</v>
      </c>
      <c r="L673" s="7">
        <v>118.314043</v>
      </c>
      <c r="M673" s="7">
        <v>131.94672299999999</v>
      </c>
      <c r="N673" s="7">
        <v>120.411615</v>
      </c>
      <c r="O673" s="7">
        <v>87.788338999999993</v>
      </c>
      <c r="P673" s="7">
        <v>100.791642</v>
      </c>
      <c r="Q673" s="7">
        <v>101.138367</v>
      </c>
      <c r="R673" s="7">
        <v>100.15127099999999</v>
      </c>
      <c r="S673" s="7">
        <v>102.386971</v>
      </c>
    </row>
    <row r="674" spans="1:19" x14ac:dyDescent="0.2">
      <c r="A674" s="8" t="s">
        <v>113</v>
      </c>
      <c r="B674" s="5" t="s">
        <v>11</v>
      </c>
      <c r="C674" s="31">
        <v>430</v>
      </c>
      <c r="D674" s="5" t="s">
        <v>170</v>
      </c>
      <c r="E674" s="3">
        <v>143.13213300000001</v>
      </c>
      <c r="F674" s="3">
        <v>138.379515</v>
      </c>
      <c r="G674" s="3">
        <v>153.84602599999999</v>
      </c>
      <c r="H674" s="3">
        <v>119.882307</v>
      </c>
      <c r="I674" s="3">
        <v>152.162723</v>
      </c>
      <c r="J674" s="3">
        <v>175.11892599999999</v>
      </c>
      <c r="K674" s="3">
        <v>198.48480699999999</v>
      </c>
      <c r="L674" s="3">
        <v>171.25878399999999</v>
      </c>
      <c r="M674" s="3">
        <v>134.61104700000001</v>
      </c>
      <c r="N674" s="3">
        <v>159.05954199999999</v>
      </c>
      <c r="O674" s="3">
        <v>128.502443</v>
      </c>
      <c r="P674" s="3">
        <v>141.63694899999999</v>
      </c>
      <c r="Q674" s="3">
        <v>163.28410400000001</v>
      </c>
      <c r="R674" s="3">
        <v>181.08929800000001</v>
      </c>
      <c r="S674" s="3">
        <v>221.679025</v>
      </c>
    </row>
    <row r="675" spans="1:19" x14ac:dyDescent="0.2">
      <c r="A675" s="8" t="s">
        <v>113</v>
      </c>
      <c r="B675" s="5" t="s">
        <v>10</v>
      </c>
      <c r="C675" s="31">
        <v>510</v>
      </c>
      <c r="D675" s="5" t="s">
        <v>172</v>
      </c>
      <c r="E675" s="7">
        <v>81.429950000000005</v>
      </c>
      <c r="F675" s="7">
        <v>79.681521000000004</v>
      </c>
      <c r="G675" s="7">
        <v>90.610499000000004</v>
      </c>
      <c r="H675" s="7">
        <v>103.33622200000001</v>
      </c>
      <c r="I675" s="7">
        <v>120.74484</v>
      </c>
      <c r="J675" s="7">
        <v>131.625326</v>
      </c>
      <c r="K675" s="7">
        <v>135.433853</v>
      </c>
      <c r="L675" s="7">
        <v>138.35799600000001</v>
      </c>
      <c r="M675" s="7">
        <v>109.90886999999999</v>
      </c>
      <c r="N675" s="7">
        <v>116.936925</v>
      </c>
      <c r="O675" s="7">
        <v>102.581519</v>
      </c>
      <c r="P675" s="7">
        <v>90.979875000000007</v>
      </c>
      <c r="Q675" s="7">
        <v>38.194724000000001</v>
      </c>
      <c r="R675" s="7">
        <v>70.052117999999993</v>
      </c>
      <c r="S675" s="7"/>
    </row>
    <row r="676" spans="1:19" x14ac:dyDescent="0.2">
      <c r="A676" s="8" t="s">
        <v>113</v>
      </c>
      <c r="B676" s="5" t="s">
        <v>9</v>
      </c>
      <c r="C676" s="31">
        <v>520</v>
      </c>
      <c r="D676" s="5" t="s">
        <v>169</v>
      </c>
      <c r="E676" s="3"/>
      <c r="F676" s="3"/>
      <c r="G676" s="3"/>
      <c r="H676" s="3">
        <v>14.253268</v>
      </c>
      <c r="I676" s="3">
        <v>4.2022570000000004</v>
      </c>
      <c r="J676" s="3">
        <v>7.3560340000000002</v>
      </c>
      <c r="K676" s="3">
        <v>13.466391</v>
      </c>
      <c r="L676" s="3">
        <v>3.211192</v>
      </c>
      <c r="M676" s="3">
        <v>5.0919730000000003</v>
      </c>
      <c r="N676" s="3">
        <v>9.3063999999999994E-2</v>
      </c>
      <c r="O676" s="3"/>
      <c r="P676" s="3"/>
      <c r="Q676" s="3">
        <v>4.75E-4</v>
      </c>
      <c r="R676" s="3">
        <v>8.9049000000000003E-2</v>
      </c>
      <c r="S676" s="3"/>
    </row>
    <row r="677" spans="1:19" x14ac:dyDescent="0.2">
      <c r="A677" s="8" t="s">
        <v>113</v>
      </c>
      <c r="B677" s="5" t="s">
        <v>8</v>
      </c>
      <c r="C677" s="31">
        <v>530</v>
      </c>
      <c r="D677" s="5" t="s">
        <v>170</v>
      </c>
      <c r="E677" s="7"/>
      <c r="F677" s="7">
        <v>3.7569999999999999E-3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x14ac:dyDescent="0.2">
      <c r="A678" s="8" t="s">
        <v>113</v>
      </c>
      <c r="B678" s="5" t="s">
        <v>7</v>
      </c>
      <c r="C678" s="31">
        <v>600</v>
      </c>
      <c r="D678" s="5" t="s">
        <v>173</v>
      </c>
      <c r="E678" s="3">
        <v>1.994855</v>
      </c>
      <c r="F678" s="3">
        <v>195.44836599999999</v>
      </c>
      <c r="G678" s="3">
        <v>33.127994999999999</v>
      </c>
      <c r="H678" s="3"/>
      <c r="I678" s="3">
        <v>301.96715699999999</v>
      </c>
      <c r="J678" s="3">
        <v>69.556066000000001</v>
      </c>
      <c r="K678" s="3">
        <v>2.9839989999999998</v>
      </c>
      <c r="L678" s="3">
        <v>20.057662000000001</v>
      </c>
      <c r="M678" s="3"/>
      <c r="N678" s="3">
        <v>152.16453799999999</v>
      </c>
      <c r="O678" s="3"/>
      <c r="P678" s="3"/>
      <c r="Q678" s="3"/>
      <c r="R678" s="3"/>
      <c r="S678" s="3"/>
    </row>
    <row r="679" spans="1:19" x14ac:dyDescent="0.2">
      <c r="A679" s="8" t="s">
        <v>113</v>
      </c>
      <c r="B679" s="5" t="s">
        <v>6</v>
      </c>
      <c r="C679" s="31">
        <v>700</v>
      </c>
      <c r="D679" s="5" t="s">
        <v>174</v>
      </c>
      <c r="E679" s="7">
        <v>232.26192</v>
      </c>
      <c r="F679" s="7">
        <v>241.07852700000001</v>
      </c>
      <c r="G679" s="7">
        <v>285.59513299999998</v>
      </c>
      <c r="H679" s="7">
        <v>264.03600699999998</v>
      </c>
      <c r="I679" s="7">
        <v>306.78354000000002</v>
      </c>
      <c r="J679" s="7">
        <v>272.73834599999998</v>
      </c>
      <c r="K679" s="7">
        <v>330.11355200000003</v>
      </c>
      <c r="L679" s="7">
        <v>371.84801199999998</v>
      </c>
      <c r="M679" s="7">
        <v>349.344539</v>
      </c>
      <c r="N679" s="7">
        <v>400.00030199999998</v>
      </c>
      <c r="O679" s="7">
        <v>378.79180000000002</v>
      </c>
      <c r="P679" s="7">
        <v>362.68004100000002</v>
      </c>
      <c r="Q679" s="7">
        <v>487.97873700000002</v>
      </c>
      <c r="R679" s="7">
        <v>377.84462300000001</v>
      </c>
      <c r="S679" s="7">
        <v>463.01275600000002</v>
      </c>
    </row>
    <row r="680" spans="1:19" x14ac:dyDescent="0.2">
      <c r="A680" s="8" t="s">
        <v>113</v>
      </c>
      <c r="B680" s="5" t="s">
        <v>5</v>
      </c>
      <c r="C680" s="31">
        <v>910</v>
      </c>
      <c r="D680" s="5" t="s">
        <v>170</v>
      </c>
      <c r="E680" s="3">
        <v>0.79391400000000001</v>
      </c>
      <c r="F680" s="3">
        <v>111.900841</v>
      </c>
      <c r="G680" s="3">
        <v>125.430036</v>
      </c>
      <c r="H680" s="3">
        <v>139.56032099999999</v>
      </c>
      <c r="I680" s="3">
        <v>180.50463300000001</v>
      </c>
      <c r="J680" s="3">
        <v>199.073849</v>
      </c>
      <c r="K680" s="3">
        <v>196.83008699999999</v>
      </c>
      <c r="L680" s="3">
        <v>219.65177800000001</v>
      </c>
      <c r="M680" s="3">
        <v>207.44714500000001</v>
      </c>
      <c r="N680" s="3">
        <v>208.77143699999999</v>
      </c>
      <c r="O680" s="3">
        <v>198.52829600000001</v>
      </c>
      <c r="P680" s="3">
        <v>201.87419800000001</v>
      </c>
      <c r="Q680" s="3">
        <v>204.78961899999999</v>
      </c>
      <c r="R680" s="3">
        <v>215.75404</v>
      </c>
      <c r="S680" s="3">
        <v>224.84435500000001</v>
      </c>
    </row>
    <row r="681" spans="1:19" x14ac:dyDescent="0.2">
      <c r="A681" s="8" t="s">
        <v>113</v>
      </c>
      <c r="B681" s="5" t="s">
        <v>4</v>
      </c>
      <c r="C681" s="31">
        <v>930</v>
      </c>
      <c r="D681" s="5" t="s">
        <v>170</v>
      </c>
      <c r="E681" s="7"/>
      <c r="F681" s="7">
        <v>222.62748300000001</v>
      </c>
      <c r="G681" s="7">
        <v>188.34805700000001</v>
      </c>
      <c r="H681" s="7">
        <v>152.79507599999999</v>
      </c>
      <c r="I681" s="7">
        <v>169.77116699999999</v>
      </c>
      <c r="J681" s="7">
        <v>237.70886899999999</v>
      </c>
      <c r="K681" s="7">
        <v>330.54505899999998</v>
      </c>
      <c r="L681" s="7">
        <v>301.42737399999999</v>
      </c>
      <c r="M681" s="7">
        <v>363.85821900000002</v>
      </c>
      <c r="N681" s="7">
        <v>399.41803299999998</v>
      </c>
      <c r="O681" s="7">
        <v>481.62846200000001</v>
      </c>
      <c r="P681" s="7">
        <v>566.58541600000001</v>
      </c>
      <c r="Q681" s="7">
        <v>911.07081900000003</v>
      </c>
      <c r="R681" s="7">
        <v>2398.570753</v>
      </c>
      <c r="S681" s="7">
        <v>821.49351200000001</v>
      </c>
    </row>
    <row r="682" spans="1:19" x14ac:dyDescent="0.2">
      <c r="A682" s="6" t="s">
        <v>113</v>
      </c>
      <c r="B682" s="5" t="s">
        <v>2</v>
      </c>
      <c r="C682" s="31">
        <v>998</v>
      </c>
      <c r="D682" s="5" t="s">
        <v>170</v>
      </c>
      <c r="E682" s="3">
        <v>241.87988200000001</v>
      </c>
      <c r="F682" s="3">
        <v>247.48054400000001</v>
      </c>
      <c r="G682" s="3">
        <v>389.76956899999999</v>
      </c>
      <c r="H682" s="3">
        <v>120.680623</v>
      </c>
      <c r="I682" s="3">
        <v>224.39454699999999</v>
      </c>
      <c r="J682" s="3">
        <v>115.59554300000001</v>
      </c>
      <c r="K682" s="3">
        <v>97.227434000000002</v>
      </c>
      <c r="L682" s="3">
        <v>110.72345300000001</v>
      </c>
      <c r="M682" s="3">
        <v>96.677288000000004</v>
      </c>
      <c r="N682" s="3">
        <v>50.037308000000003</v>
      </c>
      <c r="O682" s="3">
        <v>79.088114000000004</v>
      </c>
      <c r="P682" s="3">
        <v>87.071881000000005</v>
      </c>
      <c r="Q682" s="3">
        <v>97.816001999999997</v>
      </c>
      <c r="R682" s="3">
        <v>54.914253000000002</v>
      </c>
      <c r="S682" s="3">
        <v>135.67608100000001</v>
      </c>
    </row>
    <row r="683" spans="1:19" x14ac:dyDescent="0.2">
      <c r="A683" s="9" t="s">
        <v>112</v>
      </c>
      <c r="B683" s="5" t="s">
        <v>26</v>
      </c>
      <c r="C683" s="32">
        <v>1000</v>
      </c>
      <c r="D683" s="5" t="s">
        <v>181</v>
      </c>
      <c r="E683" s="7">
        <v>1234.663303</v>
      </c>
      <c r="F683" s="7">
        <v>1489.7844459999999</v>
      </c>
      <c r="G683" s="7">
        <v>1692.8821250000001</v>
      </c>
      <c r="H683" s="7">
        <v>1974.290252</v>
      </c>
      <c r="I683" s="7">
        <v>1666.211532</v>
      </c>
      <c r="J683" s="7">
        <v>1569.5272319999999</v>
      </c>
      <c r="K683" s="7">
        <v>1724.6650159999999</v>
      </c>
      <c r="L683" s="7">
        <v>1912.2420279999999</v>
      </c>
      <c r="M683" s="7">
        <v>1799.7494369999999</v>
      </c>
      <c r="N683" s="7">
        <v>2119.2591130000001</v>
      </c>
      <c r="O683" s="7">
        <v>2342.4880720000001</v>
      </c>
      <c r="P683" s="7">
        <v>2356.1026769999999</v>
      </c>
      <c r="Q683" s="7">
        <v>2626.7886130000002</v>
      </c>
      <c r="R683" s="7">
        <v>2741.448312</v>
      </c>
      <c r="S683" s="7">
        <v>2853.9782209999998</v>
      </c>
    </row>
    <row r="684" spans="1:19" x14ac:dyDescent="0.2">
      <c r="A684" s="8" t="s">
        <v>112</v>
      </c>
      <c r="B684" s="5" t="s">
        <v>25</v>
      </c>
      <c r="C684" s="31">
        <v>110</v>
      </c>
      <c r="D684" s="5" t="s">
        <v>162</v>
      </c>
      <c r="E684" s="3">
        <v>56.963152000000001</v>
      </c>
      <c r="F684" s="3">
        <v>63.650626000000003</v>
      </c>
      <c r="G684" s="3">
        <v>67.538578000000001</v>
      </c>
      <c r="H684" s="3">
        <v>58.863526</v>
      </c>
      <c r="I684" s="3">
        <v>62.014408000000003</v>
      </c>
      <c r="J684" s="3">
        <v>54.852429000000001</v>
      </c>
      <c r="K684" s="3">
        <v>57.152742000000003</v>
      </c>
      <c r="L684" s="3">
        <v>64.096664000000004</v>
      </c>
      <c r="M684" s="3">
        <v>49.893602999999999</v>
      </c>
      <c r="N684" s="3">
        <v>76.784827000000007</v>
      </c>
      <c r="O684" s="3">
        <v>74.587478000000004</v>
      </c>
      <c r="P684" s="3">
        <v>83.226775000000004</v>
      </c>
      <c r="Q684" s="3">
        <v>103.498154</v>
      </c>
      <c r="R684" s="3">
        <v>111.23536900000001</v>
      </c>
      <c r="S684" s="3">
        <v>118.678415</v>
      </c>
    </row>
    <row r="685" spans="1:19" x14ac:dyDescent="0.2">
      <c r="A685" s="8" t="s">
        <v>112</v>
      </c>
      <c r="B685" s="5" t="s">
        <v>24</v>
      </c>
      <c r="C685" s="31">
        <v>120</v>
      </c>
      <c r="D685" s="5" t="s">
        <v>163</v>
      </c>
      <c r="E685" s="7">
        <v>52.361528</v>
      </c>
      <c r="F685" s="7">
        <v>50.591501999999998</v>
      </c>
      <c r="G685" s="7">
        <v>49.203004999999997</v>
      </c>
      <c r="H685" s="7">
        <v>56.181131999999998</v>
      </c>
      <c r="I685" s="7">
        <v>54.035646999999997</v>
      </c>
      <c r="J685" s="7">
        <v>50.551389</v>
      </c>
      <c r="K685" s="7">
        <v>59.514087000000004</v>
      </c>
      <c r="L685" s="7">
        <v>66.866147999999995</v>
      </c>
      <c r="M685" s="7">
        <v>48.786574999999999</v>
      </c>
      <c r="N685" s="7">
        <v>53.938451999999998</v>
      </c>
      <c r="O685" s="7">
        <v>57.377585000000003</v>
      </c>
      <c r="P685" s="7">
        <v>71.336572000000004</v>
      </c>
      <c r="Q685" s="7">
        <v>113.604494</v>
      </c>
      <c r="R685" s="7">
        <v>96.101608999999996</v>
      </c>
      <c r="S685" s="7">
        <v>89.229848000000004</v>
      </c>
    </row>
    <row r="686" spans="1:19" x14ac:dyDescent="0.2">
      <c r="A686" s="8" t="s">
        <v>112</v>
      </c>
      <c r="B686" s="5" t="s">
        <v>23</v>
      </c>
      <c r="C686" s="31">
        <v>130</v>
      </c>
      <c r="D686" s="5" t="s">
        <v>163</v>
      </c>
      <c r="E686" s="3">
        <v>4.5138870000000004</v>
      </c>
      <c r="F686" s="3">
        <v>5.8458649999999999</v>
      </c>
      <c r="G686" s="3">
        <v>7.7055040000000004</v>
      </c>
      <c r="H686" s="3">
        <v>5.8798069999999996</v>
      </c>
      <c r="I686" s="3">
        <v>3.301269</v>
      </c>
      <c r="J686" s="3">
        <v>3.2840229999999999</v>
      </c>
      <c r="K686" s="3">
        <v>3.30891</v>
      </c>
      <c r="L686" s="3">
        <v>4.6354980000000001</v>
      </c>
      <c r="M686" s="3">
        <v>11.064152</v>
      </c>
      <c r="N686" s="3">
        <v>15.853956</v>
      </c>
      <c r="O686" s="3">
        <v>15.722193000000001</v>
      </c>
      <c r="P686" s="3">
        <v>15.151414000000001</v>
      </c>
      <c r="Q686" s="3">
        <v>14.312149</v>
      </c>
      <c r="R686" s="3">
        <v>18.461296999999998</v>
      </c>
      <c r="S686" s="3">
        <v>16.318936000000001</v>
      </c>
    </row>
    <row r="687" spans="1:19" x14ac:dyDescent="0.2">
      <c r="A687" s="8" t="s">
        <v>112</v>
      </c>
      <c r="B687" s="5" t="s">
        <v>22</v>
      </c>
      <c r="C687" s="31">
        <v>140</v>
      </c>
      <c r="D687" s="5" t="s">
        <v>164</v>
      </c>
      <c r="E687" s="7">
        <v>41.140419000000001</v>
      </c>
      <c r="F687" s="7">
        <v>56.144584000000002</v>
      </c>
      <c r="G687" s="7">
        <v>45.517291999999998</v>
      </c>
      <c r="H687" s="7">
        <v>49.417206999999998</v>
      </c>
      <c r="I687" s="7">
        <v>41.828313999999999</v>
      </c>
      <c r="J687" s="7">
        <v>43.797584999999998</v>
      </c>
      <c r="K687" s="7">
        <v>54.421832999999999</v>
      </c>
      <c r="L687" s="7">
        <v>49.558242</v>
      </c>
      <c r="M687" s="7">
        <v>50.024979999999999</v>
      </c>
      <c r="N687" s="7">
        <v>123.33897</v>
      </c>
      <c r="O687" s="7">
        <v>143.237189</v>
      </c>
      <c r="P687" s="7">
        <v>150.471496</v>
      </c>
      <c r="Q687" s="7">
        <v>201.04485500000001</v>
      </c>
      <c r="R687" s="7">
        <v>198.426061</v>
      </c>
      <c r="S687" s="7">
        <v>143.54132100000001</v>
      </c>
    </row>
    <row r="688" spans="1:19" x14ac:dyDescent="0.2">
      <c r="A688" s="8" t="s">
        <v>112</v>
      </c>
      <c r="B688" s="5" t="s">
        <v>21</v>
      </c>
      <c r="C688" s="31">
        <v>150</v>
      </c>
      <c r="D688" s="5" t="s">
        <v>165</v>
      </c>
      <c r="E688" s="3">
        <v>65.577483000000001</v>
      </c>
      <c r="F688" s="3">
        <v>138.27512400000001</v>
      </c>
      <c r="G688" s="3">
        <v>206.494978</v>
      </c>
      <c r="H688" s="3">
        <v>243.386481</v>
      </c>
      <c r="I688" s="3">
        <v>188.60643999999999</v>
      </c>
      <c r="J688" s="3">
        <v>202.646829</v>
      </c>
      <c r="K688" s="3">
        <v>199.45608899999999</v>
      </c>
      <c r="L688" s="3">
        <v>230.94140400000001</v>
      </c>
      <c r="M688" s="3">
        <v>234.80816100000001</v>
      </c>
      <c r="N688" s="3">
        <v>234.25962200000001</v>
      </c>
      <c r="O688" s="3">
        <v>253.84347299999999</v>
      </c>
      <c r="P688" s="3">
        <v>310.47885500000001</v>
      </c>
      <c r="Q688" s="3">
        <v>326.43011100000001</v>
      </c>
      <c r="R688" s="3">
        <v>335.746871</v>
      </c>
      <c r="S688" s="3">
        <v>335.08856400000002</v>
      </c>
    </row>
    <row r="689" spans="1:19" x14ac:dyDescent="0.2">
      <c r="A689" s="8" t="s">
        <v>112</v>
      </c>
      <c r="B689" s="5" t="s">
        <v>20</v>
      </c>
      <c r="C689" s="31">
        <v>160</v>
      </c>
      <c r="D689" s="5" t="s">
        <v>161</v>
      </c>
      <c r="E689" s="7">
        <v>69.397177999999997</v>
      </c>
      <c r="F689" s="7">
        <v>11.259062999999999</v>
      </c>
      <c r="G689" s="7">
        <v>15.656434000000001</v>
      </c>
      <c r="H689" s="7">
        <v>21.827176000000001</v>
      </c>
      <c r="I689" s="7">
        <v>14.904068000000001</v>
      </c>
      <c r="J689" s="7">
        <v>14.954620999999999</v>
      </c>
      <c r="K689" s="7">
        <v>14.689714</v>
      </c>
      <c r="L689" s="7">
        <v>19.259015000000002</v>
      </c>
      <c r="M689" s="7">
        <v>8.8611550000000001</v>
      </c>
      <c r="N689" s="7">
        <v>16.992515000000001</v>
      </c>
      <c r="O689" s="7">
        <v>26.388809999999999</v>
      </c>
      <c r="P689" s="7">
        <v>20.453695</v>
      </c>
      <c r="Q689" s="7">
        <v>25.255496000000001</v>
      </c>
      <c r="R689" s="7">
        <v>34.474564999999998</v>
      </c>
      <c r="S689" s="7">
        <v>43.088776000000003</v>
      </c>
    </row>
    <row r="690" spans="1:19" x14ac:dyDescent="0.2">
      <c r="A690" s="8" t="s">
        <v>112</v>
      </c>
      <c r="B690" s="5" t="s">
        <v>19</v>
      </c>
      <c r="C690" s="31">
        <v>210</v>
      </c>
      <c r="D690" s="5" t="s">
        <v>166</v>
      </c>
      <c r="E690" s="3">
        <v>32.599564999999998</v>
      </c>
      <c r="F690" s="3">
        <v>38.569038999999997</v>
      </c>
      <c r="G690" s="3">
        <v>22.757565</v>
      </c>
      <c r="H690" s="3">
        <v>25.874372000000001</v>
      </c>
      <c r="I690" s="3">
        <v>14.229091</v>
      </c>
      <c r="J690" s="3">
        <v>11.775277000000001</v>
      </c>
      <c r="K690" s="3">
        <v>20.120318999999999</v>
      </c>
      <c r="L690" s="3">
        <v>11.630856</v>
      </c>
      <c r="M690" s="3">
        <v>10.502058</v>
      </c>
      <c r="N690" s="3">
        <v>13.105448000000001</v>
      </c>
      <c r="O690" s="3">
        <v>17.855622</v>
      </c>
      <c r="P690" s="3">
        <v>18.559753000000001</v>
      </c>
      <c r="Q690" s="3">
        <v>21.764862000000001</v>
      </c>
      <c r="R690" s="3">
        <v>18.098507000000001</v>
      </c>
      <c r="S690" s="3">
        <v>24.050875999999999</v>
      </c>
    </row>
    <row r="691" spans="1:19" x14ac:dyDescent="0.2">
      <c r="A691" s="8" t="s">
        <v>112</v>
      </c>
      <c r="B691" s="5" t="s">
        <v>18</v>
      </c>
      <c r="C691" s="31">
        <v>220</v>
      </c>
      <c r="D691" s="5" t="s">
        <v>166</v>
      </c>
      <c r="E691" s="7">
        <v>3.308649</v>
      </c>
      <c r="F691" s="7">
        <v>9.1087000000000001E-2</v>
      </c>
      <c r="G691" s="7"/>
      <c r="H691" s="7">
        <v>9.3336579999999998</v>
      </c>
      <c r="I691" s="7">
        <v>2.4296920000000002</v>
      </c>
      <c r="J691" s="7">
        <v>2.1530879999999999</v>
      </c>
      <c r="K691" s="7">
        <v>2.4137140000000001</v>
      </c>
      <c r="L691" s="7">
        <v>3.0031050000000001</v>
      </c>
      <c r="M691" s="7">
        <v>1.066794</v>
      </c>
      <c r="N691" s="7">
        <v>0.19900300000000001</v>
      </c>
      <c r="O691" s="7">
        <v>0.209401</v>
      </c>
      <c r="P691" s="7">
        <v>4.1913640000000001</v>
      </c>
      <c r="Q691" s="7">
        <v>4.58169</v>
      </c>
      <c r="R691" s="7">
        <v>7.2336710000000002</v>
      </c>
      <c r="S691" s="7">
        <v>7.203119</v>
      </c>
    </row>
    <row r="692" spans="1:19" x14ac:dyDescent="0.2">
      <c r="A692" s="8" t="s">
        <v>112</v>
      </c>
      <c r="B692" s="5" t="s">
        <v>17</v>
      </c>
      <c r="C692" s="31">
        <v>230</v>
      </c>
      <c r="D692" s="5" t="s">
        <v>166</v>
      </c>
      <c r="E692" s="3">
        <v>0.16559699999999999</v>
      </c>
      <c r="F692" s="3">
        <v>22.409687999999999</v>
      </c>
      <c r="G692" s="3">
        <v>28.551559000000001</v>
      </c>
      <c r="H692" s="3">
        <v>17.891566999999998</v>
      </c>
      <c r="I692" s="3">
        <v>33.234507000000001</v>
      </c>
      <c r="J692" s="3">
        <v>17.269857999999999</v>
      </c>
      <c r="K692" s="3">
        <v>18.291657000000001</v>
      </c>
      <c r="L692" s="3">
        <v>9.7174809999999994</v>
      </c>
      <c r="M692" s="3">
        <v>20.084963999999999</v>
      </c>
      <c r="N692" s="3">
        <v>16.951350999999999</v>
      </c>
      <c r="O692" s="3">
        <v>29.649277999999999</v>
      </c>
      <c r="P692" s="3">
        <v>27.291549</v>
      </c>
      <c r="Q692" s="3">
        <v>20.482762999999998</v>
      </c>
      <c r="R692" s="3">
        <v>14.744643999999999</v>
      </c>
      <c r="S692" s="3">
        <v>16.970973999999998</v>
      </c>
    </row>
    <row r="693" spans="1:19" x14ac:dyDescent="0.2">
      <c r="A693" s="8" t="s">
        <v>112</v>
      </c>
      <c r="B693" s="5" t="s">
        <v>16</v>
      </c>
      <c r="C693" s="31">
        <v>240</v>
      </c>
      <c r="D693" s="5" t="s">
        <v>167</v>
      </c>
      <c r="E693" s="7">
        <v>24.143155</v>
      </c>
      <c r="F693" s="7">
        <v>72.041516000000001</v>
      </c>
      <c r="G693" s="7">
        <v>73.549887999999996</v>
      </c>
      <c r="H693" s="7">
        <v>53.808824999999999</v>
      </c>
      <c r="I693" s="7">
        <v>56.759712999999998</v>
      </c>
      <c r="J693" s="7">
        <v>58.014330999999999</v>
      </c>
      <c r="K693" s="7">
        <v>60.398214000000003</v>
      </c>
      <c r="L693" s="7">
        <v>71.790794000000005</v>
      </c>
      <c r="M693" s="7">
        <v>52.033814</v>
      </c>
      <c r="N693" s="7">
        <v>30.809828</v>
      </c>
      <c r="O693" s="7">
        <v>46.097673</v>
      </c>
      <c r="P693" s="7">
        <v>53.618264000000003</v>
      </c>
      <c r="Q693" s="7">
        <v>94.369883999999999</v>
      </c>
      <c r="R693" s="7">
        <v>45.534258000000001</v>
      </c>
      <c r="S693" s="7">
        <v>33.955832999999998</v>
      </c>
    </row>
    <row r="694" spans="1:19" x14ac:dyDescent="0.2">
      <c r="A694" s="8" t="s">
        <v>112</v>
      </c>
      <c r="B694" s="5" t="s">
        <v>15</v>
      </c>
      <c r="C694" s="31">
        <v>250</v>
      </c>
      <c r="D694" s="5" t="s">
        <v>167</v>
      </c>
      <c r="E694" s="3">
        <v>10.065223</v>
      </c>
      <c r="F694" s="3">
        <v>10.900133</v>
      </c>
      <c r="G694" s="3">
        <v>8.5001650000000009</v>
      </c>
      <c r="H694" s="3">
        <v>21.768165</v>
      </c>
      <c r="I694" s="3">
        <v>4.426221</v>
      </c>
      <c r="J694" s="3">
        <v>24.321275</v>
      </c>
      <c r="K694" s="3">
        <v>33.172696000000002</v>
      </c>
      <c r="L694" s="3">
        <v>13.673911</v>
      </c>
      <c r="M694" s="3">
        <v>19.705310999999998</v>
      </c>
      <c r="N694" s="3">
        <v>18.594837999999999</v>
      </c>
      <c r="O694" s="3">
        <v>17.792843999999999</v>
      </c>
      <c r="P694" s="3">
        <v>30.001431</v>
      </c>
      <c r="Q694" s="3">
        <v>20.687553000000001</v>
      </c>
      <c r="R694" s="3">
        <v>72.324599000000006</v>
      </c>
      <c r="S694" s="3">
        <v>93.555536000000004</v>
      </c>
    </row>
    <row r="695" spans="1:19" x14ac:dyDescent="0.2">
      <c r="A695" s="8" t="s">
        <v>112</v>
      </c>
      <c r="B695" s="5" t="s">
        <v>14</v>
      </c>
      <c r="C695" s="31">
        <v>310</v>
      </c>
      <c r="D695" s="5" t="s">
        <v>169</v>
      </c>
      <c r="E695" s="7">
        <v>86.521653999999998</v>
      </c>
      <c r="F695" s="7">
        <v>106.68728900000001</v>
      </c>
      <c r="G695" s="7">
        <v>99.268780000000007</v>
      </c>
      <c r="H695" s="7">
        <v>97.341932</v>
      </c>
      <c r="I695" s="7">
        <v>77.602907000000002</v>
      </c>
      <c r="J695" s="7">
        <v>80.517070000000004</v>
      </c>
      <c r="K695" s="7">
        <v>86.464708000000002</v>
      </c>
      <c r="L695" s="7">
        <v>71.385992000000002</v>
      </c>
      <c r="M695" s="7">
        <v>74.748723999999996</v>
      </c>
      <c r="N695" s="7">
        <v>92.459964999999997</v>
      </c>
      <c r="O695" s="7">
        <v>74.615206999999998</v>
      </c>
      <c r="P695" s="7">
        <v>84.712254000000001</v>
      </c>
      <c r="Q695" s="7">
        <v>109.74255100000001</v>
      </c>
      <c r="R695" s="7">
        <v>137.82352399999999</v>
      </c>
      <c r="S695" s="7">
        <v>131.968491</v>
      </c>
    </row>
    <row r="696" spans="1:19" x14ac:dyDescent="0.2">
      <c r="A696" s="8" t="s">
        <v>112</v>
      </c>
      <c r="B696" s="5" t="s">
        <v>13</v>
      </c>
      <c r="C696" s="31">
        <v>320</v>
      </c>
      <c r="D696" s="5" t="s">
        <v>168</v>
      </c>
      <c r="E696" s="3">
        <v>41.292856</v>
      </c>
      <c r="F696" s="3">
        <v>53.777394999999999</v>
      </c>
      <c r="G696" s="3">
        <v>45.814611999999997</v>
      </c>
      <c r="H696" s="3">
        <v>33.550311999999998</v>
      </c>
      <c r="I696" s="3">
        <v>19.738213999999999</v>
      </c>
      <c r="J696" s="3">
        <v>29.604447</v>
      </c>
      <c r="K696" s="3">
        <v>15.265703</v>
      </c>
      <c r="L696" s="3">
        <v>17.697956999999999</v>
      </c>
      <c r="M696" s="3">
        <v>18.025691999999999</v>
      </c>
      <c r="N696" s="3">
        <v>33.308796999999998</v>
      </c>
      <c r="O696" s="3">
        <v>17.259172</v>
      </c>
      <c r="P696" s="3">
        <v>15.681039</v>
      </c>
      <c r="Q696" s="3">
        <v>58.139415999999997</v>
      </c>
      <c r="R696" s="3">
        <v>39.372441999999999</v>
      </c>
      <c r="S696" s="3">
        <v>29.31925</v>
      </c>
    </row>
    <row r="697" spans="1:19" x14ac:dyDescent="0.2">
      <c r="A697" s="8" t="s">
        <v>112</v>
      </c>
      <c r="B697" s="5" t="s">
        <v>12</v>
      </c>
      <c r="C697" s="31">
        <v>410</v>
      </c>
      <c r="D697" s="5" t="s">
        <v>171</v>
      </c>
      <c r="E697" s="7">
        <v>59.822167</v>
      </c>
      <c r="F697" s="7">
        <v>77.61412</v>
      </c>
      <c r="G697" s="7">
        <v>70.617755000000002</v>
      </c>
      <c r="H697" s="7">
        <v>40.116812000000003</v>
      </c>
      <c r="I697" s="7">
        <v>36.033225000000002</v>
      </c>
      <c r="J697" s="7">
        <v>23.388406</v>
      </c>
      <c r="K697" s="7">
        <v>25.165247999999998</v>
      </c>
      <c r="L697" s="7">
        <v>40.055661999999998</v>
      </c>
      <c r="M697" s="7">
        <v>48.598562999999999</v>
      </c>
      <c r="N697" s="7">
        <v>86.292957000000001</v>
      </c>
      <c r="O697" s="7">
        <v>67.917485999999997</v>
      </c>
      <c r="P697" s="7">
        <v>76.328311999999997</v>
      </c>
      <c r="Q697" s="7">
        <v>90.252835000000005</v>
      </c>
      <c r="R697" s="7">
        <v>70.179006000000001</v>
      </c>
      <c r="S697" s="7">
        <v>86.739260999999999</v>
      </c>
    </row>
    <row r="698" spans="1:19" x14ac:dyDescent="0.2">
      <c r="A698" s="8" t="s">
        <v>112</v>
      </c>
      <c r="B698" s="5" t="s">
        <v>11</v>
      </c>
      <c r="C698" s="31">
        <v>430</v>
      </c>
      <c r="D698" s="5" t="s">
        <v>170</v>
      </c>
      <c r="E698" s="3">
        <v>56.14723</v>
      </c>
      <c r="F698" s="3">
        <v>62.088042000000002</v>
      </c>
      <c r="G698" s="3">
        <v>216.406068</v>
      </c>
      <c r="H698" s="3">
        <v>145.53703899999999</v>
      </c>
      <c r="I698" s="3">
        <v>207.37108900000001</v>
      </c>
      <c r="J698" s="3">
        <v>204.640852</v>
      </c>
      <c r="K698" s="3">
        <v>199.51851500000001</v>
      </c>
      <c r="L698" s="3">
        <v>184.230806</v>
      </c>
      <c r="M698" s="3">
        <v>148.31745599999999</v>
      </c>
      <c r="N698" s="3">
        <v>143.58711500000001</v>
      </c>
      <c r="O698" s="3">
        <v>209.024666</v>
      </c>
      <c r="P698" s="3">
        <v>221.25271699999999</v>
      </c>
      <c r="Q698" s="3">
        <v>252.11114900000001</v>
      </c>
      <c r="R698" s="3">
        <v>264.74625400000002</v>
      </c>
      <c r="S698" s="3">
        <v>261.04831000000001</v>
      </c>
    </row>
    <row r="699" spans="1:19" x14ac:dyDescent="0.2">
      <c r="A699" s="8" t="s">
        <v>112</v>
      </c>
      <c r="B699" s="5" t="s">
        <v>10</v>
      </c>
      <c r="C699" s="31">
        <v>510</v>
      </c>
      <c r="D699" s="5" t="s">
        <v>172</v>
      </c>
      <c r="E699" s="7">
        <v>9.7603489999999997</v>
      </c>
      <c r="F699" s="7">
        <v>54.078850000000003</v>
      </c>
      <c r="G699" s="7"/>
      <c r="H699" s="7"/>
      <c r="I699" s="7">
        <v>45.746729999999999</v>
      </c>
      <c r="J699" s="7">
        <v>41.066715000000002</v>
      </c>
      <c r="K699" s="7">
        <v>36.647756999999999</v>
      </c>
      <c r="L699" s="7">
        <v>35.773435999999997</v>
      </c>
      <c r="M699" s="7">
        <v>30.367186</v>
      </c>
      <c r="N699" s="7">
        <v>24.198395000000001</v>
      </c>
      <c r="O699" s="7">
        <v>23.975248000000001</v>
      </c>
      <c r="P699" s="7">
        <v>35.509236999999999</v>
      </c>
      <c r="Q699" s="7">
        <v>33.437249999999999</v>
      </c>
      <c r="R699" s="7">
        <v>23.535050999999999</v>
      </c>
      <c r="S699" s="7">
        <v>21.317633000000001</v>
      </c>
    </row>
    <row r="700" spans="1:19" x14ac:dyDescent="0.2">
      <c r="A700" s="8" t="s">
        <v>112</v>
      </c>
      <c r="B700" s="5" t="s">
        <v>9</v>
      </c>
      <c r="C700" s="31">
        <v>520</v>
      </c>
      <c r="D700" s="5" t="s">
        <v>169</v>
      </c>
      <c r="E700" s="3">
        <v>8.3193269999999995</v>
      </c>
      <c r="F700" s="3"/>
      <c r="G700" s="3"/>
      <c r="H700" s="3"/>
      <c r="I700" s="3"/>
      <c r="J700" s="3"/>
      <c r="K700" s="3">
        <v>0.171185</v>
      </c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8" t="s">
        <v>112</v>
      </c>
      <c r="B701" s="5" t="s">
        <v>8</v>
      </c>
      <c r="C701" s="31">
        <v>530</v>
      </c>
      <c r="D701" s="5" t="s">
        <v>170</v>
      </c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>
        <v>6.7003279999999998</v>
      </c>
      <c r="Q701" s="7">
        <v>4.0344069999999999</v>
      </c>
      <c r="R701" s="7">
        <v>8.0774699999999999</v>
      </c>
      <c r="S701" s="7"/>
    </row>
    <row r="702" spans="1:19" x14ac:dyDescent="0.2">
      <c r="A702" s="8" t="s">
        <v>112</v>
      </c>
      <c r="B702" s="5" t="s">
        <v>7</v>
      </c>
      <c r="C702" s="31">
        <v>600</v>
      </c>
      <c r="D702" s="5" t="s">
        <v>173</v>
      </c>
      <c r="E702" s="3">
        <v>0.13050400000000001</v>
      </c>
      <c r="F702" s="3">
        <v>54.079934999999999</v>
      </c>
      <c r="G702" s="3">
        <v>11.066864000000001</v>
      </c>
      <c r="H702" s="3">
        <v>299.40667100000002</v>
      </c>
      <c r="I702" s="3">
        <v>129.19624300000001</v>
      </c>
      <c r="J702" s="3">
        <v>78.843249</v>
      </c>
      <c r="K702" s="3">
        <v>109.16992</v>
      </c>
      <c r="L702" s="3">
        <v>176.878321</v>
      </c>
      <c r="M702" s="3">
        <v>33.105894999999997</v>
      </c>
      <c r="N702" s="3">
        <v>70.618575000000007</v>
      </c>
      <c r="O702" s="3">
        <v>14.166911000000001</v>
      </c>
      <c r="P702" s="3"/>
      <c r="Q702" s="3"/>
      <c r="R702" s="3"/>
      <c r="S702" s="3"/>
    </row>
    <row r="703" spans="1:19" x14ac:dyDescent="0.2">
      <c r="A703" s="8" t="s">
        <v>112</v>
      </c>
      <c r="B703" s="5" t="s">
        <v>6</v>
      </c>
      <c r="C703" s="31">
        <v>700</v>
      </c>
      <c r="D703" s="5" t="s">
        <v>174</v>
      </c>
      <c r="E703" s="7">
        <v>230.72697099999999</v>
      </c>
      <c r="F703" s="7">
        <v>233.845403</v>
      </c>
      <c r="G703" s="7">
        <v>467.217153</v>
      </c>
      <c r="H703" s="7">
        <v>237.65688599999999</v>
      </c>
      <c r="I703" s="7">
        <v>231.11707999999999</v>
      </c>
      <c r="J703" s="7">
        <v>285.45656700000001</v>
      </c>
      <c r="K703" s="7">
        <v>259.09805799999998</v>
      </c>
      <c r="L703" s="7">
        <v>250.11059599999999</v>
      </c>
      <c r="M703" s="7">
        <v>265.53564599999999</v>
      </c>
      <c r="N703" s="7">
        <v>265.66200700000002</v>
      </c>
      <c r="O703" s="7">
        <v>288.734689</v>
      </c>
      <c r="P703" s="7">
        <v>321.975167</v>
      </c>
      <c r="Q703" s="7">
        <v>362.99005199999999</v>
      </c>
      <c r="R703" s="7">
        <v>414.72571599999998</v>
      </c>
      <c r="S703" s="7">
        <v>361.83636000000001</v>
      </c>
    </row>
    <row r="704" spans="1:19" x14ac:dyDescent="0.2">
      <c r="A704" s="8" t="s">
        <v>112</v>
      </c>
      <c r="B704" s="5" t="s">
        <v>5</v>
      </c>
      <c r="C704" s="31">
        <v>910</v>
      </c>
      <c r="D704" s="5" t="s">
        <v>170</v>
      </c>
      <c r="E704" s="3">
        <v>1.80731</v>
      </c>
      <c r="F704" s="3">
        <v>41.490344999999998</v>
      </c>
      <c r="G704" s="3">
        <v>39.489763000000004</v>
      </c>
      <c r="H704" s="3">
        <v>157.19794400000001</v>
      </c>
      <c r="I704" s="3">
        <v>68.277350999999996</v>
      </c>
      <c r="J704" s="3">
        <v>133.55610999999999</v>
      </c>
      <c r="K704" s="3">
        <v>156.224739</v>
      </c>
      <c r="L704" s="3">
        <v>178.771761</v>
      </c>
      <c r="M704" s="3">
        <v>128.698486</v>
      </c>
      <c r="N704" s="3">
        <v>204.59839400000001</v>
      </c>
      <c r="O704" s="3">
        <v>194.611366</v>
      </c>
      <c r="P704" s="3">
        <v>217.326987</v>
      </c>
      <c r="Q704" s="3">
        <v>144.51063400000001</v>
      </c>
      <c r="R704" s="3">
        <v>154.00133</v>
      </c>
      <c r="S704" s="3">
        <v>157.445449</v>
      </c>
    </row>
    <row r="705" spans="1:19" x14ac:dyDescent="0.2">
      <c r="A705" s="8" t="s">
        <v>112</v>
      </c>
      <c r="B705" s="5" t="s">
        <v>4</v>
      </c>
      <c r="C705" s="31">
        <v>930</v>
      </c>
      <c r="D705" s="5" t="s">
        <v>170</v>
      </c>
      <c r="E705" s="7">
        <v>3.0707000000000002E-2</v>
      </c>
      <c r="F705" s="7"/>
      <c r="G705" s="7"/>
      <c r="H705" s="7">
        <v>183.30944</v>
      </c>
      <c r="I705" s="7">
        <v>174.46460400000001</v>
      </c>
      <c r="J705" s="7">
        <v>187.74147099999999</v>
      </c>
      <c r="K705" s="7">
        <v>287.88236899999998</v>
      </c>
      <c r="L705" s="7">
        <v>370.13798500000001</v>
      </c>
      <c r="M705" s="7">
        <v>380.716791</v>
      </c>
      <c r="N705" s="7">
        <v>474.84172000000001</v>
      </c>
      <c r="O705" s="7">
        <v>612.21228099999996</v>
      </c>
      <c r="P705" s="7">
        <v>416.26931200000001</v>
      </c>
      <c r="Q705" s="7">
        <v>444.08246600000001</v>
      </c>
      <c r="R705" s="7">
        <v>483.49080400000003</v>
      </c>
      <c r="S705" s="7">
        <v>691.46963800000003</v>
      </c>
    </row>
    <row r="706" spans="1:19" x14ac:dyDescent="0.2">
      <c r="A706" s="6" t="s">
        <v>112</v>
      </c>
      <c r="B706" s="5" t="s">
        <v>2</v>
      </c>
      <c r="C706" s="31">
        <v>998</v>
      </c>
      <c r="D706" s="5" t="s">
        <v>170</v>
      </c>
      <c r="E706" s="3">
        <v>349.15619299999997</v>
      </c>
      <c r="F706" s="3">
        <v>318.80399499999999</v>
      </c>
      <c r="G706" s="3">
        <v>177.02874700000001</v>
      </c>
      <c r="H706" s="3">
        <v>185.04763</v>
      </c>
      <c r="I706" s="3">
        <v>153.44057900000001</v>
      </c>
      <c r="J706" s="3">
        <v>10.735678999999999</v>
      </c>
      <c r="K706" s="3">
        <v>10.688007000000001</v>
      </c>
      <c r="L706" s="3">
        <v>11.833629</v>
      </c>
      <c r="M706" s="3">
        <v>142.11308</v>
      </c>
      <c r="N706" s="3">
        <v>98.563666999999995</v>
      </c>
      <c r="O706" s="3">
        <v>108.937363</v>
      </c>
      <c r="P706" s="3">
        <v>138.21967100000001</v>
      </c>
      <c r="Q706" s="3">
        <v>143.101609</v>
      </c>
      <c r="R706" s="3">
        <v>156.09298100000001</v>
      </c>
      <c r="S706" s="3">
        <v>155.852934</v>
      </c>
    </row>
    <row r="707" spans="1:19" x14ac:dyDescent="0.2">
      <c r="A707" s="9" t="s">
        <v>111</v>
      </c>
      <c r="B707" s="5" t="s">
        <v>26</v>
      </c>
      <c r="C707" s="32">
        <v>1000</v>
      </c>
      <c r="D707" s="5" t="s">
        <v>181</v>
      </c>
      <c r="E707" s="7">
        <v>3200.793635</v>
      </c>
      <c r="F707" s="7">
        <v>2925.3544350000002</v>
      </c>
      <c r="G707" s="7">
        <v>3805.099283</v>
      </c>
      <c r="H707" s="7">
        <v>6577.783907</v>
      </c>
      <c r="I707" s="7">
        <v>7248.2586650000003</v>
      </c>
      <c r="J707" s="7">
        <v>5788.5737630000003</v>
      </c>
      <c r="K707" s="7">
        <v>6641.5494909999998</v>
      </c>
      <c r="L707" s="7">
        <v>7446.4886539999998</v>
      </c>
      <c r="M707" s="7">
        <v>8042.8150759999999</v>
      </c>
      <c r="N707" s="7">
        <v>7966.7296969999998</v>
      </c>
      <c r="O707" s="7">
        <v>8001.4106000000002</v>
      </c>
      <c r="P707" s="7">
        <v>9835.1342210000003</v>
      </c>
      <c r="Q707" s="7">
        <v>9940.866215</v>
      </c>
      <c r="R707" s="7">
        <v>10675.625341000001</v>
      </c>
      <c r="S707" s="7">
        <v>11668.653109999999</v>
      </c>
    </row>
    <row r="708" spans="1:19" x14ac:dyDescent="0.2">
      <c r="A708" s="8" t="s">
        <v>111</v>
      </c>
      <c r="B708" s="5" t="s">
        <v>25</v>
      </c>
      <c r="C708" s="31">
        <v>110</v>
      </c>
      <c r="D708" s="5" t="s">
        <v>162</v>
      </c>
      <c r="E708" s="3">
        <v>121.39702800000001</v>
      </c>
      <c r="F708" s="3">
        <v>185.898448</v>
      </c>
      <c r="G708" s="3">
        <v>289.58881300000002</v>
      </c>
      <c r="H708" s="3">
        <v>261.28071699999998</v>
      </c>
      <c r="I708" s="3">
        <v>440.30071500000003</v>
      </c>
      <c r="J708" s="3">
        <v>584.83292400000005</v>
      </c>
      <c r="K708" s="3">
        <v>372.43292400000001</v>
      </c>
      <c r="L708" s="3">
        <v>789.34168999999997</v>
      </c>
      <c r="M708" s="3">
        <v>722.23758299999997</v>
      </c>
      <c r="N708" s="3">
        <v>948.24598300000002</v>
      </c>
      <c r="O708" s="3">
        <v>906.06550800000002</v>
      </c>
      <c r="P708" s="3">
        <v>1291.035511</v>
      </c>
      <c r="Q708" s="3">
        <v>1139.336474</v>
      </c>
      <c r="R708" s="3">
        <v>902.49163099999998</v>
      </c>
      <c r="S708" s="3">
        <v>1305.8902800000001</v>
      </c>
    </row>
    <row r="709" spans="1:19" x14ac:dyDescent="0.2">
      <c r="A709" s="8" t="s">
        <v>111</v>
      </c>
      <c r="B709" s="5" t="s">
        <v>24</v>
      </c>
      <c r="C709" s="31">
        <v>120</v>
      </c>
      <c r="D709" s="5" t="s">
        <v>163</v>
      </c>
      <c r="E709" s="7">
        <v>393.36452500000001</v>
      </c>
      <c r="F709" s="7">
        <v>278.12893800000001</v>
      </c>
      <c r="G709" s="7">
        <v>244.25763000000001</v>
      </c>
      <c r="H709" s="7">
        <v>330.01252799999997</v>
      </c>
      <c r="I709" s="7">
        <v>489.67776500000002</v>
      </c>
      <c r="J709" s="7">
        <v>495.28986099999997</v>
      </c>
      <c r="K709" s="7">
        <v>432.91184700000002</v>
      </c>
      <c r="L709" s="7">
        <v>593.36744799999997</v>
      </c>
      <c r="M709" s="7">
        <v>671.58833300000003</v>
      </c>
      <c r="N709" s="7">
        <v>804.06004199999995</v>
      </c>
      <c r="O709" s="7">
        <v>937.52683999999999</v>
      </c>
      <c r="P709" s="7">
        <v>1350.0655380000001</v>
      </c>
      <c r="Q709" s="7">
        <v>1068.30324</v>
      </c>
      <c r="R709" s="7">
        <v>892.70925299999999</v>
      </c>
      <c r="S709" s="7">
        <v>967.77342699999997</v>
      </c>
    </row>
    <row r="710" spans="1:19" x14ac:dyDescent="0.2">
      <c r="A710" s="8" t="s">
        <v>111</v>
      </c>
      <c r="B710" s="5" t="s">
        <v>23</v>
      </c>
      <c r="C710" s="31">
        <v>130</v>
      </c>
      <c r="D710" s="5" t="s">
        <v>163</v>
      </c>
      <c r="E710" s="3">
        <v>106.112796</v>
      </c>
      <c r="F710" s="3">
        <v>126.988731</v>
      </c>
      <c r="G710" s="3">
        <v>178.47774699999999</v>
      </c>
      <c r="H710" s="3">
        <v>263.32911300000001</v>
      </c>
      <c r="I710" s="3">
        <v>282.42163399999998</v>
      </c>
      <c r="J710" s="3">
        <v>369.71617500000002</v>
      </c>
      <c r="K710" s="3">
        <v>415.97754700000002</v>
      </c>
      <c r="L710" s="3">
        <v>457.93329799999998</v>
      </c>
      <c r="M710" s="3">
        <v>495.406882</v>
      </c>
      <c r="N710" s="3">
        <v>576.43808200000001</v>
      </c>
      <c r="O710" s="3">
        <v>609.94031099999995</v>
      </c>
      <c r="P710" s="3">
        <v>460.99526500000002</v>
      </c>
      <c r="Q710" s="3">
        <v>664.52917200000002</v>
      </c>
      <c r="R710" s="3">
        <v>511.543657</v>
      </c>
      <c r="S710" s="3">
        <v>456.442385</v>
      </c>
    </row>
    <row r="711" spans="1:19" x14ac:dyDescent="0.2">
      <c r="A711" s="8" t="s">
        <v>111</v>
      </c>
      <c r="B711" s="5" t="s">
        <v>22</v>
      </c>
      <c r="C711" s="31">
        <v>140</v>
      </c>
      <c r="D711" s="5" t="s">
        <v>164</v>
      </c>
      <c r="E711" s="7">
        <v>51.626413999999997</v>
      </c>
      <c r="F711" s="7">
        <v>70.453191000000004</v>
      </c>
      <c r="G711" s="7">
        <v>57.556620000000002</v>
      </c>
      <c r="H711" s="7">
        <v>74.016695999999996</v>
      </c>
      <c r="I711" s="7">
        <v>59.872906</v>
      </c>
      <c r="J711" s="7">
        <v>110.66289399999999</v>
      </c>
      <c r="K711" s="7">
        <v>106.824534</v>
      </c>
      <c r="L711" s="7">
        <v>110.383893</v>
      </c>
      <c r="M711" s="7">
        <v>150.90187800000001</v>
      </c>
      <c r="N711" s="7">
        <v>159.66577899999999</v>
      </c>
      <c r="O711" s="7">
        <v>154.42010999999999</v>
      </c>
      <c r="P711" s="7">
        <v>195.72510800000001</v>
      </c>
      <c r="Q711" s="7">
        <v>250.080907</v>
      </c>
      <c r="R711" s="7">
        <v>254.132857</v>
      </c>
      <c r="S711" s="7">
        <v>230.03766200000001</v>
      </c>
    </row>
    <row r="712" spans="1:19" x14ac:dyDescent="0.2">
      <c r="A712" s="8" t="s">
        <v>111</v>
      </c>
      <c r="B712" s="5" t="s">
        <v>21</v>
      </c>
      <c r="C712" s="31">
        <v>150</v>
      </c>
      <c r="D712" s="5" t="s">
        <v>165</v>
      </c>
      <c r="E712" s="3">
        <v>439.18314900000001</v>
      </c>
      <c r="F712" s="3">
        <v>525.58791599999995</v>
      </c>
      <c r="G712" s="3">
        <v>559.388147</v>
      </c>
      <c r="H712" s="3">
        <v>681.53400699999997</v>
      </c>
      <c r="I712" s="3">
        <v>808.47924999999998</v>
      </c>
      <c r="J712" s="3">
        <v>1030.0983080000001</v>
      </c>
      <c r="K712" s="3">
        <v>1468.7515550000001</v>
      </c>
      <c r="L712" s="3">
        <v>1148.6971619999999</v>
      </c>
      <c r="M712" s="3">
        <v>1090.786654</v>
      </c>
      <c r="N712" s="3">
        <v>1056.3017199999999</v>
      </c>
      <c r="O712" s="3">
        <v>1136.207144</v>
      </c>
      <c r="P712" s="3">
        <v>1176.350956</v>
      </c>
      <c r="Q712" s="3">
        <v>1196.7662680000001</v>
      </c>
      <c r="R712" s="3">
        <v>1421.92301</v>
      </c>
      <c r="S712" s="3">
        <v>1528.9343269999999</v>
      </c>
    </row>
    <row r="713" spans="1:19" x14ac:dyDescent="0.2">
      <c r="A713" s="8" t="s">
        <v>111</v>
      </c>
      <c r="B713" s="5" t="s">
        <v>20</v>
      </c>
      <c r="C713" s="31">
        <v>160</v>
      </c>
      <c r="D713" s="5" t="s">
        <v>161</v>
      </c>
      <c r="E713" s="7">
        <v>43.057276000000002</v>
      </c>
      <c r="F713" s="7">
        <v>60.364685000000001</v>
      </c>
      <c r="G713" s="7">
        <v>47.788941000000001</v>
      </c>
      <c r="H713" s="7">
        <v>78.878923999999998</v>
      </c>
      <c r="I713" s="7">
        <v>95.689774999999997</v>
      </c>
      <c r="J713" s="7">
        <v>172.09032300000001</v>
      </c>
      <c r="K713" s="7">
        <v>215.670198</v>
      </c>
      <c r="L713" s="7">
        <v>307.779966</v>
      </c>
      <c r="M713" s="7">
        <v>387.51421800000003</v>
      </c>
      <c r="N713" s="7">
        <v>351.17910000000001</v>
      </c>
      <c r="O713" s="7">
        <v>301.32357100000002</v>
      </c>
      <c r="P713" s="7">
        <v>447.72786300000001</v>
      </c>
      <c r="Q713" s="7">
        <v>279.12455699999998</v>
      </c>
      <c r="R713" s="7">
        <v>405.52190200000001</v>
      </c>
      <c r="S713" s="7">
        <v>582.91484700000001</v>
      </c>
    </row>
    <row r="714" spans="1:19" x14ac:dyDescent="0.2">
      <c r="A714" s="8" t="s">
        <v>111</v>
      </c>
      <c r="B714" s="5" t="s">
        <v>19</v>
      </c>
      <c r="C714" s="31">
        <v>210</v>
      </c>
      <c r="D714" s="5" t="s">
        <v>166</v>
      </c>
      <c r="E714" s="3">
        <v>43.774509999999999</v>
      </c>
      <c r="F714" s="3">
        <v>40.821496000000003</v>
      </c>
      <c r="G714" s="3">
        <v>85.879784000000001</v>
      </c>
      <c r="H714" s="3">
        <v>44.630332000000003</v>
      </c>
      <c r="I714" s="3">
        <v>69.418028000000007</v>
      </c>
      <c r="J714" s="3">
        <v>43.414076999999999</v>
      </c>
      <c r="K714" s="3">
        <v>74.531735999999995</v>
      </c>
      <c r="L714" s="3">
        <v>136.17845299999999</v>
      </c>
      <c r="M714" s="3">
        <v>172.019035</v>
      </c>
      <c r="N714" s="3">
        <v>128.73393899999999</v>
      </c>
      <c r="O714" s="3">
        <v>244.27764400000001</v>
      </c>
      <c r="P714" s="3">
        <v>292.64587999999998</v>
      </c>
      <c r="Q714" s="3">
        <v>220.67539300000001</v>
      </c>
      <c r="R714" s="3">
        <v>211.59875700000001</v>
      </c>
      <c r="S714" s="3">
        <v>216.742896</v>
      </c>
    </row>
    <row r="715" spans="1:19" x14ac:dyDescent="0.2">
      <c r="A715" s="8" t="s">
        <v>111</v>
      </c>
      <c r="B715" s="5" t="s">
        <v>18</v>
      </c>
      <c r="C715" s="31">
        <v>220</v>
      </c>
      <c r="D715" s="5" t="s">
        <v>166</v>
      </c>
      <c r="E715" s="7">
        <v>4.9363539999999997</v>
      </c>
      <c r="F715" s="7">
        <v>3.8186439999999999</v>
      </c>
      <c r="G715" s="7">
        <v>10.231992999999999</v>
      </c>
      <c r="H715" s="7">
        <v>15.212351999999999</v>
      </c>
      <c r="I715" s="7">
        <v>20.638770000000001</v>
      </c>
      <c r="J715" s="7">
        <v>16.814381000000001</v>
      </c>
      <c r="K715" s="7">
        <v>28.342368</v>
      </c>
      <c r="L715" s="7">
        <v>71.839896999999993</v>
      </c>
      <c r="M715" s="7">
        <v>108.25584600000001</v>
      </c>
      <c r="N715" s="7">
        <v>86.207718999999997</v>
      </c>
      <c r="O715" s="7">
        <v>30.936461000000001</v>
      </c>
      <c r="P715" s="7">
        <v>26.626089</v>
      </c>
      <c r="Q715" s="7">
        <v>16.435531000000001</v>
      </c>
      <c r="R715" s="7">
        <v>1.7877769999999999</v>
      </c>
      <c r="S715" s="7">
        <v>12.198798999999999</v>
      </c>
    </row>
    <row r="716" spans="1:19" x14ac:dyDescent="0.2">
      <c r="A716" s="8" t="s">
        <v>111</v>
      </c>
      <c r="B716" s="5" t="s">
        <v>17</v>
      </c>
      <c r="C716" s="31">
        <v>230</v>
      </c>
      <c r="D716" s="5" t="s">
        <v>166</v>
      </c>
      <c r="E716" s="3">
        <v>35.698467000000001</v>
      </c>
      <c r="F716" s="3">
        <v>52.519047999999998</v>
      </c>
      <c r="G716" s="3">
        <v>52.595236</v>
      </c>
      <c r="H716" s="3">
        <v>55.639403000000001</v>
      </c>
      <c r="I716" s="3">
        <v>63.396543000000001</v>
      </c>
      <c r="J716" s="3">
        <v>32.772413999999998</v>
      </c>
      <c r="K716" s="3">
        <v>46.291550000000001</v>
      </c>
      <c r="L716" s="3">
        <v>78.104890999999995</v>
      </c>
      <c r="M716" s="3">
        <v>128.39592400000001</v>
      </c>
      <c r="N716" s="3">
        <v>234.54120599999999</v>
      </c>
      <c r="O716" s="3">
        <v>294.434663</v>
      </c>
      <c r="P716" s="3">
        <v>231.689502</v>
      </c>
      <c r="Q716" s="3">
        <v>150.71905699999999</v>
      </c>
      <c r="R716" s="3">
        <v>156.964721</v>
      </c>
      <c r="S716" s="3">
        <v>270.56562400000001</v>
      </c>
    </row>
    <row r="717" spans="1:19" x14ac:dyDescent="0.2">
      <c r="A717" s="8" t="s">
        <v>111</v>
      </c>
      <c r="B717" s="5" t="s">
        <v>16</v>
      </c>
      <c r="C717" s="31">
        <v>240</v>
      </c>
      <c r="D717" s="5" t="s">
        <v>167</v>
      </c>
      <c r="E717" s="7">
        <v>70.543430000000001</v>
      </c>
      <c r="F717" s="7">
        <v>38.920051999999998</v>
      </c>
      <c r="G717" s="7">
        <v>26.561055</v>
      </c>
      <c r="H717" s="7">
        <v>33.195276</v>
      </c>
      <c r="I717" s="7">
        <v>31.163665999999999</v>
      </c>
      <c r="J717" s="7">
        <v>756.47432900000001</v>
      </c>
      <c r="K717" s="7">
        <v>725.62104899999997</v>
      </c>
      <c r="L717" s="7">
        <v>680.24087999999995</v>
      </c>
      <c r="M717" s="7">
        <v>189.757192</v>
      </c>
      <c r="N717" s="7">
        <v>216.40579299999999</v>
      </c>
      <c r="O717" s="7">
        <v>223.156824</v>
      </c>
      <c r="P717" s="7">
        <v>221.600785</v>
      </c>
      <c r="Q717" s="7">
        <v>423.253039</v>
      </c>
      <c r="R717" s="7">
        <v>741.27353300000004</v>
      </c>
      <c r="S717" s="7">
        <v>529.83012299999996</v>
      </c>
    </row>
    <row r="718" spans="1:19" x14ac:dyDescent="0.2">
      <c r="A718" s="8" t="s">
        <v>111</v>
      </c>
      <c r="B718" s="5" t="s">
        <v>15</v>
      </c>
      <c r="C718" s="31">
        <v>250</v>
      </c>
      <c r="D718" s="5" t="s">
        <v>167</v>
      </c>
      <c r="E718" s="3">
        <v>34.798341999999998</v>
      </c>
      <c r="F718" s="3">
        <v>66.771116000000006</v>
      </c>
      <c r="G718" s="3">
        <v>101.350066</v>
      </c>
      <c r="H718" s="3">
        <v>81.835864999999998</v>
      </c>
      <c r="I718" s="3">
        <v>46.751716999999999</v>
      </c>
      <c r="J718" s="3">
        <v>38.876800000000003</v>
      </c>
      <c r="K718" s="3">
        <v>22.060967999999999</v>
      </c>
      <c r="L718" s="3">
        <v>27.165106999999999</v>
      </c>
      <c r="M718" s="3">
        <v>53.173231999999999</v>
      </c>
      <c r="N718" s="3">
        <v>170.05131600000001</v>
      </c>
      <c r="O718" s="3">
        <v>44.223796999999998</v>
      </c>
      <c r="P718" s="3">
        <v>74.307660999999996</v>
      </c>
      <c r="Q718" s="3">
        <v>54.770938999999998</v>
      </c>
      <c r="R718" s="3">
        <v>124.01447</v>
      </c>
      <c r="S718" s="3">
        <v>121.160872</v>
      </c>
    </row>
    <row r="719" spans="1:19" x14ac:dyDescent="0.2">
      <c r="A719" s="8" t="s">
        <v>111</v>
      </c>
      <c r="B719" s="5" t="s">
        <v>14</v>
      </c>
      <c r="C719" s="31">
        <v>310</v>
      </c>
      <c r="D719" s="5" t="s">
        <v>169</v>
      </c>
      <c r="E719" s="7">
        <v>131.19443100000001</v>
      </c>
      <c r="F719" s="7">
        <v>123.03176499999999</v>
      </c>
      <c r="G719" s="7">
        <v>119.51089</v>
      </c>
      <c r="H719" s="7">
        <v>117.407343</v>
      </c>
      <c r="I719" s="7">
        <v>81.723873999999995</v>
      </c>
      <c r="J719" s="7">
        <v>95.151353</v>
      </c>
      <c r="K719" s="7">
        <v>110.220457</v>
      </c>
      <c r="L719" s="7">
        <v>138.385716</v>
      </c>
      <c r="M719" s="7">
        <v>147.00376700000001</v>
      </c>
      <c r="N719" s="7">
        <v>205.60472899999999</v>
      </c>
      <c r="O719" s="7">
        <v>261.91743500000001</v>
      </c>
      <c r="P719" s="7">
        <v>264.793318</v>
      </c>
      <c r="Q719" s="7">
        <v>390.18128100000001</v>
      </c>
      <c r="R719" s="7">
        <v>583.07273599999996</v>
      </c>
      <c r="S719" s="7">
        <v>491.20820400000002</v>
      </c>
    </row>
    <row r="720" spans="1:19" x14ac:dyDescent="0.2">
      <c r="A720" s="8" t="s">
        <v>111</v>
      </c>
      <c r="B720" s="5" t="s">
        <v>13</v>
      </c>
      <c r="C720" s="31">
        <v>320</v>
      </c>
      <c r="D720" s="5" t="s">
        <v>168</v>
      </c>
      <c r="E720" s="3">
        <v>35.268129999999999</v>
      </c>
      <c r="F720" s="3">
        <v>20.345092000000001</v>
      </c>
      <c r="G720" s="3">
        <v>31.578824000000001</v>
      </c>
      <c r="H720" s="3">
        <v>28.451191999999999</v>
      </c>
      <c r="I720" s="3">
        <v>30.598734</v>
      </c>
      <c r="J720" s="3">
        <v>70.755019000000004</v>
      </c>
      <c r="K720" s="3">
        <v>43.480158000000003</v>
      </c>
      <c r="L720" s="3">
        <v>33.829051999999997</v>
      </c>
      <c r="M720" s="3">
        <v>151.28942499999999</v>
      </c>
      <c r="N720" s="3">
        <v>156.167497</v>
      </c>
      <c r="O720" s="3">
        <v>73.757208000000006</v>
      </c>
      <c r="P720" s="3">
        <v>96.953132999999994</v>
      </c>
      <c r="Q720" s="3">
        <v>126.693969</v>
      </c>
      <c r="R720" s="3">
        <v>119.895202</v>
      </c>
      <c r="S720" s="3">
        <v>161.36093500000001</v>
      </c>
    </row>
    <row r="721" spans="1:19" x14ac:dyDescent="0.2">
      <c r="A721" s="8" t="s">
        <v>111</v>
      </c>
      <c r="B721" s="5" t="s">
        <v>12</v>
      </c>
      <c r="C721" s="31">
        <v>410</v>
      </c>
      <c r="D721" s="5" t="s">
        <v>171</v>
      </c>
      <c r="E721" s="7">
        <v>22.024425999999998</v>
      </c>
      <c r="F721" s="7">
        <v>14.25732</v>
      </c>
      <c r="G721" s="7">
        <v>37.963662999999997</v>
      </c>
      <c r="H721" s="7">
        <v>42.368944999999997</v>
      </c>
      <c r="I721" s="7">
        <v>48.448869999999999</v>
      </c>
      <c r="J721" s="7">
        <v>86.167620999999997</v>
      </c>
      <c r="K721" s="7">
        <v>70.158949000000007</v>
      </c>
      <c r="L721" s="7">
        <v>543.17528800000002</v>
      </c>
      <c r="M721" s="7">
        <v>858.05359299999998</v>
      </c>
      <c r="N721" s="7">
        <v>179.87777299999999</v>
      </c>
      <c r="O721" s="7">
        <v>367.44810799999999</v>
      </c>
      <c r="P721" s="7">
        <v>539.36541199999999</v>
      </c>
      <c r="Q721" s="7">
        <v>495.49415499999998</v>
      </c>
      <c r="R721" s="7">
        <v>452.109759</v>
      </c>
      <c r="S721" s="7">
        <v>430.21655299999998</v>
      </c>
    </row>
    <row r="722" spans="1:19" x14ac:dyDescent="0.2">
      <c r="A722" s="8" t="s">
        <v>111</v>
      </c>
      <c r="B722" s="5" t="s">
        <v>11</v>
      </c>
      <c r="C722" s="31">
        <v>430</v>
      </c>
      <c r="D722" s="5" t="s">
        <v>170</v>
      </c>
      <c r="E722" s="3">
        <v>124.717816</v>
      </c>
      <c r="F722" s="3">
        <v>126.03625700000001</v>
      </c>
      <c r="G722" s="3">
        <v>102.370921</v>
      </c>
      <c r="H722" s="3">
        <v>131.97905299999999</v>
      </c>
      <c r="I722" s="3">
        <v>162.62780900000001</v>
      </c>
      <c r="J722" s="3">
        <v>142.64064500000001</v>
      </c>
      <c r="K722" s="3">
        <v>157.99749800000001</v>
      </c>
      <c r="L722" s="3">
        <v>210.37647799999999</v>
      </c>
      <c r="M722" s="3">
        <v>528.50148000000002</v>
      </c>
      <c r="N722" s="3">
        <v>703.82281899999998</v>
      </c>
      <c r="O722" s="3">
        <v>655.06874000000005</v>
      </c>
      <c r="P722" s="3">
        <v>842.61324999999999</v>
      </c>
      <c r="Q722" s="3">
        <v>848.56386399999997</v>
      </c>
      <c r="R722" s="3">
        <v>949.57241299999998</v>
      </c>
      <c r="S722" s="3">
        <v>1136.96172</v>
      </c>
    </row>
    <row r="723" spans="1:19" x14ac:dyDescent="0.2">
      <c r="A723" s="8" t="s">
        <v>111</v>
      </c>
      <c r="B723" s="5" t="s">
        <v>10</v>
      </c>
      <c r="C723" s="31">
        <v>510</v>
      </c>
      <c r="D723" s="5" t="s">
        <v>172</v>
      </c>
      <c r="E723" s="7">
        <v>407.03677499999998</v>
      </c>
      <c r="F723" s="7">
        <v>557.79688999999996</v>
      </c>
      <c r="G723" s="7">
        <v>564.74492399999997</v>
      </c>
      <c r="H723" s="7">
        <v>486.11302899999998</v>
      </c>
      <c r="I723" s="7">
        <v>606.17443700000001</v>
      </c>
      <c r="J723" s="7">
        <v>542.73328300000003</v>
      </c>
      <c r="K723" s="7">
        <v>631.63018499999998</v>
      </c>
      <c r="L723" s="7">
        <v>522.01239099999998</v>
      </c>
      <c r="M723" s="7">
        <v>624.65320499999996</v>
      </c>
      <c r="N723" s="7">
        <v>406.10114900000002</v>
      </c>
      <c r="O723" s="7">
        <v>315.37986899999999</v>
      </c>
      <c r="P723" s="7">
        <v>189.997052</v>
      </c>
      <c r="Q723" s="7">
        <v>72.785751000000005</v>
      </c>
      <c r="R723" s="7">
        <v>68.422674000000001</v>
      </c>
      <c r="S723" s="7">
        <v>80.97166</v>
      </c>
    </row>
    <row r="724" spans="1:19" x14ac:dyDescent="0.2">
      <c r="A724" s="8" t="s">
        <v>111</v>
      </c>
      <c r="B724" s="5" t="s">
        <v>9</v>
      </c>
      <c r="C724" s="31">
        <v>520</v>
      </c>
      <c r="D724" s="5" t="s">
        <v>169</v>
      </c>
      <c r="E724" s="3">
        <v>52.537300999999999</v>
      </c>
      <c r="F724" s="3">
        <v>51.333708000000001</v>
      </c>
      <c r="G724" s="3">
        <v>25.604081000000001</v>
      </c>
      <c r="H724" s="3">
        <v>81.003861999999998</v>
      </c>
      <c r="I724" s="3">
        <v>113.8985</v>
      </c>
      <c r="J724" s="3">
        <v>74.504600999999994</v>
      </c>
      <c r="K724" s="3">
        <v>79.449365999999998</v>
      </c>
      <c r="L724" s="3">
        <v>13.912796</v>
      </c>
      <c r="M724" s="3">
        <v>158.898291</v>
      </c>
      <c r="N724" s="3">
        <v>138.16174100000001</v>
      </c>
      <c r="O724" s="3">
        <v>93.961562000000001</v>
      </c>
      <c r="P724" s="3">
        <v>132.31620599999999</v>
      </c>
      <c r="Q724" s="3">
        <v>32.884782999999999</v>
      </c>
      <c r="R724" s="3">
        <v>32.693319000000002</v>
      </c>
      <c r="S724" s="3">
        <v>47.762124999999997</v>
      </c>
    </row>
    <row r="725" spans="1:19" x14ac:dyDescent="0.2">
      <c r="A725" s="8" t="s">
        <v>111</v>
      </c>
      <c r="B725" s="5" t="s">
        <v>8</v>
      </c>
      <c r="C725" s="31">
        <v>530</v>
      </c>
      <c r="D725" s="5" t="s">
        <v>170</v>
      </c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1:19" x14ac:dyDescent="0.2">
      <c r="A726" s="8" t="s">
        <v>111</v>
      </c>
      <c r="B726" s="5" t="s">
        <v>7</v>
      </c>
      <c r="C726" s="31">
        <v>600</v>
      </c>
      <c r="D726" s="5" t="s">
        <v>173</v>
      </c>
      <c r="E726" s="3">
        <v>727.40204700000004</v>
      </c>
      <c r="F726" s="3">
        <v>102.490686</v>
      </c>
      <c r="G726" s="3">
        <v>726.40078000000005</v>
      </c>
      <c r="H726" s="3">
        <v>3229.5055910000001</v>
      </c>
      <c r="I726" s="3">
        <v>3152.0868070000001</v>
      </c>
      <c r="J726" s="3">
        <v>97.742913999999999</v>
      </c>
      <c r="K726" s="3">
        <v>464.89568000000003</v>
      </c>
      <c r="L726" s="3">
        <v>41.126455999999997</v>
      </c>
      <c r="M726" s="3">
        <v>175.93291500000001</v>
      </c>
      <c r="N726" s="3">
        <v>164.907038</v>
      </c>
      <c r="O726" s="3">
        <v>101.705702</v>
      </c>
      <c r="P726" s="3">
        <v>74.985226999999995</v>
      </c>
      <c r="Q726" s="3">
        <v>4.4699809999999998</v>
      </c>
      <c r="R726" s="3"/>
      <c r="S726" s="3">
        <v>3.0348899999999999</v>
      </c>
    </row>
    <row r="727" spans="1:19" x14ac:dyDescent="0.2">
      <c r="A727" s="8" t="s">
        <v>111</v>
      </c>
      <c r="B727" s="5" t="s">
        <v>6</v>
      </c>
      <c r="C727" s="31">
        <v>700</v>
      </c>
      <c r="D727" s="5" t="s">
        <v>174</v>
      </c>
      <c r="E727" s="7">
        <v>318.93369300000001</v>
      </c>
      <c r="F727" s="7">
        <v>405.92131699999999</v>
      </c>
      <c r="G727" s="7">
        <v>465.45776499999999</v>
      </c>
      <c r="H727" s="7">
        <v>521.42658700000004</v>
      </c>
      <c r="I727" s="7">
        <v>599.96912599999996</v>
      </c>
      <c r="J727" s="7">
        <v>462.78125199999999</v>
      </c>
      <c r="K727" s="7">
        <v>562.46116300000006</v>
      </c>
      <c r="L727" s="7">
        <v>730.73211800000001</v>
      </c>
      <c r="M727" s="7">
        <v>548.33175600000004</v>
      </c>
      <c r="N727" s="7">
        <v>616.51205400000003</v>
      </c>
      <c r="O727" s="7">
        <v>610.95733800000005</v>
      </c>
      <c r="P727" s="7">
        <v>1161.4403170000001</v>
      </c>
      <c r="Q727" s="7">
        <v>1547.330154</v>
      </c>
      <c r="R727" s="7">
        <v>1750.3897890000001</v>
      </c>
      <c r="S727" s="7">
        <v>1753.5640080000001</v>
      </c>
    </row>
    <row r="728" spans="1:19" x14ac:dyDescent="0.2">
      <c r="A728" s="8" t="s">
        <v>111</v>
      </c>
      <c r="B728" s="5" t="s">
        <v>5</v>
      </c>
      <c r="C728" s="31">
        <v>910</v>
      </c>
      <c r="D728" s="5" t="s">
        <v>170</v>
      </c>
      <c r="E728" s="3">
        <v>7.0719149999999997</v>
      </c>
      <c r="F728" s="3">
        <v>6.709327</v>
      </c>
      <c r="G728" s="3">
        <v>0.35491200000000001</v>
      </c>
      <c r="H728" s="3">
        <v>0.32614500000000002</v>
      </c>
      <c r="I728" s="3">
        <v>2.1816080000000002</v>
      </c>
      <c r="J728" s="3">
        <v>432.09139900000002</v>
      </c>
      <c r="K728" s="3">
        <v>417.32475799999997</v>
      </c>
      <c r="L728" s="3">
        <v>383.39688799999999</v>
      </c>
      <c r="M728" s="3">
        <v>353.15320200000002</v>
      </c>
      <c r="N728" s="3">
        <v>416.55326400000001</v>
      </c>
      <c r="O728" s="3">
        <v>477.66256499999997</v>
      </c>
      <c r="P728" s="3">
        <v>331.97869800000001</v>
      </c>
      <c r="Q728" s="3">
        <v>359.58655800000003</v>
      </c>
      <c r="R728" s="3">
        <v>550.75315999999998</v>
      </c>
      <c r="S728" s="3">
        <v>633.93953499999998</v>
      </c>
    </row>
    <row r="729" spans="1:19" x14ac:dyDescent="0.2">
      <c r="A729" s="8" t="s">
        <v>111</v>
      </c>
      <c r="B729" s="5" t="s">
        <v>4</v>
      </c>
      <c r="C729" s="31">
        <v>930</v>
      </c>
      <c r="D729" s="5" t="s">
        <v>170</v>
      </c>
      <c r="E729" s="7"/>
      <c r="F729" s="7">
        <v>0.53751700000000002</v>
      </c>
      <c r="G729" s="7">
        <v>9.2233999999999997E-2</v>
      </c>
      <c r="H729" s="7"/>
      <c r="I729" s="7"/>
      <c r="J729" s="7"/>
      <c r="K729" s="7"/>
      <c r="L729" s="7">
        <v>11.093783</v>
      </c>
      <c r="M729" s="7">
        <v>17.374694999999999</v>
      </c>
      <c r="N729" s="7">
        <v>28.426413</v>
      </c>
      <c r="O729" s="7">
        <v>40.663212999999999</v>
      </c>
      <c r="P729" s="7">
        <v>45.466569999999997</v>
      </c>
      <c r="Q729" s="7">
        <v>186.393542</v>
      </c>
      <c r="R729" s="7">
        <v>346.74829</v>
      </c>
      <c r="S729" s="7">
        <v>553.43287399999997</v>
      </c>
    </row>
    <row r="730" spans="1:19" x14ac:dyDescent="0.2">
      <c r="A730" s="6" t="s">
        <v>111</v>
      </c>
      <c r="B730" s="5" t="s">
        <v>2</v>
      </c>
      <c r="C730" s="31">
        <v>998</v>
      </c>
      <c r="D730" s="5" t="s">
        <v>170</v>
      </c>
      <c r="E730" s="3">
        <v>16.548352999999999</v>
      </c>
      <c r="F730" s="3">
        <v>55.495522999999999</v>
      </c>
      <c r="G730" s="3">
        <v>63.148437999999999</v>
      </c>
      <c r="H730" s="3">
        <v>7.5945289999999996</v>
      </c>
      <c r="I730" s="3">
        <v>9.8413450000000005</v>
      </c>
      <c r="J730" s="3">
        <v>93.846245999999994</v>
      </c>
      <c r="K730" s="3">
        <v>133.53345300000001</v>
      </c>
      <c r="L730" s="3">
        <v>344.82116300000001</v>
      </c>
      <c r="M730" s="3">
        <v>93.359425999999999</v>
      </c>
      <c r="N730" s="3">
        <v>149.10886500000001</v>
      </c>
      <c r="O730" s="3">
        <v>31.448535</v>
      </c>
      <c r="P730" s="3">
        <v>278.34326499999997</v>
      </c>
      <c r="Q730" s="3">
        <v>330.12401499999999</v>
      </c>
      <c r="R730" s="3">
        <v>122.41381199999999</v>
      </c>
      <c r="S730" s="3">
        <v>89.617123000000007</v>
      </c>
    </row>
    <row r="731" spans="1:19" x14ac:dyDescent="0.2">
      <c r="A731" s="9" t="s">
        <v>110</v>
      </c>
      <c r="B731" s="5" t="s">
        <v>26</v>
      </c>
      <c r="C731" s="32">
        <v>1000</v>
      </c>
      <c r="D731" s="5" t="s">
        <v>181</v>
      </c>
      <c r="E731" s="7">
        <v>16900.911961000002</v>
      </c>
      <c r="F731" s="7">
        <v>21135.232377</v>
      </c>
      <c r="G731" s="7">
        <v>21405.594452000001</v>
      </c>
      <c r="H731" s="7">
        <v>31953.011746</v>
      </c>
      <c r="I731" s="7">
        <v>26022.371437000002</v>
      </c>
      <c r="J731" s="7">
        <v>22657.971626999999</v>
      </c>
      <c r="K731" s="7">
        <v>27416.785182</v>
      </c>
      <c r="L731" s="7">
        <v>28441.082127000001</v>
      </c>
      <c r="M731" s="7">
        <v>29470.951716</v>
      </c>
      <c r="N731" s="7">
        <v>30844.638518</v>
      </c>
      <c r="O731" s="7">
        <v>27695.246942000002</v>
      </c>
      <c r="P731" s="7">
        <v>28188.231367</v>
      </c>
      <c r="Q731" s="7">
        <v>28934.408853000001</v>
      </c>
      <c r="R731" s="7">
        <v>27751.92884</v>
      </c>
      <c r="S731" s="7">
        <v>29257.921049</v>
      </c>
    </row>
    <row r="732" spans="1:19" x14ac:dyDescent="0.2">
      <c r="A732" s="8" t="s">
        <v>110</v>
      </c>
      <c r="B732" s="5" t="s">
        <v>25</v>
      </c>
      <c r="C732" s="31">
        <v>110</v>
      </c>
      <c r="D732" s="5" t="s">
        <v>162</v>
      </c>
      <c r="E732" s="3">
        <v>139.74142599999999</v>
      </c>
      <c r="F732" s="3">
        <v>353.34790700000002</v>
      </c>
      <c r="G732" s="3">
        <v>482.67694</v>
      </c>
      <c r="H732" s="3">
        <v>598.44690800000001</v>
      </c>
      <c r="I732" s="3">
        <v>517.34341099999995</v>
      </c>
      <c r="J732" s="3">
        <v>684.021569</v>
      </c>
      <c r="K732" s="3">
        <v>774.67722100000003</v>
      </c>
      <c r="L732" s="3">
        <v>881.73678299999995</v>
      </c>
      <c r="M732" s="3">
        <v>1118.4646720000001</v>
      </c>
      <c r="N732" s="3">
        <v>954.83757900000001</v>
      </c>
      <c r="O732" s="3">
        <v>986.28202299999998</v>
      </c>
      <c r="P732" s="3">
        <v>879.68319799999995</v>
      </c>
      <c r="Q732" s="3">
        <v>1073.8250840000001</v>
      </c>
      <c r="R732" s="3">
        <v>979.93184799999995</v>
      </c>
      <c r="S732" s="3">
        <v>1497.9873909999999</v>
      </c>
    </row>
    <row r="733" spans="1:19" x14ac:dyDescent="0.2">
      <c r="A733" s="8" t="s">
        <v>110</v>
      </c>
      <c r="B733" s="5" t="s">
        <v>24</v>
      </c>
      <c r="C733" s="31">
        <v>120</v>
      </c>
      <c r="D733" s="5" t="s">
        <v>163</v>
      </c>
      <c r="E733" s="7">
        <v>716.58703000000003</v>
      </c>
      <c r="F733" s="7">
        <v>803.68620399999998</v>
      </c>
      <c r="G733" s="7">
        <v>818.01518199999998</v>
      </c>
      <c r="H733" s="7">
        <v>1480.0717990000001</v>
      </c>
      <c r="I733" s="7">
        <v>1337.516036</v>
      </c>
      <c r="J733" s="7">
        <v>1373.2895490000001</v>
      </c>
      <c r="K733" s="7">
        <v>1201.42716</v>
      </c>
      <c r="L733" s="7">
        <v>1101.8702840000001</v>
      </c>
      <c r="M733" s="7">
        <v>1269.4026940000001</v>
      </c>
      <c r="N733" s="7">
        <v>1499.9574540000001</v>
      </c>
      <c r="O733" s="7">
        <v>1416.8055549999999</v>
      </c>
      <c r="P733" s="7">
        <v>1528.9049150000001</v>
      </c>
      <c r="Q733" s="7">
        <v>1758.951783</v>
      </c>
      <c r="R733" s="7">
        <v>1998.527505</v>
      </c>
      <c r="S733" s="7">
        <v>2234.5651950000001</v>
      </c>
    </row>
    <row r="734" spans="1:19" x14ac:dyDescent="0.2">
      <c r="A734" s="8" t="s">
        <v>110</v>
      </c>
      <c r="B734" s="5" t="s">
        <v>23</v>
      </c>
      <c r="C734" s="31">
        <v>130</v>
      </c>
      <c r="D734" s="5" t="s">
        <v>163</v>
      </c>
      <c r="E734" s="3">
        <v>1115.8312169999999</v>
      </c>
      <c r="F734" s="3">
        <v>1752.366644</v>
      </c>
      <c r="G734" s="3">
        <v>1749.280405</v>
      </c>
      <c r="H734" s="3">
        <v>2260.0823970000001</v>
      </c>
      <c r="I734" s="3">
        <v>2873.1312370000001</v>
      </c>
      <c r="J734" s="3">
        <v>3453.48936</v>
      </c>
      <c r="K734" s="3">
        <v>4770.9006529999997</v>
      </c>
      <c r="L734" s="3">
        <v>5672.1882400000004</v>
      </c>
      <c r="M734" s="3">
        <v>5853.9249179999997</v>
      </c>
      <c r="N734" s="3">
        <v>6375.9040789999999</v>
      </c>
      <c r="O734" s="3">
        <v>6142.2336850000002</v>
      </c>
      <c r="P734" s="3">
        <v>6361.2031189999998</v>
      </c>
      <c r="Q734" s="3">
        <v>5982.1646689999998</v>
      </c>
      <c r="R734" s="3">
        <v>5596.0633360000002</v>
      </c>
      <c r="S734" s="3">
        <v>5920.6031780000003</v>
      </c>
    </row>
    <row r="735" spans="1:19" x14ac:dyDescent="0.2">
      <c r="A735" s="8" t="s">
        <v>110</v>
      </c>
      <c r="B735" s="5" t="s">
        <v>22</v>
      </c>
      <c r="C735" s="31">
        <v>140</v>
      </c>
      <c r="D735" s="5" t="s">
        <v>164</v>
      </c>
      <c r="E735" s="7">
        <v>161.24655799999999</v>
      </c>
      <c r="F735" s="7">
        <v>151.99249800000001</v>
      </c>
      <c r="G735" s="7">
        <v>414.32835599999999</v>
      </c>
      <c r="H735" s="7">
        <v>1380.4596340000001</v>
      </c>
      <c r="I735" s="7">
        <v>982.97516599999994</v>
      </c>
      <c r="J735" s="7">
        <v>630.546784</v>
      </c>
      <c r="K735" s="7">
        <v>260.26635199999998</v>
      </c>
      <c r="L735" s="7">
        <v>314.05643800000001</v>
      </c>
      <c r="M735" s="7">
        <v>437.15750600000001</v>
      </c>
      <c r="N735" s="7">
        <v>428.91026299999999</v>
      </c>
      <c r="O735" s="7">
        <v>407.782623</v>
      </c>
      <c r="P735" s="7">
        <v>461.63353899999998</v>
      </c>
      <c r="Q735" s="7">
        <v>290.24007599999999</v>
      </c>
      <c r="R735" s="7">
        <v>392.49278099999998</v>
      </c>
      <c r="S735" s="7">
        <v>374.75483800000001</v>
      </c>
    </row>
    <row r="736" spans="1:19" x14ac:dyDescent="0.2">
      <c r="A736" s="8" t="s">
        <v>110</v>
      </c>
      <c r="B736" s="5" t="s">
        <v>21</v>
      </c>
      <c r="C736" s="31">
        <v>150</v>
      </c>
      <c r="D736" s="5" t="s">
        <v>165</v>
      </c>
      <c r="E736" s="3">
        <v>1558.4263100000001</v>
      </c>
      <c r="F736" s="3">
        <v>2381.223516</v>
      </c>
      <c r="G736" s="3">
        <v>3395.6210040000001</v>
      </c>
      <c r="H736" s="3">
        <v>5432.5180229999996</v>
      </c>
      <c r="I736" s="3">
        <v>3144.5957189999999</v>
      </c>
      <c r="J736" s="3">
        <v>3316.6537069999999</v>
      </c>
      <c r="K736" s="3">
        <v>4189.8625890000003</v>
      </c>
      <c r="L736" s="3">
        <v>5441.1546129999997</v>
      </c>
      <c r="M736" s="3">
        <v>4549.3146040000001</v>
      </c>
      <c r="N736" s="3">
        <v>4818.9430659999998</v>
      </c>
      <c r="O736" s="3">
        <v>4921.1805409999997</v>
      </c>
      <c r="P736" s="3">
        <v>3729.5921400000002</v>
      </c>
      <c r="Q736" s="3">
        <v>4408.3646230000004</v>
      </c>
      <c r="R736" s="3">
        <v>3348.7314409999999</v>
      </c>
      <c r="S736" s="3">
        <v>3738.2591029999999</v>
      </c>
    </row>
    <row r="737" spans="1:19" x14ac:dyDescent="0.2">
      <c r="A737" s="8" t="s">
        <v>110</v>
      </c>
      <c r="B737" s="5" t="s">
        <v>20</v>
      </c>
      <c r="C737" s="31">
        <v>160</v>
      </c>
      <c r="D737" s="5" t="s">
        <v>161</v>
      </c>
      <c r="E737" s="7">
        <v>1008.968508</v>
      </c>
      <c r="F737" s="7">
        <v>1901.752778</v>
      </c>
      <c r="G737" s="7">
        <v>1659.169942</v>
      </c>
      <c r="H737" s="7">
        <v>1538.5561829999999</v>
      </c>
      <c r="I737" s="7">
        <v>1712.4496710000001</v>
      </c>
      <c r="J737" s="7">
        <v>1339.488462</v>
      </c>
      <c r="K737" s="7">
        <v>2286.1470709999999</v>
      </c>
      <c r="L737" s="7">
        <v>1222.11949</v>
      </c>
      <c r="M737" s="7">
        <v>1228.4474230000001</v>
      </c>
      <c r="N737" s="7">
        <v>823.35471500000006</v>
      </c>
      <c r="O737" s="7">
        <v>458.81095399999998</v>
      </c>
      <c r="P737" s="7">
        <v>764.75829799999997</v>
      </c>
      <c r="Q737" s="7">
        <v>489.82921099999999</v>
      </c>
      <c r="R737" s="7">
        <v>345.74083100000001</v>
      </c>
      <c r="S737" s="7">
        <v>400.13055000000003</v>
      </c>
    </row>
    <row r="738" spans="1:19" x14ac:dyDescent="0.2">
      <c r="A738" s="8" t="s">
        <v>110</v>
      </c>
      <c r="B738" s="5" t="s">
        <v>19</v>
      </c>
      <c r="C738" s="31">
        <v>210</v>
      </c>
      <c r="D738" s="5" t="s">
        <v>166</v>
      </c>
      <c r="E738" s="3">
        <v>19.921133999999999</v>
      </c>
      <c r="F738" s="3">
        <v>30.801081</v>
      </c>
      <c r="G738" s="3">
        <v>349.11772300000001</v>
      </c>
      <c r="H738" s="3">
        <v>774.04419099999996</v>
      </c>
      <c r="I738" s="3">
        <v>1005.8015789999999</v>
      </c>
      <c r="J738" s="3">
        <v>429.08359799999999</v>
      </c>
      <c r="K738" s="3">
        <v>766.21823800000004</v>
      </c>
      <c r="L738" s="3">
        <v>1280.50206</v>
      </c>
      <c r="M738" s="3">
        <v>1285.86779</v>
      </c>
      <c r="N738" s="3">
        <v>1185.394466</v>
      </c>
      <c r="O738" s="3">
        <v>736.80049599999995</v>
      </c>
      <c r="P738" s="3">
        <v>723.23157300000003</v>
      </c>
      <c r="Q738" s="3">
        <v>599.14345900000001</v>
      </c>
      <c r="R738" s="3">
        <v>396.15559999999999</v>
      </c>
      <c r="S738" s="3">
        <v>246.26575500000001</v>
      </c>
    </row>
    <row r="739" spans="1:19" x14ac:dyDescent="0.2">
      <c r="A739" s="8" t="s">
        <v>110</v>
      </c>
      <c r="B739" s="5" t="s">
        <v>18</v>
      </c>
      <c r="C739" s="31">
        <v>220</v>
      </c>
      <c r="D739" s="5" t="s">
        <v>166</v>
      </c>
      <c r="E739" s="7">
        <v>12.974613</v>
      </c>
      <c r="F739" s="7">
        <v>31.636040999999999</v>
      </c>
      <c r="G739" s="7">
        <v>54.072780000000002</v>
      </c>
      <c r="H739" s="7">
        <v>282.360411</v>
      </c>
      <c r="I739" s="7">
        <v>107.267094</v>
      </c>
      <c r="J739" s="7">
        <v>42.286853999999998</v>
      </c>
      <c r="K739" s="7">
        <v>22.327933999999999</v>
      </c>
      <c r="L739" s="7">
        <v>22.340053999999999</v>
      </c>
      <c r="M739" s="7">
        <v>37.889367</v>
      </c>
      <c r="N739" s="7">
        <v>14.650389000000001</v>
      </c>
      <c r="O739" s="7">
        <v>13.209027000000001</v>
      </c>
      <c r="P739" s="7">
        <v>11.553744</v>
      </c>
      <c r="Q739" s="7">
        <v>10.151657999999999</v>
      </c>
      <c r="R739" s="7">
        <v>7.4388110000000003</v>
      </c>
      <c r="S739" s="7">
        <v>5.0191100000000004</v>
      </c>
    </row>
    <row r="740" spans="1:19" x14ac:dyDescent="0.2">
      <c r="A740" s="8" t="s">
        <v>110</v>
      </c>
      <c r="B740" s="5" t="s">
        <v>17</v>
      </c>
      <c r="C740" s="31">
        <v>230</v>
      </c>
      <c r="D740" s="5" t="s">
        <v>166</v>
      </c>
      <c r="E740" s="3">
        <v>317.94289500000002</v>
      </c>
      <c r="F740" s="3">
        <v>239.272929</v>
      </c>
      <c r="G740" s="3">
        <v>808.80510600000002</v>
      </c>
      <c r="H740" s="3">
        <v>2011.0762279999999</v>
      </c>
      <c r="I740" s="3">
        <v>1545.8715139999999</v>
      </c>
      <c r="J740" s="3">
        <v>1332.524224</v>
      </c>
      <c r="K740" s="3">
        <v>1096.837554</v>
      </c>
      <c r="L740" s="3">
        <v>583.56676300000004</v>
      </c>
      <c r="M740" s="3">
        <v>610.93308500000001</v>
      </c>
      <c r="N740" s="3">
        <v>546.15570200000002</v>
      </c>
      <c r="O740" s="3">
        <v>525.18693299999995</v>
      </c>
      <c r="P740" s="3">
        <v>609.48927500000002</v>
      </c>
      <c r="Q740" s="3">
        <v>408.36216000000002</v>
      </c>
      <c r="R740" s="3">
        <v>434.34223100000003</v>
      </c>
      <c r="S740" s="3">
        <v>496.71288900000002</v>
      </c>
    </row>
    <row r="741" spans="1:19" x14ac:dyDescent="0.2">
      <c r="A741" s="8" t="s">
        <v>110</v>
      </c>
      <c r="B741" s="5" t="s">
        <v>16</v>
      </c>
      <c r="C741" s="31">
        <v>240</v>
      </c>
      <c r="D741" s="5" t="s">
        <v>167</v>
      </c>
      <c r="E741" s="7">
        <v>48.721294</v>
      </c>
      <c r="F741" s="7">
        <v>57.658572999999997</v>
      </c>
      <c r="G741" s="7">
        <v>483.16951</v>
      </c>
      <c r="H741" s="7">
        <v>67.943916999999999</v>
      </c>
      <c r="I741" s="7">
        <v>38.067520999999999</v>
      </c>
      <c r="J741" s="7">
        <v>63.923547999999997</v>
      </c>
      <c r="K741" s="7">
        <v>396.05344200000002</v>
      </c>
      <c r="L741" s="7">
        <v>161.58383900000001</v>
      </c>
      <c r="M741" s="7">
        <v>262.24218999999999</v>
      </c>
      <c r="N741" s="7">
        <v>196.68027000000001</v>
      </c>
      <c r="O741" s="7">
        <v>259.144927</v>
      </c>
      <c r="P741" s="7">
        <v>135.63048000000001</v>
      </c>
      <c r="Q741" s="7">
        <v>82.972108000000006</v>
      </c>
      <c r="R741" s="7">
        <v>75.922770999999997</v>
      </c>
      <c r="S741" s="7">
        <v>139.69366600000001</v>
      </c>
    </row>
    <row r="742" spans="1:19" x14ac:dyDescent="0.2">
      <c r="A742" s="8" t="s">
        <v>110</v>
      </c>
      <c r="B742" s="5" t="s">
        <v>15</v>
      </c>
      <c r="C742" s="31">
        <v>250</v>
      </c>
      <c r="D742" s="5" t="s">
        <v>167</v>
      </c>
      <c r="E742" s="3">
        <v>267.43846200000002</v>
      </c>
      <c r="F742" s="3">
        <v>337.06487900000002</v>
      </c>
      <c r="G742" s="3">
        <v>454.21034200000003</v>
      </c>
      <c r="H742" s="3">
        <v>454.08667700000001</v>
      </c>
      <c r="I742" s="3">
        <v>965.08066599999995</v>
      </c>
      <c r="J742" s="3">
        <v>892.93441700000005</v>
      </c>
      <c r="K742" s="3">
        <v>533.29380100000003</v>
      </c>
      <c r="L742" s="3">
        <v>441.77578399999999</v>
      </c>
      <c r="M742" s="3">
        <v>413.98931599999997</v>
      </c>
      <c r="N742" s="3">
        <v>457.79279000000002</v>
      </c>
      <c r="O742" s="3">
        <v>420.68415599999997</v>
      </c>
      <c r="P742" s="3">
        <v>350.45653199999998</v>
      </c>
      <c r="Q742" s="3">
        <v>401.02162900000002</v>
      </c>
      <c r="R742" s="3">
        <v>269.49766</v>
      </c>
      <c r="S742" s="3">
        <v>207.86897099999999</v>
      </c>
    </row>
    <row r="743" spans="1:19" x14ac:dyDescent="0.2">
      <c r="A743" s="8" t="s">
        <v>110</v>
      </c>
      <c r="B743" s="5" t="s">
        <v>14</v>
      </c>
      <c r="C743" s="31">
        <v>310</v>
      </c>
      <c r="D743" s="5" t="s">
        <v>169</v>
      </c>
      <c r="E743" s="7">
        <v>238.75359900000001</v>
      </c>
      <c r="F743" s="7">
        <v>253.73959500000001</v>
      </c>
      <c r="G743" s="7">
        <v>622.579565</v>
      </c>
      <c r="H743" s="7">
        <v>550.74106099999995</v>
      </c>
      <c r="I743" s="7">
        <v>517.06490799999995</v>
      </c>
      <c r="J743" s="7">
        <v>563.66895099999999</v>
      </c>
      <c r="K743" s="7">
        <v>856.76234599999998</v>
      </c>
      <c r="L743" s="7">
        <v>1154.9798310000001</v>
      </c>
      <c r="M743" s="7">
        <v>1570.3057160000001</v>
      </c>
      <c r="N743" s="7">
        <v>1523.8816690000001</v>
      </c>
      <c r="O743" s="7">
        <v>1359.670378</v>
      </c>
      <c r="P743" s="7">
        <v>1262.0518139999999</v>
      </c>
      <c r="Q743" s="7">
        <v>1381.61024</v>
      </c>
      <c r="R743" s="7">
        <v>1411.5996259999999</v>
      </c>
      <c r="S743" s="7">
        <v>1373.0841620000001</v>
      </c>
    </row>
    <row r="744" spans="1:19" x14ac:dyDescent="0.2">
      <c r="A744" s="8" t="s">
        <v>110</v>
      </c>
      <c r="B744" s="5" t="s">
        <v>13</v>
      </c>
      <c r="C744" s="31">
        <v>320</v>
      </c>
      <c r="D744" s="5" t="s">
        <v>168</v>
      </c>
      <c r="E744" s="3">
        <v>64.707988999999998</v>
      </c>
      <c r="F744" s="3">
        <v>649.46371399999998</v>
      </c>
      <c r="G744" s="3">
        <v>584.59284600000001</v>
      </c>
      <c r="H744" s="3">
        <v>926.60430099999996</v>
      </c>
      <c r="I744" s="3">
        <v>874.24154299999998</v>
      </c>
      <c r="J744" s="3">
        <v>367.601856</v>
      </c>
      <c r="K744" s="3">
        <v>127.94045300000001</v>
      </c>
      <c r="L744" s="3">
        <v>109.026421</v>
      </c>
      <c r="M744" s="3">
        <v>122.505032</v>
      </c>
      <c r="N744" s="3">
        <v>148.561643</v>
      </c>
      <c r="O744" s="3">
        <v>132.875169</v>
      </c>
      <c r="P744" s="3">
        <v>103.180555</v>
      </c>
      <c r="Q744" s="3">
        <v>83.573881</v>
      </c>
      <c r="R744" s="3">
        <v>79.717202999999998</v>
      </c>
      <c r="S744" s="3">
        <v>112.096737</v>
      </c>
    </row>
    <row r="745" spans="1:19" x14ac:dyDescent="0.2">
      <c r="A745" s="8" t="s">
        <v>110</v>
      </c>
      <c r="B745" s="5" t="s">
        <v>12</v>
      </c>
      <c r="C745" s="31">
        <v>410</v>
      </c>
      <c r="D745" s="5" t="s">
        <v>171</v>
      </c>
      <c r="E745" s="7">
        <v>251.30895699999999</v>
      </c>
      <c r="F745" s="7">
        <v>331.825176</v>
      </c>
      <c r="G745" s="7">
        <v>397.77222399999999</v>
      </c>
      <c r="H745" s="7">
        <v>324.36631299999999</v>
      </c>
      <c r="I745" s="7">
        <v>321.40643699999998</v>
      </c>
      <c r="J745" s="7">
        <v>287.69528700000001</v>
      </c>
      <c r="K745" s="7">
        <v>295.93111499999998</v>
      </c>
      <c r="L745" s="7">
        <v>318.689367</v>
      </c>
      <c r="M745" s="7">
        <v>418.893642</v>
      </c>
      <c r="N745" s="7">
        <v>475.44691399999999</v>
      </c>
      <c r="O745" s="7">
        <v>510.52168799999998</v>
      </c>
      <c r="P745" s="7">
        <v>561.700424</v>
      </c>
      <c r="Q745" s="7">
        <v>643.00041299999998</v>
      </c>
      <c r="R745" s="7">
        <v>658.48995100000002</v>
      </c>
      <c r="S745" s="7">
        <v>723.76394100000005</v>
      </c>
    </row>
    <row r="746" spans="1:19" x14ac:dyDescent="0.2">
      <c r="A746" s="8" t="s">
        <v>110</v>
      </c>
      <c r="B746" s="5" t="s">
        <v>11</v>
      </c>
      <c r="C746" s="31">
        <v>430</v>
      </c>
      <c r="D746" s="5" t="s">
        <v>170</v>
      </c>
      <c r="E746" s="3">
        <v>882.68514600000003</v>
      </c>
      <c r="F746" s="3">
        <v>1347.8741439999999</v>
      </c>
      <c r="G746" s="3">
        <v>2230.5246379999999</v>
      </c>
      <c r="H746" s="3">
        <v>874.80457799999999</v>
      </c>
      <c r="I746" s="3">
        <v>973.75293899999997</v>
      </c>
      <c r="J746" s="3">
        <v>1183.8335910000001</v>
      </c>
      <c r="K746" s="3">
        <v>817.69598900000005</v>
      </c>
      <c r="L746" s="3">
        <v>770.75678100000005</v>
      </c>
      <c r="M746" s="3">
        <v>545.30855599999995</v>
      </c>
      <c r="N746" s="3">
        <v>787.50023399999998</v>
      </c>
      <c r="O746" s="3">
        <v>428.419759</v>
      </c>
      <c r="P746" s="3">
        <v>520.77124000000003</v>
      </c>
      <c r="Q746" s="3">
        <v>679.00809200000003</v>
      </c>
      <c r="R746" s="3">
        <v>747.44802800000002</v>
      </c>
      <c r="S746" s="3">
        <v>778.370182</v>
      </c>
    </row>
    <row r="747" spans="1:19" x14ac:dyDescent="0.2">
      <c r="A747" s="8" t="s">
        <v>110</v>
      </c>
      <c r="B747" s="5" t="s">
        <v>10</v>
      </c>
      <c r="C747" s="31">
        <v>510</v>
      </c>
      <c r="D747" s="5" t="s">
        <v>172</v>
      </c>
      <c r="E747" s="7">
        <v>472.29796099999999</v>
      </c>
      <c r="F747" s="7">
        <v>1452.225038</v>
      </c>
      <c r="G747" s="7">
        <v>14.867139</v>
      </c>
      <c r="H747" s="7">
        <v>550.86218599999995</v>
      </c>
      <c r="I747" s="7">
        <v>442.53859199999999</v>
      </c>
      <c r="J747" s="7">
        <v>314.933221</v>
      </c>
      <c r="K747" s="7">
        <v>568.47032100000001</v>
      </c>
      <c r="L747" s="7">
        <v>476.53482300000002</v>
      </c>
      <c r="M747" s="7">
        <v>179.41657499999999</v>
      </c>
      <c r="N747" s="7">
        <v>231.910291</v>
      </c>
      <c r="O747" s="7">
        <v>400.57246500000002</v>
      </c>
      <c r="P747" s="7">
        <v>607.45959800000003</v>
      </c>
      <c r="Q747" s="7">
        <v>181.22440499999999</v>
      </c>
      <c r="R747" s="7">
        <v>292.07516199999998</v>
      </c>
      <c r="S747" s="7">
        <v>7.1770899999999997</v>
      </c>
    </row>
    <row r="748" spans="1:19" x14ac:dyDescent="0.2">
      <c r="A748" s="8" t="s">
        <v>110</v>
      </c>
      <c r="B748" s="5" t="s">
        <v>9</v>
      </c>
      <c r="C748" s="31">
        <v>520</v>
      </c>
      <c r="D748" s="5" t="s">
        <v>169</v>
      </c>
      <c r="E748" s="3">
        <v>922.528728</v>
      </c>
      <c r="F748" s="3">
        <v>1071.2322039999999</v>
      </c>
      <c r="G748" s="3">
        <v>1149.7816600000001</v>
      </c>
      <c r="H748" s="3">
        <v>825.19713400000001</v>
      </c>
      <c r="I748" s="3">
        <v>924.57010400000001</v>
      </c>
      <c r="J748" s="3">
        <v>668.22243700000001</v>
      </c>
      <c r="K748" s="3">
        <v>619.79419600000006</v>
      </c>
      <c r="L748" s="3">
        <v>689.48008100000004</v>
      </c>
      <c r="M748" s="3">
        <v>584.36710600000004</v>
      </c>
      <c r="N748" s="3">
        <v>721.66664200000002</v>
      </c>
      <c r="O748" s="3">
        <v>683.74926100000005</v>
      </c>
      <c r="P748" s="3">
        <v>473.01670200000001</v>
      </c>
      <c r="Q748" s="3">
        <v>550.90246300000001</v>
      </c>
      <c r="R748" s="3">
        <v>744.972444</v>
      </c>
      <c r="S748" s="3">
        <v>553.53315799999996</v>
      </c>
    </row>
    <row r="749" spans="1:19" x14ac:dyDescent="0.2">
      <c r="A749" s="8" t="s">
        <v>110</v>
      </c>
      <c r="B749" s="5" t="s">
        <v>8</v>
      </c>
      <c r="C749" s="31">
        <v>530</v>
      </c>
      <c r="D749" s="5" t="s">
        <v>170</v>
      </c>
      <c r="E749" s="7">
        <v>395.685767</v>
      </c>
      <c r="F749" s="7"/>
      <c r="G749" s="7">
        <v>242.47238300000001</v>
      </c>
      <c r="H749" s="7">
        <v>247.329858</v>
      </c>
      <c r="I749" s="7">
        <v>105.021466</v>
      </c>
      <c r="J749" s="7">
        <v>145.33571499999999</v>
      </c>
      <c r="K749" s="7">
        <v>191.58735899999999</v>
      </c>
      <c r="L749" s="7">
        <v>22.753561000000001</v>
      </c>
      <c r="M749" s="7">
        <v>2.6197569999999999</v>
      </c>
      <c r="N749" s="7"/>
      <c r="O749" s="7"/>
      <c r="P749" s="7"/>
      <c r="Q749" s="7"/>
      <c r="R749" s="7"/>
      <c r="S749" s="7"/>
    </row>
    <row r="750" spans="1:19" x14ac:dyDescent="0.2">
      <c r="A750" s="8" t="s">
        <v>110</v>
      </c>
      <c r="B750" s="5" t="s">
        <v>7</v>
      </c>
      <c r="C750" s="31">
        <v>600</v>
      </c>
      <c r="D750" s="5" t="s">
        <v>173</v>
      </c>
      <c r="E750" s="3">
        <v>571.71628399999997</v>
      </c>
      <c r="F750" s="3">
        <v>3294.8587029999999</v>
      </c>
      <c r="G750" s="3">
        <v>254.67788899999999</v>
      </c>
      <c r="H750" s="3">
        <v>5109.9297720000004</v>
      </c>
      <c r="I750" s="3">
        <v>2122.1934379999998</v>
      </c>
      <c r="J750" s="3">
        <v>206.07117700000001</v>
      </c>
      <c r="K750" s="3">
        <v>446.10866399999998</v>
      </c>
      <c r="L750" s="3">
        <v>285.31952100000001</v>
      </c>
      <c r="M750" s="3">
        <v>165.54006699999999</v>
      </c>
      <c r="N750" s="3">
        <v>1768.7792810000001</v>
      </c>
      <c r="O750" s="3">
        <v>67.138097999999999</v>
      </c>
      <c r="P750" s="3">
        <v>345.90262200000001</v>
      </c>
      <c r="Q750" s="3">
        <v>48.317971999999997</v>
      </c>
      <c r="R750" s="3">
        <v>11.312894999999999</v>
      </c>
      <c r="S750" s="3">
        <v>9.3390629999999994</v>
      </c>
    </row>
    <row r="751" spans="1:19" x14ac:dyDescent="0.2">
      <c r="A751" s="8" t="s">
        <v>110</v>
      </c>
      <c r="B751" s="5" t="s">
        <v>6</v>
      </c>
      <c r="C751" s="31">
        <v>700</v>
      </c>
      <c r="D751" s="5" t="s">
        <v>174</v>
      </c>
      <c r="E751" s="7">
        <v>1529.9851389999999</v>
      </c>
      <c r="F751" s="7">
        <v>3354.397864</v>
      </c>
      <c r="G751" s="7">
        <v>3100.2772620000001</v>
      </c>
      <c r="H751" s="7">
        <v>4108.4558649999999</v>
      </c>
      <c r="I751" s="7">
        <v>3551.1819719999999</v>
      </c>
      <c r="J751" s="7">
        <v>3426.6408540000002</v>
      </c>
      <c r="K751" s="7">
        <v>4917.910997</v>
      </c>
      <c r="L751" s="7">
        <v>4875.4034410000004</v>
      </c>
      <c r="M751" s="7">
        <v>5242.7044930000002</v>
      </c>
      <c r="N751" s="7">
        <v>4604.224545</v>
      </c>
      <c r="O751" s="7">
        <v>4156.9455330000001</v>
      </c>
      <c r="P751" s="7">
        <v>5093.1544839999997</v>
      </c>
      <c r="Q751" s="7">
        <v>6143.798753</v>
      </c>
      <c r="R751" s="7">
        <v>6220.842439</v>
      </c>
      <c r="S751" s="7">
        <v>6262.8684359999997</v>
      </c>
    </row>
    <row r="752" spans="1:19" x14ac:dyDescent="0.2">
      <c r="A752" s="8" t="s">
        <v>110</v>
      </c>
      <c r="B752" s="5" t="s">
        <v>5</v>
      </c>
      <c r="C752" s="31">
        <v>910</v>
      </c>
      <c r="D752" s="5" t="s">
        <v>170</v>
      </c>
      <c r="E752" s="3">
        <v>952.95480699999996</v>
      </c>
      <c r="F752" s="3">
        <v>1000.774317</v>
      </c>
      <c r="G752" s="3">
        <v>1254.6067410000001</v>
      </c>
      <c r="H752" s="3">
        <v>1312.765232</v>
      </c>
      <c r="I752" s="3">
        <v>1274.1179540000001</v>
      </c>
      <c r="J752" s="3">
        <v>1286.494353</v>
      </c>
      <c r="K752" s="3">
        <v>1432.390846</v>
      </c>
      <c r="L752" s="3">
        <v>1508.963585</v>
      </c>
      <c r="M752" s="3">
        <v>1932.9658730000001</v>
      </c>
      <c r="N752" s="3">
        <v>1818.980898</v>
      </c>
      <c r="O752" s="3">
        <v>2300.3820139999998</v>
      </c>
      <c r="P752" s="3">
        <v>2269.4112610000002</v>
      </c>
      <c r="Q752" s="3">
        <v>2021.35472</v>
      </c>
      <c r="R752" s="3">
        <v>2146.804803</v>
      </c>
      <c r="S752" s="3">
        <v>2141.987036</v>
      </c>
    </row>
    <row r="753" spans="1:19" x14ac:dyDescent="0.2">
      <c r="A753" s="8" t="s">
        <v>110</v>
      </c>
      <c r="B753" s="5" t="s">
        <v>4</v>
      </c>
      <c r="C753" s="31">
        <v>930</v>
      </c>
      <c r="D753" s="5" t="s">
        <v>170</v>
      </c>
      <c r="E753" s="7">
        <v>188.246543</v>
      </c>
      <c r="F753" s="7"/>
      <c r="G753" s="7">
        <v>640.62341200000003</v>
      </c>
      <c r="H753" s="7">
        <v>636.42191000000003</v>
      </c>
      <c r="I753" s="7">
        <v>573.31717900000001</v>
      </c>
      <c r="J753" s="7">
        <v>516.27769799999999</v>
      </c>
      <c r="K753" s="7">
        <v>622.789897</v>
      </c>
      <c r="L753" s="7">
        <v>824.90217199999995</v>
      </c>
      <c r="M753" s="7">
        <v>963.60609699999998</v>
      </c>
      <c r="N753" s="7">
        <v>901.03262400000006</v>
      </c>
      <c r="O753" s="7">
        <v>1023.620014</v>
      </c>
      <c r="P753" s="7">
        <v>1060.0822209999999</v>
      </c>
      <c r="Q753" s="7">
        <v>1309.0503189999999</v>
      </c>
      <c r="R753" s="7">
        <v>1395.7044820000001</v>
      </c>
      <c r="S753" s="7">
        <v>1917.855663</v>
      </c>
    </row>
    <row r="754" spans="1:19" x14ac:dyDescent="0.2">
      <c r="A754" s="6" t="s">
        <v>110</v>
      </c>
      <c r="B754" s="5" t="s">
        <v>2</v>
      </c>
      <c r="C754" s="31">
        <v>998</v>
      </c>
      <c r="D754" s="5" t="s">
        <v>170</v>
      </c>
      <c r="E754" s="3">
        <v>4584.8889959999997</v>
      </c>
      <c r="F754" s="3"/>
      <c r="G754" s="3">
        <v>76.654777999999993</v>
      </c>
      <c r="H754" s="3">
        <v>0.30280200000000002</v>
      </c>
      <c r="I754" s="3">
        <v>1.8954439999999999</v>
      </c>
      <c r="J754" s="3">
        <v>7.6535900000000003</v>
      </c>
      <c r="K754" s="3">
        <v>7.8817380000000004</v>
      </c>
      <c r="L754" s="3">
        <v>92.670494000000005</v>
      </c>
      <c r="M754" s="3">
        <v>473.11366099999998</v>
      </c>
      <c r="N754" s="3">
        <v>334.63697100000002</v>
      </c>
      <c r="O754" s="3">
        <v>50.079967000000003</v>
      </c>
      <c r="P754" s="3">
        <v>53.069546000000003</v>
      </c>
      <c r="Q754" s="3">
        <v>112.44567499999999</v>
      </c>
      <c r="R754" s="3"/>
      <c r="S754" s="3"/>
    </row>
    <row r="755" spans="1:19" x14ac:dyDescent="0.2">
      <c r="A755" s="9" t="s">
        <v>109</v>
      </c>
      <c r="B755" s="5" t="s">
        <v>26</v>
      </c>
      <c r="C755" s="32">
        <v>1000</v>
      </c>
      <c r="D755" s="5" t="s">
        <v>181</v>
      </c>
      <c r="E755" s="7">
        <v>18159.896124999999</v>
      </c>
      <c r="F755" s="7">
        <v>15634.771419000001</v>
      </c>
      <c r="G755" s="7">
        <v>18679.813386999998</v>
      </c>
      <c r="H755" s="7">
        <v>24694.327949999999</v>
      </c>
      <c r="I755" s="7">
        <v>70688.413352999996</v>
      </c>
      <c r="J755" s="7">
        <v>27222.895188999999</v>
      </c>
      <c r="K755" s="7">
        <v>28438.51468</v>
      </c>
      <c r="L755" s="7">
        <v>36838.560762000001</v>
      </c>
      <c r="M755" s="7">
        <v>38522.665066000001</v>
      </c>
      <c r="N755" s="7">
        <v>40067.157001</v>
      </c>
      <c r="O755" s="7">
        <v>42409.703636999999</v>
      </c>
      <c r="P755" s="7">
        <v>45557.736951999999</v>
      </c>
      <c r="Q755" s="7">
        <v>45900.671253</v>
      </c>
      <c r="R755" s="7">
        <v>50981.532527000003</v>
      </c>
      <c r="S755" s="7">
        <v>51501.671340000001</v>
      </c>
    </row>
    <row r="756" spans="1:19" x14ac:dyDescent="0.2">
      <c r="A756" s="8" t="s">
        <v>109</v>
      </c>
      <c r="B756" s="5" t="s">
        <v>25</v>
      </c>
      <c r="C756" s="31">
        <v>110</v>
      </c>
      <c r="D756" s="5" t="s">
        <v>162</v>
      </c>
      <c r="E756" s="3">
        <v>1239.0137130000001</v>
      </c>
      <c r="F756" s="3">
        <v>1224.595943</v>
      </c>
      <c r="G756" s="3">
        <v>1541.51827</v>
      </c>
      <c r="H756" s="3">
        <v>2102.9541049999998</v>
      </c>
      <c r="I756" s="3">
        <v>2052.2716759999998</v>
      </c>
      <c r="J756" s="3">
        <v>2246.6166600000001</v>
      </c>
      <c r="K756" s="3">
        <v>2049.071704</v>
      </c>
      <c r="L756" s="3">
        <v>2790.7849540000002</v>
      </c>
      <c r="M756" s="3">
        <v>2894.0922609999998</v>
      </c>
      <c r="N756" s="3">
        <v>2855.625415</v>
      </c>
      <c r="O756" s="3">
        <v>2595.9277889999998</v>
      </c>
      <c r="P756" s="3">
        <v>2542.0934889999999</v>
      </c>
      <c r="Q756" s="3">
        <v>2912.6985249999998</v>
      </c>
      <c r="R756" s="3">
        <v>3080.3065109999998</v>
      </c>
      <c r="S756" s="3">
        <v>3515.1569</v>
      </c>
    </row>
    <row r="757" spans="1:19" x14ac:dyDescent="0.2">
      <c r="A757" s="8" t="s">
        <v>109</v>
      </c>
      <c r="B757" s="5" t="s">
        <v>24</v>
      </c>
      <c r="C757" s="31">
        <v>120</v>
      </c>
      <c r="D757" s="5" t="s">
        <v>163</v>
      </c>
      <c r="E757" s="7">
        <v>1373.9004600000001</v>
      </c>
      <c r="F757" s="7">
        <v>1115.6366109999999</v>
      </c>
      <c r="G757" s="7">
        <v>1643.807521</v>
      </c>
      <c r="H757" s="7">
        <v>1896.241741</v>
      </c>
      <c r="I757" s="7">
        <v>2154.7273270000001</v>
      </c>
      <c r="J757" s="7">
        <v>2768.1406499999998</v>
      </c>
      <c r="K757" s="7">
        <v>2603.8900910000002</v>
      </c>
      <c r="L757" s="7">
        <v>3526.9770090000002</v>
      </c>
      <c r="M757" s="7">
        <v>3954.8816449999999</v>
      </c>
      <c r="N757" s="7">
        <v>3660.1604069999999</v>
      </c>
      <c r="O757" s="7">
        <v>4069.288399</v>
      </c>
      <c r="P757" s="7">
        <v>5129.7951949999997</v>
      </c>
      <c r="Q757" s="7">
        <v>4497.8125069999996</v>
      </c>
      <c r="R757" s="7">
        <v>5994.122789</v>
      </c>
      <c r="S757" s="7">
        <v>5734.2419120000004</v>
      </c>
    </row>
    <row r="758" spans="1:19" x14ac:dyDescent="0.2">
      <c r="A758" s="8" t="s">
        <v>109</v>
      </c>
      <c r="B758" s="5" t="s">
        <v>23</v>
      </c>
      <c r="C758" s="31">
        <v>130</v>
      </c>
      <c r="D758" s="5" t="s">
        <v>163</v>
      </c>
      <c r="E758" s="3">
        <v>678.37761899999998</v>
      </c>
      <c r="F758" s="3">
        <v>991.50670700000001</v>
      </c>
      <c r="G758" s="3">
        <v>1134.539577</v>
      </c>
      <c r="H758" s="3">
        <v>1561.677387</v>
      </c>
      <c r="I758" s="3">
        <v>1554.4966850000001</v>
      </c>
      <c r="J758" s="3">
        <v>1814.521947</v>
      </c>
      <c r="K758" s="3">
        <v>2008.1517710000001</v>
      </c>
      <c r="L758" s="3">
        <v>1887.298867</v>
      </c>
      <c r="M758" s="3">
        <v>2286.159772</v>
      </c>
      <c r="N758" s="3">
        <v>2250.5544399999999</v>
      </c>
      <c r="O758" s="3">
        <v>2479.3190909999998</v>
      </c>
      <c r="P758" s="3">
        <v>2651.4825369999999</v>
      </c>
      <c r="Q758" s="3">
        <v>2075.9474700000001</v>
      </c>
      <c r="R758" s="3">
        <v>2201.4807070000002</v>
      </c>
      <c r="S758" s="3">
        <v>2218.3579679999998</v>
      </c>
    </row>
    <row r="759" spans="1:19" x14ac:dyDescent="0.2">
      <c r="A759" s="8" t="s">
        <v>109</v>
      </c>
      <c r="B759" s="5" t="s">
        <v>22</v>
      </c>
      <c r="C759" s="31">
        <v>140</v>
      </c>
      <c r="D759" s="5" t="s">
        <v>164</v>
      </c>
      <c r="E759" s="7">
        <v>672.181645</v>
      </c>
      <c r="F759" s="7">
        <v>661.51277800000003</v>
      </c>
      <c r="G759" s="7">
        <v>710.49884099999997</v>
      </c>
      <c r="H759" s="7">
        <v>1025.823764</v>
      </c>
      <c r="I759" s="7">
        <v>1114.915311</v>
      </c>
      <c r="J759" s="7">
        <v>1159.897964</v>
      </c>
      <c r="K759" s="7">
        <v>1443.8036709999999</v>
      </c>
      <c r="L759" s="7">
        <v>1506.9618849999999</v>
      </c>
      <c r="M759" s="7">
        <v>1711.3457989999999</v>
      </c>
      <c r="N759" s="7">
        <v>1682.569765</v>
      </c>
      <c r="O759" s="7">
        <v>1987.329299</v>
      </c>
      <c r="P759" s="7">
        <v>2031.838874</v>
      </c>
      <c r="Q759" s="7">
        <v>2431.0681559999998</v>
      </c>
      <c r="R759" s="7">
        <v>2411.5462980000002</v>
      </c>
      <c r="S759" s="7">
        <v>2590.217177</v>
      </c>
    </row>
    <row r="760" spans="1:19" x14ac:dyDescent="0.2">
      <c r="A760" s="8" t="s">
        <v>109</v>
      </c>
      <c r="B760" s="5" t="s">
        <v>21</v>
      </c>
      <c r="C760" s="31">
        <v>150</v>
      </c>
      <c r="D760" s="5" t="s">
        <v>165</v>
      </c>
      <c r="E760" s="3">
        <v>2329.8015639999999</v>
      </c>
      <c r="F760" s="3">
        <v>1868.7456440000001</v>
      </c>
      <c r="G760" s="3">
        <v>2730.0813779999999</v>
      </c>
      <c r="H760" s="3">
        <v>3539.0109299999999</v>
      </c>
      <c r="I760" s="3">
        <v>3530.5999280000001</v>
      </c>
      <c r="J760" s="3">
        <v>4309.221348</v>
      </c>
      <c r="K760" s="3">
        <v>3526.4532079999999</v>
      </c>
      <c r="L760" s="3">
        <v>4753.2289769999998</v>
      </c>
      <c r="M760" s="3">
        <v>4286.8664719999997</v>
      </c>
      <c r="N760" s="3">
        <v>4025.9503260000001</v>
      </c>
      <c r="O760" s="3">
        <v>3281.4552979999999</v>
      </c>
      <c r="P760" s="3">
        <v>4406.8241760000001</v>
      </c>
      <c r="Q760" s="3">
        <v>4135.1697860000004</v>
      </c>
      <c r="R760" s="3">
        <v>4499.3009099999999</v>
      </c>
      <c r="S760" s="3">
        <v>4422.2551560000002</v>
      </c>
    </row>
    <row r="761" spans="1:19" x14ac:dyDescent="0.2">
      <c r="A761" s="8" t="s">
        <v>109</v>
      </c>
      <c r="B761" s="5" t="s">
        <v>20</v>
      </c>
      <c r="C761" s="31">
        <v>160</v>
      </c>
      <c r="D761" s="5" t="s">
        <v>161</v>
      </c>
      <c r="E761" s="7">
        <v>686.60967200000005</v>
      </c>
      <c r="F761" s="7">
        <v>786.67929700000002</v>
      </c>
      <c r="G761" s="7">
        <v>748.805207</v>
      </c>
      <c r="H761" s="7">
        <v>1181.38256</v>
      </c>
      <c r="I761" s="7">
        <v>998.95458599999995</v>
      </c>
      <c r="J761" s="7">
        <v>1633.8431459999999</v>
      </c>
      <c r="K761" s="7">
        <v>1523.113807</v>
      </c>
      <c r="L761" s="7">
        <v>1611.6039840000001</v>
      </c>
      <c r="M761" s="7">
        <v>1533.100281</v>
      </c>
      <c r="N761" s="7">
        <v>1644.043813</v>
      </c>
      <c r="O761" s="7">
        <v>1702.894875</v>
      </c>
      <c r="P761" s="7">
        <v>1995.8782430000001</v>
      </c>
      <c r="Q761" s="7">
        <v>2078.6090819999999</v>
      </c>
      <c r="R761" s="7">
        <v>2509.5338029999998</v>
      </c>
      <c r="S761" s="7">
        <v>2375.224815</v>
      </c>
    </row>
    <row r="762" spans="1:19" x14ac:dyDescent="0.2">
      <c r="A762" s="8" t="s">
        <v>109</v>
      </c>
      <c r="B762" s="5" t="s">
        <v>19</v>
      </c>
      <c r="C762" s="31">
        <v>210</v>
      </c>
      <c r="D762" s="5" t="s">
        <v>166</v>
      </c>
      <c r="E762" s="3">
        <v>1593.0342470000001</v>
      </c>
      <c r="F762" s="3">
        <v>1558.3114660000001</v>
      </c>
      <c r="G762" s="3">
        <v>1843.2222670000001</v>
      </c>
      <c r="H762" s="3">
        <v>2005.72938</v>
      </c>
      <c r="I762" s="3">
        <v>2045.1162039999999</v>
      </c>
      <c r="J762" s="3">
        <v>2177.8086870000002</v>
      </c>
      <c r="K762" s="3">
        <v>2476.6858619999998</v>
      </c>
      <c r="L762" s="3">
        <v>2700.708392</v>
      </c>
      <c r="M762" s="3">
        <v>3258.5976070000002</v>
      </c>
      <c r="N762" s="3">
        <v>4065.9492730000002</v>
      </c>
      <c r="O762" s="3">
        <v>4991.0022319999998</v>
      </c>
      <c r="P762" s="3">
        <v>5150.848653</v>
      </c>
      <c r="Q762" s="3">
        <v>4911.3364039999997</v>
      </c>
      <c r="R762" s="3">
        <v>4980.892468</v>
      </c>
      <c r="S762" s="3">
        <v>4935.2495580000004</v>
      </c>
    </row>
    <row r="763" spans="1:19" x14ac:dyDescent="0.2">
      <c r="A763" s="8" t="s">
        <v>109</v>
      </c>
      <c r="B763" s="5" t="s">
        <v>18</v>
      </c>
      <c r="C763" s="31">
        <v>220</v>
      </c>
      <c r="D763" s="5" t="s">
        <v>166</v>
      </c>
      <c r="E763" s="7">
        <v>85.578440000000001</v>
      </c>
      <c r="F763" s="7">
        <v>46.117382999999997</v>
      </c>
      <c r="G763" s="7">
        <v>115.991163</v>
      </c>
      <c r="H763" s="7">
        <v>192.332626</v>
      </c>
      <c r="I763" s="7">
        <v>99.850891000000004</v>
      </c>
      <c r="J763" s="7">
        <v>86.653283000000002</v>
      </c>
      <c r="K763" s="7">
        <v>96.793032999999994</v>
      </c>
      <c r="L763" s="7">
        <v>110.911385</v>
      </c>
      <c r="M763" s="7">
        <v>97.056860999999998</v>
      </c>
      <c r="N763" s="7">
        <v>332.034514</v>
      </c>
      <c r="O763" s="7">
        <v>281.32953600000002</v>
      </c>
      <c r="P763" s="7">
        <v>551.96410200000003</v>
      </c>
      <c r="Q763" s="7">
        <v>275.21114299999999</v>
      </c>
      <c r="R763" s="7">
        <v>183.091645</v>
      </c>
      <c r="S763" s="7">
        <v>279.22175399999998</v>
      </c>
    </row>
    <row r="764" spans="1:19" x14ac:dyDescent="0.2">
      <c r="A764" s="8" t="s">
        <v>109</v>
      </c>
      <c r="B764" s="5" t="s">
        <v>17</v>
      </c>
      <c r="C764" s="31">
        <v>230</v>
      </c>
      <c r="D764" s="5" t="s">
        <v>166</v>
      </c>
      <c r="E764" s="3">
        <v>675.74746000000005</v>
      </c>
      <c r="F764" s="3">
        <v>529.16868999999997</v>
      </c>
      <c r="G764" s="3">
        <v>711.60764800000004</v>
      </c>
      <c r="H764" s="3">
        <v>619.06940699999996</v>
      </c>
      <c r="I764" s="3">
        <v>618.14664300000004</v>
      </c>
      <c r="J764" s="3">
        <v>953.92019700000003</v>
      </c>
      <c r="K764" s="3">
        <v>1521.287857</v>
      </c>
      <c r="L764" s="3">
        <v>1713.7809999999999</v>
      </c>
      <c r="M764" s="3">
        <v>2026.8484599999999</v>
      </c>
      <c r="N764" s="3">
        <v>2711.89165</v>
      </c>
      <c r="O764" s="3">
        <v>3277.3696220000002</v>
      </c>
      <c r="P764" s="3">
        <v>3457.089066</v>
      </c>
      <c r="Q764" s="3">
        <v>4374.3314650000002</v>
      </c>
      <c r="R764" s="3">
        <v>3886.3183170000002</v>
      </c>
      <c r="S764" s="3">
        <v>3698.3549050000001</v>
      </c>
    </row>
    <row r="765" spans="1:19" x14ac:dyDescent="0.2">
      <c r="A765" s="8" t="s">
        <v>109</v>
      </c>
      <c r="B765" s="5" t="s">
        <v>16</v>
      </c>
      <c r="C765" s="31">
        <v>240</v>
      </c>
      <c r="D765" s="5" t="s">
        <v>167</v>
      </c>
      <c r="E765" s="7">
        <v>830.57878100000005</v>
      </c>
      <c r="F765" s="7">
        <v>666.58470499999999</v>
      </c>
      <c r="G765" s="7">
        <v>825.43756599999995</v>
      </c>
      <c r="H765" s="7">
        <v>514.33297100000004</v>
      </c>
      <c r="I765" s="7">
        <v>316.88873000000001</v>
      </c>
      <c r="J765" s="7">
        <v>354.05965300000003</v>
      </c>
      <c r="K765" s="7">
        <v>290.14025600000002</v>
      </c>
      <c r="L765" s="7">
        <v>1433.785652</v>
      </c>
      <c r="M765" s="7">
        <v>564.45133399999997</v>
      </c>
      <c r="N765" s="7">
        <v>1583.3198190000001</v>
      </c>
      <c r="O765" s="7">
        <v>1940.326086</v>
      </c>
      <c r="P765" s="7">
        <v>2017.7493039999999</v>
      </c>
      <c r="Q765" s="7">
        <v>2555.5821179999998</v>
      </c>
      <c r="R765" s="7">
        <v>2656.082613</v>
      </c>
      <c r="S765" s="7">
        <v>2354.7017449999998</v>
      </c>
    </row>
    <row r="766" spans="1:19" x14ac:dyDescent="0.2">
      <c r="A766" s="8" t="s">
        <v>109</v>
      </c>
      <c r="B766" s="5" t="s">
        <v>15</v>
      </c>
      <c r="C766" s="31">
        <v>250</v>
      </c>
      <c r="D766" s="5" t="s">
        <v>167</v>
      </c>
      <c r="E766" s="3">
        <v>47.068682000000003</v>
      </c>
      <c r="F766" s="3">
        <v>68.846697000000006</v>
      </c>
      <c r="G766" s="3">
        <v>77.034008999999998</v>
      </c>
      <c r="H766" s="3">
        <v>219.05741499999999</v>
      </c>
      <c r="I766" s="3">
        <v>188.30641</v>
      </c>
      <c r="J766" s="3">
        <v>427.902016</v>
      </c>
      <c r="K766" s="3">
        <v>316.80686800000001</v>
      </c>
      <c r="L766" s="3">
        <v>378.751758</v>
      </c>
      <c r="M766" s="3">
        <v>347.66177099999999</v>
      </c>
      <c r="N766" s="3">
        <v>319.29038700000001</v>
      </c>
      <c r="O766" s="3">
        <v>276.61265500000002</v>
      </c>
      <c r="P766" s="3">
        <v>474.66790200000003</v>
      </c>
      <c r="Q766" s="3">
        <v>376.21235799999999</v>
      </c>
      <c r="R766" s="3">
        <v>672.977396</v>
      </c>
      <c r="S766" s="3">
        <v>426.22821499999998</v>
      </c>
    </row>
    <row r="767" spans="1:19" x14ac:dyDescent="0.2">
      <c r="A767" s="8" t="s">
        <v>109</v>
      </c>
      <c r="B767" s="5" t="s">
        <v>14</v>
      </c>
      <c r="C767" s="31">
        <v>310</v>
      </c>
      <c r="D767" s="5" t="s">
        <v>169</v>
      </c>
      <c r="E767" s="7">
        <v>1255.9373479999999</v>
      </c>
      <c r="F767" s="7">
        <v>1012.763501</v>
      </c>
      <c r="G767" s="7">
        <v>1207.7258650000001</v>
      </c>
      <c r="H767" s="7">
        <v>1329.6839520000001</v>
      </c>
      <c r="I767" s="7">
        <v>1328.7498519999999</v>
      </c>
      <c r="J767" s="7">
        <v>1288.5495519999999</v>
      </c>
      <c r="K767" s="7">
        <v>1592.6404600000001</v>
      </c>
      <c r="L767" s="7">
        <v>2334.0483210000002</v>
      </c>
      <c r="M767" s="7">
        <v>2088.3993300000002</v>
      </c>
      <c r="N767" s="7">
        <v>2272.4295539999998</v>
      </c>
      <c r="O767" s="7">
        <v>1941.1365430000001</v>
      </c>
      <c r="P767" s="7">
        <v>2533.9331659999998</v>
      </c>
      <c r="Q767" s="7">
        <v>2742.683853</v>
      </c>
      <c r="R767" s="7">
        <v>2811.43849</v>
      </c>
      <c r="S767" s="7">
        <v>3231.4330660000001</v>
      </c>
    </row>
    <row r="768" spans="1:19" x14ac:dyDescent="0.2">
      <c r="A768" s="8" t="s">
        <v>109</v>
      </c>
      <c r="B768" s="5" t="s">
        <v>13</v>
      </c>
      <c r="C768" s="31">
        <v>320</v>
      </c>
      <c r="D768" s="5" t="s">
        <v>168</v>
      </c>
      <c r="E768" s="3">
        <v>1200.681859</v>
      </c>
      <c r="F768" s="3">
        <v>578.44407899999999</v>
      </c>
      <c r="G768" s="3">
        <v>454.72035499999998</v>
      </c>
      <c r="H768" s="3">
        <v>588.47316599999999</v>
      </c>
      <c r="I768" s="3">
        <v>487.783525</v>
      </c>
      <c r="J768" s="3">
        <v>415.00517600000001</v>
      </c>
      <c r="K768" s="3">
        <v>562.32900700000005</v>
      </c>
      <c r="L768" s="3">
        <v>593.54391999999996</v>
      </c>
      <c r="M768" s="3">
        <v>571.55323299999998</v>
      </c>
      <c r="N768" s="3">
        <v>1307.7998520000001</v>
      </c>
      <c r="O768" s="3">
        <v>1533.9249119999999</v>
      </c>
      <c r="P768" s="3">
        <v>671.21312699999999</v>
      </c>
      <c r="Q768" s="3">
        <v>626.91096900000002</v>
      </c>
      <c r="R768" s="3">
        <v>888.79757099999995</v>
      </c>
      <c r="S768" s="3">
        <v>631.43522399999995</v>
      </c>
    </row>
    <row r="769" spans="1:19" x14ac:dyDescent="0.2">
      <c r="A769" s="8" t="s">
        <v>109</v>
      </c>
      <c r="B769" s="5" t="s">
        <v>12</v>
      </c>
      <c r="C769" s="31">
        <v>410</v>
      </c>
      <c r="D769" s="5" t="s">
        <v>171</v>
      </c>
      <c r="E769" s="7">
        <v>533.30583799999999</v>
      </c>
      <c r="F769" s="7">
        <v>475.35250400000001</v>
      </c>
      <c r="G769" s="7">
        <v>495.248874</v>
      </c>
      <c r="H769" s="7">
        <v>631.535214</v>
      </c>
      <c r="I769" s="7">
        <v>622.85723599999994</v>
      </c>
      <c r="J769" s="7">
        <v>855.32433400000002</v>
      </c>
      <c r="K769" s="7">
        <v>756.00178200000005</v>
      </c>
      <c r="L769" s="7">
        <v>859.41748299999995</v>
      </c>
      <c r="M769" s="7">
        <v>932.68807300000003</v>
      </c>
      <c r="N769" s="7">
        <v>932.769766</v>
      </c>
      <c r="O769" s="7">
        <v>1079.26466</v>
      </c>
      <c r="P769" s="7">
        <v>1141.670327</v>
      </c>
      <c r="Q769" s="7">
        <v>1354.4017510000001</v>
      </c>
      <c r="R769" s="7">
        <v>1600.943199</v>
      </c>
      <c r="S769" s="7">
        <v>1683.6685339999999</v>
      </c>
    </row>
    <row r="770" spans="1:19" x14ac:dyDescent="0.2">
      <c r="A770" s="8" t="s">
        <v>109</v>
      </c>
      <c r="B770" s="5" t="s">
        <v>11</v>
      </c>
      <c r="C770" s="31">
        <v>430</v>
      </c>
      <c r="D770" s="5" t="s">
        <v>170</v>
      </c>
      <c r="E770" s="3">
        <v>131.64851899999999</v>
      </c>
      <c r="F770" s="3">
        <v>117.253606</v>
      </c>
      <c r="G770" s="3">
        <v>327.11232000000001</v>
      </c>
      <c r="H770" s="3">
        <v>892.79454599999997</v>
      </c>
      <c r="I770" s="3">
        <v>1231.2280639999999</v>
      </c>
      <c r="J770" s="3">
        <v>1314.0912659999999</v>
      </c>
      <c r="K770" s="3">
        <v>1553.194364</v>
      </c>
      <c r="L770" s="3">
        <v>1661.4889020000001</v>
      </c>
      <c r="M770" s="3">
        <v>2137.61895</v>
      </c>
      <c r="N770" s="3">
        <v>2134.042019</v>
      </c>
      <c r="O770" s="3">
        <v>2238.4923469999999</v>
      </c>
      <c r="P770" s="3">
        <v>2466.8234109999999</v>
      </c>
      <c r="Q770" s="3">
        <v>2354.5667619999999</v>
      </c>
      <c r="R770" s="3">
        <v>2270.200151</v>
      </c>
      <c r="S770" s="3">
        <v>3243.7633420000002</v>
      </c>
    </row>
    <row r="771" spans="1:19" x14ac:dyDescent="0.2">
      <c r="A771" s="8" t="s">
        <v>109</v>
      </c>
      <c r="B771" s="5" t="s">
        <v>10</v>
      </c>
      <c r="C771" s="31">
        <v>510</v>
      </c>
      <c r="D771" s="5" t="s">
        <v>172</v>
      </c>
      <c r="E771" s="7">
        <v>3074.7099469999998</v>
      </c>
      <c r="F771" s="7">
        <v>2102.6492800000001</v>
      </c>
      <c r="G771" s="7">
        <v>2113.3261940000002</v>
      </c>
      <c r="H771" s="7">
        <v>1765.0338850000001</v>
      </c>
      <c r="I771" s="7">
        <v>1745.5167289999999</v>
      </c>
      <c r="J771" s="7">
        <v>1525.949466</v>
      </c>
      <c r="K771" s="7">
        <v>1874.4352940000001</v>
      </c>
      <c r="L771" s="7">
        <v>3783.5851050000001</v>
      </c>
      <c r="M771" s="7">
        <v>2949.947584</v>
      </c>
      <c r="N771" s="7">
        <v>2536.9526599999999</v>
      </c>
      <c r="O771" s="7">
        <v>2542.1297949999998</v>
      </c>
      <c r="P771" s="7">
        <v>2288.756214</v>
      </c>
      <c r="Q771" s="7">
        <v>2006.273686</v>
      </c>
      <c r="R771" s="7">
        <v>2255.8543180000001</v>
      </c>
      <c r="S771" s="7">
        <v>1747.887667</v>
      </c>
    </row>
    <row r="772" spans="1:19" x14ac:dyDescent="0.2">
      <c r="A772" s="8" t="s">
        <v>109</v>
      </c>
      <c r="B772" s="5" t="s">
        <v>9</v>
      </c>
      <c r="C772" s="31">
        <v>520</v>
      </c>
      <c r="D772" s="5" t="s">
        <v>169</v>
      </c>
      <c r="E772" s="3">
        <v>1.371993</v>
      </c>
      <c r="F772" s="3">
        <v>3.3695539999999999</v>
      </c>
      <c r="G772" s="3">
        <v>2.145956</v>
      </c>
      <c r="H772" s="3">
        <v>410.886529</v>
      </c>
      <c r="I772" s="3">
        <v>276.18487900000002</v>
      </c>
      <c r="J772" s="3">
        <v>293.99944799999997</v>
      </c>
      <c r="K772" s="3">
        <v>525.78919599999995</v>
      </c>
      <c r="L772" s="3">
        <v>533.37389800000005</v>
      </c>
      <c r="M772" s="3">
        <v>409.29685899999998</v>
      </c>
      <c r="N772" s="3">
        <v>290.84534200000002</v>
      </c>
      <c r="O772" s="3">
        <v>310.79270400000001</v>
      </c>
      <c r="P772" s="3">
        <v>252.77694</v>
      </c>
      <c r="Q772" s="3">
        <v>185.37563399999999</v>
      </c>
      <c r="R772" s="3">
        <v>292.70435700000002</v>
      </c>
      <c r="S772" s="3">
        <v>258.24231200000003</v>
      </c>
    </row>
    <row r="773" spans="1:19" x14ac:dyDescent="0.2">
      <c r="A773" s="8" t="s">
        <v>109</v>
      </c>
      <c r="B773" s="5" t="s">
        <v>8</v>
      </c>
      <c r="C773" s="31">
        <v>530</v>
      </c>
      <c r="D773" s="5" t="s">
        <v>170</v>
      </c>
      <c r="E773" s="7">
        <v>0.38073600000000002</v>
      </c>
      <c r="F773" s="7">
        <v>0.54452400000000001</v>
      </c>
      <c r="G773" s="7">
        <v>0.65028399999999997</v>
      </c>
      <c r="H773" s="7">
        <v>2.3616769999999998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1:19" x14ac:dyDescent="0.2">
      <c r="A774" s="8" t="s">
        <v>109</v>
      </c>
      <c r="B774" s="5" t="s">
        <v>7</v>
      </c>
      <c r="C774" s="31">
        <v>600</v>
      </c>
      <c r="D774" s="5" t="s">
        <v>173</v>
      </c>
      <c r="E774" s="3">
        <v>1256.9464479999999</v>
      </c>
      <c r="F774" s="3">
        <v>1088.0029480000001</v>
      </c>
      <c r="G774" s="3">
        <v>1221.6791290000001</v>
      </c>
      <c r="H774" s="3">
        <v>1271.5921619999999</v>
      </c>
      <c r="I774" s="3">
        <v>46781.195632000003</v>
      </c>
      <c r="J774" s="3">
        <v>533.09369500000003</v>
      </c>
      <c r="K774" s="3">
        <v>312.05040300000002</v>
      </c>
      <c r="L774" s="3">
        <v>1496.07854</v>
      </c>
      <c r="M774" s="3">
        <v>2617.9487159999999</v>
      </c>
      <c r="N774" s="3">
        <v>168.378084</v>
      </c>
      <c r="O774" s="3">
        <v>725.59731399999998</v>
      </c>
      <c r="P774" s="3">
        <v>220.25240600000001</v>
      </c>
      <c r="Q774" s="3">
        <v>137.97089800000001</v>
      </c>
      <c r="R774" s="3">
        <v>776.01173700000004</v>
      </c>
      <c r="S774" s="3">
        <v>181.808638</v>
      </c>
    </row>
    <row r="775" spans="1:19" x14ac:dyDescent="0.2">
      <c r="A775" s="8" t="s">
        <v>109</v>
      </c>
      <c r="B775" s="5" t="s">
        <v>6</v>
      </c>
      <c r="C775" s="31">
        <v>700</v>
      </c>
      <c r="D775" s="5" t="s">
        <v>174</v>
      </c>
      <c r="E775" s="7">
        <v>120.50237300000001</v>
      </c>
      <c r="F775" s="7">
        <v>165.21703199999999</v>
      </c>
      <c r="G775" s="7">
        <v>202.22626500000001</v>
      </c>
      <c r="H775" s="7">
        <v>1253.7290330000001</v>
      </c>
      <c r="I775" s="7">
        <v>1775.0183979999999</v>
      </c>
      <c r="J775" s="7">
        <v>1550.618109</v>
      </c>
      <c r="K775" s="7">
        <v>1886.049904</v>
      </c>
      <c r="L775" s="7">
        <v>1641.3263199999999</v>
      </c>
      <c r="M775" s="7">
        <v>1810.4473149999999</v>
      </c>
      <c r="N775" s="7">
        <v>2754.3933619999998</v>
      </c>
      <c r="O775" s="7">
        <v>2370.009638</v>
      </c>
      <c r="P775" s="7">
        <v>2560.3644410000002</v>
      </c>
      <c r="Q775" s="7">
        <v>2984.3436889999998</v>
      </c>
      <c r="R775" s="7">
        <v>3255.751311</v>
      </c>
      <c r="S775" s="7">
        <v>3947.141928</v>
      </c>
    </row>
    <row r="776" spans="1:19" x14ac:dyDescent="0.2">
      <c r="A776" s="8" t="s">
        <v>109</v>
      </c>
      <c r="B776" s="5" t="s">
        <v>5</v>
      </c>
      <c r="C776" s="31">
        <v>910</v>
      </c>
      <c r="D776" s="5" t="s">
        <v>170</v>
      </c>
      <c r="E776" s="3">
        <v>112.951201</v>
      </c>
      <c r="F776" s="3">
        <v>144.49673200000001</v>
      </c>
      <c r="G776" s="3">
        <v>199.77501599999999</v>
      </c>
      <c r="H776" s="3">
        <v>823.07976399999995</v>
      </c>
      <c r="I776" s="3">
        <v>996.95081000000005</v>
      </c>
      <c r="J776" s="3">
        <v>897.74920599999996</v>
      </c>
      <c r="K776" s="3">
        <v>964.05611499999998</v>
      </c>
      <c r="L776" s="3">
        <v>1086.411658</v>
      </c>
      <c r="M776" s="3">
        <v>1582.0685490000001</v>
      </c>
      <c r="N776" s="3">
        <v>1726.96794</v>
      </c>
      <c r="O776" s="3">
        <v>1842.1186929999999</v>
      </c>
      <c r="P776" s="3">
        <v>1996.3761939999999</v>
      </c>
      <c r="Q776" s="3">
        <v>1952.3276450000001</v>
      </c>
      <c r="R776" s="3">
        <v>2099.4977650000001</v>
      </c>
      <c r="S776" s="3">
        <v>1957.880159</v>
      </c>
    </row>
    <row r="777" spans="1:19" x14ac:dyDescent="0.2">
      <c r="A777" s="8" t="s">
        <v>109</v>
      </c>
      <c r="B777" s="5" t="s">
        <v>4</v>
      </c>
      <c r="C777" s="31">
        <v>930</v>
      </c>
      <c r="D777" s="5" t="s">
        <v>170</v>
      </c>
      <c r="E777" s="7"/>
      <c r="F777" s="7">
        <v>3.6558860000000002</v>
      </c>
      <c r="G777" s="7">
        <v>2.840935</v>
      </c>
      <c r="H777" s="7"/>
      <c r="I777" s="7"/>
      <c r="J777" s="7"/>
      <c r="K777" s="7">
        <v>1.290859</v>
      </c>
      <c r="L777" s="7"/>
      <c r="M777" s="7"/>
      <c r="N777" s="7"/>
      <c r="O777" s="7"/>
      <c r="P777" s="7">
        <v>15.706455999999999</v>
      </c>
      <c r="Q777" s="7">
        <v>23.944141999999999</v>
      </c>
      <c r="R777" s="7"/>
      <c r="S777" s="7"/>
    </row>
    <row r="778" spans="1:19" x14ac:dyDescent="0.2">
      <c r="A778" s="6" t="s">
        <v>109</v>
      </c>
      <c r="B778" s="5" t="s">
        <v>2</v>
      </c>
      <c r="C778" s="31">
        <v>998</v>
      </c>
      <c r="D778" s="5" t="s">
        <v>170</v>
      </c>
      <c r="E778" s="3">
        <v>219.38883000000001</v>
      </c>
      <c r="F778" s="3">
        <v>390.24945500000001</v>
      </c>
      <c r="G778" s="3">
        <v>304.46700099999998</v>
      </c>
      <c r="H778" s="3">
        <v>716.33494800000005</v>
      </c>
      <c r="I778" s="3">
        <v>597.58181400000001</v>
      </c>
      <c r="J778" s="3">
        <v>265.9812</v>
      </c>
      <c r="K778" s="3">
        <v>320.98450200000002</v>
      </c>
      <c r="L778" s="3">
        <v>146.08346499999999</v>
      </c>
      <c r="M778" s="3">
        <v>105.86402099999999</v>
      </c>
      <c r="N778" s="3">
        <v>468.65596599999998</v>
      </c>
      <c r="O778" s="3">
        <v>630.31560200000001</v>
      </c>
      <c r="P778" s="3">
        <v>569.68756199999996</v>
      </c>
      <c r="Q778" s="3">
        <v>519.24642400000005</v>
      </c>
      <c r="R778" s="3">
        <v>1244.314654</v>
      </c>
      <c r="S778" s="3">
        <v>1448.2642949999999</v>
      </c>
    </row>
    <row r="779" spans="1:19" x14ac:dyDescent="0.2">
      <c r="A779" s="9" t="s">
        <v>108</v>
      </c>
      <c r="B779" s="5" t="s">
        <v>26</v>
      </c>
      <c r="C779" s="32">
        <v>1000</v>
      </c>
      <c r="D779" s="5" t="s">
        <v>181</v>
      </c>
      <c r="E779" s="7">
        <v>2003.5689239999999</v>
      </c>
      <c r="F779" s="7">
        <v>2353.1146640000002</v>
      </c>
      <c r="G779" s="7">
        <v>2774.6469379999999</v>
      </c>
      <c r="H779" s="7">
        <v>9267.3554000000004</v>
      </c>
      <c r="I779" s="7">
        <v>10110.614777999999</v>
      </c>
      <c r="J779" s="7">
        <v>10247.160981000001</v>
      </c>
      <c r="K779" s="7">
        <v>10710.723779</v>
      </c>
      <c r="L779" s="7">
        <v>11233.924419000001</v>
      </c>
      <c r="M779" s="7">
        <v>11271.011186</v>
      </c>
      <c r="N779" s="7">
        <v>15086.76799</v>
      </c>
      <c r="O779" s="7">
        <v>16255.675214999999</v>
      </c>
      <c r="P779" s="7">
        <v>14742.353233</v>
      </c>
      <c r="Q779" s="7">
        <v>15718.108491999999</v>
      </c>
      <c r="R779" s="7">
        <v>15628.589812</v>
      </c>
      <c r="S779" s="7">
        <v>18627.54448</v>
      </c>
    </row>
    <row r="780" spans="1:19" x14ac:dyDescent="0.2">
      <c r="A780" s="8" t="s">
        <v>108</v>
      </c>
      <c r="B780" s="5" t="s">
        <v>25</v>
      </c>
      <c r="C780" s="31">
        <v>110</v>
      </c>
      <c r="D780" s="5" t="s">
        <v>162</v>
      </c>
      <c r="E780" s="3">
        <v>59.125200999999997</v>
      </c>
      <c r="F780" s="3">
        <v>73.984744000000006</v>
      </c>
      <c r="G780" s="3">
        <v>99.660869000000005</v>
      </c>
      <c r="H780" s="3">
        <v>536.04710899999998</v>
      </c>
      <c r="I780" s="3">
        <v>660.97817799999996</v>
      </c>
      <c r="J780" s="3">
        <v>668.17338099999995</v>
      </c>
      <c r="K780" s="3">
        <v>621.52424799999994</v>
      </c>
      <c r="L780" s="3">
        <v>752.689029</v>
      </c>
      <c r="M780" s="3">
        <v>824.29652699999997</v>
      </c>
      <c r="N780" s="3">
        <v>756.481223</v>
      </c>
      <c r="O780" s="3">
        <v>801.81751999999994</v>
      </c>
      <c r="P780" s="3">
        <v>735.28777600000001</v>
      </c>
      <c r="Q780" s="3">
        <v>658.67256099999997</v>
      </c>
      <c r="R780" s="3">
        <v>771.36043099999995</v>
      </c>
      <c r="S780" s="3">
        <v>1002.775199</v>
      </c>
    </row>
    <row r="781" spans="1:19" x14ac:dyDescent="0.2">
      <c r="A781" s="8" t="s">
        <v>108</v>
      </c>
      <c r="B781" s="5" t="s">
        <v>24</v>
      </c>
      <c r="C781" s="31">
        <v>120</v>
      </c>
      <c r="D781" s="5" t="s">
        <v>163</v>
      </c>
      <c r="E781" s="7">
        <v>90.486475999999996</v>
      </c>
      <c r="F781" s="7">
        <v>84.193869000000007</v>
      </c>
      <c r="G781" s="7">
        <v>140.257418</v>
      </c>
      <c r="H781" s="7">
        <v>282.79616399999998</v>
      </c>
      <c r="I781" s="7">
        <v>465.93391500000001</v>
      </c>
      <c r="J781" s="7">
        <v>469.89450699999998</v>
      </c>
      <c r="K781" s="7">
        <v>473.05511000000001</v>
      </c>
      <c r="L781" s="7">
        <v>431.70722000000001</v>
      </c>
      <c r="M781" s="7">
        <v>338.67431800000003</v>
      </c>
      <c r="N781" s="7">
        <v>439.49680499999999</v>
      </c>
      <c r="O781" s="7">
        <v>378.92841199999998</v>
      </c>
      <c r="P781" s="7">
        <v>459.87155000000001</v>
      </c>
      <c r="Q781" s="7">
        <v>435.62147199999998</v>
      </c>
      <c r="R781" s="7">
        <v>483.62173100000001</v>
      </c>
      <c r="S781" s="7">
        <v>623.89254400000004</v>
      </c>
    </row>
    <row r="782" spans="1:19" x14ac:dyDescent="0.2">
      <c r="A782" s="8" t="s">
        <v>108</v>
      </c>
      <c r="B782" s="5" t="s">
        <v>23</v>
      </c>
      <c r="C782" s="31">
        <v>130</v>
      </c>
      <c r="D782" s="5" t="s">
        <v>163</v>
      </c>
      <c r="E782" s="3">
        <v>13.859609000000001</v>
      </c>
      <c r="F782" s="3">
        <v>27.184479</v>
      </c>
      <c r="G782" s="3">
        <v>66.460740999999999</v>
      </c>
      <c r="H782" s="3">
        <v>149.85160999999999</v>
      </c>
      <c r="I782" s="3">
        <v>140.525634</v>
      </c>
      <c r="J782" s="3">
        <v>123.38976</v>
      </c>
      <c r="K782" s="3">
        <v>136.142405</v>
      </c>
      <c r="L782" s="3">
        <v>57.134081000000002</v>
      </c>
      <c r="M782" s="3">
        <v>84.911265</v>
      </c>
      <c r="N782" s="3">
        <v>114.156409</v>
      </c>
      <c r="O782" s="3">
        <v>108.669207</v>
      </c>
      <c r="P782" s="3">
        <v>82.811950999999993</v>
      </c>
      <c r="Q782" s="3">
        <v>101.322767</v>
      </c>
      <c r="R782" s="3">
        <v>98.665871999999993</v>
      </c>
      <c r="S782" s="3">
        <v>108.415041</v>
      </c>
    </row>
    <row r="783" spans="1:19" x14ac:dyDescent="0.2">
      <c r="A783" s="8" t="s">
        <v>108</v>
      </c>
      <c r="B783" s="5" t="s">
        <v>22</v>
      </c>
      <c r="C783" s="31">
        <v>140</v>
      </c>
      <c r="D783" s="5" t="s">
        <v>164</v>
      </c>
      <c r="E783" s="7">
        <v>60.370386000000003</v>
      </c>
      <c r="F783" s="7">
        <v>59.295476999999998</v>
      </c>
      <c r="G783" s="7">
        <v>70.578145000000006</v>
      </c>
      <c r="H783" s="7">
        <v>266.44824999999997</v>
      </c>
      <c r="I783" s="7">
        <v>374.025012</v>
      </c>
      <c r="J783" s="7">
        <v>316.02602400000001</v>
      </c>
      <c r="K783" s="7">
        <v>404.25000699999998</v>
      </c>
      <c r="L783" s="7">
        <v>450.78000700000001</v>
      </c>
      <c r="M783" s="7">
        <v>450.02137800000003</v>
      </c>
      <c r="N783" s="7">
        <v>551.35828400000003</v>
      </c>
      <c r="O783" s="7">
        <v>577.04886199999999</v>
      </c>
      <c r="P783" s="7">
        <v>486.01570700000002</v>
      </c>
      <c r="Q783" s="7">
        <v>667.46086000000003</v>
      </c>
      <c r="R783" s="7">
        <v>623.75018699999998</v>
      </c>
      <c r="S783" s="7">
        <v>600.88712399999997</v>
      </c>
    </row>
    <row r="784" spans="1:19" x14ac:dyDescent="0.2">
      <c r="A784" s="8" t="s">
        <v>108</v>
      </c>
      <c r="B784" s="5" t="s">
        <v>21</v>
      </c>
      <c r="C784" s="31">
        <v>150</v>
      </c>
      <c r="D784" s="5" t="s">
        <v>165</v>
      </c>
      <c r="E784" s="3">
        <v>167.89649600000001</v>
      </c>
      <c r="F784" s="3">
        <v>295.730773</v>
      </c>
      <c r="G784" s="3">
        <v>221.45765499999999</v>
      </c>
      <c r="H784" s="3">
        <v>1375.093576</v>
      </c>
      <c r="I784" s="3">
        <v>1681.843016</v>
      </c>
      <c r="J784" s="3">
        <v>1564.855335</v>
      </c>
      <c r="K784" s="3">
        <v>1701.283833</v>
      </c>
      <c r="L784" s="3">
        <v>1917.684849</v>
      </c>
      <c r="M784" s="3">
        <v>1735.0484819999999</v>
      </c>
      <c r="N784" s="3">
        <v>1735.213951</v>
      </c>
      <c r="O784" s="3">
        <v>1703.154303</v>
      </c>
      <c r="P784" s="3">
        <v>1753.776705</v>
      </c>
      <c r="Q784" s="3">
        <v>1923.0400569999999</v>
      </c>
      <c r="R784" s="3">
        <v>2006.989339</v>
      </c>
      <c r="S784" s="3">
        <v>2230.0846240000001</v>
      </c>
    </row>
    <row r="785" spans="1:19" x14ac:dyDescent="0.2">
      <c r="A785" s="8" t="s">
        <v>108</v>
      </c>
      <c r="B785" s="5" t="s">
        <v>20</v>
      </c>
      <c r="C785" s="31">
        <v>160</v>
      </c>
      <c r="D785" s="5" t="s">
        <v>161</v>
      </c>
      <c r="E785" s="7">
        <v>51.845149999999997</v>
      </c>
      <c r="F785" s="7">
        <v>36.82441</v>
      </c>
      <c r="G785" s="7">
        <v>64.654186999999993</v>
      </c>
      <c r="H785" s="7">
        <v>381.94576000000001</v>
      </c>
      <c r="I785" s="7">
        <v>444.78333199999997</v>
      </c>
      <c r="J785" s="7">
        <v>849.41368199999999</v>
      </c>
      <c r="K785" s="7">
        <v>782.31691499999999</v>
      </c>
      <c r="L785" s="7">
        <v>635.14098200000001</v>
      </c>
      <c r="M785" s="7">
        <v>517.95269599999995</v>
      </c>
      <c r="N785" s="7">
        <v>492.00102700000002</v>
      </c>
      <c r="O785" s="7">
        <v>557.13072599999998</v>
      </c>
      <c r="P785" s="7">
        <v>578.23642900000004</v>
      </c>
      <c r="Q785" s="7">
        <v>626.90418</v>
      </c>
      <c r="R785" s="7">
        <v>721.421513</v>
      </c>
      <c r="S785" s="7">
        <v>618.36754299999996</v>
      </c>
    </row>
    <row r="786" spans="1:19" x14ac:dyDescent="0.2">
      <c r="A786" s="8" t="s">
        <v>108</v>
      </c>
      <c r="B786" s="5" t="s">
        <v>19</v>
      </c>
      <c r="C786" s="31">
        <v>210</v>
      </c>
      <c r="D786" s="5" t="s">
        <v>166</v>
      </c>
      <c r="E786" s="3">
        <v>406.25762700000001</v>
      </c>
      <c r="F786" s="3">
        <v>453.93543</v>
      </c>
      <c r="G786" s="3">
        <v>525.14694099999997</v>
      </c>
      <c r="H786" s="3">
        <v>768.89443900000003</v>
      </c>
      <c r="I786" s="3">
        <v>833.46543899999995</v>
      </c>
      <c r="J786" s="3">
        <v>978.66462799999999</v>
      </c>
      <c r="K786" s="3">
        <v>1083.7945360000001</v>
      </c>
      <c r="L786" s="3">
        <v>794.660031</v>
      </c>
      <c r="M786" s="3">
        <v>890.34779000000003</v>
      </c>
      <c r="N786" s="3">
        <v>1545.4834940000001</v>
      </c>
      <c r="O786" s="3">
        <v>2116.1612530000002</v>
      </c>
      <c r="P786" s="3">
        <v>1825.7777269999999</v>
      </c>
      <c r="Q786" s="3">
        <v>1594.060565</v>
      </c>
      <c r="R786" s="3">
        <v>1660.940272</v>
      </c>
      <c r="S786" s="3">
        <v>2138.4169879999999</v>
      </c>
    </row>
    <row r="787" spans="1:19" x14ac:dyDescent="0.2">
      <c r="A787" s="8" t="s">
        <v>108</v>
      </c>
      <c r="B787" s="5" t="s">
        <v>18</v>
      </c>
      <c r="C787" s="31">
        <v>220</v>
      </c>
      <c r="D787" s="5" t="s">
        <v>166</v>
      </c>
      <c r="E787" s="7">
        <v>3.1244749999999999</v>
      </c>
      <c r="F787" s="7">
        <v>1.531239</v>
      </c>
      <c r="G787" s="7">
        <v>3.1134300000000001</v>
      </c>
      <c r="H787" s="7">
        <v>67.157163999999995</v>
      </c>
      <c r="I787" s="7">
        <v>44.237645000000001</v>
      </c>
      <c r="J787" s="7">
        <v>39.309961999999999</v>
      </c>
      <c r="K787" s="7">
        <v>34.043315</v>
      </c>
      <c r="L787" s="7">
        <v>43.078502</v>
      </c>
      <c r="M787" s="7">
        <v>33.979889</v>
      </c>
      <c r="N787" s="7">
        <v>224.86729800000001</v>
      </c>
      <c r="O787" s="7">
        <v>160.81317300000001</v>
      </c>
      <c r="P787" s="7">
        <v>400.04615100000001</v>
      </c>
      <c r="Q787" s="7">
        <v>137.56475399999999</v>
      </c>
      <c r="R787" s="7">
        <v>37.300384000000001</v>
      </c>
      <c r="S787" s="7">
        <v>53.472841000000003</v>
      </c>
    </row>
    <row r="788" spans="1:19" x14ac:dyDescent="0.2">
      <c r="A788" s="8" t="s">
        <v>108</v>
      </c>
      <c r="B788" s="5" t="s">
        <v>17</v>
      </c>
      <c r="C788" s="31">
        <v>230</v>
      </c>
      <c r="D788" s="5" t="s">
        <v>166</v>
      </c>
      <c r="E788" s="3">
        <v>35.915202999999998</v>
      </c>
      <c r="F788" s="3">
        <v>15.971408</v>
      </c>
      <c r="G788" s="3">
        <v>19.386648000000001</v>
      </c>
      <c r="H788" s="3">
        <v>93.816030999999995</v>
      </c>
      <c r="I788" s="3">
        <v>178.61801</v>
      </c>
      <c r="J788" s="3">
        <v>167.017506</v>
      </c>
      <c r="K788" s="3">
        <v>283.02931899999999</v>
      </c>
      <c r="L788" s="3">
        <v>298.44913100000002</v>
      </c>
      <c r="M788" s="3">
        <v>309.70599299999998</v>
      </c>
      <c r="N788" s="3">
        <v>1423.3895769999999</v>
      </c>
      <c r="O788" s="3">
        <v>1491.242342</v>
      </c>
      <c r="P788" s="3">
        <v>1094.9890760000001</v>
      </c>
      <c r="Q788" s="3">
        <v>1112.9393170000001</v>
      </c>
      <c r="R788" s="3">
        <v>874.85064499999999</v>
      </c>
      <c r="S788" s="3">
        <v>1556.7024630000001</v>
      </c>
    </row>
    <row r="789" spans="1:19" x14ac:dyDescent="0.2">
      <c r="A789" s="8" t="s">
        <v>108</v>
      </c>
      <c r="B789" s="5" t="s">
        <v>16</v>
      </c>
      <c r="C789" s="31">
        <v>240</v>
      </c>
      <c r="D789" s="5" t="s">
        <v>167</v>
      </c>
      <c r="E789" s="7">
        <v>1.8156099999999999</v>
      </c>
      <c r="F789" s="7">
        <v>1.411794</v>
      </c>
      <c r="G789" s="7">
        <v>7.5152950000000001</v>
      </c>
      <c r="H789" s="7">
        <v>25.446114999999999</v>
      </c>
      <c r="I789" s="7">
        <v>29.081973000000001</v>
      </c>
      <c r="J789" s="7">
        <v>53.875309000000001</v>
      </c>
      <c r="K789" s="7">
        <v>45.475307000000001</v>
      </c>
      <c r="L789" s="7">
        <v>67.783463999999995</v>
      </c>
      <c r="M789" s="7">
        <v>39.139389999999999</v>
      </c>
      <c r="N789" s="7">
        <v>1113.212303</v>
      </c>
      <c r="O789" s="7">
        <v>1627.36437</v>
      </c>
      <c r="P789" s="7">
        <v>1521.4519749999999</v>
      </c>
      <c r="Q789" s="7">
        <v>1871.411153</v>
      </c>
      <c r="R789" s="7">
        <v>2036.2943230000001</v>
      </c>
      <c r="S789" s="7">
        <v>1858.193886</v>
      </c>
    </row>
    <row r="790" spans="1:19" x14ac:dyDescent="0.2">
      <c r="A790" s="8" t="s">
        <v>108</v>
      </c>
      <c r="B790" s="5" t="s">
        <v>15</v>
      </c>
      <c r="C790" s="31">
        <v>250</v>
      </c>
      <c r="D790" s="5" t="s">
        <v>167</v>
      </c>
      <c r="E790" s="3">
        <v>42.805036999999999</v>
      </c>
      <c r="F790" s="3">
        <v>36.404409999999999</v>
      </c>
      <c r="G790" s="3">
        <v>34.714638000000001</v>
      </c>
      <c r="H790" s="3">
        <v>164.76081500000001</v>
      </c>
      <c r="I790" s="3">
        <v>139.37189699999999</v>
      </c>
      <c r="J790" s="3">
        <v>138.94762399999999</v>
      </c>
      <c r="K790" s="3">
        <v>132.87154799999999</v>
      </c>
      <c r="L790" s="3">
        <v>158.25194500000001</v>
      </c>
      <c r="M790" s="3">
        <v>100.596034</v>
      </c>
      <c r="N790" s="3">
        <v>140.45582999999999</v>
      </c>
      <c r="O790" s="3">
        <v>72.287948999999998</v>
      </c>
      <c r="P790" s="3">
        <v>56.447431999999999</v>
      </c>
      <c r="Q790" s="3">
        <v>68.619971000000007</v>
      </c>
      <c r="R790" s="3">
        <v>131.184901</v>
      </c>
      <c r="S790" s="3">
        <v>209.827856</v>
      </c>
    </row>
    <row r="791" spans="1:19" x14ac:dyDescent="0.2">
      <c r="A791" s="8" t="s">
        <v>108</v>
      </c>
      <c r="B791" s="5" t="s">
        <v>14</v>
      </c>
      <c r="C791" s="31">
        <v>310</v>
      </c>
      <c r="D791" s="5" t="s">
        <v>169</v>
      </c>
      <c r="E791" s="7">
        <v>91.344149000000002</v>
      </c>
      <c r="F791" s="7">
        <v>107.231041</v>
      </c>
      <c r="G791" s="7">
        <v>129.575188</v>
      </c>
      <c r="H791" s="7">
        <v>295.273481</v>
      </c>
      <c r="I791" s="7">
        <v>297.60061000000002</v>
      </c>
      <c r="J791" s="7">
        <v>343.514387</v>
      </c>
      <c r="K791" s="7">
        <v>382.293747</v>
      </c>
      <c r="L791" s="7">
        <v>635.839339</v>
      </c>
      <c r="M791" s="7">
        <v>530.79068199999995</v>
      </c>
      <c r="N791" s="7">
        <v>799.54380800000001</v>
      </c>
      <c r="O791" s="7">
        <v>476.37663700000002</v>
      </c>
      <c r="P791" s="7">
        <v>583.62159099999997</v>
      </c>
      <c r="Q791" s="7">
        <v>870.310429</v>
      </c>
      <c r="R791" s="7">
        <v>881.45590000000004</v>
      </c>
      <c r="S791" s="7">
        <v>1319.856452</v>
      </c>
    </row>
    <row r="792" spans="1:19" x14ac:dyDescent="0.2">
      <c r="A792" s="8" t="s">
        <v>108</v>
      </c>
      <c r="B792" s="5" t="s">
        <v>13</v>
      </c>
      <c r="C792" s="31">
        <v>320</v>
      </c>
      <c r="D792" s="5" t="s">
        <v>168</v>
      </c>
      <c r="E792" s="3">
        <v>47.059524000000003</v>
      </c>
      <c r="F792" s="3">
        <v>51.745874000000001</v>
      </c>
      <c r="G792" s="3">
        <v>40.650601000000002</v>
      </c>
      <c r="H792" s="3">
        <v>290.14289600000001</v>
      </c>
      <c r="I792" s="3">
        <v>205.93425400000001</v>
      </c>
      <c r="J792" s="3">
        <v>232.80890600000001</v>
      </c>
      <c r="K792" s="3">
        <v>239.31702799999999</v>
      </c>
      <c r="L792" s="3">
        <v>276.88635399999998</v>
      </c>
      <c r="M792" s="3">
        <v>308.60085500000002</v>
      </c>
      <c r="N792" s="3">
        <v>847.55249100000003</v>
      </c>
      <c r="O792" s="3">
        <v>1215.1847379999999</v>
      </c>
      <c r="P792" s="3">
        <v>333.10122000000001</v>
      </c>
      <c r="Q792" s="3">
        <v>314.25816800000001</v>
      </c>
      <c r="R792" s="3">
        <v>474.13692700000001</v>
      </c>
      <c r="S792" s="3">
        <v>344.73257699999999</v>
      </c>
    </row>
    <row r="793" spans="1:19" x14ac:dyDescent="0.2">
      <c r="A793" s="8" t="s">
        <v>108</v>
      </c>
      <c r="B793" s="5" t="s">
        <v>12</v>
      </c>
      <c r="C793" s="31">
        <v>410</v>
      </c>
      <c r="D793" s="5" t="s">
        <v>171</v>
      </c>
      <c r="E793" s="7">
        <v>30.346430000000002</v>
      </c>
      <c r="F793" s="7">
        <v>38.291955999999999</v>
      </c>
      <c r="G793" s="7">
        <v>35.652569</v>
      </c>
      <c r="H793" s="7">
        <v>143.808269</v>
      </c>
      <c r="I793" s="7">
        <v>162.09297699999999</v>
      </c>
      <c r="J793" s="7">
        <v>201.493886</v>
      </c>
      <c r="K793" s="7">
        <v>177.19092699999999</v>
      </c>
      <c r="L793" s="7">
        <v>225.498054</v>
      </c>
      <c r="M793" s="7">
        <v>207.85739799999999</v>
      </c>
      <c r="N793" s="7">
        <v>212.32880399999999</v>
      </c>
      <c r="O793" s="7">
        <v>359.98695400000003</v>
      </c>
      <c r="P793" s="7">
        <v>309.200624</v>
      </c>
      <c r="Q793" s="7">
        <v>261.411315</v>
      </c>
      <c r="R793" s="7">
        <v>265.73488200000003</v>
      </c>
      <c r="S793" s="7">
        <v>542.40083300000003</v>
      </c>
    </row>
    <row r="794" spans="1:19" x14ac:dyDescent="0.2">
      <c r="A794" s="8" t="s">
        <v>108</v>
      </c>
      <c r="B794" s="5" t="s">
        <v>11</v>
      </c>
      <c r="C794" s="31">
        <v>430</v>
      </c>
      <c r="D794" s="5" t="s">
        <v>170</v>
      </c>
      <c r="E794" s="3">
        <v>98.029387</v>
      </c>
      <c r="F794" s="3">
        <v>60.719251999999997</v>
      </c>
      <c r="G794" s="3">
        <v>56.361542</v>
      </c>
      <c r="H794" s="3">
        <v>536.20795699999996</v>
      </c>
      <c r="I794" s="3">
        <v>515.947228</v>
      </c>
      <c r="J794" s="3">
        <v>559.55704900000001</v>
      </c>
      <c r="K794" s="3">
        <v>651.33790599999998</v>
      </c>
      <c r="L794" s="3">
        <v>623.049263</v>
      </c>
      <c r="M794" s="3">
        <v>723.89610800000003</v>
      </c>
      <c r="N794" s="3">
        <v>709.53070700000001</v>
      </c>
      <c r="O794" s="3">
        <v>816.818039</v>
      </c>
      <c r="P794" s="3">
        <v>866.98244</v>
      </c>
      <c r="Q794" s="3">
        <v>919.34888599999999</v>
      </c>
      <c r="R794" s="3">
        <v>791.57187599999997</v>
      </c>
      <c r="S794" s="3">
        <v>1223.4100559999999</v>
      </c>
    </row>
    <row r="795" spans="1:19" x14ac:dyDescent="0.2">
      <c r="A795" s="8" t="s">
        <v>108</v>
      </c>
      <c r="B795" s="5" t="s">
        <v>10</v>
      </c>
      <c r="C795" s="31">
        <v>510</v>
      </c>
      <c r="D795" s="5" t="s">
        <v>172</v>
      </c>
      <c r="E795" s="7">
        <v>633.09234600000002</v>
      </c>
      <c r="F795" s="7">
        <v>574.60131200000001</v>
      </c>
      <c r="G795" s="7">
        <v>680.48610900000006</v>
      </c>
      <c r="H795" s="7">
        <v>973.61483299999998</v>
      </c>
      <c r="I795" s="7">
        <v>841.54499999999996</v>
      </c>
      <c r="J795" s="7">
        <v>744.62840800000004</v>
      </c>
      <c r="K795" s="7">
        <v>663.925389</v>
      </c>
      <c r="L795" s="7">
        <v>1010.125597</v>
      </c>
      <c r="M795" s="7">
        <v>1385.454463</v>
      </c>
      <c r="N795" s="7">
        <v>867.03177600000004</v>
      </c>
      <c r="O795" s="7">
        <v>932.94023700000002</v>
      </c>
      <c r="P795" s="7">
        <v>799.861087</v>
      </c>
      <c r="Q795" s="7">
        <v>1032.8224949999999</v>
      </c>
      <c r="R795" s="7">
        <v>819.89848800000004</v>
      </c>
      <c r="S795" s="7">
        <v>657.13294399999995</v>
      </c>
    </row>
    <row r="796" spans="1:19" x14ac:dyDescent="0.2">
      <c r="A796" s="8" t="s">
        <v>108</v>
      </c>
      <c r="B796" s="5" t="s">
        <v>9</v>
      </c>
      <c r="C796" s="31">
        <v>520</v>
      </c>
      <c r="D796" s="5" t="s">
        <v>169</v>
      </c>
      <c r="E796" s="3">
        <v>4.4713000000000003E-2</v>
      </c>
      <c r="F796" s="3">
        <v>3.3695539999999999</v>
      </c>
      <c r="G796" s="3"/>
      <c r="H796" s="3">
        <v>408.70802700000002</v>
      </c>
      <c r="I796" s="3">
        <v>275.06924600000002</v>
      </c>
      <c r="J796" s="3">
        <v>290.20141699999999</v>
      </c>
      <c r="K796" s="3">
        <v>267.00608499999998</v>
      </c>
      <c r="L796" s="3">
        <v>454.79671999999999</v>
      </c>
      <c r="M796" s="3">
        <v>371.62644499999999</v>
      </c>
      <c r="N796" s="3">
        <v>241.49640600000001</v>
      </c>
      <c r="O796" s="3">
        <v>258.50751500000001</v>
      </c>
      <c r="P796" s="3">
        <v>205.75207900000001</v>
      </c>
      <c r="Q796" s="3">
        <v>125.503451</v>
      </c>
      <c r="R796" s="3">
        <v>249.356281</v>
      </c>
      <c r="S796" s="3">
        <v>214.75311500000001</v>
      </c>
    </row>
    <row r="797" spans="1:19" x14ac:dyDescent="0.2">
      <c r="A797" s="8" t="s">
        <v>108</v>
      </c>
      <c r="B797" s="5" t="s">
        <v>8</v>
      </c>
      <c r="C797" s="31">
        <v>530</v>
      </c>
      <c r="D797" s="5" t="s">
        <v>170</v>
      </c>
      <c r="E797" s="7">
        <v>0.38073600000000002</v>
      </c>
      <c r="F797" s="7">
        <v>0.54452400000000001</v>
      </c>
      <c r="G797" s="7">
        <v>0.65028399999999997</v>
      </c>
      <c r="H797" s="7">
        <v>2.3616769999999998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1:19" x14ac:dyDescent="0.2">
      <c r="A798" s="8" t="s">
        <v>108</v>
      </c>
      <c r="B798" s="5" t="s">
        <v>7</v>
      </c>
      <c r="C798" s="31">
        <v>600</v>
      </c>
      <c r="D798" s="5" t="s">
        <v>173</v>
      </c>
      <c r="E798" s="3">
        <v>0.66256199999999998</v>
      </c>
      <c r="F798" s="3">
        <v>6.5484660000000003</v>
      </c>
      <c r="G798" s="3">
        <v>172.033109</v>
      </c>
      <c r="H798" s="3"/>
      <c r="I798" s="3">
        <v>5.4705999999999998E-2</v>
      </c>
      <c r="J798" s="3">
        <v>27.917770999999998</v>
      </c>
      <c r="K798" s="3">
        <v>101.98899900000001</v>
      </c>
      <c r="L798" s="3">
        <v>140.917306</v>
      </c>
      <c r="M798" s="3">
        <v>26.722470000000001</v>
      </c>
      <c r="N798" s="3">
        <v>63.863</v>
      </c>
      <c r="O798" s="3">
        <v>57.311748999999999</v>
      </c>
      <c r="P798" s="3">
        <v>1.995409</v>
      </c>
      <c r="Q798" s="3">
        <v>1.1301019999999999</v>
      </c>
      <c r="R798" s="3">
        <v>5.5724999999999997E-2</v>
      </c>
      <c r="S798" s="3"/>
    </row>
    <row r="799" spans="1:19" x14ac:dyDescent="0.2">
      <c r="A799" s="8" t="s">
        <v>108</v>
      </c>
      <c r="B799" s="5" t="s">
        <v>6</v>
      </c>
      <c r="C799" s="31">
        <v>700</v>
      </c>
      <c r="D799" s="5" t="s">
        <v>174</v>
      </c>
      <c r="E799" s="7">
        <v>104.630621</v>
      </c>
      <c r="F799" s="7">
        <v>155.08873700000001</v>
      </c>
      <c r="G799" s="7">
        <v>172.678191</v>
      </c>
      <c r="H799" s="7">
        <v>1198.1133130000001</v>
      </c>
      <c r="I799" s="7">
        <v>1360.200225</v>
      </c>
      <c r="J799" s="7">
        <v>1339.348256</v>
      </c>
      <c r="K799" s="7">
        <v>1632.551686</v>
      </c>
      <c r="L799" s="7">
        <v>1297.726261</v>
      </c>
      <c r="M799" s="7">
        <v>1377.645174</v>
      </c>
      <c r="N799" s="7">
        <v>1450.9952539999999</v>
      </c>
      <c r="O799" s="7">
        <v>1477.3429389999999</v>
      </c>
      <c r="P799" s="7">
        <v>1584.802445</v>
      </c>
      <c r="Q799" s="7">
        <v>1935.3449889999999</v>
      </c>
      <c r="R799" s="7">
        <v>1721.958889</v>
      </c>
      <c r="S799" s="7">
        <v>2362.5580810000001</v>
      </c>
    </row>
    <row r="800" spans="1:19" x14ac:dyDescent="0.2">
      <c r="A800" s="8" t="s">
        <v>108</v>
      </c>
      <c r="B800" s="5" t="s">
        <v>5</v>
      </c>
      <c r="C800" s="31">
        <v>910</v>
      </c>
      <c r="D800" s="5" t="s">
        <v>170</v>
      </c>
      <c r="E800" s="3">
        <v>6.324827</v>
      </c>
      <c r="F800" s="3">
        <v>41.274248999999998</v>
      </c>
      <c r="G800" s="3">
        <v>99.496255000000005</v>
      </c>
      <c r="H800" s="3">
        <v>669.78314599999999</v>
      </c>
      <c r="I800" s="3">
        <v>721.85617300000001</v>
      </c>
      <c r="J800" s="3">
        <v>589.75915199999997</v>
      </c>
      <c r="K800" s="3">
        <v>642.95215299999995</v>
      </c>
      <c r="L800" s="3">
        <v>650.890534</v>
      </c>
      <c r="M800" s="3">
        <v>633.77290700000003</v>
      </c>
      <c r="N800" s="3">
        <v>649.89299500000004</v>
      </c>
      <c r="O800" s="3">
        <v>660.920165</v>
      </c>
      <c r="P800" s="3">
        <v>647.17181200000005</v>
      </c>
      <c r="Q800" s="3">
        <v>693.36402099999998</v>
      </c>
      <c r="R800" s="3">
        <v>641.381122</v>
      </c>
      <c r="S800" s="3">
        <v>652.50797399999999</v>
      </c>
    </row>
    <row r="801" spans="1:19" x14ac:dyDescent="0.2">
      <c r="A801" s="8" t="s">
        <v>108</v>
      </c>
      <c r="B801" s="5" t="s">
        <v>4</v>
      </c>
      <c r="C801" s="31">
        <v>930</v>
      </c>
      <c r="D801" s="5" t="s">
        <v>170</v>
      </c>
      <c r="E801" s="7"/>
      <c r="F801" s="7">
        <v>3.6558860000000002</v>
      </c>
      <c r="G801" s="7">
        <v>2.840935</v>
      </c>
      <c r="H801" s="7"/>
      <c r="I801" s="7"/>
      <c r="J801" s="7"/>
      <c r="K801" s="7">
        <v>1.290859</v>
      </c>
      <c r="L801" s="7"/>
      <c r="M801" s="7"/>
      <c r="N801" s="7"/>
      <c r="O801" s="7"/>
      <c r="P801" s="7">
        <v>15.706455999999999</v>
      </c>
      <c r="Q801" s="7">
        <v>23.944141999999999</v>
      </c>
      <c r="R801" s="7"/>
      <c r="S801" s="7"/>
    </row>
    <row r="802" spans="1:19" x14ac:dyDescent="0.2">
      <c r="A802" s="6" t="s">
        <v>108</v>
      </c>
      <c r="B802" s="5" t="s">
        <v>2</v>
      </c>
      <c r="C802" s="31">
        <v>998</v>
      </c>
      <c r="D802" s="5" t="s">
        <v>170</v>
      </c>
      <c r="E802" s="3">
        <v>23.569056</v>
      </c>
      <c r="F802" s="3">
        <v>192.64923999999999</v>
      </c>
      <c r="G802" s="3">
        <v>113.43633199999999</v>
      </c>
      <c r="H802" s="3">
        <v>515.50817800000004</v>
      </c>
      <c r="I802" s="3">
        <v>585.08097699999996</v>
      </c>
      <c r="J802" s="3">
        <v>234.39115899999999</v>
      </c>
      <c r="K802" s="3">
        <v>77.390254999999996</v>
      </c>
      <c r="L802" s="3">
        <v>96.971393000000006</v>
      </c>
      <c r="M802" s="3">
        <v>105.84545799999999</v>
      </c>
      <c r="N802" s="3">
        <v>467.88688500000001</v>
      </c>
      <c r="O802" s="3">
        <v>235.60307499999999</v>
      </c>
      <c r="P802" s="3">
        <v>185.170095</v>
      </c>
      <c r="Q802" s="3">
        <v>105.617254</v>
      </c>
      <c r="R802" s="3">
        <v>131.48067699999999</v>
      </c>
      <c r="S802" s="3">
        <v>95.316091999999998</v>
      </c>
    </row>
    <row r="803" spans="1:19" x14ac:dyDescent="0.2">
      <c r="A803" s="9" t="s">
        <v>107</v>
      </c>
      <c r="B803" s="5" t="s">
        <v>26</v>
      </c>
      <c r="C803" s="32">
        <v>1000</v>
      </c>
      <c r="D803" s="5" t="s">
        <v>181</v>
      </c>
      <c r="E803" s="7">
        <v>2789.9263230000001</v>
      </c>
      <c r="F803" s="7">
        <v>1850.9331649999999</v>
      </c>
      <c r="G803" s="7">
        <v>1580.452546</v>
      </c>
      <c r="H803" s="7">
        <v>1122.937858</v>
      </c>
      <c r="I803" s="7">
        <v>4896.3151369999996</v>
      </c>
      <c r="J803" s="7">
        <v>499.59163100000001</v>
      </c>
      <c r="K803" s="7">
        <v>950.47521600000005</v>
      </c>
      <c r="L803" s="7">
        <v>2467.4298220000001</v>
      </c>
      <c r="M803" s="7">
        <v>2790.336354</v>
      </c>
      <c r="N803" s="7">
        <v>1287.832584</v>
      </c>
      <c r="O803" s="7">
        <v>1365.430155</v>
      </c>
      <c r="P803" s="7">
        <v>1092.5816970000001</v>
      </c>
      <c r="Q803" s="7">
        <v>746.89388899999994</v>
      </c>
      <c r="R803" s="7">
        <v>1465.3487500000001</v>
      </c>
      <c r="S803" s="7">
        <v>940.67949999999996</v>
      </c>
    </row>
    <row r="804" spans="1:19" x14ac:dyDescent="0.2">
      <c r="A804" s="8" t="s">
        <v>107</v>
      </c>
      <c r="B804" s="5" t="s">
        <v>25</v>
      </c>
      <c r="C804" s="31">
        <v>110</v>
      </c>
      <c r="D804" s="5" t="s">
        <v>162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8" t="s">
        <v>107</v>
      </c>
      <c r="B805" s="5" t="s">
        <v>24</v>
      </c>
      <c r="C805" s="31">
        <v>120</v>
      </c>
      <c r="D805" s="5" t="s">
        <v>163</v>
      </c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1:19" x14ac:dyDescent="0.2">
      <c r="A806" s="8" t="s">
        <v>107</v>
      </c>
      <c r="B806" s="5" t="s">
        <v>23</v>
      </c>
      <c r="C806" s="31">
        <v>130</v>
      </c>
      <c r="D806" s="5" t="s">
        <v>163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8" t="s">
        <v>107</v>
      </c>
      <c r="B807" s="5" t="s">
        <v>22</v>
      </c>
      <c r="C807" s="31">
        <v>140</v>
      </c>
      <c r="D807" s="5" t="s">
        <v>164</v>
      </c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1:19" x14ac:dyDescent="0.2">
      <c r="A808" s="8" t="s">
        <v>107</v>
      </c>
      <c r="B808" s="5" t="s">
        <v>21</v>
      </c>
      <c r="C808" s="31">
        <v>150</v>
      </c>
      <c r="D808" s="5" t="s">
        <v>165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8" t="s">
        <v>107</v>
      </c>
      <c r="B809" s="5" t="s">
        <v>20</v>
      </c>
      <c r="C809" s="31">
        <v>160</v>
      </c>
      <c r="D809" s="5" t="s">
        <v>161</v>
      </c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1:19" x14ac:dyDescent="0.2">
      <c r="A810" s="8" t="s">
        <v>107</v>
      </c>
      <c r="B810" s="5" t="s">
        <v>19</v>
      </c>
      <c r="C810" s="31">
        <v>210</v>
      </c>
      <c r="D810" s="5" t="s">
        <v>166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8" t="s">
        <v>107</v>
      </c>
      <c r="B811" s="5" t="s">
        <v>18</v>
      </c>
      <c r="C811" s="31">
        <v>220</v>
      </c>
      <c r="D811" s="5" t="s">
        <v>166</v>
      </c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1:19" x14ac:dyDescent="0.2">
      <c r="A812" s="8" t="s">
        <v>107</v>
      </c>
      <c r="B812" s="5" t="s">
        <v>17</v>
      </c>
      <c r="C812" s="31">
        <v>230</v>
      </c>
      <c r="D812" s="5" t="s">
        <v>166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8" t="s">
        <v>107</v>
      </c>
      <c r="B813" s="5" t="s">
        <v>16</v>
      </c>
      <c r="C813" s="31">
        <v>240</v>
      </c>
      <c r="D813" s="5" t="s">
        <v>167</v>
      </c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1:19" x14ac:dyDescent="0.2">
      <c r="A814" s="8" t="s">
        <v>107</v>
      </c>
      <c r="B814" s="5" t="s">
        <v>15</v>
      </c>
      <c r="C814" s="31">
        <v>250</v>
      </c>
      <c r="D814" s="5" t="s">
        <v>167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8" t="s">
        <v>107</v>
      </c>
      <c r="B815" s="5" t="s">
        <v>14</v>
      </c>
      <c r="C815" s="31">
        <v>310</v>
      </c>
      <c r="D815" s="5" t="s">
        <v>169</v>
      </c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1:19" x14ac:dyDescent="0.2">
      <c r="A816" s="8" t="s">
        <v>107</v>
      </c>
      <c r="B816" s="5" t="s">
        <v>13</v>
      </c>
      <c r="C816" s="31">
        <v>320</v>
      </c>
      <c r="D816" s="5" t="s">
        <v>168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8" t="s">
        <v>107</v>
      </c>
      <c r="B817" s="5" t="s">
        <v>12</v>
      </c>
      <c r="C817" s="31">
        <v>410</v>
      </c>
      <c r="D817" s="5" t="s">
        <v>171</v>
      </c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1:19" x14ac:dyDescent="0.2">
      <c r="A818" s="8" t="s">
        <v>107</v>
      </c>
      <c r="B818" s="5" t="s">
        <v>11</v>
      </c>
      <c r="C818" s="31">
        <v>430</v>
      </c>
      <c r="D818" s="5" t="s">
        <v>170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8" t="s">
        <v>107</v>
      </c>
      <c r="B819" s="5" t="s">
        <v>10</v>
      </c>
      <c r="C819" s="31">
        <v>510</v>
      </c>
      <c r="D819" s="5" t="s">
        <v>172</v>
      </c>
      <c r="E819" s="7">
        <v>2348.8440559999999</v>
      </c>
      <c r="F819" s="7">
        <v>1416.0681199999999</v>
      </c>
      <c r="G819" s="7">
        <v>1320.5510750000001</v>
      </c>
      <c r="H819" s="7">
        <v>639.19331</v>
      </c>
      <c r="I819" s="7">
        <v>772.12193100000002</v>
      </c>
      <c r="J819" s="7">
        <v>481.28208999999998</v>
      </c>
      <c r="K819" s="7">
        <v>923.07209999999998</v>
      </c>
      <c r="L819" s="7">
        <v>2356.1286660000001</v>
      </c>
      <c r="M819" s="7">
        <v>1263.024091</v>
      </c>
      <c r="N819" s="7">
        <v>1287.832584</v>
      </c>
      <c r="O819" s="7">
        <v>1303.5595639999999</v>
      </c>
      <c r="P819" s="7">
        <v>1092.5816970000001</v>
      </c>
      <c r="Q819" s="7">
        <v>746.89388899999994</v>
      </c>
      <c r="R819" s="7">
        <v>1358.810471</v>
      </c>
      <c r="S819" s="7">
        <v>940.67949999999996</v>
      </c>
    </row>
    <row r="820" spans="1:19" x14ac:dyDescent="0.2">
      <c r="A820" s="8" t="s">
        <v>107</v>
      </c>
      <c r="B820" s="5" t="s">
        <v>9</v>
      </c>
      <c r="C820" s="31">
        <v>520</v>
      </c>
      <c r="D820" s="5" t="s">
        <v>169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8" t="s">
        <v>107</v>
      </c>
      <c r="B821" s="5" t="s">
        <v>8</v>
      </c>
      <c r="C821" s="31">
        <v>530</v>
      </c>
      <c r="D821" s="5" t="s">
        <v>170</v>
      </c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1:19" x14ac:dyDescent="0.2">
      <c r="A822" s="8" t="s">
        <v>107</v>
      </c>
      <c r="B822" s="5" t="s">
        <v>7</v>
      </c>
      <c r="C822" s="31">
        <v>600</v>
      </c>
      <c r="D822" s="5" t="s">
        <v>173</v>
      </c>
      <c r="E822" s="3">
        <v>441.082267</v>
      </c>
      <c r="F822" s="3">
        <v>434.86504500000001</v>
      </c>
      <c r="G822" s="3">
        <v>259.90147100000002</v>
      </c>
      <c r="H822" s="3">
        <v>483.74454800000001</v>
      </c>
      <c r="I822" s="3">
        <v>4124.1932059999999</v>
      </c>
      <c r="J822" s="3">
        <v>18.309540999999999</v>
      </c>
      <c r="K822" s="3">
        <v>27.403116000000001</v>
      </c>
      <c r="L822" s="3">
        <v>111.30115600000001</v>
      </c>
      <c r="M822" s="3">
        <v>1527.312263</v>
      </c>
      <c r="N822" s="3"/>
      <c r="O822" s="3">
        <v>61.870590999999997</v>
      </c>
      <c r="P822" s="3"/>
      <c r="Q822" s="3"/>
      <c r="R822" s="3">
        <v>106.538279</v>
      </c>
      <c r="S822" s="3"/>
    </row>
    <row r="823" spans="1:19" x14ac:dyDescent="0.2">
      <c r="A823" s="8" t="s">
        <v>107</v>
      </c>
      <c r="B823" s="5" t="s">
        <v>6</v>
      </c>
      <c r="C823" s="31">
        <v>700</v>
      </c>
      <c r="D823" s="5" t="s">
        <v>174</v>
      </c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1:19" x14ac:dyDescent="0.2">
      <c r="A824" s="8" t="s">
        <v>107</v>
      </c>
      <c r="B824" s="5" t="s">
        <v>5</v>
      </c>
      <c r="C824" s="31">
        <v>910</v>
      </c>
      <c r="D824" s="5" t="s">
        <v>170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8" t="s">
        <v>107</v>
      </c>
      <c r="B825" s="5" t="s">
        <v>4</v>
      </c>
      <c r="C825" s="31">
        <v>930</v>
      </c>
      <c r="D825" s="5" t="s">
        <v>170</v>
      </c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1:19" x14ac:dyDescent="0.2">
      <c r="A826" s="6" t="s">
        <v>107</v>
      </c>
      <c r="B826" s="5" t="s">
        <v>2</v>
      </c>
      <c r="C826" s="31">
        <v>998</v>
      </c>
      <c r="D826" s="5" t="s">
        <v>170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12" t="s">
        <v>106</v>
      </c>
      <c r="B827" s="5" t="s">
        <v>26</v>
      </c>
      <c r="C827" s="32">
        <v>1000</v>
      </c>
      <c r="D827" s="5" t="s">
        <v>181</v>
      </c>
      <c r="E827" s="7">
        <v>2789.9263230000001</v>
      </c>
      <c r="F827" s="7">
        <v>1850.9331649999999</v>
      </c>
      <c r="G827" s="7">
        <v>1580.452546</v>
      </c>
      <c r="H827" s="7">
        <v>1122.937858</v>
      </c>
      <c r="I827" s="7">
        <v>4896.3151369999996</v>
      </c>
      <c r="J827" s="7">
        <v>499.59163100000001</v>
      </c>
      <c r="K827" s="7">
        <v>950.47521600000005</v>
      </c>
      <c r="L827" s="7">
        <v>2467.4298220000001</v>
      </c>
      <c r="M827" s="7">
        <v>2790.336354</v>
      </c>
      <c r="N827" s="7">
        <v>1287.832584</v>
      </c>
      <c r="O827" s="7">
        <v>1365.430155</v>
      </c>
      <c r="P827" s="7">
        <v>1092.5816970000001</v>
      </c>
      <c r="Q827" s="7">
        <v>746.89388899999994</v>
      </c>
      <c r="R827" s="7">
        <v>1465.3487500000001</v>
      </c>
      <c r="S827" s="7">
        <v>940.67949999999996</v>
      </c>
    </row>
    <row r="828" spans="1:19" x14ac:dyDescent="0.2">
      <c r="A828" s="11" t="s">
        <v>106</v>
      </c>
      <c r="B828" s="5" t="s">
        <v>25</v>
      </c>
      <c r="C828" s="31">
        <v>110</v>
      </c>
      <c r="D828" s="5" t="s">
        <v>162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11" t="s">
        <v>106</v>
      </c>
      <c r="B829" s="5" t="s">
        <v>24</v>
      </c>
      <c r="C829" s="31">
        <v>120</v>
      </c>
      <c r="D829" s="5" t="s">
        <v>163</v>
      </c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1:19" x14ac:dyDescent="0.2">
      <c r="A830" s="11" t="s">
        <v>106</v>
      </c>
      <c r="B830" s="5" t="s">
        <v>23</v>
      </c>
      <c r="C830" s="31">
        <v>130</v>
      </c>
      <c r="D830" s="5" t="s">
        <v>163</v>
      </c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11" t="s">
        <v>106</v>
      </c>
      <c r="B831" s="5" t="s">
        <v>22</v>
      </c>
      <c r="C831" s="31">
        <v>140</v>
      </c>
      <c r="D831" s="5" t="s">
        <v>164</v>
      </c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1:19" x14ac:dyDescent="0.2">
      <c r="A832" s="11" t="s">
        <v>106</v>
      </c>
      <c r="B832" s="5" t="s">
        <v>21</v>
      </c>
      <c r="C832" s="31">
        <v>150</v>
      </c>
      <c r="D832" s="5" t="s">
        <v>165</v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11" t="s">
        <v>106</v>
      </c>
      <c r="B833" s="5" t="s">
        <v>20</v>
      </c>
      <c r="C833" s="31">
        <v>160</v>
      </c>
      <c r="D833" s="5" t="s">
        <v>161</v>
      </c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1:19" x14ac:dyDescent="0.2">
      <c r="A834" s="11" t="s">
        <v>106</v>
      </c>
      <c r="B834" s="5" t="s">
        <v>19</v>
      </c>
      <c r="C834" s="31">
        <v>210</v>
      </c>
      <c r="D834" s="5" t="s">
        <v>166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11" t="s">
        <v>106</v>
      </c>
      <c r="B835" s="5" t="s">
        <v>18</v>
      </c>
      <c r="C835" s="31">
        <v>220</v>
      </c>
      <c r="D835" s="5" t="s">
        <v>166</v>
      </c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1:19" x14ac:dyDescent="0.2">
      <c r="A836" s="11" t="s">
        <v>106</v>
      </c>
      <c r="B836" s="5" t="s">
        <v>17</v>
      </c>
      <c r="C836" s="31">
        <v>230</v>
      </c>
      <c r="D836" s="5" t="s">
        <v>166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11" t="s">
        <v>106</v>
      </c>
      <c r="B837" s="5" t="s">
        <v>16</v>
      </c>
      <c r="C837" s="31">
        <v>240</v>
      </c>
      <c r="D837" s="5" t="s">
        <v>167</v>
      </c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1:19" x14ac:dyDescent="0.2">
      <c r="A838" s="11" t="s">
        <v>106</v>
      </c>
      <c r="B838" s="5" t="s">
        <v>15</v>
      </c>
      <c r="C838" s="31">
        <v>250</v>
      </c>
      <c r="D838" s="5" t="s">
        <v>167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11" t="s">
        <v>106</v>
      </c>
      <c r="B839" s="5" t="s">
        <v>14</v>
      </c>
      <c r="C839" s="31">
        <v>310</v>
      </c>
      <c r="D839" s="5" t="s">
        <v>169</v>
      </c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1:19" x14ac:dyDescent="0.2">
      <c r="A840" s="11" t="s">
        <v>106</v>
      </c>
      <c r="B840" s="5" t="s">
        <v>13</v>
      </c>
      <c r="C840" s="31">
        <v>320</v>
      </c>
      <c r="D840" s="5" t="s">
        <v>168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11" t="s">
        <v>106</v>
      </c>
      <c r="B841" s="5" t="s">
        <v>12</v>
      </c>
      <c r="C841" s="31">
        <v>410</v>
      </c>
      <c r="D841" s="5" t="s">
        <v>171</v>
      </c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 x14ac:dyDescent="0.2">
      <c r="A842" s="11" t="s">
        <v>106</v>
      </c>
      <c r="B842" s="5" t="s">
        <v>11</v>
      </c>
      <c r="C842" s="31">
        <v>430</v>
      </c>
      <c r="D842" s="5" t="s">
        <v>170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11" t="s">
        <v>106</v>
      </c>
      <c r="B843" s="5" t="s">
        <v>10</v>
      </c>
      <c r="C843" s="31">
        <v>510</v>
      </c>
      <c r="D843" s="5" t="s">
        <v>172</v>
      </c>
      <c r="E843" s="7">
        <v>2348.8440559999999</v>
      </c>
      <c r="F843" s="7">
        <v>1416.0681199999999</v>
      </c>
      <c r="G843" s="7">
        <v>1320.5510750000001</v>
      </c>
      <c r="H843" s="7">
        <v>639.19331</v>
      </c>
      <c r="I843" s="7">
        <v>772.12193100000002</v>
      </c>
      <c r="J843" s="7">
        <v>481.28208999999998</v>
      </c>
      <c r="K843" s="7">
        <v>923.07209999999998</v>
      </c>
      <c r="L843" s="7">
        <v>2356.1286660000001</v>
      </c>
      <c r="M843" s="7">
        <v>1263.024091</v>
      </c>
      <c r="N843" s="7">
        <v>1287.832584</v>
      </c>
      <c r="O843" s="7">
        <v>1303.5595639999999</v>
      </c>
      <c r="P843" s="7">
        <v>1092.5816970000001</v>
      </c>
      <c r="Q843" s="7">
        <v>746.89388899999994</v>
      </c>
      <c r="R843" s="7">
        <v>1358.810471</v>
      </c>
      <c r="S843" s="7">
        <v>940.67949999999996</v>
      </c>
    </row>
    <row r="844" spans="1:19" x14ac:dyDescent="0.2">
      <c r="A844" s="11" t="s">
        <v>106</v>
      </c>
      <c r="B844" s="5" t="s">
        <v>9</v>
      </c>
      <c r="C844" s="31">
        <v>520</v>
      </c>
      <c r="D844" s="5" t="s">
        <v>169</v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11" t="s">
        <v>106</v>
      </c>
      <c r="B845" s="5" t="s">
        <v>8</v>
      </c>
      <c r="C845" s="31">
        <v>530</v>
      </c>
      <c r="D845" s="5" t="s">
        <v>170</v>
      </c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1:19" x14ac:dyDescent="0.2">
      <c r="A846" s="11" t="s">
        <v>106</v>
      </c>
      <c r="B846" s="5" t="s">
        <v>7</v>
      </c>
      <c r="C846" s="31">
        <v>600</v>
      </c>
      <c r="D846" s="5" t="s">
        <v>173</v>
      </c>
      <c r="E846" s="3">
        <v>441.082267</v>
      </c>
      <c r="F846" s="3">
        <v>434.86504500000001</v>
      </c>
      <c r="G846" s="3">
        <v>259.90147100000002</v>
      </c>
      <c r="H846" s="3">
        <v>483.74454800000001</v>
      </c>
      <c r="I846" s="3">
        <v>4124.1932059999999</v>
      </c>
      <c r="J846" s="3">
        <v>18.309540999999999</v>
      </c>
      <c r="K846" s="3">
        <v>27.403116000000001</v>
      </c>
      <c r="L846" s="3">
        <v>111.30115600000001</v>
      </c>
      <c r="M846" s="3">
        <v>1527.312263</v>
      </c>
      <c r="N846" s="3"/>
      <c r="O846" s="3">
        <v>61.870590999999997</v>
      </c>
      <c r="P846" s="3"/>
      <c r="Q846" s="3"/>
      <c r="R846" s="3">
        <v>106.538279</v>
      </c>
      <c r="S846" s="3"/>
    </row>
    <row r="847" spans="1:19" x14ac:dyDescent="0.2">
      <c r="A847" s="11" t="s">
        <v>106</v>
      </c>
      <c r="B847" s="5" t="s">
        <v>6</v>
      </c>
      <c r="C847" s="31">
        <v>700</v>
      </c>
      <c r="D847" s="5" t="s">
        <v>174</v>
      </c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1:19" x14ac:dyDescent="0.2">
      <c r="A848" s="11" t="s">
        <v>106</v>
      </c>
      <c r="B848" s="5" t="s">
        <v>5</v>
      </c>
      <c r="C848" s="31">
        <v>910</v>
      </c>
      <c r="D848" s="5" t="s">
        <v>170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11" t="s">
        <v>106</v>
      </c>
      <c r="B849" s="5" t="s">
        <v>4</v>
      </c>
      <c r="C849" s="31">
        <v>930</v>
      </c>
      <c r="D849" s="5" t="s">
        <v>170</v>
      </c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1:19" x14ac:dyDescent="0.2">
      <c r="A850" s="10" t="s">
        <v>106</v>
      </c>
      <c r="B850" s="5" t="s">
        <v>2</v>
      </c>
      <c r="C850" s="31">
        <v>998</v>
      </c>
      <c r="D850" s="5" t="s">
        <v>170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9" t="s">
        <v>105</v>
      </c>
      <c r="B851" s="5" t="s">
        <v>26</v>
      </c>
      <c r="C851" s="32">
        <v>1000</v>
      </c>
      <c r="D851" s="5" t="s">
        <v>181</v>
      </c>
      <c r="E851" s="7">
        <v>1195.028337</v>
      </c>
      <c r="F851" s="7">
        <v>827.07520899999997</v>
      </c>
      <c r="G851" s="7">
        <v>1374.1599490000001</v>
      </c>
      <c r="H851" s="7">
        <v>1215.367518</v>
      </c>
      <c r="I851" s="7">
        <v>10003.264045</v>
      </c>
      <c r="J851" s="7">
        <v>1558.0143700000001</v>
      </c>
      <c r="K851" s="7">
        <v>1825.048356</v>
      </c>
      <c r="L851" s="7">
        <v>4339.3612359999997</v>
      </c>
      <c r="M851" s="7">
        <v>5987.9207859999997</v>
      </c>
      <c r="N851" s="7">
        <v>5426.3412280000002</v>
      </c>
      <c r="O851" s="7">
        <v>5779.9485050000003</v>
      </c>
      <c r="P851" s="7">
        <v>6888.5967559999999</v>
      </c>
      <c r="Q851" s="7">
        <v>6468.9184050000003</v>
      </c>
      <c r="R851" s="7">
        <v>7381.5880479999996</v>
      </c>
      <c r="S851" s="7">
        <v>7189.4132129999998</v>
      </c>
    </row>
    <row r="852" spans="1:19" x14ac:dyDescent="0.2">
      <c r="A852" s="8" t="s">
        <v>105</v>
      </c>
      <c r="B852" s="5" t="s">
        <v>25</v>
      </c>
      <c r="C852" s="31">
        <v>110</v>
      </c>
      <c r="D852" s="5" t="s">
        <v>162</v>
      </c>
      <c r="E852" s="3">
        <v>83.583388999999997</v>
      </c>
      <c r="F852" s="3">
        <v>50.206752000000002</v>
      </c>
      <c r="G852" s="3">
        <v>81.914114999999995</v>
      </c>
      <c r="H852" s="3">
        <v>61.951777</v>
      </c>
      <c r="I852" s="3">
        <v>66.132063000000002</v>
      </c>
      <c r="J852" s="3">
        <v>78.879277000000002</v>
      </c>
      <c r="K852" s="3">
        <v>109.74023699999999</v>
      </c>
      <c r="L852" s="3">
        <v>123.28411800000001</v>
      </c>
      <c r="M852" s="3">
        <v>351.55666100000002</v>
      </c>
      <c r="N852" s="3">
        <v>364.09729499999997</v>
      </c>
      <c r="O852" s="3">
        <v>337.788205</v>
      </c>
      <c r="P852" s="3">
        <v>322.41930200000002</v>
      </c>
      <c r="Q852" s="3">
        <v>310.95409699999999</v>
      </c>
      <c r="R852" s="3">
        <v>365.72743400000002</v>
      </c>
      <c r="S852" s="3">
        <v>502.69586399999997</v>
      </c>
    </row>
    <row r="853" spans="1:19" x14ac:dyDescent="0.2">
      <c r="A853" s="8" t="s">
        <v>105</v>
      </c>
      <c r="B853" s="5" t="s">
        <v>24</v>
      </c>
      <c r="C853" s="31">
        <v>120</v>
      </c>
      <c r="D853" s="5" t="s">
        <v>163</v>
      </c>
      <c r="E853" s="7">
        <v>78.770072999999996</v>
      </c>
      <c r="F853" s="7">
        <v>37.897751999999997</v>
      </c>
      <c r="G853" s="7">
        <v>76.389529999999993</v>
      </c>
      <c r="H853" s="7">
        <v>59.338127</v>
      </c>
      <c r="I853" s="7">
        <v>70.705166000000006</v>
      </c>
      <c r="J853" s="7">
        <v>69.922426000000002</v>
      </c>
      <c r="K853" s="7">
        <v>87.872736000000003</v>
      </c>
      <c r="L853" s="7">
        <v>102.34915700000001</v>
      </c>
      <c r="M853" s="7">
        <v>299.88302299999998</v>
      </c>
      <c r="N853" s="7">
        <v>222.21264600000001</v>
      </c>
      <c r="O853" s="7">
        <v>148.493976</v>
      </c>
      <c r="P853" s="7">
        <v>128.32151200000001</v>
      </c>
      <c r="Q853" s="7">
        <v>228.04032699999999</v>
      </c>
      <c r="R853" s="7">
        <v>259.27434299999999</v>
      </c>
      <c r="S853" s="7">
        <v>154.404515</v>
      </c>
    </row>
    <row r="854" spans="1:19" x14ac:dyDescent="0.2">
      <c r="A854" s="8" t="s">
        <v>105</v>
      </c>
      <c r="B854" s="5" t="s">
        <v>23</v>
      </c>
      <c r="C854" s="31">
        <v>130</v>
      </c>
      <c r="D854" s="5" t="s">
        <v>163</v>
      </c>
      <c r="E854" s="3">
        <v>1.014772</v>
      </c>
      <c r="F854" s="3">
        <v>0.836511</v>
      </c>
      <c r="G854" s="3">
        <v>1.1345019999999999</v>
      </c>
      <c r="H854" s="3">
        <v>3.4108399999999999</v>
      </c>
      <c r="I854" s="3">
        <v>10.395261</v>
      </c>
      <c r="J854" s="3">
        <v>6.5187200000000001</v>
      </c>
      <c r="K854" s="3">
        <v>14.504604</v>
      </c>
      <c r="L854" s="3">
        <v>17.523983999999999</v>
      </c>
      <c r="M854" s="3">
        <v>8.3395460000000003</v>
      </c>
      <c r="N854" s="3">
        <v>5.0069470000000003</v>
      </c>
      <c r="O854" s="3">
        <v>10.941468</v>
      </c>
      <c r="P854" s="3">
        <v>15.223622000000001</v>
      </c>
      <c r="Q854" s="3">
        <v>10.777284</v>
      </c>
      <c r="R854" s="3">
        <v>19.448969000000002</v>
      </c>
      <c r="S854" s="3">
        <v>4.4663370000000002</v>
      </c>
    </row>
    <row r="855" spans="1:19" x14ac:dyDescent="0.2">
      <c r="A855" s="8" t="s">
        <v>105</v>
      </c>
      <c r="B855" s="5" t="s">
        <v>22</v>
      </c>
      <c r="C855" s="31">
        <v>140</v>
      </c>
      <c r="D855" s="5" t="s">
        <v>164</v>
      </c>
      <c r="E855" s="7">
        <v>32.17098</v>
      </c>
      <c r="F855" s="7">
        <v>30.807742000000001</v>
      </c>
      <c r="G855" s="7">
        <v>27.448492000000002</v>
      </c>
      <c r="H855" s="7">
        <v>50.405763</v>
      </c>
      <c r="I855" s="7">
        <v>86.414878000000002</v>
      </c>
      <c r="J855" s="7">
        <v>139.45381900000001</v>
      </c>
      <c r="K855" s="7">
        <v>176.78229899999999</v>
      </c>
      <c r="L855" s="7">
        <v>215.36247700000001</v>
      </c>
      <c r="M855" s="7">
        <v>362.46136000000001</v>
      </c>
      <c r="N855" s="7">
        <v>378.71234299999998</v>
      </c>
      <c r="O855" s="7">
        <v>438.721114</v>
      </c>
      <c r="P855" s="7">
        <v>535.72825799999998</v>
      </c>
      <c r="Q855" s="7">
        <v>608.96081100000004</v>
      </c>
      <c r="R855" s="7">
        <v>662.44028400000002</v>
      </c>
      <c r="S855" s="7">
        <v>747.89812500000005</v>
      </c>
    </row>
    <row r="856" spans="1:19" x14ac:dyDescent="0.2">
      <c r="A856" s="8" t="s">
        <v>105</v>
      </c>
      <c r="B856" s="5" t="s">
        <v>21</v>
      </c>
      <c r="C856" s="31">
        <v>150</v>
      </c>
      <c r="D856" s="5" t="s">
        <v>165</v>
      </c>
      <c r="E856" s="3">
        <v>104.302239</v>
      </c>
      <c r="F856" s="3">
        <v>68.737893999999997</v>
      </c>
      <c r="G856" s="3">
        <v>122.19965500000001</v>
      </c>
      <c r="H856" s="3">
        <v>133.97281899999999</v>
      </c>
      <c r="I856" s="3">
        <v>57.850436000000002</v>
      </c>
      <c r="J856" s="3">
        <v>100.27672800000001</v>
      </c>
      <c r="K856" s="3">
        <v>110.625873</v>
      </c>
      <c r="L856" s="3">
        <v>122.25942999999999</v>
      </c>
      <c r="M856" s="3">
        <v>447.773482</v>
      </c>
      <c r="N856" s="3">
        <v>348.923788</v>
      </c>
      <c r="O856" s="3">
        <v>202.20032499999999</v>
      </c>
      <c r="P856" s="3">
        <v>978.61549500000001</v>
      </c>
      <c r="Q856" s="3">
        <v>223.32818399999999</v>
      </c>
      <c r="R856" s="3">
        <v>423.141479</v>
      </c>
      <c r="S856" s="3">
        <v>336.32618300000001</v>
      </c>
    </row>
    <row r="857" spans="1:19" x14ac:dyDescent="0.2">
      <c r="A857" s="8" t="s">
        <v>105</v>
      </c>
      <c r="B857" s="5" t="s">
        <v>20</v>
      </c>
      <c r="C857" s="31">
        <v>160</v>
      </c>
      <c r="D857" s="5" t="s">
        <v>161</v>
      </c>
      <c r="E857" s="7">
        <v>5.6919849999999999</v>
      </c>
      <c r="F857" s="7">
        <v>21.546109000000001</v>
      </c>
      <c r="G857" s="7">
        <v>32.223615000000002</v>
      </c>
      <c r="H857" s="7">
        <v>26.741419</v>
      </c>
      <c r="I857" s="7">
        <v>24.060565</v>
      </c>
      <c r="J857" s="7">
        <v>23.552339</v>
      </c>
      <c r="K857" s="7">
        <v>26.317388999999999</v>
      </c>
      <c r="L857" s="7">
        <v>123.13597</v>
      </c>
      <c r="M857" s="7">
        <v>155.716263</v>
      </c>
      <c r="N857" s="7">
        <v>218.65622400000001</v>
      </c>
      <c r="O857" s="7">
        <v>176.73779999999999</v>
      </c>
      <c r="P857" s="7">
        <v>195.320819</v>
      </c>
      <c r="Q857" s="7">
        <v>276.95460600000001</v>
      </c>
      <c r="R857" s="7">
        <v>392.33734800000002</v>
      </c>
      <c r="S857" s="7">
        <v>263.48521099999999</v>
      </c>
    </row>
    <row r="858" spans="1:19" x14ac:dyDescent="0.2">
      <c r="A858" s="8" t="s">
        <v>105</v>
      </c>
      <c r="B858" s="5" t="s">
        <v>19</v>
      </c>
      <c r="C858" s="31">
        <v>210</v>
      </c>
      <c r="D858" s="5" t="s">
        <v>166</v>
      </c>
      <c r="E858" s="3">
        <v>99.782804999999996</v>
      </c>
      <c r="F858" s="3">
        <v>88.203052999999997</v>
      </c>
      <c r="G858" s="3">
        <v>139.84348499999999</v>
      </c>
      <c r="H858" s="3">
        <v>110.186562</v>
      </c>
      <c r="I858" s="3">
        <v>89.944937999999993</v>
      </c>
      <c r="J858" s="3">
        <v>119.75376799999999</v>
      </c>
      <c r="K858" s="3">
        <v>188.340069</v>
      </c>
      <c r="L858" s="3">
        <v>436.293567</v>
      </c>
      <c r="M858" s="3">
        <v>1046.33304</v>
      </c>
      <c r="N858" s="3">
        <v>1158.9789900000001</v>
      </c>
      <c r="O858" s="3">
        <v>1320.280992</v>
      </c>
      <c r="P858" s="3">
        <v>1330.2540879999999</v>
      </c>
      <c r="Q858" s="3">
        <v>1409.0581790000001</v>
      </c>
      <c r="R858" s="3">
        <v>1454.2826</v>
      </c>
      <c r="S858" s="3">
        <v>1269.047691</v>
      </c>
    </row>
    <row r="859" spans="1:19" x14ac:dyDescent="0.2">
      <c r="A859" s="8" t="s">
        <v>105</v>
      </c>
      <c r="B859" s="5" t="s">
        <v>18</v>
      </c>
      <c r="C859" s="31">
        <v>220</v>
      </c>
      <c r="D859" s="5" t="s">
        <v>166</v>
      </c>
      <c r="E859" s="7">
        <v>0.455681</v>
      </c>
      <c r="F859" s="7"/>
      <c r="G859" s="7"/>
      <c r="H859" s="7">
        <v>4.5242110000000002</v>
      </c>
      <c r="I859" s="7"/>
      <c r="J859" s="7"/>
      <c r="K859" s="7"/>
      <c r="L859" s="7">
        <v>1.6102339999999999</v>
      </c>
      <c r="M859" s="7">
        <v>5.3108500000000003</v>
      </c>
      <c r="N859" s="7">
        <v>4.3882139999999996</v>
      </c>
      <c r="O859" s="7">
        <v>3.9164469999999998</v>
      </c>
      <c r="P859" s="7">
        <v>16.217514000000001</v>
      </c>
      <c r="Q859" s="7">
        <v>10.745647</v>
      </c>
      <c r="R859" s="7">
        <v>12.030281</v>
      </c>
      <c r="S859" s="7">
        <v>14.562989999999999</v>
      </c>
    </row>
    <row r="860" spans="1:19" x14ac:dyDescent="0.2">
      <c r="A860" s="8" t="s">
        <v>105</v>
      </c>
      <c r="B860" s="5" t="s">
        <v>17</v>
      </c>
      <c r="C860" s="31">
        <v>230</v>
      </c>
      <c r="D860" s="5" t="s">
        <v>166</v>
      </c>
      <c r="E860" s="3">
        <v>28.689322000000001</v>
      </c>
      <c r="F860" s="3">
        <v>15.793018</v>
      </c>
      <c r="G860" s="3">
        <v>23.389185999999999</v>
      </c>
      <c r="H860" s="3">
        <v>32.418317000000002</v>
      </c>
      <c r="I860" s="3">
        <v>46.988880999999999</v>
      </c>
      <c r="J860" s="3">
        <v>32.777439000000001</v>
      </c>
      <c r="K860" s="3">
        <v>43.104042999999997</v>
      </c>
      <c r="L860" s="3">
        <v>124.837225</v>
      </c>
      <c r="M860" s="3">
        <v>218.27269100000001</v>
      </c>
      <c r="N860" s="3">
        <v>285.787801</v>
      </c>
      <c r="O860" s="3">
        <v>328.25391400000001</v>
      </c>
      <c r="P860" s="3">
        <v>701.12777100000005</v>
      </c>
      <c r="Q860" s="3">
        <v>932.43426799999997</v>
      </c>
      <c r="R860" s="3">
        <v>1128.880617</v>
      </c>
      <c r="S860" s="3">
        <v>711.22406000000001</v>
      </c>
    </row>
    <row r="861" spans="1:19" x14ac:dyDescent="0.2">
      <c r="A861" s="8" t="s">
        <v>105</v>
      </c>
      <c r="B861" s="5" t="s">
        <v>16</v>
      </c>
      <c r="C861" s="31">
        <v>240</v>
      </c>
      <c r="D861" s="5" t="s">
        <v>167</v>
      </c>
      <c r="E861" s="7">
        <v>199.88651300000001</v>
      </c>
      <c r="F861" s="7">
        <v>53.777501999999998</v>
      </c>
      <c r="G861" s="7">
        <v>180.56113500000001</v>
      </c>
      <c r="H861" s="7">
        <v>9.1112559999999991</v>
      </c>
      <c r="I861" s="7">
        <v>10.548310000000001</v>
      </c>
      <c r="J861" s="7">
        <v>24.55761</v>
      </c>
      <c r="K861" s="7">
        <v>2.118865</v>
      </c>
      <c r="L861" s="7">
        <v>953.97671800000001</v>
      </c>
      <c r="M861" s="7">
        <v>158.56537399999999</v>
      </c>
      <c r="N861" s="7">
        <v>163.151793</v>
      </c>
      <c r="O861" s="7">
        <v>136.67662899999999</v>
      </c>
      <c r="P861" s="7">
        <v>167.44934599999999</v>
      </c>
      <c r="Q861" s="7">
        <v>361.80980699999998</v>
      </c>
      <c r="R861" s="7">
        <v>209.61052100000001</v>
      </c>
      <c r="S861" s="7">
        <v>297.53132900000003</v>
      </c>
    </row>
    <row r="862" spans="1:19" x14ac:dyDescent="0.2">
      <c r="A862" s="8" t="s">
        <v>105</v>
      </c>
      <c r="B862" s="5" t="s">
        <v>15</v>
      </c>
      <c r="C862" s="31">
        <v>250</v>
      </c>
      <c r="D862" s="5" t="s">
        <v>167</v>
      </c>
      <c r="E862" s="3">
        <v>0.19762099999999999</v>
      </c>
      <c r="F862" s="3">
        <v>0.39418799999999998</v>
      </c>
      <c r="G862" s="3">
        <v>19.571576</v>
      </c>
      <c r="H862" s="3">
        <v>2.2433619999999999</v>
      </c>
      <c r="I862" s="3">
        <v>0.167876</v>
      </c>
      <c r="J862" s="3"/>
      <c r="K862" s="3">
        <v>2.9679669999999998</v>
      </c>
      <c r="L862" s="3">
        <v>3.7077140000000002</v>
      </c>
      <c r="M862" s="3">
        <v>20.29599</v>
      </c>
      <c r="N862" s="3">
        <v>19.757629999999999</v>
      </c>
      <c r="O862" s="3">
        <v>36.184413999999997</v>
      </c>
      <c r="P862" s="3">
        <v>40.552191999999998</v>
      </c>
      <c r="Q862" s="3">
        <v>18.382218000000002</v>
      </c>
      <c r="R862" s="3">
        <v>13.4655</v>
      </c>
      <c r="S862" s="3">
        <v>21.21021</v>
      </c>
    </row>
    <row r="863" spans="1:19" x14ac:dyDescent="0.2">
      <c r="A863" s="8" t="s">
        <v>105</v>
      </c>
      <c r="B863" s="5" t="s">
        <v>14</v>
      </c>
      <c r="C863" s="31">
        <v>310</v>
      </c>
      <c r="D863" s="5" t="s">
        <v>169</v>
      </c>
      <c r="E863" s="7">
        <v>104.03248499999999</v>
      </c>
      <c r="F863" s="7">
        <v>93.081160999999994</v>
      </c>
      <c r="G863" s="7">
        <v>142.16655299999999</v>
      </c>
      <c r="H863" s="7">
        <v>169.718851</v>
      </c>
      <c r="I863" s="7">
        <v>147.764096</v>
      </c>
      <c r="J863" s="7">
        <v>149.042225</v>
      </c>
      <c r="K863" s="7">
        <v>249.84827000000001</v>
      </c>
      <c r="L863" s="7">
        <v>293.51497999999998</v>
      </c>
      <c r="M863" s="7">
        <v>467.47359299999999</v>
      </c>
      <c r="N863" s="7">
        <v>435.62715900000001</v>
      </c>
      <c r="O863" s="7">
        <v>381.75558899999999</v>
      </c>
      <c r="P863" s="7">
        <v>425.25933400000002</v>
      </c>
      <c r="Q863" s="7">
        <v>394.60064</v>
      </c>
      <c r="R863" s="7">
        <v>366.10663599999998</v>
      </c>
      <c r="S863" s="7">
        <v>425.86495000000002</v>
      </c>
    </row>
    <row r="864" spans="1:19" x14ac:dyDescent="0.2">
      <c r="A864" s="8" t="s">
        <v>105</v>
      </c>
      <c r="B864" s="5" t="s">
        <v>13</v>
      </c>
      <c r="C864" s="31">
        <v>320</v>
      </c>
      <c r="D864" s="5" t="s">
        <v>168</v>
      </c>
      <c r="E864" s="3">
        <v>4.1004480000000001</v>
      </c>
      <c r="F864" s="3">
        <v>5.1103719999999999</v>
      </c>
      <c r="G864" s="3">
        <v>9.7780170000000002</v>
      </c>
      <c r="H864" s="3">
        <v>7.5583910000000003</v>
      </c>
      <c r="I864" s="3">
        <v>3.6063109999999998</v>
      </c>
      <c r="J864" s="3">
        <v>3.8212130000000002</v>
      </c>
      <c r="K864" s="3">
        <v>0.93143900000000002</v>
      </c>
      <c r="L864" s="3">
        <v>21.995404000000001</v>
      </c>
      <c r="M864" s="3">
        <v>60.433678999999998</v>
      </c>
      <c r="N864" s="3">
        <v>112.714468</v>
      </c>
      <c r="O864" s="3">
        <v>74.761562999999995</v>
      </c>
      <c r="P864" s="3">
        <v>69.487893</v>
      </c>
      <c r="Q864" s="3">
        <v>66.282933999999997</v>
      </c>
      <c r="R864" s="3">
        <v>57.027976000000002</v>
      </c>
      <c r="S864" s="3">
        <v>57.744616000000001</v>
      </c>
    </row>
    <row r="865" spans="1:19" x14ac:dyDescent="0.2">
      <c r="A865" s="8" t="s">
        <v>105</v>
      </c>
      <c r="B865" s="5" t="s">
        <v>12</v>
      </c>
      <c r="C865" s="31">
        <v>410</v>
      </c>
      <c r="D865" s="5" t="s">
        <v>171</v>
      </c>
      <c r="E865" s="7">
        <v>10.10928</v>
      </c>
      <c r="F865" s="7">
        <v>4.3769819999999999</v>
      </c>
      <c r="G865" s="7">
        <v>8.9324659999999998</v>
      </c>
      <c r="H865" s="7">
        <v>8.5124150000000007</v>
      </c>
      <c r="I865" s="7">
        <v>8.9419730000000008</v>
      </c>
      <c r="J865" s="7">
        <v>12.014188000000001</v>
      </c>
      <c r="K865" s="7">
        <v>7.3534800000000002</v>
      </c>
      <c r="L865" s="7">
        <v>12.092750000000001</v>
      </c>
      <c r="M865" s="7">
        <v>85.596405000000004</v>
      </c>
      <c r="N865" s="7">
        <v>82.525531000000001</v>
      </c>
      <c r="O865" s="7">
        <v>50.718243999999999</v>
      </c>
      <c r="P865" s="7">
        <v>70.563473000000002</v>
      </c>
      <c r="Q865" s="7">
        <v>73.953744999999998</v>
      </c>
      <c r="R865" s="7">
        <v>120.06756900000001</v>
      </c>
      <c r="S865" s="7">
        <v>113.21853400000001</v>
      </c>
    </row>
    <row r="866" spans="1:19" x14ac:dyDescent="0.2">
      <c r="A866" s="8" t="s">
        <v>105</v>
      </c>
      <c r="B866" s="5" t="s">
        <v>11</v>
      </c>
      <c r="C866" s="31">
        <v>430</v>
      </c>
      <c r="D866" s="5" t="s">
        <v>170</v>
      </c>
      <c r="E866" s="3">
        <v>27.579353999999999</v>
      </c>
      <c r="F866" s="3">
        <v>25.971796999999999</v>
      </c>
      <c r="G866" s="3">
        <v>36.643337000000002</v>
      </c>
      <c r="H866" s="3">
        <v>77.139600000000002</v>
      </c>
      <c r="I866" s="3">
        <v>63.440067999999997</v>
      </c>
      <c r="J866" s="3">
        <v>44.616345000000003</v>
      </c>
      <c r="K866" s="3">
        <v>86.447492999999994</v>
      </c>
      <c r="L866" s="3">
        <v>133.311127</v>
      </c>
      <c r="M866" s="3">
        <v>308.51664199999999</v>
      </c>
      <c r="N866" s="3">
        <v>313.78095400000001</v>
      </c>
      <c r="O866" s="3">
        <v>298.78414099999998</v>
      </c>
      <c r="P866" s="3">
        <v>252.33851899999999</v>
      </c>
      <c r="Q866" s="3">
        <v>268.76925</v>
      </c>
      <c r="R866" s="3">
        <v>423.58067299999999</v>
      </c>
      <c r="S866" s="3">
        <v>661.81450700000005</v>
      </c>
    </row>
    <row r="867" spans="1:19" x14ac:dyDescent="0.2">
      <c r="A867" s="8" t="s">
        <v>105</v>
      </c>
      <c r="B867" s="5" t="s">
        <v>10</v>
      </c>
      <c r="C867" s="31">
        <v>510</v>
      </c>
      <c r="D867" s="5" t="s">
        <v>172</v>
      </c>
      <c r="E867" s="7">
        <v>92.773544999999999</v>
      </c>
      <c r="F867" s="7">
        <v>111.979848</v>
      </c>
      <c r="G867" s="7">
        <v>112.28901</v>
      </c>
      <c r="H867" s="7">
        <v>152.225742</v>
      </c>
      <c r="I867" s="7">
        <v>131.80454900000001</v>
      </c>
      <c r="J867" s="7">
        <v>226.740893</v>
      </c>
      <c r="K867" s="7">
        <v>287.437164</v>
      </c>
      <c r="L867" s="7">
        <v>384.52707900000001</v>
      </c>
      <c r="M867" s="7">
        <v>287.98931499999998</v>
      </c>
      <c r="N867" s="7">
        <v>377.97229900000002</v>
      </c>
      <c r="O867" s="7">
        <v>300.41793699999999</v>
      </c>
      <c r="P867" s="7">
        <v>388.78146900000002</v>
      </c>
      <c r="Q867" s="7">
        <v>193.73537099999999</v>
      </c>
      <c r="R867" s="7">
        <v>66.785691</v>
      </c>
      <c r="S867" s="7">
        <v>131.56349</v>
      </c>
    </row>
    <row r="868" spans="1:19" x14ac:dyDescent="0.2">
      <c r="A868" s="8" t="s">
        <v>105</v>
      </c>
      <c r="B868" s="5" t="s">
        <v>9</v>
      </c>
      <c r="C868" s="31">
        <v>520</v>
      </c>
      <c r="D868" s="5" t="s">
        <v>169</v>
      </c>
      <c r="E868" s="3">
        <v>1.32728</v>
      </c>
      <c r="F868" s="3"/>
      <c r="G868" s="3"/>
      <c r="H868" s="3"/>
      <c r="I868" s="3"/>
      <c r="J868" s="3">
        <v>3.0299680000000002</v>
      </c>
      <c r="K868" s="3"/>
      <c r="L868" s="3"/>
      <c r="M868" s="3"/>
      <c r="N868" s="3">
        <v>1.1130000000000001E-3</v>
      </c>
      <c r="O868" s="3">
        <v>1.5315E-2</v>
      </c>
      <c r="P868" s="3"/>
      <c r="Q868" s="3">
        <v>2.1221719999999999</v>
      </c>
      <c r="R868" s="3">
        <v>0.34578700000000001</v>
      </c>
      <c r="S868" s="3"/>
    </row>
    <row r="869" spans="1:19" x14ac:dyDescent="0.2">
      <c r="A869" s="8" t="s">
        <v>105</v>
      </c>
      <c r="B869" s="5" t="s">
        <v>8</v>
      </c>
      <c r="C869" s="31">
        <v>530</v>
      </c>
      <c r="D869" s="5" t="s">
        <v>170</v>
      </c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spans="1:19" x14ac:dyDescent="0.2">
      <c r="A870" s="8" t="s">
        <v>105</v>
      </c>
      <c r="B870" s="5" t="s">
        <v>7</v>
      </c>
      <c r="C870" s="31">
        <v>600</v>
      </c>
      <c r="D870" s="5" t="s">
        <v>173</v>
      </c>
      <c r="E870" s="3">
        <v>306.27256499999999</v>
      </c>
      <c r="F870" s="3">
        <v>208.63611299999999</v>
      </c>
      <c r="G870" s="3">
        <v>349.068017</v>
      </c>
      <c r="H870" s="3">
        <v>278.17086799999998</v>
      </c>
      <c r="I870" s="3">
        <v>9166.3917770000007</v>
      </c>
      <c r="J870" s="3">
        <v>486.86638299999998</v>
      </c>
      <c r="K870" s="3">
        <v>182.658288</v>
      </c>
      <c r="L870" s="3">
        <v>1237.8774619999999</v>
      </c>
      <c r="M870" s="3">
        <v>1046.852975</v>
      </c>
      <c r="N870" s="3">
        <v>102.60135099999999</v>
      </c>
      <c r="O870" s="3">
        <v>595.741624</v>
      </c>
      <c r="P870" s="3">
        <v>125.96966999999999</v>
      </c>
      <c r="Q870" s="3">
        <v>117.24616399999999</v>
      </c>
      <c r="R870" s="3">
        <v>115.618358</v>
      </c>
      <c r="S870" s="3">
        <v>152.46133399999999</v>
      </c>
    </row>
    <row r="871" spans="1:19" x14ac:dyDescent="0.2">
      <c r="A871" s="8" t="s">
        <v>105</v>
      </c>
      <c r="B871" s="5" t="s">
        <v>6</v>
      </c>
      <c r="C871" s="31">
        <v>700</v>
      </c>
      <c r="D871" s="5" t="s">
        <v>174</v>
      </c>
      <c r="E871" s="7">
        <v>13.189971999999999</v>
      </c>
      <c r="F871" s="7">
        <v>8.7973940000000006</v>
      </c>
      <c r="G871" s="7">
        <v>9.7801589999999994</v>
      </c>
      <c r="H871" s="7">
        <v>6.5785010000000002</v>
      </c>
      <c r="I871" s="7">
        <v>4.942793</v>
      </c>
      <c r="J871" s="7">
        <v>4.4929670000000002</v>
      </c>
      <c r="K871" s="7">
        <v>4.1485950000000003</v>
      </c>
      <c r="L871" s="7">
        <v>1.0791710000000001</v>
      </c>
      <c r="M871" s="7">
        <v>80.523747999999998</v>
      </c>
      <c r="N871" s="7">
        <v>259.36388299999999</v>
      </c>
      <c r="O871" s="7">
        <v>95.067930000000004</v>
      </c>
      <c r="P871" s="7">
        <v>114.870051</v>
      </c>
      <c r="Q871" s="7">
        <v>67.833836000000005</v>
      </c>
      <c r="R871" s="7">
        <v>207.45550600000001</v>
      </c>
      <c r="S871" s="7">
        <v>199.72120000000001</v>
      </c>
    </row>
    <row r="872" spans="1:19" x14ac:dyDescent="0.2">
      <c r="A872" s="8" t="s">
        <v>105</v>
      </c>
      <c r="B872" s="5" t="s">
        <v>5</v>
      </c>
      <c r="C872" s="31">
        <v>910</v>
      </c>
      <c r="D872" s="5" t="s">
        <v>170</v>
      </c>
      <c r="E872" s="3"/>
      <c r="F872" s="3"/>
      <c r="G872" s="3"/>
      <c r="H872" s="3"/>
      <c r="I872" s="3"/>
      <c r="J872" s="3"/>
      <c r="K872" s="3"/>
      <c r="L872" s="3"/>
      <c r="M872" s="3">
        <v>548.156203</v>
      </c>
      <c r="N872" s="3">
        <v>547.02974500000005</v>
      </c>
      <c r="O872" s="3">
        <v>549.27299600000003</v>
      </c>
      <c r="P872" s="3">
        <v>754.33665199999996</v>
      </c>
      <c r="Q872" s="3">
        <v>616.66538500000001</v>
      </c>
      <c r="R872" s="3">
        <v>787.55396299999995</v>
      </c>
      <c r="S872" s="3">
        <v>696</v>
      </c>
    </row>
    <row r="873" spans="1:19" x14ac:dyDescent="0.2">
      <c r="A873" s="8" t="s">
        <v>105</v>
      </c>
      <c r="B873" s="5" t="s">
        <v>4</v>
      </c>
      <c r="C873" s="31">
        <v>930</v>
      </c>
      <c r="D873" s="5" t="s">
        <v>170</v>
      </c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spans="1:19" x14ac:dyDescent="0.2">
      <c r="A874" s="6" t="s">
        <v>105</v>
      </c>
      <c r="B874" s="5" t="s">
        <v>2</v>
      </c>
      <c r="C874" s="31">
        <v>998</v>
      </c>
      <c r="D874" s="5" t="s">
        <v>170</v>
      </c>
      <c r="E874" s="3">
        <v>0.26832699999999998</v>
      </c>
      <c r="F874" s="3">
        <v>0.12912499999999999</v>
      </c>
      <c r="G874" s="3">
        <v>0.22542999999999999</v>
      </c>
      <c r="H874" s="3">
        <v>20.876859</v>
      </c>
      <c r="I874" s="3">
        <v>12.500837000000001</v>
      </c>
      <c r="J874" s="3">
        <v>31.590040999999999</v>
      </c>
      <c r="K874" s="3">
        <v>243.18900300000001</v>
      </c>
      <c r="L874" s="3">
        <v>12.539986000000001</v>
      </c>
      <c r="M874" s="3"/>
      <c r="N874" s="3">
        <v>0.66450699999999996</v>
      </c>
      <c r="O874" s="3">
        <v>256.304237</v>
      </c>
      <c r="P874" s="3">
        <v>224.30028799999999</v>
      </c>
      <c r="Q874" s="3">
        <v>245.11248900000001</v>
      </c>
      <c r="R874" s="3">
        <v>259.49528500000002</v>
      </c>
      <c r="S874" s="3">
        <v>399.35624000000001</v>
      </c>
    </row>
    <row r="875" spans="1:19" x14ac:dyDescent="0.2">
      <c r="A875" s="9" t="s">
        <v>104</v>
      </c>
      <c r="B875" s="5" t="s">
        <v>26</v>
      </c>
      <c r="C875" s="32">
        <v>1000</v>
      </c>
      <c r="D875" s="5" t="s">
        <v>181</v>
      </c>
      <c r="E875" s="7">
        <v>1195.028337</v>
      </c>
      <c r="F875" s="7">
        <v>827.07520899999997</v>
      </c>
      <c r="G875" s="7">
        <v>1374.1599490000001</v>
      </c>
      <c r="H875" s="7">
        <v>1215.367518</v>
      </c>
      <c r="I875" s="7">
        <v>10003.264045</v>
      </c>
      <c r="J875" s="7">
        <v>1558.0143700000001</v>
      </c>
      <c r="K875" s="7">
        <v>1825.048356</v>
      </c>
      <c r="L875" s="7">
        <v>3368.628968</v>
      </c>
      <c r="M875" s="7">
        <v>2266.1449910000001</v>
      </c>
      <c r="N875" s="7">
        <v>2084.2238090000001</v>
      </c>
      <c r="O875" s="7">
        <v>2309.4431199999999</v>
      </c>
      <c r="P875" s="7">
        <v>2180.7040550000002</v>
      </c>
      <c r="Q875" s="7">
        <v>1927.8022820000001</v>
      </c>
      <c r="R875" s="7">
        <v>2272.3485350000001</v>
      </c>
      <c r="S875" s="7">
        <v>2292.1912400000001</v>
      </c>
    </row>
    <row r="876" spans="1:19" x14ac:dyDescent="0.2">
      <c r="A876" s="8" t="s">
        <v>104</v>
      </c>
      <c r="B876" s="5" t="s">
        <v>25</v>
      </c>
      <c r="C876" s="31">
        <v>110</v>
      </c>
      <c r="D876" s="5" t="s">
        <v>162</v>
      </c>
      <c r="E876" s="3">
        <v>83.583388999999997</v>
      </c>
      <c r="F876" s="3">
        <v>50.206752000000002</v>
      </c>
      <c r="G876" s="3">
        <v>81.914114999999995</v>
      </c>
      <c r="H876" s="3">
        <v>61.951777</v>
      </c>
      <c r="I876" s="3">
        <v>66.132063000000002</v>
      </c>
      <c r="J876" s="3">
        <v>78.879277000000002</v>
      </c>
      <c r="K876" s="3">
        <v>109.74023699999999</v>
      </c>
      <c r="L876" s="3">
        <v>103.15509299999999</v>
      </c>
      <c r="M876" s="3">
        <v>112.812808</v>
      </c>
      <c r="N876" s="3">
        <v>85.276613999999995</v>
      </c>
      <c r="O876" s="3">
        <v>93.819089000000005</v>
      </c>
      <c r="P876" s="3">
        <v>85.487170000000006</v>
      </c>
      <c r="Q876" s="3">
        <v>62.611134999999997</v>
      </c>
      <c r="R876" s="3">
        <v>82.858782000000005</v>
      </c>
      <c r="S876" s="3">
        <v>129.38775000000001</v>
      </c>
    </row>
    <row r="877" spans="1:19" x14ac:dyDescent="0.2">
      <c r="A877" s="8" t="s">
        <v>104</v>
      </c>
      <c r="B877" s="5" t="s">
        <v>24</v>
      </c>
      <c r="C877" s="31">
        <v>120</v>
      </c>
      <c r="D877" s="5" t="s">
        <v>163</v>
      </c>
      <c r="E877" s="7">
        <v>78.770072999999996</v>
      </c>
      <c r="F877" s="7">
        <v>37.897751999999997</v>
      </c>
      <c r="G877" s="7">
        <v>76.389529999999993</v>
      </c>
      <c r="H877" s="7">
        <v>59.338127</v>
      </c>
      <c r="I877" s="7">
        <v>70.705166000000006</v>
      </c>
      <c r="J877" s="7">
        <v>69.922426000000002</v>
      </c>
      <c r="K877" s="7">
        <v>87.872736000000003</v>
      </c>
      <c r="L877" s="7">
        <v>81.344684999999998</v>
      </c>
      <c r="M877" s="7">
        <v>72.191796999999994</v>
      </c>
      <c r="N877" s="7">
        <v>80.960638000000003</v>
      </c>
      <c r="O877" s="7">
        <v>54.237031999999999</v>
      </c>
      <c r="P877" s="7">
        <v>27.131758000000001</v>
      </c>
      <c r="Q877" s="7">
        <v>110.451973</v>
      </c>
      <c r="R877" s="7">
        <v>136.297135</v>
      </c>
      <c r="S877" s="7">
        <v>38.046669999999999</v>
      </c>
    </row>
    <row r="878" spans="1:19" x14ac:dyDescent="0.2">
      <c r="A878" s="8" t="s">
        <v>104</v>
      </c>
      <c r="B878" s="5" t="s">
        <v>23</v>
      </c>
      <c r="C878" s="31">
        <v>130</v>
      </c>
      <c r="D878" s="5" t="s">
        <v>163</v>
      </c>
      <c r="E878" s="3">
        <v>1.014772</v>
      </c>
      <c r="F878" s="3">
        <v>0.836511</v>
      </c>
      <c r="G878" s="3">
        <v>1.1345019999999999</v>
      </c>
      <c r="H878" s="3">
        <v>3.4108399999999999</v>
      </c>
      <c r="I878" s="3">
        <v>10.395261</v>
      </c>
      <c r="J878" s="3">
        <v>6.5187200000000001</v>
      </c>
      <c r="K878" s="3">
        <v>14.504604</v>
      </c>
      <c r="L878" s="3">
        <v>17.483761999999999</v>
      </c>
      <c r="M878" s="3"/>
      <c r="N878" s="3"/>
      <c r="O878" s="3">
        <v>10.277483999999999</v>
      </c>
      <c r="P878" s="3">
        <v>10.665158</v>
      </c>
      <c r="Q878" s="3">
        <v>5.7540430000000002</v>
      </c>
      <c r="R878" s="3">
        <v>6.2482199999999999</v>
      </c>
      <c r="S878" s="3"/>
    </row>
    <row r="879" spans="1:19" x14ac:dyDescent="0.2">
      <c r="A879" s="8" t="s">
        <v>104</v>
      </c>
      <c r="B879" s="5" t="s">
        <v>22</v>
      </c>
      <c r="C879" s="31">
        <v>140</v>
      </c>
      <c r="D879" s="5" t="s">
        <v>164</v>
      </c>
      <c r="E879" s="7">
        <v>32.17098</v>
      </c>
      <c r="F879" s="7">
        <v>30.807742000000001</v>
      </c>
      <c r="G879" s="7">
        <v>27.448492000000002</v>
      </c>
      <c r="H879" s="7">
        <v>50.405763</v>
      </c>
      <c r="I879" s="7">
        <v>86.414878000000002</v>
      </c>
      <c r="J879" s="7">
        <v>139.45381900000001</v>
      </c>
      <c r="K879" s="7">
        <v>176.78229899999999</v>
      </c>
      <c r="L879" s="7">
        <v>186.24090799999999</v>
      </c>
      <c r="M879" s="7">
        <v>165.73116200000001</v>
      </c>
      <c r="N879" s="7">
        <v>161.16450399999999</v>
      </c>
      <c r="O879" s="7">
        <v>157.857439</v>
      </c>
      <c r="P879" s="7">
        <v>241.8887</v>
      </c>
      <c r="Q879" s="7">
        <v>241.503208</v>
      </c>
      <c r="R879" s="7">
        <v>285.84750000000003</v>
      </c>
      <c r="S879" s="7">
        <v>285.25312000000002</v>
      </c>
    </row>
    <row r="880" spans="1:19" x14ac:dyDescent="0.2">
      <c r="A880" s="8" t="s">
        <v>104</v>
      </c>
      <c r="B880" s="5" t="s">
        <v>21</v>
      </c>
      <c r="C880" s="31">
        <v>150</v>
      </c>
      <c r="D880" s="5" t="s">
        <v>165</v>
      </c>
      <c r="E880" s="3">
        <v>104.302239</v>
      </c>
      <c r="F880" s="3">
        <v>68.737893999999997</v>
      </c>
      <c r="G880" s="3">
        <v>122.19965500000001</v>
      </c>
      <c r="H880" s="3">
        <v>133.97281899999999</v>
      </c>
      <c r="I880" s="3">
        <v>57.850436000000002</v>
      </c>
      <c r="J880" s="3">
        <v>100.27672800000001</v>
      </c>
      <c r="K880" s="3">
        <v>110.625873</v>
      </c>
      <c r="L880" s="3">
        <v>9.6917639999999992</v>
      </c>
      <c r="M880" s="3">
        <v>13.725201999999999</v>
      </c>
      <c r="N880" s="3">
        <v>70.438657000000006</v>
      </c>
      <c r="O880" s="3">
        <v>52.370373000000001</v>
      </c>
      <c r="P880" s="3">
        <v>41.649760000000001</v>
      </c>
      <c r="Q880" s="3">
        <v>60.903902000000002</v>
      </c>
      <c r="R880" s="3">
        <v>110.58786000000001</v>
      </c>
      <c r="S880" s="3">
        <v>42.108699999999999</v>
      </c>
    </row>
    <row r="881" spans="1:19" x14ac:dyDescent="0.2">
      <c r="A881" s="8" t="s">
        <v>104</v>
      </c>
      <c r="B881" s="5" t="s">
        <v>20</v>
      </c>
      <c r="C881" s="31">
        <v>160</v>
      </c>
      <c r="D881" s="5" t="s">
        <v>161</v>
      </c>
      <c r="E881" s="7">
        <v>5.6919849999999999</v>
      </c>
      <c r="F881" s="7">
        <v>21.546109000000001</v>
      </c>
      <c r="G881" s="7">
        <v>32.223615000000002</v>
      </c>
      <c r="H881" s="7">
        <v>26.741419</v>
      </c>
      <c r="I881" s="7">
        <v>24.060565</v>
      </c>
      <c r="J881" s="7">
        <v>23.552339</v>
      </c>
      <c r="K881" s="7">
        <v>26.317388999999999</v>
      </c>
      <c r="L881" s="7">
        <v>22.013390000000001</v>
      </c>
      <c r="M881" s="7">
        <v>32.469518000000001</v>
      </c>
      <c r="N881" s="7">
        <v>38.570022000000002</v>
      </c>
      <c r="O881" s="7">
        <v>13.741149</v>
      </c>
      <c r="P881" s="7">
        <v>22.478303</v>
      </c>
      <c r="Q881" s="7">
        <v>2.5263659999999999</v>
      </c>
      <c r="R881" s="7">
        <v>22.764271999999998</v>
      </c>
      <c r="S881" s="7">
        <v>9.9400000000000002E-2</v>
      </c>
    </row>
    <row r="882" spans="1:19" x14ac:dyDescent="0.2">
      <c r="A882" s="8" t="s">
        <v>104</v>
      </c>
      <c r="B882" s="5" t="s">
        <v>19</v>
      </c>
      <c r="C882" s="31">
        <v>210</v>
      </c>
      <c r="D882" s="5" t="s">
        <v>166</v>
      </c>
      <c r="E882" s="3">
        <v>99.782804999999996</v>
      </c>
      <c r="F882" s="3">
        <v>88.203052999999997</v>
      </c>
      <c r="G882" s="3">
        <v>139.84348499999999</v>
      </c>
      <c r="H882" s="3">
        <v>110.186562</v>
      </c>
      <c r="I882" s="3">
        <v>89.944937999999993</v>
      </c>
      <c r="J882" s="3">
        <v>119.75376799999999</v>
      </c>
      <c r="K882" s="3">
        <v>188.340069</v>
      </c>
      <c r="L882" s="3">
        <v>297.61170800000002</v>
      </c>
      <c r="M882" s="3">
        <v>431.49870499999997</v>
      </c>
      <c r="N882" s="3">
        <v>591.43549900000005</v>
      </c>
      <c r="O882" s="3">
        <v>597.76914299999999</v>
      </c>
      <c r="P882" s="3">
        <v>563.89343599999995</v>
      </c>
      <c r="Q882" s="3">
        <v>582.73079099999995</v>
      </c>
      <c r="R882" s="3">
        <v>643.26866099999995</v>
      </c>
      <c r="S882" s="3">
        <v>548.48766000000001</v>
      </c>
    </row>
    <row r="883" spans="1:19" x14ac:dyDescent="0.2">
      <c r="A883" s="8" t="s">
        <v>104</v>
      </c>
      <c r="B883" s="5" t="s">
        <v>18</v>
      </c>
      <c r="C883" s="31">
        <v>220</v>
      </c>
      <c r="D883" s="5" t="s">
        <v>166</v>
      </c>
      <c r="E883" s="7">
        <v>0.455681</v>
      </c>
      <c r="F883" s="7"/>
      <c r="G883" s="7"/>
      <c r="H883" s="7">
        <v>4.5242110000000002</v>
      </c>
      <c r="I883" s="7"/>
      <c r="J883" s="7"/>
      <c r="K883" s="7"/>
      <c r="L883" s="7"/>
      <c r="M883" s="7"/>
      <c r="N883" s="7">
        <v>0.34947400000000001</v>
      </c>
      <c r="O883" s="7">
        <v>0.10610700000000001</v>
      </c>
      <c r="P883" s="7">
        <v>0.24445900000000001</v>
      </c>
      <c r="Q883" s="7">
        <v>0.27027499999999999</v>
      </c>
      <c r="R883" s="7">
        <v>0.94468600000000003</v>
      </c>
      <c r="S883" s="7">
        <v>1.2483500000000001</v>
      </c>
    </row>
    <row r="884" spans="1:19" x14ac:dyDescent="0.2">
      <c r="A884" s="8" t="s">
        <v>104</v>
      </c>
      <c r="B884" s="5" t="s">
        <v>17</v>
      </c>
      <c r="C884" s="31">
        <v>230</v>
      </c>
      <c r="D884" s="5" t="s">
        <v>166</v>
      </c>
      <c r="E884" s="3">
        <v>28.689322000000001</v>
      </c>
      <c r="F884" s="3">
        <v>15.793018</v>
      </c>
      <c r="G884" s="3">
        <v>23.389185999999999</v>
      </c>
      <c r="H884" s="3">
        <v>32.418317000000002</v>
      </c>
      <c r="I884" s="3">
        <v>46.988880999999999</v>
      </c>
      <c r="J884" s="3">
        <v>32.777439000000001</v>
      </c>
      <c r="K884" s="3">
        <v>43.104042999999997</v>
      </c>
      <c r="L884" s="3">
        <v>108.80102599999999</v>
      </c>
      <c r="M884" s="3">
        <v>81.155636000000001</v>
      </c>
      <c r="N884" s="3">
        <v>121.914664</v>
      </c>
      <c r="O884" s="3">
        <v>125.811491</v>
      </c>
      <c r="P884" s="3">
        <v>320.41583500000002</v>
      </c>
      <c r="Q884" s="3">
        <v>179.44472300000001</v>
      </c>
      <c r="R884" s="3">
        <v>401.04144500000001</v>
      </c>
      <c r="S884" s="3">
        <v>239.04208</v>
      </c>
    </row>
    <row r="885" spans="1:19" x14ac:dyDescent="0.2">
      <c r="A885" s="8" t="s">
        <v>104</v>
      </c>
      <c r="B885" s="5" t="s">
        <v>16</v>
      </c>
      <c r="C885" s="31">
        <v>240</v>
      </c>
      <c r="D885" s="5" t="s">
        <v>167</v>
      </c>
      <c r="E885" s="7">
        <v>199.88651300000001</v>
      </c>
      <c r="F885" s="7">
        <v>53.777501999999998</v>
      </c>
      <c r="G885" s="7">
        <v>180.56113500000001</v>
      </c>
      <c r="H885" s="7">
        <v>9.1112559999999991</v>
      </c>
      <c r="I885" s="7">
        <v>10.548310000000001</v>
      </c>
      <c r="J885" s="7">
        <v>24.55761</v>
      </c>
      <c r="K885" s="7">
        <v>2.118865</v>
      </c>
      <c r="L885" s="7">
        <v>934.96304699999996</v>
      </c>
      <c r="M885" s="7">
        <v>46.101564000000003</v>
      </c>
      <c r="N885" s="7">
        <v>28.751450999999999</v>
      </c>
      <c r="O885" s="7">
        <v>20.902111999999999</v>
      </c>
      <c r="P885" s="7">
        <v>20.561389999999999</v>
      </c>
      <c r="Q885" s="7">
        <v>10.547160999999999</v>
      </c>
      <c r="R885" s="7">
        <v>32.434289999999997</v>
      </c>
      <c r="S885" s="7">
        <v>16.99194</v>
      </c>
    </row>
    <row r="886" spans="1:19" x14ac:dyDescent="0.2">
      <c r="A886" s="8" t="s">
        <v>104</v>
      </c>
      <c r="B886" s="5" t="s">
        <v>15</v>
      </c>
      <c r="C886" s="31">
        <v>250</v>
      </c>
      <c r="D886" s="5" t="s">
        <v>167</v>
      </c>
      <c r="E886" s="3">
        <v>0.19762099999999999</v>
      </c>
      <c r="F886" s="3">
        <v>0.39418799999999998</v>
      </c>
      <c r="G886" s="3">
        <v>19.571576</v>
      </c>
      <c r="H886" s="3">
        <v>2.2433619999999999</v>
      </c>
      <c r="I886" s="3">
        <v>0.167876</v>
      </c>
      <c r="J886" s="3"/>
      <c r="K886" s="3">
        <v>2.9679669999999998</v>
      </c>
      <c r="L886" s="3">
        <v>1.4604760000000001</v>
      </c>
      <c r="M886" s="3">
        <v>6.5206E-2</v>
      </c>
      <c r="N886" s="3">
        <v>0.55069100000000004</v>
      </c>
      <c r="O886" s="3"/>
      <c r="P886" s="3">
        <v>21.962479999999999</v>
      </c>
      <c r="Q886" s="3"/>
      <c r="R886" s="3"/>
      <c r="S886" s="3">
        <v>1.9796499999999999</v>
      </c>
    </row>
    <row r="887" spans="1:19" x14ac:dyDescent="0.2">
      <c r="A887" s="8" t="s">
        <v>104</v>
      </c>
      <c r="B887" s="5" t="s">
        <v>14</v>
      </c>
      <c r="C887" s="31">
        <v>310</v>
      </c>
      <c r="D887" s="5" t="s">
        <v>169</v>
      </c>
      <c r="E887" s="7">
        <v>104.03248499999999</v>
      </c>
      <c r="F887" s="7">
        <v>93.081160999999994</v>
      </c>
      <c r="G887" s="7">
        <v>142.16655299999999</v>
      </c>
      <c r="H887" s="7">
        <v>169.718851</v>
      </c>
      <c r="I887" s="7">
        <v>147.764096</v>
      </c>
      <c r="J887" s="7">
        <v>149.042225</v>
      </c>
      <c r="K887" s="7">
        <v>249.84827000000001</v>
      </c>
      <c r="L887" s="7">
        <v>263.86988100000002</v>
      </c>
      <c r="M887" s="7">
        <v>336.731921</v>
      </c>
      <c r="N887" s="7">
        <v>284.68926499999998</v>
      </c>
      <c r="O887" s="7">
        <v>189.80940200000001</v>
      </c>
      <c r="P887" s="7">
        <v>167.72172900000001</v>
      </c>
      <c r="Q887" s="7">
        <v>152.50829899999999</v>
      </c>
      <c r="R887" s="7">
        <v>137.83638099999999</v>
      </c>
      <c r="S887" s="7">
        <v>167.32708</v>
      </c>
    </row>
    <row r="888" spans="1:19" x14ac:dyDescent="0.2">
      <c r="A888" s="8" t="s">
        <v>104</v>
      </c>
      <c r="B888" s="5" t="s">
        <v>13</v>
      </c>
      <c r="C888" s="31">
        <v>320</v>
      </c>
      <c r="D888" s="5" t="s">
        <v>168</v>
      </c>
      <c r="E888" s="3">
        <v>4.1004480000000001</v>
      </c>
      <c r="F888" s="3">
        <v>5.1103719999999999</v>
      </c>
      <c r="G888" s="3">
        <v>9.7780170000000002</v>
      </c>
      <c r="H888" s="3">
        <v>7.5583910000000003</v>
      </c>
      <c r="I888" s="3">
        <v>3.6063109999999998</v>
      </c>
      <c r="J888" s="3">
        <v>3.8212130000000002</v>
      </c>
      <c r="K888" s="3">
        <v>0.93143900000000002</v>
      </c>
      <c r="L888" s="3">
        <v>13.732301</v>
      </c>
      <c r="M888" s="3"/>
      <c r="N888" s="3">
        <v>1.3247869999999999</v>
      </c>
      <c r="O888" s="3">
        <v>0.112764</v>
      </c>
      <c r="P888" s="3">
        <v>0.20571999999999999</v>
      </c>
      <c r="Q888" s="3">
        <v>8.0791740000000001</v>
      </c>
      <c r="R888" s="3">
        <v>2.2377880000000001</v>
      </c>
      <c r="S888" s="3">
        <v>10.41126</v>
      </c>
    </row>
    <row r="889" spans="1:19" x14ac:dyDescent="0.2">
      <c r="A889" s="8" t="s">
        <v>104</v>
      </c>
      <c r="B889" s="5" t="s">
        <v>12</v>
      </c>
      <c r="C889" s="31">
        <v>410</v>
      </c>
      <c r="D889" s="5" t="s">
        <v>171</v>
      </c>
      <c r="E889" s="7">
        <v>10.10928</v>
      </c>
      <c r="F889" s="7">
        <v>4.3769819999999999</v>
      </c>
      <c r="G889" s="7">
        <v>8.9324659999999998</v>
      </c>
      <c r="H889" s="7">
        <v>8.5124150000000007</v>
      </c>
      <c r="I889" s="7">
        <v>8.9419730000000008</v>
      </c>
      <c r="J889" s="7">
        <v>12.014188000000001</v>
      </c>
      <c r="K889" s="7">
        <v>7.3534800000000002</v>
      </c>
      <c r="L889" s="7">
        <v>0.64575199999999999</v>
      </c>
      <c r="M889" s="7">
        <v>6.6754550000000004</v>
      </c>
      <c r="N889" s="7">
        <v>12.924009</v>
      </c>
      <c r="O889" s="7">
        <v>12.895690999999999</v>
      </c>
      <c r="P889" s="7">
        <v>22.002244999999998</v>
      </c>
      <c r="Q889" s="7">
        <v>24.612997</v>
      </c>
      <c r="R889" s="7">
        <v>16.572624000000001</v>
      </c>
      <c r="S889" s="7">
        <v>23.543959999999998</v>
      </c>
    </row>
    <row r="890" spans="1:19" x14ac:dyDescent="0.2">
      <c r="A890" s="8" t="s">
        <v>104</v>
      </c>
      <c r="B890" s="5" t="s">
        <v>11</v>
      </c>
      <c r="C890" s="31">
        <v>430</v>
      </c>
      <c r="D890" s="5" t="s">
        <v>170</v>
      </c>
      <c r="E890" s="3">
        <v>27.579353999999999</v>
      </c>
      <c r="F890" s="3">
        <v>25.971796999999999</v>
      </c>
      <c r="G890" s="3">
        <v>36.643337000000002</v>
      </c>
      <c r="H890" s="3">
        <v>77.139600000000002</v>
      </c>
      <c r="I890" s="3">
        <v>63.440067999999997</v>
      </c>
      <c r="J890" s="3">
        <v>44.616345000000003</v>
      </c>
      <c r="K890" s="3">
        <v>86.447492999999994</v>
      </c>
      <c r="L890" s="3">
        <v>100.905338</v>
      </c>
      <c r="M890" s="3">
        <v>87.401533000000001</v>
      </c>
      <c r="N890" s="3">
        <v>42.342506999999998</v>
      </c>
      <c r="O890" s="3">
        <v>83.249645000000001</v>
      </c>
      <c r="P890" s="3">
        <v>124.44775199999999</v>
      </c>
      <c r="Q890" s="3">
        <v>176.980761</v>
      </c>
      <c r="R890" s="3">
        <v>204.677369</v>
      </c>
      <c r="S890" s="3">
        <v>506.56155999999999</v>
      </c>
    </row>
    <row r="891" spans="1:19" x14ac:dyDescent="0.2">
      <c r="A891" s="8" t="s">
        <v>104</v>
      </c>
      <c r="B891" s="5" t="s">
        <v>10</v>
      </c>
      <c r="C891" s="31">
        <v>510</v>
      </c>
      <c r="D891" s="5" t="s">
        <v>172</v>
      </c>
      <c r="E891" s="7">
        <v>92.773544999999999</v>
      </c>
      <c r="F891" s="7">
        <v>111.979848</v>
      </c>
      <c r="G891" s="7">
        <v>112.28901</v>
      </c>
      <c r="H891" s="7">
        <v>152.225742</v>
      </c>
      <c r="I891" s="7">
        <v>131.80454900000001</v>
      </c>
      <c r="J891" s="7">
        <v>226.740893</v>
      </c>
      <c r="K891" s="7">
        <v>287.437164</v>
      </c>
      <c r="L891" s="7">
        <v>384.52707900000001</v>
      </c>
      <c r="M891" s="7">
        <v>287.98931499999998</v>
      </c>
      <c r="N891" s="7">
        <v>377.97229900000002</v>
      </c>
      <c r="O891" s="7">
        <v>300.41793699999999</v>
      </c>
      <c r="P891" s="7">
        <v>388.78146900000002</v>
      </c>
      <c r="Q891" s="7">
        <v>193.73537099999999</v>
      </c>
      <c r="R891" s="7">
        <v>66.785691</v>
      </c>
      <c r="S891" s="7">
        <v>131.56349</v>
      </c>
    </row>
    <row r="892" spans="1:19" x14ac:dyDescent="0.2">
      <c r="A892" s="8" t="s">
        <v>104</v>
      </c>
      <c r="B892" s="5" t="s">
        <v>9</v>
      </c>
      <c r="C892" s="31">
        <v>520</v>
      </c>
      <c r="D892" s="5" t="s">
        <v>169</v>
      </c>
      <c r="E892" s="3">
        <v>1.32728</v>
      </c>
      <c r="F892" s="3"/>
      <c r="G892" s="3"/>
      <c r="H892" s="3"/>
      <c r="I892" s="3"/>
      <c r="J892" s="3">
        <v>3.0299680000000002</v>
      </c>
      <c r="K892" s="3"/>
      <c r="L892" s="3"/>
      <c r="M892" s="3"/>
      <c r="N892" s="3"/>
      <c r="O892" s="3"/>
      <c r="P892" s="3"/>
      <c r="Q892" s="3">
        <v>2.1221719999999999</v>
      </c>
      <c r="R892" s="3">
        <v>0.34578700000000001</v>
      </c>
      <c r="S892" s="3"/>
    </row>
    <row r="893" spans="1:19" x14ac:dyDescent="0.2">
      <c r="A893" s="8" t="s">
        <v>104</v>
      </c>
      <c r="B893" s="5" t="s">
        <v>8</v>
      </c>
      <c r="C893" s="31">
        <v>530</v>
      </c>
      <c r="D893" s="5" t="s">
        <v>170</v>
      </c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spans="1:19" x14ac:dyDescent="0.2">
      <c r="A894" s="8" t="s">
        <v>104</v>
      </c>
      <c r="B894" s="5" t="s">
        <v>7</v>
      </c>
      <c r="C894" s="31">
        <v>600</v>
      </c>
      <c r="D894" s="5" t="s">
        <v>173</v>
      </c>
      <c r="E894" s="3">
        <v>306.27256499999999</v>
      </c>
      <c r="F894" s="3">
        <v>208.63611299999999</v>
      </c>
      <c r="G894" s="3">
        <v>349.068017</v>
      </c>
      <c r="H894" s="3">
        <v>278.17086799999998</v>
      </c>
      <c r="I894" s="3">
        <v>9166.3917770000007</v>
      </c>
      <c r="J894" s="3">
        <v>486.86638299999998</v>
      </c>
      <c r="K894" s="3">
        <v>182.658288</v>
      </c>
      <c r="L894" s="3">
        <v>840.09590300000002</v>
      </c>
      <c r="M894" s="3">
        <v>591.59516900000006</v>
      </c>
      <c r="N894" s="3">
        <v>101.681091</v>
      </c>
      <c r="O894" s="3">
        <v>595.741624</v>
      </c>
      <c r="P894" s="3">
        <v>121.15885900000001</v>
      </c>
      <c r="Q894" s="3">
        <v>111.75176</v>
      </c>
      <c r="R894" s="3">
        <v>109.571228</v>
      </c>
      <c r="S894" s="3">
        <v>146.43047000000001</v>
      </c>
    </row>
    <row r="895" spans="1:19" x14ac:dyDescent="0.2">
      <c r="A895" s="8" t="s">
        <v>104</v>
      </c>
      <c r="B895" s="5" t="s">
        <v>6</v>
      </c>
      <c r="C895" s="31">
        <v>700</v>
      </c>
      <c r="D895" s="5" t="s">
        <v>174</v>
      </c>
      <c r="E895" s="7">
        <v>13.189971999999999</v>
      </c>
      <c r="F895" s="7">
        <v>8.7973940000000006</v>
      </c>
      <c r="G895" s="7">
        <v>9.7801589999999994</v>
      </c>
      <c r="H895" s="7">
        <v>6.5785010000000002</v>
      </c>
      <c r="I895" s="7">
        <v>4.942793</v>
      </c>
      <c r="J895" s="7">
        <v>4.4929670000000002</v>
      </c>
      <c r="K895" s="7">
        <v>4.1485950000000003</v>
      </c>
      <c r="L895" s="7"/>
      <c r="M895" s="7"/>
      <c r="N895" s="7">
        <v>83.877636999999993</v>
      </c>
      <c r="O895" s="7">
        <v>0.32463799999999998</v>
      </c>
      <c r="P895" s="7">
        <v>7.8320000000000004E-3</v>
      </c>
      <c r="Q895" s="7">
        <v>1.0258830000000001</v>
      </c>
      <c r="R895" s="7">
        <v>12.028816000000001</v>
      </c>
      <c r="S895" s="7">
        <v>3.7081</v>
      </c>
    </row>
    <row r="896" spans="1:19" x14ac:dyDescent="0.2">
      <c r="A896" s="8" t="s">
        <v>104</v>
      </c>
      <c r="B896" s="5" t="s">
        <v>5</v>
      </c>
      <c r="C896" s="31">
        <v>910</v>
      </c>
      <c r="D896" s="5" t="s">
        <v>170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8" t="s">
        <v>104</v>
      </c>
      <c r="B897" s="5" t="s">
        <v>4</v>
      </c>
      <c r="C897" s="31">
        <v>930</v>
      </c>
      <c r="D897" s="5" t="s">
        <v>170</v>
      </c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spans="1:19" x14ac:dyDescent="0.2">
      <c r="A898" s="6" t="s">
        <v>104</v>
      </c>
      <c r="B898" s="5" t="s">
        <v>2</v>
      </c>
      <c r="C898" s="31">
        <v>998</v>
      </c>
      <c r="D898" s="5" t="s">
        <v>170</v>
      </c>
      <c r="E898" s="3">
        <v>0.26832699999999998</v>
      </c>
      <c r="F898" s="3">
        <v>0.12912499999999999</v>
      </c>
      <c r="G898" s="3">
        <v>0.22542999999999999</v>
      </c>
      <c r="H898" s="3">
        <v>20.876859</v>
      </c>
      <c r="I898" s="3">
        <v>12.500837000000001</v>
      </c>
      <c r="J898" s="3">
        <v>31.590040999999999</v>
      </c>
      <c r="K898" s="3">
        <v>243.18900300000001</v>
      </c>
      <c r="L898" s="3">
        <v>0.33029900000000001</v>
      </c>
      <c r="M898" s="3"/>
      <c r="N898" s="3"/>
      <c r="O898" s="3"/>
      <c r="P898" s="3"/>
      <c r="Q898" s="3"/>
      <c r="R898" s="3"/>
      <c r="S898" s="3"/>
    </row>
    <row r="899" spans="1:19" x14ac:dyDescent="0.2">
      <c r="A899" s="12" t="s">
        <v>103</v>
      </c>
      <c r="B899" s="5" t="s">
        <v>26</v>
      </c>
      <c r="C899" s="32">
        <v>1000</v>
      </c>
      <c r="D899" s="5" t="s">
        <v>181</v>
      </c>
      <c r="E899" s="7">
        <v>133.69397900000001</v>
      </c>
      <c r="F899" s="7">
        <v>101.266204</v>
      </c>
      <c r="G899" s="7">
        <v>164.46839700000001</v>
      </c>
      <c r="H899" s="7">
        <v>178.05453700000001</v>
      </c>
      <c r="I899" s="7">
        <v>189.633433</v>
      </c>
      <c r="J899" s="7">
        <v>168.98636999999999</v>
      </c>
      <c r="K899" s="7">
        <v>162.196574</v>
      </c>
      <c r="L899" s="7">
        <v>158.40124900000001</v>
      </c>
      <c r="M899" s="7">
        <v>119.6426</v>
      </c>
      <c r="N899" s="7">
        <v>110.866579</v>
      </c>
      <c r="O899" s="7">
        <v>103.723652</v>
      </c>
      <c r="P899" s="7">
        <v>129.01728600000001</v>
      </c>
      <c r="Q899" s="7">
        <v>123.37104100000001</v>
      </c>
      <c r="R899" s="7">
        <v>123.192936</v>
      </c>
      <c r="S899" s="7">
        <v>160.37526</v>
      </c>
    </row>
    <row r="900" spans="1:19" x14ac:dyDescent="0.2">
      <c r="A900" s="11" t="s">
        <v>103</v>
      </c>
      <c r="B900" s="5" t="s">
        <v>25</v>
      </c>
      <c r="C900" s="31">
        <v>110</v>
      </c>
      <c r="D900" s="5" t="s">
        <v>162</v>
      </c>
      <c r="E900" s="3"/>
      <c r="F900" s="3"/>
      <c r="G900" s="3"/>
      <c r="H900" s="3"/>
      <c r="I900" s="3"/>
      <c r="J900" s="3"/>
      <c r="K900" s="3"/>
      <c r="L900" s="3"/>
      <c r="M900" s="3"/>
      <c r="N900" s="3">
        <v>1.7407760000000001</v>
      </c>
      <c r="O900" s="3">
        <v>5.6892999999999999E-2</v>
      </c>
      <c r="P900" s="3">
        <v>0.107265</v>
      </c>
      <c r="Q900" s="3">
        <v>0.41520800000000002</v>
      </c>
      <c r="R900" s="3">
        <v>0.14555299999999999</v>
      </c>
      <c r="S900" s="3">
        <v>1.60219</v>
      </c>
    </row>
    <row r="901" spans="1:19" x14ac:dyDescent="0.2">
      <c r="A901" s="11" t="s">
        <v>103</v>
      </c>
      <c r="B901" s="5" t="s">
        <v>24</v>
      </c>
      <c r="C901" s="31">
        <v>120</v>
      </c>
      <c r="D901" s="5" t="s">
        <v>163</v>
      </c>
      <c r="E901" s="7"/>
      <c r="F901" s="7"/>
      <c r="G901" s="7"/>
      <c r="H901" s="7"/>
      <c r="I901" s="7"/>
      <c r="J901" s="7"/>
      <c r="K901" s="7"/>
      <c r="L901" s="7"/>
      <c r="M901" s="7"/>
      <c r="N901" s="7">
        <v>1.5202739999999999</v>
      </c>
      <c r="O901" s="7">
        <v>0.18188299999999999</v>
      </c>
      <c r="P901" s="7">
        <v>0.60711000000000004</v>
      </c>
      <c r="Q901" s="7">
        <v>0.53989699999999996</v>
      </c>
      <c r="R901" s="7">
        <v>0.31665399999999999</v>
      </c>
      <c r="S901" s="7">
        <v>0.21334</v>
      </c>
    </row>
    <row r="902" spans="1:19" x14ac:dyDescent="0.2">
      <c r="A902" s="11" t="s">
        <v>103</v>
      </c>
      <c r="B902" s="5" t="s">
        <v>23</v>
      </c>
      <c r="C902" s="31">
        <v>130</v>
      </c>
      <c r="D902" s="5" t="s">
        <v>163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11" t="s">
        <v>103</v>
      </c>
      <c r="B903" s="5" t="s">
        <v>22</v>
      </c>
      <c r="C903" s="31">
        <v>140</v>
      </c>
      <c r="D903" s="5" t="s">
        <v>164</v>
      </c>
      <c r="E903" s="7"/>
      <c r="F903" s="7"/>
      <c r="G903" s="7"/>
      <c r="H903" s="7"/>
      <c r="I903" s="7"/>
      <c r="J903" s="7"/>
      <c r="K903" s="7"/>
      <c r="L903" s="7"/>
      <c r="M903" s="7"/>
      <c r="N903" s="7">
        <v>1.6388590000000001</v>
      </c>
      <c r="O903" s="7">
        <v>1.555199</v>
      </c>
      <c r="P903" s="7">
        <v>1.9302649999999999</v>
      </c>
      <c r="Q903" s="7">
        <v>2.5911200000000001</v>
      </c>
      <c r="R903" s="7">
        <v>1.542162</v>
      </c>
      <c r="S903" s="7">
        <v>1.2527900000000001</v>
      </c>
    </row>
    <row r="904" spans="1:19" x14ac:dyDescent="0.2">
      <c r="A904" s="11" t="s">
        <v>103</v>
      </c>
      <c r="B904" s="5" t="s">
        <v>21</v>
      </c>
      <c r="C904" s="31">
        <v>150</v>
      </c>
      <c r="D904" s="5" t="s">
        <v>165</v>
      </c>
      <c r="E904" s="3"/>
      <c r="F904" s="3"/>
      <c r="G904" s="3"/>
      <c r="H904" s="3"/>
      <c r="I904" s="3"/>
      <c r="J904" s="3"/>
      <c r="K904" s="3"/>
      <c r="L904" s="3"/>
      <c r="M904" s="3"/>
      <c r="N904" s="3">
        <v>0.626637</v>
      </c>
      <c r="O904" s="3">
        <v>0.59156200000000003</v>
      </c>
      <c r="P904" s="3">
        <v>0.76146100000000005</v>
      </c>
      <c r="Q904" s="3">
        <v>1.272135</v>
      </c>
      <c r="R904" s="3">
        <v>3.1367449999999999</v>
      </c>
      <c r="S904" s="3">
        <v>2.2079900000000001</v>
      </c>
    </row>
    <row r="905" spans="1:19" x14ac:dyDescent="0.2">
      <c r="A905" s="11" t="s">
        <v>103</v>
      </c>
      <c r="B905" s="5" t="s">
        <v>20</v>
      </c>
      <c r="C905" s="31">
        <v>160</v>
      </c>
      <c r="D905" s="5" t="s">
        <v>161</v>
      </c>
      <c r="E905" s="7"/>
      <c r="F905" s="7"/>
      <c r="G905" s="7"/>
      <c r="H905" s="7"/>
      <c r="I905" s="7"/>
      <c r="J905" s="7"/>
      <c r="K905" s="7"/>
      <c r="L905" s="7"/>
      <c r="M905" s="7"/>
      <c r="N905" s="7">
        <v>0.31949100000000002</v>
      </c>
      <c r="O905" s="7">
        <v>1.6388309999999999</v>
      </c>
      <c r="P905" s="7">
        <v>1.1522060000000001</v>
      </c>
      <c r="Q905" s="7">
        <v>1.1260889999999999</v>
      </c>
      <c r="R905" s="7">
        <v>0.15220400000000001</v>
      </c>
      <c r="S905" s="7"/>
    </row>
    <row r="906" spans="1:19" x14ac:dyDescent="0.2">
      <c r="A906" s="11" t="s">
        <v>103</v>
      </c>
      <c r="B906" s="5" t="s">
        <v>19</v>
      </c>
      <c r="C906" s="31">
        <v>210</v>
      </c>
      <c r="D906" s="5" t="s">
        <v>166</v>
      </c>
      <c r="E906" s="3"/>
      <c r="F906" s="3"/>
      <c r="G906" s="3"/>
      <c r="H906" s="3"/>
      <c r="I906" s="3"/>
      <c r="J906" s="3"/>
      <c r="K906" s="3"/>
      <c r="L906" s="3"/>
      <c r="M906" s="3"/>
      <c r="N906" s="3">
        <v>0.100162</v>
      </c>
      <c r="O906" s="3">
        <v>0.93974299999999999</v>
      </c>
      <c r="P906" s="3">
        <v>0.434527</v>
      </c>
      <c r="Q906" s="3">
        <v>0.754</v>
      </c>
      <c r="R906" s="3">
        <v>1.1155889999999999</v>
      </c>
      <c r="S906" s="3">
        <v>1.44492</v>
      </c>
    </row>
    <row r="907" spans="1:19" x14ac:dyDescent="0.2">
      <c r="A907" s="11" t="s">
        <v>103</v>
      </c>
      <c r="B907" s="5" t="s">
        <v>18</v>
      </c>
      <c r="C907" s="31">
        <v>220</v>
      </c>
      <c r="D907" s="5" t="s">
        <v>166</v>
      </c>
      <c r="E907" s="7"/>
      <c r="F907" s="7"/>
      <c r="G907" s="7"/>
      <c r="H907" s="7"/>
      <c r="I907" s="7"/>
      <c r="J907" s="7"/>
      <c r="K907" s="7"/>
      <c r="L907" s="7"/>
      <c r="M907" s="7"/>
      <c r="N907" s="7">
        <v>0.34947400000000001</v>
      </c>
      <c r="O907" s="7">
        <v>0.10610700000000001</v>
      </c>
      <c r="P907" s="7">
        <v>0.24445900000000001</v>
      </c>
      <c r="Q907" s="7">
        <v>0.27027499999999999</v>
      </c>
      <c r="R907" s="7">
        <v>0.69751799999999997</v>
      </c>
      <c r="S907" s="7">
        <v>0.49591000000000002</v>
      </c>
    </row>
    <row r="908" spans="1:19" x14ac:dyDescent="0.2">
      <c r="A908" s="11" t="s">
        <v>103</v>
      </c>
      <c r="B908" s="5" t="s">
        <v>17</v>
      </c>
      <c r="C908" s="31">
        <v>230</v>
      </c>
      <c r="D908" s="5" t="s">
        <v>166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>
        <v>0.58755999999999997</v>
      </c>
      <c r="P908" s="3">
        <v>0.39956799999999998</v>
      </c>
      <c r="Q908" s="3">
        <v>0.18370900000000001</v>
      </c>
      <c r="R908" s="3">
        <v>1.373003</v>
      </c>
      <c r="S908" s="3">
        <v>1.51691</v>
      </c>
    </row>
    <row r="909" spans="1:19" x14ac:dyDescent="0.2">
      <c r="A909" s="11" t="s">
        <v>103</v>
      </c>
      <c r="B909" s="5" t="s">
        <v>16</v>
      </c>
      <c r="C909" s="31">
        <v>240</v>
      </c>
      <c r="D909" s="5" t="s">
        <v>167</v>
      </c>
      <c r="E909" s="7"/>
      <c r="F909" s="7"/>
      <c r="G909" s="7"/>
      <c r="H909" s="7"/>
      <c r="I909" s="7"/>
      <c r="J909" s="7"/>
      <c r="K909" s="7"/>
      <c r="L909" s="7"/>
      <c r="M909" s="7"/>
      <c r="N909" s="7">
        <v>1.2567140000000001</v>
      </c>
      <c r="O909" s="7">
        <v>0.22408600000000001</v>
      </c>
      <c r="P909" s="7">
        <v>1.2898179999999999</v>
      </c>
      <c r="Q909" s="7">
        <v>0.49462899999999999</v>
      </c>
      <c r="R909" s="7">
        <v>0.479074</v>
      </c>
      <c r="S909" s="7">
        <v>1.5984400000000001</v>
      </c>
    </row>
    <row r="910" spans="1:19" x14ac:dyDescent="0.2">
      <c r="A910" s="11" t="s">
        <v>103</v>
      </c>
      <c r="B910" s="5" t="s">
        <v>15</v>
      </c>
      <c r="C910" s="31">
        <v>250</v>
      </c>
      <c r="D910" s="5" t="s">
        <v>167</v>
      </c>
      <c r="E910" s="3"/>
      <c r="F910" s="3"/>
      <c r="G910" s="3"/>
      <c r="H910" s="3"/>
      <c r="I910" s="3"/>
      <c r="J910" s="3"/>
      <c r="K910" s="3"/>
      <c r="L910" s="3"/>
      <c r="M910" s="3"/>
      <c r="N910" s="3">
        <v>2.9305999999999999E-2</v>
      </c>
      <c r="O910" s="3"/>
      <c r="P910" s="3"/>
      <c r="Q910" s="3"/>
      <c r="R910" s="3"/>
      <c r="S910" s="3">
        <v>0.11197</v>
      </c>
    </row>
    <row r="911" spans="1:19" x14ac:dyDescent="0.2">
      <c r="A911" s="11" t="s">
        <v>103</v>
      </c>
      <c r="B911" s="5" t="s">
        <v>14</v>
      </c>
      <c r="C911" s="31">
        <v>310</v>
      </c>
      <c r="D911" s="5" t="s">
        <v>169</v>
      </c>
      <c r="E911" s="7"/>
      <c r="F911" s="7"/>
      <c r="G911" s="7"/>
      <c r="H911" s="7"/>
      <c r="I911" s="7"/>
      <c r="J911" s="7"/>
      <c r="K911" s="7"/>
      <c r="L911" s="7"/>
      <c r="M911" s="7"/>
      <c r="N911" s="7">
        <v>1.526165</v>
      </c>
      <c r="O911" s="7">
        <v>1.2463120000000001</v>
      </c>
      <c r="P911" s="7">
        <v>0.53167900000000001</v>
      </c>
      <c r="Q911" s="7">
        <v>2.1723219999999999</v>
      </c>
      <c r="R911" s="7">
        <v>2.3128700000000002</v>
      </c>
      <c r="S911" s="7">
        <v>1.6941999999999999</v>
      </c>
    </row>
    <row r="912" spans="1:19" x14ac:dyDescent="0.2">
      <c r="A912" s="11" t="s">
        <v>103</v>
      </c>
      <c r="B912" s="5" t="s">
        <v>13</v>
      </c>
      <c r="C912" s="31">
        <v>320</v>
      </c>
      <c r="D912" s="5" t="s">
        <v>168</v>
      </c>
      <c r="E912" s="3"/>
      <c r="F912" s="3"/>
      <c r="G912" s="3"/>
      <c r="H912" s="3"/>
      <c r="I912" s="3"/>
      <c r="J912" s="3"/>
      <c r="K912" s="3"/>
      <c r="L912" s="3"/>
      <c r="M912" s="3"/>
      <c r="N912" s="3">
        <v>7.6724000000000001E-2</v>
      </c>
      <c r="O912" s="3">
        <v>0.112764</v>
      </c>
      <c r="P912" s="3">
        <v>0.20571999999999999</v>
      </c>
      <c r="Q912" s="3">
        <v>7.1409E-2</v>
      </c>
      <c r="R912" s="3">
        <v>0.56634200000000001</v>
      </c>
      <c r="S912" s="3">
        <v>0.82382</v>
      </c>
    </row>
    <row r="913" spans="1:19" x14ac:dyDescent="0.2">
      <c r="A913" s="11" t="s">
        <v>103</v>
      </c>
      <c r="B913" s="5" t="s">
        <v>12</v>
      </c>
      <c r="C913" s="31">
        <v>410</v>
      </c>
      <c r="D913" s="5" t="s">
        <v>171</v>
      </c>
      <c r="E913" s="7"/>
      <c r="F913" s="7"/>
      <c r="G913" s="7"/>
      <c r="H913" s="7"/>
      <c r="I913" s="7"/>
      <c r="J913" s="7"/>
      <c r="K913" s="7"/>
      <c r="L913" s="7"/>
      <c r="M913" s="7"/>
      <c r="N913" s="7">
        <v>4.2292999999999997E-2</v>
      </c>
      <c r="O913" s="7">
        <v>5.3391000000000001E-2</v>
      </c>
      <c r="P913" s="7">
        <v>6.0232000000000001E-2</v>
      </c>
      <c r="Q913" s="7"/>
      <c r="R913" s="7"/>
      <c r="S913" s="7"/>
    </row>
    <row r="914" spans="1:19" x14ac:dyDescent="0.2">
      <c r="A914" s="11" t="s">
        <v>103</v>
      </c>
      <c r="B914" s="5" t="s">
        <v>11</v>
      </c>
      <c r="C914" s="31">
        <v>430</v>
      </c>
      <c r="D914" s="5" t="s">
        <v>170</v>
      </c>
      <c r="E914" s="3"/>
      <c r="F914" s="3"/>
      <c r="G914" s="3"/>
      <c r="H914" s="3"/>
      <c r="I914" s="3"/>
      <c r="J914" s="3"/>
      <c r="K914" s="3"/>
      <c r="L914" s="3"/>
      <c r="M914" s="3"/>
      <c r="N914" s="3">
        <v>0.31323299999999998</v>
      </c>
      <c r="O914" s="3">
        <v>0.65165799999999996</v>
      </c>
      <c r="P914" s="3">
        <v>0.71082900000000004</v>
      </c>
      <c r="Q914" s="3">
        <v>1.6847719999999999</v>
      </c>
      <c r="R914" s="3">
        <v>1.7880860000000001</v>
      </c>
      <c r="S914" s="3">
        <v>0.95418000000000003</v>
      </c>
    </row>
    <row r="915" spans="1:19" x14ac:dyDescent="0.2">
      <c r="A915" s="11" t="s">
        <v>103</v>
      </c>
      <c r="B915" s="5" t="s">
        <v>10</v>
      </c>
      <c r="C915" s="31">
        <v>510</v>
      </c>
      <c r="D915" s="5" t="s">
        <v>172</v>
      </c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spans="1:19" x14ac:dyDescent="0.2">
      <c r="A916" s="11" t="s">
        <v>103</v>
      </c>
      <c r="B916" s="5" t="s">
        <v>9</v>
      </c>
      <c r="C916" s="31">
        <v>520</v>
      </c>
      <c r="D916" s="5" t="s">
        <v>169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11" t="s">
        <v>103</v>
      </c>
      <c r="B917" s="5" t="s">
        <v>8</v>
      </c>
      <c r="C917" s="31">
        <v>530</v>
      </c>
      <c r="D917" s="5" t="s">
        <v>170</v>
      </c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spans="1:19" x14ac:dyDescent="0.2">
      <c r="A918" s="11" t="s">
        <v>103</v>
      </c>
      <c r="B918" s="5" t="s">
        <v>7</v>
      </c>
      <c r="C918" s="31">
        <v>600</v>
      </c>
      <c r="D918" s="5" t="s">
        <v>173</v>
      </c>
      <c r="E918" s="3">
        <v>133.69397900000001</v>
      </c>
      <c r="F918" s="3">
        <v>101.266204</v>
      </c>
      <c r="G918" s="3">
        <v>164.46839700000001</v>
      </c>
      <c r="H918" s="3">
        <v>178.05453700000001</v>
      </c>
      <c r="I918" s="3">
        <v>189.633433</v>
      </c>
      <c r="J918" s="3">
        <v>168.98636999999999</v>
      </c>
      <c r="K918" s="3">
        <v>162.196574</v>
      </c>
      <c r="L918" s="3">
        <v>158.40124900000001</v>
      </c>
      <c r="M918" s="3">
        <v>119.6426</v>
      </c>
      <c r="N918" s="3">
        <v>101.326471</v>
      </c>
      <c r="O918" s="3">
        <v>95.777663000000004</v>
      </c>
      <c r="P918" s="3">
        <v>120.58214700000001</v>
      </c>
      <c r="Q918" s="3">
        <v>111.55318800000001</v>
      </c>
      <c r="R918" s="3">
        <v>109.567136</v>
      </c>
      <c r="S918" s="3">
        <v>146.43047000000001</v>
      </c>
    </row>
    <row r="919" spans="1:19" x14ac:dyDescent="0.2">
      <c r="A919" s="11" t="s">
        <v>103</v>
      </c>
      <c r="B919" s="5" t="s">
        <v>6</v>
      </c>
      <c r="C919" s="31">
        <v>700</v>
      </c>
      <c r="D919" s="5" t="s">
        <v>174</v>
      </c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>
        <v>2.8129999999999999E-2</v>
      </c>
    </row>
    <row r="920" spans="1:19" x14ac:dyDescent="0.2">
      <c r="A920" s="11" t="s">
        <v>103</v>
      </c>
      <c r="B920" s="5" t="s">
        <v>5</v>
      </c>
      <c r="C920" s="31">
        <v>910</v>
      </c>
      <c r="D920" s="5" t="s">
        <v>170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11" t="s">
        <v>103</v>
      </c>
      <c r="B921" s="5" t="s">
        <v>4</v>
      </c>
      <c r="C921" s="31">
        <v>930</v>
      </c>
      <c r="D921" s="5" t="s">
        <v>170</v>
      </c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spans="1:19" x14ac:dyDescent="0.2">
      <c r="A922" s="10" t="s">
        <v>103</v>
      </c>
      <c r="B922" s="5" t="s">
        <v>2</v>
      </c>
      <c r="C922" s="31">
        <v>998</v>
      </c>
      <c r="D922" s="5" t="s">
        <v>170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12" t="s">
        <v>102</v>
      </c>
      <c r="B923" s="5" t="s">
        <v>26</v>
      </c>
      <c r="C923" s="32">
        <v>1000</v>
      </c>
      <c r="D923" s="5" t="s">
        <v>181</v>
      </c>
      <c r="E923" s="7">
        <v>1061.3343580000001</v>
      </c>
      <c r="F923" s="7">
        <v>725.80900499999996</v>
      </c>
      <c r="G923" s="7">
        <v>1209.691552</v>
      </c>
      <c r="H923" s="7">
        <v>1037.312981</v>
      </c>
      <c r="I923" s="7">
        <v>9813.6306120000008</v>
      </c>
      <c r="J923" s="7">
        <v>1389.028</v>
      </c>
      <c r="K923" s="7">
        <v>1662.851782</v>
      </c>
      <c r="L923" s="7">
        <v>3210.227719</v>
      </c>
      <c r="M923" s="7">
        <v>2146.502391</v>
      </c>
      <c r="N923" s="7">
        <v>1973.3572300000001</v>
      </c>
      <c r="O923" s="7">
        <v>2205.7194679999998</v>
      </c>
      <c r="P923" s="7">
        <v>2051.6867689999999</v>
      </c>
      <c r="Q923" s="7">
        <v>1804.431241</v>
      </c>
      <c r="R923" s="7">
        <v>2149.1555990000002</v>
      </c>
      <c r="S923" s="7">
        <v>2131.8159799999999</v>
      </c>
    </row>
    <row r="924" spans="1:19" x14ac:dyDescent="0.2">
      <c r="A924" s="11" t="s">
        <v>102</v>
      </c>
      <c r="B924" s="5" t="s">
        <v>25</v>
      </c>
      <c r="C924" s="31">
        <v>110</v>
      </c>
      <c r="D924" s="5" t="s">
        <v>162</v>
      </c>
      <c r="E924" s="3">
        <v>83.583388999999997</v>
      </c>
      <c r="F924" s="3">
        <v>50.206752000000002</v>
      </c>
      <c r="G924" s="3">
        <v>81.914114999999995</v>
      </c>
      <c r="H924" s="3">
        <v>61.951777</v>
      </c>
      <c r="I924" s="3">
        <v>66.132063000000002</v>
      </c>
      <c r="J924" s="3">
        <v>78.879277000000002</v>
      </c>
      <c r="K924" s="3">
        <v>109.74023699999999</v>
      </c>
      <c r="L924" s="3">
        <v>103.15509299999999</v>
      </c>
      <c r="M924" s="3">
        <v>112.812808</v>
      </c>
      <c r="N924" s="3">
        <v>83.535837999999998</v>
      </c>
      <c r="O924" s="3">
        <v>93.762196000000003</v>
      </c>
      <c r="P924" s="3">
        <v>85.379904999999994</v>
      </c>
      <c r="Q924" s="3">
        <v>62.195926999999998</v>
      </c>
      <c r="R924" s="3">
        <v>82.713228999999998</v>
      </c>
      <c r="S924" s="3">
        <v>127.78556</v>
      </c>
    </row>
    <row r="925" spans="1:19" x14ac:dyDescent="0.2">
      <c r="A925" s="11" t="s">
        <v>102</v>
      </c>
      <c r="B925" s="5" t="s">
        <v>24</v>
      </c>
      <c r="C925" s="31">
        <v>120</v>
      </c>
      <c r="D925" s="5" t="s">
        <v>163</v>
      </c>
      <c r="E925" s="7">
        <v>78.770072999999996</v>
      </c>
      <c r="F925" s="7">
        <v>37.897751999999997</v>
      </c>
      <c r="G925" s="7">
        <v>76.389529999999993</v>
      </c>
      <c r="H925" s="7">
        <v>59.338127</v>
      </c>
      <c r="I925" s="7">
        <v>70.705166000000006</v>
      </c>
      <c r="J925" s="7">
        <v>69.922426000000002</v>
      </c>
      <c r="K925" s="7">
        <v>87.872736000000003</v>
      </c>
      <c r="L925" s="7">
        <v>81.344684999999998</v>
      </c>
      <c r="M925" s="7">
        <v>72.191796999999994</v>
      </c>
      <c r="N925" s="7">
        <v>79.440364000000002</v>
      </c>
      <c r="O925" s="7">
        <v>54.055149</v>
      </c>
      <c r="P925" s="7">
        <v>26.524647999999999</v>
      </c>
      <c r="Q925" s="7">
        <v>109.912076</v>
      </c>
      <c r="R925" s="7">
        <v>135.980481</v>
      </c>
      <c r="S925" s="7">
        <v>37.833329999999997</v>
      </c>
    </row>
    <row r="926" spans="1:19" x14ac:dyDescent="0.2">
      <c r="A926" s="11" t="s">
        <v>102</v>
      </c>
      <c r="B926" s="5" t="s">
        <v>23</v>
      </c>
      <c r="C926" s="31">
        <v>130</v>
      </c>
      <c r="D926" s="5" t="s">
        <v>163</v>
      </c>
      <c r="E926" s="3">
        <v>1.014772</v>
      </c>
      <c r="F926" s="3">
        <v>0.836511</v>
      </c>
      <c r="G926" s="3">
        <v>1.1345019999999999</v>
      </c>
      <c r="H926" s="3">
        <v>3.4108399999999999</v>
      </c>
      <c r="I926" s="3">
        <v>10.395261</v>
      </c>
      <c r="J926" s="3">
        <v>6.5187200000000001</v>
      </c>
      <c r="K926" s="3">
        <v>14.504604</v>
      </c>
      <c r="L926" s="3">
        <v>17.483761999999999</v>
      </c>
      <c r="M926" s="3"/>
      <c r="N926" s="3"/>
      <c r="O926" s="3">
        <v>10.277483999999999</v>
      </c>
      <c r="P926" s="3">
        <v>10.665158</v>
      </c>
      <c r="Q926" s="3">
        <v>5.7540430000000002</v>
      </c>
      <c r="R926" s="3">
        <v>6.2482199999999999</v>
      </c>
      <c r="S926" s="3"/>
    </row>
    <row r="927" spans="1:19" x14ac:dyDescent="0.2">
      <c r="A927" s="11" t="s">
        <v>102</v>
      </c>
      <c r="B927" s="5" t="s">
        <v>22</v>
      </c>
      <c r="C927" s="31">
        <v>140</v>
      </c>
      <c r="D927" s="5" t="s">
        <v>164</v>
      </c>
      <c r="E927" s="7">
        <v>32.17098</v>
      </c>
      <c r="F927" s="7">
        <v>30.807742000000001</v>
      </c>
      <c r="G927" s="7">
        <v>27.448492000000002</v>
      </c>
      <c r="H927" s="7">
        <v>50.405763</v>
      </c>
      <c r="I927" s="7">
        <v>86.414878000000002</v>
      </c>
      <c r="J927" s="7">
        <v>139.45381900000001</v>
      </c>
      <c r="K927" s="7">
        <v>176.78229899999999</v>
      </c>
      <c r="L927" s="7">
        <v>186.24090799999999</v>
      </c>
      <c r="M927" s="7">
        <v>165.73116200000001</v>
      </c>
      <c r="N927" s="7">
        <v>159.525645</v>
      </c>
      <c r="O927" s="7">
        <v>156.30224000000001</v>
      </c>
      <c r="P927" s="7">
        <v>239.95843500000001</v>
      </c>
      <c r="Q927" s="7">
        <v>238.91208800000001</v>
      </c>
      <c r="R927" s="7">
        <v>284.30533800000001</v>
      </c>
      <c r="S927" s="7">
        <v>284.00033000000002</v>
      </c>
    </row>
    <row r="928" spans="1:19" x14ac:dyDescent="0.2">
      <c r="A928" s="11" t="s">
        <v>102</v>
      </c>
      <c r="B928" s="5" t="s">
        <v>21</v>
      </c>
      <c r="C928" s="31">
        <v>150</v>
      </c>
      <c r="D928" s="5" t="s">
        <v>165</v>
      </c>
      <c r="E928" s="3">
        <v>104.302239</v>
      </c>
      <c r="F928" s="3">
        <v>68.737893999999997</v>
      </c>
      <c r="G928" s="3">
        <v>122.19965500000001</v>
      </c>
      <c r="H928" s="3">
        <v>133.97281899999999</v>
      </c>
      <c r="I928" s="3">
        <v>57.850436000000002</v>
      </c>
      <c r="J928" s="3">
        <v>100.27672800000001</v>
      </c>
      <c r="K928" s="3">
        <v>110.625873</v>
      </c>
      <c r="L928" s="3">
        <v>9.6917639999999992</v>
      </c>
      <c r="M928" s="3">
        <v>13.725201999999999</v>
      </c>
      <c r="N928" s="3">
        <v>69.812020000000004</v>
      </c>
      <c r="O928" s="3">
        <v>51.778810999999997</v>
      </c>
      <c r="P928" s="3">
        <v>40.888299000000004</v>
      </c>
      <c r="Q928" s="3">
        <v>59.631767000000004</v>
      </c>
      <c r="R928" s="3">
        <v>107.451115</v>
      </c>
      <c r="S928" s="3">
        <v>39.900709999999997</v>
      </c>
    </row>
    <row r="929" spans="1:19" x14ac:dyDescent="0.2">
      <c r="A929" s="11" t="s">
        <v>102</v>
      </c>
      <c r="B929" s="5" t="s">
        <v>20</v>
      </c>
      <c r="C929" s="31">
        <v>160</v>
      </c>
      <c r="D929" s="5" t="s">
        <v>161</v>
      </c>
      <c r="E929" s="7">
        <v>5.6919849999999999</v>
      </c>
      <c r="F929" s="7">
        <v>21.546109000000001</v>
      </c>
      <c r="G929" s="7">
        <v>32.223615000000002</v>
      </c>
      <c r="H929" s="7">
        <v>26.741419</v>
      </c>
      <c r="I929" s="7">
        <v>24.060565</v>
      </c>
      <c r="J929" s="7">
        <v>23.552339</v>
      </c>
      <c r="K929" s="7">
        <v>26.317388999999999</v>
      </c>
      <c r="L929" s="7">
        <v>22.013390000000001</v>
      </c>
      <c r="M929" s="7">
        <v>32.469518000000001</v>
      </c>
      <c r="N929" s="7">
        <v>38.250531000000002</v>
      </c>
      <c r="O929" s="7">
        <v>12.102318</v>
      </c>
      <c r="P929" s="7">
        <v>21.326097000000001</v>
      </c>
      <c r="Q929" s="7">
        <v>1.400277</v>
      </c>
      <c r="R929" s="7">
        <v>22.612068000000001</v>
      </c>
      <c r="S929" s="7">
        <v>9.9400000000000002E-2</v>
      </c>
    </row>
    <row r="930" spans="1:19" x14ac:dyDescent="0.2">
      <c r="A930" s="11" t="s">
        <v>102</v>
      </c>
      <c r="B930" s="5" t="s">
        <v>19</v>
      </c>
      <c r="C930" s="31">
        <v>210</v>
      </c>
      <c r="D930" s="5" t="s">
        <v>166</v>
      </c>
      <c r="E930" s="3">
        <v>99.782804999999996</v>
      </c>
      <c r="F930" s="3">
        <v>88.203052999999997</v>
      </c>
      <c r="G930" s="3">
        <v>139.84348499999999</v>
      </c>
      <c r="H930" s="3">
        <v>110.186562</v>
      </c>
      <c r="I930" s="3">
        <v>89.944937999999993</v>
      </c>
      <c r="J930" s="3">
        <v>119.75376799999999</v>
      </c>
      <c r="K930" s="3">
        <v>188.340069</v>
      </c>
      <c r="L930" s="3">
        <v>297.61170800000002</v>
      </c>
      <c r="M930" s="3">
        <v>431.49870499999997</v>
      </c>
      <c r="N930" s="3">
        <v>591.33533699999998</v>
      </c>
      <c r="O930" s="3">
        <v>596.82939999999996</v>
      </c>
      <c r="P930" s="3">
        <v>563.45890899999995</v>
      </c>
      <c r="Q930" s="3">
        <v>581.97679100000005</v>
      </c>
      <c r="R930" s="3">
        <v>642.15307199999995</v>
      </c>
      <c r="S930" s="3">
        <v>547.04273999999998</v>
      </c>
    </row>
    <row r="931" spans="1:19" x14ac:dyDescent="0.2">
      <c r="A931" s="11" t="s">
        <v>102</v>
      </c>
      <c r="B931" s="5" t="s">
        <v>18</v>
      </c>
      <c r="C931" s="31">
        <v>220</v>
      </c>
      <c r="D931" s="5" t="s">
        <v>166</v>
      </c>
      <c r="E931" s="7">
        <v>0.455681</v>
      </c>
      <c r="F931" s="7"/>
      <c r="G931" s="7"/>
      <c r="H931" s="7">
        <v>4.5242110000000002</v>
      </c>
      <c r="I931" s="7"/>
      <c r="J931" s="7"/>
      <c r="K931" s="7"/>
      <c r="L931" s="7"/>
      <c r="M931" s="7"/>
      <c r="N931" s="7"/>
      <c r="O931" s="7"/>
      <c r="P931" s="7"/>
      <c r="Q931" s="7"/>
      <c r="R931" s="7">
        <v>0.247168</v>
      </c>
      <c r="S931" s="7">
        <v>0.75244</v>
      </c>
    </row>
    <row r="932" spans="1:19" x14ac:dyDescent="0.2">
      <c r="A932" s="11" t="s">
        <v>102</v>
      </c>
      <c r="B932" s="5" t="s">
        <v>17</v>
      </c>
      <c r="C932" s="31">
        <v>230</v>
      </c>
      <c r="D932" s="5" t="s">
        <v>166</v>
      </c>
      <c r="E932" s="3">
        <v>28.689322000000001</v>
      </c>
      <c r="F932" s="3">
        <v>15.793018</v>
      </c>
      <c r="G932" s="3">
        <v>23.389185999999999</v>
      </c>
      <c r="H932" s="3">
        <v>32.418317000000002</v>
      </c>
      <c r="I932" s="3">
        <v>46.988880999999999</v>
      </c>
      <c r="J932" s="3">
        <v>32.777439000000001</v>
      </c>
      <c r="K932" s="3">
        <v>43.104042999999997</v>
      </c>
      <c r="L932" s="3">
        <v>108.80102599999999</v>
      </c>
      <c r="M932" s="3">
        <v>81.155636000000001</v>
      </c>
      <c r="N932" s="3">
        <v>121.914664</v>
      </c>
      <c r="O932" s="3">
        <v>125.22393099999999</v>
      </c>
      <c r="P932" s="3">
        <v>320.01626700000003</v>
      </c>
      <c r="Q932" s="3">
        <v>179.26101399999999</v>
      </c>
      <c r="R932" s="3">
        <v>399.66844200000003</v>
      </c>
      <c r="S932" s="3">
        <v>237.52517</v>
      </c>
    </row>
    <row r="933" spans="1:19" x14ac:dyDescent="0.2">
      <c r="A933" s="11" t="s">
        <v>102</v>
      </c>
      <c r="B933" s="5" t="s">
        <v>16</v>
      </c>
      <c r="C933" s="31">
        <v>240</v>
      </c>
      <c r="D933" s="5" t="s">
        <v>167</v>
      </c>
      <c r="E933" s="7">
        <v>199.88651300000001</v>
      </c>
      <c r="F933" s="7">
        <v>53.777501999999998</v>
      </c>
      <c r="G933" s="7">
        <v>180.56113500000001</v>
      </c>
      <c r="H933" s="7">
        <v>9.1112559999999991</v>
      </c>
      <c r="I933" s="7">
        <v>10.548310000000001</v>
      </c>
      <c r="J933" s="7">
        <v>24.55761</v>
      </c>
      <c r="K933" s="7">
        <v>2.118865</v>
      </c>
      <c r="L933" s="7">
        <v>934.96304699999996</v>
      </c>
      <c r="M933" s="7">
        <v>46.101564000000003</v>
      </c>
      <c r="N933" s="7">
        <v>27.494737000000001</v>
      </c>
      <c r="O933" s="7">
        <v>20.678025999999999</v>
      </c>
      <c r="P933" s="7">
        <v>19.271571999999999</v>
      </c>
      <c r="Q933" s="7">
        <v>10.052531999999999</v>
      </c>
      <c r="R933" s="7">
        <v>31.955216</v>
      </c>
      <c r="S933" s="7">
        <v>15.3935</v>
      </c>
    </row>
    <row r="934" spans="1:19" x14ac:dyDescent="0.2">
      <c r="A934" s="11" t="s">
        <v>102</v>
      </c>
      <c r="B934" s="5" t="s">
        <v>15</v>
      </c>
      <c r="C934" s="31">
        <v>250</v>
      </c>
      <c r="D934" s="5" t="s">
        <v>167</v>
      </c>
      <c r="E934" s="3">
        <v>0.19762099999999999</v>
      </c>
      <c r="F934" s="3">
        <v>0.39418799999999998</v>
      </c>
      <c r="G934" s="3">
        <v>19.571576</v>
      </c>
      <c r="H934" s="3">
        <v>2.2433619999999999</v>
      </c>
      <c r="I934" s="3">
        <v>0.167876</v>
      </c>
      <c r="J934" s="3"/>
      <c r="K934" s="3">
        <v>2.9679669999999998</v>
      </c>
      <c r="L934" s="3">
        <v>1.4604760000000001</v>
      </c>
      <c r="M934" s="3">
        <v>6.5206E-2</v>
      </c>
      <c r="N934" s="3">
        <v>0.52138499999999999</v>
      </c>
      <c r="O934" s="3"/>
      <c r="P934" s="3">
        <v>21.962479999999999</v>
      </c>
      <c r="Q934" s="3"/>
      <c r="R934" s="3"/>
      <c r="S934" s="3">
        <v>1.86768</v>
      </c>
    </row>
    <row r="935" spans="1:19" x14ac:dyDescent="0.2">
      <c r="A935" s="11" t="s">
        <v>102</v>
      </c>
      <c r="B935" s="5" t="s">
        <v>14</v>
      </c>
      <c r="C935" s="31">
        <v>310</v>
      </c>
      <c r="D935" s="5" t="s">
        <v>169</v>
      </c>
      <c r="E935" s="7">
        <v>104.03248499999999</v>
      </c>
      <c r="F935" s="7">
        <v>93.081160999999994</v>
      </c>
      <c r="G935" s="7">
        <v>142.16655299999999</v>
      </c>
      <c r="H935" s="7">
        <v>169.718851</v>
      </c>
      <c r="I935" s="7">
        <v>147.764096</v>
      </c>
      <c r="J935" s="7">
        <v>149.042225</v>
      </c>
      <c r="K935" s="7">
        <v>249.84827000000001</v>
      </c>
      <c r="L935" s="7">
        <v>263.86988100000002</v>
      </c>
      <c r="M935" s="7">
        <v>336.731921</v>
      </c>
      <c r="N935" s="7">
        <v>283.16309999999999</v>
      </c>
      <c r="O935" s="7">
        <v>188.56308999999999</v>
      </c>
      <c r="P935" s="7">
        <v>167.19005000000001</v>
      </c>
      <c r="Q935" s="7">
        <v>150.33597700000001</v>
      </c>
      <c r="R935" s="7">
        <v>135.52351100000001</v>
      </c>
      <c r="S935" s="7">
        <v>165.63288</v>
      </c>
    </row>
    <row r="936" spans="1:19" x14ac:dyDescent="0.2">
      <c r="A936" s="11" t="s">
        <v>102</v>
      </c>
      <c r="B936" s="5" t="s">
        <v>13</v>
      </c>
      <c r="C936" s="31">
        <v>320</v>
      </c>
      <c r="D936" s="5" t="s">
        <v>168</v>
      </c>
      <c r="E936" s="3">
        <v>4.1004480000000001</v>
      </c>
      <c r="F936" s="3">
        <v>5.1103719999999999</v>
      </c>
      <c r="G936" s="3">
        <v>9.7780170000000002</v>
      </c>
      <c r="H936" s="3">
        <v>7.5583910000000003</v>
      </c>
      <c r="I936" s="3">
        <v>3.6063109999999998</v>
      </c>
      <c r="J936" s="3">
        <v>3.8212130000000002</v>
      </c>
      <c r="K936" s="3">
        <v>0.93143900000000002</v>
      </c>
      <c r="L936" s="3">
        <v>13.732301</v>
      </c>
      <c r="M936" s="3"/>
      <c r="N936" s="3">
        <v>1.2480629999999999</v>
      </c>
      <c r="O936" s="3"/>
      <c r="P936" s="3"/>
      <c r="Q936" s="3">
        <v>8.0077649999999991</v>
      </c>
      <c r="R936" s="3">
        <v>1.671446</v>
      </c>
      <c r="S936" s="3">
        <v>9.5874400000000009</v>
      </c>
    </row>
    <row r="937" spans="1:19" x14ac:dyDescent="0.2">
      <c r="A937" s="11" t="s">
        <v>102</v>
      </c>
      <c r="B937" s="5" t="s">
        <v>12</v>
      </c>
      <c r="C937" s="31">
        <v>410</v>
      </c>
      <c r="D937" s="5" t="s">
        <v>171</v>
      </c>
      <c r="E937" s="7">
        <v>10.10928</v>
      </c>
      <c r="F937" s="7">
        <v>4.3769819999999999</v>
      </c>
      <c r="G937" s="7">
        <v>8.9324659999999998</v>
      </c>
      <c r="H937" s="7">
        <v>8.5124150000000007</v>
      </c>
      <c r="I937" s="7">
        <v>8.9419730000000008</v>
      </c>
      <c r="J937" s="7">
        <v>12.014188000000001</v>
      </c>
      <c r="K937" s="7">
        <v>7.3534800000000002</v>
      </c>
      <c r="L937" s="7">
        <v>0.64575199999999999</v>
      </c>
      <c r="M937" s="7">
        <v>6.6754550000000004</v>
      </c>
      <c r="N937" s="7">
        <v>12.881716000000001</v>
      </c>
      <c r="O937" s="7">
        <v>12.8423</v>
      </c>
      <c r="P937" s="7">
        <v>21.942012999999999</v>
      </c>
      <c r="Q937" s="7">
        <v>24.612997</v>
      </c>
      <c r="R937" s="7">
        <v>16.572624000000001</v>
      </c>
      <c r="S937" s="7">
        <v>23.543959999999998</v>
      </c>
    </row>
    <row r="938" spans="1:19" x14ac:dyDescent="0.2">
      <c r="A938" s="11" t="s">
        <v>102</v>
      </c>
      <c r="B938" s="5" t="s">
        <v>11</v>
      </c>
      <c r="C938" s="31">
        <v>430</v>
      </c>
      <c r="D938" s="5" t="s">
        <v>170</v>
      </c>
      <c r="E938" s="3">
        <v>27.579353999999999</v>
      </c>
      <c r="F938" s="3">
        <v>25.971796999999999</v>
      </c>
      <c r="G938" s="3">
        <v>36.643337000000002</v>
      </c>
      <c r="H938" s="3">
        <v>77.139600000000002</v>
      </c>
      <c r="I938" s="3">
        <v>63.440067999999997</v>
      </c>
      <c r="J938" s="3">
        <v>44.616345000000003</v>
      </c>
      <c r="K938" s="3">
        <v>86.447492999999994</v>
      </c>
      <c r="L938" s="3">
        <v>100.905338</v>
      </c>
      <c r="M938" s="3">
        <v>87.401533000000001</v>
      </c>
      <c r="N938" s="3">
        <v>42.029274000000001</v>
      </c>
      <c r="O938" s="3">
        <v>82.597987000000003</v>
      </c>
      <c r="P938" s="3">
        <v>123.736923</v>
      </c>
      <c r="Q938" s="3">
        <v>175.29598899999999</v>
      </c>
      <c r="R938" s="3">
        <v>202.88928300000001</v>
      </c>
      <c r="S938" s="3">
        <v>505.60737999999998</v>
      </c>
    </row>
    <row r="939" spans="1:19" x14ac:dyDescent="0.2">
      <c r="A939" s="11" t="s">
        <v>102</v>
      </c>
      <c r="B939" s="5" t="s">
        <v>10</v>
      </c>
      <c r="C939" s="31">
        <v>510</v>
      </c>
      <c r="D939" s="5" t="s">
        <v>172</v>
      </c>
      <c r="E939" s="7">
        <v>92.773544999999999</v>
      </c>
      <c r="F939" s="7">
        <v>111.979848</v>
      </c>
      <c r="G939" s="7">
        <v>112.28901</v>
      </c>
      <c r="H939" s="7">
        <v>152.225742</v>
      </c>
      <c r="I939" s="7">
        <v>131.80454900000001</v>
      </c>
      <c r="J939" s="7">
        <v>226.740893</v>
      </c>
      <c r="K939" s="7">
        <v>287.437164</v>
      </c>
      <c r="L939" s="7">
        <v>384.52707900000001</v>
      </c>
      <c r="M939" s="7">
        <v>287.98931499999998</v>
      </c>
      <c r="N939" s="7">
        <v>377.97229900000002</v>
      </c>
      <c r="O939" s="7">
        <v>300.41793699999999</v>
      </c>
      <c r="P939" s="7">
        <v>388.78146900000002</v>
      </c>
      <c r="Q939" s="7">
        <v>193.73537099999999</v>
      </c>
      <c r="R939" s="7">
        <v>66.785691</v>
      </c>
      <c r="S939" s="7">
        <v>131.56349</v>
      </c>
    </row>
    <row r="940" spans="1:19" x14ac:dyDescent="0.2">
      <c r="A940" s="11" t="s">
        <v>102</v>
      </c>
      <c r="B940" s="5" t="s">
        <v>9</v>
      </c>
      <c r="C940" s="31">
        <v>520</v>
      </c>
      <c r="D940" s="5" t="s">
        <v>169</v>
      </c>
      <c r="E940" s="3">
        <v>1.32728</v>
      </c>
      <c r="F940" s="3"/>
      <c r="G940" s="3"/>
      <c r="H940" s="3"/>
      <c r="I940" s="3"/>
      <c r="J940" s="3">
        <v>3.0299680000000002</v>
      </c>
      <c r="K940" s="3"/>
      <c r="L940" s="3"/>
      <c r="M940" s="3"/>
      <c r="N940" s="3"/>
      <c r="O940" s="3"/>
      <c r="P940" s="3"/>
      <c r="Q940" s="3">
        <v>2.1221719999999999</v>
      </c>
      <c r="R940" s="3">
        <v>0.34578700000000001</v>
      </c>
      <c r="S940" s="3"/>
    </row>
    <row r="941" spans="1:19" x14ac:dyDescent="0.2">
      <c r="A941" s="11" t="s">
        <v>102</v>
      </c>
      <c r="B941" s="5" t="s">
        <v>8</v>
      </c>
      <c r="C941" s="31">
        <v>530</v>
      </c>
      <c r="D941" s="5" t="s">
        <v>170</v>
      </c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spans="1:19" x14ac:dyDescent="0.2">
      <c r="A942" s="11" t="s">
        <v>102</v>
      </c>
      <c r="B942" s="5" t="s">
        <v>7</v>
      </c>
      <c r="C942" s="31">
        <v>600</v>
      </c>
      <c r="D942" s="5" t="s">
        <v>173</v>
      </c>
      <c r="E942" s="3">
        <v>172.578586</v>
      </c>
      <c r="F942" s="3">
        <v>107.36990900000001</v>
      </c>
      <c r="G942" s="3">
        <v>184.59961999999999</v>
      </c>
      <c r="H942" s="3">
        <v>100.116331</v>
      </c>
      <c r="I942" s="3">
        <v>8976.7583439999999</v>
      </c>
      <c r="J942" s="3">
        <v>317.88001300000002</v>
      </c>
      <c r="K942" s="3">
        <v>20.461714000000001</v>
      </c>
      <c r="L942" s="3">
        <v>681.69465400000001</v>
      </c>
      <c r="M942" s="3">
        <v>471.95256899999998</v>
      </c>
      <c r="N942" s="3">
        <v>0.35461999999999999</v>
      </c>
      <c r="O942" s="3">
        <v>499.96396099999998</v>
      </c>
      <c r="P942" s="3">
        <v>0.576712</v>
      </c>
      <c r="Q942" s="3">
        <v>0.198572</v>
      </c>
      <c r="R942" s="3">
        <v>4.0920000000000002E-3</v>
      </c>
      <c r="S942" s="3"/>
    </row>
    <row r="943" spans="1:19" x14ac:dyDescent="0.2">
      <c r="A943" s="11" t="s">
        <v>102</v>
      </c>
      <c r="B943" s="5" t="s">
        <v>6</v>
      </c>
      <c r="C943" s="31">
        <v>700</v>
      </c>
      <c r="D943" s="5" t="s">
        <v>174</v>
      </c>
      <c r="E943" s="7">
        <v>13.189971999999999</v>
      </c>
      <c r="F943" s="7">
        <v>8.7973940000000006</v>
      </c>
      <c r="G943" s="7">
        <v>9.7801589999999994</v>
      </c>
      <c r="H943" s="7">
        <v>6.5785010000000002</v>
      </c>
      <c r="I943" s="7">
        <v>4.942793</v>
      </c>
      <c r="J943" s="7">
        <v>4.4929670000000002</v>
      </c>
      <c r="K943" s="7">
        <v>4.1485950000000003</v>
      </c>
      <c r="L943" s="7"/>
      <c r="M943" s="7"/>
      <c r="N943" s="7">
        <v>83.877636999999993</v>
      </c>
      <c r="O943" s="7">
        <v>0.32463799999999998</v>
      </c>
      <c r="P943" s="7">
        <v>7.8320000000000004E-3</v>
      </c>
      <c r="Q943" s="7">
        <v>1.0258830000000001</v>
      </c>
      <c r="R943" s="7">
        <v>12.028816000000001</v>
      </c>
      <c r="S943" s="7">
        <v>3.67997</v>
      </c>
    </row>
    <row r="944" spans="1:19" x14ac:dyDescent="0.2">
      <c r="A944" s="11" t="s">
        <v>102</v>
      </c>
      <c r="B944" s="5" t="s">
        <v>5</v>
      </c>
      <c r="C944" s="31">
        <v>910</v>
      </c>
      <c r="D944" s="5" t="s">
        <v>170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11" t="s">
        <v>102</v>
      </c>
      <c r="B945" s="5" t="s">
        <v>4</v>
      </c>
      <c r="C945" s="31">
        <v>930</v>
      </c>
      <c r="D945" s="5" t="s">
        <v>170</v>
      </c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spans="1:19" x14ac:dyDescent="0.2">
      <c r="A946" s="10" t="s">
        <v>102</v>
      </c>
      <c r="B946" s="5" t="s">
        <v>2</v>
      </c>
      <c r="C946" s="31">
        <v>998</v>
      </c>
      <c r="D946" s="5" t="s">
        <v>170</v>
      </c>
      <c r="E946" s="3">
        <v>0.26832699999999998</v>
      </c>
      <c r="F946" s="3">
        <v>0.12912499999999999</v>
      </c>
      <c r="G946" s="3">
        <v>0.22542999999999999</v>
      </c>
      <c r="H946" s="3">
        <v>20.876859</v>
      </c>
      <c r="I946" s="3">
        <v>12.500837000000001</v>
      </c>
      <c r="J946" s="3">
        <v>31.590040999999999</v>
      </c>
      <c r="K946" s="3">
        <v>243.18900300000001</v>
      </c>
      <c r="L946" s="3">
        <v>0.33029900000000001</v>
      </c>
      <c r="M946" s="3"/>
      <c r="N946" s="3"/>
      <c r="O946" s="3"/>
      <c r="P946" s="3"/>
      <c r="Q946" s="3"/>
      <c r="R946" s="3"/>
      <c r="S946" s="3"/>
    </row>
    <row r="947" spans="1:19" x14ac:dyDescent="0.2">
      <c r="A947" s="9" t="s">
        <v>101</v>
      </c>
      <c r="B947" s="5" t="s">
        <v>26</v>
      </c>
      <c r="C947" s="32">
        <v>1000</v>
      </c>
      <c r="D947" s="5" t="s">
        <v>181</v>
      </c>
      <c r="E947" s="7"/>
      <c r="F947" s="7"/>
      <c r="G947" s="7"/>
      <c r="H947" s="7"/>
      <c r="I947" s="7"/>
      <c r="J947" s="7"/>
      <c r="K947" s="7"/>
      <c r="L947" s="7"/>
      <c r="M947" s="7">
        <v>1811.252909</v>
      </c>
      <c r="N947" s="7">
        <v>1717.1001160000001</v>
      </c>
      <c r="O947" s="7">
        <v>1663.0188499999999</v>
      </c>
      <c r="P947" s="7">
        <v>2429.6760389999999</v>
      </c>
      <c r="Q947" s="7">
        <v>2511.1663370000001</v>
      </c>
      <c r="R947" s="7">
        <v>2687.7719630000001</v>
      </c>
      <c r="S947" s="7">
        <v>2742.7939289999999</v>
      </c>
    </row>
    <row r="948" spans="1:19" x14ac:dyDescent="0.2">
      <c r="A948" s="8" t="s">
        <v>101</v>
      </c>
      <c r="B948" s="5" t="s">
        <v>25</v>
      </c>
      <c r="C948" s="31">
        <v>110</v>
      </c>
      <c r="D948" s="5" t="s">
        <v>162</v>
      </c>
      <c r="E948" s="3"/>
      <c r="F948" s="3"/>
      <c r="G948" s="3"/>
      <c r="H948" s="3"/>
      <c r="I948" s="3"/>
      <c r="J948" s="3"/>
      <c r="K948" s="3"/>
      <c r="L948" s="3"/>
      <c r="M948" s="3">
        <v>197.32840899999999</v>
      </c>
      <c r="N948" s="3">
        <v>230.23130800000001</v>
      </c>
      <c r="O948" s="3">
        <v>202.890458</v>
      </c>
      <c r="P948" s="3">
        <v>199.00969000000001</v>
      </c>
      <c r="Q948" s="3">
        <v>199.97815399999999</v>
      </c>
      <c r="R948" s="3">
        <v>244.70423700000001</v>
      </c>
      <c r="S948" s="3">
        <v>321.56201399999998</v>
      </c>
    </row>
    <row r="949" spans="1:19" x14ac:dyDescent="0.2">
      <c r="A949" s="8" t="s">
        <v>101</v>
      </c>
      <c r="B949" s="5" t="s">
        <v>24</v>
      </c>
      <c r="C949" s="31">
        <v>120</v>
      </c>
      <c r="D949" s="5" t="s">
        <v>163</v>
      </c>
      <c r="E949" s="7"/>
      <c r="F949" s="7"/>
      <c r="G949" s="7"/>
      <c r="H949" s="7"/>
      <c r="I949" s="7"/>
      <c r="J949" s="7"/>
      <c r="K949" s="7"/>
      <c r="L949" s="7"/>
      <c r="M949" s="7">
        <v>202.18049199999999</v>
      </c>
      <c r="N949" s="7">
        <v>71.132954999999995</v>
      </c>
      <c r="O949" s="7">
        <v>63.500205999999999</v>
      </c>
      <c r="P949" s="7">
        <v>59.627744</v>
      </c>
      <c r="Q949" s="7">
        <v>46.728245000000001</v>
      </c>
      <c r="R949" s="7">
        <v>35.455967000000001</v>
      </c>
      <c r="S949" s="7">
        <v>34.874903000000003</v>
      </c>
    </row>
    <row r="950" spans="1:19" x14ac:dyDescent="0.2">
      <c r="A950" s="8" t="s">
        <v>101</v>
      </c>
      <c r="B950" s="5" t="s">
        <v>23</v>
      </c>
      <c r="C950" s="31">
        <v>130</v>
      </c>
      <c r="D950" s="5" t="s">
        <v>163</v>
      </c>
      <c r="E950" s="3"/>
      <c r="F950" s="3"/>
      <c r="G950" s="3"/>
      <c r="H950" s="3"/>
      <c r="I950" s="3"/>
      <c r="J950" s="3"/>
      <c r="K950" s="3"/>
      <c r="L950" s="3"/>
      <c r="M950" s="3">
        <v>8.2963330000000006</v>
      </c>
      <c r="N950" s="3">
        <v>5.0069470000000003</v>
      </c>
      <c r="O950" s="3">
        <v>0.66398400000000002</v>
      </c>
      <c r="P950" s="3">
        <v>4.5584639999999998</v>
      </c>
      <c r="Q950" s="3">
        <v>5.0232409999999996</v>
      </c>
      <c r="R950" s="3">
        <v>13.200749</v>
      </c>
      <c r="S950" s="3">
        <v>4.3043069999999997</v>
      </c>
    </row>
    <row r="951" spans="1:19" x14ac:dyDescent="0.2">
      <c r="A951" s="8" t="s">
        <v>101</v>
      </c>
      <c r="B951" s="5" t="s">
        <v>22</v>
      </c>
      <c r="C951" s="31">
        <v>140</v>
      </c>
      <c r="D951" s="5" t="s">
        <v>164</v>
      </c>
      <c r="E951" s="7"/>
      <c r="F951" s="7"/>
      <c r="G951" s="7"/>
      <c r="H951" s="7"/>
      <c r="I951" s="7"/>
      <c r="J951" s="7"/>
      <c r="K951" s="7"/>
      <c r="L951" s="7"/>
      <c r="M951" s="7">
        <v>145.56809899999999</v>
      </c>
      <c r="N951" s="7">
        <v>169.017267</v>
      </c>
      <c r="O951" s="7">
        <v>142.63108</v>
      </c>
      <c r="P951" s="7">
        <v>234.70053799999999</v>
      </c>
      <c r="Q951" s="7">
        <v>296.910213</v>
      </c>
      <c r="R951" s="7">
        <v>332.22135500000002</v>
      </c>
      <c r="S951" s="7">
        <v>326.25436500000001</v>
      </c>
    </row>
    <row r="952" spans="1:19" x14ac:dyDescent="0.2">
      <c r="A952" s="8" t="s">
        <v>101</v>
      </c>
      <c r="B952" s="5" t="s">
        <v>21</v>
      </c>
      <c r="C952" s="31">
        <v>150</v>
      </c>
      <c r="D952" s="5" t="s">
        <v>165</v>
      </c>
      <c r="E952" s="3"/>
      <c r="F952" s="3"/>
      <c r="G952" s="3"/>
      <c r="H952" s="3"/>
      <c r="I952" s="3"/>
      <c r="J952" s="3"/>
      <c r="K952" s="3"/>
      <c r="L952" s="3"/>
      <c r="M952" s="3">
        <v>210.22209000000001</v>
      </c>
      <c r="N952" s="3">
        <v>132.948623</v>
      </c>
      <c r="O952" s="3">
        <v>78.984767000000005</v>
      </c>
      <c r="P952" s="3">
        <v>584.87857199999996</v>
      </c>
      <c r="Q952" s="3">
        <v>108.63221799999999</v>
      </c>
      <c r="R952" s="3">
        <v>197.394576</v>
      </c>
      <c r="S952" s="3">
        <v>218.336975</v>
      </c>
    </row>
    <row r="953" spans="1:19" x14ac:dyDescent="0.2">
      <c r="A953" s="8" t="s">
        <v>101</v>
      </c>
      <c r="B953" s="5" t="s">
        <v>20</v>
      </c>
      <c r="C953" s="31">
        <v>160</v>
      </c>
      <c r="D953" s="5" t="s">
        <v>161</v>
      </c>
      <c r="E953" s="7"/>
      <c r="F953" s="7"/>
      <c r="G953" s="7"/>
      <c r="H953" s="7"/>
      <c r="I953" s="7"/>
      <c r="J953" s="7"/>
      <c r="K953" s="7"/>
      <c r="L953" s="7"/>
      <c r="M953" s="7">
        <v>18.245441</v>
      </c>
      <c r="N953" s="7">
        <v>43.080181000000003</v>
      </c>
      <c r="O953" s="7">
        <v>25.795736999999999</v>
      </c>
      <c r="P953" s="7">
        <v>19.773174000000001</v>
      </c>
      <c r="Q953" s="7">
        <v>146.212469</v>
      </c>
      <c r="R953" s="7">
        <v>66.476235000000003</v>
      </c>
      <c r="S953" s="7">
        <v>158.18200200000001</v>
      </c>
    </row>
    <row r="954" spans="1:19" x14ac:dyDescent="0.2">
      <c r="A954" s="8" t="s">
        <v>101</v>
      </c>
      <c r="B954" s="5" t="s">
        <v>19</v>
      </c>
      <c r="C954" s="31">
        <v>210</v>
      </c>
      <c r="D954" s="5" t="s">
        <v>166</v>
      </c>
      <c r="E954" s="3"/>
      <c r="F954" s="3"/>
      <c r="G954" s="3"/>
      <c r="H954" s="3"/>
      <c r="I954" s="3"/>
      <c r="J954" s="3"/>
      <c r="K954" s="3"/>
      <c r="L954" s="3"/>
      <c r="M954" s="3">
        <v>435.44537600000001</v>
      </c>
      <c r="N954" s="3">
        <v>396.26232599999997</v>
      </c>
      <c r="O954" s="3">
        <v>539.54695100000004</v>
      </c>
      <c r="P954" s="3">
        <v>566.30314599999997</v>
      </c>
      <c r="Q954" s="3">
        <v>538.21134300000006</v>
      </c>
      <c r="R954" s="3">
        <v>612.60231299999998</v>
      </c>
      <c r="S954" s="3">
        <v>536.26393099999996</v>
      </c>
    </row>
    <row r="955" spans="1:19" x14ac:dyDescent="0.2">
      <c r="A955" s="8" t="s">
        <v>101</v>
      </c>
      <c r="B955" s="5" t="s">
        <v>18</v>
      </c>
      <c r="C955" s="31">
        <v>220</v>
      </c>
      <c r="D955" s="5" t="s">
        <v>166</v>
      </c>
      <c r="E955" s="7"/>
      <c r="F955" s="7"/>
      <c r="G955" s="7"/>
      <c r="H955" s="7"/>
      <c r="I955" s="7"/>
      <c r="J955" s="7"/>
      <c r="K955" s="7"/>
      <c r="L955" s="7"/>
      <c r="M955" s="7">
        <v>2.305148</v>
      </c>
      <c r="N955" s="7">
        <v>1.105499</v>
      </c>
      <c r="O955" s="7">
        <v>2.0183450000000001</v>
      </c>
      <c r="P955" s="7">
        <v>13.349145</v>
      </c>
      <c r="Q955" s="7">
        <v>7.0256230000000004</v>
      </c>
      <c r="R955" s="7">
        <v>7.3183280000000002</v>
      </c>
      <c r="S955" s="7">
        <v>10.52655</v>
      </c>
    </row>
    <row r="956" spans="1:19" x14ac:dyDescent="0.2">
      <c r="A956" s="8" t="s">
        <v>101</v>
      </c>
      <c r="B956" s="5" t="s">
        <v>17</v>
      </c>
      <c r="C956" s="31">
        <v>230</v>
      </c>
      <c r="D956" s="5" t="s">
        <v>166</v>
      </c>
      <c r="E956" s="3"/>
      <c r="F956" s="3"/>
      <c r="G956" s="3"/>
      <c r="H956" s="3"/>
      <c r="I956" s="3"/>
      <c r="J956" s="3"/>
      <c r="K956" s="3"/>
      <c r="L956" s="3"/>
      <c r="M956" s="3">
        <v>85.789417</v>
      </c>
      <c r="N956" s="3">
        <v>67.421036999999998</v>
      </c>
      <c r="O956" s="3">
        <v>108.07930399999999</v>
      </c>
      <c r="P956" s="3">
        <v>240.43061299999999</v>
      </c>
      <c r="Q956" s="3">
        <v>546.377206</v>
      </c>
      <c r="R956" s="3">
        <v>534.66780800000004</v>
      </c>
      <c r="S956" s="3">
        <v>409.84374000000003</v>
      </c>
    </row>
    <row r="957" spans="1:19" x14ac:dyDescent="0.2">
      <c r="A957" s="8" t="s">
        <v>101</v>
      </c>
      <c r="B957" s="5" t="s">
        <v>16</v>
      </c>
      <c r="C957" s="31">
        <v>240</v>
      </c>
      <c r="D957" s="5" t="s">
        <v>167</v>
      </c>
      <c r="E957" s="7"/>
      <c r="F957" s="7"/>
      <c r="G957" s="7"/>
      <c r="H957" s="7"/>
      <c r="I957" s="7"/>
      <c r="J957" s="7"/>
      <c r="K957" s="7"/>
      <c r="L957" s="7"/>
      <c r="M957" s="7">
        <v>45.529319000000001</v>
      </c>
      <c r="N957" s="7">
        <v>72.269186000000005</v>
      </c>
      <c r="O957" s="7">
        <v>72.217376999999999</v>
      </c>
      <c r="P957" s="7">
        <v>122.372872</v>
      </c>
      <c r="Q957" s="7">
        <v>265.40088500000002</v>
      </c>
      <c r="R957" s="7">
        <v>162.33979099999999</v>
      </c>
      <c r="S957" s="7">
        <v>267.06333899999998</v>
      </c>
    </row>
    <row r="958" spans="1:19" x14ac:dyDescent="0.2">
      <c r="A958" s="8" t="s">
        <v>101</v>
      </c>
      <c r="B958" s="5" t="s">
        <v>15</v>
      </c>
      <c r="C958" s="31">
        <v>250</v>
      </c>
      <c r="D958" s="5" t="s">
        <v>167</v>
      </c>
      <c r="E958" s="3"/>
      <c r="F958" s="3"/>
      <c r="G958" s="3"/>
      <c r="H958" s="3"/>
      <c r="I958" s="3"/>
      <c r="J958" s="3"/>
      <c r="K958" s="3"/>
      <c r="L958" s="3"/>
      <c r="M958" s="3">
        <v>1.058271</v>
      </c>
      <c r="N958" s="3">
        <v>3.3144529999999999</v>
      </c>
      <c r="O958" s="3">
        <v>4.1811730000000003</v>
      </c>
      <c r="P958" s="3">
        <v>0.33796399999999999</v>
      </c>
      <c r="Q958" s="3"/>
      <c r="R958" s="3"/>
      <c r="S958" s="3"/>
    </row>
    <row r="959" spans="1:19" x14ac:dyDescent="0.2">
      <c r="A959" s="8" t="s">
        <v>101</v>
      </c>
      <c r="B959" s="5" t="s">
        <v>14</v>
      </c>
      <c r="C959" s="31">
        <v>310</v>
      </c>
      <c r="D959" s="5" t="s">
        <v>169</v>
      </c>
      <c r="E959" s="7"/>
      <c r="F959" s="7"/>
      <c r="G959" s="7"/>
      <c r="H959" s="7"/>
      <c r="I959" s="7"/>
      <c r="J959" s="7"/>
      <c r="K959" s="7"/>
      <c r="L959" s="7"/>
      <c r="M959" s="7">
        <v>100.553608</v>
      </c>
      <c r="N959" s="7">
        <v>109.673875</v>
      </c>
      <c r="O959" s="7">
        <v>131.20568399999999</v>
      </c>
      <c r="P959" s="7">
        <v>188.43545900000001</v>
      </c>
      <c r="Q959" s="7">
        <v>188.573172</v>
      </c>
      <c r="R959" s="7">
        <v>189.47264799999999</v>
      </c>
      <c r="S959" s="7">
        <v>211.27663000000001</v>
      </c>
    </row>
    <row r="960" spans="1:19" x14ac:dyDescent="0.2">
      <c r="A960" s="8" t="s">
        <v>101</v>
      </c>
      <c r="B960" s="5" t="s">
        <v>13</v>
      </c>
      <c r="C960" s="31">
        <v>320</v>
      </c>
      <c r="D960" s="5" t="s">
        <v>168</v>
      </c>
      <c r="E960" s="3"/>
      <c r="F960" s="3"/>
      <c r="G960" s="3"/>
      <c r="H960" s="3"/>
      <c r="I960" s="3"/>
      <c r="J960" s="3"/>
      <c r="K960" s="3"/>
      <c r="L960" s="3"/>
      <c r="M960" s="3">
        <v>22.875031</v>
      </c>
      <c r="N960" s="3">
        <v>67.938274000000007</v>
      </c>
      <c r="O960" s="3">
        <v>40.159114000000002</v>
      </c>
      <c r="P960" s="3">
        <v>44.484234000000001</v>
      </c>
      <c r="Q960" s="3">
        <v>35.413221</v>
      </c>
      <c r="R960" s="3">
        <v>29.236999000000001</v>
      </c>
      <c r="S960" s="3">
        <v>23.064081000000002</v>
      </c>
    </row>
    <row r="961" spans="1:19" x14ac:dyDescent="0.2">
      <c r="A961" s="8" t="s">
        <v>101</v>
      </c>
      <c r="B961" s="5" t="s">
        <v>12</v>
      </c>
      <c r="C961" s="31">
        <v>410</v>
      </c>
      <c r="D961" s="5" t="s">
        <v>171</v>
      </c>
      <c r="E961" s="7"/>
      <c r="F961" s="7"/>
      <c r="G961" s="7"/>
      <c r="H961" s="7"/>
      <c r="I961" s="7"/>
      <c r="J961" s="7"/>
      <c r="K961" s="7"/>
      <c r="L961" s="7"/>
      <c r="M961" s="7">
        <v>61.764499999999998</v>
      </c>
      <c r="N961" s="7">
        <v>21.527391000000001</v>
      </c>
      <c r="O961" s="7">
        <v>24.584679000000001</v>
      </c>
      <c r="P961" s="7">
        <v>15.263375999999999</v>
      </c>
      <c r="Q961" s="7">
        <v>29.358582999999999</v>
      </c>
      <c r="R961" s="7">
        <v>44.358564000000001</v>
      </c>
      <c r="S961" s="7">
        <v>59.099034000000003</v>
      </c>
    </row>
    <row r="962" spans="1:19" x14ac:dyDescent="0.2">
      <c r="A962" s="8" t="s">
        <v>101</v>
      </c>
      <c r="B962" s="5" t="s">
        <v>11</v>
      </c>
      <c r="C962" s="31">
        <v>430</v>
      </c>
      <c r="D962" s="5" t="s">
        <v>170</v>
      </c>
      <c r="E962" s="3"/>
      <c r="F962" s="3"/>
      <c r="G962" s="3"/>
      <c r="H962" s="3"/>
      <c r="I962" s="3"/>
      <c r="J962" s="3"/>
      <c r="K962" s="3"/>
      <c r="L962" s="3"/>
      <c r="M962" s="3">
        <v>187.00058799999999</v>
      </c>
      <c r="N962" s="3">
        <v>233.608766</v>
      </c>
      <c r="O962" s="3">
        <v>200.928225</v>
      </c>
      <c r="P962" s="3">
        <v>114.772727</v>
      </c>
      <c r="Q962" s="3">
        <v>62.564791999999997</v>
      </c>
      <c r="R962" s="3">
        <v>193.95678799999999</v>
      </c>
      <c r="S962" s="3">
        <v>142.246207</v>
      </c>
    </row>
    <row r="963" spans="1:19" x14ac:dyDescent="0.2">
      <c r="A963" s="8" t="s">
        <v>101</v>
      </c>
      <c r="B963" s="5" t="s">
        <v>10</v>
      </c>
      <c r="C963" s="31">
        <v>510</v>
      </c>
      <c r="D963" s="5" t="s">
        <v>172</v>
      </c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spans="1:19" x14ac:dyDescent="0.2">
      <c r="A964" s="8" t="s">
        <v>101</v>
      </c>
      <c r="B964" s="5" t="s">
        <v>9</v>
      </c>
      <c r="C964" s="31">
        <v>520</v>
      </c>
      <c r="D964" s="5" t="s">
        <v>169</v>
      </c>
      <c r="E964" s="3"/>
      <c r="F964" s="3"/>
      <c r="G964" s="3"/>
      <c r="H964" s="3"/>
      <c r="I964" s="3"/>
      <c r="J964" s="3"/>
      <c r="K964" s="3"/>
      <c r="L964" s="3"/>
      <c r="M964" s="3"/>
      <c r="N964" s="3">
        <v>1.1130000000000001E-3</v>
      </c>
      <c r="O964" s="3">
        <v>1.5315E-2</v>
      </c>
      <c r="P964" s="3"/>
      <c r="Q964" s="3"/>
      <c r="R964" s="3"/>
      <c r="S964" s="3"/>
    </row>
    <row r="965" spans="1:19" x14ac:dyDescent="0.2">
      <c r="A965" s="8" t="s">
        <v>101</v>
      </c>
      <c r="B965" s="5" t="s">
        <v>8</v>
      </c>
      <c r="C965" s="31">
        <v>530</v>
      </c>
      <c r="D965" s="5" t="s">
        <v>170</v>
      </c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spans="1:19" x14ac:dyDescent="0.2">
      <c r="A966" s="8" t="s">
        <v>101</v>
      </c>
      <c r="B966" s="5" t="s">
        <v>7</v>
      </c>
      <c r="C966" s="31">
        <v>600</v>
      </c>
      <c r="D966" s="5" t="s">
        <v>173</v>
      </c>
      <c r="E966" s="3"/>
      <c r="F966" s="3"/>
      <c r="G966" s="3"/>
      <c r="H966" s="3"/>
      <c r="I966" s="3"/>
      <c r="J966" s="3"/>
      <c r="K966" s="3"/>
      <c r="L966" s="3"/>
      <c r="M966" s="3">
        <v>0.69176599999999999</v>
      </c>
      <c r="N966" s="3">
        <v>0.92025999999999997</v>
      </c>
      <c r="O966" s="3"/>
      <c r="P966" s="3">
        <v>4.8108110000000002</v>
      </c>
      <c r="Q966" s="3">
        <v>5.4944040000000003</v>
      </c>
      <c r="R966" s="3">
        <v>6.0471300000000001</v>
      </c>
      <c r="S966" s="3">
        <v>6.0308640000000002</v>
      </c>
    </row>
    <row r="967" spans="1:19" x14ac:dyDescent="0.2">
      <c r="A967" s="8" t="s">
        <v>101</v>
      </c>
      <c r="B967" s="5" t="s">
        <v>6</v>
      </c>
      <c r="C967" s="31">
        <v>700</v>
      </c>
      <c r="D967" s="5" t="s">
        <v>174</v>
      </c>
      <c r="E967" s="7"/>
      <c r="F967" s="7"/>
      <c r="G967" s="7"/>
      <c r="H967" s="7"/>
      <c r="I967" s="7"/>
      <c r="J967" s="7"/>
      <c r="K967" s="7"/>
      <c r="L967" s="7"/>
      <c r="M967" s="7">
        <v>74.311639999999997</v>
      </c>
      <c r="N967" s="7">
        <v>82.472842999999997</v>
      </c>
      <c r="O967" s="7">
        <v>10.683055</v>
      </c>
      <c r="P967" s="7"/>
      <c r="Q967" s="7"/>
      <c r="R967" s="7">
        <v>7.2847150000000003</v>
      </c>
      <c r="S967" s="7"/>
    </row>
    <row r="968" spans="1:19" x14ac:dyDescent="0.2">
      <c r="A968" s="8" t="s">
        <v>101</v>
      </c>
      <c r="B968" s="5" t="s">
        <v>5</v>
      </c>
      <c r="C968" s="31">
        <v>910</v>
      </c>
      <c r="D968" s="5" t="s">
        <v>170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8" t="s">
        <v>101</v>
      </c>
      <c r="B969" s="5" t="s">
        <v>4</v>
      </c>
      <c r="C969" s="31">
        <v>930</v>
      </c>
      <c r="D969" s="5" t="s">
        <v>170</v>
      </c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spans="1:19" x14ac:dyDescent="0.2">
      <c r="A970" s="6" t="s">
        <v>101</v>
      </c>
      <c r="B970" s="5" t="s">
        <v>2</v>
      </c>
      <c r="C970" s="31">
        <v>998</v>
      </c>
      <c r="D970" s="5" t="s">
        <v>170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>
        <v>4.4152100000000001</v>
      </c>
      <c r="Q970" s="3">
        <v>17.015488000000001</v>
      </c>
      <c r="R970" s="3"/>
      <c r="S970" s="3"/>
    </row>
    <row r="971" spans="1:19" x14ac:dyDescent="0.2">
      <c r="A971" s="12" t="s">
        <v>100</v>
      </c>
      <c r="B971" s="5" t="s">
        <v>26</v>
      </c>
      <c r="C971" s="32">
        <v>1000</v>
      </c>
      <c r="D971" s="5" t="s">
        <v>181</v>
      </c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spans="1:19" x14ac:dyDescent="0.2">
      <c r="A972" s="11" t="s">
        <v>100</v>
      </c>
      <c r="B972" s="5" t="s">
        <v>25</v>
      </c>
      <c r="C972" s="31">
        <v>110</v>
      </c>
      <c r="D972" s="5" t="s">
        <v>162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11" t="s">
        <v>100</v>
      </c>
      <c r="B973" s="5" t="s">
        <v>24</v>
      </c>
      <c r="C973" s="31">
        <v>120</v>
      </c>
      <c r="D973" s="5" t="s">
        <v>163</v>
      </c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spans="1:19" x14ac:dyDescent="0.2">
      <c r="A974" s="11" t="s">
        <v>100</v>
      </c>
      <c r="B974" s="5" t="s">
        <v>23</v>
      </c>
      <c r="C974" s="31">
        <v>130</v>
      </c>
      <c r="D974" s="5" t="s">
        <v>163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11" t="s">
        <v>100</v>
      </c>
      <c r="B975" s="5" t="s">
        <v>22</v>
      </c>
      <c r="C975" s="31">
        <v>140</v>
      </c>
      <c r="D975" s="5" t="s">
        <v>164</v>
      </c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spans="1:19" x14ac:dyDescent="0.2">
      <c r="A976" s="11" t="s">
        <v>100</v>
      </c>
      <c r="B976" s="5" t="s">
        <v>21</v>
      </c>
      <c r="C976" s="31">
        <v>150</v>
      </c>
      <c r="D976" s="5" t="s">
        <v>165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11" t="s">
        <v>100</v>
      </c>
      <c r="B977" s="5" t="s">
        <v>20</v>
      </c>
      <c r="C977" s="31">
        <v>160</v>
      </c>
      <c r="D977" s="5" t="s">
        <v>161</v>
      </c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spans="1:19" x14ac:dyDescent="0.2">
      <c r="A978" s="11" t="s">
        <v>100</v>
      </c>
      <c r="B978" s="5" t="s">
        <v>19</v>
      </c>
      <c r="C978" s="31">
        <v>210</v>
      </c>
      <c r="D978" s="5" t="s">
        <v>166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11" t="s">
        <v>100</v>
      </c>
      <c r="B979" s="5" t="s">
        <v>18</v>
      </c>
      <c r="C979" s="31">
        <v>220</v>
      </c>
      <c r="D979" s="5" t="s">
        <v>166</v>
      </c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spans="1:19" x14ac:dyDescent="0.2">
      <c r="A980" s="11" t="s">
        <v>100</v>
      </c>
      <c r="B980" s="5" t="s">
        <v>17</v>
      </c>
      <c r="C980" s="31">
        <v>230</v>
      </c>
      <c r="D980" s="5" t="s">
        <v>166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11" t="s">
        <v>100</v>
      </c>
      <c r="B981" s="5" t="s">
        <v>16</v>
      </c>
      <c r="C981" s="31">
        <v>240</v>
      </c>
      <c r="D981" s="5" t="s">
        <v>167</v>
      </c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spans="1:19" x14ac:dyDescent="0.2">
      <c r="A982" s="11" t="s">
        <v>100</v>
      </c>
      <c r="B982" s="5" t="s">
        <v>15</v>
      </c>
      <c r="C982" s="31">
        <v>250</v>
      </c>
      <c r="D982" s="5" t="s">
        <v>167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11" t="s">
        <v>100</v>
      </c>
      <c r="B983" s="5" t="s">
        <v>14</v>
      </c>
      <c r="C983" s="31">
        <v>310</v>
      </c>
      <c r="D983" s="5" t="s">
        <v>169</v>
      </c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spans="1:19" x14ac:dyDescent="0.2">
      <c r="A984" s="11" t="s">
        <v>100</v>
      </c>
      <c r="B984" s="5" t="s">
        <v>13</v>
      </c>
      <c r="C984" s="31">
        <v>320</v>
      </c>
      <c r="D984" s="5" t="s">
        <v>168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11" t="s">
        <v>100</v>
      </c>
      <c r="B985" s="5" t="s">
        <v>12</v>
      </c>
      <c r="C985" s="31">
        <v>410</v>
      </c>
      <c r="D985" s="5" t="s">
        <v>171</v>
      </c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spans="1:19" x14ac:dyDescent="0.2">
      <c r="A986" s="11" t="s">
        <v>100</v>
      </c>
      <c r="B986" s="5" t="s">
        <v>11</v>
      </c>
      <c r="C986" s="31">
        <v>430</v>
      </c>
      <c r="D986" s="5" t="s">
        <v>170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11" t="s">
        <v>100</v>
      </c>
      <c r="B987" s="5" t="s">
        <v>10</v>
      </c>
      <c r="C987" s="31">
        <v>510</v>
      </c>
      <c r="D987" s="5" t="s">
        <v>172</v>
      </c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spans="1:19" x14ac:dyDescent="0.2">
      <c r="A988" s="11" t="s">
        <v>100</v>
      </c>
      <c r="B988" s="5" t="s">
        <v>9</v>
      </c>
      <c r="C988" s="31">
        <v>520</v>
      </c>
      <c r="D988" s="5" t="s">
        <v>169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11" t="s">
        <v>100</v>
      </c>
      <c r="B989" s="5" t="s">
        <v>8</v>
      </c>
      <c r="C989" s="31">
        <v>530</v>
      </c>
      <c r="D989" s="5" t="s">
        <v>170</v>
      </c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 spans="1:19" x14ac:dyDescent="0.2">
      <c r="A990" s="11" t="s">
        <v>100</v>
      </c>
      <c r="B990" s="5" t="s">
        <v>7</v>
      </c>
      <c r="C990" s="31">
        <v>600</v>
      </c>
      <c r="D990" s="5" t="s">
        <v>173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11" t="s">
        <v>100</v>
      </c>
      <c r="B991" s="5" t="s">
        <v>6</v>
      </c>
      <c r="C991" s="31">
        <v>700</v>
      </c>
      <c r="D991" s="5" t="s">
        <v>174</v>
      </c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 spans="1:19" x14ac:dyDescent="0.2">
      <c r="A992" s="11" t="s">
        <v>100</v>
      </c>
      <c r="B992" s="5" t="s">
        <v>5</v>
      </c>
      <c r="C992" s="31">
        <v>910</v>
      </c>
      <c r="D992" s="5" t="s">
        <v>170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11" t="s">
        <v>100</v>
      </c>
      <c r="B993" s="5" t="s">
        <v>4</v>
      </c>
      <c r="C993" s="31">
        <v>930</v>
      </c>
      <c r="D993" s="5" t="s">
        <v>170</v>
      </c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 spans="1:19" x14ac:dyDescent="0.2">
      <c r="A994" s="10" t="s">
        <v>100</v>
      </c>
      <c r="B994" s="5" t="s">
        <v>2</v>
      </c>
      <c r="C994" s="31">
        <v>998</v>
      </c>
      <c r="D994" s="5" t="s">
        <v>170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12" t="s">
        <v>99</v>
      </c>
      <c r="B995" s="5" t="s">
        <v>26</v>
      </c>
      <c r="C995" s="32">
        <v>1000</v>
      </c>
      <c r="D995" s="5" t="s">
        <v>181</v>
      </c>
      <c r="E995" s="7"/>
      <c r="F995" s="7"/>
      <c r="G995" s="7"/>
      <c r="H995" s="7"/>
      <c r="I995" s="7"/>
      <c r="J995" s="7"/>
      <c r="K995" s="7"/>
      <c r="L995" s="7"/>
      <c r="M995" s="7">
        <v>1811.252909</v>
      </c>
      <c r="N995" s="7">
        <v>1717.1001160000001</v>
      </c>
      <c r="O995" s="7">
        <v>1663.0188499999999</v>
      </c>
      <c r="P995" s="7">
        <v>2429.6760389999999</v>
      </c>
      <c r="Q995" s="7">
        <v>2511.1663370000001</v>
      </c>
      <c r="R995" s="7">
        <v>2687.7719630000001</v>
      </c>
      <c r="S995" s="7">
        <v>2742.7939289999999</v>
      </c>
    </row>
    <row r="996" spans="1:19" x14ac:dyDescent="0.2">
      <c r="A996" s="11" t="s">
        <v>99</v>
      </c>
      <c r="B996" s="5" t="s">
        <v>25</v>
      </c>
      <c r="C996" s="31">
        <v>110</v>
      </c>
      <c r="D996" s="5" t="s">
        <v>162</v>
      </c>
      <c r="E996" s="3"/>
      <c r="F996" s="3"/>
      <c r="G996" s="3"/>
      <c r="H996" s="3"/>
      <c r="I996" s="3"/>
      <c r="J996" s="3"/>
      <c r="K996" s="3"/>
      <c r="L996" s="3"/>
      <c r="M996" s="3">
        <v>197.32840899999999</v>
      </c>
      <c r="N996" s="3">
        <v>230.23130800000001</v>
      </c>
      <c r="O996" s="3">
        <v>202.890458</v>
      </c>
      <c r="P996" s="3">
        <v>199.00969000000001</v>
      </c>
      <c r="Q996" s="3">
        <v>199.97815399999999</v>
      </c>
      <c r="R996" s="3">
        <v>244.70423700000001</v>
      </c>
      <c r="S996" s="3">
        <v>321.56201399999998</v>
      </c>
    </row>
    <row r="997" spans="1:19" x14ac:dyDescent="0.2">
      <c r="A997" s="11" t="s">
        <v>99</v>
      </c>
      <c r="B997" s="5" t="s">
        <v>24</v>
      </c>
      <c r="C997" s="31">
        <v>120</v>
      </c>
      <c r="D997" s="5" t="s">
        <v>163</v>
      </c>
      <c r="E997" s="7"/>
      <c r="F997" s="7"/>
      <c r="G997" s="7"/>
      <c r="H997" s="7"/>
      <c r="I997" s="7"/>
      <c r="J997" s="7"/>
      <c r="K997" s="7"/>
      <c r="L997" s="7"/>
      <c r="M997" s="7">
        <v>202.18049199999999</v>
      </c>
      <c r="N997" s="7">
        <v>71.132954999999995</v>
      </c>
      <c r="O997" s="7">
        <v>63.500205999999999</v>
      </c>
      <c r="P997" s="7">
        <v>59.627744</v>
      </c>
      <c r="Q997" s="7">
        <v>46.728245000000001</v>
      </c>
      <c r="R997" s="7">
        <v>35.455967000000001</v>
      </c>
      <c r="S997" s="7">
        <v>34.874903000000003</v>
      </c>
    </row>
    <row r="998" spans="1:19" x14ac:dyDescent="0.2">
      <c r="A998" s="11" t="s">
        <v>99</v>
      </c>
      <c r="B998" s="5" t="s">
        <v>23</v>
      </c>
      <c r="C998" s="31">
        <v>130</v>
      </c>
      <c r="D998" s="5" t="s">
        <v>163</v>
      </c>
      <c r="E998" s="3"/>
      <c r="F998" s="3"/>
      <c r="G998" s="3"/>
      <c r="H998" s="3"/>
      <c r="I998" s="3"/>
      <c r="J998" s="3"/>
      <c r="K998" s="3"/>
      <c r="L998" s="3"/>
      <c r="M998" s="3">
        <v>8.2963330000000006</v>
      </c>
      <c r="N998" s="3">
        <v>5.0069470000000003</v>
      </c>
      <c r="O998" s="3">
        <v>0.66398400000000002</v>
      </c>
      <c r="P998" s="3">
        <v>4.5584639999999998</v>
      </c>
      <c r="Q998" s="3">
        <v>5.0232409999999996</v>
      </c>
      <c r="R998" s="3">
        <v>13.200749</v>
      </c>
      <c r="S998" s="3">
        <v>4.3043069999999997</v>
      </c>
    </row>
    <row r="999" spans="1:19" x14ac:dyDescent="0.2">
      <c r="A999" s="11" t="s">
        <v>99</v>
      </c>
      <c r="B999" s="5" t="s">
        <v>22</v>
      </c>
      <c r="C999" s="31">
        <v>140</v>
      </c>
      <c r="D999" s="5" t="s">
        <v>164</v>
      </c>
      <c r="E999" s="7"/>
      <c r="F999" s="7"/>
      <c r="G999" s="7"/>
      <c r="H999" s="7"/>
      <c r="I999" s="7"/>
      <c r="J999" s="7"/>
      <c r="K999" s="7"/>
      <c r="L999" s="7"/>
      <c r="M999" s="7">
        <v>145.56809899999999</v>
      </c>
      <c r="N999" s="7">
        <v>169.017267</v>
      </c>
      <c r="O999" s="7">
        <v>142.63108</v>
      </c>
      <c r="P999" s="7">
        <v>234.70053799999999</v>
      </c>
      <c r="Q999" s="7">
        <v>296.910213</v>
      </c>
      <c r="R999" s="7">
        <v>332.22135500000002</v>
      </c>
      <c r="S999" s="7">
        <v>326.25436500000001</v>
      </c>
    </row>
    <row r="1000" spans="1:19" x14ac:dyDescent="0.2">
      <c r="A1000" s="11" t="s">
        <v>99</v>
      </c>
      <c r="B1000" s="5" t="s">
        <v>21</v>
      </c>
      <c r="C1000" s="31">
        <v>150</v>
      </c>
      <c r="D1000" s="5" t="s">
        <v>165</v>
      </c>
      <c r="E1000" s="3"/>
      <c r="F1000" s="3"/>
      <c r="G1000" s="3"/>
      <c r="H1000" s="3"/>
      <c r="I1000" s="3"/>
      <c r="J1000" s="3"/>
      <c r="K1000" s="3"/>
      <c r="L1000" s="3"/>
      <c r="M1000" s="3">
        <v>210.22209000000001</v>
      </c>
      <c r="N1000" s="3">
        <v>132.948623</v>
      </c>
      <c r="O1000" s="3">
        <v>78.984767000000005</v>
      </c>
      <c r="P1000" s="3">
        <v>584.87857199999996</v>
      </c>
      <c r="Q1000" s="3">
        <v>108.63221799999999</v>
      </c>
      <c r="R1000" s="3">
        <v>197.394576</v>
      </c>
      <c r="S1000" s="3">
        <v>218.336975</v>
      </c>
    </row>
    <row r="1001" spans="1:19" x14ac:dyDescent="0.2">
      <c r="A1001" s="11" t="s">
        <v>99</v>
      </c>
      <c r="B1001" s="5" t="s">
        <v>20</v>
      </c>
      <c r="C1001" s="31">
        <v>160</v>
      </c>
      <c r="D1001" s="5" t="s">
        <v>161</v>
      </c>
      <c r="E1001" s="7"/>
      <c r="F1001" s="7"/>
      <c r="G1001" s="7"/>
      <c r="H1001" s="7"/>
      <c r="I1001" s="7"/>
      <c r="J1001" s="7"/>
      <c r="K1001" s="7"/>
      <c r="L1001" s="7"/>
      <c r="M1001" s="7">
        <v>18.245441</v>
      </c>
      <c r="N1001" s="7">
        <v>43.080181000000003</v>
      </c>
      <c r="O1001" s="7">
        <v>25.795736999999999</v>
      </c>
      <c r="P1001" s="7">
        <v>19.773174000000001</v>
      </c>
      <c r="Q1001" s="7">
        <v>146.212469</v>
      </c>
      <c r="R1001" s="7">
        <v>66.476235000000003</v>
      </c>
      <c r="S1001" s="7">
        <v>158.18200200000001</v>
      </c>
    </row>
    <row r="1002" spans="1:19" x14ac:dyDescent="0.2">
      <c r="A1002" s="11" t="s">
        <v>99</v>
      </c>
      <c r="B1002" s="5" t="s">
        <v>19</v>
      </c>
      <c r="C1002" s="31">
        <v>210</v>
      </c>
      <c r="D1002" s="5" t="s">
        <v>166</v>
      </c>
      <c r="E1002" s="3"/>
      <c r="F1002" s="3"/>
      <c r="G1002" s="3"/>
      <c r="H1002" s="3"/>
      <c r="I1002" s="3"/>
      <c r="J1002" s="3"/>
      <c r="K1002" s="3"/>
      <c r="L1002" s="3"/>
      <c r="M1002" s="3">
        <v>435.44537600000001</v>
      </c>
      <c r="N1002" s="3">
        <v>396.26232599999997</v>
      </c>
      <c r="O1002" s="3">
        <v>539.54695100000004</v>
      </c>
      <c r="P1002" s="3">
        <v>566.30314599999997</v>
      </c>
      <c r="Q1002" s="3">
        <v>538.21134300000006</v>
      </c>
      <c r="R1002" s="3">
        <v>612.60231299999998</v>
      </c>
      <c r="S1002" s="3">
        <v>536.26393099999996</v>
      </c>
    </row>
    <row r="1003" spans="1:19" x14ac:dyDescent="0.2">
      <c r="A1003" s="11" t="s">
        <v>99</v>
      </c>
      <c r="B1003" s="5" t="s">
        <v>18</v>
      </c>
      <c r="C1003" s="31">
        <v>220</v>
      </c>
      <c r="D1003" s="5" t="s">
        <v>166</v>
      </c>
      <c r="E1003" s="7"/>
      <c r="F1003" s="7"/>
      <c r="G1003" s="7"/>
      <c r="H1003" s="7"/>
      <c r="I1003" s="7"/>
      <c r="J1003" s="7"/>
      <c r="K1003" s="7"/>
      <c r="L1003" s="7"/>
      <c r="M1003" s="7">
        <v>2.305148</v>
      </c>
      <c r="N1003" s="7">
        <v>1.105499</v>
      </c>
      <c r="O1003" s="7">
        <v>2.0183450000000001</v>
      </c>
      <c r="P1003" s="7">
        <v>13.349145</v>
      </c>
      <c r="Q1003" s="7">
        <v>7.0256230000000004</v>
      </c>
      <c r="R1003" s="7">
        <v>7.3183280000000002</v>
      </c>
      <c r="S1003" s="7">
        <v>10.52655</v>
      </c>
    </row>
    <row r="1004" spans="1:19" x14ac:dyDescent="0.2">
      <c r="A1004" s="11" t="s">
        <v>99</v>
      </c>
      <c r="B1004" s="5" t="s">
        <v>17</v>
      </c>
      <c r="C1004" s="31">
        <v>230</v>
      </c>
      <c r="D1004" s="5" t="s">
        <v>166</v>
      </c>
      <c r="E1004" s="3"/>
      <c r="F1004" s="3"/>
      <c r="G1004" s="3"/>
      <c r="H1004" s="3"/>
      <c r="I1004" s="3"/>
      <c r="J1004" s="3"/>
      <c r="K1004" s="3"/>
      <c r="L1004" s="3"/>
      <c r="M1004" s="3">
        <v>85.789417</v>
      </c>
      <c r="N1004" s="3">
        <v>67.421036999999998</v>
      </c>
      <c r="O1004" s="3">
        <v>108.07930399999999</v>
      </c>
      <c r="P1004" s="3">
        <v>240.43061299999999</v>
      </c>
      <c r="Q1004" s="3">
        <v>546.377206</v>
      </c>
      <c r="R1004" s="3">
        <v>534.66780800000004</v>
      </c>
      <c r="S1004" s="3">
        <v>409.84374000000003</v>
      </c>
    </row>
    <row r="1005" spans="1:19" x14ac:dyDescent="0.2">
      <c r="A1005" s="11" t="s">
        <v>99</v>
      </c>
      <c r="B1005" s="5" t="s">
        <v>16</v>
      </c>
      <c r="C1005" s="31">
        <v>240</v>
      </c>
      <c r="D1005" s="5" t="s">
        <v>167</v>
      </c>
      <c r="E1005" s="7"/>
      <c r="F1005" s="7"/>
      <c r="G1005" s="7"/>
      <c r="H1005" s="7"/>
      <c r="I1005" s="7"/>
      <c r="J1005" s="7"/>
      <c r="K1005" s="7"/>
      <c r="L1005" s="7"/>
      <c r="M1005" s="7">
        <v>45.529319000000001</v>
      </c>
      <c r="N1005" s="7">
        <v>72.269186000000005</v>
      </c>
      <c r="O1005" s="7">
        <v>72.217376999999999</v>
      </c>
      <c r="P1005" s="7">
        <v>122.372872</v>
      </c>
      <c r="Q1005" s="7">
        <v>265.40088500000002</v>
      </c>
      <c r="R1005" s="7">
        <v>162.33979099999999</v>
      </c>
      <c r="S1005" s="7">
        <v>267.06333899999998</v>
      </c>
    </row>
    <row r="1006" spans="1:19" x14ac:dyDescent="0.2">
      <c r="A1006" s="11" t="s">
        <v>99</v>
      </c>
      <c r="B1006" s="5" t="s">
        <v>15</v>
      </c>
      <c r="C1006" s="31">
        <v>250</v>
      </c>
      <c r="D1006" s="5" t="s">
        <v>167</v>
      </c>
      <c r="E1006" s="3"/>
      <c r="F1006" s="3"/>
      <c r="G1006" s="3"/>
      <c r="H1006" s="3"/>
      <c r="I1006" s="3"/>
      <c r="J1006" s="3"/>
      <c r="K1006" s="3"/>
      <c r="L1006" s="3"/>
      <c r="M1006" s="3">
        <v>1.058271</v>
      </c>
      <c r="N1006" s="3">
        <v>3.3144529999999999</v>
      </c>
      <c r="O1006" s="3">
        <v>4.1811730000000003</v>
      </c>
      <c r="P1006" s="3">
        <v>0.33796399999999999</v>
      </c>
      <c r="Q1006" s="3"/>
      <c r="R1006" s="3"/>
      <c r="S1006" s="3"/>
    </row>
    <row r="1007" spans="1:19" x14ac:dyDescent="0.2">
      <c r="A1007" s="11" t="s">
        <v>99</v>
      </c>
      <c r="B1007" s="5" t="s">
        <v>14</v>
      </c>
      <c r="C1007" s="31">
        <v>310</v>
      </c>
      <c r="D1007" s="5" t="s">
        <v>169</v>
      </c>
      <c r="E1007" s="7"/>
      <c r="F1007" s="7"/>
      <c r="G1007" s="7"/>
      <c r="H1007" s="7"/>
      <c r="I1007" s="7"/>
      <c r="J1007" s="7"/>
      <c r="K1007" s="7"/>
      <c r="L1007" s="7"/>
      <c r="M1007" s="7">
        <v>100.553608</v>
      </c>
      <c r="N1007" s="7">
        <v>109.673875</v>
      </c>
      <c r="O1007" s="7">
        <v>131.20568399999999</v>
      </c>
      <c r="P1007" s="7">
        <v>188.43545900000001</v>
      </c>
      <c r="Q1007" s="7">
        <v>188.573172</v>
      </c>
      <c r="R1007" s="7">
        <v>189.47264799999999</v>
      </c>
      <c r="S1007" s="7">
        <v>211.27663000000001</v>
      </c>
    </row>
    <row r="1008" spans="1:19" x14ac:dyDescent="0.2">
      <c r="A1008" s="11" t="s">
        <v>99</v>
      </c>
      <c r="B1008" s="5" t="s">
        <v>13</v>
      </c>
      <c r="C1008" s="31">
        <v>320</v>
      </c>
      <c r="D1008" s="5" t="s">
        <v>168</v>
      </c>
      <c r="E1008" s="3"/>
      <c r="F1008" s="3"/>
      <c r="G1008" s="3"/>
      <c r="H1008" s="3"/>
      <c r="I1008" s="3"/>
      <c r="J1008" s="3"/>
      <c r="K1008" s="3"/>
      <c r="L1008" s="3"/>
      <c r="M1008" s="3">
        <v>22.875031</v>
      </c>
      <c r="N1008" s="3">
        <v>67.938274000000007</v>
      </c>
      <c r="O1008" s="3">
        <v>40.159114000000002</v>
      </c>
      <c r="P1008" s="3">
        <v>44.484234000000001</v>
      </c>
      <c r="Q1008" s="3">
        <v>35.413221</v>
      </c>
      <c r="R1008" s="3">
        <v>29.236999000000001</v>
      </c>
      <c r="S1008" s="3">
        <v>23.064081000000002</v>
      </c>
    </row>
    <row r="1009" spans="1:19" x14ac:dyDescent="0.2">
      <c r="A1009" s="11" t="s">
        <v>99</v>
      </c>
      <c r="B1009" s="5" t="s">
        <v>12</v>
      </c>
      <c r="C1009" s="31">
        <v>410</v>
      </c>
      <c r="D1009" s="5" t="s">
        <v>171</v>
      </c>
      <c r="E1009" s="7"/>
      <c r="F1009" s="7"/>
      <c r="G1009" s="7"/>
      <c r="H1009" s="7"/>
      <c r="I1009" s="7"/>
      <c r="J1009" s="7"/>
      <c r="K1009" s="7"/>
      <c r="L1009" s="7"/>
      <c r="M1009" s="7">
        <v>61.764499999999998</v>
      </c>
      <c r="N1009" s="7">
        <v>21.527391000000001</v>
      </c>
      <c r="O1009" s="7">
        <v>24.584679000000001</v>
      </c>
      <c r="P1009" s="7">
        <v>15.263375999999999</v>
      </c>
      <c r="Q1009" s="7">
        <v>29.358582999999999</v>
      </c>
      <c r="R1009" s="7">
        <v>44.358564000000001</v>
      </c>
      <c r="S1009" s="7">
        <v>59.099034000000003</v>
      </c>
    </row>
    <row r="1010" spans="1:19" x14ac:dyDescent="0.2">
      <c r="A1010" s="11" t="s">
        <v>99</v>
      </c>
      <c r="B1010" s="5" t="s">
        <v>11</v>
      </c>
      <c r="C1010" s="31">
        <v>430</v>
      </c>
      <c r="D1010" s="5" t="s">
        <v>170</v>
      </c>
      <c r="E1010" s="3"/>
      <c r="F1010" s="3"/>
      <c r="G1010" s="3"/>
      <c r="H1010" s="3"/>
      <c r="I1010" s="3"/>
      <c r="J1010" s="3"/>
      <c r="K1010" s="3"/>
      <c r="L1010" s="3"/>
      <c r="M1010" s="3">
        <v>187.00058799999999</v>
      </c>
      <c r="N1010" s="3">
        <v>233.608766</v>
      </c>
      <c r="O1010" s="3">
        <v>200.928225</v>
      </c>
      <c r="P1010" s="3">
        <v>114.772727</v>
      </c>
      <c r="Q1010" s="3">
        <v>62.564791999999997</v>
      </c>
      <c r="R1010" s="3">
        <v>193.95678799999999</v>
      </c>
      <c r="S1010" s="3">
        <v>142.246207</v>
      </c>
    </row>
    <row r="1011" spans="1:19" x14ac:dyDescent="0.2">
      <c r="A1011" s="11" t="s">
        <v>99</v>
      </c>
      <c r="B1011" s="5" t="s">
        <v>10</v>
      </c>
      <c r="C1011" s="31">
        <v>510</v>
      </c>
      <c r="D1011" s="5" t="s">
        <v>172</v>
      </c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</row>
    <row r="1012" spans="1:19" x14ac:dyDescent="0.2">
      <c r="A1012" s="11" t="s">
        <v>99</v>
      </c>
      <c r="B1012" s="5" t="s">
        <v>9</v>
      </c>
      <c r="C1012" s="31">
        <v>520</v>
      </c>
      <c r="D1012" s="5" t="s">
        <v>169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>
        <v>1.1130000000000001E-3</v>
      </c>
      <c r="O1012" s="3">
        <v>1.5315E-2</v>
      </c>
      <c r="P1012" s="3"/>
      <c r="Q1012" s="3"/>
      <c r="R1012" s="3"/>
      <c r="S1012" s="3"/>
    </row>
    <row r="1013" spans="1:19" x14ac:dyDescent="0.2">
      <c r="A1013" s="11" t="s">
        <v>99</v>
      </c>
      <c r="B1013" s="5" t="s">
        <v>8</v>
      </c>
      <c r="C1013" s="31">
        <v>530</v>
      </c>
      <c r="D1013" s="5" t="s">
        <v>170</v>
      </c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</row>
    <row r="1014" spans="1:19" x14ac:dyDescent="0.2">
      <c r="A1014" s="11" t="s">
        <v>99</v>
      </c>
      <c r="B1014" s="5" t="s">
        <v>7</v>
      </c>
      <c r="C1014" s="31">
        <v>600</v>
      </c>
      <c r="D1014" s="5" t="s">
        <v>173</v>
      </c>
      <c r="E1014" s="3"/>
      <c r="F1014" s="3"/>
      <c r="G1014" s="3"/>
      <c r="H1014" s="3"/>
      <c r="I1014" s="3"/>
      <c r="J1014" s="3"/>
      <c r="K1014" s="3"/>
      <c r="L1014" s="3"/>
      <c r="M1014" s="3">
        <v>0.69176599999999999</v>
      </c>
      <c r="N1014" s="3">
        <v>0.92025999999999997</v>
      </c>
      <c r="O1014" s="3"/>
      <c r="P1014" s="3">
        <v>4.8108110000000002</v>
      </c>
      <c r="Q1014" s="3">
        <v>5.4944040000000003</v>
      </c>
      <c r="R1014" s="3">
        <v>6.0471300000000001</v>
      </c>
      <c r="S1014" s="3">
        <v>6.0308640000000002</v>
      </c>
    </row>
    <row r="1015" spans="1:19" x14ac:dyDescent="0.2">
      <c r="A1015" s="11" t="s">
        <v>99</v>
      </c>
      <c r="B1015" s="5" t="s">
        <v>6</v>
      </c>
      <c r="C1015" s="31">
        <v>700</v>
      </c>
      <c r="D1015" s="5" t="s">
        <v>174</v>
      </c>
      <c r="E1015" s="7"/>
      <c r="F1015" s="7"/>
      <c r="G1015" s="7"/>
      <c r="H1015" s="7"/>
      <c r="I1015" s="7"/>
      <c r="J1015" s="7"/>
      <c r="K1015" s="7"/>
      <c r="L1015" s="7"/>
      <c r="M1015" s="7">
        <v>74.311639999999997</v>
      </c>
      <c r="N1015" s="7">
        <v>82.472842999999997</v>
      </c>
      <c r="O1015" s="7">
        <v>10.683055</v>
      </c>
      <c r="P1015" s="7"/>
      <c r="Q1015" s="7"/>
      <c r="R1015" s="7">
        <v>7.2847150000000003</v>
      </c>
      <c r="S1015" s="7"/>
    </row>
    <row r="1016" spans="1:19" x14ac:dyDescent="0.2">
      <c r="A1016" s="11" t="s">
        <v>99</v>
      </c>
      <c r="B1016" s="5" t="s">
        <v>5</v>
      </c>
      <c r="C1016" s="31">
        <v>910</v>
      </c>
      <c r="D1016" s="5" t="s">
        <v>170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11" t="s">
        <v>99</v>
      </c>
      <c r="B1017" s="5" t="s">
        <v>4</v>
      </c>
      <c r="C1017" s="31">
        <v>930</v>
      </c>
      <c r="D1017" s="5" t="s">
        <v>170</v>
      </c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</row>
    <row r="1018" spans="1:19" x14ac:dyDescent="0.2">
      <c r="A1018" s="10" t="s">
        <v>99</v>
      </c>
      <c r="B1018" s="5" t="s">
        <v>2</v>
      </c>
      <c r="C1018" s="31">
        <v>998</v>
      </c>
      <c r="D1018" s="5" t="s">
        <v>170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>
        <v>4.4152100000000001</v>
      </c>
      <c r="Q1018" s="3">
        <v>17.015488000000001</v>
      </c>
      <c r="R1018" s="3"/>
      <c r="S1018" s="3"/>
    </row>
    <row r="1019" spans="1:19" x14ac:dyDescent="0.2">
      <c r="A1019" s="9" t="s">
        <v>98</v>
      </c>
      <c r="B1019" s="5" t="s">
        <v>26</v>
      </c>
      <c r="C1019" s="32">
        <v>1000</v>
      </c>
      <c r="D1019" s="5" t="s">
        <v>181</v>
      </c>
      <c r="E1019" s="7"/>
      <c r="F1019" s="7"/>
      <c r="G1019" s="7"/>
      <c r="H1019" s="7"/>
      <c r="I1019" s="7"/>
      <c r="J1019" s="7"/>
      <c r="K1019" s="7"/>
      <c r="L1019" s="7">
        <v>970.73226799999998</v>
      </c>
      <c r="M1019" s="7">
        <v>1871.5307069999999</v>
      </c>
      <c r="N1019" s="7">
        <v>1507.6968529999999</v>
      </c>
      <c r="O1019" s="7">
        <v>1467.665882</v>
      </c>
      <c r="P1019" s="7">
        <v>1954.9166210000001</v>
      </c>
      <c r="Q1019" s="7">
        <v>1739.9422750000001</v>
      </c>
      <c r="R1019" s="7">
        <v>2116.656305</v>
      </c>
      <c r="S1019" s="7">
        <v>1673.0817199999999</v>
      </c>
    </row>
    <row r="1020" spans="1:19" x14ac:dyDescent="0.2">
      <c r="A1020" s="8" t="s">
        <v>98</v>
      </c>
      <c r="B1020" s="5" t="s">
        <v>25</v>
      </c>
      <c r="C1020" s="31">
        <v>110</v>
      </c>
      <c r="D1020" s="5" t="s">
        <v>162</v>
      </c>
      <c r="E1020" s="3"/>
      <c r="F1020" s="3"/>
      <c r="G1020" s="3"/>
      <c r="H1020" s="3"/>
      <c r="I1020" s="3"/>
      <c r="J1020" s="3"/>
      <c r="K1020" s="3"/>
      <c r="L1020" s="3">
        <v>20.129024999999999</v>
      </c>
      <c r="M1020" s="3">
        <v>35.155135000000001</v>
      </c>
      <c r="N1020" s="3">
        <v>47.169077999999999</v>
      </c>
      <c r="O1020" s="3">
        <v>35.719532999999998</v>
      </c>
      <c r="P1020" s="3">
        <v>37.922441999999997</v>
      </c>
      <c r="Q1020" s="3">
        <v>48.364807999999996</v>
      </c>
      <c r="R1020" s="3">
        <v>38.164414999999998</v>
      </c>
      <c r="S1020" s="3">
        <v>51.746099999999998</v>
      </c>
    </row>
    <row r="1021" spans="1:19" x14ac:dyDescent="0.2">
      <c r="A1021" s="8" t="s">
        <v>98</v>
      </c>
      <c r="B1021" s="5" t="s">
        <v>24</v>
      </c>
      <c r="C1021" s="31">
        <v>120</v>
      </c>
      <c r="D1021" s="5" t="s">
        <v>163</v>
      </c>
      <c r="E1021" s="7"/>
      <c r="F1021" s="7"/>
      <c r="G1021" s="7"/>
      <c r="H1021" s="7"/>
      <c r="I1021" s="7"/>
      <c r="J1021" s="7"/>
      <c r="K1021" s="7"/>
      <c r="L1021" s="7">
        <v>21.004472</v>
      </c>
      <c r="M1021" s="7">
        <v>22.993234000000001</v>
      </c>
      <c r="N1021" s="7">
        <v>66.927696999999995</v>
      </c>
      <c r="O1021" s="7">
        <v>25.092376000000002</v>
      </c>
      <c r="P1021" s="7">
        <v>33.754761999999999</v>
      </c>
      <c r="Q1021" s="7">
        <v>63.595300999999999</v>
      </c>
      <c r="R1021" s="7">
        <v>86.251147000000003</v>
      </c>
      <c r="S1021" s="7">
        <v>78.607789999999994</v>
      </c>
    </row>
    <row r="1022" spans="1:19" x14ac:dyDescent="0.2">
      <c r="A1022" s="8" t="s">
        <v>98</v>
      </c>
      <c r="B1022" s="5" t="s">
        <v>23</v>
      </c>
      <c r="C1022" s="31">
        <v>130</v>
      </c>
      <c r="D1022" s="5" t="s">
        <v>163</v>
      </c>
      <c r="E1022" s="3"/>
      <c r="F1022" s="3"/>
      <c r="G1022" s="3"/>
      <c r="H1022" s="3"/>
      <c r="I1022" s="3"/>
      <c r="J1022" s="3"/>
      <c r="K1022" s="3"/>
      <c r="L1022" s="3">
        <v>4.0222000000000001E-2</v>
      </c>
      <c r="M1022" s="3">
        <v>4.3213000000000001E-2</v>
      </c>
      <c r="N1022" s="3"/>
      <c r="O1022" s="3"/>
      <c r="P1022" s="3"/>
      <c r="Q1022" s="3"/>
      <c r="R1022" s="3"/>
      <c r="S1022" s="3">
        <v>0.16203000000000001</v>
      </c>
    </row>
    <row r="1023" spans="1:19" x14ac:dyDescent="0.2">
      <c r="A1023" s="8" t="s">
        <v>98</v>
      </c>
      <c r="B1023" s="5" t="s">
        <v>22</v>
      </c>
      <c r="C1023" s="31">
        <v>140</v>
      </c>
      <c r="D1023" s="5" t="s">
        <v>164</v>
      </c>
      <c r="E1023" s="7"/>
      <c r="F1023" s="7"/>
      <c r="G1023" s="7"/>
      <c r="H1023" s="7"/>
      <c r="I1023" s="7"/>
      <c r="J1023" s="7"/>
      <c r="K1023" s="7"/>
      <c r="L1023" s="7">
        <v>29.121569000000001</v>
      </c>
      <c r="M1023" s="7">
        <v>51.162098999999998</v>
      </c>
      <c r="N1023" s="7">
        <v>48.530571999999999</v>
      </c>
      <c r="O1023" s="7">
        <v>138.232595</v>
      </c>
      <c r="P1023" s="7">
        <v>59.139020000000002</v>
      </c>
      <c r="Q1023" s="7">
        <v>70.547389999999993</v>
      </c>
      <c r="R1023" s="7">
        <v>44.371428999999999</v>
      </c>
      <c r="S1023" s="7">
        <v>136.39063999999999</v>
      </c>
    </row>
    <row r="1024" spans="1:19" x14ac:dyDescent="0.2">
      <c r="A1024" s="8" t="s">
        <v>98</v>
      </c>
      <c r="B1024" s="5" t="s">
        <v>21</v>
      </c>
      <c r="C1024" s="31">
        <v>150</v>
      </c>
      <c r="D1024" s="5" t="s">
        <v>165</v>
      </c>
      <c r="E1024" s="3"/>
      <c r="F1024" s="3"/>
      <c r="G1024" s="3"/>
      <c r="H1024" s="3"/>
      <c r="I1024" s="3"/>
      <c r="J1024" s="3"/>
      <c r="K1024" s="3"/>
      <c r="L1024" s="3">
        <v>112.567666</v>
      </c>
      <c r="M1024" s="3">
        <v>223.82619</v>
      </c>
      <c r="N1024" s="3">
        <v>145.536508</v>
      </c>
      <c r="O1024" s="3">
        <v>70.845185000000001</v>
      </c>
      <c r="P1024" s="3">
        <v>352.08716299999998</v>
      </c>
      <c r="Q1024" s="3">
        <v>43.066598999999997</v>
      </c>
      <c r="R1024" s="3">
        <v>115.060749</v>
      </c>
      <c r="S1024" s="3">
        <v>75.5505</v>
      </c>
    </row>
    <row r="1025" spans="1:19" x14ac:dyDescent="0.2">
      <c r="A1025" s="8" t="s">
        <v>98</v>
      </c>
      <c r="B1025" s="5" t="s">
        <v>20</v>
      </c>
      <c r="C1025" s="31">
        <v>160</v>
      </c>
      <c r="D1025" s="5" t="s">
        <v>161</v>
      </c>
      <c r="E1025" s="7"/>
      <c r="F1025" s="7"/>
      <c r="G1025" s="7"/>
      <c r="H1025" s="7"/>
      <c r="I1025" s="7"/>
      <c r="J1025" s="7"/>
      <c r="K1025" s="7"/>
      <c r="L1025" s="7">
        <v>101.12258</v>
      </c>
      <c r="M1025" s="7">
        <v>93.683728000000002</v>
      </c>
      <c r="N1025" s="7">
        <v>132.788569</v>
      </c>
      <c r="O1025" s="7">
        <v>135.829013</v>
      </c>
      <c r="P1025" s="7">
        <v>149.79510099999999</v>
      </c>
      <c r="Q1025" s="7">
        <v>124.563669</v>
      </c>
      <c r="R1025" s="7">
        <v>290.31969299999997</v>
      </c>
      <c r="S1025" s="7">
        <v>100.6605</v>
      </c>
    </row>
    <row r="1026" spans="1:19" x14ac:dyDescent="0.2">
      <c r="A1026" s="8" t="s">
        <v>98</v>
      </c>
      <c r="B1026" s="5" t="s">
        <v>19</v>
      </c>
      <c r="C1026" s="31">
        <v>210</v>
      </c>
      <c r="D1026" s="5" t="s">
        <v>166</v>
      </c>
      <c r="E1026" s="3"/>
      <c r="F1026" s="3"/>
      <c r="G1026" s="3"/>
      <c r="H1026" s="3"/>
      <c r="I1026" s="3"/>
      <c r="J1026" s="3"/>
      <c r="K1026" s="3"/>
      <c r="L1026" s="3">
        <v>138.681859</v>
      </c>
      <c r="M1026" s="3">
        <v>161.98401699999999</v>
      </c>
      <c r="N1026" s="3">
        <v>151.589032</v>
      </c>
      <c r="O1026" s="3">
        <v>180.05233000000001</v>
      </c>
      <c r="P1026" s="3">
        <v>197.06614099999999</v>
      </c>
      <c r="Q1026" s="3">
        <v>288.11604499999999</v>
      </c>
      <c r="R1026" s="3">
        <v>198.41162600000001</v>
      </c>
      <c r="S1026" s="3">
        <v>184.2961</v>
      </c>
    </row>
    <row r="1027" spans="1:19" x14ac:dyDescent="0.2">
      <c r="A1027" s="8" t="s">
        <v>98</v>
      </c>
      <c r="B1027" s="5" t="s">
        <v>18</v>
      </c>
      <c r="C1027" s="31">
        <v>220</v>
      </c>
      <c r="D1027" s="5" t="s">
        <v>166</v>
      </c>
      <c r="E1027" s="7"/>
      <c r="F1027" s="7"/>
      <c r="G1027" s="7"/>
      <c r="H1027" s="7"/>
      <c r="I1027" s="7"/>
      <c r="J1027" s="7"/>
      <c r="K1027" s="7"/>
      <c r="L1027" s="7">
        <v>1.6102339999999999</v>
      </c>
      <c r="M1027" s="7">
        <v>3.0057019999999999</v>
      </c>
      <c r="N1027" s="7">
        <v>2.9332410000000002</v>
      </c>
      <c r="O1027" s="7">
        <v>1.791995</v>
      </c>
      <c r="P1027" s="7">
        <v>2.62391</v>
      </c>
      <c r="Q1027" s="7">
        <v>3.4497490000000002</v>
      </c>
      <c r="R1027" s="7">
        <v>3.7672669999999999</v>
      </c>
      <c r="S1027" s="7">
        <v>2.78809</v>
      </c>
    </row>
    <row r="1028" spans="1:19" x14ac:dyDescent="0.2">
      <c r="A1028" s="8" t="s">
        <v>98</v>
      </c>
      <c r="B1028" s="5" t="s">
        <v>17</v>
      </c>
      <c r="C1028" s="31">
        <v>230</v>
      </c>
      <c r="D1028" s="5" t="s">
        <v>166</v>
      </c>
      <c r="E1028" s="3"/>
      <c r="F1028" s="3"/>
      <c r="G1028" s="3"/>
      <c r="H1028" s="3"/>
      <c r="I1028" s="3"/>
      <c r="J1028" s="3"/>
      <c r="K1028" s="3"/>
      <c r="L1028" s="3">
        <v>16.036199</v>
      </c>
      <c r="M1028" s="3">
        <v>51.327638</v>
      </c>
      <c r="N1028" s="3">
        <v>96.452100000000002</v>
      </c>
      <c r="O1028" s="3">
        <v>94.363118999999998</v>
      </c>
      <c r="P1028" s="3">
        <v>140.28132299999999</v>
      </c>
      <c r="Q1028" s="3">
        <v>206.61233899999999</v>
      </c>
      <c r="R1028" s="3">
        <v>193.17136400000001</v>
      </c>
      <c r="S1028" s="3">
        <v>62.338239999999999</v>
      </c>
    </row>
    <row r="1029" spans="1:19" x14ac:dyDescent="0.2">
      <c r="A1029" s="8" t="s">
        <v>98</v>
      </c>
      <c r="B1029" s="5" t="s">
        <v>16</v>
      </c>
      <c r="C1029" s="31">
        <v>240</v>
      </c>
      <c r="D1029" s="5" t="s">
        <v>167</v>
      </c>
      <c r="E1029" s="7"/>
      <c r="F1029" s="7"/>
      <c r="G1029" s="7"/>
      <c r="H1029" s="7"/>
      <c r="I1029" s="7"/>
      <c r="J1029" s="7"/>
      <c r="K1029" s="7"/>
      <c r="L1029" s="7">
        <v>19.013670999999999</v>
      </c>
      <c r="M1029" s="7">
        <v>66.934490999999994</v>
      </c>
      <c r="N1029" s="7">
        <v>62.131155999999997</v>
      </c>
      <c r="O1029" s="7">
        <v>43.557139999999997</v>
      </c>
      <c r="P1029" s="7">
        <v>24.515084000000002</v>
      </c>
      <c r="Q1029" s="7">
        <v>85.861761000000001</v>
      </c>
      <c r="R1029" s="7">
        <v>14.83644</v>
      </c>
      <c r="S1029" s="7">
        <v>13.476050000000001</v>
      </c>
    </row>
    <row r="1030" spans="1:19" x14ac:dyDescent="0.2">
      <c r="A1030" s="8" t="s">
        <v>98</v>
      </c>
      <c r="B1030" s="5" t="s">
        <v>15</v>
      </c>
      <c r="C1030" s="31">
        <v>250</v>
      </c>
      <c r="D1030" s="5" t="s">
        <v>167</v>
      </c>
      <c r="E1030" s="3"/>
      <c r="F1030" s="3"/>
      <c r="G1030" s="3"/>
      <c r="H1030" s="3"/>
      <c r="I1030" s="3"/>
      <c r="J1030" s="3"/>
      <c r="K1030" s="3"/>
      <c r="L1030" s="3">
        <v>2.2472379999999998</v>
      </c>
      <c r="M1030" s="3">
        <v>19.172512999999999</v>
      </c>
      <c r="N1030" s="3">
        <v>15.892486</v>
      </c>
      <c r="O1030" s="3">
        <v>32.003241000000003</v>
      </c>
      <c r="P1030" s="3">
        <v>18.251747999999999</v>
      </c>
      <c r="Q1030" s="3">
        <v>18.382218000000002</v>
      </c>
      <c r="R1030" s="3">
        <v>13.4655</v>
      </c>
      <c r="S1030" s="3">
        <v>19.230560000000001</v>
      </c>
    </row>
    <row r="1031" spans="1:19" x14ac:dyDescent="0.2">
      <c r="A1031" s="8" t="s">
        <v>98</v>
      </c>
      <c r="B1031" s="5" t="s">
        <v>14</v>
      </c>
      <c r="C1031" s="31">
        <v>310</v>
      </c>
      <c r="D1031" s="5" t="s">
        <v>169</v>
      </c>
      <c r="E1031" s="7"/>
      <c r="F1031" s="7"/>
      <c r="G1031" s="7"/>
      <c r="H1031" s="7"/>
      <c r="I1031" s="7"/>
      <c r="J1031" s="7"/>
      <c r="K1031" s="7"/>
      <c r="L1031" s="7">
        <v>29.645098999999998</v>
      </c>
      <c r="M1031" s="7">
        <v>30.188064000000001</v>
      </c>
      <c r="N1031" s="7">
        <v>41.264018999999998</v>
      </c>
      <c r="O1031" s="7">
        <v>60.740502999999997</v>
      </c>
      <c r="P1031" s="7">
        <v>69.102146000000005</v>
      </c>
      <c r="Q1031" s="7">
        <v>53.519168999999998</v>
      </c>
      <c r="R1031" s="7">
        <v>38.797606999999999</v>
      </c>
      <c r="S1031" s="7">
        <v>47.261240000000001</v>
      </c>
    </row>
    <row r="1032" spans="1:19" x14ac:dyDescent="0.2">
      <c r="A1032" s="8" t="s">
        <v>98</v>
      </c>
      <c r="B1032" s="5" t="s">
        <v>13</v>
      </c>
      <c r="C1032" s="31">
        <v>320</v>
      </c>
      <c r="D1032" s="5" t="s">
        <v>168</v>
      </c>
      <c r="E1032" s="3"/>
      <c r="F1032" s="3"/>
      <c r="G1032" s="3"/>
      <c r="H1032" s="3"/>
      <c r="I1032" s="3"/>
      <c r="J1032" s="3"/>
      <c r="K1032" s="3"/>
      <c r="L1032" s="3">
        <v>8.2631029999999992</v>
      </c>
      <c r="M1032" s="3">
        <v>37.558647999999998</v>
      </c>
      <c r="N1032" s="3">
        <v>43.451407000000003</v>
      </c>
      <c r="O1032" s="3">
        <v>34.489685000000001</v>
      </c>
      <c r="P1032" s="3">
        <v>24.797939</v>
      </c>
      <c r="Q1032" s="3">
        <v>22.790538999999999</v>
      </c>
      <c r="R1032" s="3">
        <v>24.172651999999999</v>
      </c>
      <c r="S1032" s="3">
        <v>22.886990000000001</v>
      </c>
    </row>
    <row r="1033" spans="1:19" x14ac:dyDescent="0.2">
      <c r="A1033" s="8" t="s">
        <v>98</v>
      </c>
      <c r="B1033" s="5" t="s">
        <v>12</v>
      </c>
      <c r="C1033" s="31">
        <v>410</v>
      </c>
      <c r="D1033" s="5" t="s">
        <v>171</v>
      </c>
      <c r="E1033" s="7"/>
      <c r="F1033" s="7"/>
      <c r="G1033" s="7"/>
      <c r="H1033" s="7"/>
      <c r="I1033" s="7"/>
      <c r="J1033" s="7"/>
      <c r="K1033" s="7"/>
      <c r="L1033" s="7">
        <v>11.446998000000001</v>
      </c>
      <c r="M1033" s="7">
        <v>17.15645</v>
      </c>
      <c r="N1033" s="7">
        <v>48.074131000000001</v>
      </c>
      <c r="O1033" s="7">
        <v>13.237874</v>
      </c>
      <c r="P1033" s="7">
        <v>33.297851999999999</v>
      </c>
      <c r="Q1033" s="7">
        <v>19.982164999999998</v>
      </c>
      <c r="R1033" s="7">
        <v>59.136381</v>
      </c>
      <c r="S1033" s="7">
        <v>30.57554</v>
      </c>
    </row>
    <row r="1034" spans="1:19" x14ac:dyDescent="0.2">
      <c r="A1034" s="8" t="s">
        <v>98</v>
      </c>
      <c r="B1034" s="5" t="s">
        <v>11</v>
      </c>
      <c r="C1034" s="31">
        <v>430</v>
      </c>
      <c r="D1034" s="5" t="s">
        <v>170</v>
      </c>
      <c r="E1034" s="3"/>
      <c r="F1034" s="3"/>
      <c r="G1034" s="3"/>
      <c r="H1034" s="3"/>
      <c r="I1034" s="3"/>
      <c r="J1034" s="3"/>
      <c r="K1034" s="3"/>
      <c r="L1034" s="3">
        <v>32.405788999999999</v>
      </c>
      <c r="M1034" s="3">
        <v>32.622669000000002</v>
      </c>
      <c r="N1034" s="3">
        <v>35.183551000000001</v>
      </c>
      <c r="O1034" s="3">
        <v>14.431516999999999</v>
      </c>
      <c r="P1034" s="3">
        <v>13.118040000000001</v>
      </c>
      <c r="Q1034" s="3">
        <v>29.223697000000001</v>
      </c>
      <c r="R1034" s="3">
        <v>24.725629999999999</v>
      </c>
      <c r="S1034" s="3">
        <v>13.006740000000001</v>
      </c>
    </row>
    <row r="1035" spans="1:19" x14ac:dyDescent="0.2">
      <c r="A1035" s="8" t="s">
        <v>98</v>
      </c>
      <c r="B1035" s="5" t="s">
        <v>10</v>
      </c>
      <c r="C1035" s="31">
        <v>510</v>
      </c>
      <c r="D1035" s="5" t="s">
        <v>172</v>
      </c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</row>
    <row r="1036" spans="1:19" x14ac:dyDescent="0.2">
      <c r="A1036" s="8" t="s">
        <v>98</v>
      </c>
      <c r="B1036" s="5" t="s">
        <v>9</v>
      </c>
      <c r="C1036" s="31">
        <v>520</v>
      </c>
      <c r="D1036" s="5" t="s">
        <v>169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</row>
    <row r="1037" spans="1:19" x14ac:dyDescent="0.2">
      <c r="A1037" s="8" t="s">
        <v>98</v>
      </c>
      <c r="B1037" s="5" t="s">
        <v>8</v>
      </c>
      <c r="C1037" s="31">
        <v>530</v>
      </c>
      <c r="D1037" s="5" t="s">
        <v>170</v>
      </c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</row>
    <row r="1038" spans="1:19" x14ac:dyDescent="0.2">
      <c r="A1038" s="8" t="s">
        <v>98</v>
      </c>
      <c r="B1038" s="5" t="s">
        <v>7</v>
      </c>
      <c r="C1038" s="31">
        <v>600</v>
      </c>
      <c r="D1038" s="5" t="s">
        <v>173</v>
      </c>
      <c r="E1038" s="3"/>
      <c r="F1038" s="3"/>
      <c r="G1038" s="3"/>
      <c r="H1038" s="3"/>
      <c r="I1038" s="3"/>
      <c r="J1038" s="3"/>
      <c r="K1038" s="3"/>
      <c r="L1038" s="3">
        <v>397.78155900000002</v>
      </c>
      <c r="M1038" s="3">
        <v>454.56603999999999</v>
      </c>
      <c r="N1038" s="3"/>
      <c r="O1038" s="3"/>
      <c r="P1038" s="3"/>
      <c r="Q1038" s="3"/>
      <c r="R1038" s="3"/>
      <c r="S1038" s="3"/>
    </row>
    <row r="1039" spans="1:19" x14ac:dyDescent="0.2">
      <c r="A1039" s="8" t="s">
        <v>98</v>
      </c>
      <c r="B1039" s="5" t="s">
        <v>6</v>
      </c>
      <c r="C1039" s="31">
        <v>700</v>
      </c>
      <c r="D1039" s="5" t="s">
        <v>174</v>
      </c>
      <c r="E1039" s="7"/>
      <c r="F1039" s="7"/>
      <c r="G1039" s="7"/>
      <c r="H1039" s="7"/>
      <c r="I1039" s="7"/>
      <c r="J1039" s="7"/>
      <c r="K1039" s="7"/>
      <c r="L1039" s="7">
        <v>1.0791710000000001</v>
      </c>
      <c r="M1039" s="7">
        <v>6.2121079999999997</v>
      </c>
      <c r="N1039" s="7">
        <v>6.8603189999999996</v>
      </c>
      <c r="O1039" s="7">
        <v>13.166008</v>
      </c>
      <c r="P1039" s="7">
        <v>19.138529999999999</v>
      </c>
      <c r="Q1039" s="7">
        <v>19.169865999999999</v>
      </c>
      <c r="R1039" s="7">
        <v>149.98392699999999</v>
      </c>
      <c r="S1039" s="7">
        <v>105.12730000000001</v>
      </c>
    </row>
    <row r="1040" spans="1:19" x14ac:dyDescent="0.2">
      <c r="A1040" s="8" t="s">
        <v>98</v>
      </c>
      <c r="B1040" s="5" t="s">
        <v>5</v>
      </c>
      <c r="C1040" s="31">
        <v>910</v>
      </c>
      <c r="D1040" s="5" t="s">
        <v>170</v>
      </c>
      <c r="E1040" s="3"/>
      <c r="F1040" s="3"/>
      <c r="G1040" s="3"/>
      <c r="H1040" s="3"/>
      <c r="I1040" s="3"/>
      <c r="J1040" s="3"/>
      <c r="K1040" s="3"/>
      <c r="L1040" s="3"/>
      <c r="M1040" s="3">
        <v>548.156203</v>
      </c>
      <c r="N1040" s="3">
        <v>547.02974500000005</v>
      </c>
      <c r="O1040" s="3">
        <v>549.27299600000003</v>
      </c>
      <c r="P1040" s="3">
        <v>754.33665199999996</v>
      </c>
      <c r="Q1040" s="3">
        <v>616.66538500000001</v>
      </c>
      <c r="R1040" s="3">
        <v>787.55396299999995</v>
      </c>
      <c r="S1040" s="3">
        <v>696</v>
      </c>
    </row>
    <row r="1041" spans="1:19" x14ac:dyDescent="0.2">
      <c r="A1041" s="8" t="s">
        <v>98</v>
      </c>
      <c r="B1041" s="5" t="s">
        <v>4</v>
      </c>
      <c r="C1041" s="31">
        <v>930</v>
      </c>
      <c r="D1041" s="5" t="s">
        <v>170</v>
      </c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</row>
    <row r="1042" spans="1:19" x14ac:dyDescent="0.2">
      <c r="A1042" s="6" t="s">
        <v>98</v>
      </c>
      <c r="B1042" s="5" t="s">
        <v>2</v>
      </c>
      <c r="C1042" s="31">
        <v>998</v>
      </c>
      <c r="D1042" s="5" t="s">
        <v>170</v>
      </c>
      <c r="E1042" s="3"/>
      <c r="F1042" s="3"/>
      <c r="G1042" s="3"/>
      <c r="H1042" s="3"/>
      <c r="I1042" s="3"/>
      <c r="J1042" s="3"/>
      <c r="K1042" s="3"/>
      <c r="L1042" s="3">
        <v>12.209687000000001</v>
      </c>
      <c r="M1042" s="3"/>
      <c r="N1042" s="3">
        <v>0.66450699999999996</v>
      </c>
      <c r="O1042" s="3">
        <v>2.8605230000000001</v>
      </c>
      <c r="P1042" s="3">
        <v>6.3815799999999996</v>
      </c>
      <c r="Q1042" s="3">
        <v>7.3699519999999996</v>
      </c>
      <c r="R1042" s="3">
        <v>8.5890470000000008</v>
      </c>
      <c r="S1042" s="3">
        <v>18.02647</v>
      </c>
    </row>
    <row r="1043" spans="1:19" x14ac:dyDescent="0.2">
      <c r="A1043" s="12" t="s">
        <v>97</v>
      </c>
      <c r="B1043" s="5" t="s">
        <v>26</v>
      </c>
      <c r="C1043" s="32">
        <v>1000</v>
      </c>
      <c r="D1043" s="5" t="s">
        <v>181</v>
      </c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</row>
    <row r="1044" spans="1:19" x14ac:dyDescent="0.2">
      <c r="A1044" s="11" t="s">
        <v>97</v>
      </c>
      <c r="B1044" s="5" t="s">
        <v>25</v>
      </c>
      <c r="C1044" s="31">
        <v>110</v>
      </c>
      <c r="D1044" s="5" t="s">
        <v>162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</row>
    <row r="1045" spans="1:19" x14ac:dyDescent="0.2">
      <c r="A1045" s="11" t="s">
        <v>97</v>
      </c>
      <c r="B1045" s="5" t="s">
        <v>24</v>
      </c>
      <c r="C1045" s="31">
        <v>120</v>
      </c>
      <c r="D1045" s="5" t="s">
        <v>163</v>
      </c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</row>
    <row r="1046" spans="1:19" x14ac:dyDescent="0.2">
      <c r="A1046" s="11" t="s">
        <v>97</v>
      </c>
      <c r="B1046" s="5" t="s">
        <v>23</v>
      </c>
      <c r="C1046" s="31">
        <v>130</v>
      </c>
      <c r="D1046" s="5" t="s">
        <v>163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</row>
    <row r="1047" spans="1:19" x14ac:dyDescent="0.2">
      <c r="A1047" s="11" t="s">
        <v>97</v>
      </c>
      <c r="B1047" s="5" t="s">
        <v>22</v>
      </c>
      <c r="C1047" s="31">
        <v>140</v>
      </c>
      <c r="D1047" s="5" t="s">
        <v>164</v>
      </c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</row>
    <row r="1048" spans="1:19" x14ac:dyDescent="0.2">
      <c r="A1048" s="11" t="s">
        <v>97</v>
      </c>
      <c r="B1048" s="5" t="s">
        <v>21</v>
      </c>
      <c r="C1048" s="31">
        <v>150</v>
      </c>
      <c r="D1048" s="5" t="s">
        <v>165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</row>
    <row r="1049" spans="1:19" x14ac:dyDescent="0.2">
      <c r="A1049" s="11" t="s">
        <v>97</v>
      </c>
      <c r="B1049" s="5" t="s">
        <v>20</v>
      </c>
      <c r="C1049" s="31">
        <v>160</v>
      </c>
      <c r="D1049" s="5" t="s">
        <v>161</v>
      </c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</row>
    <row r="1050" spans="1:19" x14ac:dyDescent="0.2">
      <c r="A1050" s="11" t="s">
        <v>97</v>
      </c>
      <c r="B1050" s="5" t="s">
        <v>19</v>
      </c>
      <c r="C1050" s="31">
        <v>210</v>
      </c>
      <c r="D1050" s="5" t="s">
        <v>166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</row>
    <row r="1051" spans="1:19" x14ac:dyDescent="0.2">
      <c r="A1051" s="11" t="s">
        <v>97</v>
      </c>
      <c r="B1051" s="5" t="s">
        <v>18</v>
      </c>
      <c r="C1051" s="31">
        <v>220</v>
      </c>
      <c r="D1051" s="5" t="s">
        <v>166</v>
      </c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</row>
    <row r="1052" spans="1:19" x14ac:dyDescent="0.2">
      <c r="A1052" s="11" t="s">
        <v>97</v>
      </c>
      <c r="B1052" s="5" t="s">
        <v>17</v>
      </c>
      <c r="C1052" s="31">
        <v>230</v>
      </c>
      <c r="D1052" s="5" t="s">
        <v>166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</row>
    <row r="1053" spans="1:19" x14ac:dyDescent="0.2">
      <c r="A1053" s="11" t="s">
        <v>97</v>
      </c>
      <c r="B1053" s="5" t="s">
        <v>16</v>
      </c>
      <c r="C1053" s="31">
        <v>240</v>
      </c>
      <c r="D1053" s="5" t="s">
        <v>167</v>
      </c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</row>
    <row r="1054" spans="1:19" x14ac:dyDescent="0.2">
      <c r="A1054" s="11" t="s">
        <v>97</v>
      </c>
      <c r="B1054" s="5" t="s">
        <v>15</v>
      </c>
      <c r="C1054" s="31">
        <v>250</v>
      </c>
      <c r="D1054" s="5" t="s">
        <v>167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</row>
    <row r="1055" spans="1:19" x14ac:dyDescent="0.2">
      <c r="A1055" s="11" t="s">
        <v>97</v>
      </c>
      <c r="B1055" s="5" t="s">
        <v>14</v>
      </c>
      <c r="C1055" s="31">
        <v>310</v>
      </c>
      <c r="D1055" s="5" t="s">
        <v>169</v>
      </c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</row>
    <row r="1056" spans="1:19" x14ac:dyDescent="0.2">
      <c r="A1056" s="11" t="s">
        <v>97</v>
      </c>
      <c r="B1056" s="5" t="s">
        <v>13</v>
      </c>
      <c r="C1056" s="31">
        <v>320</v>
      </c>
      <c r="D1056" s="5" t="s">
        <v>168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</row>
    <row r="1057" spans="1:19" x14ac:dyDescent="0.2">
      <c r="A1057" s="11" t="s">
        <v>97</v>
      </c>
      <c r="B1057" s="5" t="s">
        <v>12</v>
      </c>
      <c r="C1057" s="31">
        <v>410</v>
      </c>
      <c r="D1057" s="5" t="s">
        <v>171</v>
      </c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</row>
    <row r="1058" spans="1:19" x14ac:dyDescent="0.2">
      <c r="A1058" s="11" t="s">
        <v>97</v>
      </c>
      <c r="B1058" s="5" t="s">
        <v>11</v>
      </c>
      <c r="C1058" s="31">
        <v>430</v>
      </c>
      <c r="D1058" s="5" t="s">
        <v>170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</row>
    <row r="1059" spans="1:19" x14ac:dyDescent="0.2">
      <c r="A1059" s="11" t="s">
        <v>97</v>
      </c>
      <c r="B1059" s="5" t="s">
        <v>10</v>
      </c>
      <c r="C1059" s="31">
        <v>510</v>
      </c>
      <c r="D1059" s="5" t="s">
        <v>172</v>
      </c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</row>
    <row r="1060" spans="1:19" x14ac:dyDescent="0.2">
      <c r="A1060" s="11" t="s">
        <v>97</v>
      </c>
      <c r="B1060" s="5" t="s">
        <v>9</v>
      </c>
      <c r="C1060" s="31">
        <v>520</v>
      </c>
      <c r="D1060" s="5" t="s">
        <v>169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</row>
    <row r="1061" spans="1:19" x14ac:dyDescent="0.2">
      <c r="A1061" s="11" t="s">
        <v>97</v>
      </c>
      <c r="B1061" s="5" t="s">
        <v>8</v>
      </c>
      <c r="C1061" s="31">
        <v>530</v>
      </c>
      <c r="D1061" s="5" t="s">
        <v>170</v>
      </c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</row>
    <row r="1062" spans="1:19" x14ac:dyDescent="0.2">
      <c r="A1062" s="11" t="s">
        <v>97</v>
      </c>
      <c r="B1062" s="5" t="s">
        <v>7</v>
      </c>
      <c r="C1062" s="31">
        <v>600</v>
      </c>
      <c r="D1062" s="5" t="s">
        <v>173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</row>
    <row r="1063" spans="1:19" x14ac:dyDescent="0.2">
      <c r="A1063" s="11" t="s">
        <v>97</v>
      </c>
      <c r="B1063" s="5" t="s">
        <v>6</v>
      </c>
      <c r="C1063" s="31">
        <v>700</v>
      </c>
      <c r="D1063" s="5" t="s">
        <v>174</v>
      </c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</row>
    <row r="1064" spans="1:19" x14ac:dyDescent="0.2">
      <c r="A1064" s="11" t="s">
        <v>97</v>
      </c>
      <c r="B1064" s="5" t="s">
        <v>5</v>
      </c>
      <c r="C1064" s="31">
        <v>910</v>
      </c>
      <c r="D1064" s="5" t="s">
        <v>170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</row>
    <row r="1065" spans="1:19" x14ac:dyDescent="0.2">
      <c r="A1065" s="11" t="s">
        <v>97</v>
      </c>
      <c r="B1065" s="5" t="s">
        <v>4</v>
      </c>
      <c r="C1065" s="31">
        <v>930</v>
      </c>
      <c r="D1065" s="5" t="s">
        <v>170</v>
      </c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</row>
    <row r="1066" spans="1:19" x14ac:dyDescent="0.2">
      <c r="A1066" s="10" t="s">
        <v>97</v>
      </c>
      <c r="B1066" s="5" t="s">
        <v>2</v>
      </c>
      <c r="C1066" s="31">
        <v>998</v>
      </c>
      <c r="D1066" s="5" t="s">
        <v>170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</row>
    <row r="1067" spans="1:19" x14ac:dyDescent="0.2">
      <c r="A1067" s="9" t="s">
        <v>96</v>
      </c>
      <c r="B1067" s="5" t="s">
        <v>26</v>
      </c>
      <c r="C1067" s="32">
        <v>1000</v>
      </c>
      <c r="D1067" s="5" t="s">
        <v>181</v>
      </c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</row>
    <row r="1068" spans="1:19" x14ac:dyDescent="0.2">
      <c r="A1068" s="8" t="s">
        <v>96</v>
      </c>
      <c r="B1068" s="5" t="s">
        <v>25</v>
      </c>
      <c r="C1068" s="31">
        <v>110</v>
      </c>
      <c r="D1068" s="5" t="s">
        <v>162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</row>
    <row r="1069" spans="1:19" x14ac:dyDescent="0.2">
      <c r="A1069" s="8" t="s">
        <v>96</v>
      </c>
      <c r="B1069" s="5" t="s">
        <v>24</v>
      </c>
      <c r="C1069" s="31">
        <v>120</v>
      </c>
      <c r="D1069" s="5" t="s">
        <v>163</v>
      </c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</row>
    <row r="1070" spans="1:19" x14ac:dyDescent="0.2">
      <c r="A1070" s="8" t="s">
        <v>96</v>
      </c>
      <c r="B1070" s="5" t="s">
        <v>23</v>
      </c>
      <c r="C1070" s="31">
        <v>130</v>
      </c>
      <c r="D1070" s="5" t="s">
        <v>163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</row>
    <row r="1071" spans="1:19" x14ac:dyDescent="0.2">
      <c r="A1071" s="8" t="s">
        <v>96</v>
      </c>
      <c r="B1071" s="5" t="s">
        <v>22</v>
      </c>
      <c r="C1071" s="31">
        <v>140</v>
      </c>
      <c r="D1071" s="5" t="s">
        <v>164</v>
      </c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</row>
    <row r="1072" spans="1:19" x14ac:dyDescent="0.2">
      <c r="A1072" s="8" t="s">
        <v>96</v>
      </c>
      <c r="B1072" s="5" t="s">
        <v>21</v>
      </c>
      <c r="C1072" s="31">
        <v>150</v>
      </c>
      <c r="D1072" s="5" t="s">
        <v>165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</row>
    <row r="1073" spans="1:19" x14ac:dyDescent="0.2">
      <c r="A1073" s="8" t="s">
        <v>96</v>
      </c>
      <c r="B1073" s="5" t="s">
        <v>20</v>
      </c>
      <c r="C1073" s="31">
        <v>160</v>
      </c>
      <c r="D1073" s="5" t="s">
        <v>161</v>
      </c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</row>
    <row r="1074" spans="1:19" x14ac:dyDescent="0.2">
      <c r="A1074" s="8" t="s">
        <v>96</v>
      </c>
      <c r="B1074" s="5" t="s">
        <v>19</v>
      </c>
      <c r="C1074" s="31">
        <v>210</v>
      </c>
      <c r="D1074" s="5" t="s">
        <v>166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</row>
    <row r="1075" spans="1:19" x14ac:dyDescent="0.2">
      <c r="A1075" s="8" t="s">
        <v>96</v>
      </c>
      <c r="B1075" s="5" t="s">
        <v>18</v>
      </c>
      <c r="C1075" s="31">
        <v>220</v>
      </c>
      <c r="D1075" s="5" t="s">
        <v>166</v>
      </c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</row>
    <row r="1076" spans="1:19" x14ac:dyDescent="0.2">
      <c r="A1076" s="8" t="s">
        <v>96</v>
      </c>
      <c r="B1076" s="5" t="s">
        <v>17</v>
      </c>
      <c r="C1076" s="31">
        <v>230</v>
      </c>
      <c r="D1076" s="5" t="s">
        <v>166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</row>
    <row r="1077" spans="1:19" x14ac:dyDescent="0.2">
      <c r="A1077" s="8" t="s">
        <v>96</v>
      </c>
      <c r="B1077" s="5" t="s">
        <v>16</v>
      </c>
      <c r="C1077" s="31">
        <v>240</v>
      </c>
      <c r="D1077" s="5" t="s">
        <v>167</v>
      </c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</row>
    <row r="1078" spans="1:19" x14ac:dyDescent="0.2">
      <c r="A1078" s="8" t="s">
        <v>96</v>
      </c>
      <c r="B1078" s="5" t="s">
        <v>15</v>
      </c>
      <c r="C1078" s="31">
        <v>250</v>
      </c>
      <c r="D1078" s="5" t="s">
        <v>167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</row>
    <row r="1079" spans="1:19" x14ac:dyDescent="0.2">
      <c r="A1079" s="8" t="s">
        <v>96</v>
      </c>
      <c r="B1079" s="5" t="s">
        <v>14</v>
      </c>
      <c r="C1079" s="31">
        <v>310</v>
      </c>
      <c r="D1079" s="5" t="s">
        <v>169</v>
      </c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</row>
    <row r="1080" spans="1:19" x14ac:dyDescent="0.2">
      <c r="A1080" s="8" t="s">
        <v>96</v>
      </c>
      <c r="B1080" s="5" t="s">
        <v>13</v>
      </c>
      <c r="C1080" s="31">
        <v>320</v>
      </c>
      <c r="D1080" s="5" t="s">
        <v>168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</row>
    <row r="1081" spans="1:19" x14ac:dyDescent="0.2">
      <c r="A1081" s="8" t="s">
        <v>96</v>
      </c>
      <c r="B1081" s="5" t="s">
        <v>12</v>
      </c>
      <c r="C1081" s="31">
        <v>410</v>
      </c>
      <c r="D1081" s="5" t="s">
        <v>171</v>
      </c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</row>
    <row r="1082" spans="1:19" x14ac:dyDescent="0.2">
      <c r="A1082" s="8" t="s">
        <v>96</v>
      </c>
      <c r="B1082" s="5" t="s">
        <v>11</v>
      </c>
      <c r="C1082" s="31">
        <v>430</v>
      </c>
      <c r="D1082" s="5" t="s">
        <v>170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</row>
    <row r="1083" spans="1:19" x14ac:dyDescent="0.2">
      <c r="A1083" s="8" t="s">
        <v>96</v>
      </c>
      <c r="B1083" s="5" t="s">
        <v>10</v>
      </c>
      <c r="C1083" s="31">
        <v>510</v>
      </c>
      <c r="D1083" s="5" t="s">
        <v>172</v>
      </c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</row>
    <row r="1084" spans="1:19" x14ac:dyDescent="0.2">
      <c r="A1084" s="8" t="s">
        <v>96</v>
      </c>
      <c r="B1084" s="5" t="s">
        <v>9</v>
      </c>
      <c r="C1084" s="31">
        <v>520</v>
      </c>
      <c r="D1084" s="5" t="s">
        <v>169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</row>
    <row r="1085" spans="1:19" x14ac:dyDescent="0.2">
      <c r="A1085" s="8" t="s">
        <v>96</v>
      </c>
      <c r="B1085" s="5" t="s">
        <v>8</v>
      </c>
      <c r="C1085" s="31">
        <v>530</v>
      </c>
      <c r="D1085" s="5" t="s">
        <v>170</v>
      </c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</row>
    <row r="1086" spans="1:19" x14ac:dyDescent="0.2">
      <c r="A1086" s="8" t="s">
        <v>96</v>
      </c>
      <c r="B1086" s="5" t="s">
        <v>7</v>
      </c>
      <c r="C1086" s="31">
        <v>600</v>
      </c>
      <c r="D1086" s="5" t="s">
        <v>173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</row>
    <row r="1087" spans="1:19" x14ac:dyDescent="0.2">
      <c r="A1087" s="8" t="s">
        <v>96</v>
      </c>
      <c r="B1087" s="5" t="s">
        <v>6</v>
      </c>
      <c r="C1087" s="31">
        <v>700</v>
      </c>
      <c r="D1087" s="5" t="s">
        <v>174</v>
      </c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</row>
    <row r="1088" spans="1:19" x14ac:dyDescent="0.2">
      <c r="A1088" s="8" t="s">
        <v>96</v>
      </c>
      <c r="B1088" s="5" t="s">
        <v>5</v>
      </c>
      <c r="C1088" s="31">
        <v>910</v>
      </c>
      <c r="D1088" s="5" t="s">
        <v>170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</row>
    <row r="1089" spans="1:19" x14ac:dyDescent="0.2">
      <c r="A1089" s="8" t="s">
        <v>96</v>
      </c>
      <c r="B1089" s="5" t="s">
        <v>4</v>
      </c>
      <c r="C1089" s="31">
        <v>930</v>
      </c>
      <c r="D1089" s="5" t="s">
        <v>170</v>
      </c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</row>
    <row r="1090" spans="1:19" x14ac:dyDescent="0.2">
      <c r="A1090" s="6" t="s">
        <v>96</v>
      </c>
      <c r="B1090" s="5" t="s">
        <v>2</v>
      </c>
      <c r="C1090" s="31">
        <v>998</v>
      </c>
      <c r="D1090" s="5" t="s">
        <v>170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</row>
    <row r="1091" spans="1:19" x14ac:dyDescent="0.2">
      <c r="A1091" s="9" t="s">
        <v>95</v>
      </c>
      <c r="B1091" s="5" t="s">
        <v>26</v>
      </c>
      <c r="C1091" s="32">
        <v>1000</v>
      </c>
      <c r="D1091" s="5" t="s">
        <v>181</v>
      </c>
      <c r="E1091" s="7"/>
      <c r="F1091" s="7"/>
      <c r="G1091" s="7"/>
      <c r="H1091" s="7"/>
      <c r="I1091" s="7"/>
      <c r="J1091" s="7"/>
      <c r="K1091" s="7"/>
      <c r="L1091" s="7">
        <v>970.73226799999998</v>
      </c>
      <c r="M1091" s="7">
        <v>1871.5307069999999</v>
      </c>
      <c r="N1091" s="7">
        <v>1507.6968529999999</v>
      </c>
      <c r="O1091" s="7">
        <v>1467.665882</v>
      </c>
      <c r="P1091" s="7">
        <v>1954.9166210000001</v>
      </c>
      <c r="Q1091" s="7">
        <v>1739.9422750000001</v>
      </c>
      <c r="R1091" s="7">
        <v>2116.656305</v>
      </c>
      <c r="S1091" s="7">
        <v>1673.0817199999999</v>
      </c>
    </row>
    <row r="1092" spans="1:19" x14ac:dyDescent="0.2">
      <c r="A1092" s="8" t="s">
        <v>95</v>
      </c>
      <c r="B1092" s="5" t="s">
        <v>25</v>
      </c>
      <c r="C1092" s="31">
        <v>110</v>
      </c>
      <c r="D1092" s="5" t="s">
        <v>162</v>
      </c>
      <c r="E1092" s="3"/>
      <c r="F1092" s="3"/>
      <c r="G1092" s="3"/>
      <c r="H1092" s="3"/>
      <c r="I1092" s="3"/>
      <c r="J1092" s="3"/>
      <c r="K1092" s="3"/>
      <c r="L1092" s="3">
        <v>20.129024999999999</v>
      </c>
      <c r="M1092" s="3">
        <v>35.155135000000001</v>
      </c>
      <c r="N1092" s="3">
        <v>47.169077999999999</v>
      </c>
      <c r="O1092" s="3">
        <v>35.719532999999998</v>
      </c>
      <c r="P1092" s="3">
        <v>37.922441999999997</v>
      </c>
      <c r="Q1092" s="3">
        <v>48.364807999999996</v>
      </c>
      <c r="R1092" s="3">
        <v>38.164414999999998</v>
      </c>
      <c r="S1092" s="3">
        <v>51.746099999999998</v>
      </c>
    </row>
    <row r="1093" spans="1:19" x14ac:dyDescent="0.2">
      <c r="A1093" s="8" t="s">
        <v>95</v>
      </c>
      <c r="B1093" s="5" t="s">
        <v>24</v>
      </c>
      <c r="C1093" s="31">
        <v>120</v>
      </c>
      <c r="D1093" s="5" t="s">
        <v>163</v>
      </c>
      <c r="E1093" s="7"/>
      <c r="F1093" s="7"/>
      <c r="G1093" s="7"/>
      <c r="H1093" s="7"/>
      <c r="I1093" s="7"/>
      <c r="J1093" s="7"/>
      <c r="K1093" s="7"/>
      <c r="L1093" s="7">
        <v>21.004472</v>
      </c>
      <c r="M1093" s="7">
        <v>22.993234000000001</v>
      </c>
      <c r="N1093" s="7">
        <v>66.927696999999995</v>
      </c>
      <c r="O1093" s="7">
        <v>25.092376000000002</v>
      </c>
      <c r="P1093" s="7">
        <v>33.754761999999999</v>
      </c>
      <c r="Q1093" s="7">
        <v>63.595300999999999</v>
      </c>
      <c r="R1093" s="7">
        <v>86.251147000000003</v>
      </c>
      <c r="S1093" s="7">
        <v>78.607789999999994</v>
      </c>
    </row>
    <row r="1094" spans="1:19" x14ac:dyDescent="0.2">
      <c r="A1094" s="8" t="s">
        <v>95</v>
      </c>
      <c r="B1094" s="5" t="s">
        <v>23</v>
      </c>
      <c r="C1094" s="31">
        <v>130</v>
      </c>
      <c r="D1094" s="5" t="s">
        <v>163</v>
      </c>
      <c r="E1094" s="3"/>
      <c r="F1094" s="3"/>
      <c r="G1094" s="3"/>
      <c r="H1094" s="3"/>
      <c r="I1094" s="3"/>
      <c r="J1094" s="3"/>
      <c r="K1094" s="3"/>
      <c r="L1094" s="3">
        <v>4.0222000000000001E-2</v>
      </c>
      <c r="M1094" s="3">
        <v>4.3213000000000001E-2</v>
      </c>
      <c r="N1094" s="3"/>
      <c r="O1094" s="3"/>
      <c r="P1094" s="3"/>
      <c r="Q1094" s="3"/>
      <c r="R1094" s="3"/>
      <c r="S1094" s="3">
        <v>0.16203000000000001</v>
      </c>
    </row>
    <row r="1095" spans="1:19" x14ac:dyDescent="0.2">
      <c r="A1095" s="8" t="s">
        <v>95</v>
      </c>
      <c r="B1095" s="5" t="s">
        <v>22</v>
      </c>
      <c r="C1095" s="31">
        <v>140</v>
      </c>
      <c r="D1095" s="5" t="s">
        <v>164</v>
      </c>
      <c r="E1095" s="7"/>
      <c r="F1095" s="7"/>
      <c r="G1095" s="7"/>
      <c r="H1095" s="7"/>
      <c r="I1095" s="7"/>
      <c r="J1095" s="7"/>
      <c r="K1095" s="7"/>
      <c r="L1095" s="7">
        <v>29.121569000000001</v>
      </c>
      <c r="M1095" s="7">
        <v>51.162098999999998</v>
      </c>
      <c r="N1095" s="7">
        <v>48.530571999999999</v>
      </c>
      <c r="O1095" s="7">
        <v>138.232595</v>
      </c>
      <c r="P1095" s="7">
        <v>59.139020000000002</v>
      </c>
      <c r="Q1095" s="7">
        <v>70.547389999999993</v>
      </c>
      <c r="R1095" s="7">
        <v>44.371428999999999</v>
      </c>
      <c r="S1095" s="7">
        <v>136.39063999999999</v>
      </c>
    </row>
    <row r="1096" spans="1:19" x14ac:dyDescent="0.2">
      <c r="A1096" s="8" t="s">
        <v>95</v>
      </c>
      <c r="B1096" s="5" t="s">
        <v>21</v>
      </c>
      <c r="C1096" s="31">
        <v>150</v>
      </c>
      <c r="D1096" s="5" t="s">
        <v>165</v>
      </c>
      <c r="E1096" s="3"/>
      <c r="F1096" s="3"/>
      <c r="G1096" s="3"/>
      <c r="H1096" s="3"/>
      <c r="I1096" s="3"/>
      <c r="J1096" s="3"/>
      <c r="K1096" s="3"/>
      <c r="L1096" s="3">
        <v>112.567666</v>
      </c>
      <c r="M1096" s="3">
        <v>223.82619</v>
      </c>
      <c r="N1096" s="3">
        <v>145.536508</v>
      </c>
      <c r="O1096" s="3">
        <v>70.845185000000001</v>
      </c>
      <c r="P1096" s="3">
        <v>352.08716299999998</v>
      </c>
      <c r="Q1096" s="3">
        <v>43.066598999999997</v>
      </c>
      <c r="R1096" s="3">
        <v>115.060749</v>
      </c>
      <c r="S1096" s="3">
        <v>75.5505</v>
      </c>
    </row>
    <row r="1097" spans="1:19" x14ac:dyDescent="0.2">
      <c r="A1097" s="8" t="s">
        <v>95</v>
      </c>
      <c r="B1097" s="5" t="s">
        <v>20</v>
      </c>
      <c r="C1097" s="31">
        <v>160</v>
      </c>
      <c r="D1097" s="5" t="s">
        <v>161</v>
      </c>
      <c r="E1097" s="7"/>
      <c r="F1097" s="7"/>
      <c r="G1097" s="7"/>
      <c r="H1097" s="7"/>
      <c r="I1097" s="7"/>
      <c r="J1097" s="7"/>
      <c r="K1097" s="7"/>
      <c r="L1097" s="7">
        <v>101.12258</v>
      </c>
      <c r="M1097" s="7">
        <v>93.683728000000002</v>
      </c>
      <c r="N1097" s="7">
        <v>132.788569</v>
      </c>
      <c r="O1097" s="7">
        <v>135.829013</v>
      </c>
      <c r="P1097" s="7">
        <v>149.79510099999999</v>
      </c>
      <c r="Q1097" s="7">
        <v>124.563669</v>
      </c>
      <c r="R1097" s="7">
        <v>290.31969299999997</v>
      </c>
      <c r="S1097" s="7">
        <v>100.6605</v>
      </c>
    </row>
    <row r="1098" spans="1:19" x14ac:dyDescent="0.2">
      <c r="A1098" s="8" t="s">
        <v>95</v>
      </c>
      <c r="B1098" s="5" t="s">
        <v>19</v>
      </c>
      <c r="C1098" s="31">
        <v>210</v>
      </c>
      <c r="D1098" s="5" t="s">
        <v>166</v>
      </c>
      <c r="E1098" s="3"/>
      <c r="F1098" s="3"/>
      <c r="G1098" s="3"/>
      <c r="H1098" s="3"/>
      <c r="I1098" s="3"/>
      <c r="J1098" s="3"/>
      <c r="K1098" s="3"/>
      <c r="L1098" s="3">
        <v>138.681859</v>
      </c>
      <c r="M1098" s="3">
        <v>161.98401699999999</v>
      </c>
      <c r="N1098" s="3">
        <v>151.589032</v>
      </c>
      <c r="O1098" s="3">
        <v>180.05233000000001</v>
      </c>
      <c r="P1098" s="3">
        <v>197.06614099999999</v>
      </c>
      <c r="Q1098" s="3">
        <v>288.11604499999999</v>
      </c>
      <c r="R1098" s="3">
        <v>198.41162600000001</v>
      </c>
      <c r="S1098" s="3">
        <v>184.2961</v>
      </c>
    </row>
    <row r="1099" spans="1:19" x14ac:dyDescent="0.2">
      <c r="A1099" s="8" t="s">
        <v>95</v>
      </c>
      <c r="B1099" s="5" t="s">
        <v>18</v>
      </c>
      <c r="C1099" s="31">
        <v>220</v>
      </c>
      <c r="D1099" s="5" t="s">
        <v>166</v>
      </c>
      <c r="E1099" s="7"/>
      <c r="F1099" s="7"/>
      <c r="G1099" s="7"/>
      <c r="H1099" s="7"/>
      <c r="I1099" s="7"/>
      <c r="J1099" s="7"/>
      <c r="K1099" s="7"/>
      <c r="L1099" s="7">
        <v>1.6102339999999999</v>
      </c>
      <c r="M1099" s="7">
        <v>3.0057019999999999</v>
      </c>
      <c r="N1099" s="7">
        <v>2.9332410000000002</v>
      </c>
      <c r="O1099" s="7">
        <v>1.791995</v>
      </c>
      <c r="P1099" s="7">
        <v>2.62391</v>
      </c>
      <c r="Q1099" s="7">
        <v>3.4497490000000002</v>
      </c>
      <c r="R1099" s="7">
        <v>3.7672669999999999</v>
      </c>
      <c r="S1099" s="7">
        <v>2.78809</v>
      </c>
    </row>
    <row r="1100" spans="1:19" x14ac:dyDescent="0.2">
      <c r="A1100" s="8" t="s">
        <v>95</v>
      </c>
      <c r="B1100" s="5" t="s">
        <v>17</v>
      </c>
      <c r="C1100" s="31">
        <v>230</v>
      </c>
      <c r="D1100" s="5" t="s">
        <v>166</v>
      </c>
      <c r="E1100" s="3"/>
      <c r="F1100" s="3"/>
      <c r="G1100" s="3"/>
      <c r="H1100" s="3"/>
      <c r="I1100" s="3"/>
      <c r="J1100" s="3"/>
      <c r="K1100" s="3"/>
      <c r="L1100" s="3">
        <v>16.036199</v>
      </c>
      <c r="M1100" s="3">
        <v>51.327638</v>
      </c>
      <c r="N1100" s="3">
        <v>96.452100000000002</v>
      </c>
      <c r="O1100" s="3">
        <v>94.363118999999998</v>
      </c>
      <c r="P1100" s="3">
        <v>140.28132299999999</v>
      </c>
      <c r="Q1100" s="3">
        <v>206.61233899999999</v>
      </c>
      <c r="R1100" s="3">
        <v>193.17136400000001</v>
      </c>
      <c r="S1100" s="3">
        <v>62.338239999999999</v>
      </c>
    </row>
    <row r="1101" spans="1:19" x14ac:dyDescent="0.2">
      <c r="A1101" s="8" t="s">
        <v>95</v>
      </c>
      <c r="B1101" s="5" t="s">
        <v>16</v>
      </c>
      <c r="C1101" s="31">
        <v>240</v>
      </c>
      <c r="D1101" s="5" t="s">
        <v>167</v>
      </c>
      <c r="E1101" s="7"/>
      <c r="F1101" s="7"/>
      <c r="G1101" s="7"/>
      <c r="H1101" s="7"/>
      <c r="I1101" s="7"/>
      <c r="J1101" s="7"/>
      <c r="K1101" s="7"/>
      <c r="L1101" s="7">
        <v>19.013670999999999</v>
      </c>
      <c r="M1101" s="7">
        <v>66.934490999999994</v>
      </c>
      <c r="N1101" s="7">
        <v>62.131155999999997</v>
      </c>
      <c r="O1101" s="7">
        <v>43.557139999999997</v>
      </c>
      <c r="P1101" s="7">
        <v>24.515084000000002</v>
      </c>
      <c r="Q1101" s="7">
        <v>85.861761000000001</v>
      </c>
      <c r="R1101" s="7">
        <v>14.83644</v>
      </c>
      <c r="S1101" s="7">
        <v>13.476050000000001</v>
      </c>
    </row>
    <row r="1102" spans="1:19" x14ac:dyDescent="0.2">
      <c r="A1102" s="8" t="s">
        <v>95</v>
      </c>
      <c r="B1102" s="5" t="s">
        <v>15</v>
      </c>
      <c r="C1102" s="31">
        <v>250</v>
      </c>
      <c r="D1102" s="5" t="s">
        <v>167</v>
      </c>
      <c r="E1102" s="3"/>
      <c r="F1102" s="3"/>
      <c r="G1102" s="3"/>
      <c r="H1102" s="3"/>
      <c r="I1102" s="3"/>
      <c r="J1102" s="3"/>
      <c r="K1102" s="3"/>
      <c r="L1102" s="3">
        <v>2.2472379999999998</v>
      </c>
      <c r="M1102" s="3">
        <v>19.172512999999999</v>
      </c>
      <c r="N1102" s="3">
        <v>15.892486</v>
      </c>
      <c r="O1102" s="3">
        <v>32.003241000000003</v>
      </c>
      <c r="P1102" s="3">
        <v>18.251747999999999</v>
      </c>
      <c r="Q1102" s="3">
        <v>18.382218000000002</v>
      </c>
      <c r="R1102" s="3">
        <v>13.4655</v>
      </c>
      <c r="S1102" s="3">
        <v>19.230560000000001</v>
      </c>
    </row>
    <row r="1103" spans="1:19" x14ac:dyDescent="0.2">
      <c r="A1103" s="8" t="s">
        <v>95</v>
      </c>
      <c r="B1103" s="5" t="s">
        <v>14</v>
      </c>
      <c r="C1103" s="31">
        <v>310</v>
      </c>
      <c r="D1103" s="5" t="s">
        <v>169</v>
      </c>
      <c r="E1103" s="7"/>
      <c r="F1103" s="7"/>
      <c r="G1103" s="7"/>
      <c r="H1103" s="7"/>
      <c r="I1103" s="7"/>
      <c r="J1103" s="7"/>
      <c r="K1103" s="7"/>
      <c r="L1103" s="7">
        <v>29.645098999999998</v>
      </c>
      <c r="M1103" s="7">
        <v>30.188064000000001</v>
      </c>
      <c r="N1103" s="7">
        <v>41.264018999999998</v>
      </c>
      <c r="O1103" s="7">
        <v>60.740502999999997</v>
      </c>
      <c r="P1103" s="7">
        <v>69.102146000000005</v>
      </c>
      <c r="Q1103" s="7">
        <v>53.519168999999998</v>
      </c>
      <c r="R1103" s="7">
        <v>38.797606999999999</v>
      </c>
      <c r="S1103" s="7">
        <v>47.261240000000001</v>
      </c>
    </row>
    <row r="1104" spans="1:19" x14ac:dyDescent="0.2">
      <c r="A1104" s="8" t="s">
        <v>95</v>
      </c>
      <c r="B1104" s="5" t="s">
        <v>13</v>
      </c>
      <c r="C1104" s="31">
        <v>320</v>
      </c>
      <c r="D1104" s="5" t="s">
        <v>168</v>
      </c>
      <c r="E1104" s="3"/>
      <c r="F1104" s="3"/>
      <c r="G1104" s="3"/>
      <c r="H1104" s="3"/>
      <c r="I1104" s="3"/>
      <c r="J1104" s="3"/>
      <c r="K1104" s="3"/>
      <c r="L1104" s="3">
        <v>8.2631029999999992</v>
      </c>
      <c r="M1104" s="3">
        <v>37.558647999999998</v>
      </c>
      <c r="N1104" s="3">
        <v>43.451407000000003</v>
      </c>
      <c r="O1104" s="3">
        <v>34.489685000000001</v>
      </c>
      <c r="P1104" s="3">
        <v>24.797939</v>
      </c>
      <c r="Q1104" s="3">
        <v>22.790538999999999</v>
      </c>
      <c r="R1104" s="3">
        <v>24.172651999999999</v>
      </c>
      <c r="S1104" s="3">
        <v>22.886990000000001</v>
      </c>
    </row>
    <row r="1105" spans="1:19" x14ac:dyDescent="0.2">
      <c r="A1105" s="8" t="s">
        <v>95</v>
      </c>
      <c r="B1105" s="5" t="s">
        <v>12</v>
      </c>
      <c r="C1105" s="31">
        <v>410</v>
      </c>
      <c r="D1105" s="5" t="s">
        <v>171</v>
      </c>
      <c r="E1105" s="7"/>
      <c r="F1105" s="7"/>
      <c r="G1105" s="7"/>
      <c r="H1105" s="7"/>
      <c r="I1105" s="7"/>
      <c r="J1105" s="7"/>
      <c r="K1105" s="7"/>
      <c r="L1105" s="7">
        <v>11.446998000000001</v>
      </c>
      <c r="M1105" s="7">
        <v>17.15645</v>
      </c>
      <c r="N1105" s="7">
        <v>48.074131000000001</v>
      </c>
      <c r="O1105" s="7">
        <v>13.237874</v>
      </c>
      <c r="P1105" s="7">
        <v>33.297851999999999</v>
      </c>
      <c r="Q1105" s="7">
        <v>19.982164999999998</v>
      </c>
      <c r="R1105" s="7">
        <v>59.136381</v>
      </c>
      <c r="S1105" s="7">
        <v>30.57554</v>
      </c>
    </row>
    <row r="1106" spans="1:19" x14ac:dyDescent="0.2">
      <c r="A1106" s="8" t="s">
        <v>95</v>
      </c>
      <c r="B1106" s="5" t="s">
        <v>11</v>
      </c>
      <c r="C1106" s="31">
        <v>430</v>
      </c>
      <c r="D1106" s="5" t="s">
        <v>170</v>
      </c>
      <c r="E1106" s="3"/>
      <c r="F1106" s="3"/>
      <c r="G1106" s="3"/>
      <c r="H1106" s="3"/>
      <c r="I1106" s="3"/>
      <c r="J1106" s="3"/>
      <c r="K1106" s="3"/>
      <c r="L1106" s="3">
        <v>32.405788999999999</v>
      </c>
      <c r="M1106" s="3">
        <v>32.622669000000002</v>
      </c>
      <c r="N1106" s="3">
        <v>35.183551000000001</v>
      </c>
      <c r="O1106" s="3">
        <v>14.431516999999999</v>
      </c>
      <c r="P1106" s="3">
        <v>13.118040000000001</v>
      </c>
      <c r="Q1106" s="3">
        <v>29.223697000000001</v>
      </c>
      <c r="R1106" s="3">
        <v>24.725629999999999</v>
      </c>
      <c r="S1106" s="3">
        <v>13.006740000000001</v>
      </c>
    </row>
    <row r="1107" spans="1:19" x14ac:dyDescent="0.2">
      <c r="A1107" s="8" t="s">
        <v>95</v>
      </c>
      <c r="B1107" s="5" t="s">
        <v>10</v>
      </c>
      <c r="C1107" s="31">
        <v>510</v>
      </c>
      <c r="D1107" s="5" t="s">
        <v>172</v>
      </c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</row>
    <row r="1108" spans="1:19" x14ac:dyDescent="0.2">
      <c r="A1108" s="8" t="s">
        <v>95</v>
      </c>
      <c r="B1108" s="5" t="s">
        <v>9</v>
      </c>
      <c r="C1108" s="31">
        <v>520</v>
      </c>
      <c r="D1108" s="5" t="s">
        <v>169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</row>
    <row r="1109" spans="1:19" x14ac:dyDescent="0.2">
      <c r="A1109" s="8" t="s">
        <v>95</v>
      </c>
      <c r="B1109" s="5" t="s">
        <v>8</v>
      </c>
      <c r="C1109" s="31">
        <v>530</v>
      </c>
      <c r="D1109" s="5" t="s">
        <v>170</v>
      </c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</row>
    <row r="1110" spans="1:19" x14ac:dyDescent="0.2">
      <c r="A1110" s="8" t="s">
        <v>95</v>
      </c>
      <c r="B1110" s="5" t="s">
        <v>7</v>
      </c>
      <c r="C1110" s="31">
        <v>600</v>
      </c>
      <c r="D1110" s="5" t="s">
        <v>173</v>
      </c>
      <c r="E1110" s="3"/>
      <c r="F1110" s="3"/>
      <c r="G1110" s="3"/>
      <c r="H1110" s="3"/>
      <c r="I1110" s="3"/>
      <c r="J1110" s="3"/>
      <c r="K1110" s="3"/>
      <c r="L1110" s="3">
        <v>397.78155900000002</v>
      </c>
      <c r="M1110" s="3">
        <v>454.56603999999999</v>
      </c>
      <c r="N1110" s="3"/>
      <c r="O1110" s="3"/>
      <c r="P1110" s="3"/>
      <c r="Q1110" s="3"/>
      <c r="R1110" s="3"/>
      <c r="S1110" s="3"/>
    </row>
    <row r="1111" spans="1:19" x14ac:dyDescent="0.2">
      <c r="A1111" s="8" t="s">
        <v>95</v>
      </c>
      <c r="B1111" s="5" t="s">
        <v>6</v>
      </c>
      <c r="C1111" s="31">
        <v>700</v>
      </c>
      <c r="D1111" s="5" t="s">
        <v>174</v>
      </c>
      <c r="E1111" s="7"/>
      <c r="F1111" s="7"/>
      <c r="G1111" s="7"/>
      <c r="H1111" s="7"/>
      <c r="I1111" s="7"/>
      <c r="J1111" s="7"/>
      <c r="K1111" s="7"/>
      <c r="L1111" s="7">
        <v>1.0791710000000001</v>
      </c>
      <c r="M1111" s="7">
        <v>6.2121079999999997</v>
      </c>
      <c r="N1111" s="7">
        <v>6.8603189999999996</v>
      </c>
      <c r="O1111" s="7">
        <v>13.166008</v>
      </c>
      <c r="P1111" s="7">
        <v>19.138529999999999</v>
      </c>
      <c r="Q1111" s="7">
        <v>19.169865999999999</v>
      </c>
      <c r="R1111" s="7">
        <v>149.98392699999999</v>
      </c>
      <c r="S1111" s="7">
        <v>105.12730000000001</v>
      </c>
    </row>
    <row r="1112" spans="1:19" x14ac:dyDescent="0.2">
      <c r="A1112" s="8" t="s">
        <v>95</v>
      </c>
      <c r="B1112" s="5" t="s">
        <v>5</v>
      </c>
      <c r="C1112" s="31">
        <v>910</v>
      </c>
      <c r="D1112" s="5" t="s">
        <v>170</v>
      </c>
      <c r="E1112" s="3"/>
      <c r="F1112" s="3"/>
      <c r="G1112" s="3"/>
      <c r="H1112" s="3"/>
      <c r="I1112" s="3"/>
      <c r="J1112" s="3"/>
      <c r="K1112" s="3"/>
      <c r="L1112" s="3"/>
      <c r="M1112" s="3">
        <v>548.156203</v>
      </c>
      <c r="N1112" s="3">
        <v>547.02974500000005</v>
      </c>
      <c r="O1112" s="3">
        <v>549.27299600000003</v>
      </c>
      <c r="P1112" s="3">
        <v>754.33665199999996</v>
      </c>
      <c r="Q1112" s="3">
        <v>616.66538500000001</v>
      </c>
      <c r="R1112" s="3">
        <v>787.55396299999995</v>
      </c>
      <c r="S1112" s="3">
        <v>696</v>
      </c>
    </row>
    <row r="1113" spans="1:19" x14ac:dyDescent="0.2">
      <c r="A1113" s="8" t="s">
        <v>95</v>
      </c>
      <c r="B1113" s="5" t="s">
        <v>4</v>
      </c>
      <c r="C1113" s="31">
        <v>930</v>
      </c>
      <c r="D1113" s="5" t="s">
        <v>170</v>
      </c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</row>
    <row r="1114" spans="1:19" x14ac:dyDescent="0.2">
      <c r="A1114" s="6" t="s">
        <v>95</v>
      </c>
      <c r="B1114" s="5" t="s">
        <v>2</v>
      </c>
      <c r="C1114" s="31">
        <v>998</v>
      </c>
      <c r="D1114" s="5" t="s">
        <v>170</v>
      </c>
      <c r="E1114" s="3"/>
      <c r="F1114" s="3"/>
      <c r="G1114" s="3"/>
      <c r="H1114" s="3"/>
      <c r="I1114" s="3"/>
      <c r="J1114" s="3"/>
      <c r="K1114" s="3"/>
      <c r="L1114" s="3">
        <v>12.209687000000001</v>
      </c>
      <c r="M1114" s="3"/>
      <c r="N1114" s="3">
        <v>0.66450699999999996</v>
      </c>
      <c r="O1114" s="3">
        <v>2.8605230000000001</v>
      </c>
      <c r="P1114" s="3">
        <v>6.3815799999999996</v>
      </c>
      <c r="Q1114" s="3">
        <v>7.3699519999999996</v>
      </c>
      <c r="R1114" s="3">
        <v>8.5890470000000008</v>
      </c>
      <c r="S1114" s="3">
        <v>18.02647</v>
      </c>
    </row>
    <row r="1115" spans="1:19" x14ac:dyDescent="0.2">
      <c r="A1115" s="9" t="s">
        <v>94</v>
      </c>
      <c r="B1115" s="5" t="s">
        <v>26</v>
      </c>
      <c r="C1115" s="32">
        <v>1000</v>
      </c>
      <c r="D1115" s="5" t="s">
        <v>181</v>
      </c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>
        <v>56.897984000000001</v>
      </c>
      <c r="S1115" s="7">
        <v>33.781500000000001</v>
      </c>
    </row>
    <row r="1116" spans="1:19" x14ac:dyDescent="0.2">
      <c r="A1116" s="8" t="s">
        <v>94</v>
      </c>
      <c r="B1116" s="5" t="s">
        <v>25</v>
      </c>
      <c r="C1116" s="31">
        <v>110</v>
      </c>
      <c r="D1116" s="5" t="s">
        <v>162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</row>
    <row r="1117" spans="1:19" x14ac:dyDescent="0.2">
      <c r="A1117" s="8" t="s">
        <v>94</v>
      </c>
      <c r="B1117" s="5" t="s">
        <v>24</v>
      </c>
      <c r="C1117" s="31">
        <v>120</v>
      </c>
      <c r="D1117" s="5" t="s">
        <v>163</v>
      </c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</row>
    <row r="1118" spans="1:19" x14ac:dyDescent="0.2">
      <c r="A1118" s="8" t="s">
        <v>94</v>
      </c>
      <c r="B1118" s="5" t="s">
        <v>23</v>
      </c>
      <c r="C1118" s="31">
        <v>130</v>
      </c>
      <c r="D1118" s="5" t="s">
        <v>163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</row>
    <row r="1119" spans="1:19" x14ac:dyDescent="0.2">
      <c r="A1119" s="8" t="s">
        <v>94</v>
      </c>
      <c r="B1119" s="5" t="s">
        <v>22</v>
      </c>
      <c r="C1119" s="31">
        <v>140</v>
      </c>
      <c r="D1119" s="5" t="s">
        <v>164</v>
      </c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</row>
    <row r="1120" spans="1:19" x14ac:dyDescent="0.2">
      <c r="A1120" s="8" t="s">
        <v>94</v>
      </c>
      <c r="B1120" s="5" t="s">
        <v>21</v>
      </c>
      <c r="C1120" s="31">
        <v>150</v>
      </c>
      <c r="D1120" s="5" t="s">
        <v>165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</row>
    <row r="1121" spans="1:19" x14ac:dyDescent="0.2">
      <c r="A1121" s="8" t="s">
        <v>94</v>
      </c>
      <c r="B1121" s="5" t="s">
        <v>20</v>
      </c>
      <c r="C1121" s="31">
        <v>160</v>
      </c>
      <c r="D1121" s="5" t="s">
        <v>161</v>
      </c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</row>
    <row r="1122" spans="1:19" x14ac:dyDescent="0.2">
      <c r="A1122" s="8" t="s">
        <v>94</v>
      </c>
      <c r="B1122" s="5" t="s">
        <v>19</v>
      </c>
      <c r="C1122" s="31">
        <v>210</v>
      </c>
      <c r="D1122" s="5" t="s">
        <v>166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</row>
    <row r="1123" spans="1:19" x14ac:dyDescent="0.2">
      <c r="A1123" s="8" t="s">
        <v>94</v>
      </c>
      <c r="B1123" s="5" t="s">
        <v>18</v>
      </c>
      <c r="C1123" s="31">
        <v>220</v>
      </c>
      <c r="D1123" s="5" t="s">
        <v>166</v>
      </c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</row>
    <row r="1124" spans="1:19" x14ac:dyDescent="0.2">
      <c r="A1124" s="8" t="s">
        <v>94</v>
      </c>
      <c r="B1124" s="5" t="s">
        <v>17</v>
      </c>
      <c r="C1124" s="31">
        <v>230</v>
      </c>
      <c r="D1124" s="5" t="s">
        <v>166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</row>
    <row r="1125" spans="1:19" x14ac:dyDescent="0.2">
      <c r="A1125" s="8" t="s">
        <v>94</v>
      </c>
      <c r="B1125" s="5" t="s">
        <v>16</v>
      </c>
      <c r="C1125" s="31">
        <v>240</v>
      </c>
      <c r="D1125" s="5" t="s">
        <v>167</v>
      </c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</row>
    <row r="1126" spans="1:19" x14ac:dyDescent="0.2">
      <c r="A1126" s="8" t="s">
        <v>94</v>
      </c>
      <c r="B1126" s="5" t="s">
        <v>15</v>
      </c>
      <c r="C1126" s="31">
        <v>250</v>
      </c>
      <c r="D1126" s="5" t="s">
        <v>167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</row>
    <row r="1127" spans="1:19" x14ac:dyDescent="0.2">
      <c r="A1127" s="8" t="s">
        <v>94</v>
      </c>
      <c r="B1127" s="5" t="s">
        <v>14</v>
      </c>
      <c r="C1127" s="31">
        <v>310</v>
      </c>
      <c r="D1127" s="5" t="s">
        <v>169</v>
      </c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</row>
    <row r="1128" spans="1:19" x14ac:dyDescent="0.2">
      <c r="A1128" s="8" t="s">
        <v>94</v>
      </c>
      <c r="B1128" s="5" t="s">
        <v>13</v>
      </c>
      <c r="C1128" s="31">
        <v>320</v>
      </c>
      <c r="D1128" s="5" t="s">
        <v>168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</row>
    <row r="1129" spans="1:19" x14ac:dyDescent="0.2">
      <c r="A1129" s="8" t="s">
        <v>94</v>
      </c>
      <c r="B1129" s="5" t="s">
        <v>12</v>
      </c>
      <c r="C1129" s="31">
        <v>410</v>
      </c>
      <c r="D1129" s="5" t="s">
        <v>171</v>
      </c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</row>
    <row r="1130" spans="1:19" x14ac:dyDescent="0.2">
      <c r="A1130" s="8" t="s">
        <v>94</v>
      </c>
      <c r="B1130" s="5" t="s">
        <v>11</v>
      </c>
      <c r="C1130" s="31">
        <v>430</v>
      </c>
      <c r="D1130" s="5" t="s">
        <v>170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</row>
    <row r="1131" spans="1:19" x14ac:dyDescent="0.2">
      <c r="A1131" s="8" t="s">
        <v>94</v>
      </c>
      <c r="B1131" s="5" t="s">
        <v>10</v>
      </c>
      <c r="C1131" s="31">
        <v>510</v>
      </c>
      <c r="D1131" s="5" t="s">
        <v>172</v>
      </c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</row>
    <row r="1132" spans="1:19" x14ac:dyDescent="0.2">
      <c r="A1132" s="8" t="s">
        <v>94</v>
      </c>
      <c r="B1132" s="5" t="s">
        <v>9</v>
      </c>
      <c r="C1132" s="31">
        <v>520</v>
      </c>
      <c r="D1132" s="5" t="s">
        <v>169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</row>
    <row r="1133" spans="1:19" x14ac:dyDescent="0.2">
      <c r="A1133" s="8" t="s">
        <v>94</v>
      </c>
      <c r="B1133" s="5" t="s">
        <v>8</v>
      </c>
      <c r="C1133" s="31">
        <v>530</v>
      </c>
      <c r="D1133" s="5" t="s">
        <v>170</v>
      </c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</row>
    <row r="1134" spans="1:19" x14ac:dyDescent="0.2">
      <c r="A1134" s="8" t="s">
        <v>94</v>
      </c>
      <c r="B1134" s="5" t="s">
        <v>7</v>
      </c>
      <c r="C1134" s="31">
        <v>600</v>
      </c>
      <c r="D1134" s="5" t="s">
        <v>173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</row>
    <row r="1135" spans="1:19" x14ac:dyDescent="0.2">
      <c r="A1135" s="8" t="s">
        <v>94</v>
      </c>
      <c r="B1135" s="5" t="s">
        <v>6</v>
      </c>
      <c r="C1135" s="31">
        <v>700</v>
      </c>
      <c r="D1135" s="5" t="s">
        <v>174</v>
      </c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</row>
    <row r="1136" spans="1:19" x14ac:dyDescent="0.2">
      <c r="A1136" s="8" t="s">
        <v>94</v>
      </c>
      <c r="B1136" s="5" t="s">
        <v>5</v>
      </c>
      <c r="C1136" s="31">
        <v>910</v>
      </c>
      <c r="D1136" s="5" t="s">
        <v>170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</row>
    <row r="1137" spans="1:19" x14ac:dyDescent="0.2">
      <c r="A1137" s="8" t="s">
        <v>94</v>
      </c>
      <c r="B1137" s="5" t="s">
        <v>4</v>
      </c>
      <c r="C1137" s="31">
        <v>930</v>
      </c>
      <c r="D1137" s="5" t="s">
        <v>170</v>
      </c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</row>
    <row r="1138" spans="1:19" x14ac:dyDescent="0.2">
      <c r="A1138" s="6" t="s">
        <v>94</v>
      </c>
      <c r="B1138" s="5" t="s">
        <v>2</v>
      </c>
      <c r="C1138" s="31">
        <v>998</v>
      </c>
      <c r="D1138" s="5" t="s">
        <v>170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>
        <v>56.897984000000001</v>
      </c>
      <c r="S1138" s="3">
        <v>33.781500000000001</v>
      </c>
    </row>
    <row r="1139" spans="1:19" x14ac:dyDescent="0.2">
      <c r="A1139" s="12" t="s">
        <v>93</v>
      </c>
      <c r="B1139" s="5" t="s">
        <v>26</v>
      </c>
      <c r="C1139" s="32">
        <v>1000</v>
      </c>
      <c r="D1139" s="5" t="s">
        <v>181</v>
      </c>
      <c r="E1139" s="7"/>
      <c r="F1139" s="7"/>
      <c r="G1139" s="7"/>
      <c r="H1139" s="7"/>
      <c r="I1139" s="7"/>
      <c r="J1139" s="7"/>
      <c r="K1139" s="7"/>
      <c r="L1139" s="7"/>
      <c r="M1139" s="7">
        <v>38.992179</v>
      </c>
      <c r="N1139" s="7">
        <v>117.32044999999999</v>
      </c>
      <c r="O1139" s="7">
        <v>86.376938999999993</v>
      </c>
      <c r="P1139" s="7">
        <v>109.796543</v>
      </c>
      <c r="Q1139" s="7">
        <v>69.280462</v>
      </c>
      <c r="R1139" s="7">
        <v>53.905006999999998</v>
      </c>
      <c r="S1139" s="7">
        <v>100.016554</v>
      </c>
    </row>
    <row r="1140" spans="1:19" x14ac:dyDescent="0.2">
      <c r="A1140" s="11" t="s">
        <v>93</v>
      </c>
      <c r="B1140" s="5" t="s">
        <v>25</v>
      </c>
      <c r="C1140" s="31">
        <v>110</v>
      </c>
      <c r="D1140" s="5" t="s">
        <v>162</v>
      </c>
      <c r="E1140" s="3"/>
      <c r="F1140" s="3"/>
      <c r="G1140" s="3"/>
      <c r="H1140" s="3"/>
      <c r="I1140" s="3"/>
      <c r="J1140" s="3"/>
      <c r="K1140" s="3"/>
      <c r="L1140" s="3"/>
      <c r="M1140" s="3">
        <v>6.2603090000000003</v>
      </c>
      <c r="N1140" s="3">
        <v>1.4202950000000001</v>
      </c>
      <c r="O1140" s="3">
        <v>5.3591249999999997</v>
      </c>
      <c r="P1140" s="3"/>
      <c r="Q1140" s="3"/>
      <c r="R1140" s="3"/>
      <c r="S1140" s="3"/>
    </row>
    <row r="1141" spans="1:19" x14ac:dyDescent="0.2">
      <c r="A1141" s="11" t="s">
        <v>93</v>
      </c>
      <c r="B1141" s="5" t="s">
        <v>24</v>
      </c>
      <c r="C1141" s="31">
        <v>120</v>
      </c>
      <c r="D1141" s="5" t="s">
        <v>163</v>
      </c>
      <c r="E1141" s="7"/>
      <c r="F1141" s="7"/>
      <c r="G1141" s="7"/>
      <c r="H1141" s="7"/>
      <c r="I1141" s="7"/>
      <c r="J1141" s="7"/>
      <c r="K1141" s="7"/>
      <c r="L1141" s="7"/>
      <c r="M1141" s="7">
        <v>2.5175000000000001</v>
      </c>
      <c r="N1141" s="7">
        <v>3.1913559999999999</v>
      </c>
      <c r="O1141" s="7">
        <v>5.6643619999999997</v>
      </c>
      <c r="P1141" s="7">
        <v>7.8072480000000004</v>
      </c>
      <c r="Q1141" s="7">
        <v>7.2648080000000004</v>
      </c>
      <c r="R1141" s="7">
        <v>1.2700940000000001</v>
      </c>
      <c r="S1141" s="7">
        <v>2.8751519999999999</v>
      </c>
    </row>
    <row r="1142" spans="1:19" x14ac:dyDescent="0.2">
      <c r="A1142" s="11" t="s">
        <v>93</v>
      </c>
      <c r="B1142" s="5" t="s">
        <v>23</v>
      </c>
      <c r="C1142" s="31">
        <v>130</v>
      </c>
      <c r="D1142" s="5" t="s">
        <v>163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</row>
    <row r="1143" spans="1:19" x14ac:dyDescent="0.2">
      <c r="A1143" s="11" t="s">
        <v>93</v>
      </c>
      <c r="B1143" s="5" t="s">
        <v>22</v>
      </c>
      <c r="C1143" s="31">
        <v>140</v>
      </c>
      <c r="D1143" s="5" t="s">
        <v>164</v>
      </c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</row>
    <row r="1144" spans="1:19" x14ac:dyDescent="0.2">
      <c r="A1144" s="11" t="s">
        <v>93</v>
      </c>
      <c r="B1144" s="5" t="s">
        <v>21</v>
      </c>
      <c r="C1144" s="31">
        <v>150</v>
      </c>
      <c r="D1144" s="5" t="s">
        <v>165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>
        <v>10.725465</v>
      </c>
      <c r="R1144" s="3">
        <v>9.8294000000000006E-2</v>
      </c>
      <c r="S1144" s="3">
        <v>0.33000800000000002</v>
      </c>
    </row>
    <row r="1145" spans="1:19" x14ac:dyDescent="0.2">
      <c r="A1145" s="11" t="s">
        <v>93</v>
      </c>
      <c r="B1145" s="5" t="s">
        <v>20</v>
      </c>
      <c r="C1145" s="31">
        <v>160</v>
      </c>
      <c r="D1145" s="5" t="s">
        <v>161</v>
      </c>
      <c r="E1145" s="7"/>
      <c r="F1145" s="7"/>
      <c r="G1145" s="7"/>
      <c r="H1145" s="7"/>
      <c r="I1145" s="7"/>
      <c r="J1145" s="7"/>
      <c r="K1145" s="7"/>
      <c r="L1145" s="7"/>
      <c r="M1145" s="7">
        <v>11.317576000000001</v>
      </c>
      <c r="N1145" s="7">
        <v>4.2174519999999998</v>
      </c>
      <c r="O1145" s="7">
        <v>1.371901</v>
      </c>
      <c r="P1145" s="7">
        <v>3.274241</v>
      </c>
      <c r="Q1145" s="7">
        <v>3.6521020000000002</v>
      </c>
      <c r="R1145" s="7">
        <v>12.777148</v>
      </c>
      <c r="S1145" s="7">
        <v>4.5433089999999998</v>
      </c>
    </row>
    <row r="1146" spans="1:19" x14ac:dyDescent="0.2">
      <c r="A1146" s="11" t="s">
        <v>93</v>
      </c>
      <c r="B1146" s="5" t="s">
        <v>19</v>
      </c>
      <c r="C1146" s="31">
        <v>210</v>
      </c>
      <c r="D1146" s="5" t="s">
        <v>166</v>
      </c>
      <c r="E1146" s="3"/>
      <c r="F1146" s="3"/>
      <c r="G1146" s="3"/>
      <c r="H1146" s="3"/>
      <c r="I1146" s="3"/>
      <c r="J1146" s="3"/>
      <c r="K1146" s="3"/>
      <c r="L1146" s="3"/>
      <c r="M1146" s="3">
        <v>17.404941999999998</v>
      </c>
      <c r="N1146" s="3">
        <v>19.692132999999998</v>
      </c>
      <c r="O1146" s="3">
        <v>2.9125679999999998</v>
      </c>
      <c r="P1146" s="3">
        <v>2.9913650000000001</v>
      </c>
      <c r="Q1146" s="3"/>
      <c r="R1146" s="3"/>
      <c r="S1146" s="3"/>
    </row>
    <row r="1147" spans="1:19" x14ac:dyDescent="0.2">
      <c r="A1147" s="11" t="s">
        <v>93</v>
      </c>
      <c r="B1147" s="5" t="s">
        <v>18</v>
      </c>
      <c r="C1147" s="31">
        <v>220</v>
      </c>
      <c r="D1147" s="5" t="s">
        <v>166</v>
      </c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</row>
    <row r="1148" spans="1:19" x14ac:dyDescent="0.2">
      <c r="A1148" s="11" t="s">
        <v>93</v>
      </c>
      <c r="B1148" s="5" t="s">
        <v>17</v>
      </c>
      <c r="C1148" s="31">
        <v>230</v>
      </c>
      <c r="D1148" s="5" t="s">
        <v>166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</row>
    <row r="1149" spans="1:19" x14ac:dyDescent="0.2">
      <c r="A1149" s="11" t="s">
        <v>93</v>
      </c>
      <c r="B1149" s="5" t="s">
        <v>16</v>
      </c>
      <c r="C1149" s="31">
        <v>240</v>
      </c>
      <c r="D1149" s="5" t="s">
        <v>167</v>
      </c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</row>
    <row r="1150" spans="1:19" x14ac:dyDescent="0.2">
      <c r="A1150" s="11" t="s">
        <v>93</v>
      </c>
      <c r="B1150" s="5" t="s">
        <v>15</v>
      </c>
      <c r="C1150" s="31">
        <v>250</v>
      </c>
      <c r="D1150" s="5" t="s">
        <v>167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</row>
    <row r="1151" spans="1:19" x14ac:dyDescent="0.2">
      <c r="A1151" s="11" t="s">
        <v>93</v>
      </c>
      <c r="B1151" s="5" t="s">
        <v>14</v>
      </c>
      <c r="C1151" s="31">
        <v>310</v>
      </c>
      <c r="D1151" s="5" t="s">
        <v>169</v>
      </c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</row>
    <row r="1152" spans="1:19" x14ac:dyDescent="0.2">
      <c r="A1152" s="11" t="s">
        <v>93</v>
      </c>
      <c r="B1152" s="5" t="s">
        <v>13</v>
      </c>
      <c r="C1152" s="31">
        <v>320</v>
      </c>
      <c r="D1152" s="5" t="s">
        <v>168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>
        <v>1.3805369999999999</v>
      </c>
      <c r="S1152" s="3">
        <v>1.382285</v>
      </c>
    </row>
    <row r="1153" spans="1:19" x14ac:dyDescent="0.2">
      <c r="A1153" s="11" t="s">
        <v>93</v>
      </c>
      <c r="B1153" s="5" t="s">
        <v>12</v>
      </c>
      <c r="C1153" s="31">
        <v>410</v>
      </c>
      <c r="D1153" s="5" t="s">
        <v>171</v>
      </c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</row>
    <row r="1154" spans="1:19" x14ac:dyDescent="0.2">
      <c r="A1154" s="11" t="s">
        <v>93</v>
      </c>
      <c r="B1154" s="5" t="s">
        <v>11</v>
      </c>
      <c r="C1154" s="31">
        <v>430</v>
      </c>
      <c r="D1154" s="5" t="s">
        <v>170</v>
      </c>
      <c r="E1154" s="3"/>
      <c r="F1154" s="3"/>
      <c r="G1154" s="3"/>
      <c r="H1154" s="3"/>
      <c r="I1154" s="3"/>
      <c r="J1154" s="3"/>
      <c r="K1154" s="3"/>
      <c r="L1154" s="3"/>
      <c r="M1154" s="3">
        <v>1.491852</v>
      </c>
      <c r="N1154" s="3">
        <v>2.6461299999999999</v>
      </c>
      <c r="O1154" s="3">
        <v>0.17475399999999999</v>
      </c>
      <c r="P1154" s="3"/>
      <c r="Q1154" s="3"/>
      <c r="R1154" s="3">
        <v>0.220886</v>
      </c>
      <c r="S1154" s="3"/>
    </row>
    <row r="1155" spans="1:19" x14ac:dyDescent="0.2">
      <c r="A1155" s="11" t="s">
        <v>93</v>
      </c>
      <c r="B1155" s="5" t="s">
        <v>10</v>
      </c>
      <c r="C1155" s="31">
        <v>510</v>
      </c>
      <c r="D1155" s="5" t="s">
        <v>172</v>
      </c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</row>
    <row r="1156" spans="1:19" x14ac:dyDescent="0.2">
      <c r="A1156" s="11" t="s">
        <v>93</v>
      </c>
      <c r="B1156" s="5" t="s">
        <v>9</v>
      </c>
      <c r="C1156" s="31">
        <v>520</v>
      </c>
      <c r="D1156" s="5" t="s">
        <v>169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</row>
    <row r="1157" spans="1:19" x14ac:dyDescent="0.2">
      <c r="A1157" s="11" t="s">
        <v>93</v>
      </c>
      <c r="B1157" s="5" t="s">
        <v>8</v>
      </c>
      <c r="C1157" s="31">
        <v>530</v>
      </c>
      <c r="D1157" s="5" t="s">
        <v>170</v>
      </c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</row>
    <row r="1158" spans="1:19" x14ac:dyDescent="0.2">
      <c r="A1158" s="11" t="s">
        <v>93</v>
      </c>
      <c r="B1158" s="5" t="s">
        <v>7</v>
      </c>
      <c r="C1158" s="31">
        <v>600</v>
      </c>
      <c r="D1158" s="5" t="s">
        <v>173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</row>
    <row r="1159" spans="1:19" x14ac:dyDescent="0.2">
      <c r="A1159" s="11" t="s">
        <v>93</v>
      </c>
      <c r="B1159" s="5" t="s">
        <v>6</v>
      </c>
      <c r="C1159" s="31">
        <v>700</v>
      </c>
      <c r="D1159" s="5" t="s">
        <v>174</v>
      </c>
      <c r="E1159" s="7"/>
      <c r="F1159" s="7"/>
      <c r="G1159" s="7"/>
      <c r="H1159" s="7"/>
      <c r="I1159" s="7"/>
      <c r="J1159" s="7"/>
      <c r="K1159" s="7"/>
      <c r="L1159" s="7"/>
      <c r="M1159" s="7"/>
      <c r="N1159" s="7">
        <v>86.153084000000007</v>
      </c>
      <c r="O1159" s="7">
        <v>70.894228999999996</v>
      </c>
      <c r="P1159" s="7">
        <v>95.723688999999993</v>
      </c>
      <c r="Q1159" s="7">
        <v>47.638086999999999</v>
      </c>
      <c r="R1159" s="7">
        <v>38.158048000000001</v>
      </c>
      <c r="S1159" s="7">
        <v>90.885800000000003</v>
      </c>
    </row>
    <row r="1160" spans="1:19" x14ac:dyDescent="0.2">
      <c r="A1160" s="11" t="s">
        <v>93</v>
      </c>
      <c r="B1160" s="5" t="s">
        <v>5</v>
      </c>
      <c r="C1160" s="31">
        <v>910</v>
      </c>
      <c r="D1160" s="5" t="s">
        <v>170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</row>
    <row r="1161" spans="1:19" x14ac:dyDescent="0.2">
      <c r="A1161" s="11" t="s">
        <v>93</v>
      </c>
      <c r="B1161" s="5" t="s">
        <v>4</v>
      </c>
      <c r="C1161" s="31">
        <v>930</v>
      </c>
      <c r="D1161" s="5" t="s">
        <v>170</v>
      </c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</row>
    <row r="1162" spans="1:19" x14ac:dyDescent="0.2">
      <c r="A1162" s="10" t="s">
        <v>93</v>
      </c>
      <c r="B1162" s="5" t="s">
        <v>2</v>
      </c>
      <c r="C1162" s="31">
        <v>998</v>
      </c>
      <c r="D1162" s="5" t="s">
        <v>170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</row>
    <row r="1163" spans="1:19" x14ac:dyDescent="0.2">
      <c r="A1163" s="9" t="s">
        <v>92</v>
      </c>
      <c r="B1163" s="5" t="s">
        <v>26</v>
      </c>
      <c r="C1163" s="32">
        <v>1000</v>
      </c>
      <c r="D1163" s="5" t="s">
        <v>181</v>
      </c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</row>
    <row r="1164" spans="1:19" x14ac:dyDescent="0.2">
      <c r="A1164" s="8" t="s">
        <v>92</v>
      </c>
      <c r="B1164" s="5" t="s">
        <v>25</v>
      </c>
      <c r="C1164" s="31">
        <v>110</v>
      </c>
      <c r="D1164" s="5" t="s">
        <v>162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</row>
    <row r="1165" spans="1:19" x14ac:dyDescent="0.2">
      <c r="A1165" s="8" t="s">
        <v>92</v>
      </c>
      <c r="B1165" s="5" t="s">
        <v>24</v>
      </c>
      <c r="C1165" s="31">
        <v>120</v>
      </c>
      <c r="D1165" s="5" t="s">
        <v>163</v>
      </c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</row>
    <row r="1166" spans="1:19" x14ac:dyDescent="0.2">
      <c r="A1166" s="8" t="s">
        <v>92</v>
      </c>
      <c r="B1166" s="5" t="s">
        <v>23</v>
      </c>
      <c r="C1166" s="31">
        <v>130</v>
      </c>
      <c r="D1166" s="5" t="s">
        <v>163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</row>
    <row r="1167" spans="1:19" x14ac:dyDescent="0.2">
      <c r="A1167" s="8" t="s">
        <v>92</v>
      </c>
      <c r="B1167" s="5" t="s">
        <v>22</v>
      </c>
      <c r="C1167" s="31">
        <v>140</v>
      </c>
      <c r="D1167" s="5" t="s">
        <v>164</v>
      </c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</row>
    <row r="1168" spans="1:19" x14ac:dyDescent="0.2">
      <c r="A1168" s="8" t="s">
        <v>92</v>
      </c>
      <c r="B1168" s="5" t="s">
        <v>21</v>
      </c>
      <c r="C1168" s="31">
        <v>150</v>
      </c>
      <c r="D1168" s="5" t="s">
        <v>165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</row>
    <row r="1169" spans="1:19" x14ac:dyDescent="0.2">
      <c r="A1169" s="8" t="s">
        <v>92</v>
      </c>
      <c r="B1169" s="5" t="s">
        <v>20</v>
      </c>
      <c r="C1169" s="31">
        <v>160</v>
      </c>
      <c r="D1169" s="5" t="s">
        <v>161</v>
      </c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</row>
    <row r="1170" spans="1:19" x14ac:dyDescent="0.2">
      <c r="A1170" s="8" t="s">
        <v>92</v>
      </c>
      <c r="B1170" s="5" t="s">
        <v>19</v>
      </c>
      <c r="C1170" s="31">
        <v>210</v>
      </c>
      <c r="D1170" s="5" t="s">
        <v>166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</row>
    <row r="1171" spans="1:19" x14ac:dyDescent="0.2">
      <c r="A1171" s="8" t="s">
        <v>92</v>
      </c>
      <c r="B1171" s="5" t="s">
        <v>18</v>
      </c>
      <c r="C1171" s="31">
        <v>220</v>
      </c>
      <c r="D1171" s="5" t="s">
        <v>166</v>
      </c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</row>
    <row r="1172" spans="1:19" x14ac:dyDescent="0.2">
      <c r="A1172" s="8" t="s">
        <v>92</v>
      </c>
      <c r="B1172" s="5" t="s">
        <v>17</v>
      </c>
      <c r="C1172" s="31">
        <v>230</v>
      </c>
      <c r="D1172" s="5" t="s">
        <v>166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</row>
    <row r="1173" spans="1:19" x14ac:dyDescent="0.2">
      <c r="A1173" s="8" t="s">
        <v>92</v>
      </c>
      <c r="B1173" s="5" t="s">
        <v>16</v>
      </c>
      <c r="C1173" s="31">
        <v>240</v>
      </c>
      <c r="D1173" s="5" t="s">
        <v>167</v>
      </c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</row>
    <row r="1174" spans="1:19" x14ac:dyDescent="0.2">
      <c r="A1174" s="8" t="s">
        <v>92</v>
      </c>
      <c r="B1174" s="5" t="s">
        <v>15</v>
      </c>
      <c r="C1174" s="31">
        <v>250</v>
      </c>
      <c r="D1174" s="5" t="s">
        <v>167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</row>
    <row r="1175" spans="1:19" x14ac:dyDescent="0.2">
      <c r="A1175" s="8" t="s">
        <v>92</v>
      </c>
      <c r="B1175" s="5" t="s">
        <v>14</v>
      </c>
      <c r="C1175" s="31">
        <v>310</v>
      </c>
      <c r="D1175" s="5" t="s">
        <v>169</v>
      </c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</row>
    <row r="1176" spans="1:19" x14ac:dyDescent="0.2">
      <c r="A1176" s="8" t="s">
        <v>92</v>
      </c>
      <c r="B1176" s="5" t="s">
        <v>13</v>
      </c>
      <c r="C1176" s="31">
        <v>320</v>
      </c>
      <c r="D1176" s="5" t="s">
        <v>168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</row>
    <row r="1177" spans="1:19" x14ac:dyDescent="0.2">
      <c r="A1177" s="8" t="s">
        <v>92</v>
      </c>
      <c r="B1177" s="5" t="s">
        <v>12</v>
      </c>
      <c r="C1177" s="31">
        <v>410</v>
      </c>
      <c r="D1177" s="5" t="s">
        <v>171</v>
      </c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</row>
    <row r="1178" spans="1:19" x14ac:dyDescent="0.2">
      <c r="A1178" s="8" t="s">
        <v>92</v>
      </c>
      <c r="B1178" s="5" t="s">
        <v>11</v>
      </c>
      <c r="C1178" s="31">
        <v>430</v>
      </c>
      <c r="D1178" s="5" t="s">
        <v>170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</row>
    <row r="1179" spans="1:19" x14ac:dyDescent="0.2">
      <c r="A1179" s="8" t="s">
        <v>92</v>
      </c>
      <c r="B1179" s="5" t="s">
        <v>10</v>
      </c>
      <c r="C1179" s="31">
        <v>510</v>
      </c>
      <c r="D1179" s="5" t="s">
        <v>172</v>
      </c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</row>
    <row r="1180" spans="1:19" x14ac:dyDescent="0.2">
      <c r="A1180" s="8" t="s">
        <v>92</v>
      </c>
      <c r="B1180" s="5" t="s">
        <v>9</v>
      </c>
      <c r="C1180" s="31">
        <v>520</v>
      </c>
      <c r="D1180" s="5" t="s">
        <v>169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</row>
    <row r="1181" spans="1:19" x14ac:dyDescent="0.2">
      <c r="A1181" s="8" t="s">
        <v>92</v>
      </c>
      <c r="B1181" s="5" t="s">
        <v>8</v>
      </c>
      <c r="C1181" s="31">
        <v>530</v>
      </c>
      <c r="D1181" s="5" t="s">
        <v>170</v>
      </c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</row>
    <row r="1182" spans="1:19" x14ac:dyDescent="0.2">
      <c r="A1182" s="8" t="s">
        <v>92</v>
      </c>
      <c r="B1182" s="5" t="s">
        <v>7</v>
      </c>
      <c r="C1182" s="31">
        <v>600</v>
      </c>
      <c r="D1182" s="5" t="s">
        <v>173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</row>
    <row r="1183" spans="1:19" x14ac:dyDescent="0.2">
      <c r="A1183" s="8" t="s">
        <v>92</v>
      </c>
      <c r="B1183" s="5" t="s">
        <v>6</v>
      </c>
      <c r="C1183" s="31">
        <v>700</v>
      </c>
      <c r="D1183" s="5" t="s">
        <v>174</v>
      </c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</row>
    <row r="1184" spans="1:19" x14ac:dyDescent="0.2">
      <c r="A1184" s="8" t="s">
        <v>92</v>
      </c>
      <c r="B1184" s="5" t="s">
        <v>5</v>
      </c>
      <c r="C1184" s="31">
        <v>910</v>
      </c>
      <c r="D1184" s="5" t="s">
        <v>170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</row>
    <row r="1185" spans="1:19" x14ac:dyDescent="0.2">
      <c r="A1185" s="8" t="s">
        <v>92</v>
      </c>
      <c r="B1185" s="5" t="s">
        <v>4</v>
      </c>
      <c r="C1185" s="31">
        <v>930</v>
      </c>
      <c r="D1185" s="5" t="s">
        <v>170</v>
      </c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</row>
    <row r="1186" spans="1:19" x14ac:dyDescent="0.2">
      <c r="A1186" s="6" t="s">
        <v>92</v>
      </c>
      <c r="B1186" s="5" t="s">
        <v>2</v>
      </c>
      <c r="C1186" s="31">
        <v>998</v>
      </c>
      <c r="D1186" s="5" t="s">
        <v>170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</row>
    <row r="1187" spans="1:19" x14ac:dyDescent="0.2">
      <c r="A1187" s="12" t="s">
        <v>91</v>
      </c>
      <c r="B1187" s="5" t="s">
        <v>26</v>
      </c>
      <c r="C1187" s="32">
        <v>1000</v>
      </c>
      <c r="D1187" s="5" t="s">
        <v>181</v>
      </c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>
        <v>253.443714</v>
      </c>
      <c r="P1187" s="7">
        <v>213.50349800000001</v>
      </c>
      <c r="Q1187" s="7">
        <v>220.72704899999999</v>
      </c>
      <c r="R1187" s="7">
        <v>194.00825399999999</v>
      </c>
      <c r="S1187" s="7">
        <v>347.54827</v>
      </c>
    </row>
    <row r="1188" spans="1:19" x14ac:dyDescent="0.2">
      <c r="A1188" s="11" t="s">
        <v>91</v>
      </c>
      <c r="B1188" s="5" t="s">
        <v>25</v>
      </c>
      <c r="C1188" s="31">
        <v>110</v>
      </c>
      <c r="D1188" s="5" t="s">
        <v>162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</row>
    <row r="1189" spans="1:19" x14ac:dyDescent="0.2">
      <c r="A1189" s="11" t="s">
        <v>91</v>
      </c>
      <c r="B1189" s="5" t="s">
        <v>24</v>
      </c>
      <c r="C1189" s="31">
        <v>120</v>
      </c>
      <c r="D1189" s="5" t="s">
        <v>163</v>
      </c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</row>
    <row r="1190" spans="1:19" x14ac:dyDescent="0.2">
      <c r="A1190" s="11" t="s">
        <v>91</v>
      </c>
      <c r="B1190" s="5" t="s">
        <v>23</v>
      </c>
      <c r="C1190" s="31">
        <v>130</v>
      </c>
      <c r="D1190" s="5" t="s">
        <v>163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</row>
    <row r="1191" spans="1:19" x14ac:dyDescent="0.2">
      <c r="A1191" s="11" t="s">
        <v>91</v>
      </c>
      <c r="B1191" s="5" t="s">
        <v>22</v>
      </c>
      <c r="C1191" s="31">
        <v>140</v>
      </c>
      <c r="D1191" s="5" t="s">
        <v>164</v>
      </c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</row>
    <row r="1192" spans="1:19" x14ac:dyDescent="0.2">
      <c r="A1192" s="11" t="s">
        <v>91</v>
      </c>
      <c r="B1192" s="5" t="s">
        <v>21</v>
      </c>
      <c r="C1192" s="31">
        <v>150</v>
      </c>
      <c r="D1192" s="5" t="s">
        <v>165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</row>
    <row r="1193" spans="1:19" x14ac:dyDescent="0.2">
      <c r="A1193" s="11" t="s">
        <v>91</v>
      </c>
      <c r="B1193" s="5" t="s">
        <v>20</v>
      </c>
      <c r="C1193" s="31">
        <v>160</v>
      </c>
      <c r="D1193" s="5" t="s">
        <v>161</v>
      </c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</row>
    <row r="1194" spans="1:19" x14ac:dyDescent="0.2">
      <c r="A1194" s="11" t="s">
        <v>91</v>
      </c>
      <c r="B1194" s="5" t="s">
        <v>19</v>
      </c>
      <c r="C1194" s="31">
        <v>210</v>
      </c>
      <c r="D1194" s="5" t="s">
        <v>166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</row>
    <row r="1195" spans="1:19" x14ac:dyDescent="0.2">
      <c r="A1195" s="11" t="s">
        <v>91</v>
      </c>
      <c r="B1195" s="5" t="s">
        <v>18</v>
      </c>
      <c r="C1195" s="31">
        <v>220</v>
      </c>
      <c r="D1195" s="5" t="s">
        <v>166</v>
      </c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</row>
    <row r="1196" spans="1:19" x14ac:dyDescent="0.2">
      <c r="A1196" s="11" t="s">
        <v>91</v>
      </c>
      <c r="B1196" s="5" t="s">
        <v>17</v>
      </c>
      <c r="C1196" s="31">
        <v>230</v>
      </c>
      <c r="D1196" s="5" t="s">
        <v>166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</row>
    <row r="1197" spans="1:19" x14ac:dyDescent="0.2">
      <c r="A1197" s="11" t="s">
        <v>91</v>
      </c>
      <c r="B1197" s="5" t="s">
        <v>16</v>
      </c>
      <c r="C1197" s="31">
        <v>240</v>
      </c>
      <c r="D1197" s="5" t="s">
        <v>167</v>
      </c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</row>
    <row r="1198" spans="1:19" x14ac:dyDescent="0.2">
      <c r="A1198" s="11" t="s">
        <v>91</v>
      </c>
      <c r="B1198" s="5" t="s">
        <v>15</v>
      </c>
      <c r="C1198" s="31">
        <v>250</v>
      </c>
      <c r="D1198" s="5" t="s">
        <v>167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</row>
    <row r="1199" spans="1:19" x14ac:dyDescent="0.2">
      <c r="A1199" s="11" t="s">
        <v>91</v>
      </c>
      <c r="B1199" s="5" t="s">
        <v>14</v>
      </c>
      <c r="C1199" s="31">
        <v>310</v>
      </c>
      <c r="D1199" s="5" t="s">
        <v>169</v>
      </c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</row>
    <row r="1200" spans="1:19" x14ac:dyDescent="0.2">
      <c r="A1200" s="11" t="s">
        <v>91</v>
      </c>
      <c r="B1200" s="5" t="s">
        <v>13</v>
      </c>
      <c r="C1200" s="31">
        <v>320</v>
      </c>
      <c r="D1200" s="5" t="s">
        <v>168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</row>
    <row r="1201" spans="1:19" x14ac:dyDescent="0.2">
      <c r="A1201" s="11" t="s">
        <v>91</v>
      </c>
      <c r="B1201" s="5" t="s">
        <v>12</v>
      </c>
      <c r="C1201" s="31">
        <v>410</v>
      </c>
      <c r="D1201" s="5" t="s">
        <v>171</v>
      </c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</row>
    <row r="1202" spans="1:19" x14ac:dyDescent="0.2">
      <c r="A1202" s="11" t="s">
        <v>91</v>
      </c>
      <c r="B1202" s="5" t="s">
        <v>11</v>
      </c>
      <c r="C1202" s="31">
        <v>430</v>
      </c>
      <c r="D1202" s="5" t="s">
        <v>170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</row>
    <row r="1203" spans="1:19" x14ac:dyDescent="0.2">
      <c r="A1203" s="11" t="s">
        <v>91</v>
      </c>
      <c r="B1203" s="5" t="s">
        <v>10</v>
      </c>
      <c r="C1203" s="31">
        <v>510</v>
      </c>
      <c r="D1203" s="5" t="s">
        <v>172</v>
      </c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</row>
    <row r="1204" spans="1:19" x14ac:dyDescent="0.2">
      <c r="A1204" s="11" t="s">
        <v>91</v>
      </c>
      <c r="B1204" s="5" t="s">
        <v>9</v>
      </c>
      <c r="C1204" s="31">
        <v>520</v>
      </c>
      <c r="D1204" s="5" t="s">
        <v>169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</row>
    <row r="1205" spans="1:19" x14ac:dyDescent="0.2">
      <c r="A1205" s="11" t="s">
        <v>91</v>
      </c>
      <c r="B1205" s="5" t="s">
        <v>8</v>
      </c>
      <c r="C1205" s="31">
        <v>530</v>
      </c>
      <c r="D1205" s="5" t="s">
        <v>170</v>
      </c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</row>
    <row r="1206" spans="1:19" x14ac:dyDescent="0.2">
      <c r="A1206" s="11" t="s">
        <v>91</v>
      </c>
      <c r="B1206" s="5" t="s">
        <v>7</v>
      </c>
      <c r="C1206" s="31">
        <v>600</v>
      </c>
      <c r="D1206" s="5" t="s">
        <v>173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</row>
    <row r="1207" spans="1:19" x14ac:dyDescent="0.2">
      <c r="A1207" s="11" t="s">
        <v>91</v>
      </c>
      <c r="B1207" s="5" t="s">
        <v>6</v>
      </c>
      <c r="C1207" s="31">
        <v>700</v>
      </c>
      <c r="D1207" s="5" t="s">
        <v>174</v>
      </c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</row>
    <row r="1208" spans="1:19" x14ac:dyDescent="0.2">
      <c r="A1208" s="11" t="s">
        <v>91</v>
      </c>
      <c r="B1208" s="5" t="s">
        <v>5</v>
      </c>
      <c r="C1208" s="31">
        <v>910</v>
      </c>
      <c r="D1208" s="5" t="s">
        <v>170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</row>
    <row r="1209" spans="1:19" x14ac:dyDescent="0.2">
      <c r="A1209" s="11" t="s">
        <v>91</v>
      </c>
      <c r="B1209" s="5" t="s">
        <v>4</v>
      </c>
      <c r="C1209" s="31">
        <v>930</v>
      </c>
      <c r="D1209" s="5" t="s">
        <v>170</v>
      </c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</row>
    <row r="1210" spans="1:19" x14ac:dyDescent="0.2">
      <c r="A1210" s="10" t="s">
        <v>91</v>
      </c>
      <c r="B1210" s="5" t="s">
        <v>2</v>
      </c>
      <c r="C1210" s="31">
        <v>998</v>
      </c>
      <c r="D1210" s="5" t="s">
        <v>170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>
        <v>253.443714</v>
      </c>
      <c r="P1210" s="3">
        <v>213.50349800000001</v>
      </c>
      <c r="Q1210" s="3">
        <v>220.72704899999999</v>
      </c>
      <c r="R1210" s="3">
        <v>194.00825399999999</v>
      </c>
      <c r="S1210" s="3">
        <v>347.54827</v>
      </c>
    </row>
    <row r="1211" spans="1:19" x14ac:dyDescent="0.2">
      <c r="A1211" s="9" t="s">
        <v>90</v>
      </c>
      <c r="B1211" s="5" t="s">
        <v>26</v>
      </c>
      <c r="C1211" s="32">
        <v>1000</v>
      </c>
      <c r="D1211" s="5" t="s">
        <v>181</v>
      </c>
      <c r="E1211" s="7">
        <v>1198.1714059999999</v>
      </c>
      <c r="F1211" s="7">
        <v>1335.860473</v>
      </c>
      <c r="G1211" s="7">
        <v>1510.39183</v>
      </c>
      <c r="H1211" s="7">
        <v>1967.437048</v>
      </c>
      <c r="I1211" s="7">
        <v>2027.2494899999999</v>
      </c>
      <c r="J1211" s="7">
        <v>2150.765116</v>
      </c>
      <c r="K1211" s="7">
        <v>2565.2761529999998</v>
      </c>
      <c r="L1211" s="7">
        <v>3394.6840309999998</v>
      </c>
      <c r="M1211" s="7">
        <v>3231.3267289999999</v>
      </c>
      <c r="N1211" s="7">
        <v>3629.6068030000001</v>
      </c>
      <c r="O1211" s="7">
        <v>3979.1604689999999</v>
      </c>
      <c r="P1211" s="7">
        <v>4445.5344180000002</v>
      </c>
      <c r="Q1211" s="7">
        <v>4152.6451559999996</v>
      </c>
      <c r="R1211" s="7">
        <v>5640.9972989999997</v>
      </c>
      <c r="S1211" s="7">
        <v>5404.0796730000002</v>
      </c>
    </row>
    <row r="1212" spans="1:19" x14ac:dyDescent="0.2">
      <c r="A1212" s="8" t="s">
        <v>90</v>
      </c>
      <c r="B1212" s="5" t="s">
        <v>25</v>
      </c>
      <c r="C1212" s="31">
        <v>110</v>
      </c>
      <c r="D1212" s="5" t="s">
        <v>162</v>
      </c>
      <c r="E1212" s="3">
        <v>64.732432000000003</v>
      </c>
      <c r="F1212" s="3">
        <v>69.093495000000004</v>
      </c>
      <c r="G1212" s="3">
        <v>66.348215999999994</v>
      </c>
      <c r="H1212" s="3">
        <v>310.52831500000002</v>
      </c>
      <c r="I1212" s="3">
        <v>297.48720600000001</v>
      </c>
      <c r="J1212" s="3">
        <v>298.857257</v>
      </c>
      <c r="K1212" s="3">
        <v>342.24359099999998</v>
      </c>
      <c r="L1212" s="3">
        <v>385.05148100000002</v>
      </c>
      <c r="M1212" s="3">
        <v>432.50291700000002</v>
      </c>
      <c r="N1212" s="3">
        <v>427.46302500000002</v>
      </c>
      <c r="O1212" s="3">
        <v>456.20918</v>
      </c>
      <c r="P1212" s="3">
        <v>426.95169600000003</v>
      </c>
      <c r="Q1212" s="3">
        <v>460.31019300000003</v>
      </c>
      <c r="R1212" s="3">
        <v>537.25657899999999</v>
      </c>
      <c r="S1212" s="3">
        <v>574.21851900000001</v>
      </c>
    </row>
    <row r="1213" spans="1:19" x14ac:dyDescent="0.2">
      <c r="A1213" s="8" t="s">
        <v>90</v>
      </c>
      <c r="B1213" s="5" t="s">
        <v>24</v>
      </c>
      <c r="C1213" s="31">
        <v>120</v>
      </c>
      <c r="D1213" s="5" t="s">
        <v>163</v>
      </c>
      <c r="E1213" s="7">
        <v>116.232893</v>
      </c>
      <c r="F1213" s="7">
        <v>108.013408</v>
      </c>
      <c r="G1213" s="7">
        <v>108.627922</v>
      </c>
      <c r="H1213" s="7">
        <v>193.439381</v>
      </c>
      <c r="I1213" s="7">
        <v>174.780044</v>
      </c>
      <c r="J1213" s="7">
        <v>157.220371</v>
      </c>
      <c r="K1213" s="7">
        <v>158.26054600000001</v>
      </c>
      <c r="L1213" s="7">
        <v>630.29771800000003</v>
      </c>
      <c r="M1213" s="7">
        <v>572.54859099999999</v>
      </c>
      <c r="N1213" s="7">
        <v>602.23391700000002</v>
      </c>
      <c r="O1213" s="7">
        <v>558.82681400000001</v>
      </c>
      <c r="P1213" s="7">
        <v>640.19178699999998</v>
      </c>
      <c r="Q1213" s="7">
        <v>674.70154300000002</v>
      </c>
      <c r="R1213" s="7">
        <v>854.31813799999998</v>
      </c>
      <c r="S1213" s="7">
        <v>775.77856499999996</v>
      </c>
    </row>
    <row r="1214" spans="1:19" x14ac:dyDescent="0.2">
      <c r="A1214" s="8" t="s">
        <v>90</v>
      </c>
      <c r="B1214" s="5" t="s">
        <v>23</v>
      </c>
      <c r="C1214" s="31">
        <v>130</v>
      </c>
      <c r="D1214" s="5" t="s">
        <v>163</v>
      </c>
      <c r="E1214" s="3">
        <v>488.477801</v>
      </c>
      <c r="F1214" s="3">
        <v>633.97009400000002</v>
      </c>
      <c r="G1214" s="3">
        <v>432.25188400000002</v>
      </c>
      <c r="H1214" s="3">
        <v>433.79999700000002</v>
      </c>
      <c r="I1214" s="3">
        <v>473.53599000000003</v>
      </c>
      <c r="J1214" s="3">
        <v>407.15417000000002</v>
      </c>
      <c r="K1214" s="3">
        <v>437.86132500000002</v>
      </c>
      <c r="L1214" s="3">
        <v>586.101181</v>
      </c>
      <c r="M1214" s="3">
        <v>531.61045000000001</v>
      </c>
      <c r="N1214" s="3">
        <v>530.20338000000004</v>
      </c>
      <c r="O1214" s="3">
        <v>550.42003299999999</v>
      </c>
      <c r="P1214" s="3">
        <v>541.44498099999998</v>
      </c>
      <c r="Q1214" s="3">
        <v>443.96185400000002</v>
      </c>
      <c r="R1214" s="3">
        <v>461.165705</v>
      </c>
      <c r="S1214" s="3">
        <v>389.09202800000003</v>
      </c>
    </row>
    <row r="1215" spans="1:19" x14ac:dyDescent="0.2">
      <c r="A1215" s="8" t="s">
        <v>90</v>
      </c>
      <c r="B1215" s="5" t="s">
        <v>22</v>
      </c>
      <c r="C1215" s="31">
        <v>140</v>
      </c>
      <c r="D1215" s="5" t="s">
        <v>164</v>
      </c>
      <c r="E1215" s="7">
        <v>27.198253000000001</v>
      </c>
      <c r="F1215" s="7">
        <v>23.009622</v>
      </c>
      <c r="G1215" s="7">
        <v>19.121196999999999</v>
      </c>
      <c r="H1215" s="7">
        <v>20.843941000000001</v>
      </c>
      <c r="I1215" s="7">
        <v>29.142669000000001</v>
      </c>
      <c r="J1215" s="7">
        <v>42.212726000000004</v>
      </c>
      <c r="K1215" s="7">
        <v>40.913280999999998</v>
      </c>
      <c r="L1215" s="7">
        <v>51.166615999999998</v>
      </c>
      <c r="M1215" s="7">
        <v>50.674174999999998</v>
      </c>
      <c r="N1215" s="7">
        <v>25.624300000000002</v>
      </c>
      <c r="O1215" s="7">
        <v>23.587775000000001</v>
      </c>
      <c r="P1215" s="7">
        <v>26.157755000000002</v>
      </c>
      <c r="Q1215" s="7">
        <v>53.996416000000004</v>
      </c>
      <c r="R1215" s="7">
        <v>61.054943999999999</v>
      </c>
      <c r="S1215" s="7">
        <v>53.152729000000001</v>
      </c>
    </row>
    <row r="1216" spans="1:19" x14ac:dyDescent="0.2">
      <c r="A1216" s="8" t="s">
        <v>90</v>
      </c>
      <c r="B1216" s="5" t="s">
        <v>21</v>
      </c>
      <c r="C1216" s="31">
        <v>150</v>
      </c>
      <c r="D1216" s="5" t="s">
        <v>165</v>
      </c>
      <c r="E1216" s="3">
        <v>33.230854999999998</v>
      </c>
      <c r="F1216" s="3">
        <v>31.581116999999999</v>
      </c>
      <c r="G1216" s="3">
        <v>205.50932</v>
      </c>
      <c r="H1216" s="3">
        <v>247.13765100000001</v>
      </c>
      <c r="I1216" s="3">
        <v>279.58133099999998</v>
      </c>
      <c r="J1216" s="3">
        <v>298.693915</v>
      </c>
      <c r="K1216" s="3">
        <v>279.71559400000001</v>
      </c>
      <c r="L1216" s="3">
        <v>377.563354</v>
      </c>
      <c r="M1216" s="3">
        <v>367.08798999999999</v>
      </c>
      <c r="N1216" s="3">
        <v>318.65944100000002</v>
      </c>
      <c r="O1216" s="3">
        <v>356.95386000000002</v>
      </c>
      <c r="P1216" s="3">
        <v>365.58201400000002</v>
      </c>
      <c r="Q1216" s="3">
        <v>460.37621000000001</v>
      </c>
      <c r="R1216" s="3">
        <v>397.32239700000002</v>
      </c>
      <c r="S1216" s="3">
        <v>361.76081499999998</v>
      </c>
    </row>
    <row r="1217" spans="1:19" x14ac:dyDescent="0.2">
      <c r="A1217" s="8" t="s">
        <v>90</v>
      </c>
      <c r="B1217" s="5" t="s">
        <v>20</v>
      </c>
      <c r="C1217" s="31">
        <v>160</v>
      </c>
      <c r="D1217" s="5" t="s">
        <v>161</v>
      </c>
      <c r="E1217" s="7">
        <v>158.8845</v>
      </c>
      <c r="F1217" s="7">
        <v>162.302457</v>
      </c>
      <c r="G1217" s="7">
        <v>148.28749500000001</v>
      </c>
      <c r="H1217" s="7">
        <v>196.909774</v>
      </c>
      <c r="I1217" s="7">
        <v>53.739193</v>
      </c>
      <c r="J1217" s="7">
        <v>163.073903</v>
      </c>
      <c r="K1217" s="7">
        <v>167.15953200000001</v>
      </c>
      <c r="L1217" s="7">
        <v>142.168598</v>
      </c>
      <c r="M1217" s="7">
        <v>148.451697</v>
      </c>
      <c r="N1217" s="7">
        <v>183.73136600000001</v>
      </c>
      <c r="O1217" s="7">
        <v>294.70192700000001</v>
      </c>
      <c r="P1217" s="7">
        <v>343.06454000000002</v>
      </c>
      <c r="Q1217" s="7">
        <v>253.122084</v>
      </c>
      <c r="R1217" s="7">
        <v>449.59612700000002</v>
      </c>
      <c r="S1217" s="7">
        <v>361.94393000000002</v>
      </c>
    </row>
    <row r="1218" spans="1:19" x14ac:dyDescent="0.2">
      <c r="A1218" s="8" t="s">
        <v>90</v>
      </c>
      <c r="B1218" s="5" t="s">
        <v>19</v>
      </c>
      <c r="C1218" s="31">
        <v>210</v>
      </c>
      <c r="D1218" s="5" t="s">
        <v>166</v>
      </c>
      <c r="E1218" s="3"/>
      <c r="F1218" s="3"/>
      <c r="G1218" s="3">
        <v>0.50271100000000002</v>
      </c>
      <c r="H1218" s="3">
        <v>0.379249</v>
      </c>
      <c r="I1218" s="3">
        <v>0.376915</v>
      </c>
      <c r="J1218" s="3">
        <v>1.530122</v>
      </c>
      <c r="K1218" s="3">
        <v>1.7236910000000001</v>
      </c>
      <c r="L1218" s="3">
        <v>1.2973509999999999</v>
      </c>
      <c r="M1218" s="3">
        <v>1.5254570000000001</v>
      </c>
      <c r="N1218" s="3">
        <v>1.509441</v>
      </c>
      <c r="O1218" s="3">
        <v>1.5363359999999999</v>
      </c>
      <c r="P1218" s="3">
        <v>1.7805120000000001</v>
      </c>
      <c r="Q1218" s="3">
        <v>1.889921</v>
      </c>
      <c r="R1218" s="3">
        <v>3.3304960000000001</v>
      </c>
      <c r="S1218" s="3">
        <v>4.3415999999999997</v>
      </c>
    </row>
    <row r="1219" spans="1:19" x14ac:dyDescent="0.2">
      <c r="A1219" s="8" t="s">
        <v>90</v>
      </c>
      <c r="B1219" s="5" t="s">
        <v>18</v>
      </c>
      <c r="C1219" s="31">
        <v>220</v>
      </c>
      <c r="D1219" s="5" t="s">
        <v>166</v>
      </c>
      <c r="E1219" s="7"/>
      <c r="F1219" s="7"/>
      <c r="G1219" s="7">
        <v>6.5575140000000003</v>
      </c>
      <c r="H1219" s="7">
        <v>3.1103070000000002</v>
      </c>
      <c r="I1219" s="7">
        <v>4.8522809999999996</v>
      </c>
      <c r="J1219" s="7">
        <v>3.8865630000000002</v>
      </c>
      <c r="K1219" s="7">
        <v>1.9754959999999999</v>
      </c>
      <c r="L1219" s="7">
        <v>2.4573309999999999</v>
      </c>
      <c r="M1219" s="7">
        <v>2.4390710000000002</v>
      </c>
      <c r="N1219" s="7">
        <v>5.1864929999999996</v>
      </c>
      <c r="O1219" s="7">
        <v>8.0447150000000001</v>
      </c>
      <c r="P1219" s="7">
        <v>7.8827410000000002</v>
      </c>
      <c r="Q1219" s="7">
        <v>29.924395000000001</v>
      </c>
      <c r="R1219" s="7">
        <v>35.160843</v>
      </c>
      <c r="S1219" s="7">
        <v>39.942334000000002</v>
      </c>
    </row>
    <row r="1220" spans="1:19" x14ac:dyDescent="0.2">
      <c r="A1220" s="8" t="s">
        <v>90</v>
      </c>
      <c r="B1220" s="5" t="s">
        <v>17</v>
      </c>
      <c r="C1220" s="31">
        <v>230</v>
      </c>
      <c r="D1220" s="5" t="s">
        <v>166</v>
      </c>
      <c r="E1220" s="3"/>
      <c r="F1220" s="3"/>
      <c r="G1220" s="3">
        <v>0.84160199999999996</v>
      </c>
      <c r="H1220" s="3">
        <v>1.158088</v>
      </c>
      <c r="I1220" s="3">
        <v>0.55086000000000002</v>
      </c>
      <c r="J1220" s="3">
        <v>0.49245</v>
      </c>
      <c r="K1220" s="3">
        <v>5.9722080000000002</v>
      </c>
      <c r="L1220" s="3">
        <v>15.617055000000001</v>
      </c>
      <c r="M1220" s="3">
        <v>7.8486140000000004</v>
      </c>
      <c r="N1220" s="3">
        <v>7.2856579999999997</v>
      </c>
      <c r="O1220" s="3">
        <v>7.0787430000000002</v>
      </c>
      <c r="P1220" s="3">
        <v>6.8880749999999997</v>
      </c>
      <c r="Q1220" s="3">
        <v>11.152559999999999</v>
      </c>
      <c r="R1220" s="3">
        <v>15.258246</v>
      </c>
      <c r="S1220" s="3">
        <v>6.907762</v>
      </c>
    </row>
    <row r="1221" spans="1:19" x14ac:dyDescent="0.2">
      <c r="A1221" s="8" t="s">
        <v>90</v>
      </c>
      <c r="B1221" s="5" t="s">
        <v>16</v>
      </c>
      <c r="C1221" s="31">
        <v>240</v>
      </c>
      <c r="D1221" s="5" t="s">
        <v>167</v>
      </c>
      <c r="E1221" s="7"/>
      <c r="F1221" s="7"/>
      <c r="G1221" s="7">
        <v>1.1095870000000001</v>
      </c>
      <c r="H1221" s="7">
        <v>2.1412550000000001</v>
      </c>
      <c r="I1221" s="7">
        <v>3.0826929999999999</v>
      </c>
      <c r="J1221" s="7">
        <v>2.9238620000000002</v>
      </c>
      <c r="K1221" s="7">
        <v>4.9303900000000001</v>
      </c>
      <c r="L1221" s="7">
        <v>7.876843</v>
      </c>
      <c r="M1221" s="7">
        <v>5.0653639999999998</v>
      </c>
      <c r="N1221" s="7">
        <v>3.9339400000000002</v>
      </c>
      <c r="O1221" s="7">
        <v>4.160882</v>
      </c>
      <c r="P1221" s="7">
        <v>3.0237449999999999</v>
      </c>
      <c r="Q1221" s="7">
        <v>2.0874830000000002</v>
      </c>
      <c r="R1221" s="7">
        <v>2.1198980000000001</v>
      </c>
      <c r="S1221" s="7">
        <v>0.57554700000000003</v>
      </c>
    </row>
    <row r="1222" spans="1:19" x14ac:dyDescent="0.2">
      <c r="A1222" s="8" t="s">
        <v>90</v>
      </c>
      <c r="B1222" s="5" t="s">
        <v>15</v>
      </c>
      <c r="C1222" s="31">
        <v>250</v>
      </c>
      <c r="D1222" s="5" t="s">
        <v>167</v>
      </c>
      <c r="E1222" s="3"/>
      <c r="F1222" s="3"/>
      <c r="G1222" s="3">
        <v>5.0771319999999998</v>
      </c>
      <c r="H1222" s="3">
        <v>6.1250460000000002</v>
      </c>
      <c r="I1222" s="3">
        <v>8.370457</v>
      </c>
      <c r="J1222" s="3">
        <v>7.7444170000000003</v>
      </c>
      <c r="K1222" s="3">
        <v>8.9881489999999999</v>
      </c>
      <c r="L1222" s="3">
        <v>6.9699869999999997</v>
      </c>
      <c r="M1222" s="3">
        <v>5.6734460000000002</v>
      </c>
      <c r="N1222" s="3">
        <v>5.8092139999999999</v>
      </c>
      <c r="O1222" s="3">
        <v>16.127455000000001</v>
      </c>
      <c r="P1222" s="3">
        <v>25.885055999999999</v>
      </c>
      <c r="Q1222" s="3">
        <v>19.887398000000001</v>
      </c>
      <c r="R1222" s="3">
        <v>19.145484</v>
      </c>
      <c r="S1222" s="3">
        <v>13.69256</v>
      </c>
    </row>
    <row r="1223" spans="1:19" x14ac:dyDescent="0.2">
      <c r="A1223" s="8" t="s">
        <v>90</v>
      </c>
      <c r="B1223" s="5" t="s">
        <v>14</v>
      </c>
      <c r="C1223" s="31">
        <v>310</v>
      </c>
      <c r="D1223" s="5" t="s">
        <v>169</v>
      </c>
      <c r="E1223" s="7"/>
      <c r="F1223" s="7"/>
      <c r="G1223" s="7">
        <v>9.1868660000000002</v>
      </c>
      <c r="H1223" s="7">
        <v>4.2490610000000002</v>
      </c>
      <c r="I1223" s="7">
        <v>1.8673310000000001</v>
      </c>
      <c r="J1223" s="7">
        <v>0.361348</v>
      </c>
      <c r="K1223" s="7">
        <v>1.7331270000000001</v>
      </c>
      <c r="L1223" s="7">
        <v>7.6850139999999998</v>
      </c>
      <c r="M1223" s="7">
        <v>7.1167809999999996</v>
      </c>
      <c r="N1223" s="7">
        <v>7.4556380000000004</v>
      </c>
      <c r="O1223" s="7">
        <v>11.011689000000001</v>
      </c>
      <c r="P1223" s="7">
        <v>343.59357599999998</v>
      </c>
      <c r="Q1223" s="7">
        <v>4.622344</v>
      </c>
      <c r="R1223" s="7">
        <v>2.2606410000000001</v>
      </c>
      <c r="S1223" s="7">
        <v>0.25659199999999999</v>
      </c>
    </row>
    <row r="1224" spans="1:19" x14ac:dyDescent="0.2">
      <c r="A1224" s="8" t="s">
        <v>90</v>
      </c>
      <c r="B1224" s="5" t="s">
        <v>13</v>
      </c>
      <c r="C1224" s="31">
        <v>320</v>
      </c>
      <c r="D1224" s="5" t="s">
        <v>168</v>
      </c>
      <c r="E1224" s="3"/>
      <c r="F1224" s="3"/>
      <c r="G1224" s="3">
        <v>1.3462179999999999</v>
      </c>
      <c r="H1224" s="3">
        <v>1.3292299999999999</v>
      </c>
      <c r="I1224" s="3">
        <v>1.008532</v>
      </c>
      <c r="J1224" s="3">
        <v>1.233374</v>
      </c>
      <c r="K1224" s="3">
        <v>1.085078</v>
      </c>
      <c r="L1224" s="3">
        <v>4.0222340000000001</v>
      </c>
      <c r="M1224" s="3">
        <v>2.231007</v>
      </c>
      <c r="N1224" s="3">
        <v>2.0767630000000001</v>
      </c>
      <c r="O1224" s="3">
        <v>3.5729039999999999</v>
      </c>
      <c r="P1224" s="3">
        <v>8.3512570000000004</v>
      </c>
      <c r="Q1224" s="3">
        <v>2.659608</v>
      </c>
      <c r="R1224" s="3">
        <v>2.1868599999999998</v>
      </c>
      <c r="S1224" s="3">
        <v>0.48095700000000002</v>
      </c>
    </row>
    <row r="1225" spans="1:19" x14ac:dyDescent="0.2">
      <c r="A1225" s="8" t="s">
        <v>90</v>
      </c>
      <c r="B1225" s="5" t="s">
        <v>12</v>
      </c>
      <c r="C1225" s="31">
        <v>410</v>
      </c>
      <c r="D1225" s="5" t="s">
        <v>171</v>
      </c>
      <c r="E1225" s="7">
        <v>6.7455170000000004</v>
      </c>
      <c r="F1225" s="7">
        <v>7.1948109999999996</v>
      </c>
      <c r="G1225" s="7">
        <v>32.745401000000001</v>
      </c>
      <c r="H1225" s="7">
        <v>33.194879999999998</v>
      </c>
      <c r="I1225" s="7">
        <v>27.485844</v>
      </c>
      <c r="J1225" s="7">
        <v>22.501401999999999</v>
      </c>
      <c r="K1225" s="7">
        <v>21.949261</v>
      </c>
      <c r="L1225" s="7">
        <v>34.411183000000001</v>
      </c>
      <c r="M1225" s="7">
        <v>40.887149999999998</v>
      </c>
      <c r="N1225" s="7">
        <v>37.951155999999997</v>
      </c>
      <c r="O1225" s="7">
        <v>43.981586</v>
      </c>
      <c r="P1225" s="7">
        <v>64.104284000000007</v>
      </c>
      <c r="Q1225" s="7">
        <v>40.430396000000002</v>
      </c>
      <c r="R1225" s="7">
        <v>142.51209499999999</v>
      </c>
      <c r="S1225" s="7">
        <v>99.114076999999995</v>
      </c>
    </row>
    <row r="1226" spans="1:19" x14ac:dyDescent="0.2">
      <c r="A1226" s="8" t="s">
        <v>90</v>
      </c>
      <c r="B1226" s="5" t="s">
        <v>11</v>
      </c>
      <c r="C1226" s="31">
        <v>430</v>
      </c>
      <c r="D1226" s="5" t="s">
        <v>170</v>
      </c>
      <c r="E1226" s="3"/>
      <c r="F1226" s="3"/>
      <c r="G1226" s="3">
        <v>159.758385</v>
      </c>
      <c r="H1226" s="3">
        <v>131.32591099999999</v>
      </c>
      <c r="I1226" s="3">
        <v>341.882293</v>
      </c>
      <c r="J1226" s="3">
        <v>378.74353500000001</v>
      </c>
      <c r="K1226" s="3">
        <v>420.95851099999999</v>
      </c>
      <c r="L1226" s="3">
        <v>453.19347800000003</v>
      </c>
      <c r="M1226" s="3">
        <v>470.451639</v>
      </c>
      <c r="N1226" s="3">
        <v>344.43773800000002</v>
      </c>
      <c r="O1226" s="3">
        <v>297.65078699999998</v>
      </c>
      <c r="P1226" s="3">
        <v>352.72528299999999</v>
      </c>
      <c r="Q1226" s="3">
        <v>289.423654</v>
      </c>
      <c r="R1226" s="3">
        <v>333.187365</v>
      </c>
      <c r="S1226" s="3">
        <v>298.87192399999998</v>
      </c>
    </row>
    <row r="1227" spans="1:19" x14ac:dyDescent="0.2">
      <c r="A1227" s="8" t="s">
        <v>90</v>
      </c>
      <c r="B1227" s="5" t="s">
        <v>10</v>
      </c>
      <c r="C1227" s="31">
        <v>510</v>
      </c>
      <c r="D1227" s="5" t="s">
        <v>172</v>
      </c>
      <c r="E1227" s="7"/>
      <c r="F1227" s="7"/>
      <c r="G1227" s="7"/>
      <c r="H1227" s="7"/>
      <c r="I1227" s="7">
        <v>4.5248999999999998E-2</v>
      </c>
      <c r="J1227" s="7"/>
      <c r="K1227" s="7">
        <v>6.4099999999999997E-4</v>
      </c>
      <c r="L1227" s="7"/>
      <c r="M1227" s="7"/>
      <c r="N1227" s="7"/>
      <c r="O1227" s="7"/>
      <c r="P1227" s="7"/>
      <c r="Q1227" s="7"/>
      <c r="R1227" s="7">
        <v>0.13819300000000001</v>
      </c>
      <c r="S1227" s="7">
        <v>9.4377829999999996</v>
      </c>
    </row>
    <row r="1228" spans="1:19" x14ac:dyDescent="0.2">
      <c r="A1228" s="8" t="s">
        <v>90</v>
      </c>
      <c r="B1228" s="5" t="s">
        <v>9</v>
      </c>
      <c r="C1228" s="31">
        <v>520</v>
      </c>
      <c r="D1228" s="5" t="s">
        <v>169</v>
      </c>
      <c r="E1228" s="3"/>
      <c r="F1228" s="3"/>
      <c r="G1228" s="3">
        <v>2.145956</v>
      </c>
      <c r="H1228" s="3">
        <v>2.1785019999999999</v>
      </c>
      <c r="I1228" s="3">
        <v>1.1156330000000001</v>
      </c>
      <c r="J1228" s="3">
        <v>0.76806300000000005</v>
      </c>
      <c r="K1228" s="3">
        <v>245.20726099999999</v>
      </c>
      <c r="L1228" s="3">
        <v>70.306061999999997</v>
      </c>
      <c r="M1228" s="3">
        <v>12.814142</v>
      </c>
      <c r="N1228" s="3">
        <v>11.271614</v>
      </c>
      <c r="O1228" s="3">
        <v>32.4054</v>
      </c>
      <c r="P1228" s="3">
        <v>9.468242</v>
      </c>
      <c r="Q1228" s="3">
        <v>18.694754</v>
      </c>
      <c r="R1228" s="3">
        <v>17.685341000000001</v>
      </c>
      <c r="S1228" s="3">
        <v>22.102004000000001</v>
      </c>
    </row>
    <row r="1229" spans="1:19" x14ac:dyDescent="0.2">
      <c r="A1229" s="8" t="s">
        <v>90</v>
      </c>
      <c r="B1229" s="5" t="s">
        <v>8</v>
      </c>
      <c r="C1229" s="31">
        <v>530</v>
      </c>
      <c r="D1229" s="5" t="s">
        <v>170</v>
      </c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</row>
    <row r="1230" spans="1:19" x14ac:dyDescent="0.2">
      <c r="A1230" s="8" t="s">
        <v>90</v>
      </c>
      <c r="B1230" s="5" t="s">
        <v>7</v>
      </c>
      <c r="C1230" s="31">
        <v>600</v>
      </c>
      <c r="D1230" s="5" t="s">
        <v>173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>
        <v>21.305931999999999</v>
      </c>
      <c r="S1230" s="3">
        <v>18.127303999999999</v>
      </c>
    </row>
    <row r="1231" spans="1:19" x14ac:dyDescent="0.2">
      <c r="A1231" s="8" t="s">
        <v>90</v>
      </c>
      <c r="B1231" s="5" t="s">
        <v>6</v>
      </c>
      <c r="C1231" s="31">
        <v>700</v>
      </c>
      <c r="D1231" s="5" t="s">
        <v>174</v>
      </c>
      <c r="E1231" s="7">
        <v>0.49133399999999999</v>
      </c>
      <c r="F1231" s="7">
        <v>1.8979999999999999E-3</v>
      </c>
      <c r="G1231" s="7">
        <v>17.562290999999998</v>
      </c>
      <c r="H1231" s="7">
        <v>41.694426999999997</v>
      </c>
      <c r="I1231" s="7">
        <v>50.040649999999999</v>
      </c>
      <c r="J1231" s="7">
        <v>101.564921</v>
      </c>
      <c r="K1231" s="7">
        <v>136.51099199999999</v>
      </c>
      <c r="L1231" s="7">
        <v>231.61103299999999</v>
      </c>
      <c r="M1231" s="7">
        <v>236.093726</v>
      </c>
      <c r="N1231" s="7">
        <v>645.43782199999998</v>
      </c>
      <c r="O1231" s="7">
        <v>607.16355899999996</v>
      </c>
      <c r="P1231" s="7">
        <v>627.35599300000001</v>
      </c>
      <c r="Q1231" s="7">
        <v>661.37491</v>
      </c>
      <c r="R1231" s="7">
        <v>905.18032300000004</v>
      </c>
      <c r="S1231" s="7">
        <v>942.98519399999998</v>
      </c>
    </row>
    <row r="1232" spans="1:19" x14ac:dyDescent="0.2">
      <c r="A1232" s="8" t="s">
        <v>90</v>
      </c>
      <c r="B1232" s="5" t="s">
        <v>5</v>
      </c>
      <c r="C1232" s="31">
        <v>910</v>
      </c>
      <c r="D1232" s="5" t="s">
        <v>170</v>
      </c>
      <c r="E1232" s="3">
        <v>106.626374</v>
      </c>
      <c r="F1232" s="3">
        <v>103.222482</v>
      </c>
      <c r="G1232" s="3">
        <v>100.278761</v>
      </c>
      <c r="H1232" s="3">
        <v>153.296618</v>
      </c>
      <c r="I1232" s="3">
        <v>275.09463699999998</v>
      </c>
      <c r="J1232" s="3">
        <v>258.71527500000002</v>
      </c>
      <c r="K1232" s="3">
        <v>281.94757399999997</v>
      </c>
      <c r="L1232" s="3">
        <v>381.89167300000003</v>
      </c>
      <c r="M1232" s="3">
        <v>332.414084</v>
      </c>
      <c r="N1232" s="3">
        <v>466.52890400000001</v>
      </c>
      <c r="O1232" s="3">
        <v>565.40639699999997</v>
      </c>
      <c r="P1232" s="3">
        <v>488.85785700000002</v>
      </c>
      <c r="Q1232" s="3">
        <v>554.64477899999997</v>
      </c>
      <c r="R1232" s="3">
        <v>559.62452299999995</v>
      </c>
      <c r="S1232" s="3">
        <v>466.14725499999997</v>
      </c>
    </row>
    <row r="1233" spans="1:19" x14ac:dyDescent="0.2">
      <c r="A1233" s="8" t="s">
        <v>90</v>
      </c>
      <c r="B1233" s="5" t="s">
        <v>4</v>
      </c>
      <c r="C1233" s="31">
        <v>930</v>
      </c>
      <c r="D1233" s="5" t="s">
        <v>170</v>
      </c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</row>
    <row r="1234" spans="1:19" x14ac:dyDescent="0.2">
      <c r="A1234" s="6" t="s">
        <v>90</v>
      </c>
      <c r="B1234" s="5" t="s">
        <v>2</v>
      </c>
      <c r="C1234" s="31">
        <v>998</v>
      </c>
      <c r="D1234" s="5" t="s">
        <v>170</v>
      </c>
      <c r="E1234" s="3">
        <v>195.551447</v>
      </c>
      <c r="F1234" s="3">
        <v>197.47108900000001</v>
      </c>
      <c r="G1234" s="3">
        <v>190.805239</v>
      </c>
      <c r="H1234" s="3">
        <v>179.94991099999999</v>
      </c>
      <c r="I1234" s="3"/>
      <c r="J1234" s="3"/>
      <c r="K1234" s="3"/>
      <c r="L1234" s="3"/>
      <c r="M1234" s="3"/>
      <c r="N1234" s="3"/>
      <c r="O1234" s="3">
        <v>138.16230999999999</v>
      </c>
      <c r="P1234" s="3">
        <v>159.709655</v>
      </c>
      <c r="Q1234" s="3">
        <v>167.43617599999999</v>
      </c>
      <c r="R1234" s="3">
        <v>820.21255099999996</v>
      </c>
      <c r="S1234" s="3">
        <v>952.02538100000004</v>
      </c>
    </row>
    <row r="1235" spans="1:19" x14ac:dyDescent="0.2">
      <c r="A1235" s="12" t="s">
        <v>89</v>
      </c>
      <c r="B1235" s="5" t="s">
        <v>26</v>
      </c>
      <c r="C1235" s="32">
        <v>1000</v>
      </c>
      <c r="D1235" s="5" t="s">
        <v>181</v>
      </c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>
        <v>407.13973800000002</v>
      </c>
      <c r="Q1235" s="7"/>
      <c r="R1235" s="7"/>
      <c r="S1235" s="7"/>
    </row>
    <row r="1236" spans="1:19" x14ac:dyDescent="0.2">
      <c r="A1236" s="11" t="s">
        <v>89</v>
      </c>
      <c r="B1236" s="5" t="s">
        <v>25</v>
      </c>
      <c r="C1236" s="31">
        <v>110</v>
      </c>
      <c r="D1236" s="5" t="s">
        <v>162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</row>
    <row r="1237" spans="1:19" x14ac:dyDescent="0.2">
      <c r="A1237" s="11" t="s">
        <v>89</v>
      </c>
      <c r="B1237" s="5" t="s">
        <v>24</v>
      </c>
      <c r="C1237" s="31">
        <v>120</v>
      </c>
      <c r="D1237" s="5" t="s">
        <v>163</v>
      </c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>
        <v>20.720257</v>
      </c>
      <c r="Q1237" s="7"/>
      <c r="R1237" s="7"/>
      <c r="S1237" s="7"/>
    </row>
    <row r="1238" spans="1:19" x14ac:dyDescent="0.2">
      <c r="A1238" s="11" t="s">
        <v>89</v>
      </c>
      <c r="B1238" s="5" t="s">
        <v>23</v>
      </c>
      <c r="C1238" s="31">
        <v>130</v>
      </c>
      <c r="D1238" s="5" t="s">
        <v>163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</row>
    <row r="1239" spans="1:19" x14ac:dyDescent="0.2">
      <c r="A1239" s="11" t="s">
        <v>89</v>
      </c>
      <c r="B1239" s="5" t="s">
        <v>22</v>
      </c>
      <c r="C1239" s="31">
        <v>140</v>
      </c>
      <c r="D1239" s="5" t="s">
        <v>164</v>
      </c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</row>
    <row r="1240" spans="1:19" x14ac:dyDescent="0.2">
      <c r="A1240" s="11" t="s">
        <v>89</v>
      </c>
      <c r="B1240" s="5" t="s">
        <v>21</v>
      </c>
      <c r="C1240" s="31">
        <v>150</v>
      </c>
      <c r="D1240" s="5" t="s">
        <v>165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>
        <v>9.2286590000000004</v>
      </c>
      <c r="Q1240" s="3"/>
      <c r="R1240" s="3"/>
      <c r="S1240" s="3"/>
    </row>
    <row r="1241" spans="1:19" x14ac:dyDescent="0.2">
      <c r="A1241" s="11" t="s">
        <v>89</v>
      </c>
      <c r="B1241" s="5" t="s">
        <v>20</v>
      </c>
      <c r="C1241" s="31">
        <v>160</v>
      </c>
      <c r="D1241" s="5" t="s">
        <v>161</v>
      </c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</row>
    <row r="1242" spans="1:19" x14ac:dyDescent="0.2">
      <c r="A1242" s="11" t="s">
        <v>89</v>
      </c>
      <c r="B1242" s="5" t="s">
        <v>19</v>
      </c>
      <c r="C1242" s="31">
        <v>210</v>
      </c>
      <c r="D1242" s="5" t="s">
        <v>166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</row>
    <row r="1243" spans="1:19" x14ac:dyDescent="0.2">
      <c r="A1243" s="11" t="s">
        <v>89</v>
      </c>
      <c r="B1243" s="5" t="s">
        <v>18</v>
      </c>
      <c r="C1243" s="31">
        <v>220</v>
      </c>
      <c r="D1243" s="5" t="s">
        <v>166</v>
      </c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</row>
    <row r="1244" spans="1:19" x14ac:dyDescent="0.2">
      <c r="A1244" s="11" t="s">
        <v>89</v>
      </c>
      <c r="B1244" s="5" t="s">
        <v>17</v>
      </c>
      <c r="C1244" s="31">
        <v>230</v>
      </c>
      <c r="D1244" s="5" t="s">
        <v>166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</row>
    <row r="1245" spans="1:19" x14ac:dyDescent="0.2">
      <c r="A1245" s="11" t="s">
        <v>89</v>
      </c>
      <c r="B1245" s="5" t="s">
        <v>16</v>
      </c>
      <c r="C1245" s="31">
        <v>240</v>
      </c>
      <c r="D1245" s="5" t="s">
        <v>167</v>
      </c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</row>
    <row r="1246" spans="1:19" x14ac:dyDescent="0.2">
      <c r="A1246" s="11" t="s">
        <v>89</v>
      </c>
      <c r="B1246" s="5" t="s">
        <v>15</v>
      </c>
      <c r="C1246" s="31">
        <v>250</v>
      </c>
      <c r="D1246" s="5" t="s">
        <v>167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</row>
    <row r="1247" spans="1:19" x14ac:dyDescent="0.2">
      <c r="A1247" s="11" t="s">
        <v>89</v>
      </c>
      <c r="B1247" s="5" t="s">
        <v>14</v>
      </c>
      <c r="C1247" s="31">
        <v>310</v>
      </c>
      <c r="D1247" s="5" t="s">
        <v>169</v>
      </c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>
        <v>336.24696299999999</v>
      </c>
      <c r="Q1247" s="7"/>
      <c r="R1247" s="7"/>
      <c r="S1247" s="7"/>
    </row>
    <row r="1248" spans="1:19" x14ac:dyDescent="0.2">
      <c r="A1248" s="11" t="s">
        <v>89</v>
      </c>
      <c r="B1248" s="5" t="s">
        <v>13</v>
      </c>
      <c r="C1248" s="31">
        <v>320</v>
      </c>
      <c r="D1248" s="5" t="s">
        <v>168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>
        <v>4.7953789999999996</v>
      </c>
      <c r="Q1248" s="3"/>
      <c r="R1248" s="3"/>
      <c r="S1248" s="3"/>
    </row>
    <row r="1249" spans="1:19" x14ac:dyDescent="0.2">
      <c r="A1249" s="11" t="s">
        <v>89</v>
      </c>
      <c r="B1249" s="5" t="s">
        <v>12</v>
      </c>
      <c r="C1249" s="31">
        <v>410</v>
      </c>
      <c r="D1249" s="5" t="s">
        <v>171</v>
      </c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>
        <v>23.439088999999999</v>
      </c>
      <c r="Q1249" s="7"/>
      <c r="R1249" s="7"/>
      <c r="S1249" s="7"/>
    </row>
    <row r="1250" spans="1:19" x14ac:dyDescent="0.2">
      <c r="A1250" s="11" t="s">
        <v>89</v>
      </c>
      <c r="B1250" s="5" t="s">
        <v>11</v>
      </c>
      <c r="C1250" s="31">
        <v>430</v>
      </c>
      <c r="D1250" s="5" t="s">
        <v>170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>
        <v>7.1681210000000002</v>
      </c>
      <c r="Q1250" s="3"/>
      <c r="R1250" s="3"/>
      <c r="S1250" s="3"/>
    </row>
    <row r="1251" spans="1:19" x14ac:dyDescent="0.2">
      <c r="A1251" s="11" t="s">
        <v>89</v>
      </c>
      <c r="B1251" s="5" t="s">
        <v>10</v>
      </c>
      <c r="C1251" s="31">
        <v>510</v>
      </c>
      <c r="D1251" s="5" t="s">
        <v>172</v>
      </c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</row>
    <row r="1252" spans="1:19" x14ac:dyDescent="0.2">
      <c r="A1252" s="11" t="s">
        <v>89</v>
      </c>
      <c r="B1252" s="5" t="s">
        <v>9</v>
      </c>
      <c r="C1252" s="31">
        <v>520</v>
      </c>
      <c r="D1252" s="5" t="s">
        <v>169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</row>
    <row r="1253" spans="1:19" x14ac:dyDescent="0.2">
      <c r="A1253" s="11" t="s">
        <v>89</v>
      </c>
      <c r="B1253" s="5" t="s">
        <v>8</v>
      </c>
      <c r="C1253" s="31">
        <v>530</v>
      </c>
      <c r="D1253" s="5" t="s">
        <v>170</v>
      </c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</row>
    <row r="1254" spans="1:19" x14ac:dyDescent="0.2">
      <c r="A1254" s="11" t="s">
        <v>89</v>
      </c>
      <c r="B1254" s="5" t="s">
        <v>7</v>
      </c>
      <c r="C1254" s="31">
        <v>600</v>
      </c>
      <c r="D1254" s="5" t="s">
        <v>173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</row>
    <row r="1255" spans="1:19" x14ac:dyDescent="0.2">
      <c r="A1255" s="11" t="s">
        <v>89</v>
      </c>
      <c r="B1255" s="5" t="s">
        <v>6</v>
      </c>
      <c r="C1255" s="31">
        <v>700</v>
      </c>
      <c r="D1255" s="5" t="s">
        <v>174</v>
      </c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>
        <v>5.5412699999999999</v>
      </c>
      <c r="Q1255" s="7"/>
      <c r="R1255" s="7"/>
      <c r="S1255" s="7"/>
    </row>
    <row r="1256" spans="1:19" x14ac:dyDescent="0.2">
      <c r="A1256" s="11" t="s">
        <v>89</v>
      </c>
      <c r="B1256" s="5" t="s">
        <v>5</v>
      </c>
      <c r="C1256" s="31">
        <v>910</v>
      </c>
      <c r="D1256" s="5" t="s">
        <v>170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</row>
    <row r="1257" spans="1:19" x14ac:dyDescent="0.2">
      <c r="A1257" s="11" t="s">
        <v>89</v>
      </c>
      <c r="B1257" s="5" t="s">
        <v>4</v>
      </c>
      <c r="C1257" s="31">
        <v>930</v>
      </c>
      <c r="D1257" s="5" t="s">
        <v>170</v>
      </c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</row>
    <row r="1258" spans="1:19" x14ac:dyDescent="0.2">
      <c r="A1258" s="10" t="s">
        <v>89</v>
      </c>
      <c r="B1258" s="5" t="s">
        <v>2</v>
      </c>
      <c r="C1258" s="31">
        <v>998</v>
      </c>
      <c r="D1258" s="5" t="s">
        <v>170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</row>
    <row r="1259" spans="1:19" x14ac:dyDescent="0.2">
      <c r="A1259" s="9" t="s">
        <v>88</v>
      </c>
      <c r="B1259" s="5" t="s">
        <v>26</v>
      </c>
      <c r="C1259" s="32">
        <v>1000</v>
      </c>
      <c r="D1259" s="5" t="s">
        <v>181</v>
      </c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>
        <v>63.402375999999997</v>
      </c>
      <c r="S1259" s="7">
        <v>71.546051000000006</v>
      </c>
    </row>
    <row r="1260" spans="1:19" x14ac:dyDescent="0.2">
      <c r="A1260" s="8" t="s">
        <v>88</v>
      </c>
      <c r="B1260" s="5" t="s">
        <v>25</v>
      </c>
      <c r="C1260" s="31">
        <v>110</v>
      </c>
      <c r="D1260" s="5" t="s">
        <v>162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</row>
    <row r="1261" spans="1:19" x14ac:dyDescent="0.2">
      <c r="A1261" s="8" t="s">
        <v>88</v>
      </c>
      <c r="B1261" s="5" t="s">
        <v>24</v>
      </c>
      <c r="C1261" s="31">
        <v>120</v>
      </c>
      <c r="D1261" s="5" t="s">
        <v>163</v>
      </c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</row>
    <row r="1262" spans="1:19" x14ac:dyDescent="0.2">
      <c r="A1262" s="8" t="s">
        <v>88</v>
      </c>
      <c r="B1262" s="5" t="s">
        <v>23</v>
      </c>
      <c r="C1262" s="31">
        <v>130</v>
      </c>
      <c r="D1262" s="5" t="s">
        <v>163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</row>
    <row r="1263" spans="1:19" x14ac:dyDescent="0.2">
      <c r="A1263" s="8" t="s">
        <v>88</v>
      </c>
      <c r="B1263" s="5" t="s">
        <v>22</v>
      </c>
      <c r="C1263" s="31">
        <v>140</v>
      </c>
      <c r="D1263" s="5" t="s">
        <v>164</v>
      </c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</row>
    <row r="1264" spans="1:19" x14ac:dyDescent="0.2">
      <c r="A1264" s="8" t="s">
        <v>88</v>
      </c>
      <c r="B1264" s="5" t="s">
        <v>21</v>
      </c>
      <c r="C1264" s="31">
        <v>150</v>
      </c>
      <c r="D1264" s="5" t="s">
        <v>165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</row>
    <row r="1265" spans="1:19" x14ac:dyDescent="0.2">
      <c r="A1265" s="8" t="s">
        <v>88</v>
      </c>
      <c r="B1265" s="5" t="s">
        <v>20</v>
      </c>
      <c r="C1265" s="31">
        <v>160</v>
      </c>
      <c r="D1265" s="5" t="s">
        <v>161</v>
      </c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</row>
    <row r="1266" spans="1:19" x14ac:dyDescent="0.2">
      <c r="A1266" s="8" t="s">
        <v>88</v>
      </c>
      <c r="B1266" s="5" t="s">
        <v>19</v>
      </c>
      <c r="C1266" s="31">
        <v>210</v>
      </c>
      <c r="D1266" s="5" t="s">
        <v>166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</row>
    <row r="1267" spans="1:19" x14ac:dyDescent="0.2">
      <c r="A1267" s="8" t="s">
        <v>88</v>
      </c>
      <c r="B1267" s="5" t="s">
        <v>18</v>
      </c>
      <c r="C1267" s="31">
        <v>220</v>
      </c>
      <c r="D1267" s="5" t="s">
        <v>166</v>
      </c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</row>
    <row r="1268" spans="1:19" x14ac:dyDescent="0.2">
      <c r="A1268" s="8" t="s">
        <v>88</v>
      </c>
      <c r="B1268" s="5" t="s">
        <v>17</v>
      </c>
      <c r="C1268" s="31">
        <v>230</v>
      </c>
      <c r="D1268" s="5" t="s">
        <v>166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</row>
    <row r="1269" spans="1:19" x14ac:dyDescent="0.2">
      <c r="A1269" s="8" t="s">
        <v>88</v>
      </c>
      <c r="B1269" s="5" t="s">
        <v>16</v>
      </c>
      <c r="C1269" s="31">
        <v>240</v>
      </c>
      <c r="D1269" s="5" t="s">
        <v>167</v>
      </c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</row>
    <row r="1270" spans="1:19" x14ac:dyDescent="0.2">
      <c r="A1270" s="8" t="s">
        <v>88</v>
      </c>
      <c r="B1270" s="5" t="s">
        <v>15</v>
      </c>
      <c r="C1270" s="31">
        <v>250</v>
      </c>
      <c r="D1270" s="5" t="s">
        <v>167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</row>
    <row r="1271" spans="1:19" x14ac:dyDescent="0.2">
      <c r="A1271" s="8" t="s">
        <v>88</v>
      </c>
      <c r="B1271" s="5" t="s">
        <v>14</v>
      </c>
      <c r="C1271" s="31">
        <v>310</v>
      </c>
      <c r="D1271" s="5" t="s">
        <v>169</v>
      </c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</row>
    <row r="1272" spans="1:19" x14ac:dyDescent="0.2">
      <c r="A1272" s="8" t="s">
        <v>88</v>
      </c>
      <c r="B1272" s="5" t="s">
        <v>13</v>
      </c>
      <c r="C1272" s="31">
        <v>320</v>
      </c>
      <c r="D1272" s="5" t="s">
        <v>168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</row>
    <row r="1273" spans="1:19" x14ac:dyDescent="0.2">
      <c r="A1273" s="8" t="s">
        <v>88</v>
      </c>
      <c r="B1273" s="5" t="s">
        <v>12</v>
      </c>
      <c r="C1273" s="31">
        <v>410</v>
      </c>
      <c r="D1273" s="5" t="s">
        <v>171</v>
      </c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</row>
    <row r="1274" spans="1:19" x14ac:dyDescent="0.2">
      <c r="A1274" s="8" t="s">
        <v>88</v>
      </c>
      <c r="B1274" s="5" t="s">
        <v>11</v>
      </c>
      <c r="C1274" s="31">
        <v>430</v>
      </c>
      <c r="D1274" s="5" t="s">
        <v>170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</row>
    <row r="1275" spans="1:19" x14ac:dyDescent="0.2">
      <c r="A1275" s="8" t="s">
        <v>88</v>
      </c>
      <c r="B1275" s="5" t="s">
        <v>10</v>
      </c>
      <c r="C1275" s="31">
        <v>510</v>
      </c>
      <c r="D1275" s="5" t="s">
        <v>172</v>
      </c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</row>
    <row r="1276" spans="1:19" x14ac:dyDescent="0.2">
      <c r="A1276" s="8" t="s">
        <v>88</v>
      </c>
      <c r="B1276" s="5" t="s">
        <v>9</v>
      </c>
      <c r="C1276" s="31">
        <v>520</v>
      </c>
      <c r="D1276" s="5" t="s">
        <v>169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</row>
    <row r="1277" spans="1:19" x14ac:dyDescent="0.2">
      <c r="A1277" s="8" t="s">
        <v>88</v>
      </c>
      <c r="B1277" s="5" t="s">
        <v>8</v>
      </c>
      <c r="C1277" s="31">
        <v>530</v>
      </c>
      <c r="D1277" s="5" t="s">
        <v>170</v>
      </c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</row>
    <row r="1278" spans="1:19" x14ac:dyDescent="0.2">
      <c r="A1278" s="8" t="s">
        <v>88</v>
      </c>
      <c r="B1278" s="5" t="s">
        <v>7</v>
      </c>
      <c r="C1278" s="31">
        <v>600</v>
      </c>
      <c r="D1278" s="5" t="s">
        <v>173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</row>
    <row r="1279" spans="1:19" x14ac:dyDescent="0.2">
      <c r="A1279" s="8" t="s">
        <v>88</v>
      </c>
      <c r="B1279" s="5" t="s">
        <v>6</v>
      </c>
      <c r="C1279" s="31">
        <v>700</v>
      </c>
      <c r="D1279" s="5" t="s">
        <v>174</v>
      </c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</row>
    <row r="1280" spans="1:19" x14ac:dyDescent="0.2">
      <c r="A1280" s="8" t="s">
        <v>88</v>
      </c>
      <c r="B1280" s="5" t="s">
        <v>5</v>
      </c>
      <c r="C1280" s="31">
        <v>910</v>
      </c>
      <c r="D1280" s="5" t="s">
        <v>170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</row>
    <row r="1281" spans="1:19" x14ac:dyDescent="0.2">
      <c r="A1281" s="8" t="s">
        <v>88</v>
      </c>
      <c r="B1281" s="5" t="s">
        <v>4</v>
      </c>
      <c r="C1281" s="31">
        <v>930</v>
      </c>
      <c r="D1281" s="5" t="s">
        <v>170</v>
      </c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</row>
    <row r="1282" spans="1:19" x14ac:dyDescent="0.2">
      <c r="A1282" s="6" t="s">
        <v>88</v>
      </c>
      <c r="B1282" s="5" t="s">
        <v>2</v>
      </c>
      <c r="C1282" s="31">
        <v>998</v>
      </c>
      <c r="D1282" s="5" t="s">
        <v>170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>
        <v>63.402375999999997</v>
      </c>
      <c r="S1282" s="3">
        <v>71.546051000000006</v>
      </c>
    </row>
    <row r="1283" spans="1:19" x14ac:dyDescent="0.2">
      <c r="A1283" s="9" t="s">
        <v>87</v>
      </c>
      <c r="B1283" s="5" t="s">
        <v>26</v>
      </c>
      <c r="C1283" s="32">
        <v>1000</v>
      </c>
      <c r="D1283" s="5" t="s">
        <v>181</v>
      </c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>
        <v>543.69838400000003</v>
      </c>
      <c r="S1283" s="7">
        <v>598.97654199999999</v>
      </c>
    </row>
    <row r="1284" spans="1:19" x14ac:dyDescent="0.2">
      <c r="A1284" s="8" t="s">
        <v>87</v>
      </c>
      <c r="B1284" s="5" t="s">
        <v>25</v>
      </c>
      <c r="C1284" s="31">
        <v>110</v>
      </c>
      <c r="D1284" s="5" t="s">
        <v>162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</row>
    <row r="1285" spans="1:19" x14ac:dyDescent="0.2">
      <c r="A1285" s="8" t="s">
        <v>87</v>
      </c>
      <c r="B1285" s="5" t="s">
        <v>24</v>
      </c>
      <c r="C1285" s="31">
        <v>120</v>
      </c>
      <c r="D1285" s="5" t="s">
        <v>163</v>
      </c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</row>
    <row r="1286" spans="1:19" x14ac:dyDescent="0.2">
      <c r="A1286" s="8" t="s">
        <v>87</v>
      </c>
      <c r="B1286" s="5" t="s">
        <v>23</v>
      </c>
      <c r="C1286" s="31">
        <v>130</v>
      </c>
      <c r="D1286" s="5" t="s">
        <v>163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</row>
    <row r="1287" spans="1:19" x14ac:dyDescent="0.2">
      <c r="A1287" s="8" t="s">
        <v>87</v>
      </c>
      <c r="B1287" s="5" t="s">
        <v>22</v>
      </c>
      <c r="C1287" s="31">
        <v>140</v>
      </c>
      <c r="D1287" s="5" t="s">
        <v>164</v>
      </c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</row>
    <row r="1288" spans="1:19" x14ac:dyDescent="0.2">
      <c r="A1288" s="8" t="s">
        <v>87</v>
      </c>
      <c r="B1288" s="5" t="s">
        <v>21</v>
      </c>
      <c r="C1288" s="31">
        <v>150</v>
      </c>
      <c r="D1288" s="5" t="s">
        <v>165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</row>
    <row r="1289" spans="1:19" x14ac:dyDescent="0.2">
      <c r="A1289" s="8" t="s">
        <v>87</v>
      </c>
      <c r="B1289" s="5" t="s">
        <v>20</v>
      </c>
      <c r="C1289" s="31">
        <v>160</v>
      </c>
      <c r="D1289" s="5" t="s">
        <v>161</v>
      </c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</row>
    <row r="1290" spans="1:19" x14ac:dyDescent="0.2">
      <c r="A1290" s="8" t="s">
        <v>87</v>
      </c>
      <c r="B1290" s="5" t="s">
        <v>19</v>
      </c>
      <c r="C1290" s="31">
        <v>210</v>
      </c>
      <c r="D1290" s="5" t="s">
        <v>166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</row>
    <row r="1291" spans="1:19" x14ac:dyDescent="0.2">
      <c r="A1291" s="8" t="s">
        <v>87</v>
      </c>
      <c r="B1291" s="5" t="s">
        <v>18</v>
      </c>
      <c r="C1291" s="31">
        <v>220</v>
      </c>
      <c r="D1291" s="5" t="s">
        <v>166</v>
      </c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</row>
    <row r="1292" spans="1:19" x14ac:dyDescent="0.2">
      <c r="A1292" s="8" t="s">
        <v>87</v>
      </c>
      <c r="B1292" s="5" t="s">
        <v>17</v>
      </c>
      <c r="C1292" s="31">
        <v>230</v>
      </c>
      <c r="D1292" s="5" t="s">
        <v>166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</row>
    <row r="1293" spans="1:19" x14ac:dyDescent="0.2">
      <c r="A1293" s="8" t="s">
        <v>87</v>
      </c>
      <c r="B1293" s="5" t="s">
        <v>16</v>
      </c>
      <c r="C1293" s="31">
        <v>240</v>
      </c>
      <c r="D1293" s="5" t="s">
        <v>167</v>
      </c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</row>
    <row r="1294" spans="1:19" x14ac:dyDescent="0.2">
      <c r="A1294" s="8" t="s">
        <v>87</v>
      </c>
      <c r="B1294" s="5" t="s">
        <v>15</v>
      </c>
      <c r="C1294" s="31">
        <v>250</v>
      </c>
      <c r="D1294" s="5" t="s">
        <v>167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</row>
    <row r="1295" spans="1:19" x14ac:dyDescent="0.2">
      <c r="A1295" s="8" t="s">
        <v>87</v>
      </c>
      <c r="B1295" s="5" t="s">
        <v>14</v>
      </c>
      <c r="C1295" s="31">
        <v>310</v>
      </c>
      <c r="D1295" s="5" t="s">
        <v>169</v>
      </c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</row>
    <row r="1296" spans="1:19" x14ac:dyDescent="0.2">
      <c r="A1296" s="8" t="s">
        <v>87</v>
      </c>
      <c r="B1296" s="5" t="s">
        <v>13</v>
      </c>
      <c r="C1296" s="31">
        <v>320</v>
      </c>
      <c r="D1296" s="5" t="s">
        <v>168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</row>
    <row r="1297" spans="1:19" x14ac:dyDescent="0.2">
      <c r="A1297" s="8" t="s">
        <v>87</v>
      </c>
      <c r="B1297" s="5" t="s">
        <v>12</v>
      </c>
      <c r="C1297" s="31">
        <v>410</v>
      </c>
      <c r="D1297" s="5" t="s">
        <v>171</v>
      </c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</row>
    <row r="1298" spans="1:19" x14ac:dyDescent="0.2">
      <c r="A1298" s="8" t="s">
        <v>87</v>
      </c>
      <c r="B1298" s="5" t="s">
        <v>11</v>
      </c>
      <c r="C1298" s="31">
        <v>430</v>
      </c>
      <c r="D1298" s="5" t="s">
        <v>170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</row>
    <row r="1299" spans="1:19" x14ac:dyDescent="0.2">
      <c r="A1299" s="8" t="s">
        <v>87</v>
      </c>
      <c r="B1299" s="5" t="s">
        <v>10</v>
      </c>
      <c r="C1299" s="31">
        <v>510</v>
      </c>
      <c r="D1299" s="5" t="s">
        <v>172</v>
      </c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</row>
    <row r="1300" spans="1:19" x14ac:dyDescent="0.2">
      <c r="A1300" s="8" t="s">
        <v>87</v>
      </c>
      <c r="B1300" s="5" t="s">
        <v>9</v>
      </c>
      <c r="C1300" s="31">
        <v>520</v>
      </c>
      <c r="D1300" s="5" t="s">
        <v>169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</row>
    <row r="1301" spans="1:19" x14ac:dyDescent="0.2">
      <c r="A1301" s="8" t="s">
        <v>87</v>
      </c>
      <c r="B1301" s="5" t="s">
        <v>8</v>
      </c>
      <c r="C1301" s="31">
        <v>530</v>
      </c>
      <c r="D1301" s="5" t="s">
        <v>170</v>
      </c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</row>
    <row r="1302" spans="1:19" x14ac:dyDescent="0.2">
      <c r="A1302" s="8" t="s">
        <v>87</v>
      </c>
      <c r="B1302" s="5" t="s">
        <v>7</v>
      </c>
      <c r="C1302" s="31">
        <v>600</v>
      </c>
      <c r="D1302" s="5" t="s">
        <v>173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>
        <v>21.305931999999999</v>
      </c>
      <c r="S1302" s="3">
        <v>18.127303999999999</v>
      </c>
    </row>
    <row r="1303" spans="1:19" x14ac:dyDescent="0.2">
      <c r="A1303" s="8" t="s">
        <v>87</v>
      </c>
      <c r="B1303" s="5" t="s">
        <v>6</v>
      </c>
      <c r="C1303" s="31">
        <v>700</v>
      </c>
      <c r="D1303" s="5" t="s">
        <v>174</v>
      </c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</row>
    <row r="1304" spans="1:19" x14ac:dyDescent="0.2">
      <c r="A1304" s="8" t="s">
        <v>87</v>
      </c>
      <c r="B1304" s="5" t="s">
        <v>5</v>
      </c>
      <c r="C1304" s="31">
        <v>910</v>
      </c>
      <c r="D1304" s="5" t="s">
        <v>170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</row>
    <row r="1305" spans="1:19" x14ac:dyDescent="0.2">
      <c r="A1305" s="8" t="s">
        <v>87</v>
      </c>
      <c r="B1305" s="5" t="s">
        <v>4</v>
      </c>
      <c r="C1305" s="31">
        <v>930</v>
      </c>
      <c r="D1305" s="5" t="s">
        <v>170</v>
      </c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</row>
    <row r="1306" spans="1:19" x14ac:dyDescent="0.2">
      <c r="A1306" s="6" t="s">
        <v>87</v>
      </c>
      <c r="B1306" s="5" t="s">
        <v>2</v>
      </c>
      <c r="C1306" s="31">
        <v>998</v>
      </c>
      <c r="D1306" s="5" t="s">
        <v>170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>
        <v>522.39245200000005</v>
      </c>
      <c r="S1306" s="3">
        <v>580.84923800000001</v>
      </c>
    </row>
    <row r="1307" spans="1:19" x14ac:dyDescent="0.2">
      <c r="A1307" s="9" t="s">
        <v>86</v>
      </c>
      <c r="B1307" s="5" t="s">
        <v>26</v>
      </c>
      <c r="C1307" s="32">
        <v>1000</v>
      </c>
      <c r="D1307" s="5" t="s">
        <v>181</v>
      </c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>
        <v>215.765535</v>
      </c>
      <c r="P1307" s="7">
        <v>268.89693699999998</v>
      </c>
      <c r="Q1307" s="7">
        <v>200.04170999999999</v>
      </c>
      <c r="R1307" s="7">
        <v>284.49055900000002</v>
      </c>
      <c r="S1307" s="7">
        <v>239.63412</v>
      </c>
    </row>
    <row r="1308" spans="1:19" x14ac:dyDescent="0.2">
      <c r="A1308" s="8" t="s">
        <v>86</v>
      </c>
      <c r="B1308" s="5" t="s">
        <v>25</v>
      </c>
      <c r="C1308" s="31">
        <v>110</v>
      </c>
      <c r="D1308" s="5" t="s">
        <v>162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>
        <v>5.2922729999999998</v>
      </c>
      <c r="P1308" s="3">
        <v>6.9194269999999998</v>
      </c>
      <c r="Q1308" s="3">
        <v>3.3648389999999999</v>
      </c>
      <c r="R1308" s="3">
        <v>4.8379320000000003</v>
      </c>
      <c r="S1308" s="3">
        <v>6.0604800000000001</v>
      </c>
    </row>
    <row r="1309" spans="1:19" x14ac:dyDescent="0.2">
      <c r="A1309" s="8" t="s">
        <v>86</v>
      </c>
      <c r="B1309" s="5" t="s">
        <v>24</v>
      </c>
      <c r="C1309" s="31">
        <v>120</v>
      </c>
      <c r="D1309" s="5" t="s">
        <v>163</v>
      </c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</row>
    <row r="1310" spans="1:19" x14ac:dyDescent="0.2">
      <c r="A1310" s="8" t="s">
        <v>86</v>
      </c>
      <c r="B1310" s="5" t="s">
        <v>23</v>
      </c>
      <c r="C1310" s="31">
        <v>130</v>
      </c>
      <c r="D1310" s="5" t="s">
        <v>163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</row>
    <row r="1311" spans="1:19" x14ac:dyDescent="0.2">
      <c r="A1311" s="8" t="s">
        <v>86</v>
      </c>
      <c r="B1311" s="5" t="s">
        <v>22</v>
      </c>
      <c r="C1311" s="31">
        <v>140</v>
      </c>
      <c r="D1311" s="5" t="s">
        <v>164</v>
      </c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</row>
    <row r="1312" spans="1:19" x14ac:dyDescent="0.2">
      <c r="A1312" s="8" t="s">
        <v>86</v>
      </c>
      <c r="B1312" s="5" t="s">
        <v>21</v>
      </c>
      <c r="C1312" s="31">
        <v>150</v>
      </c>
      <c r="D1312" s="5" t="s">
        <v>165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>
        <v>32.535294999999998</v>
      </c>
      <c r="P1312" s="3">
        <v>38.472504000000001</v>
      </c>
      <c r="Q1312" s="3">
        <v>24.662506</v>
      </c>
      <c r="R1312" s="3">
        <v>36.098118999999997</v>
      </c>
      <c r="S1312" s="3">
        <v>30.787050000000001</v>
      </c>
    </row>
    <row r="1313" spans="1:19" x14ac:dyDescent="0.2">
      <c r="A1313" s="8" t="s">
        <v>86</v>
      </c>
      <c r="B1313" s="5" t="s">
        <v>20</v>
      </c>
      <c r="C1313" s="31">
        <v>160</v>
      </c>
      <c r="D1313" s="5" t="s">
        <v>161</v>
      </c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>
        <v>135.575739</v>
      </c>
      <c r="P1313" s="7">
        <v>167.32222100000001</v>
      </c>
      <c r="Q1313" s="7">
        <v>135.18205599999999</v>
      </c>
      <c r="R1313" s="7">
        <v>188.10913600000001</v>
      </c>
      <c r="S1313" s="7">
        <v>157.25524999999999</v>
      </c>
    </row>
    <row r="1314" spans="1:19" x14ac:dyDescent="0.2">
      <c r="A1314" s="8" t="s">
        <v>86</v>
      </c>
      <c r="B1314" s="5" t="s">
        <v>19</v>
      </c>
      <c r="C1314" s="31">
        <v>210</v>
      </c>
      <c r="D1314" s="5" t="s">
        <v>166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>
        <v>0.119116</v>
      </c>
      <c r="P1314" s="3">
        <v>8.4102999999999997E-2</v>
      </c>
      <c r="Q1314" s="3"/>
      <c r="R1314" s="3"/>
      <c r="S1314" s="3"/>
    </row>
    <row r="1315" spans="1:19" x14ac:dyDescent="0.2">
      <c r="A1315" s="8" t="s">
        <v>86</v>
      </c>
      <c r="B1315" s="5" t="s">
        <v>18</v>
      </c>
      <c r="C1315" s="31">
        <v>220</v>
      </c>
      <c r="D1315" s="5" t="s">
        <v>166</v>
      </c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</row>
    <row r="1316" spans="1:19" x14ac:dyDescent="0.2">
      <c r="A1316" s="8" t="s">
        <v>86</v>
      </c>
      <c r="B1316" s="5" t="s">
        <v>17</v>
      </c>
      <c r="C1316" s="31">
        <v>230</v>
      </c>
      <c r="D1316" s="5" t="s">
        <v>166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>
        <v>4.7199999999999998E-4</v>
      </c>
      <c r="P1316" s="3">
        <v>5.6543000000000003E-2</v>
      </c>
      <c r="Q1316" s="3"/>
      <c r="R1316" s="3"/>
      <c r="S1316" s="3"/>
    </row>
    <row r="1317" spans="1:19" x14ac:dyDescent="0.2">
      <c r="A1317" s="8" t="s">
        <v>86</v>
      </c>
      <c r="B1317" s="5" t="s">
        <v>16</v>
      </c>
      <c r="C1317" s="31">
        <v>240</v>
      </c>
      <c r="D1317" s="5" t="s">
        <v>167</v>
      </c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>
        <v>0.62582899999999997</v>
      </c>
      <c r="P1317" s="7">
        <v>0.71090299999999995</v>
      </c>
      <c r="Q1317" s="7">
        <v>1.1499870000000001</v>
      </c>
      <c r="R1317" s="7">
        <v>1.3434120000000001</v>
      </c>
      <c r="S1317" s="7">
        <v>0.57418999999999998</v>
      </c>
    </row>
    <row r="1318" spans="1:19" x14ac:dyDescent="0.2">
      <c r="A1318" s="8" t="s">
        <v>86</v>
      </c>
      <c r="B1318" s="5" t="s">
        <v>15</v>
      </c>
      <c r="C1318" s="31">
        <v>250</v>
      </c>
      <c r="D1318" s="5" t="s">
        <v>167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>
        <v>10.163945999999999</v>
      </c>
      <c r="P1318" s="3">
        <v>14.71401</v>
      </c>
      <c r="Q1318" s="3">
        <v>9.7121189999999995</v>
      </c>
      <c r="R1318" s="3">
        <v>13.349019999999999</v>
      </c>
      <c r="S1318" s="3">
        <v>13.41306</v>
      </c>
    </row>
    <row r="1319" spans="1:19" x14ac:dyDescent="0.2">
      <c r="A1319" s="8" t="s">
        <v>86</v>
      </c>
      <c r="B1319" s="5" t="s">
        <v>14</v>
      </c>
      <c r="C1319" s="31">
        <v>310</v>
      </c>
      <c r="D1319" s="5" t="s">
        <v>169</v>
      </c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>
        <v>0.184389</v>
      </c>
      <c r="P1319" s="7">
        <v>0.27154800000000001</v>
      </c>
      <c r="Q1319" s="7"/>
      <c r="R1319" s="7">
        <v>0.13339599999999999</v>
      </c>
      <c r="S1319" s="7"/>
    </row>
    <row r="1320" spans="1:19" x14ac:dyDescent="0.2">
      <c r="A1320" s="8" t="s">
        <v>86</v>
      </c>
      <c r="B1320" s="5" t="s">
        <v>13</v>
      </c>
      <c r="C1320" s="31">
        <v>320</v>
      </c>
      <c r="D1320" s="5" t="s">
        <v>168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>
        <v>9.2858999999999997E-2</v>
      </c>
      <c r="P1320" s="3">
        <v>0.31134099999999998</v>
      </c>
      <c r="Q1320" s="3"/>
      <c r="R1320" s="3">
        <v>2.2300000000000002E-3</v>
      </c>
      <c r="S1320" s="3"/>
    </row>
    <row r="1321" spans="1:19" x14ac:dyDescent="0.2">
      <c r="A1321" s="8" t="s">
        <v>86</v>
      </c>
      <c r="B1321" s="5" t="s">
        <v>12</v>
      </c>
      <c r="C1321" s="31">
        <v>410</v>
      </c>
      <c r="D1321" s="5" t="s">
        <v>171</v>
      </c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</row>
    <row r="1322" spans="1:19" x14ac:dyDescent="0.2">
      <c r="A1322" s="8" t="s">
        <v>86</v>
      </c>
      <c r="B1322" s="5" t="s">
        <v>11</v>
      </c>
      <c r="C1322" s="31">
        <v>430</v>
      </c>
      <c r="D1322" s="5" t="s">
        <v>170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>
        <v>0.387544</v>
      </c>
      <c r="Q1322" s="3"/>
      <c r="R1322" s="3"/>
      <c r="S1322" s="3"/>
    </row>
    <row r="1323" spans="1:19" x14ac:dyDescent="0.2">
      <c r="A1323" s="8" t="s">
        <v>86</v>
      </c>
      <c r="B1323" s="5" t="s">
        <v>10</v>
      </c>
      <c r="C1323" s="31">
        <v>510</v>
      </c>
      <c r="D1323" s="5" t="s">
        <v>172</v>
      </c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</row>
    <row r="1324" spans="1:19" x14ac:dyDescent="0.2">
      <c r="A1324" s="8" t="s">
        <v>86</v>
      </c>
      <c r="B1324" s="5" t="s">
        <v>9</v>
      </c>
      <c r="C1324" s="31">
        <v>520</v>
      </c>
      <c r="D1324" s="5" t="s">
        <v>169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</row>
    <row r="1325" spans="1:19" x14ac:dyDescent="0.2">
      <c r="A1325" s="8" t="s">
        <v>86</v>
      </c>
      <c r="B1325" s="5" t="s">
        <v>8</v>
      </c>
      <c r="C1325" s="31">
        <v>530</v>
      </c>
      <c r="D1325" s="5" t="s">
        <v>170</v>
      </c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</row>
    <row r="1326" spans="1:19" x14ac:dyDescent="0.2">
      <c r="A1326" s="8" t="s">
        <v>86</v>
      </c>
      <c r="B1326" s="5" t="s">
        <v>7</v>
      </c>
      <c r="C1326" s="31">
        <v>600</v>
      </c>
      <c r="D1326" s="5" t="s">
        <v>173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</row>
    <row r="1327" spans="1:19" x14ac:dyDescent="0.2">
      <c r="A1327" s="8" t="s">
        <v>86</v>
      </c>
      <c r="B1327" s="5" t="s">
        <v>6</v>
      </c>
      <c r="C1327" s="31">
        <v>700</v>
      </c>
      <c r="D1327" s="5" t="s">
        <v>174</v>
      </c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>
        <v>0.95352599999999998</v>
      </c>
      <c r="P1327" s="7">
        <v>0.94942099999999996</v>
      </c>
      <c r="Q1327" s="7"/>
      <c r="R1327" s="7"/>
      <c r="S1327" s="7"/>
    </row>
    <row r="1328" spans="1:19" x14ac:dyDescent="0.2">
      <c r="A1328" s="8" t="s">
        <v>86</v>
      </c>
      <c r="B1328" s="5" t="s">
        <v>5</v>
      </c>
      <c r="C1328" s="31">
        <v>910</v>
      </c>
      <c r="D1328" s="5" t="s">
        <v>170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>
        <v>29.861381999999999</v>
      </c>
      <c r="P1328" s="3">
        <v>38.524839</v>
      </c>
      <c r="Q1328" s="3">
        <v>25.970203000000001</v>
      </c>
      <c r="R1328" s="3">
        <v>40.564673999999997</v>
      </c>
      <c r="S1328" s="3">
        <v>31.315149999999999</v>
      </c>
    </row>
    <row r="1329" spans="1:19" x14ac:dyDescent="0.2">
      <c r="A1329" s="8" t="s">
        <v>86</v>
      </c>
      <c r="B1329" s="5" t="s">
        <v>4</v>
      </c>
      <c r="C1329" s="31">
        <v>930</v>
      </c>
      <c r="D1329" s="5" t="s">
        <v>170</v>
      </c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</row>
    <row r="1330" spans="1:19" x14ac:dyDescent="0.2">
      <c r="A1330" s="6" t="s">
        <v>86</v>
      </c>
      <c r="B1330" s="5" t="s">
        <v>2</v>
      </c>
      <c r="C1330" s="31">
        <v>998</v>
      </c>
      <c r="D1330" s="5" t="s">
        <v>170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>
        <v>0.35896699999999998</v>
      </c>
      <c r="P1330" s="3">
        <v>0.113612</v>
      </c>
      <c r="Q1330" s="3"/>
      <c r="R1330" s="3"/>
      <c r="S1330" s="3">
        <v>0.22894</v>
      </c>
    </row>
    <row r="1331" spans="1:19" x14ac:dyDescent="0.2">
      <c r="A1331" s="12" t="s">
        <v>85</v>
      </c>
      <c r="B1331" s="5" t="s">
        <v>26</v>
      </c>
      <c r="C1331" s="32">
        <v>1000</v>
      </c>
      <c r="D1331" s="5" t="s">
        <v>181</v>
      </c>
      <c r="E1331" s="7">
        <v>85.808842999999996</v>
      </c>
      <c r="F1331" s="7">
        <v>151.52801199999999</v>
      </c>
      <c r="G1331" s="7">
        <v>149.47751099999999</v>
      </c>
      <c r="H1331" s="7">
        <v>131.65784500000001</v>
      </c>
      <c r="I1331" s="7">
        <v>187.465</v>
      </c>
      <c r="J1331" s="7">
        <v>185.06704300000001</v>
      </c>
      <c r="K1331" s="7">
        <v>191.28698199999999</v>
      </c>
      <c r="L1331" s="7">
        <v>230.215836</v>
      </c>
      <c r="M1331" s="7">
        <v>230.647852</v>
      </c>
      <c r="N1331" s="7">
        <v>234.96673999999999</v>
      </c>
      <c r="O1331" s="7">
        <v>219.35476</v>
      </c>
      <c r="P1331" s="7">
        <v>222.09589399999999</v>
      </c>
      <c r="Q1331" s="7">
        <v>214.236941</v>
      </c>
      <c r="R1331" s="7">
        <v>240.26616799999999</v>
      </c>
      <c r="S1331" s="7">
        <v>185.47877800000001</v>
      </c>
    </row>
    <row r="1332" spans="1:19" x14ac:dyDescent="0.2">
      <c r="A1332" s="11" t="s">
        <v>85</v>
      </c>
      <c r="B1332" s="5" t="s">
        <v>25</v>
      </c>
      <c r="C1332" s="31">
        <v>110</v>
      </c>
      <c r="D1332" s="5" t="s">
        <v>162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</row>
    <row r="1333" spans="1:19" x14ac:dyDescent="0.2">
      <c r="A1333" s="11" t="s">
        <v>85</v>
      </c>
      <c r="B1333" s="5" t="s">
        <v>24</v>
      </c>
      <c r="C1333" s="31">
        <v>120</v>
      </c>
      <c r="D1333" s="5" t="s">
        <v>163</v>
      </c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>
        <v>39.796917000000001</v>
      </c>
      <c r="R1333" s="7"/>
      <c r="S1333" s="7"/>
    </row>
    <row r="1334" spans="1:19" x14ac:dyDescent="0.2">
      <c r="A1334" s="11" t="s">
        <v>85</v>
      </c>
      <c r="B1334" s="5" t="s">
        <v>23</v>
      </c>
      <c r="C1334" s="31">
        <v>130</v>
      </c>
      <c r="D1334" s="5" t="s">
        <v>163</v>
      </c>
      <c r="E1334" s="3">
        <v>85.808842999999996</v>
      </c>
      <c r="F1334" s="3">
        <v>151.52801199999999</v>
      </c>
      <c r="G1334" s="3">
        <v>149.47751099999999</v>
      </c>
      <c r="H1334" s="3">
        <v>131.361729</v>
      </c>
      <c r="I1334" s="3">
        <v>187.06318200000001</v>
      </c>
      <c r="J1334" s="3">
        <v>127.229026</v>
      </c>
      <c r="K1334" s="3">
        <v>129.63683700000001</v>
      </c>
      <c r="L1334" s="3">
        <v>166.427741</v>
      </c>
      <c r="M1334" s="3">
        <v>153.929462</v>
      </c>
      <c r="N1334" s="3">
        <v>160.03793099999999</v>
      </c>
      <c r="O1334" s="3">
        <v>160.66593700000001</v>
      </c>
      <c r="P1334" s="3">
        <v>148.20708999999999</v>
      </c>
      <c r="Q1334" s="3">
        <v>55.980297</v>
      </c>
      <c r="R1334" s="3">
        <v>155.64892</v>
      </c>
      <c r="S1334" s="3">
        <v>141.828778</v>
      </c>
    </row>
    <row r="1335" spans="1:19" x14ac:dyDescent="0.2">
      <c r="A1335" s="11" t="s">
        <v>85</v>
      </c>
      <c r="B1335" s="5" t="s">
        <v>22</v>
      </c>
      <c r="C1335" s="31">
        <v>140</v>
      </c>
      <c r="D1335" s="5" t="s">
        <v>164</v>
      </c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</row>
    <row r="1336" spans="1:19" x14ac:dyDescent="0.2">
      <c r="A1336" s="11" t="s">
        <v>85</v>
      </c>
      <c r="B1336" s="5" t="s">
        <v>21</v>
      </c>
      <c r="C1336" s="31">
        <v>150</v>
      </c>
      <c r="D1336" s="5" t="s">
        <v>165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>
        <v>101.03394</v>
      </c>
      <c r="R1336" s="3"/>
      <c r="S1336" s="3"/>
    </row>
    <row r="1337" spans="1:19" x14ac:dyDescent="0.2">
      <c r="A1337" s="11" t="s">
        <v>85</v>
      </c>
      <c r="B1337" s="5" t="s">
        <v>20</v>
      </c>
      <c r="C1337" s="31">
        <v>160</v>
      </c>
      <c r="D1337" s="5" t="s">
        <v>161</v>
      </c>
      <c r="E1337" s="7"/>
      <c r="F1337" s="7"/>
      <c r="G1337" s="7"/>
      <c r="H1337" s="7">
        <v>0.29611599999999999</v>
      </c>
      <c r="I1337" s="7">
        <v>0.40181800000000001</v>
      </c>
      <c r="J1337" s="7">
        <v>57.838017000000001</v>
      </c>
      <c r="K1337" s="7">
        <v>61.650145000000002</v>
      </c>
      <c r="L1337" s="7">
        <v>63.788094999999998</v>
      </c>
      <c r="M1337" s="7">
        <v>76.718389999999999</v>
      </c>
      <c r="N1337" s="7">
        <v>74.928809000000001</v>
      </c>
      <c r="O1337" s="7">
        <v>58.688822999999999</v>
      </c>
      <c r="P1337" s="7">
        <v>73.888803999999993</v>
      </c>
      <c r="Q1337" s="7">
        <v>17.425787</v>
      </c>
      <c r="R1337" s="7">
        <v>84.617248000000004</v>
      </c>
      <c r="S1337" s="7">
        <v>43.65</v>
      </c>
    </row>
    <row r="1338" spans="1:19" x14ac:dyDescent="0.2">
      <c r="A1338" s="11" t="s">
        <v>85</v>
      </c>
      <c r="B1338" s="5" t="s">
        <v>19</v>
      </c>
      <c r="C1338" s="31">
        <v>210</v>
      </c>
      <c r="D1338" s="5" t="s">
        <v>166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</row>
    <row r="1339" spans="1:19" x14ac:dyDescent="0.2">
      <c r="A1339" s="11" t="s">
        <v>85</v>
      </c>
      <c r="B1339" s="5" t="s">
        <v>18</v>
      </c>
      <c r="C1339" s="31">
        <v>220</v>
      </c>
      <c r="D1339" s="5" t="s">
        <v>166</v>
      </c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</row>
    <row r="1340" spans="1:19" x14ac:dyDescent="0.2">
      <c r="A1340" s="11" t="s">
        <v>85</v>
      </c>
      <c r="B1340" s="5" t="s">
        <v>17</v>
      </c>
      <c r="C1340" s="31">
        <v>230</v>
      </c>
      <c r="D1340" s="5" t="s">
        <v>166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</row>
    <row r="1341" spans="1:19" x14ac:dyDescent="0.2">
      <c r="A1341" s="11" t="s">
        <v>85</v>
      </c>
      <c r="B1341" s="5" t="s">
        <v>16</v>
      </c>
      <c r="C1341" s="31">
        <v>240</v>
      </c>
      <c r="D1341" s="5" t="s">
        <v>167</v>
      </c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</row>
    <row r="1342" spans="1:19" x14ac:dyDescent="0.2">
      <c r="A1342" s="11" t="s">
        <v>85</v>
      </c>
      <c r="B1342" s="5" t="s">
        <v>15</v>
      </c>
      <c r="C1342" s="31">
        <v>250</v>
      </c>
      <c r="D1342" s="5" t="s">
        <v>167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</row>
    <row r="1343" spans="1:19" x14ac:dyDescent="0.2">
      <c r="A1343" s="11" t="s">
        <v>85</v>
      </c>
      <c r="B1343" s="5" t="s">
        <v>14</v>
      </c>
      <c r="C1343" s="31">
        <v>310</v>
      </c>
      <c r="D1343" s="5" t="s">
        <v>169</v>
      </c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</row>
    <row r="1344" spans="1:19" x14ac:dyDescent="0.2">
      <c r="A1344" s="11" t="s">
        <v>85</v>
      </c>
      <c r="B1344" s="5" t="s">
        <v>13</v>
      </c>
      <c r="C1344" s="31">
        <v>320</v>
      </c>
      <c r="D1344" s="5" t="s">
        <v>168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</row>
    <row r="1345" spans="1:19" x14ac:dyDescent="0.2">
      <c r="A1345" s="11" t="s">
        <v>85</v>
      </c>
      <c r="B1345" s="5" t="s">
        <v>12</v>
      </c>
      <c r="C1345" s="31">
        <v>410</v>
      </c>
      <c r="D1345" s="5" t="s">
        <v>171</v>
      </c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</row>
    <row r="1346" spans="1:19" x14ac:dyDescent="0.2">
      <c r="A1346" s="11" t="s">
        <v>85</v>
      </c>
      <c r="B1346" s="5" t="s">
        <v>11</v>
      </c>
      <c r="C1346" s="31">
        <v>430</v>
      </c>
      <c r="D1346" s="5" t="s">
        <v>170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</row>
    <row r="1347" spans="1:19" x14ac:dyDescent="0.2">
      <c r="A1347" s="11" t="s">
        <v>85</v>
      </c>
      <c r="B1347" s="5" t="s">
        <v>10</v>
      </c>
      <c r="C1347" s="31">
        <v>510</v>
      </c>
      <c r="D1347" s="5" t="s">
        <v>172</v>
      </c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</row>
    <row r="1348" spans="1:19" x14ac:dyDescent="0.2">
      <c r="A1348" s="11" t="s">
        <v>85</v>
      </c>
      <c r="B1348" s="5" t="s">
        <v>9</v>
      </c>
      <c r="C1348" s="31">
        <v>520</v>
      </c>
      <c r="D1348" s="5" t="s">
        <v>169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</row>
    <row r="1349" spans="1:19" x14ac:dyDescent="0.2">
      <c r="A1349" s="11" t="s">
        <v>85</v>
      </c>
      <c r="B1349" s="5" t="s">
        <v>8</v>
      </c>
      <c r="C1349" s="31">
        <v>530</v>
      </c>
      <c r="D1349" s="5" t="s">
        <v>170</v>
      </c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</row>
    <row r="1350" spans="1:19" x14ac:dyDescent="0.2">
      <c r="A1350" s="11" t="s">
        <v>85</v>
      </c>
      <c r="B1350" s="5" t="s">
        <v>7</v>
      </c>
      <c r="C1350" s="31">
        <v>600</v>
      </c>
      <c r="D1350" s="5" t="s">
        <v>173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</row>
    <row r="1351" spans="1:19" x14ac:dyDescent="0.2">
      <c r="A1351" s="11" t="s">
        <v>85</v>
      </c>
      <c r="B1351" s="5" t="s">
        <v>6</v>
      </c>
      <c r="C1351" s="31">
        <v>700</v>
      </c>
      <c r="D1351" s="5" t="s">
        <v>174</v>
      </c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</row>
    <row r="1352" spans="1:19" x14ac:dyDescent="0.2">
      <c r="A1352" s="11" t="s">
        <v>85</v>
      </c>
      <c r="B1352" s="5" t="s">
        <v>5</v>
      </c>
      <c r="C1352" s="31">
        <v>910</v>
      </c>
      <c r="D1352" s="5" t="s">
        <v>170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</row>
    <row r="1353" spans="1:19" x14ac:dyDescent="0.2">
      <c r="A1353" s="11" t="s">
        <v>85</v>
      </c>
      <c r="B1353" s="5" t="s">
        <v>4</v>
      </c>
      <c r="C1353" s="31">
        <v>930</v>
      </c>
      <c r="D1353" s="5" t="s">
        <v>170</v>
      </c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</row>
    <row r="1354" spans="1:19" x14ac:dyDescent="0.2">
      <c r="A1354" s="10" t="s">
        <v>85</v>
      </c>
      <c r="B1354" s="5" t="s">
        <v>2</v>
      </c>
      <c r="C1354" s="31">
        <v>998</v>
      </c>
      <c r="D1354" s="5" t="s">
        <v>170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</row>
    <row r="1355" spans="1:19" x14ac:dyDescent="0.2">
      <c r="A1355" s="12" t="s">
        <v>84</v>
      </c>
      <c r="B1355" s="5" t="s">
        <v>26</v>
      </c>
      <c r="C1355" s="32">
        <v>1000</v>
      </c>
      <c r="D1355" s="5" t="s">
        <v>181</v>
      </c>
      <c r="E1355" s="7"/>
      <c r="F1355" s="7"/>
      <c r="G1355" s="7">
        <v>422.297166</v>
      </c>
      <c r="H1355" s="7">
        <v>451.05521900000002</v>
      </c>
      <c r="I1355" s="7">
        <v>465.45170300000001</v>
      </c>
      <c r="J1355" s="7">
        <v>433.97761700000001</v>
      </c>
      <c r="K1355" s="7">
        <v>453.616559</v>
      </c>
      <c r="L1355" s="7">
        <v>597.30811200000005</v>
      </c>
      <c r="M1355" s="7">
        <v>575.41297199999997</v>
      </c>
      <c r="N1355" s="7">
        <v>437.55106599999999</v>
      </c>
      <c r="O1355" s="7">
        <v>441.60429800000003</v>
      </c>
      <c r="P1355" s="7">
        <v>422.21589599999999</v>
      </c>
      <c r="Q1355" s="7">
        <v>415.56983200000002</v>
      </c>
      <c r="R1355" s="7">
        <v>418.51531</v>
      </c>
      <c r="S1355" s="7">
        <v>383.55295799999999</v>
      </c>
    </row>
    <row r="1356" spans="1:19" x14ac:dyDescent="0.2">
      <c r="A1356" s="11" t="s">
        <v>84</v>
      </c>
      <c r="B1356" s="5" t="s">
        <v>25</v>
      </c>
      <c r="C1356" s="31">
        <v>110</v>
      </c>
      <c r="D1356" s="5" t="s">
        <v>162</v>
      </c>
      <c r="E1356" s="3"/>
      <c r="F1356" s="3"/>
      <c r="G1356" s="3">
        <v>2.5093399999999999</v>
      </c>
      <c r="H1356" s="3">
        <v>3.6449419999999999</v>
      </c>
      <c r="I1356" s="3">
        <v>1.3642049999999999</v>
      </c>
      <c r="J1356" s="3">
        <v>1.9566680000000001</v>
      </c>
      <c r="K1356" s="3">
        <v>2.489474</v>
      </c>
      <c r="L1356" s="3">
        <v>5.1755370000000003</v>
      </c>
      <c r="M1356" s="3">
        <v>5.3277190000000001</v>
      </c>
      <c r="N1356" s="3">
        <v>3.0608650000000002</v>
      </c>
      <c r="O1356" s="3">
        <v>2.1367929999999999</v>
      </c>
      <c r="P1356" s="3">
        <v>2.0550769999999998</v>
      </c>
      <c r="Q1356" s="3">
        <v>1.580254</v>
      </c>
      <c r="R1356" s="3">
        <v>1.2712699999999999</v>
      </c>
      <c r="S1356" s="3"/>
    </row>
    <row r="1357" spans="1:19" x14ac:dyDescent="0.2">
      <c r="A1357" s="11" t="s">
        <v>84</v>
      </c>
      <c r="B1357" s="5" t="s">
        <v>24</v>
      </c>
      <c r="C1357" s="31">
        <v>120</v>
      </c>
      <c r="D1357" s="5" t="s">
        <v>163</v>
      </c>
      <c r="E1357" s="7"/>
      <c r="F1357" s="7"/>
      <c r="G1357" s="7">
        <v>1.3327260000000001</v>
      </c>
      <c r="H1357" s="7">
        <v>0.84035300000000002</v>
      </c>
      <c r="I1357" s="7">
        <v>1.1032280000000001</v>
      </c>
      <c r="J1357" s="7">
        <v>0.945272</v>
      </c>
      <c r="K1357" s="7">
        <v>1.507644</v>
      </c>
      <c r="L1357" s="7">
        <v>9.6074900000000003</v>
      </c>
      <c r="M1357" s="7">
        <v>5.9974600000000002</v>
      </c>
      <c r="N1357" s="7">
        <v>2.0653169999999998</v>
      </c>
      <c r="O1357" s="7">
        <v>6.8510590000000002</v>
      </c>
      <c r="P1357" s="7">
        <v>2.8895900000000001</v>
      </c>
      <c r="Q1357" s="7">
        <v>2.6780119999999998</v>
      </c>
      <c r="R1357" s="7">
        <v>2.4430900000000002</v>
      </c>
      <c r="S1357" s="7"/>
    </row>
    <row r="1358" spans="1:19" x14ac:dyDescent="0.2">
      <c r="A1358" s="11" t="s">
        <v>84</v>
      </c>
      <c r="B1358" s="5" t="s">
        <v>23</v>
      </c>
      <c r="C1358" s="31">
        <v>130</v>
      </c>
      <c r="D1358" s="5" t="s">
        <v>163</v>
      </c>
      <c r="E1358" s="3"/>
      <c r="F1358" s="3"/>
      <c r="G1358" s="3">
        <v>15.850683999999999</v>
      </c>
      <c r="H1358" s="3">
        <v>18.682057</v>
      </c>
      <c r="I1358" s="3">
        <v>20.859175</v>
      </c>
      <c r="J1358" s="3">
        <v>13.105563999999999</v>
      </c>
      <c r="K1358" s="3">
        <v>12.426356</v>
      </c>
      <c r="L1358" s="3">
        <v>18.227207</v>
      </c>
      <c r="M1358" s="3">
        <v>14.481824</v>
      </c>
      <c r="N1358" s="3">
        <v>11.098511999999999</v>
      </c>
      <c r="O1358" s="3">
        <v>10.672331</v>
      </c>
      <c r="P1358" s="3">
        <v>10.031164</v>
      </c>
      <c r="Q1358" s="3">
        <v>5.8487840000000002</v>
      </c>
      <c r="R1358" s="3">
        <v>4.6387450000000001</v>
      </c>
      <c r="S1358" s="3">
        <v>6.7472630000000002</v>
      </c>
    </row>
    <row r="1359" spans="1:19" x14ac:dyDescent="0.2">
      <c r="A1359" s="11" t="s">
        <v>84</v>
      </c>
      <c r="B1359" s="5" t="s">
        <v>22</v>
      </c>
      <c r="C1359" s="31">
        <v>140</v>
      </c>
      <c r="D1359" s="5" t="s">
        <v>164</v>
      </c>
      <c r="E1359" s="7"/>
      <c r="F1359" s="7"/>
      <c r="G1359" s="7">
        <v>2.9585710000000001</v>
      </c>
      <c r="H1359" s="7">
        <v>1.980842</v>
      </c>
      <c r="I1359" s="7">
        <v>2.0836540000000001</v>
      </c>
      <c r="J1359" s="7">
        <v>0.824268</v>
      </c>
      <c r="K1359" s="7">
        <v>1.8863529999999999</v>
      </c>
      <c r="L1359" s="7">
        <v>5.9785170000000001</v>
      </c>
      <c r="M1359" s="7">
        <v>2.9917389999999999</v>
      </c>
      <c r="N1359" s="7">
        <v>2.5302899999999999</v>
      </c>
      <c r="O1359" s="7">
        <v>3.9710290000000001</v>
      </c>
      <c r="P1359" s="7">
        <v>2.6566339999999999</v>
      </c>
      <c r="Q1359" s="7">
        <v>2.029042</v>
      </c>
      <c r="R1359" s="7">
        <v>1.3478429999999999</v>
      </c>
      <c r="S1359" s="7"/>
    </row>
    <row r="1360" spans="1:19" x14ac:dyDescent="0.2">
      <c r="A1360" s="11" t="s">
        <v>84</v>
      </c>
      <c r="B1360" s="5" t="s">
        <v>21</v>
      </c>
      <c r="C1360" s="31">
        <v>150</v>
      </c>
      <c r="D1360" s="5" t="s">
        <v>165</v>
      </c>
      <c r="E1360" s="3"/>
      <c r="F1360" s="3"/>
      <c r="G1360" s="3">
        <v>169.678146</v>
      </c>
      <c r="H1360" s="3">
        <v>209.913185</v>
      </c>
      <c r="I1360" s="3">
        <v>250.90800100000001</v>
      </c>
      <c r="J1360" s="3">
        <v>246.71940799999999</v>
      </c>
      <c r="K1360" s="3">
        <v>213.70957000000001</v>
      </c>
      <c r="L1360" s="3">
        <v>303.148687</v>
      </c>
      <c r="M1360" s="3">
        <v>286.41866599999997</v>
      </c>
      <c r="N1360" s="3">
        <v>224.62635399999999</v>
      </c>
      <c r="O1360" s="3">
        <v>226.038712</v>
      </c>
      <c r="P1360" s="3">
        <v>224.07078300000001</v>
      </c>
      <c r="Q1360" s="3">
        <v>218.209664</v>
      </c>
      <c r="R1360" s="3">
        <v>206.54641100000001</v>
      </c>
      <c r="S1360" s="3">
        <v>156.943592</v>
      </c>
    </row>
    <row r="1361" spans="1:19" x14ac:dyDescent="0.2">
      <c r="A1361" s="11" t="s">
        <v>84</v>
      </c>
      <c r="B1361" s="5" t="s">
        <v>20</v>
      </c>
      <c r="C1361" s="31">
        <v>160</v>
      </c>
      <c r="D1361" s="5" t="s">
        <v>161</v>
      </c>
      <c r="E1361" s="7"/>
      <c r="F1361" s="7"/>
      <c r="G1361" s="7">
        <v>7.9352799999999997</v>
      </c>
      <c r="H1361" s="7">
        <v>7.595091</v>
      </c>
      <c r="I1361" s="7">
        <v>8.0114059999999991</v>
      </c>
      <c r="J1361" s="7">
        <v>8.3513570000000001</v>
      </c>
      <c r="K1361" s="7">
        <v>7.1293629999999997</v>
      </c>
      <c r="L1361" s="7">
        <v>19.682403000000001</v>
      </c>
      <c r="M1361" s="7">
        <v>15.501068999999999</v>
      </c>
      <c r="N1361" s="7">
        <v>11.431145000000001</v>
      </c>
      <c r="O1361" s="7">
        <v>15.891176</v>
      </c>
      <c r="P1361" s="7">
        <v>12.254189</v>
      </c>
      <c r="Q1361" s="7">
        <v>11.776694000000001</v>
      </c>
      <c r="R1361" s="7">
        <v>10.988398999999999</v>
      </c>
      <c r="S1361" s="7">
        <v>13.934741000000001</v>
      </c>
    </row>
    <row r="1362" spans="1:19" x14ac:dyDescent="0.2">
      <c r="A1362" s="11" t="s">
        <v>84</v>
      </c>
      <c r="B1362" s="5" t="s">
        <v>19</v>
      </c>
      <c r="C1362" s="31">
        <v>210</v>
      </c>
      <c r="D1362" s="5" t="s">
        <v>166</v>
      </c>
      <c r="E1362" s="3"/>
      <c r="F1362" s="3"/>
      <c r="G1362" s="3">
        <v>0.50271100000000002</v>
      </c>
      <c r="H1362" s="3">
        <v>0.379249</v>
      </c>
      <c r="I1362" s="3">
        <v>0.376915</v>
      </c>
      <c r="J1362" s="3">
        <v>1.530122</v>
      </c>
      <c r="K1362" s="3">
        <v>0.49782999999999999</v>
      </c>
      <c r="L1362" s="3">
        <v>8.8338E-2</v>
      </c>
      <c r="M1362" s="3">
        <v>0.12695000000000001</v>
      </c>
      <c r="N1362" s="3">
        <v>0.142646</v>
      </c>
      <c r="O1362" s="3">
        <v>0.223384</v>
      </c>
      <c r="P1362" s="3">
        <v>0.187774</v>
      </c>
      <c r="Q1362" s="3">
        <v>2.7640999999999999E-2</v>
      </c>
      <c r="R1362" s="3">
        <v>6.8767999999999996E-2</v>
      </c>
      <c r="S1362" s="3"/>
    </row>
    <row r="1363" spans="1:19" x14ac:dyDescent="0.2">
      <c r="A1363" s="11" t="s">
        <v>84</v>
      </c>
      <c r="B1363" s="5" t="s">
        <v>18</v>
      </c>
      <c r="C1363" s="31">
        <v>220</v>
      </c>
      <c r="D1363" s="5" t="s">
        <v>166</v>
      </c>
      <c r="E1363" s="7"/>
      <c r="F1363" s="7"/>
      <c r="G1363" s="7">
        <v>2.5143110000000002</v>
      </c>
      <c r="H1363" s="7">
        <v>3.1103070000000002</v>
      </c>
      <c r="I1363" s="7">
        <v>4.8522809999999996</v>
      </c>
      <c r="J1363" s="7">
        <v>3.8865630000000002</v>
      </c>
      <c r="K1363" s="7">
        <v>1.947937</v>
      </c>
      <c r="L1363" s="7">
        <v>2.454205</v>
      </c>
      <c r="M1363" s="7">
        <v>2.4390710000000002</v>
      </c>
      <c r="N1363" s="7">
        <v>1.0512220000000001</v>
      </c>
      <c r="O1363" s="7">
        <v>0.81075600000000003</v>
      </c>
      <c r="P1363" s="7">
        <v>0.25716899999999998</v>
      </c>
      <c r="Q1363" s="7">
        <v>0.78837699999999999</v>
      </c>
      <c r="R1363" s="7">
        <v>0.72381099999999998</v>
      </c>
      <c r="S1363" s="7"/>
    </row>
    <row r="1364" spans="1:19" x14ac:dyDescent="0.2">
      <c r="A1364" s="11" t="s">
        <v>84</v>
      </c>
      <c r="B1364" s="5" t="s">
        <v>17</v>
      </c>
      <c r="C1364" s="31">
        <v>230</v>
      </c>
      <c r="D1364" s="5" t="s">
        <v>166</v>
      </c>
      <c r="E1364" s="3"/>
      <c r="F1364" s="3"/>
      <c r="G1364" s="3">
        <v>0.84160199999999996</v>
      </c>
      <c r="H1364" s="3">
        <v>1.158088</v>
      </c>
      <c r="I1364" s="3">
        <v>0.55086000000000002</v>
      </c>
      <c r="J1364" s="3">
        <v>0.49245</v>
      </c>
      <c r="K1364" s="3">
        <v>1.026103</v>
      </c>
      <c r="L1364" s="3">
        <v>7.8053739999999996</v>
      </c>
      <c r="M1364" s="3">
        <v>5.8478750000000002</v>
      </c>
      <c r="N1364" s="3">
        <v>6.2241739999999997</v>
      </c>
      <c r="O1364" s="3">
        <v>6.4094720000000001</v>
      </c>
      <c r="P1364" s="3">
        <v>6.3256839999999999</v>
      </c>
      <c r="Q1364" s="3">
        <v>10.894538000000001</v>
      </c>
      <c r="R1364" s="3">
        <v>15.020686</v>
      </c>
      <c r="S1364" s="3">
        <v>6.8846619999999996</v>
      </c>
    </row>
    <row r="1365" spans="1:19" x14ac:dyDescent="0.2">
      <c r="A1365" s="11" t="s">
        <v>84</v>
      </c>
      <c r="B1365" s="5" t="s">
        <v>16</v>
      </c>
      <c r="C1365" s="31">
        <v>240</v>
      </c>
      <c r="D1365" s="5" t="s">
        <v>167</v>
      </c>
      <c r="E1365" s="7"/>
      <c r="F1365" s="7"/>
      <c r="G1365" s="7">
        <v>1.1095870000000001</v>
      </c>
      <c r="H1365" s="7">
        <v>2.1412550000000001</v>
      </c>
      <c r="I1365" s="7">
        <v>3.0826929999999999</v>
      </c>
      <c r="J1365" s="7">
        <v>2.9238620000000002</v>
      </c>
      <c r="K1365" s="7">
        <v>4.9303900000000001</v>
      </c>
      <c r="L1365" s="7">
        <v>7.6754800000000003</v>
      </c>
      <c r="M1365" s="7">
        <v>4.9457550000000001</v>
      </c>
      <c r="N1365" s="7">
        <v>3.9339400000000002</v>
      </c>
      <c r="O1365" s="7">
        <v>2.8144719999999999</v>
      </c>
      <c r="P1365" s="7">
        <v>2.3099750000000001</v>
      </c>
      <c r="Q1365" s="7">
        <v>0.93415499999999996</v>
      </c>
      <c r="R1365" s="7">
        <v>0.77595000000000003</v>
      </c>
      <c r="S1365" s="7"/>
    </row>
    <row r="1366" spans="1:19" x14ac:dyDescent="0.2">
      <c r="A1366" s="11" t="s">
        <v>84</v>
      </c>
      <c r="B1366" s="5" t="s">
        <v>15</v>
      </c>
      <c r="C1366" s="31">
        <v>250</v>
      </c>
      <c r="D1366" s="5" t="s">
        <v>167</v>
      </c>
      <c r="E1366" s="3"/>
      <c r="F1366" s="3"/>
      <c r="G1366" s="3">
        <v>5.0771319999999998</v>
      </c>
      <c r="H1366" s="3">
        <v>6.1250460000000002</v>
      </c>
      <c r="I1366" s="3">
        <v>8.370457</v>
      </c>
      <c r="J1366" s="3">
        <v>7.7444170000000003</v>
      </c>
      <c r="K1366" s="3">
        <v>8.8988809999999994</v>
      </c>
      <c r="L1366" s="3">
        <v>6.8574450000000002</v>
      </c>
      <c r="M1366" s="3">
        <v>5.3826599999999996</v>
      </c>
      <c r="N1366" s="3">
        <v>5.4561229999999998</v>
      </c>
      <c r="O1366" s="3">
        <v>5.7159009999999997</v>
      </c>
      <c r="P1366" s="3">
        <v>10.712118</v>
      </c>
      <c r="Q1366" s="3">
        <v>9.9096489999999999</v>
      </c>
      <c r="R1366" s="3">
        <v>5.2512499999999998</v>
      </c>
      <c r="S1366" s="3"/>
    </row>
    <row r="1367" spans="1:19" x14ac:dyDescent="0.2">
      <c r="A1367" s="11" t="s">
        <v>84</v>
      </c>
      <c r="B1367" s="5" t="s">
        <v>14</v>
      </c>
      <c r="C1367" s="31">
        <v>310</v>
      </c>
      <c r="D1367" s="5" t="s">
        <v>169</v>
      </c>
      <c r="E1367" s="7"/>
      <c r="F1367" s="7"/>
      <c r="G1367" s="7">
        <v>9.1868660000000002</v>
      </c>
      <c r="H1367" s="7">
        <v>4.2490610000000002</v>
      </c>
      <c r="I1367" s="7">
        <v>1.8673310000000001</v>
      </c>
      <c r="J1367" s="7">
        <v>0.361348</v>
      </c>
      <c r="K1367" s="7">
        <v>1.27545</v>
      </c>
      <c r="L1367" s="7">
        <v>6.7313289999999997</v>
      </c>
      <c r="M1367" s="7">
        <v>6.671869</v>
      </c>
      <c r="N1367" s="7">
        <v>6.7305609999999998</v>
      </c>
      <c r="O1367" s="7">
        <v>10.193109</v>
      </c>
      <c r="P1367" s="7">
        <v>6.3362600000000002</v>
      </c>
      <c r="Q1367" s="7">
        <v>3.813145</v>
      </c>
      <c r="R1367" s="7">
        <v>1.813717</v>
      </c>
      <c r="S1367" s="7"/>
    </row>
    <row r="1368" spans="1:19" x14ac:dyDescent="0.2">
      <c r="A1368" s="11" t="s">
        <v>84</v>
      </c>
      <c r="B1368" s="5" t="s">
        <v>13</v>
      </c>
      <c r="C1368" s="31">
        <v>320</v>
      </c>
      <c r="D1368" s="5" t="s">
        <v>168</v>
      </c>
      <c r="E1368" s="3"/>
      <c r="F1368" s="3"/>
      <c r="G1368" s="3">
        <v>1.3462179999999999</v>
      </c>
      <c r="H1368" s="3">
        <v>1.3292299999999999</v>
      </c>
      <c r="I1368" s="3">
        <v>1.008532</v>
      </c>
      <c r="J1368" s="3">
        <v>1.233374</v>
      </c>
      <c r="K1368" s="3">
        <v>0.76480700000000001</v>
      </c>
      <c r="L1368" s="3">
        <v>3.7412109999999998</v>
      </c>
      <c r="M1368" s="3">
        <v>1.667672</v>
      </c>
      <c r="N1368" s="3">
        <v>1.5787709999999999</v>
      </c>
      <c r="O1368" s="3">
        <v>1.5600909999999999</v>
      </c>
      <c r="P1368" s="3">
        <v>2.8096679999999998</v>
      </c>
      <c r="Q1368" s="3">
        <v>2.0963240000000001</v>
      </c>
      <c r="R1368" s="3">
        <v>1.338311</v>
      </c>
      <c r="S1368" s="3"/>
    </row>
    <row r="1369" spans="1:19" x14ac:dyDescent="0.2">
      <c r="A1369" s="11" t="s">
        <v>84</v>
      </c>
      <c r="B1369" s="5" t="s">
        <v>12</v>
      </c>
      <c r="C1369" s="31">
        <v>410</v>
      </c>
      <c r="D1369" s="5" t="s">
        <v>171</v>
      </c>
      <c r="E1369" s="7"/>
      <c r="F1369" s="7"/>
      <c r="G1369" s="7">
        <v>24.236958000000001</v>
      </c>
      <c r="H1369" s="7">
        <v>25.119938000000001</v>
      </c>
      <c r="I1369" s="7">
        <v>27.405609999999999</v>
      </c>
      <c r="J1369" s="7">
        <v>22.447279000000002</v>
      </c>
      <c r="K1369" s="7">
        <v>16.778001</v>
      </c>
      <c r="L1369" s="7">
        <v>28.986319000000002</v>
      </c>
      <c r="M1369" s="7">
        <v>35.503926999999997</v>
      </c>
      <c r="N1369" s="7">
        <v>33.439045999999998</v>
      </c>
      <c r="O1369" s="7">
        <v>38.942813000000001</v>
      </c>
      <c r="P1369" s="7">
        <v>36.247906999999998</v>
      </c>
      <c r="Q1369" s="7">
        <v>35.251427999999997</v>
      </c>
      <c r="R1369" s="7">
        <v>32.365377000000002</v>
      </c>
      <c r="S1369" s="7">
        <v>34.599708999999997</v>
      </c>
    </row>
    <row r="1370" spans="1:19" x14ac:dyDescent="0.2">
      <c r="A1370" s="11" t="s">
        <v>84</v>
      </c>
      <c r="B1370" s="5" t="s">
        <v>11</v>
      </c>
      <c r="C1370" s="31">
        <v>430</v>
      </c>
      <c r="D1370" s="5" t="s">
        <v>170</v>
      </c>
      <c r="E1370" s="3"/>
      <c r="F1370" s="3"/>
      <c r="G1370" s="3">
        <v>155.180654</v>
      </c>
      <c r="H1370" s="3">
        <v>130.880752</v>
      </c>
      <c r="I1370" s="3">
        <v>101.90546999999999</v>
      </c>
      <c r="J1370" s="3">
        <v>84.461616000000006</v>
      </c>
      <c r="K1370" s="3">
        <v>143.14648</v>
      </c>
      <c r="L1370" s="3">
        <v>113.735392</v>
      </c>
      <c r="M1370" s="3">
        <v>121.80516900000001</v>
      </c>
      <c r="N1370" s="3">
        <v>85.513766000000004</v>
      </c>
      <c r="O1370" s="3">
        <v>63.151612</v>
      </c>
      <c r="P1370" s="3">
        <v>53.458837000000003</v>
      </c>
      <c r="Q1370" s="3">
        <v>44.081947999999997</v>
      </c>
      <c r="R1370" s="3">
        <v>37.081643999999997</v>
      </c>
      <c r="S1370" s="3"/>
    </row>
    <row r="1371" spans="1:19" x14ac:dyDescent="0.2">
      <c r="A1371" s="11" t="s">
        <v>84</v>
      </c>
      <c r="B1371" s="5" t="s">
        <v>10</v>
      </c>
      <c r="C1371" s="31">
        <v>510</v>
      </c>
      <c r="D1371" s="5" t="s">
        <v>172</v>
      </c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>
        <v>8.5909460000000006</v>
      </c>
    </row>
    <row r="1372" spans="1:19" x14ac:dyDescent="0.2">
      <c r="A1372" s="11" t="s">
        <v>84</v>
      </c>
      <c r="B1372" s="5" t="s">
        <v>9</v>
      </c>
      <c r="C1372" s="31">
        <v>520</v>
      </c>
      <c r="D1372" s="5" t="s">
        <v>169</v>
      </c>
      <c r="E1372" s="3"/>
      <c r="F1372" s="3"/>
      <c r="G1372" s="3">
        <v>2.145956</v>
      </c>
      <c r="H1372" s="3">
        <v>2.1785019999999999</v>
      </c>
      <c r="I1372" s="3">
        <v>1.1156330000000001</v>
      </c>
      <c r="J1372" s="3">
        <v>0.64669299999999996</v>
      </c>
      <c r="K1372" s="3">
        <v>0.265287</v>
      </c>
      <c r="L1372" s="3">
        <v>2.2062999999999999E-2</v>
      </c>
      <c r="M1372" s="3"/>
      <c r="N1372" s="3"/>
      <c r="O1372" s="3">
        <v>2.981E-2</v>
      </c>
      <c r="P1372" s="3">
        <v>0.114369</v>
      </c>
      <c r="Q1372" s="3">
        <v>0.14115900000000001</v>
      </c>
      <c r="R1372" s="3">
        <v>8.1994999999999998E-2</v>
      </c>
      <c r="S1372" s="3"/>
    </row>
    <row r="1373" spans="1:19" x14ac:dyDescent="0.2">
      <c r="A1373" s="11" t="s">
        <v>84</v>
      </c>
      <c r="B1373" s="5" t="s">
        <v>8</v>
      </c>
      <c r="C1373" s="31">
        <v>530</v>
      </c>
      <c r="D1373" s="5" t="s">
        <v>170</v>
      </c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</row>
    <row r="1374" spans="1:19" x14ac:dyDescent="0.2">
      <c r="A1374" s="11" t="s">
        <v>84</v>
      </c>
      <c r="B1374" s="5" t="s">
        <v>7</v>
      </c>
      <c r="C1374" s="31">
        <v>600</v>
      </c>
      <c r="D1374" s="5" t="s">
        <v>173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</row>
    <row r="1375" spans="1:19" x14ac:dyDescent="0.2">
      <c r="A1375" s="11" t="s">
        <v>84</v>
      </c>
      <c r="B1375" s="5" t="s">
        <v>6</v>
      </c>
      <c r="C1375" s="31">
        <v>700</v>
      </c>
      <c r="D1375" s="5" t="s">
        <v>174</v>
      </c>
      <c r="E1375" s="7"/>
      <c r="F1375" s="7"/>
      <c r="G1375" s="7">
        <v>17.562290999999998</v>
      </c>
      <c r="H1375" s="7">
        <v>27.081817000000001</v>
      </c>
      <c r="I1375" s="7">
        <v>27.376570000000001</v>
      </c>
      <c r="J1375" s="7">
        <v>33.259914000000002</v>
      </c>
      <c r="K1375" s="7">
        <v>29.661487000000001</v>
      </c>
      <c r="L1375" s="7">
        <v>52.414033000000003</v>
      </c>
      <c r="M1375" s="7">
        <v>56.843791000000003</v>
      </c>
      <c r="N1375" s="7">
        <v>36.165542000000002</v>
      </c>
      <c r="O1375" s="7">
        <v>33.941983</v>
      </c>
      <c r="P1375" s="7">
        <v>33.699660000000002</v>
      </c>
      <c r="Q1375" s="7">
        <v>47.451006999999997</v>
      </c>
      <c r="R1375" s="7">
        <v>47.854810000000001</v>
      </c>
      <c r="S1375" s="7">
        <v>58.458517999999998</v>
      </c>
    </row>
    <row r="1376" spans="1:19" x14ac:dyDescent="0.2">
      <c r="A1376" s="11" t="s">
        <v>84</v>
      </c>
      <c r="B1376" s="5" t="s">
        <v>5</v>
      </c>
      <c r="C1376" s="31">
        <v>910</v>
      </c>
      <c r="D1376" s="5" t="s">
        <v>170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</row>
    <row r="1377" spans="1:19" x14ac:dyDescent="0.2">
      <c r="A1377" s="11" t="s">
        <v>84</v>
      </c>
      <c r="B1377" s="5" t="s">
        <v>4</v>
      </c>
      <c r="C1377" s="31">
        <v>930</v>
      </c>
      <c r="D1377" s="5" t="s">
        <v>170</v>
      </c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</row>
    <row r="1378" spans="1:19" x14ac:dyDescent="0.2">
      <c r="A1378" s="10" t="s">
        <v>84</v>
      </c>
      <c r="B1378" s="5" t="s">
        <v>2</v>
      </c>
      <c r="C1378" s="31">
        <v>998</v>
      </c>
      <c r="D1378" s="5" t="s">
        <v>170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>
        <v>10.237862</v>
      </c>
      <c r="P1378" s="3">
        <v>13.998047</v>
      </c>
      <c r="Q1378" s="3">
        <v>16.742605999999999</v>
      </c>
      <c r="R1378" s="3">
        <v>48.156686999999998</v>
      </c>
      <c r="S1378" s="3">
        <v>97.393527000000006</v>
      </c>
    </row>
    <row r="1379" spans="1:19" x14ac:dyDescent="0.2">
      <c r="A1379" s="12" t="s">
        <v>83</v>
      </c>
      <c r="B1379" s="5" t="s">
        <v>26</v>
      </c>
      <c r="C1379" s="32">
        <v>1000</v>
      </c>
      <c r="D1379" s="5" t="s">
        <v>181</v>
      </c>
      <c r="E1379" s="7"/>
      <c r="F1379" s="7"/>
      <c r="G1379" s="7"/>
      <c r="H1379" s="7"/>
      <c r="I1379" s="7"/>
      <c r="J1379" s="7"/>
      <c r="K1379" s="7">
        <v>9.8941429999999997</v>
      </c>
      <c r="L1379" s="7">
        <v>12.197182</v>
      </c>
      <c r="M1379" s="7">
        <v>11.491474999999999</v>
      </c>
      <c r="N1379" s="7">
        <v>11.056994</v>
      </c>
      <c r="O1379" s="7">
        <v>11.148286000000001</v>
      </c>
      <c r="P1379" s="7">
        <v>12.887053999999999</v>
      </c>
      <c r="Q1379" s="7">
        <v>12.573886999999999</v>
      </c>
      <c r="R1379" s="7">
        <v>13.70055</v>
      </c>
      <c r="S1379" s="7">
        <v>13.9718</v>
      </c>
    </row>
    <row r="1380" spans="1:19" x14ac:dyDescent="0.2">
      <c r="A1380" s="11" t="s">
        <v>83</v>
      </c>
      <c r="B1380" s="5" t="s">
        <v>25</v>
      </c>
      <c r="C1380" s="31">
        <v>110</v>
      </c>
      <c r="D1380" s="5" t="s">
        <v>162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</row>
    <row r="1381" spans="1:19" x14ac:dyDescent="0.2">
      <c r="A1381" s="11" t="s">
        <v>83</v>
      </c>
      <c r="B1381" s="5" t="s">
        <v>24</v>
      </c>
      <c r="C1381" s="31">
        <v>120</v>
      </c>
      <c r="D1381" s="5" t="s">
        <v>163</v>
      </c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</row>
    <row r="1382" spans="1:19" x14ac:dyDescent="0.2">
      <c r="A1382" s="11" t="s">
        <v>83</v>
      </c>
      <c r="B1382" s="5" t="s">
        <v>23</v>
      </c>
      <c r="C1382" s="31">
        <v>130</v>
      </c>
      <c r="D1382" s="5" t="s">
        <v>163</v>
      </c>
      <c r="E1382" s="3"/>
      <c r="F1382" s="3"/>
      <c r="G1382" s="3"/>
      <c r="H1382" s="3"/>
      <c r="I1382" s="3"/>
      <c r="J1382" s="3"/>
      <c r="K1382" s="3">
        <v>0.29344100000000001</v>
      </c>
      <c r="L1382" s="3">
        <v>0.173739</v>
      </c>
      <c r="M1382" s="3">
        <v>9.9306000000000005E-2</v>
      </c>
      <c r="N1382" s="3">
        <v>4.6030000000000003E-3</v>
      </c>
      <c r="O1382" s="3">
        <v>0.31593199999999999</v>
      </c>
      <c r="P1382" s="3">
        <v>0.42345699999999997</v>
      </c>
      <c r="Q1382" s="3">
        <v>0.26198500000000002</v>
      </c>
      <c r="R1382" s="3">
        <v>0.36679499999999998</v>
      </c>
      <c r="S1382" s="3">
        <v>0.23</v>
      </c>
    </row>
    <row r="1383" spans="1:19" x14ac:dyDescent="0.2">
      <c r="A1383" s="11" t="s">
        <v>83</v>
      </c>
      <c r="B1383" s="5" t="s">
        <v>22</v>
      </c>
      <c r="C1383" s="31">
        <v>140</v>
      </c>
      <c r="D1383" s="5" t="s">
        <v>164</v>
      </c>
      <c r="E1383" s="7"/>
      <c r="F1383" s="7"/>
      <c r="G1383" s="7"/>
      <c r="H1383" s="7"/>
      <c r="I1383" s="7"/>
      <c r="J1383" s="7"/>
      <c r="K1383" s="7">
        <v>0.65857200000000005</v>
      </c>
      <c r="L1383" s="7">
        <v>1.3164960000000001</v>
      </c>
      <c r="M1383" s="7">
        <v>1.9165749999999999</v>
      </c>
      <c r="N1383" s="7">
        <v>2.485798</v>
      </c>
      <c r="O1383" s="7">
        <v>2.154293</v>
      </c>
      <c r="P1383" s="7">
        <v>3.180374</v>
      </c>
      <c r="Q1383" s="7">
        <v>2.578017</v>
      </c>
      <c r="R1383" s="7">
        <v>1.341629</v>
      </c>
      <c r="S1383" s="7">
        <v>1.1447000000000001</v>
      </c>
    </row>
    <row r="1384" spans="1:19" x14ac:dyDescent="0.2">
      <c r="A1384" s="11" t="s">
        <v>83</v>
      </c>
      <c r="B1384" s="5" t="s">
        <v>21</v>
      </c>
      <c r="C1384" s="31">
        <v>150</v>
      </c>
      <c r="D1384" s="5" t="s">
        <v>165</v>
      </c>
      <c r="E1384" s="3"/>
      <c r="F1384" s="3"/>
      <c r="G1384" s="3"/>
      <c r="H1384" s="3"/>
      <c r="I1384" s="3"/>
      <c r="J1384" s="3"/>
      <c r="K1384" s="3">
        <v>9.5493999999999996E-2</v>
      </c>
      <c r="L1384" s="3">
        <v>3.9125E-2</v>
      </c>
      <c r="M1384" s="3">
        <v>5.7260000000000002E-3</v>
      </c>
      <c r="N1384" s="3">
        <v>5.4525999999999998E-2</v>
      </c>
      <c r="O1384" s="3">
        <v>0.13927600000000001</v>
      </c>
      <c r="P1384" s="3">
        <v>0.39151000000000002</v>
      </c>
      <c r="Q1384" s="3">
        <v>0.89847600000000005</v>
      </c>
      <c r="R1384" s="3">
        <v>0.80487799999999998</v>
      </c>
      <c r="S1384" s="3">
        <v>0.62</v>
      </c>
    </row>
    <row r="1385" spans="1:19" x14ac:dyDescent="0.2">
      <c r="A1385" s="11" t="s">
        <v>83</v>
      </c>
      <c r="B1385" s="5" t="s">
        <v>20</v>
      </c>
      <c r="C1385" s="31">
        <v>160</v>
      </c>
      <c r="D1385" s="5" t="s">
        <v>161</v>
      </c>
      <c r="E1385" s="7"/>
      <c r="F1385" s="7"/>
      <c r="G1385" s="7"/>
      <c r="H1385" s="7"/>
      <c r="I1385" s="7"/>
      <c r="J1385" s="7"/>
      <c r="K1385" s="7">
        <v>8.6338999999999999E-2</v>
      </c>
      <c r="L1385" s="7">
        <v>0.31261699999999998</v>
      </c>
      <c r="M1385" s="7">
        <v>0.513239</v>
      </c>
      <c r="N1385" s="7">
        <v>0.416912</v>
      </c>
      <c r="O1385" s="7">
        <v>0.84045099999999995</v>
      </c>
      <c r="P1385" s="7">
        <v>0.39519399999999999</v>
      </c>
      <c r="Q1385" s="7">
        <v>0.32020799999999999</v>
      </c>
      <c r="R1385" s="7">
        <v>0.50608500000000001</v>
      </c>
      <c r="S1385" s="7">
        <v>0.54200000000000004</v>
      </c>
    </row>
    <row r="1386" spans="1:19" x14ac:dyDescent="0.2">
      <c r="A1386" s="11" t="s">
        <v>83</v>
      </c>
      <c r="B1386" s="5" t="s">
        <v>19</v>
      </c>
      <c r="C1386" s="31">
        <v>210</v>
      </c>
      <c r="D1386" s="5" t="s">
        <v>166</v>
      </c>
      <c r="E1386" s="3"/>
      <c r="F1386" s="3"/>
      <c r="G1386" s="3"/>
      <c r="H1386" s="3"/>
      <c r="I1386" s="3"/>
      <c r="J1386" s="3"/>
      <c r="K1386" s="3">
        <v>1.2258610000000001</v>
      </c>
      <c r="L1386" s="3">
        <v>1.2000710000000001</v>
      </c>
      <c r="M1386" s="3">
        <v>1.358282</v>
      </c>
      <c r="N1386" s="3">
        <v>1.3120750000000001</v>
      </c>
      <c r="O1386" s="3">
        <v>1.1938359999999999</v>
      </c>
      <c r="P1386" s="3">
        <v>1.4265330000000001</v>
      </c>
      <c r="Q1386" s="3">
        <v>1.4852700000000001</v>
      </c>
      <c r="R1386" s="3">
        <v>3.2617280000000002</v>
      </c>
      <c r="S1386" s="3">
        <v>4.3415999999999997</v>
      </c>
    </row>
    <row r="1387" spans="1:19" x14ac:dyDescent="0.2">
      <c r="A1387" s="11" t="s">
        <v>83</v>
      </c>
      <c r="B1387" s="5" t="s">
        <v>18</v>
      </c>
      <c r="C1387" s="31">
        <v>220</v>
      </c>
      <c r="D1387" s="5" t="s">
        <v>166</v>
      </c>
      <c r="E1387" s="7"/>
      <c r="F1387" s="7"/>
      <c r="G1387" s="7"/>
      <c r="H1387" s="7"/>
      <c r="I1387" s="7"/>
      <c r="J1387" s="7"/>
      <c r="K1387" s="7">
        <v>2.7559E-2</v>
      </c>
      <c r="L1387" s="7">
        <v>3.1259999999999999E-3</v>
      </c>
      <c r="M1387" s="7"/>
      <c r="N1387" s="7"/>
      <c r="O1387" s="7">
        <v>1.8789E-2</v>
      </c>
      <c r="P1387" s="7"/>
      <c r="Q1387" s="7"/>
      <c r="R1387" s="7"/>
      <c r="S1387" s="7"/>
    </row>
    <row r="1388" spans="1:19" x14ac:dyDescent="0.2">
      <c r="A1388" s="11" t="s">
        <v>83</v>
      </c>
      <c r="B1388" s="5" t="s">
        <v>17</v>
      </c>
      <c r="C1388" s="31">
        <v>230</v>
      </c>
      <c r="D1388" s="5" t="s">
        <v>166</v>
      </c>
      <c r="E1388" s="3"/>
      <c r="F1388" s="3"/>
      <c r="G1388" s="3"/>
      <c r="H1388" s="3"/>
      <c r="I1388" s="3"/>
      <c r="J1388" s="3"/>
      <c r="K1388" s="3">
        <v>1.4193210000000001</v>
      </c>
      <c r="L1388" s="3">
        <v>3.4351880000000001</v>
      </c>
      <c r="M1388" s="3">
        <v>1.60561</v>
      </c>
      <c r="N1388" s="3">
        <v>0.98713200000000001</v>
      </c>
      <c r="O1388" s="3">
        <v>0.66425800000000002</v>
      </c>
      <c r="P1388" s="3">
        <v>0.50584799999999996</v>
      </c>
      <c r="Q1388" s="3">
        <v>0.25802199999999997</v>
      </c>
      <c r="R1388" s="3">
        <v>0.23755999999999999</v>
      </c>
      <c r="S1388" s="3">
        <v>2.3099999999999999E-2</v>
      </c>
    </row>
    <row r="1389" spans="1:19" x14ac:dyDescent="0.2">
      <c r="A1389" s="11" t="s">
        <v>83</v>
      </c>
      <c r="B1389" s="5" t="s">
        <v>16</v>
      </c>
      <c r="C1389" s="31">
        <v>240</v>
      </c>
      <c r="D1389" s="5" t="s">
        <v>167</v>
      </c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</row>
    <row r="1390" spans="1:19" x14ac:dyDescent="0.2">
      <c r="A1390" s="11" t="s">
        <v>83</v>
      </c>
      <c r="B1390" s="5" t="s">
        <v>15</v>
      </c>
      <c r="C1390" s="31">
        <v>250</v>
      </c>
      <c r="D1390" s="5" t="s">
        <v>167</v>
      </c>
      <c r="E1390" s="3"/>
      <c r="F1390" s="3"/>
      <c r="G1390" s="3"/>
      <c r="H1390" s="3"/>
      <c r="I1390" s="3"/>
      <c r="J1390" s="3"/>
      <c r="K1390" s="3">
        <v>8.9268E-2</v>
      </c>
      <c r="L1390" s="3">
        <v>0.112542</v>
      </c>
      <c r="M1390" s="3">
        <v>0.29078599999999999</v>
      </c>
      <c r="N1390" s="3">
        <v>0.35309099999999999</v>
      </c>
      <c r="O1390" s="3">
        <v>0.24760799999999999</v>
      </c>
      <c r="P1390" s="3">
        <v>0.458928</v>
      </c>
      <c r="Q1390" s="3">
        <v>0.265629</v>
      </c>
      <c r="R1390" s="3">
        <v>0.54521399999999998</v>
      </c>
      <c r="S1390" s="3">
        <v>0.27950000000000003</v>
      </c>
    </row>
    <row r="1391" spans="1:19" x14ac:dyDescent="0.2">
      <c r="A1391" s="11" t="s">
        <v>83</v>
      </c>
      <c r="B1391" s="5" t="s">
        <v>14</v>
      </c>
      <c r="C1391" s="31">
        <v>310</v>
      </c>
      <c r="D1391" s="5" t="s">
        <v>169</v>
      </c>
      <c r="E1391" s="7"/>
      <c r="F1391" s="7"/>
      <c r="G1391" s="7"/>
      <c r="H1391" s="7"/>
      <c r="I1391" s="7"/>
      <c r="J1391" s="7"/>
      <c r="K1391" s="7">
        <v>0.12195400000000001</v>
      </c>
      <c r="L1391" s="7">
        <v>0.17269699999999999</v>
      </c>
      <c r="M1391" s="7">
        <v>0.112259</v>
      </c>
      <c r="N1391" s="7">
        <v>0.21465100000000001</v>
      </c>
      <c r="O1391" s="7">
        <v>0.197766</v>
      </c>
      <c r="P1391" s="7">
        <v>0.59759600000000002</v>
      </c>
      <c r="Q1391" s="7">
        <v>0.43218899999999999</v>
      </c>
      <c r="R1391" s="7">
        <v>0.31352799999999997</v>
      </c>
      <c r="S1391" s="7">
        <v>0.248</v>
      </c>
    </row>
    <row r="1392" spans="1:19" x14ac:dyDescent="0.2">
      <c r="A1392" s="11" t="s">
        <v>83</v>
      </c>
      <c r="B1392" s="5" t="s">
        <v>13</v>
      </c>
      <c r="C1392" s="31">
        <v>320</v>
      </c>
      <c r="D1392" s="5" t="s">
        <v>168</v>
      </c>
      <c r="E1392" s="3"/>
      <c r="F1392" s="3"/>
      <c r="G1392" s="3"/>
      <c r="H1392" s="3"/>
      <c r="I1392" s="3"/>
      <c r="J1392" s="3"/>
      <c r="K1392" s="3">
        <v>0.120215</v>
      </c>
      <c r="L1392" s="3">
        <v>7.2849999999999998E-2</v>
      </c>
      <c r="M1392" s="3">
        <v>0.37573099999999998</v>
      </c>
      <c r="N1392" s="3">
        <v>0.49799199999999999</v>
      </c>
      <c r="O1392" s="3">
        <v>0.19286200000000001</v>
      </c>
      <c r="P1392" s="3">
        <v>0.43486900000000001</v>
      </c>
      <c r="Q1392" s="3">
        <v>0.50901799999999997</v>
      </c>
      <c r="R1392" s="3">
        <v>0.57299299999999997</v>
      </c>
      <c r="S1392" s="3">
        <v>0.38829999999999998</v>
      </c>
    </row>
    <row r="1393" spans="1:19" x14ac:dyDescent="0.2">
      <c r="A1393" s="11" t="s">
        <v>83</v>
      </c>
      <c r="B1393" s="5" t="s">
        <v>12</v>
      </c>
      <c r="C1393" s="31">
        <v>410</v>
      </c>
      <c r="D1393" s="5" t="s">
        <v>171</v>
      </c>
      <c r="E1393" s="7"/>
      <c r="F1393" s="7"/>
      <c r="G1393" s="7"/>
      <c r="H1393" s="7"/>
      <c r="I1393" s="7"/>
      <c r="J1393" s="7"/>
      <c r="K1393" s="7">
        <v>4.8907189999999998</v>
      </c>
      <c r="L1393" s="7">
        <v>5.3399739999999998</v>
      </c>
      <c r="M1393" s="7">
        <v>5.1613040000000003</v>
      </c>
      <c r="N1393" s="7">
        <v>4.5121099999999998</v>
      </c>
      <c r="O1393" s="7">
        <v>5.0387729999999999</v>
      </c>
      <c r="P1393" s="7">
        <v>4.4172880000000001</v>
      </c>
      <c r="Q1393" s="7">
        <v>4.8619430000000001</v>
      </c>
      <c r="R1393" s="7">
        <v>5.510389</v>
      </c>
      <c r="S1393" s="7">
        <v>5.9858000000000002</v>
      </c>
    </row>
    <row r="1394" spans="1:19" x14ac:dyDescent="0.2">
      <c r="A1394" s="11" t="s">
        <v>83</v>
      </c>
      <c r="B1394" s="5" t="s">
        <v>11</v>
      </c>
      <c r="C1394" s="31">
        <v>430</v>
      </c>
      <c r="D1394" s="5" t="s">
        <v>170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</row>
    <row r="1395" spans="1:19" x14ac:dyDescent="0.2">
      <c r="A1395" s="11" t="s">
        <v>83</v>
      </c>
      <c r="B1395" s="5" t="s">
        <v>10</v>
      </c>
      <c r="C1395" s="31">
        <v>510</v>
      </c>
      <c r="D1395" s="5" t="s">
        <v>172</v>
      </c>
      <c r="E1395" s="7"/>
      <c r="F1395" s="7"/>
      <c r="G1395" s="7"/>
      <c r="H1395" s="7"/>
      <c r="I1395" s="7"/>
      <c r="J1395" s="7"/>
      <c r="K1395" s="7">
        <v>6.4099999999999997E-4</v>
      </c>
      <c r="L1395" s="7"/>
      <c r="M1395" s="7"/>
      <c r="N1395" s="7"/>
      <c r="O1395" s="7"/>
      <c r="P1395" s="7"/>
      <c r="Q1395" s="7"/>
      <c r="R1395" s="7"/>
      <c r="S1395" s="7"/>
    </row>
    <row r="1396" spans="1:19" x14ac:dyDescent="0.2">
      <c r="A1396" s="11" t="s">
        <v>83</v>
      </c>
      <c r="B1396" s="5" t="s">
        <v>9</v>
      </c>
      <c r="C1396" s="31">
        <v>520</v>
      </c>
      <c r="D1396" s="5" t="s">
        <v>169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</row>
    <row r="1397" spans="1:19" x14ac:dyDescent="0.2">
      <c r="A1397" s="11" t="s">
        <v>83</v>
      </c>
      <c r="B1397" s="5" t="s">
        <v>8</v>
      </c>
      <c r="C1397" s="31">
        <v>530</v>
      </c>
      <c r="D1397" s="5" t="s">
        <v>170</v>
      </c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</row>
    <row r="1398" spans="1:19" x14ac:dyDescent="0.2">
      <c r="A1398" s="11" t="s">
        <v>83</v>
      </c>
      <c r="B1398" s="5" t="s">
        <v>7</v>
      </c>
      <c r="C1398" s="31">
        <v>600</v>
      </c>
      <c r="D1398" s="5" t="s">
        <v>173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</row>
    <row r="1399" spans="1:19" x14ac:dyDescent="0.2">
      <c r="A1399" s="11" t="s">
        <v>83</v>
      </c>
      <c r="B1399" s="5" t="s">
        <v>6</v>
      </c>
      <c r="C1399" s="31">
        <v>700</v>
      </c>
      <c r="D1399" s="5" t="s">
        <v>174</v>
      </c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</row>
    <row r="1400" spans="1:19" x14ac:dyDescent="0.2">
      <c r="A1400" s="11" t="s">
        <v>83</v>
      </c>
      <c r="B1400" s="5" t="s">
        <v>5</v>
      </c>
      <c r="C1400" s="31">
        <v>910</v>
      </c>
      <c r="D1400" s="5" t="s">
        <v>170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</row>
    <row r="1401" spans="1:19" x14ac:dyDescent="0.2">
      <c r="A1401" s="11" t="s">
        <v>83</v>
      </c>
      <c r="B1401" s="5" t="s">
        <v>4</v>
      </c>
      <c r="C1401" s="31">
        <v>930</v>
      </c>
      <c r="D1401" s="5" t="s">
        <v>170</v>
      </c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</row>
    <row r="1402" spans="1:19" x14ac:dyDescent="0.2">
      <c r="A1402" s="10" t="s">
        <v>83</v>
      </c>
      <c r="B1402" s="5" t="s">
        <v>2</v>
      </c>
      <c r="C1402" s="31">
        <v>998</v>
      </c>
      <c r="D1402" s="5" t="s">
        <v>170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>
        <v>7.0056999999999994E-2</v>
      </c>
      <c r="R1402" s="3">
        <v>6.4319000000000001E-2</v>
      </c>
      <c r="S1402" s="3">
        <v>4.53E-2</v>
      </c>
    </row>
    <row r="1403" spans="1:19" x14ac:dyDescent="0.2">
      <c r="A1403" s="12" t="s">
        <v>82</v>
      </c>
      <c r="B1403" s="5" t="s">
        <v>26</v>
      </c>
      <c r="C1403" s="32">
        <v>1000</v>
      </c>
      <c r="D1403" s="5" t="s">
        <v>181</v>
      </c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>
        <v>124.62999600000001</v>
      </c>
      <c r="S1403" s="7">
        <v>79.252268999999998</v>
      </c>
    </row>
    <row r="1404" spans="1:19" x14ac:dyDescent="0.2">
      <c r="A1404" s="11" t="s">
        <v>82</v>
      </c>
      <c r="B1404" s="5" t="s">
        <v>25</v>
      </c>
      <c r="C1404" s="31">
        <v>110</v>
      </c>
      <c r="D1404" s="5" t="s">
        <v>162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</row>
    <row r="1405" spans="1:19" x14ac:dyDescent="0.2">
      <c r="A1405" s="11" t="s">
        <v>82</v>
      </c>
      <c r="B1405" s="5" t="s">
        <v>24</v>
      </c>
      <c r="C1405" s="31">
        <v>120</v>
      </c>
      <c r="D1405" s="5" t="s">
        <v>163</v>
      </c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</row>
    <row r="1406" spans="1:19" x14ac:dyDescent="0.2">
      <c r="A1406" s="11" t="s">
        <v>82</v>
      </c>
      <c r="B1406" s="5" t="s">
        <v>23</v>
      </c>
      <c r="C1406" s="31">
        <v>130</v>
      </c>
      <c r="D1406" s="5" t="s">
        <v>163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</row>
    <row r="1407" spans="1:19" x14ac:dyDescent="0.2">
      <c r="A1407" s="11" t="s">
        <v>82</v>
      </c>
      <c r="B1407" s="5" t="s">
        <v>22</v>
      </c>
      <c r="C1407" s="31">
        <v>140</v>
      </c>
      <c r="D1407" s="5" t="s">
        <v>164</v>
      </c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</row>
    <row r="1408" spans="1:19" x14ac:dyDescent="0.2">
      <c r="A1408" s="11" t="s">
        <v>82</v>
      </c>
      <c r="B1408" s="5" t="s">
        <v>21</v>
      </c>
      <c r="C1408" s="31">
        <v>150</v>
      </c>
      <c r="D1408" s="5" t="s">
        <v>165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</row>
    <row r="1409" spans="1:19" x14ac:dyDescent="0.2">
      <c r="A1409" s="11" t="s">
        <v>82</v>
      </c>
      <c r="B1409" s="5" t="s">
        <v>20</v>
      </c>
      <c r="C1409" s="31">
        <v>160</v>
      </c>
      <c r="D1409" s="5" t="s">
        <v>161</v>
      </c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</row>
    <row r="1410" spans="1:19" x14ac:dyDescent="0.2">
      <c r="A1410" s="11" t="s">
        <v>82</v>
      </c>
      <c r="B1410" s="5" t="s">
        <v>19</v>
      </c>
      <c r="C1410" s="31">
        <v>210</v>
      </c>
      <c r="D1410" s="5" t="s">
        <v>166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</row>
    <row r="1411" spans="1:19" x14ac:dyDescent="0.2">
      <c r="A1411" s="11" t="s">
        <v>82</v>
      </c>
      <c r="B1411" s="5" t="s">
        <v>18</v>
      </c>
      <c r="C1411" s="31">
        <v>220</v>
      </c>
      <c r="D1411" s="5" t="s">
        <v>166</v>
      </c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</row>
    <row r="1412" spans="1:19" x14ac:dyDescent="0.2">
      <c r="A1412" s="11" t="s">
        <v>82</v>
      </c>
      <c r="B1412" s="5" t="s">
        <v>17</v>
      </c>
      <c r="C1412" s="31">
        <v>230</v>
      </c>
      <c r="D1412" s="5" t="s">
        <v>166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</row>
    <row r="1413" spans="1:19" x14ac:dyDescent="0.2">
      <c r="A1413" s="11" t="s">
        <v>82</v>
      </c>
      <c r="B1413" s="5" t="s">
        <v>16</v>
      </c>
      <c r="C1413" s="31">
        <v>240</v>
      </c>
      <c r="D1413" s="5" t="s">
        <v>167</v>
      </c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</row>
    <row r="1414" spans="1:19" x14ac:dyDescent="0.2">
      <c r="A1414" s="11" t="s">
        <v>82</v>
      </c>
      <c r="B1414" s="5" t="s">
        <v>15</v>
      </c>
      <c r="C1414" s="31">
        <v>250</v>
      </c>
      <c r="D1414" s="5" t="s">
        <v>167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</row>
    <row r="1415" spans="1:19" x14ac:dyDescent="0.2">
      <c r="A1415" s="11" t="s">
        <v>82</v>
      </c>
      <c r="B1415" s="5" t="s">
        <v>14</v>
      </c>
      <c r="C1415" s="31">
        <v>310</v>
      </c>
      <c r="D1415" s="5" t="s">
        <v>169</v>
      </c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</row>
    <row r="1416" spans="1:19" x14ac:dyDescent="0.2">
      <c r="A1416" s="11" t="s">
        <v>82</v>
      </c>
      <c r="B1416" s="5" t="s">
        <v>13</v>
      </c>
      <c r="C1416" s="31">
        <v>320</v>
      </c>
      <c r="D1416" s="5" t="s">
        <v>168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</row>
    <row r="1417" spans="1:19" x14ac:dyDescent="0.2">
      <c r="A1417" s="11" t="s">
        <v>82</v>
      </c>
      <c r="B1417" s="5" t="s">
        <v>12</v>
      </c>
      <c r="C1417" s="31">
        <v>410</v>
      </c>
      <c r="D1417" s="5" t="s">
        <v>171</v>
      </c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>
        <v>103.296633</v>
      </c>
      <c r="S1417" s="7">
        <v>57.198318999999998</v>
      </c>
    </row>
    <row r="1418" spans="1:19" x14ac:dyDescent="0.2">
      <c r="A1418" s="11" t="s">
        <v>82</v>
      </c>
      <c r="B1418" s="5" t="s">
        <v>11</v>
      </c>
      <c r="C1418" s="31">
        <v>430</v>
      </c>
      <c r="D1418" s="5" t="s">
        <v>170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</row>
    <row r="1419" spans="1:19" x14ac:dyDescent="0.2">
      <c r="A1419" s="11" t="s">
        <v>82</v>
      </c>
      <c r="B1419" s="5" t="s">
        <v>10</v>
      </c>
      <c r="C1419" s="31">
        <v>510</v>
      </c>
      <c r="D1419" s="5" t="s">
        <v>172</v>
      </c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</row>
    <row r="1420" spans="1:19" x14ac:dyDescent="0.2">
      <c r="A1420" s="11" t="s">
        <v>82</v>
      </c>
      <c r="B1420" s="5" t="s">
        <v>9</v>
      </c>
      <c r="C1420" s="31">
        <v>520</v>
      </c>
      <c r="D1420" s="5" t="s">
        <v>169</v>
      </c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</row>
    <row r="1421" spans="1:19" x14ac:dyDescent="0.2">
      <c r="A1421" s="11" t="s">
        <v>82</v>
      </c>
      <c r="B1421" s="5" t="s">
        <v>8</v>
      </c>
      <c r="C1421" s="31">
        <v>530</v>
      </c>
      <c r="D1421" s="5" t="s">
        <v>170</v>
      </c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</row>
    <row r="1422" spans="1:19" x14ac:dyDescent="0.2">
      <c r="A1422" s="11" t="s">
        <v>82</v>
      </c>
      <c r="B1422" s="5" t="s">
        <v>7</v>
      </c>
      <c r="C1422" s="31">
        <v>600</v>
      </c>
      <c r="D1422" s="5" t="s">
        <v>173</v>
      </c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</row>
    <row r="1423" spans="1:19" x14ac:dyDescent="0.2">
      <c r="A1423" s="11" t="s">
        <v>82</v>
      </c>
      <c r="B1423" s="5" t="s">
        <v>6</v>
      </c>
      <c r="C1423" s="31">
        <v>700</v>
      </c>
      <c r="D1423" s="5" t="s">
        <v>174</v>
      </c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>
        <v>5.5537289999999997</v>
      </c>
      <c r="S1423" s="7">
        <v>4.5880739999999998</v>
      </c>
    </row>
    <row r="1424" spans="1:19" x14ac:dyDescent="0.2">
      <c r="A1424" s="11" t="s">
        <v>82</v>
      </c>
      <c r="B1424" s="5" t="s">
        <v>5</v>
      </c>
      <c r="C1424" s="31">
        <v>910</v>
      </c>
      <c r="D1424" s="5" t="s">
        <v>170</v>
      </c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>
        <v>15.779634</v>
      </c>
      <c r="S1424" s="3">
        <v>17.465876000000002</v>
      </c>
    </row>
    <row r="1425" spans="1:19" x14ac:dyDescent="0.2">
      <c r="A1425" s="11" t="s">
        <v>82</v>
      </c>
      <c r="B1425" s="5" t="s">
        <v>4</v>
      </c>
      <c r="C1425" s="31">
        <v>930</v>
      </c>
      <c r="D1425" s="5" t="s">
        <v>170</v>
      </c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</row>
    <row r="1426" spans="1:19" x14ac:dyDescent="0.2">
      <c r="A1426" s="10" t="s">
        <v>82</v>
      </c>
      <c r="B1426" s="5" t="s">
        <v>2</v>
      </c>
      <c r="C1426" s="31">
        <v>998</v>
      </c>
      <c r="D1426" s="5" t="s">
        <v>170</v>
      </c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</row>
    <row r="1427" spans="1:19" x14ac:dyDescent="0.2">
      <c r="A1427" s="12" t="s">
        <v>81</v>
      </c>
      <c r="B1427" s="5" t="s">
        <v>26</v>
      </c>
      <c r="C1427" s="32">
        <v>1000</v>
      </c>
      <c r="D1427" s="5" t="s">
        <v>181</v>
      </c>
      <c r="E1427" s="7">
        <v>349.32456500000001</v>
      </c>
      <c r="F1427" s="7">
        <v>431.21204299999999</v>
      </c>
      <c r="G1427" s="7">
        <v>215.82085900000001</v>
      </c>
      <c r="H1427" s="7">
        <v>218.68339399999999</v>
      </c>
      <c r="I1427" s="7">
        <v>221.68222299999999</v>
      </c>
      <c r="J1427" s="7">
        <v>208.56629100000001</v>
      </c>
      <c r="K1427" s="7">
        <v>251.912375</v>
      </c>
      <c r="L1427" s="7">
        <v>330.151162</v>
      </c>
      <c r="M1427" s="7">
        <v>296.18070799999998</v>
      </c>
      <c r="N1427" s="7">
        <v>279.11371100000002</v>
      </c>
      <c r="O1427" s="7">
        <v>315.98848400000003</v>
      </c>
      <c r="P1427" s="7">
        <v>319.74150600000002</v>
      </c>
      <c r="Q1427" s="7">
        <v>305.19699800000001</v>
      </c>
      <c r="R1427" s="7">
        <v>311.90930100000003</v>
      </c>
      <c r="S1427" s="7">
        <v>257.99259599999999</v>
      </c>
    </row>
    <row r="1428" spans="1:19" x14ac:dyDescent="0.2">
      <c r="A1428" s="11" t="s">
        <v>81</v>
      </c>
      <c r="B1428" s="5" t="s">
        <v>25</v>
      </c>
      <c r="C1428" s="31">
        <v>110</v>
      </c>
      <c r="D1428" s="5" t="s">
        <v>162</v>
      </c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>
        <v>14.696844</v>
      </c>
      <c r="S1428" s="3">
        <v>7.1457170000000003</v>
      </c>
    </row>
    <row r="1429" spans="1:19" x14ac:dyDescent="0.2">
      <c r="A1429" s="11" t="s">
        <v>81</v>
      </c>
      <c r="B1429" s="5" t="s">
        <v>24</v>
      </c>
      <c r="C1429" s="31">
        <v>120</v>
      </c>
      <c r="D1429" s="5" t="s">
        <v>163</v>
      </c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</row>
    <row r="1430" spans="1:19" x14ac:dyDescent="0.2">
      <c r="A1430" s="11" t="s">
        <v>81</v>
      </c>
      <c r="B1430" s="5" t="s">
        <v>23</v>
      </c>
      <c r="C1430" s="31">
        <v>130</v>
      </c>
      <c r="D1430" s="5" t="s">
        <v>163</v>
      </c>
      <c r="E1430" s="3">
        <v>349.32456500000001</v>
      </c>
      <c r="F1430" s="3">
        <v>431.21204299999999</v>
      </c>
      <c r="G1430" s="3">
        <v>215.82085900000001</v>
      </c>
      <c r="H1430" s="3">
        <v>218.68339399999999</v>
      </c>
      <c r="I1430" s="3">
        <v>221.68222299999999</v>
      </c>
      <c r="J1430" s="3">
        <v>208.56629100000001</v>
      </c>
      <c r="K1430" s="3">
        <v>251.912375</v>
      </c>
      <c r="L1430" s="3">
        <v>330.151162</v>
      </c>
      <c r="M1430" s="3">
        <v>296.18070799999998</v>
      </c>
      <c r="N1430" s="3">
        <v>279.11371100000002</v>
      </c>
      <c r="O1430" s="3">
        <v>315.98848400000003</v>
      </c>
      <c r="P1430" s="3">
        <v>319.74150600000002</v>
      </c>
      <c r="Q1430" s="3">
        <v>305.19699800000001</v>
      </c>
      <c r="R1430" s="3">
        <v>200.05669700000001</v>
      </c>
      <c r="S1430" s="3">
        <v>156.44944799999999</v>
      </c>
    </row>
    <row r="1431" spans="1:19" x14ac:dyDescent="0.2">
      <c r="A1431" s="11" t="s">
        <v>81</v>
      </c>
      <c r="B1431" s="5" t="s">
        <v>22</v>
      </c>
      <c r="C1431" s="31">
        <v>140</v>
      </c>
      <c r="D1431" s="5" t="s">
        <v>164</v>
      </c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</row>
    <row r="1432" spans="1:19" x14ac:dyDescent="0.2">
      <c r="A1432" s="11" t="s">
        <v>81</v>
      </c>
      <c r="B1432" s="5" t="s">
        <v>21</v>
      </c>
      <c r="C1432" s="31">
        <v>150</v>
      </c>
      <c r="D1432" s="5" t="s">
        <v>165</v>
      </c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>
        <v>27.192798</v>
      </c>
      <c r="S1432" s="3">
        <v>44.934657000000001</v>
      </c>
    </row>
    <row r="1433" spans="1:19" x14ac:dyDescent="0.2">
      <c r="A1433" s="11" t="s">
        <v>81</v>
      </c>
      <c r="B1433" s="5" t="s">
        <v>20</v>
      </c>
      <c r="C1433" s="31">
        <v>160</v>
      </c>
      <c r="D1433" s="5" t="s">
        <v>161</v>
      </c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>
        <v>52.715598999999997</v>
      </c>
      <c r="S1433" s="7">
        <v>33.186014999999998</v>
      </c>
    </row>
    <row r="1434" spans="1:19" x14ac:dyDescent="0.2">
      <c r="A1434" s="11" t="s">
        <v>81</v>
      </c>
      <c r="B1434" s="5" t="s">
        <v>19</v>
      </c>
      <c r="C1434" s="31">
        <v>210</v>
      </c>
      <c r="D1434" s="5" t="s">
        <v>166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</row>
    <row r="1435" spans="1:19" x14ac:dyDescent="0.2">
      <c r="A1435" s="11" t="s">
        <v>81</v>
      </c>
      <c r="B1435" s="5" t="s">
        <v>18</v>
      </c>
      <c r="C1435" s="31">
        <v>220</v>
      </c>
      <c r="D1435" s="5" t="s">
        <v>166</v>
      </c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</row>
    <row r="1436" spans="1:19" x14ac:dyDescent="0.2">
      <c r="A1436" s="11" t="s">
        <v>81</v>
      </c>
      <c r="B1436" s="5" t="s">
        <v>17</v>
      </c>
      <c r="C1436" s="31">
        <v>230</v>
      </c>
      <c r="D1436" s="5" t="s">
        <v>166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</row>
    <row r="1437" spans="1:19" x14ac:dyDescent="0.2">
      <c r="A1437" s="11" t="s">
        <v>81</v>
      </c>
      <c r="B1437" s="5" t="s">
        <v>16</v>
      </c>
      <c r="C1437" s="31">
        <v>240</v>
      </c>
      <c r="D1437" s="5" t="s">
        <v>167</v>
      </c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</row>
    <row r="1438" spans="1:19" x14ac:dyDescent="0.2">
      <c r="A1438" s="11" t="s">
        <v>81</v>
      </c>
      <c r="B1438" s="5" t="s">
        <v>15</v>
      </c>
      <c r="C1438" s="31">
        <v>250</v>
      </c>
      <c r="D1438" s="5" t="s">
        <v>167</v>
      </c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</row>
    <row r="1439" spans="1:19" x14ac:dyDescent="0.2">
      <c r="A1439" s="11" t="s">
        <v>81</v>
      </c>
      <c r="B1439" s="5" t="s">
        <v>14</v>
      </c>
      <c r="C1439" s="31">
        <v>310</v>
      </c>
      <c r="D1439" s="5" t="s">
        <v>169</v>
      </c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</row>
    <row r="1440" spans="1:19" x14ac:dyDescent="0.2">
      <c r="A1440" s="11" t="s">
        <v>81</v>
      </c>
      <c r="B1440" s="5" t="s">
        <v>13</v>
      </c>
      <c r="C1440" s="31">
        <v>320</v>
      </c>
      <c r="D1440" s="5" t="s">
        <v>168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</row>
    <row r="1441" spans="1:19" x14ac:dyDescent="0.2">
      <c r="A1441" s="11" t="s">
        <v>81</v>
      </c>
      <c r="B1441" s="5" t="s">
        <v>12</v>
      </c>
      <c r="C1441" s="31">
        <v>410</v>
      </c>
      <c r="D1441" s="5" t="s">
        <v>171</v>
      </c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>
        <v>0.86583900000000003</v>
      </c>
      <c r="S1441" s="7"/>
    </row>
    <row r="1442" spans="1:19" x14ac:dyDescent="0.2">
      <c r="A1442" s="11" t="s">
        <v>81</v>
      </c>
      <c r="B1442" s="5" t="s">
        <v>11</v>
      </c>
      <c r="C1442" s="31">
        <v>430</v>
      </c>
      <c r="D1442" s="5" t="s">
        <v>170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>
        <v>5.0928000000000001E-2</v>
      </c>
      <c r="S1442" s="3"/>
    </row>
    <row r="1443" spans="1:19" x14ac:dyDescent="0.2">
      <c r="A1443" s="11" t="s">
        <v>81</v>
      </c>
      <c r="B1443" s="5" t="s">
        <v>10</v>
      </c>
      <c r="C1443" s="31">
        <v>510</v>
      </c>
      <c r="D1443" s="5" t="s">
        <v>172</v>
      </c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>
        <v>0.13819300000000001</v>
      </c>
      <c r="S1443" s="7">
        <v>0.84683699999999995</v>
      </c>
    </row>
    <row r="1444" spans="1:19" x14ac:dyDescent="0.2">
      <c r="A1444" s="11" t="s">
        <v>81</v>
      </c>
      <c r="B1444" s="5" t="s">
        <v>9</v>
      </c>
      <c r="C1444" s="31">
        <v>520</v>
      </c>
      <c r="D1444" s="5" t="s">
        <v>169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</row>
    <row r="1445" spans="1:19" x14ac:dyDescent="0.2">
      <c r="A1445" s="11" t="s">
        <v>81</v>
      </c>
      <c r="B1445" s="5" t="s">
        <v>8</v>
      </c>
      <c r="C1445" s="31">
        <v>530</v>
      </c>
      <c r="D1445" s="5" t="s">
        <v>170</v>
      </c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</row>
    <row r="1446" spans="1:19" x14ac:dyDescent="0.2">
      <c r="A1446" s="11" t="s">
        <v>81</v>
      </c>
      <c r="B1446" s="5" t="s">
        <v>7</v>
      </c>
      <c r="C1446" s="31">
        <v>600</v>
      </c>
      <c r="D1446" s="5" t="s">
        <v>173</v>
      </c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</row>
    <row r="1447" spans="1:19" x14ac:dyDescent="0.2">
      <c r="A1447" s="11" t="s">
        <v>81</v>
      </c>
      <c r="B1447" s="5" t="s">
        <v>6</v>
      </c>
      <c r="C1447" s="31">
        <v>700</v>
      </c>
      <c r="D1447" s="5" t="s">
        <v>174</v>
      </c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>
        <v>16.192402999999999</v>
      </c>
      <c r="S1447" s="7">
        <v>15.429921999999999</v>
      </c>
    </row>
    <row r="1448" spans="1:19" x14ac:dyDescent="0.2">
      <c r="A1448" s="11" t="s">
        <v>81</v>
      </c>
      <c r="B1448" s="5" t="s">
        <v>5</v>
      </c>
      <c r="C1448" s="31">
        <v>910</v>
      </c>
      <c r="D1448" s="5" t="s">
        <v>170</v>
      </c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</row>
    <row r="1449" spans="1:19" x14ac:dyDescent="0.2">
      <c r="A1449" s="11" t="s">
        <v>81</v>
      </c>
      <c r="B1449" s="5" t="s">
        <v>4</v>
      </c>
      <c r="C1449" s="31">
        <v>930</v>
      </c>
      <c r="D1449" s="5" t="s">
        <v>170</v>
      </c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</row>
    <row r="1450" spans="1:19" x14ac:dyDescent="0.2">
      <c r="A1450" s="10" t="s">
        <v>81</v>
      </c>
      <c r="B1450" s="5" t="s">
        <v>2</v>
      </c>
      <c r="C1450" s="31">
        <v>998</v>
      </c>
      <c r="D1450" s="5" t="s">
        <v>170</v>
      </c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</row>
    <row r="1451" spans="1:19" x14ac:dyDescent="0.2">
      <c r="A1451" s="12" t="s">
        <v>80</v>
      </c>
      <c r="B1451" s="5" t="s">
        <v>26</v>
      </c>
      <c r="C1451" s="32">
        <v>1000</v>
      </c>
      <c r="D1451" s="5" t="s">
        <v>181</v>
      </c>
      <c r="E1451" s="7"/>
      <c r="F1451" s="7"/>
      <c r="G1451" s="7"/>
      <c r="H1451" s="7"/>
      <c r="I1451" s="7"/>
      <c r="J1451" s="7"/>
      <c r="K1451" s="7"/>
      <c r="L1451" s="7"/>
      <c r="M1451" s="7"/>
      <c r="N1451" s="7">
        <v>390.666338</v>
      </c>
      <c r="O1451" s="7">
        <v>384.12092699999999</v>
      </c>
      <c r="P1451" s="7">
        <v>376.20228700000001</v>
      </c>
      <c r="Q1451" s="7">
        <v>430.93142599999999</v>
      </c>
      <c r="R1451" s="7">
        <v>458.71636100000001</v>
      </c>
      <c r="S1451" s="7">
        <v>503.11381599999999</v>
      </c>
    </row>
    <row r="1452" spans="1:19" x14ac:dyDescent="0.2">
      <c r="A1452" s="11" t="s">
        <v>80</v>
      </c>
      <c r="B1452" s="5" t="s">
        <v>25</v>
      </c>
      <c r="C1452" s="31">
        <v>110</v>
      </c>
      <c r="D1452" s="5" t="s">
        <v>162</v>
      </c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</row>
    <row r="1453" spans="1:19" x14ac:dyDescent="0.2">
      <c r="A1453" s="11" t="s">
        <v>80</v>
      </c>
      <c r="B1453" s="5" t="s">
        <v>24</v>
      </c>
      <c r="C1453" s="31">
        <v>120</v>
      </c>
      <c r="D1453" s="5" t="s">
        <v>163</v>
      </c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</row>
    <row r="1454" spans="1:19" x14ac:dyDescent="0.2">
      <c r="A1454" s="11" t="s">
        <v>80</v>
      </c>
      <c r="B1454" s="5" t="s">
        <v>23</v>
      </c>
      <c r="C1454" s="31">
        <v>130</v>
      </c>
      <c r="D1454" s="5" t="s">
        <v>163</v>
      </c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</row>
    <row r="1455" spans="1:19" x14ac:dyDescent="0.2">
      <c r="A1455" s="11" t="s">
        <v>80</v>
      </c>
      <c r="B1455" s="5" t="s">
        <v>22</v>
      </c>
      <c r="C1455" s="31">
        <v>140</v>
      </c>
      <c r="D1455" s="5" t="s">
        <v>164</v>
      </c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</row>
    <row r="1456" spans="1:19" x14ac:dyDescent="0.2">
      <c r="A1456" s="11" t="s">
        <v>80</v>
      </c>
      <c r="B1456" s="5" t="s">
        <v>21</v>
      </c>
      <c r="C1456" s="31">
        <v>150</v>
      </c>
      <c r="D1456" s="5" t="s">
        <v>165</v>
      </c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</row>
    <row r="1457" spans="1:19" x14ac:dyDescent="0.2">
      <c r="A1457" s="11" t="s">
        <v>80</v>
      </c>
      <c r="B1457" s="5" t="s">
        <v>20</v>
      </c>
      <c r="C1457" s="31">
        <v>160</v>
      </c>
      <c r="D1457" s="5" t="s">
        <v>161</v>
      </c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</row>
    <row r="1458" spans="1:19" x14ac:dyDescent="0.2">
      <c r="A1458" s="11" t="s">
        <v>80</v>
      </c>
      <c r="B1458" s="5" t="s">
        <v>19</v>
      </c>
      <c r="C1458" s="31">
        <v>210</v>
      </c>
      <c r="D1458" s="5" t="s">
        <v>166</v>
      </c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</row>
    <row r="1459" spans="1:19" x14ac:dyDescent="0.2">
      <c r="A1459" s="11" t="s">
        <v>80</v>
      </c>
      <c r="B1459" s="5" t="s">
        <v>18</v>
      </c>
      <c r="C1459" s="31">
        <v>220</v>
      </c>
      <c r="D1459" s="5" t="s">
        <v>166</v>
      </c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</row>
    <row r="1460" spans="1:19" x14ac:dyDescent="0.2">
      <c r="A1460" s="11" t="s">
        <v>80</v>
      </c>
      <c r="B1460" s="5" t="s">
        <v>17</v>
      </c>
      <c r="C1460" s="31">
        <v>230</v>
      </c>
      <c r="D1460" s="5" t="s">
        <v>166</v>
      </c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</row>
    <row r="1461" spans="1:19" x14ac:dyDescent="0.2">
      <c r="A1461" s="11" t="s">
        <v>80</v>
      </c>
      <c r="B1461" s="5" t="s">
        <v>16</v>
      </c>
      <c r="C1461" s="31">
        <v>240</v>
      </c>
      <c r="D1461" s="5" t="s">
        <v>167</v>
      </c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</row>
    <row r="1462" spans="1:19" x14ac:dyDescent="0.2">
      <c r="A1462" s="11" t="s">
        <v>80</v>
      </c>
      <c r="B1462" s="5" t="s">
        <v>15</v>
      </c>
      <c r="C1462" s="31">
        <v>250</v>
      </c>
      <c r="D1462" s="5" t="s">
        <v>167</v>
      </c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</row>
    <row r="1463" spans="1:19" x14ac:dyDescent="0.2">
      <c r="A1463" s="11" t="s">
        <v>80</v>
      </c>
      <c r="B1463" s="5" t="s">
        <v>14</v>
      </c>
      <c r="C1463" s="31">
        <v>310</v>
      </c>
      <c r="D1463" s="5" t="s">
        <v>169</v>
      </c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</row>
    <row r="1464" spans="1:19" x14ac:dyDescent="0.2">
      <c r="A1464" s="11" t="s">
        <v>80</v>
      </c>
      <c r="B1464" s="5" t="s">
        <v>13</v>
      </c>
      <c r="C1464" s="31">
        <v>320</v>
      </c>
      <c r="D1464" s="5" t="s">
        <v>168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</row>
    <row r="1465" spans="1:19" x14ac:dyDescent="0.2">
      <c r="A1465" s="11" t="s">
        <v>80</v>
      </c>
      <c r="B1465" s="5" t="s">
        <v>12</v>
      </c>
      <c r="C1465" s="31">
        <v>410</v>
      </c>
      <c r="D1465" s="5" t="s">
        <v>171</v>
      </c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</row>
    <row r="1466" spans="1:19" x14ac:dyDescent="0.2">
      <c r="A1466" s="11" t="s">
        <v>80</v>
      </c>
      <c r="B1466" s="5" t="s">
        <v>11</v>
      </c>
      <c r="C1466" s="31">
        <v>430</v>
      </c>
      <c r="D1466" s="5" t="s">
        <v>170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</row>
    <row r="1467" spans="1:19" x14ac:dyDescent="0.2">
      <c r="A1467" s="11" t="s">
        <v>80</v>
      </c>
      <c r="B1467" s="5" t="s">
        <v>10</v>
      </c>
      <c r="C1467" s="31">
        <v>510</v>
      </c>
      <c r="D1467" s="5" t="s">
        <v>172</v>
      </c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</row>
    <row r="1468" spans="1:19" x14ac:dyDescent="0.2">
      <c r="A1468" s="11" t="s">
        <v>80</v>
      </c>
      <c r="B1468" s="5" t="s">
        <v>9</v>
      </c>
      <c r="C1468" s="31">
        <v>520</v>
      </c>
      <c r="D1468" s="5" t="s">
        <v>169</v>
      </c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</row>
    <row r="1469" spans="1:19" x14ac:dyDescent="0.2">
      <c r="A1469" s="11" t="s">
        <v>80</v>
      </c>
      <c r="B1469" s="5" t="s">
        <v>8</v>
      </c>
      <c r="C1469" s="31">
        <v>530</v>
      </c>
      <c r="D1469" s="5" t="s">
        <v>170</v>
      </c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</row>
    <row r="1470" spans="1:19" x14ac:dyDescent="0.2">
      <c r="A1470" s="11" t="s">
        <v>80</v>
      </c>
      <c r="B1470" s="5" t="s">
        <v>7</v>
      </c>
      <c r="C1470" s="31">
        <v>600</v>
      </c>
      <c r="D1470" s="5" t="s">
        <v>173</v>
      </c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</row>
    <row r="1471" spans="1:19" x14ac:dyDescent="0.2">
      <c r="A1471" s="11" t="s">
        <v>80</v>
      </c>
      <c r="B1471" s="5" t="s">
        <v>6</v>
      </c>
      <c r="C1471" s="31">
        <v>700</v>
      </c>
      <c r="D1471" s="5" t="s">
        <v>174</v>
      </c>
      <c r="E1471" s="7"/>
      <c r="F1471" s="7"/>
      <c r="G1471" s="7"/>
      <c r="H1471" s="7"/>
      <c r="I1471" s="7"/>
      <c r="J1471" s="7"/>
      <c r="K1471" s="7"/>
      <c r="L1471" s="7"/>
      <c r="M1471" s="7"/>
      <c r="N1471" s="7">
        <v>303.89511700000003</v>
      </c>
      <c r="O1471" s="7">
        <v>291.59308099999998</v>
      </c>
      <c r="P1471" s="7">
        <v>260.44337100000001</v>
      </c>
      <c r="Q1471" s="7">
        <v>307.91727400000002</v>
      </c>
      <c r="R1471" s="7">
        <v>396.82039400000002</v>
      </c>
      <c r="S1471" s="7">
        <v>503.11381599999999</v>
      </c>
    </row>
    <row r="1472" spans="1:19" x14ac:dyDescent="0.2">
      <c r="A1472" s="11" t="s">
        <v>80</v>
      </c>
      <c r="B1472" s="5" t="s">
        <v>5</v>
      </c>
      <c r="C1472" s="31">
        <v>910</v>
      </c>
      <c r="D1472" s="5" t="s">
        <v>170</v>
      </c>
      <c r="E1472" s="3"/>
      <c r="F1472" s="3"/>
      <c r="G1472" s="3"/>
      <c r="H1472" s="3"/>
      <c r="I1472" s="3"/>
      <c r="J1472" s="3"/>
      <c r="K1472" s="3"/>
      <c r="L1472" s="3"/>
      <c r="M1472" s="3"/>
      <c r="N1472" s="3">
        <v>86.771220999999997</v>
      </c>
      <c r="O1472" s="3">
        <v>92.527845999999997</v>
      </c>
      <c r="P1472" s="3">
        <v>115.758916</v>
      </c>
      <c r="Q1472" s="3">
        <v>123.014152</v>
      </c>
      <c r="R1472" s="3">
        <v>61.895966999999999</v>
      </c>
      <c r="S1472" s="3"/>
    </row>
    <row r="1473" spans="1:19" x14ac:dyDescent="0.2">
      <c r="A1473" s="11" t="s">
        <v>80</v>
      </c>
      <c r="B1473" s="5" t="s">
        <v>4</v>
      </c>
      <c r="C1473" s="31">
        <v>930</v>
      </c>
      <c r="D1473" s="5" t="s">
        <v>170</v>
      </c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</row>
    <row r="1474" spans="1:19" x14ac:dyDescent="0.2">
      <c r="A1474" s="10" t="s">
        <v>80</v>
      </c>
      <c r="B1474" s="5" t="s">
        <v>2</v>
      </c>
      <c r="C1474" s="31">
        <v>998</v>
      </c>
      <c r="D1474" s="5" t="s">
        <v>170</v>
      </c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</row>
    <row r="1475" spans="1:19" x14ac:dyDescent="0.2">
      <c r="A1475" s="12" t="s">
        <v>79</v>
      </c>
      <c r="B1475" s="5" t="s">
        <v>26</v>
      </c>
      <c r="C1475" s="32">
        <v>1000</v>
      </c>
      <c r="D1475" s="5" t="s">
        <v>181</v>
      </c>
      <c r="E1475" s="7">
        <v>763.03799800000002</v>
      </c>
      <c r="F1475" s="7">
        <v>753.12041699999997</v>
      </c>
      <c r="G1475" s="7">
        <v>722.79629399999999</v>
      </c>
      <c r="H1475" s="7">
        <v>790.95914600000003</v>
      </c>
      <c r="I1475" s="7">
        <v>766.78443600000003</v>
      </c>
      <c r="J1475" s="7">
        <v>941.63597000000004</v>
      </c>
      <c r="K1475" s="7">
        <v>904.005494</v>
      </c>
      <c r="L1475" s="7">
        <v>1045.378929</v>
      </c>
      <c r="M1475" s="7">
        <v>985.64272000000005</v>
      </c>
      <c r="N1475" s="7">
        <v>977.53653799999995</v>
      </c>
      <c r="O1475" s="7">
        <v>1044.113975</v>
      </c>
      <c r="P1475" s="7">
        <v>1128.5145640000001</v>
      </c>
      <c r="Q1475" s="7">
        <v>1204.9654149999999</v>
      </c>
      <c r="R1475" s="7">
        <v>1395.8175879999999</v>
      </c>
      <c r="S1475" s="7">
        <v>1444.791084</v>
      </c>
    </row>
    <row r="1476" spans="1:19" x14ac:dyDescent="0.2">
      <c r="A1476" s="11" t="s">
        <v>79</v>
      </c>
      <c r="B1476" s="5" t="s">
        <v>25</v>
      </c>
      <c r="C1476" s="31">
        <v>110</v>
      </c>
      <c r="D1476" s="5" t="s">
        <v>162</v>
      </c>
      <c r="E1476" s="3">
        <v>64.732432000000003</v>
      </c>
      <c r="F1476" s="3">
        <v>69.093495000000004</v>
      </c>
      <c r="G1476" s="3">
        <v>63.838875999999999</v>
      </c>
      <c r="H1476" s="3">
        <v>72.924166</v>
      </c>
      <c r="I1476" s="3">
        <v>55.068744000000002</v>
      </c>
      <c r="J1476" s="3">
        <v>60.409329</v>
      </c>
      <c r="K1476" s="3">
        <v>67.571499000000003</v>
      </c>
      <c r="L1476" s="3">
        <v>62.258544000000001</v>
      </c>
      <c r="M1476" s="3">
        <v>63.959364999999998</v>
      </c>
      <c r="N1476" s="3">
        <v>72.194700999999995</v>
      </c>
      <c r="O1476" s="3">
        <v>62.702469999999998</v>
      </c>
      <c r="P1476" s="3">
        <v>66.434687999999994</v>
      </c>
      <c r="Q1476" s="3">
        <v>73.557385999999994</v>
      </c>
      <c r="R1476" s="3">
        <v>88.932409000000007</v>
      </c>
      <c r="S1476" s="3">
        <v>87.433694000000003</v>
      </c>
    </row>
    <row r="1477" spans="1:19" x14ac:dyDescent="0.2">
      <c r="A1477" s="11" t="s">
        <v>79</v>
      </c>
      <c r="B1477" s="5" t="s">
        <v>24</v>
      </c>
      <c r="C1477" s="31">
        <v>120</v>
      </c>
      <c r="D1477" s="5" t="s">
        <v>163</v>
      </c>
      <c r="E1477" s="7">
        <v>116.232893</v>
      </c>
      <c r="F1477" s="7">
        <v>108.013408</v>
      </c>
      <c r="G1477" s="7">
        <v>107.295196</v>
      </c>
      <c r="H1477" s="7">
        <v>123.77284400000001</v>
      </c>
      <c r="I1477" s="7">
        <v>101.227968</v>
      </c>
      <c r="J1477" s="7">
        <v>80.077600000000004</v>
      </c>
      <c r="K1477" s="7">
        <v>78.908517000000003</v>
      </c>
      <c r="L1477" s="7">
        <v>131.69951599999999</v>
      </c>
      <c r="M1477" s="7">
        <v>128.52859000000001</v>
      </c>
      <c r="N1477" s="7">
        <v>136.13952</v>
      </c>
      <c r="O1477" s="7">
        <v>104.15241</v>
      </c>
      <c r="P1477" s="7">
        <v>124.99878099999999</v>
      </c>
      <c r="Q1477" s="7">
        <v>167.69781800000001</v>
      </c>
      <c r="R1477" s="7">
        <v>171.074625</v>
      </c>
      <c r="S1477" s="7">
        <v>182.857123</v>
      </c>
    </row>
    <row r="1478" spans="1:19" x14ac:dyDescent="0.2">
      <c r="A1478" s="11" t="s">
        <v>79</v>
      </c>
      <c r="B1478" s="5" t="s">
        <v>23</v>
      </c>
      <c r="C1478" s="31">
        <v>130</v>
      </c>
      <c r="D1478" s="5" t="s">
        <v>163</v>
      </c>
      <c r="E1478" s="3">
        <v>53.344392999999997</v>
      </c>
      <c r="F1478" s="3">
        <v>51.230038</v>
      </c>
      <c r="G1478" s="3">
        <v>51.102829999999997</v>
      </c>
      <c r="H1478" s="3">
        <v>65.072817999999998</v>
      </c>
      <c r="I1478" s="3">
        <v>43.93141</v>
      </c>
      <c r="J1478" s="3">
        <v>58.253289000000002</v>
      </c>
      <c r="K1478" s="3">
        <v>43.592315999999997</v>
      </c>
      <c r="L1478" s="3">
        <v>42.225273999999999</v>
      </c>
      <c r="M1478" s="3">
        <v>43.989412999999999</v>
      </c>
      <c r="N1478" s="3">
        <v>54.425119000000002</v>
      </c>
      <c r="O1478" s="3">
        <v>44.550215000000001</v>
      </c>
      <c r="P1478" s="3">
        <v>39.985908999999999</v>
      </c>
      <c r="Q1478" s="3">
        <v>37.036976000000003</v>
      </c>
      <c r="R1478" s="3">
        <v>41.803978000000001</v>
      </c>
      <c r="S1478" s="3">
        <v>43.529380000000003</v>
      </c>
    </row>
    <row r="1479" spans="1:19" x14ac:dyDescent="0.2">
      <c r="A1479" s="11" t="s">
        <v>79</v>
      </c>
      <c r="B1479" s="5" t="s">
        <v>22</v>
      </c>
      <c r="C1479" s="31">
        <v>140</v>
      </c>
      <c r="D1479" s="5" t="s">
        <v>164</v>
      </c>
      <c r="E1479" s="7">
        <v>27.198253000000001</v>
      </c>
      <c r="F1479" s="7">
        <v>23.009622</v>
      </c>
      <c r="G1479" s="7">
        <v>16.162625999999999</v>
      </c>
      <c r="H1479" s="7">
        <v>18.863098999999998</v>
      </c>
      <c r="I1479" s="7">
        <v>27.059014999999999</v>
      </c>
      <c r="J1479" s="7">
        <v>41.388458</v>
      </c>
      <c r="K1479" s="7">
        <v>38.368355999999999</v>
      </c>
      <c r="L1479" s="7">
        <v>43.871603</v>
      </c>
      <c r="M1479" s="7">
        <v>45.765861000000001</v>
      </c>
      <c r="N1479" s="7">
        <v>20.584513000000001</v>
      </c>
      <c r="O1479" s="7">
        <v>17.059851999999999</v>
      </c>
      <c r="P1479" s="7">
        <v>20.320747000000001</v>
      </c>
      <c r="Q1479" s="7">
        <v>48.158746999999998</v>
      </c>
      <c r="R1479" s="7">
        <v>55.540650999999997</v>
      </c>
      <c r="S1479" s="7">
        <v>52.008029000000001</v>
      </c>
    </row>
    <row r="1480" spans="1:19" x14ac:dyDescent="0.2">
      <c r="A1480" s="11" t="s">
        <v>79</v>
      </c>
      <c r="B1480" s="5" t="s">
        <v>21</v>
      </c>
      <c r="C1480" s="31">
        <v>150</v>
      </c>
      <c r="D1480" s="5" t="s">
        <v>165</v>
      </c>
      <c r="E1480" s="3">
        <v>33.230854999999998</v>
      </c>
      <c r="F1480" s="3">
        <v>31.581116999999999</v>
      </c>
      <c r="G1480" s="3">
        <v>35.831173999999997</v>
      </c>
      <c r="H1480" s="3">
        <v>37.224466</v>
      </c>
      <c r="I1480" s="3">
        <v>28.67333</v>
      </c>
      <c r="J1480" s="3">
        <v>43.151761999999998</v>
      </c>
      <c r="K1480" s="3">
        <v>41.882041000000001</v>
      </c>
      <c r="L1480" s="3">
        <v>39.110835000000002</v>
      </c>
      <c r="M1480" s="3">
        <v>42.199092</v>
      </c>
      <c r="N1480" s="3">
        <v>42.756501</v>
      </c>
      <c r="O1480" s="3">
        <v>45.630071999999998</v>
      </c>
      <c r="P1480" s="3">
        <v>50.973705000000002</v>
      </c>
      <c r="Q1480" s="3">
        <v>66.085052000000005</v>
      </c>
      <c r="R1480" s="3">
        <v>68.192465999999996</v>
      </c>
      <c r="S1480" s="3">
        <v>73.908704</v>
      </c>
    </row>
    <row r="1481" spans="1:19" x14ac:dyDescent="0.2">
      <c r="A1481" s="11" t="s">
        <v>79</v>
      </c>
      <c r="B1481" s="5" t="s">
        <v>20</v>
      </c>
      <c r="C1481" s="31">
        <v>160</v>
      </c>
      <c r="D1481" s="5" t="s">
        <v>161</v>
      </c>
      <c r="E1481" s="7">
        <v>158.8845</v>
      </c>
      <c r="F1481" s="7">
        <v>162.302457</v>
      </c>
      <c r="G1481" s="7">
        <v>140.352215</v>
      </c>
      <c r="H1481" s="7">
        <v>189.01856699999999</v>
      </c>
      <c r="I1481" s="7">
        <v>45.325969000000001</v>
      </c>
      <c r="J1481" s="7">
        <v>96.884529000000001</v>
      </c>
      <c r="K1481" s="7">
        <v>98.293684999999996</v>
      </c>
      <c r="L1481" s="7">
        <v>51.115774000000002</v>
      </c>
      <c r="M1481" s="7">
        <v>49.412385999999998</v>
      </c>
      <c r="N1481" s="7">
        <v>83.042894000000004</v>
      </c>
      <c r="O1481" s="7">
        <v>73.099474999999998</v>
      </c>
      <c r="P1481" s="7">
        <v>85.219172</v>
      </c>
      <c r="Q1481" s="7">
        <v>83.449780000000004</v>
      </c>
      <c r="R1481" s="7">
        <v>105.85859000000001</v>
      </c>
      <c r="S1481" s="7">
        <v>110.72136399999999</v>
      </c>
    </row>
    <row r="1482" spans="1:19" x14ac:dyDescent="0.2">
      <c r="A1482" s="11" t="s">
        <v>79</v>
      </c>
      <c r="B1482" s="5" t="s">
        <v>19</v>
      </c>
      <c r="C1482" s="31">
        <v>210</v>
      </c>
      <c r="D1482" s="5" t="s">
        <v>166</v>
      </c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</row>
    <row r="1483" spans="1:19" x14ac:dyDescent="0.2">
      <c r="A1483" s="11" t="s">
        <v>79</v>
      </c>
      <c r="B1483" s="5" t="s">
        <v>18</v>
      </c>
      <c r="C1483" s="31">
        <v>220</v>
      </c>
      <c r="D1483" s="5" t="s">
        <v>166</v>
      </c>
      <c r="E1483" s="7"/>
      <c r="F1483" s="7"/>
      <c r="G1483" s="7">
        <v>4.0432030000000001</v>
      </c>
      <c r="H1483" s="7"/>
      <c r="I1483" s="7"/>
      <c r="J1483" s="7"/>
      <c r="K1483" s="7"/>
      <c r="L1483" s="7"/>
      <c r="M1483" s="7"/>
      <c r="N1483" s="7">
        <v>4.1352710000000004</v>
      </c>
      <c r="O1483" s="7">
        <v>7.2151699999999996</v>
      </c>
      <c r="P1483" s="7">
        <v>7.625572</v>
      </c>
      <c r="Q1483" s="7">
        <v>29.136018</v>
      </c>
      <c r="R1483" s="7">
        <v>34.437032000000002</v>
      </c>
      <c r="S1483" s="7">
        <v>39.936357000000001</v>
      </c>
    </row>
    <row r="1484" spans="1:19" x14ac:dyDescent="0.2">
      <c r="A1484" s="11" t="s">
        <v>79</v>
      </c>
      <c r="B1484" s="5" t="s">
        <v>17</v>
      </c>
      <c r="C1484" s="31">
        <v>230</v>
      </c>
      <c r="D1484" s="5" t="s">
        <v>166</v>
      </c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</row>
    <row r="1485" spans="1:19" x14ac:dyDescent="0.2">
      <c r="A1485" s="11" t="s">
        <v>79</v>
      </c>
      <c r="B1485" s="5" t="s">
        <v>16</v>
      </c>
      <c r="C1485" s="31">
        <v>240</v>
      </c>
      <c r="D1485" s="5" t="s">
        <v>167</v>
      </c>
      <c r="E1485" s="7"/>
      <c r="F1485" s="7"/>
      <c r="G1485" s="7"/>
      <c r="H1485" s="7"/>
      <c r="I1485" s="7"/>
      <c r="J1485" s="7"/>
      <c r="K1485" s="7"/>
      <c r="L1485" s="7">
        <v>0.20136299999999999</v>
      </c>
      <c r="M1485" s="7">
        <v>0.11960899999999999</v>
      </c>
      <c r="N1485" s="7"/>
      <c r="O1485" s="7"/>
      <c r="P1485" s="7"/>
      <c r="Q1485" s="7"/>
      <c r="R1485" s="7"/>
      <c r="S1485" s="7"/>
    </row>
    <row r="1486" spans="1:19" x14ac:dyDescent="0.2">
      <c r="A1486" s="11" t="s">
        <v>79</v>
      </c>
      <c r="B1486" s="5" t="s">
        <v>15</v>
      </c>
      <c r="C1486" s="31">
        <v>250</v>
      </c>
      <c r="D1486" s="5" t="s">
        <v>167</v>
      </c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</row>
    <row r="1487" spans="1:19" x14ac:dyDescent="0.2">
      <c r="A1487" s="11" t="s">
        <v>79</v>
      </c>
      <c r="B1487" s="5" t="s">
        <v>14</v>
      </c>
      <c r="C1487" s="31">
        <v>310</v>
      </c>
      <c r="D1487" s="5" t="s">
        <v>169</v>
      </c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</row>
    <row r="1488" spans="1:19" x14ac:dyDescent="0.2">
      <c r="A1488" s="11" t="s">
        <v>79</v>
      </c>
      <c r="B1488" s="5" t="s">
        <v>13</v>
      </c>
      <c r="C1488" s="31">
        <v>320</v>
      </c>
      <c r="D1488" s="5" t="s">
        <v>168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>
        <v>5.4266000000000002E-2</v>
      </c>
      <c r="R1488" s="3">
        <v>0.27332600000000001</v>
      </c>
      <c r="S1488" s="3">
        <v>9.2657000000000003E-2</v>
      </c>
    </row>
    <row r="1489" spans="1:19" x14ac:dyDescent="0.2">
      <c r="A1489" s="11" t="s">
        <v>79</v>
      </c>
      <c r="B1489" s="5" t="s">
        <v>12</v>
      </c>
      <c r="C1489" s="31">
        <v>410</v>
      </c>
      <c r="D1489" s="5" t="s">
        <v>171</v>
      </c>
      <c r="E1489" s="7">
        <v>6.7455170000000004</v>
      </c>
      <c r="F1489" s="7">
        <v>7.1948109999999996</v>
      </c>
      <c r="G1489" s="7">
        <v>8.5084429999999998</v>
      </c>
      <c r="H1489" s="7">
        <v>8.0749420000000001</v>
      </c>
      <c r="I1489" s="7">
        <v>8.0234E-2</v>
      </c>
      <c r="J1489" s="7">
        <v>5.4122999999999998E-2</v>
      </c>
      <c r="K1489" s="7">
        <v>0.28054099999999998</v>
      </c>
      <c r="L1489" s="7">
        <v>8.4889999999999993E-2</v>
      </c>
      <c r="M1489" s="7">
        <v>0.22191900000000001</v>
      </c>
      <c r="N1489" s="7"/>
      <c r="O1489" s="7"/>
      <c r="P1489" s="7"/>
      <c r="Q1489" s="7">
        <v>0.317025</v>
      </c>
      <c r="R1489" s="7">
        <v>0.47385699999999997</v>
      </c>
      <c r="S1489" s="7">
        <v>1.2362649999999999</v>
      </c>
    </row>
    <row r="1490" spans="1:19" x14ac:dyDescent="0.2">
      <c r="A1490" s="11" t="s">
        <v>79</v>
      </c>
      <c r="B1490" s="5" t="s">
        <v>11</v>
      </c>
      <c r="C1490" s="31">
        <v>430</v>
      </c>
      <c r="D1490" s="5" t="s">
        <v>170</v>
      </c>
      <c r="E1490" s="3"/>
      <c r="F1490" s="3"/>
      <c r="G1490" s="3">
        <v>4.577731</v>
      </c>
      <c r="H1490" s="3">
        <v>0.44515900000000003</v>
      </c>
      <c r="I1490" s="3">
        <v>239.976823</v>
      </c>
      <c r="J1490" s="3">
        <v>293.95534099999998</v>
      </c>
      <c r="K1490" s="3">
        <v>277.50265200000001</v>
      </c>
      <c r="L1490" s="3">
        <v>339.27091300000001</v>
      </c>
      <c r="M1490" s="3">
        <v>348.12035600000002</v>
      </c>
      <c r="N1490" s="3">
        <v>258.44741800000003</v>
      </c>
      <c r="O1490" s="3">
        <v>233.27879200000001</v>
      </c>
      <c r="P1490" s="3">
        <v>290.615453</v>
      </c>
      <c r="Q1490" s="3">
        <v>243.31181699999999</v>
      </c>
      <c r="R1490" s="3">
        <v>295.27193599999998</v>
      </c>
      <c r="S1490" s="3">
        <v>298.87192399999998</v>
      </c>
    </row>
    <row r="1491" spans="1:19" x14ac:dyDescent="0.2">
      <c r="A1491" s="11" t="s">
        <v>79</v>
      </c>
      <c r="B1491" s="5" t="s">
        <v>10</v>
      </c>
      <c r="C1491" s="31">
        <v>510</v>
      </c>
      <c r="D1491" s="5" t="s">
        <v>172</v>
      </c>
      <c r="E1491" s="7"/>
      <c r="F1491" s="7"/>
      <c r="G1491" s="7"/>
      <c r="H1491" s="7"/>
      <c r="I1491" s="7">
        <v>4.5248999999999998E-2</v>
      </c>
      <c r="J1491" s="7"/>
      <c r="K1491" s="7"/>
      <c r="L1491" s="7"/>
      <c r="M1491" s="7"/>
      <c r="N1491" s="7"/>
      <c r="O1491" s="7"/>
      <c r="P1491" s="7"/>
      <c r="Q1491" s="7"/>
      <c r="R1491" s="7"/>
      <c r="S1491" s="7"/>
    </row>
    <row r="1492" spans="1:19" x14ac:dyDescent="0.2">
      <c r="A1492" s="11" t="s">
        <v>79</v>
      </c>
      <c r="B1492" s="5" t="s">
        <v>9</v>
      </c>
      <c r="C1492" s="31">
        <v>520</v>
      </c>
      <c r="D1492" s="5" t="s">
        <v>169</v>
      </c>
      <c r="E1492" s="3"/>
      <c r="F1492" s="3"/>
      <c r="G1492" s="3"/>
      <c r="H1492" s="3"/>
      <c r="I1492" s="3"/>
      <c r="J1492" s="3">
        <v>0.12137000000000001</v>
      </c>
      <c r="K1492" s="3">
        <v>0.21196499999999999</v>
      </c>
      <c r="L1492" s="3">
        <v>3.1159999999999998E-3</v>
      </c>
      <c r="M1492" s="3">
        <v>3.6596999999999998E-2</v>
      </c>
      <c r="N1492" s="3"/>
      <c r="O1492" s="3"/>
      <c r="P1492" s="3"/>
      <c r="Q1492" s="3"/>
      <c r="R1492" s="3"/>
      <c r="S1492" s="3"/>
    </row>
    <row r="1493" spans="1:19" x14ac:dyDescent="0.2">
      <c r="A1493" s="11" t="s">
        <v>79</v>
      </c>
      <c r="B1493" s="5" t="s">
        <v>8</v>
      </c>
      <c r="C1493" s="31">
        <v>530</v>
      </c>
      <c r="D1493" s="5" t="s">
        <v>170</v>
      </c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</row>
    <row r="1494" spans="1:19" x14ac:dyDescent="0.2">
      <c r="A1494" s="11" t="s">
        <v>79</v>
      </c>
      <c r="B1494" s="5" t="s">
        <v>7</v>
      </c>
      <c r="C1494" s="31">
        <v>600</v>
      </c>
      <c r="D1494" s="5" t="s">
        <v>173</v>
      </c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</row>
    <row r="1495" spans="1:19" x14ac:dyDescent="0.2">
      <c r="A1495" s="11" t="s">
        <v>79</v>
      </c>
      <c r="B1495" s="5" t="s">
        <v>6</v>
      </c>
      <c r="C1495" s="31">
        <v>700</v>
      </c>
      <c r="D1495" s="5" t="s">
        <v>174</v>
      </c>
      <c r="E1495" s="7">
        <v>0.49133399999999999</v>
      </c>
      <c r="F1495" s="7">
        <v>1.8979999999999999E-3</v>
      </c>
      <c r="G1495" s="7"/>
      <c r="H1495" s="7">
        <v>0.26555299999999998</v>
      </c>
      <c r="I1495" s="7">
        <v>10.641705</v>
      </c>
      <c r="J1495" s="7">
        <v>36.697130000000001</v>
      </c>
      <c r="K1495" s="7">
        <v>36.492493000000003</v>
      </c>
      <c r="L1495" s="7">
        <v>31.445934999999999</v>
      </c>
      <c r="M1495" s="7">
        <v>26.506862000000002</v>
      </c>
      <c r="N1495" s="7">
        <v>36.827755000000003</v>
      </c>
      <c r="O1495" s="7">
        <v>19.102698</v>
      </c>
      <c r="P1495" s="7">
        <v>26.814598</v>
      </c>
      <c r="Q1495" s="7">
        <v>56.454467999999999</v>
      </c>
      <c r="R1495" s="7">
        <v>63.267175999999999</v>
      </c>
      <c r="S1495" s="7">
        <v>65.356913000000006</v>
      </c>
    </row>
    <row r="1496" spans="1:19" x14ac:dyDescent="0.2">
      <c r="A1496" s="11" t="s">
        <v>79</v>
      </c>
      <c r="B1496" s="5" t="s">
        <v>5</v>
      </c>
      <c r="C1496" s="31">
        <v>910</v>
      </c>
      <c r="D1496" s="5" t="s">
        <v>170</v>
      </c>
      <c r="E1496" s="3">
        <v>106.626374</v>
      </c>
      <c r="F1496" s="3">
        <v>103.222482</v>
      </c>
      <c r="G1496" s="3">
        <v>100.278761</v>
      </c>
      <c r="H1496" s="3">
        <v>95.347621000000004</v>
      </c>
      <c r="I1496" s="3">
        <v>214.75398899999999</v>
      </c>
      <c r="J1496" s="3">
        <v>230.64303899999999</v>
      </c>
      <c r="K1496" s="3">
        <v>220.90142900000001</v>
      </c>
      <c r="L1496" s="3">
        <v>304.09116599999999</v>
      </c>
      <c r="M1496" s="3">
        <v>236.78267</v>
      </c>
      <c r="N1496" s="3">
        <v>268.982846</v>
      </c>
      <c r="O1496" s="3">
        <v>309.75734</v>
      </c>
      <c r="P1496" s="3">
        <v>288.31161400000002</v>
      </c>
      <c r="Q1496" s="3">
        <v>277.45611400000001</v>
      </c>
      <c r="R1496" s="3">
        <v>310.76991700000002</v>
      </c>
      <c r="S1496" s="3">
        <v>318.51467100000002</v>
      </c>
    </row>
    <row r="1497" spans="1:19" x14ac:dyDescent="0.2">
      <c r="A1497" s="11" t="s">
        <v>79</v>
      </c>
      <c r="B1497" s="5" t="s">
        <v>4</v>
      </c>
      <c r="C1497" s="31">
        <v>930</v>
      </c>
      <c r="D1497" s="5" t="s">
        <v>170</v>
      </c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</row>
    <row r="1498" spans="1:19" x14ac:dyDescent="0.2">
      <c r="A1498" s="10" t="s">
        <v>79</v>
      </c>
      <c r="B1498" s="5" t="s">
        <v>2</v>
      </c>
      <c r="C1498" s="31">
        <v>998</v>
      </c>
      <c r="D1498" s="5" t="s">
        <v>170</v>
      </c>
      <c r="E1498" s="3">
        <v>195.551447</v>
      </c>
      <c r="F1498" s="3">
        <v>197.47108900000001</v>
      </c>
      <c r="G1498" s="3">
        <v>190.805239</v>
      </c>
      <c r="H1498" s="3">
        <v>179.94991099999999</v>
      </c>
      <c r="I1498" s="3"/>
      <c r="J1498" s="3"/>
      <c r="K1498" s="3"/>
      <c r="L1498" s="3"/>
      <c r="M1498" s="3"/>
      <c r="N1498" s="3"/>
      <c r="O1498" s="3">
        <v>127.56548100000001</v>
      </c>
      <c r="P1498" s="3">
        <v>127.214325</v>
      </c>
      <c r="Q1498" s="3">
        <v>122.249948</v>
      </c>
      <c r="R1498" s="3">
        <v>159.92162500000001</v>
      </c>
      <c r="S1498" s="3">
        <v>170.324003</v>
      </c>
    </row>
    <row r="1499" spans="1:19" x14ac:dyDescent="0.2">
      <c r="A1499" s="9" t="s">
        <v>78</v>
      </c>
      <c r="B1499" s="5" t="s">
        <v>26</v>
      </c>
      <c r="C1499" s="32">
        <v>1000</v>
      </c>
      <c r="D1499" s="5" t="s">
        <v>181</v>
      </c>
      <c r="E1499" s="7"/>
      <c r="F1499" s="7"/>
      <c r="G1499" s="7"/>
      <c r="H1499" s="7"/>
      <c r="I1499" s="7"/>
      <c r="J1499" s="7">
        <v>9.1493230000000008</v>
      </c>
      <c r="K1499" s="7">
        <v>31.067112000000002</v>
      </c>
      <c r="L1499" s="7">
        <v>40.552011</v>
      </c>
      <c r="M1499" s="7">
        <v>47.883958</v>
      </c>
      <c r="N1499" s="7">
        <v>55.008899</v>
      </c>
      <c r="O1499" s="7">
        <v>60.67624</v>
      </c>
      <c r="P1499" s="7">
        <v>44.520898000000003</v>
      </c>
      <c r="Q1499" s="7">
        <v>58.355114999999998</v>
      </c>
      <c r="R1499" s="7">
        <v>71.440538000000004</v>
      </c>
      <c r="S1499" s="7">
        <v>54.046671000000003</v>
      </c>
    </row>
    <row r="1500" spans="1:19" x14ac:dyDescent="0.2">
      <c r="A1500" s="8" t="s">
        <v>78</v>
      </c>
      <c r="B1500" s="5" t="s">
        <v>25</v>
      </c>
      <c r="C1500" s="31">
        <v>110</v>
      </c>
      <c r="D1500" s="5" t="s">
        <v>162</v>
      </c>
      <c r="E1500" s="3"/>
      <c r="F1500" s="3"/>
      <c r="G1500" s="3"/>
      <c r="H1500" s="3"/>
      <c r="I1500" s="3"/>
      <c r="J1500" s="3"/>
      <c r="K1500" s="3">
        <v>2.2512240000000001</v>
      </c>
      <c r="L1500" s="3">
        <v>1.2788679999999999</v>
      </c>
      <c r="M1500" s="3">
        <v>5.1696720000000003</v>
      </c>
      <c r="N1500" s="3">
        <v>0.117442</v>
      </c>
      <c r="O1500" s="3">
        <v>0.28534100000000001</v>
      </c>
      <c r="P1500" s="3"/>
      <c r="Q1500" s="3"/>
      <c r="R1500" s="3"/>
      <c r="S1500" s="3">
        <v>8.8288000000000005E-2</v>
      </c>
    </row>
    <row r="1501" spans="1:19" x14ac:dyDescent="0.2">
      <c r="A1501" s="8" t="s">
        <v>78</v>
      </c>
      <c r="B1501" s="5" t="s">
        <v>24</v>
      </c>
      <c r="C1501" s="31">
        <v>120</v>
      </c>
      <c r="D1501" s="5" t="s">
        <v>163</v>
      </c>
      <c r="E1501" s="7"/>
      <c r="F1501" s="7"/>
      <c r="G1501" s="7"/>
      <c r="H1501" s="7"/>
      <c r="I1501" s="7"/>
      <c r="J1501" s="7"/>
      <c r="K1501" s="7"/>
      <c r="L1501" s="7">
        <v>0.35530200000000001</v>
      </c>
      <c r="M1501" s="7">
        <v>0.47414000000000001</v>
      </c>
      <c r="N1501" s="7"/>
      <c r="O1501" s="7"/>
      <c r="P1501" s="7"/>
      <c r="Q1501" s="7"/>
      <c r="R1501" s="7"/>
      <c r="S1501" s="7"/>
    </row>
    <row r="1502" spans="1:19" x14ac:dyDescent="0.2">
      <c r="A1502" s="8" t="s">
        <v>78</v>
      </c>
      <c r="B1502" s="5" t="s">
        <v>23</v>
      </c>
      <c r="C1502" s="31">
        <v>130</v>
      </c>
      <c r="D1502" s="5" t="s">
        <v>163</v>
      </c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>
        <v>2.7513320000000001</v>
      </c>
      <c r="P1502" s="3"/>
      <c r="Q1502" s="3">
        <v>1.7347490000000001</v>
      </c>
      <c r="R1502" s="3">
        <v>1.237633</v>
      </c>
      <c r="S1502" s="3"/>
    </row>
    <row r="1503" spans="1:19" x14ac:dyDescent="0.2">
      <c r="A1503" s="8" t="s">
        <v>78</v>
      </c>
      <c r="B1503" s="5" t="s">
        <v>22</v>
      </c>
      <c r="C1503" s="31">
        <v>140</v>
      </c>
      <c r="D1503" s="5" t="s">
        <v>164</v>
      </c>
      <c r="E1503" s="7"/>
      <c r="F1503" s="7"/>
      <c r="G1503" s="7"/>
      <c r="H1503" s="7"/>
      <c r="I1503" s="7"/>
      <c r="J1503" s="7"/>
      <c r="K1503" s="7"/>
      <c r="L1503" s="7"/>
      <c r="M1503" s="7"/>
      <c r="N1503" s="7">
        <v>2.3699000000000001E-2</v>
      </c>
      <c r="O1503" s="7">
        <v>0.40260099999999999</v>
      </c>
      <c r="P1503" s="7"/>
      <c r="Q1503" s="7">
        <v>1.23061</v>
      </c>
      <c r="R1503" s="7">
        <v>2.824821</v>
      </c>
      <c r="S1503" s="7"/>
    </row>
    <row r="1504" spans="1:19" x14ac:dyDescent="0.2">
      <c r="A1504" s="8" t="s">
        <v>78</v>
      </c>
      <c r="B1504" s="5" t="s">
        <v>21</v>
      </c>
      <c r="C1504" s="31">
        <v>150</v>
      </c>
      <c r="D1504" s="5" t="s">
        <v>165</v>
      </c>
      <c r="E1504" s="3"/>
      <c r="F1504" s="3"/>
      <c r="G1504" s="3"/>
      <c r="H1504" s="3"/>
      <c r="I1504" s="3"/>
      <c r="J1504" s="3">
        <v>8.8227449999999994</v>
      </c>
      <c r="K1504" s="3">
        <v>24.028489</v>
      </c>
      <c r="L1504" s="3">
        <v>32.869539000000003</v>
      </c>
      <c r="M1504" s="3">
        <v>36.018518999999998</v>
      </c>
      <c r="N1504" s="3">
        <v>47.130071999999998</v>
      </c>
      <c r="O1504" s="3">
        <v>47.532001000000001</v>
      </c>
      <c r="P1504" s="3">
        <v>39.936754999999998</v>
      </c>
      <c r="Q1504" s="3">
        <v>48.374490999999999</v>
      </c>
      <c r="R1504" s="3">
        <v>57.149531000000003</v>
      </c>
      <c r="S1504" s="3">
        <v>51.217796999999997</v>
      </c>
    </row>
    <row r="1505" spans="1:19" x14ac:dyDescent="0.2">
      <c r="A1505" s="8" t="s">
        <v>78</v>
      </c>
      <c r="B1505" s="5" t="s">
        <v>20</v>
      </c>
      <c r="C1505" s="31">
        <v>160</v>
      </c>
      <c r="D1505" s="5" t="s">
        <v>161</v>
      </c>
      <c r="E1505" s="7"/>
      <c r="F1505" s="7"/>
      <c r="G1505" s="7"/>
      <c r="H1505" s="7"/>
      <c r="I1505" s="7"/>
      <c r="J1505" s="7"/>
      <c r="K1505" s="7"/>
      <c r="L1505" s="7"/>
      <c r="M1505" s="7">
        <v>1.361491</v>
      </c>
      <c r="N1505" s="7">
        <v>6.8616250000000001</v>
      </c>
      <c r="O1505" s="7">
        <v>5.2313539999999996</v>
      </c>
      <c r="P1505" s="7">
        <v>1.308306</v>
      </c>
      <c r="Q1505" s="7">
        <v>4.0689149999999996</v>
      </c>
      <c r="R1505" s="7">
        <v>6.4659449999999996</v>
      </c>
      <c r="S1505" s="7">
        <v>2.350279</v>
      </c>
    </row>
    <row r="1506" spans="1:19" x14ac:dyDescent="0.2">
      <c r="A1506" s="8" t="s">
        <v>78</v>
      </c>
      <c r="B1506" s="5" t="s">
        <v>19</v>
      </c>
      <c r="C1506" s="31">
        <v>210</v>
      </c>
      <c r="D1506" s="5" t="s">
        <v>166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</row>
    <row r="1507" spans="1:19" x14ac:dyDescent="0.2">
      <c r="A1507" s="8" t="s">
        <v>78</v>
      </c>
      <c r="B1507" s="5" t="s">
        <v>18</v>
      </c>
      <c r="C1507" s="31">
        <v>220</v>
      </c>
      <c r="D1507" s="5" t="s">
        <v>166</v>
      </c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>
        <v>5.9769999999999997E-3</v>
      </c>
    </row>
    <row r="1508" spans="1:19" x14ac:dyDescent="0.2">
      <c r="A1508" s="8" t="s">
        <v>78</v>
      </c>
      <c r="B1508" s="5" t="s">
        <v>17</v>
      </c>
      <c r="C1508" s="31">
        <v>230</v>
      </c>
      <c r="D1508" s="5" t="s">
        <v>166</v>
      </c>
      <c r="E1508" s="3"/>
      <c r="F1508" s="3"/>
      <c r="G1508" s="3"/>
      <c r="H1508" s="3"/>
      <c r="I1508" s="3"/>
      <c r="J1508" s="3"/>
      <c r="K1508" s="3">
        <v>3.5267840000000001</v>
      </c>
      <c r="L1508" s="3">
        <v>4.376493</v>
      </c>
      <c r="M1508" s="3">
        <v>0.39512900000000001</v>
      </c>
      <c r="N1508" s="3">
        <v>7.4352000000000001E-2</v>
      </c>
      <c r="O1508" s="3">
        <v>4.5409999999999999E-3</v>
      </c>
      <c r="P1508" s="3"/>
      <c r="Q1508" s="3"/>
      <c r="R1508" s="3"/>
      <c r="S1508" s="3"/>
    </row>
    <row r="1509" spans="1:19" x14ac:dyDescent="0.2">
      <c r="A1509" s="8" t="s">
        <v>78</v>
      </c>
      <c r="B1509" s="5" t="s">
        <v>16</v>
      </c>
      <c r="C1509" s="31">
        <v>240</v>
      </c>
      <c r="D1509" s="5" t="s">
        <v>167</v>
      </c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>
        <v>0.72058100000000003</v>
      </c>
      <c r="P1509" s="7">
        <v>2.8670000000000002E-3</v>
      </c>
      <c r="Q1509" s="7">
        <v>3.3409999999999998E-3</v>
      </c>
      <c r="R1509" s="7">
        <v>5.3600000000000002E-4</v>
      </c>
      <c r="S1509" s="7">
        <v>1.3569999999999999E-3</v>
      </c>
    </row>
    <row r="1510" spans="1:19" x14ac:dyDescent="0.2">
      <c r="A1510" s="8" t="s">
        <v>78</v>
      </c>
      <c r="B1510" s="5" t="s">
        <v>15</v>
      </c>
      <c r="C1510" s="31">
        <v>250</v>
      </c>
      <c r="D1510" s="5" t="s">
        <v>167</v>
      </c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</row>
    <row r="1511" spans="1:19" x14ac:dyDescent="0.2">
      <c r="A1511" s="8" t="s">
        <v>78</v>
      </c>
      <c r="B1511" s="5" t="s">
        <v>14</v>
      </c>
      <c r="C1511" s="31">
        <v>310</v>
      </c>
      <c r="D1511" s="5" t="s">
        <v>169</v>
      </c>
      <c r="E1511" s="7"/>
      <c r="F1511" s="7"/>
      <c r="G1511" s="7"/>
      <c r="H1511" s="7"/>
      <c r="I1511" s="7"/>
      <c r="J1511" s="7"/>
      <c r="K1511" s="7">
        <v>0.33572299999999999</v>
      </c>
      <c r="L1511" s="7">
        <v>0.67895799999999995</v>
      </c>
      <c r="M1511" s="7">
        <v>3.7892000000000002E-2</v>
      </c>
      <c r="N1511" s="7">
        <v>0.113617</v>
      </c>
      <c r="O1511" s="7">
        <v>0.26893499999999998</v>
      </c>
      <c r="P1511" s="7"/>
      <c r="Q1511" s="7"/>
      <c r="R1511" s="7"/>
      <c r="S1511" s="7"/>
    </row>
    <row r="1512" spans="1:19" x14ac:dyDescent="0.2">
      <c r="A1512" s="8" t="s">
        <v>78</v>
      </c>
      <c r="B1512" s="5" t="s">
        <v>13</v>
      </c>
      <c r="C1512" s="31">
        <v>320</v>
      </c>
      <c r="D1512" s="5" t="s">
        <v>168</v>
      </c>
      <c r="E1512" s="3"/>
      <c r="F1512" s="3"/>
      <c r="G1512" s="3"/>
      <c r="H1512" s="3"/>
      <c r="I1512" s="3"/>
      <c r="J1512" s="3"/>
      <c r="K1512" s="3">
        <v>0.20005600000000001</v>
      </c>
      <c r="L1512" s="3">
        <v>0.208173</v>
      </c>
      <c r="M1512" s="3">
        <v>0.18760399999999999</v>
      </c>
      <c r="N1512" s="3"/>
      <c r="O1512" s="3">
        <v>1.7270920000000001</v>
      </c>
      <c r="P1512" s="3"/>
      <c r="Q1512" s="3"/>
      <c r="R1512" s="3"/>
      <c r="S1512" s="3"/>
    </row>
    <row r="1513" spans="1:19" x14ac:dyDescent="0.2">
      <c r="A1513" s="8" t="s">
        <v>78</v>
      </c>
      <c r="B1513" s="5" t="s">
        <v>12</v>
      </c>
      <c r="C1513" s="31">
        <v>410</v>
      </c>
      <c r="D1513" s="5" t="s">
        <v>171</v>
      </c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>
        <v>9.3983999999999998E-2</v>
      </c>
    </row>
    <row r="1514" spans="1:19" x14ac:dyDescent="0.2">
      <c r="A1514" s="8" t="s">
        <v>78</v>
      </c>
      <c r="B1514" s="5" t="s">
        <v>11</v>
      </c>
      <c r="C1514" s="31">
        <v>430</v>
      </c>
      <c r="D1514" s="5" t="s">
        <v>170</v>
      </c>
      <c r="E1514" s="3"/>
      <c r="F1514" s="3"/>
      <c r="G1514" s="3"/>
      <c r="H1514" s="3"/>
      <c r="I1514" s="3"/>
      <c r="J1514" s="3">
        <v>0.32657799999999998</v>
      </c>
      <c r="K1514" s="3">
        <v>0.30937900000000002</v>
      </c>
      <c r="L1514" s="3">
        <v>0.18717300000000001</v>
      </c>
      <c r="M1514" s="3">
        <v>0.52611399999999997</v>
      </c>
      <c r="N1514" s="3">
        <v>0.476553</v>
      </c>
      <c r="O1514" s="3">
        <v>1.220383</v>
      </c>
      <c r="P1514" s="3">
        <v>1.0953280000000001</v>
      </c>
      <c r="Q1514" s="3">
        <v>2.0298889999999998</v>
      </c>
      <c r="R1514" s="3">
        <v>0.78285700000000003</v>
      </c>
      <c r="S1514" s="3"/>
    </row>
    <row r="1515" spans="1:19" x14ac:dyDescent="0.2">
      <c r="A1515" s="8" t="s">
        <v>78</v>
      </c>
      <c r="B1515" s="5" t="s">
        <v>10</v>
      </c>
      <c r="C1515" s="31">
        <v>510</v>
      </c>
      <c r="D1515" s="5" t="s">
        <v>172</v>
      </c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</row>
    <row r="1516" spans="1:19" x14ac:dyDescent="0.2">
      <c r="A1516" s="8" t="s">
        <v>78</v>
      </c>
      <c r="B1516" s="5" t="s">
        <v>9</v>
      </c>
      <c r="C1516" s="31">
        <v>520</v>
      </c>
      <c r="D1516" s="5" t="s">
        <v>169</v>
      </c>
      <c r="E1516" s="3"/>
      <c r="F1516" s="3"/>
      <c r="G1516" s="3"/>
      <c r="H1516" s="3"/>
      <c r="I1516" s="3"/>
      <c r="J1516" s="3"/>
      <c r="K1516" s="3"/>
      <c r="L1516" s="3"/>
      <c r="M1516" s="3"/>
      <c r="N1516" s="3">
        <v>0.115248</v>
      </c>
      <c r="O1516" s="3">
        <v>0.36865599999999998</v>
      </c>
      <c r="P1516" s="3"/>
      <c r="Q1516" s="3"/>
      <c r="R1516" s="3"/>
      <c r="S1516" s="3"/>
    </row>
    <row r="1517" spans="1:19" x14ac:dyDescent="0.2">
      <c r="A1517" s="8" t="s">
        <v>78</v>
      </c>
      <c r="B1517" s="5" t="s">
        <v>8</v>
      </c>
      <c r="C1517" s="31">
        <v>530</v>
      </c>
      <c r="D1517" s="5" t="s">
        <v>170</v>
      </c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</row>
    <row r="1518" spans="1:19" x14ac:dyDescent="0.2">
      <c r="A1518" s="8" t="s">
        <v>78</v>
      </c>
      <c r="B1518" s="5" t="s">
        <v>7</v>
      </c>
      <c r="C1518" s="31">
        <v>600</v>
      </c>
      <c r="D1518" s="5" t="s">
        <v>173</v>
      </c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</row>
    <row r="1519" spans="1:19" x14ac:dyDescent="0.2">
      <c r="A1519" s="8" t="s">
        <v>78</v>
      </c>
      <c r="B1519" s="5" t="s">
        <v>6</v>
      </c>
      <c r="C1519" s="31">
        <v>700</v>
      </c>
      <c r="D1519" s="5" t="s">
        <v>174</v>
      </c>
      <c r="E1519" s="7"/>
      <c r="F1519" s="7"/>
      <c r="G1519" s="7"/>
      <c r="H1519" s="7"/>
      <c r="I1519" s="7"/>
      <c r="J1519" s="7"/>
      <c r="K1519" s="7">
        <v>0.41545700000000002</v>
      </c>
      <c r="L1519" s="7">
        <v>0.59750499999999995</v>
      </c>
      <c r="M1519" s="7">
        <v>3.3353820000000001</v>
      </c>
      <c r="N1519" s="7">
        <v>1.0194E-2</v>
      </c>
      <c r="O1519" s="7">
        <v>0.16342300000000001</v>
      </c>
      <c r="P1519" s="7">
        <v>2.1776420000000001</v>
      </c>
      <c r="Q1519" s="7">
        <v>0.91312000000000004</v>
      </c>
      <c r="R1519" s="7">
        <v>2.9792149999999999</v>
      </c>
      <c r="S1519" s="7">
        <v>0.288989</v>
      </c>
    </row>
    <row r="1520" spans="1:19" x14ac:dyDescent="0.2">
      <c r="A1520" s="8" t="s">
        <v>78</v>
      </c>
      <c r="B1520" s="5" t="s">
        <v>5</v>
      </c>
      <c r="C1520" s="31">
        <v>910</v>
      </c>
      <c r="D1520" s="5" t="s">
        <v>170</v>
      </c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</row>
    <row r="1521" spans="1:19" x14ac:dyDescent="0.2">
      <c r="A1521" s="8" t="s">
        <v>78</v>
      </c>
      <c r="B1521" s="5" t="s">
        <v>4</v>
      </c>
      <c r="C1521" s="31">
        <v>930</v>
      </c>
      <c r="D1521" s="5" t="s">
        <v>170</v>
      </c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</row>
    <row r="1522" spans="1:19" x14ac:dyDescent="0.2">
      <c r="A1522" s="6" t="s">
        <v>78</v>
      </c>
      <c r="B1522" s="5" t="s">
        <v>2</v>
      </c>
      <c r="C1522" s="31">
        <v>998</v>
      </c>
      <c r="D1522" s="5" t="s">
        <v>170</v>
      </c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</row>
    <row r="1523" spans="1:19" x14ac:dyDescent="0.2">
      <c r="A1523" s="12" t="s">
        <v>77</v>
      </c>
      <c r="B1523" s="5" t="s">
        <v>26</v>
      </c>
      <c r="C1523" s="32">
        <v>1000</v>
      </c>
      <c r="D1523" s="5" t="s">
        <v>181</v>
      </c>
      <c r="E1523" s="7"/>
      <c r="F1523" s="7"/>
      <c r="G1523" s="7"/>
      <c r="H1523" s="7">
        <v>375.08144499999997</v>
      </c>
      <c r="I1523" s="7">
        <v>385.866128</v>
      </c>
      <c r="J1523" s="7">
        <v>372.36887200000001</v>
      </c>
      <c r="K1523" s="7">
        <v>433.23923500000001</v>
      </c>
      <c r="L1523" s="7">
        <v>447.93080500000002</v>
      </c>
      <c r="M1523" s="7">
        <v>511.52714400000002</v>
      </c>
      <c r="N1523" s="7">
        <v>538.11511399999995</v>
      </c>
      <c r="O1523" s="7">
        <v>604.87488900000005</v>
      </c>
      <c r="P1523" s="7">
        <v>485.443443</v>
      </c>
      <c r="Q1523" s="7">
        <v>610.47211800000002</v>
      </c>
      <c r="R1523" s="7">
        <v>768.01892099999998</v>
      </c>
      <c r="S1523" s="7">
        <v>716.53404</v>
      </c>
    </row>
    <row r="1524" spans="1:19" x14ac:dyDescent="0.2">
      <c r="A1524" s="11" t="s">
        <v>77</v>
      </c>
      <c r="B1524" s="5" t="s">
        <v>25</v>
      </c>
      <c r="C1524" s="31">
        <v>110</v>
      </c>
      <c r="D1524" s="5" t="s">
        <v>162</v>
      </c>
      <c r="E1524" s="3"/>
      <c r="F1524" s="3"/>
      <c r="G1524" s="3"/>
      <c r="H1524" s="3">
        <v>233.95920699999999</v>
      </c>
      <c r="I1524" s="3">
        <v>241.05425700000001</v>
      </c>
      <c r="J1524" s="3">
        <v>236.49126000000001</v>
      </c>
      <c r="K1524" s="3">
        <v>269.93139400000001</v>
      </c>
      <c r="L1524" s="3">
        <v>281.449656</v>
      </c>
      <c r="M1524" s="3">
        <v>309.97800999999998</v>
      </c>
      <c r="N1524" s="3">
        <v>316.15156999999999</v>
      </c>
      <c r="O1524" s="3">
        <v>343.88738999999998</v>
      </c>
      <c r="P1524" s="3">
        <v>315.11270200000001</v>
      </c>
      <c r="Q1524" s="3">
        <v>354.37695600000001</v>
      </c>
      <c r="R1524" s="3">
        <v>402.07947300000001</v>
      </c>
      <c r="S1524" s="3">
        <v>452.587334</v>
      </c>
    </row>
    <row r="1525" spans="1:19" x14ac:dyDescent="0.2">
      <c r="A1525" s="11" t="s">
        <v>77</v>
      </c>
      <c r="B1525" s="5" t="s">
        <v>24</v>
      </c>
      <c r="C1525" s="31">
        <v>120</v>
      </c>
      <c r="D1525" s="5" t="s">
        <v>163</v>
      </c>
      <c r="E1525" s="7"/>
      <c r="F1525" s="7"/>
      <c r="G1525" s="7"/>
      <c r="H1525" s="7">
        <v>68.826183999999998</v>
      </c>
      <c r="I1525" s="7">
        <v>72.448847999999998</v>
      </c>
      <c r="J1525" s="7">
        <v>76.197498999999993</v>
      </c>
      <c r="K1525" s="7">
        <v>77.844385000000003</v>
      </c>
      <c r="L1525" s="7">
        <v>82.906379000000001</v>
      </c>
      <c r="M1525" s="7">
        <v>92.423485999999997</v>
      </c>
      <c r="N1525" s="7">
        <v>90.043226000000004</v>
      </c>
      <c r="O1525" s="7">
        <v>102.847022</v>
      </c>
      <c r="P1525" s="7">
        <v>80.821534</v>
      </c>
      <c r="Q1525" s="7">
        <v>93.459558000000001</v>
      </c>
      <c r="R1525" s="7">
        <v>150.17345800000001</v>
      </c>
      <c r="S1525" s="7">
        <v>120.581801</v>
      </c>
    </row>
    <row r="1526" spans="1:19" x14ac:dyDescent="0.2">
      <c r="A1526" s="11" t="s">
        <v>77</v>
      </c>
      <c r="B1526" s="5" t="s">
        <v>23</v>
      </c>
      <c r="C1526" s="31">
        <v>130</v>
      </c>
      <c r="D1526" s="5" t="s">
        <v>163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</row>
    <row r="1527" spans="1:19" x14ac:dyDescent="0.2">
      <c r="A1527" s="11" t="s">
        <v>77</v>
      </c>
      <c r="B1527" s="5" t="s">
        <v>22</v>
      </c>
      <c r="C1527" s="31">
        <v>140</v>
      </c>
      <c r="D1527" s="5" t="s">
        <v>164</v>
      </c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</row>
    <row r="1528" spans="1:19" x14ac:dyDescent="0.2">
      <c r="A1528" s="11" t="s">
        <v>77</v>
      </c>
      <c r="B1528" s="5" t="s">
        <v>21</v>
      </c>
      <c r="C1528" s="31">
        <v>150</v>
      </c>
      <c r="D1528" s="5" t="s">
        <v>165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</row>
    <row r="1529" spans="1:19" x14ac:dyDescent="0.2">
      <c r="A1529" s="11" t="s">
        <v>77</v>
      </c>
      <c r="B1529" s="5" t="s">
        <v>20</v>
      </c>
      <c r="C1529" s="31">
        <v>160</v>
      </c>
      <c r="D1529" s="5" t="s">
        <v>161</v>
      </c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</row>
    <row r="1530" spans="1:19" x14ac:dyDescent="0.2">
      <c r="A1530" s="11" t="s">
        <v>77</v>
      </c>
      <c r="B1530" s="5" t="s">
        <v>19</v>
      </c>
      <c r="C1530" s="31">
        <v>210</v>
      </c>
      <c r="D1530" s="5" t="s">
        <v>166</v>
      </c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</row>
    <row r="1531" spans="1:19" x14ac:dyDescent="0.2">
      <c r="A1531" s="11" t="s">
        <v>77</v>
      </c>
      <c r="B1531" s="5" t="s">
        <v>18</v>
      </c>
      <c r="C1531" s="31">
        <v>220</v>
      </c>
      <c r="D1531" s="5" t="s">
        <v>166</v>
      </c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</row>
    <row r="1532" spans="1:19" x14ac:dyDescent="0.2">
      <c r="A1532" s="11" t="s">
        <v>77</v>
      </c>
      <c r="B1532" s="5" t="s">
        <v>17</v>
      </c>
      <c r="C1532" s="31">
        <v>230</v>
      </c>
      <c r="D1532" s="5" t="s">
        <v>166</v>
      </c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</row>
    <row r="1533" spans="1:19" x14ac:dyDescent="0.2">
      <c r="A1533" s="11" t="s">
        <v>77</v>
      </c>
      <c r="B1533" s="5" t="s">
        <v>16</v>
      </c>
      <c r="C1533" s="31">
        <v>240</v>
      </c>
      <c r="D1533" s="5" t="s">
        <v>167</v>
      </c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</row>
    <row r="1534" spans="1:19" x14ac:dyDescent="0.2">
      <c r="A1534" s="11" t="s">
        <v>77</v>
      </c>
      <c r="B1534" s="5" t="s">
        <v>15</v>
      </c>
      <c r="C1534" s="31">
        <v>250</v>
      </c>
      <c r="D1534" s="5" t="s">
        <v>167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</row>
    <row r="1535" spans="1:19" x14ac:dyDescent="0.2">
      <c r="A1535" s="11" t="s">
        <v>77</v>
      </c>
      <c r="B1535" s="5" t="s">
        <v>14</v>
      </c>
      <c r="C1535" s="31">
        <v>310</v>
      </c>
      <c r="D1535" s="5" t="s">
        <v>169</v>
      </c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</row>
    <row r="1536" spans="1:19" x14ac:dyDescent="0.2">
      <c r="A1536" s="11" t="s">
        <v>77</v>
      </c>
      <c r="B1536" s="5" t="s">
        <v>13</v>
      </c>
      <c r="C1536" s="31">
        <v>320</v>
      </c>
      <c r="D1536" s="5" t="s">
        <v>168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</row>
    <row r="1537" spans="1:19" x14ac:dyDescent="0.2">
      <c r="A1537" s="11" t="s">
        <v>77</v>
      </c>
      <c r="B1537" s="5" t="s">
        <v>12</v>
      </c>
      <c r="C1537" s="31">
        <v>410</v>
      </c>
      <c r="D1537" s="5" t="s">
        <v>171</v>
      </c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</row>
    <row r="1538" spans="1:19" x14ac:dyDescent="0.2">
      <c r="A1538" s="11" t="s">
        <v>77</v>
      </c>
      <c r="B1538" s="5" t="s">
        <v>11</v>
      </c>
      <c r="C1538" s="31">
        <v>430</v>
      </c>
      <c r="D1538" s="5" t="s">
        <v>170</v>
      </c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</row>
    <row r="1539" spans="1:19" x14ac:dyDescent="0.2">
      <c r="A1539" s="11" t="s">
        <v>77</v>
      </c>
      <c r="B1539" s="5" t="s">
        <v>10</v>
      </c>
      <c r="C1539" s="31">
        <v>510</v>
      </c>
      <c r="D1539" s="5" t="s">
        <v>172</v>
      </c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</row>
    <row r="1540" spans="1:19" x14ac:dyDescent="0.2">
      <c r="A1540" s="11" t="s">
        <v>77</v>
      </c>
      <c r="B1540" s="5" t="s">
        <v>9</v>
      </c>
      <c r="C1540" s="31">
        <v>520</v>
      </c>
      <c r="D1540" s="5" t="s">
        <v>169</v>
      </c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</row>
    <row r="1541" spans="1:19" x14ac:dyDescent="0.2">
      <c r="A1541" s="11" t="s">
        <v>77</v>
      </c>
      <c r="B1541" s="5" t="s">
        <v>8</v>
      </c>
      <c r="C1541" s="31">
        <v>530</v>
      </c>
      <c r="D1541" s="5" t="s">
        <v>170</v>
      </c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</row>
    <row r="1542" spans="1:19" x14ac:dyDescent="0.2">
      <c r="A1542" s="11" t="s">
        <v>77</v>
      </c>
      <c r="B1542" s="5" t="s">
        <v>7</v>
      </c>
      <c r="C1542" s="31">
        <v>600</v>
      </c>
      <c r="D1542" s="5" t="s">
        <v>173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</row>
    <row r="1543" spans="1:19" x14ac:dyDescent="0.2">
      <c r="A1543" s="11" t="s">
        <v>77</v>
      </c>
      <c r="B1543" s="5" t="s">
        <v>6</v>
      </c>
      <c r="C1543" s="31">
        <v>700</v>
      </c>
      <c r="D1543" s="5" t="s">
        <v>174</v>
      </c>
      <c r="E1543" s="7"/>
      <c r="F1543" s="7"/>
      <c r="G1543" s="7"/>
      <c r="H1543" s="7">
        <v>14.347057</v>
      </c>
      <c r="I1543" s="7">
        <v>12.022375</v>
      </c>
      <c r="J1543" s="7">
        <v>31.607876999999998</v>
      </c>
      <c r="K1543" s="7">
        <v>24.417311000000002</v>
      </c>
      <c r="L1543" s="7">
        <v>16.405633000000002</v>
      </c>
      <c r="M1543" s="7">
        <v>21.5457</v>
      </c>
      <c r="N1543" s="7">
        <v>35.252630000000003</v>
      </c>
      <c r="O1543" s="7">
        <v>32.641868000000002</v>
      </c>
      <c r="P1543" s="7">
        <v>43.246720000000003</v>
      </c>
      <c r="Q1543" s="7">
        <v>34.431294000000001</v>
      </c>
      <c r="R1543" s="7">
        <v>85.151658999999995</v>
      </c>
      <c r="S1543" s="7">
        <v>44.513347000000003</v>
      </c>
    </row>
    <row r="1544" spans="1:19" x14ac:dyDescent="0.2">
      <c r="A1544" s="11" t="s">
        <v>77</v>
      </c>
      <c r="B1544" s="5" t="s">
        <v>5</v>
      </c>
      <c r="C1544" s="31">
        <v>910</v>
      </c>
      <c r="D1544" s="5" t="s">
        <v>170</v>
      </c>
      <c r="E1544" s="3"/>
      <c r="F1544" s="3"/>
      <c r="G1544" s="3"/>
      <c r="H1544" s="3">
        <v>57.948996999999999</v>
      </c>
      <c r="I1544" s="3">
        <v>60.340648000000002</v>
      </c>
      <c r="J1544" s="3">
        <v>28.072236</v>
      </c>
      <c r="K1544" s="3">
        <v>61.046145000000003</v>
      </c>
      <c r="L1544" s="3">
        <v>67.169137000000006</v>
      </c>
      <c r="M1544" s="3">
        <v>87.579948000000002</v>
      </c>
      <c r="N1544" s="3">
        <v>96.667687999999998</v>
      </c>
      <c r="O1544" s="3">
        <v>125.498609</v>
      </c>
      <c r="P1544" s="3">
        <v>46.262487</v>
      </c>
      <c r="Q1544" s="3">
        <v>128.20430999999999</v>
      </c>
      <c r="R1544" s="3">
        <v>130.61433099999999</v>
      </c>
      <c r="S1544" s="3">
        <v>98.851557999999997</v>
      </c>
    </row>
    <row r="1545" spans="1:19" x14ac:dyDescent="0.2">
      <c r="A1545" s="11" t="s">
        <v>77</v>
      </c>
      <c r="B1545" s="5" t="s">
        <v>4</v>
      </c>
      <c r="C1545" s="31">
        <v>930</v>
      </c>
      <c r="D1545" s="5" t="s">
        <v>170</v>
      </c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</row>
    <row r="1546" spans="1:19" x14ac:dyDescent="0.2">
      <c r="A1546" s="10" t="s">
        <v>77</v>
      </c>
      <c r="B1546" s="5" t="s">
        <v>2</v>
      </c>
      <c r="C1546" s="31">
        <v>998</v>
      </c>
      <c r="D1546" s="5" t="s">
        <v>170</v>
      </c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</row>
    <row r="1547" spans="1:19" x14ac:dyDescent="0.2">
      <c r="A1547" s="9" t="s">
        <v>76</v>
      </c>
      <c r="B1547" s="5" t="s">
        <v>26</v>
      </c>
      <c r="C1547" s="32">
        <v>1000</v>
      </c>
      <c r="D1547" s="5" t="s">
        <v>181</v>
      </c>
      <c r="E1547" s="7"/>
      <c r="F1547" s="7"/>
      <c r="G1547" s="7"/>
      <c r="H1547" s="7"/>
      <c r="I1547" s="7"/>
      <c r="J1547" s="7"/>
      <c r="K1547" s="7">
        <v>290.25425300000001</v>
      </c>
      <c r="L1547" s="7">
        <v>277.16665</v>
      </c>
      <c r="M1547" s="7">
        <v>228.77120600000001</v>
      </c>
      <c r="N1547" s="7">
        <v>305.29738600000002</v>
      </c>
      <c r="O1547" s="7">
        <v>321.64498099999997</v>
      </c>
      <c r="P1547" s="7">
        <v>329.37111099999998</v>
      </c>
      <c r="Q1547" s="7">
        <v>277.19649600000002</v>
      </c>
      <c r="R1547" s="7">
        <v>285.32080500000001</v>
      </c>
      <c r="S1547" s="7">
        <v>307.69203800000003</v>
      </c>
    </row>
    <row r="1548" spans="1:19" x14ac:dyDescent="0.2">
      <c r="A1548" s="8" t="s">
        <v>76</v>
      </c>
      <c r="B1548" s="5" t="s">
        <v>25</v>
      </c>
      <c r="C1548" s="31">
        <v>110</v>
      </c>
      <c r="D1548" s="5" t="s">
        <v>162</v>
      </c>
      <c r="E1548" s="3"/>
      <c r="F1548" s="3"/>
      <c r="G1548" s="3"/>
      <c r="H1548" s="3"/>
      <c r="I1548" s="3"/>
      <c r="J1548" s="3"/>
      <c r="K1548" s="3"/>
      <c r="L1548" s="3">
        <v>34.888876000000003</v>
      </c>
      <c r="M1548" s="3">
        <v>48.068151</v>
      </c>
      <c r="N1548" s="3">
        <v>35.938446999999996</v>
      </c>
      <c r="O1548" s="3">
        <v>41.904913000000001</v>
      </c>
      <c r="P1548" s="3">
        <v>36.429802000000002</v>
      </c>
      <c r="Q1548" s="3">
        <v>27.430758000000001</v>
      </c>
      <c r="R1548" s="3">
        <v>25.438651</v>
      </c>
      <c r="S1548" s="3">
        <v>20.903006000000001</v>
      </c>
    </row>
    <row r="1549" spans="1:19" x14ac:dyDescent="0.2">
      <c r="A1549" s="8" t="s">
        <v>76</v>
      </c>
      <c r="B1549" s="5" t="s">
        <v>24</v>
      </c>
      <c r="C1549" s="31">
        <v>120</v>
      </c>
      <c r="D1549" s="5" t="s">
        <v>163</v>
      </c>
      <c r="E1549" s="7"/>
      <c r="F1549" s="7"/>
      <c r="G1549" s="7"/>
      <c r="H1549" s="7"/>
      <c r="I1549" s="7"/>
      <c r="J1549" s="7"/>
      <c r="K1549" s="7"/>
      <c r="L1549" s="7">
        <v>28.135767000000001</v>
      </c>
      <c r="M1549" s="7">
        <v>26.498781999999999</v>
      </c>
      <c r="N1549" s="7">
        <v>9.7001069999999991</v>
      </c>
      <c r="O1549" s="7">
        <v>9.4009920000000005</v>
      </c>
      <c r="P1549" s="7">
        <v>19.054445000000001</v>
      </c>
      <c r="Q1549" s="7">
        <v>15.650572</v>
      </c>
      <c r="R1549" s="7">
        <v>12.384909</v>
      </c>
      <c r="S1549" s="7">
        <v>19.127901999999999</v>
      </c>
    </row>
    <row r="1550" spans="1:19" x14ac:dyDescent="0.2">
      <c r="A1550" s="8" t="s">
        <v>76</v>
      </c>
      <c r="B1550" s="5" t="s">
        <v>23</v>
      </c>
      <c r="C1550" s="31">
        <v>130</v>
      </c>
      <c r="D1550" s="5" t="s">
        <v>163</v>
      </c>
      <c r="E1550" s="3"/>
      <c r="F1550" s="3"/>
      <c r="G1550" s="3"/>
      <c r="H1550" s="3"/>
      <c r="I1550" s="3"/>
      <c r="J1550" s="3"/>
      <c r="K1550" s="3"/>
      <c r="L1550" s="3">
        <v>10.037887</v>
      </c>
      <c r="M1550" s="3">
        <v>6.0070160000000001</v>
      </c>
      <c r="N1550" s="3">
        <v>2.8897919999999999</v>
      </c>
      <c r="O1550" s="3">
        <v>4.6284020000000003</v>
      </c>
      <c r="P1550" s="3">
        <v>3.179535</v>
      </c>
      <c r="Q1550" s="3">
        <v>1.9780059999999999</v>
      </c>
      <c r="R1550" s="3">
        <v>0.76302300000000001</v>
      </c>
      <c r="S1550" s="3">
        <v>0.70822700000000005</v>
      </c>
    </row>
    <row r="1551" spans="1:19" x14ac:dyDescent="0.2">
      <c r="A1551" s="8" t="s">
        <v>76</v>
      </c>
      <c r="B1551" s="5" t="s">
        <v>22</v>
      </c>
      <c r="C1551" s="31">
        <v>140</v>
      </c>
      <c r="D1551" s="5" t="s">
        <v>164</v>
      </c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</row>
    <row r="1552" spans="1:19" x14ac:dyDescent="0.2">
      <c r="A1552" s="8" t="s">
        <v>76</v>
      </c>
      <c r="B1552" s="5" t="s">
        <v>21</v>
      </c>
      <c r="C1552" s="31">
        <v>150</v>
      </c>
      <c r="D1552" s="5" t="s">
        <v>165</v>
      </c>
      <c r="E1552" s="3"/>
      <c r="F1552" s="3"/>
      <c r="G1552" s="3"/>
      <c r="H1552" s="3"/>
      <c r="I1552" s="3"/>
      <c r="J1552" s="3"/>
      <c r="K1552" s="3"/>
      <c r="L1552" s="3">
        <v>2.395168</v>
      </c>
      <c r="M1552" s="3">
        <v>2.4459870000000001</v>
      </c>
      <c r="N1552" s="3">
        <v>4.09199</v>
      </c>
      <c r="O1552" s="3">
        <v>5.0785049999999998</v>
      </c>
      <c r="P1552" s="3">
        <v>2.5080969999999998</v>
      </c>
      <c r="Q1552" s="3">
        <v>1.11208</v>
      </c>
      <c r="R1552" s="3">
        <v>1.3381940000000001</v>
      </c>
      <c r="S1552" s="3">
        <v>3.3490160000000002</v>
      </c>
    </row>
    <row r="1553" spans="1:19" x14ac:dyDescent="0.2">
      <c r="A1553" s="8" t="s">
        <v>76</v>
      </c>
      <c r="B1553" s="5" t="s">
        <v>20</v>
      </c>
      <c r="C1553" s="31">
        <v>160</v>
      </c>
      <c r="D1553" s="5" t="s">
        <v>161</v>
      </c>
      <c r="E1553" s="7"/>
      <c r="F1553" s="7"/>
      <c r="G1553" s="7"/>
      <c r="H1553" s="7"/>
      <c r="I1553" s="7"/>
      <c r="J1553" s="7"/>
      <c r="K1553" s="7"/>
      <c r="L1553" s="7">
        <v>7.2697089999999998</v>
      </c>
      <c r="M1553" s="7">
        <v>4.9451210000000003</v>
      </c>
      <c r="N1553" s="7">
        <v>7.0499809999999998</v>
      </c>
      <c r="O1553" s="7">
        <v>5.3749089999999997</v>
      </c>
      <c r="P1553" s="7">
        <v>2.6766529999999999</v>
      </c>
      <c r="Q1553" s="7">
        <v>0.898644</v>
      </c>
      <c r="R1553" s="7">
        <v>0.33512199999999998</v>
      </c>
      <c r="S1553" s="7">
        <v>0.304282</v>
      </c>
    </row>
    <row r="1554" spans="1:19" x14ac:dyDescent="0.2">
      <c r="A1554" s="8" t="s">
        <v>76</v>
      </c>
      <c r="B1554" s="5" t="s">
        <v>19</v>
      </c>
      <c r="C1554" s="31">
        <v>210</v>
      </c>
      <c r="D1554" s="5" t="s">
        <v>166</v>
      </c>
      <c r="E1554" s="3"/>
      <c r="F1554" s="3"/>
      <c r="G1554" s="3"/>
      <c r="H1554" s="3"/>
      <c r="I1554" s="3"/>
      <c r="J1554" s="3"/>
      <c r="K1554" s="3"/>
      <c r="L1554" s="3">
        <v>8.9420000000000003E-3</v>
      </c>
      <c r="M1554" s="3">
        <v>4.0224999999999997E-2</v>
      </c>
      <c r="N1554" s="3">
        <v>5.4719999999999998E-2</v>
      </c>
      <c r="O1554" s="3"/>
      <c r="P1554" s="3">
        <v>8.2101999999999994E-2</v>
      </c>
      <c r="Q1554" s="3">
        <v>0.37701000000000001</v>
      </c>
      <c r="R1554" s="3"/>
      <c r="S1554" s="3"/>
    </row>
    <row r="1555" spans="1:19" x14ac:dyDescent="0.2">
      <c r="A1555" s="8" t="s">
        <v>76</v>
      </c>
      <c r="B1555" s="5" t="s">
        <v>18</v>
      </c>
      <c r="C1555" s="31">
        <v>220</v>
      </c>
      <c r="D1555" s="5" t="s">
        <v>166</v>
      </c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</row>
    <row r="1556" spans="1:19" x14ac:dyDescent="0.2">
      <c r="A1556" s="8" t="s">
        <v>76</v>
      </c>
      <c r="B1556" s="5" t="s">
        <v>17</v>
      </c>
      <c r="C1556" s="31">
        <v>230</v>
      </c>
      <c r="D1556" s="5" t="s">
        <v>166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</row>
    <row r="1557" spans="1:19" x14ac:dyDescent="0.2">
      <c r="A1557" s="8" t="s">
        <v>76</v>
      </c>
      <c r="B1557" s="5" t="s">
        <v>16</v>
      </c>
      <c r="C1557" s="31">
        <v>240</v>
      </c>
      <c r="D1557" s="5" t="s">
        <v>167</v>
      </c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</row>
    <row r="1558" spans="1:19" x14ac:dyDescent="0.2">
      <c r="A1558" s="8" t="s">
        <v>76</v>
      </c>
      <c r="B1558" s="5" t="s">
        <v>15</v>
      </c>
      <c r="C1558" s="31">
        <v>250</v>
      </c>
      <c r="D1558" s="5" t="s">
        <v>167</v>
      </c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</row>
    <row r="1559" spans="1:19" x14ac:dyDescent="0.2">
      <c r="A1559" s="8" t="s">
        <v>76</v>
      </c>
      <c r="B1559" s="5" t="s">
        <v>14</v>
      </c>
      <c r="C1559" s="31">
        <v>310</v>
      </c>
      <c r="D1559" s="5" t="s">
        <v>169</v>
      </c>
      <c r="E1559" s="7"/>
      <c r="F1559" s="7"/>
      <c r="G1559" s="7"/>
      <c r="H1559" s="7"/>
      <c r="I1559" s="7"/>
      <c r="J1559" s="7"/>
      <c r="K1559" s="7"/>
      <c r="L1559" s="7">
        <v>0.10203</v>
      </c>
      <c r="M1559" s="7">
        <v>0.294761</v>
      </c>
      <c r="N1559" s="7">
        <v>0.39680900000000002</v>
      </c>
      <c r="O1559" s="7">
        <v>0.16749</v>
      </c>
      <c r="P1559" s="7">
        <v>0.141209</v>
      </c>
      <c r="Q1559" s="7">
        <v>0.37701000000000001</v>
      </c>
      <c r="R1559" s="7"/>
      <c r="S1559" s="7">
        <v>8.5920000000000007E-3</v>
      </c>
    </row>
    <row r="1560" spans="1:19" x14ac:dyDescent="0.2">
      <c r="A1560" s="8" t="s">
        <v>76</v>
      </c>
      <c r="B1560" s="5" t="s">
        <v>13</v>
      </c>
      <c r="C1560" s="31">
        <v>320</v>
      </c>
      <c r="D1560" s="5" t="s">
        <v>168</v>
      </c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</row>
    <row r="1561" spans="1:19" x14ac:dyDescent="0.2">
      <c r="A1561" s="8" t="s">
        <v>76</v>
      </c>
      <c r="B1561" s="5" t="s">
        <v>12</v>
      </c>
      <c r="C1561" s="31">
        <v>410</v>
      </c>
      <c r="D1561" s="5" t="s">
        <v>171</v>
      </c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</row>
    <row r="1562" spans="1:19" x14ac:dyDescent="0.2">
      <c r="A1562" s="8" t="s">
        <v>76</v>
      </c>
      <c r="B1562" s="5" t="s">
        <v>11</v>
      </c>
      <c r="C1562" s="31">
        <v>430</v>
      </c>
      <c r="D1562" s="5" t="s">
        <v>170</v>
      </c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</row>
    <row r="1563" spans="1:19" x14ac:dyDescent="0.2">
      <c r="A1563" s="8" t="s">
        <v>76</v>
      </c>
      <c r="B1563" s="5" t="s">
        <v>10</v>
      </c>
      <c r="C1563" s="31">
        <v>510</v>
      </c>
      <c r="D1563" s="5" t="s">
        <v>172</v>
      </c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</row>
    <row r="1564" spans="1:19" x14ac:dyDescent="0.2">
      <c r="A1564" s="8" t="s">
        <v>76</v>
      </c>
      <c r="B1564" s="5" t="s">
        <v>9</v>
      </c>
      <c r="C1564" s="31">
        <v>520</v>
      </c>
      <c r="D1564" s="5" t="s">
        <v>169</v>
      </c>
      <c r="E1564" s="3"/>
      <c r="F1564" s="3"/>
      <c r="G1564" s="3"/>
      <c r="H1564" s="3"/>
      <c r="I1564" s="3"/>
      <c r="J1564" s="3"/>
      <c r="K1564" s="3">
        <v>244.730009</v>
      </c>
      <c r="L1564" s="3">
        <v>70.280883000000003</v>
      </c>
      <c r="M1564" s="3">
        <v>12.777545</v>
      </c>
      <c r="N1564" s="3">
        <v>11.156366</v>
      </c>
      <c r="O1564" s="3">
        <v>32.006934000000001</v>
      </c>
      <c r="P1564" s="3">
        <v>9.3538730000000001</v>
      </c>
      <c r="Q1564" s="3">
        <v>18.553595000000001</v>
      </c>
      <c r="R1564" s="3">
        <v>17.603345999999998</v>
      </c>
      <c r="S1564" s="3">
        <v>22.102004000000001</v>
      </c>
    </row>
    <row r="1565" spans="1:19" x14ac:dyDescent="0.2">
      <c r="A1565" s="8" t="s">
        <v>76</v>
      </c>
      <c r="B1565" s="5" t="s">
        <v>8</v>
      </c>
      <c r="C1565" s="31">
        <v>530</v>
      </c>
      <c r="D1565" s="5" t="s">
        <v>170</v>
      </c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</row>
    <row r="1566" spans="1:19" x14ac:dyDescent="0.2">
      <c r="A1566" s="8" t="s">
        <v>76</v>
      </c>
      <c r="B1566" s="5" t="s">
        <v>7</v>
      </c>
      <c r="C1566" s="31">
        <v>600</v>
      </c>
      <c r="D1566" s="5" t="s">
        <v>173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</row>
    <row r="1567" spans="1:19" x14ac:dyDescent="0.2">
      <c r="A1567" s="8" t="s">
        <v>76</v>
      </c>
      <c r="B1567" s="5" t="s">
        <v>6</v>
      </c>
      <c r="C1567" s="31">
        <v>700</v>
      </c>
      <c r="D1567" s="5" t="s">
        <v>174</v>
      </c>
      <c r="E1567" s="7"/>
      <c r="F1567" s="7"/>
      <c r="G1567" s="7"/>
      <c r="H1567" s="7"/>
      <c r="I1567" s="7"/>
      <c r="J1567" s="7"/>
      <c r="K1567" s="7">
        <v>45.524244000000003</v>
      </c>
      <c r="L1567" s="7">
        <v>113.41601799999999</v>
      </c>
      <c r="M1567" s="7">
        <v>119.64215299999999</v>
      </c>
      <c r="N1567" s="7">
        <v>219.912025</v>
      </c>
      <c r="O1567" s="7">
        <v>215.32161600000001</v>
      </c>
      <c r="P1567" s="7">
        <v>237.561725</v>
      </c>
      <c r="Q1567" s="7">
        <v>182.445257</v>
      </c>
      <c r="R1567" s="7">
        <v>201.182468</v>
      </c>
      <c r="S1567" s="7">
        <v>209.55068600000001</v>
      </c>
    </row>
    <row r="1568" spans="1:19" x14ac:dyDescent="0.2">
      <c r="A1568" s="8" t="s">
        <v>76</v>
      </c>
      <c r="B1568" s="5" t="s">
        <v>5</v>
      </c>
      <c r="C1568" s="31">
        <v>910</v>
      </c>
      <c r="D1568" s="5" t="s">
        <v>170</v>
      </c>
      <c r="E1568" s="3"/>
      <c r="F1568" s="3"/>
      <c r="G1568" s="3"/>
      <c r="H1568" s="3"/>
      <c r="I1568" s="3"/>
      <c r="J1568" s="3"/>
      <c r="K1568" s="3"/>
      <c r="L1568" s="3">
        <v>10.63137</v>
      </c>
      <c r="M1568" s="3">
        <v>8.0514650000000003</v>
      </c>
      <c r="N1568" s="3">
        <v>14.107149</v>
      </c>
      <c r="O1568" s="3">
        <v>7.7612199999999998</v>
      </c>
      <c r="P1568" s="3"/>
      <c r="Q1568" s="3"/>
      <c r="R1568" s="3"/>
      <c r="S1568" s="3"/>
    </row>
    <row r="1569" spans="1:19" x14ac:dyDescent="0.2">
      <c r="A1569" s="8" t="s">
        <v>76</v>
      </c>
      <c r="B1569" s="5" t="s">
        <v>4</v>
      </c>
      <c r="C1569" s="31">
        <v>930</v>
      </c>
      <c r="D1569" s="5" t="s">
        <v>170</v>
      </c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</row>
    <row r="1570" spans="1:19" x14ac:dyDescent="0.2">
      <c r="A1570" s="6" t="s">
        <v>76</v>
      </c>
      <c r="B1570" s="5" t="s">
        <v>2</v>
      </c>
      <c r="C1570" s="31">
        <v>998</v>
      </c>
      <c r="D1570" s="5" t="s">
        <v>170</v>
      </c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>
        <v>18.383669999999999</v>
      </c>
      <c r="Q1570" s="3">
        <v>28.373563999999998</v>
      </c>
      <c r="R1570" s="3">
        <v>26.275092000000001</v>
      </c>
      <c r="S1570" s="3">
        <v>31.638323</v>
      </c>
    </row>
    <row r="1571" spans="1:19" x14ac:dyDescent="0.2">
      <c r="A1571" s="12" t="s">
        <v>75</v>
      </c>
      <c r="B1571" s="5" t="s">
        <v>26</v>
      </c>
      <c r="C1571" s="32">
        <v>1000</v>
      </c>
      <c r="D1571" s="5" t="s">
        <v>181</v>
      </c>
      <c r="E1571" s="7"/>
      <c r="F1571" s="7"/>
      <c r="G1571" s="7"/>
      <c r="H1571" s="7"/>
      <c r="I1571" s="7"/>
      <c r="J1571" s="7"/>
      <c r="K1571" s="7"/>
      <c r="L1571" s="7">
        <v>413.783345</v>
      </c>
      <c r="M1571" s="7">
        <v>343.76869299999998</v>
      </c>
      <c r="N1571" s="7">
        <v>400.29401899999999</v>
      </c>
      <c r="O1571" s="7">
        <v>359.86809299999999</v>
      </c>
      <c r="P1571" s="7">
        <v>428.50508500000001</v>
      </c>
      <c r="Q1571" s="7">
        <v>423.10521499999999</v>
      </c>
      <c r="R1571" s="7">
        <v>661.07043899999996</v>
      </c>
      <c r="S1571" s="7">
        <v>534.49560199999996</v>
      </c>
    </row>
    <row r="1572" spans="1:19" x14ac:dyDescent="0.2">
      <c r="A1572" s="11" t="s">
        <v>75</v>
      </c>
      <c r="B1572" s="5" t="s">
        <v>25</v>
      </c>
      <c r="C1572" s="31">
        <v>110</v>
      </c>
      <c r="D1572" s="5" t="s">
        <v>162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</row>
    <row r="1573" spans="1:19" x14ac:dyDescent="0.2">
      <c r="A1573" s="11" t="s">
        <v>75</v>
      </c>
      <c r="B1573" s="5" t="s">
        <v>24</v>
      </c>
      <c r="C1573" s="31">
        <v>120</v>
      </c>
      <c r="D1573" s="5" t="s">
        <v>163</v>
      </c>
      <c r="E1573" s="7"/>
      <c r="F1573" s="7"/>
      <c r="G1573" s="7"/>
      <c r="H1573" s="7"/>
      <c r="I1573" s="7"/>
      <c r="J1573" s="7"/>
      <c r="K1573" s="7"/>
      <c r="L1573" s="7">
        <v>377.59326499999997</v>
      </c>
      <c r="M1573" s="7">
        <v>318.62613499999998</v>
      </c>
      <c r="N1573" s="7">
        <v>364.28574800000001</v>
      </c>
      <c r="O1573" s="7">
        <v>335.57533000000001</v>
      </c>
      <c r="P1573" s="7">
        <v>391.707179</v>
      </c>
      <c r="Q1573" s="7">
        <v>355.41866599999997</v>
      </c>
      <c r="R1573" s="7">
        <v>518.24205600000005</v>
      </c>
      <c r="S1573" s="7">
        <v>453.21173900000002</v>
      </c>
    </row>
    <row r="1574" spans="1:19" x14ac:dyDescent="0.2">
      <c r="A1574" s="11" t="s">
        <v>75</v>
      </c>
      <c r="B1574" s="5" t="s">
        <v>23</v>
      </c>
      <c r="C1574" s="31">
        <v>130</v>
      </c>
      <c r="D1574" s="5" t="s">
        <v>163</v>
      </c>
      <c r="E1574" s="3"/>
      <c r="F1574" s="3"/>
      <c r="G1574" s="3"/>
      <c r="H1574" s="3"/>
      <c r="I1574" s="3"/>
      <c r="J1574" s="3"/>
      <c r="K1574" s="3"/>
      <c r="L1574" s="3">
        <v>18.858170999999999</v>
      </c>
      <c r="M1574" s="3">
        <v>16.922720000000002</v>
      </c>
      <c r="N1574" s="3">
        <v>22.633713</v>
      </c>
      <c r="O1574" s="3">
        <v>10.847398999999999</v>
      </c>
      <c r="P1574" s="3">
        <v>19.87632</v>
      </c>
      <c r="Q1574" s="3">
        <v>35.924059</v>
      </c>
      <c r="R1574" s="3">
        <v>56.649915</v>
      </c>
      <c r="S1574" s="3">
        <v>39.598933000000002</v>
      </c>
    </row>
    <row r="1575" spans="1:19" x14ac:dyDescent="0.2">
      <c r="A1575" s="11" t="s">
        <v>75</v>
      </c>
      <c r="B1575" s="5" t="s">
        <v>22</v>
      </c>
      <c r="C1575" s="31">
        <v>140</v>
      </c>
      <c r="D1575" s="5" t="s">
        <v>164</v>
      </c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</row>
    <row r="1576" spans="1:19" x14ac:dyDescent="0.2">
      <c r="A1576" s="11" t="s">
        <v>75</v>
      </c>
      <c r="B1576" s="5" t="s">
        <v>21</v>
      </c>
      <c r="C1576" s="31">
        <v>150</v>
      </c>
      <c r="D1576" s="5" t="s">
        <v>165</v>
      </c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</row>
    <row r="1577" spans="1:19" x14ac:dyDescent="0.2">
      <c r="A1577" s="11" t="s">
        <v>75</v>
      </c>
      <c r="B1577" s="5" t="s">
        <v>20</v>
      </c>
      <c r="C1577" s="31">
        <v>160</v>
      </c>
      <c r="D1577" s="5" t="s">
        <v>161</v>
      </c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</row>
    <row r="1578" spans="1:19" x14ac:dyDescent="0.2">
      <c r="A1578" s="11" t="s">
        <v>75</v>
      </c>
      <c r="B1578" s="5" t="s">
        <v>19</v>
      </c>
      <c r="C1578" s="31">
        <v>210</v>
      </c>
      <c r="D1578" s="5" t="s">
        <v>166</v>
      </c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</row>
    <row r="1579" spans="1:19" x14ac:dyDescent="0.2">
      <c r="A1579" s="11" t="s">
        <v>75</v>
      </c>
      <c r="B1579" s="5" t="s">
        <v>18</v>
      </c>
      <c r="C1579" s="31">
        <v>220</v>
      </c>
      <c r="D1579" s="5" t="s">
        <v>166</v>
      </c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</row>
    <row r="1580" spans="1:19" x14ac:dyDescent="0.2">
      <c r="A1580" s="11" t="s">
        <v>75</v>
      </c>
      <c r="B1580" s="5" t="s">
        <v>17</v>
      </c>
      <c r="C1580" s="31">
        <v>230</v>
      </c>
      <c r="D1580" s="5" t="s">
        <v>166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</row>
    <row r="1581" spans="1:19" x14ac:dyDescent="0.2">
      <c r="A1581" s="11" t="s">
        <v>75</v>
      </c>
      <c r="B1581" s="5" t="s">
        <v>16</v>
      </c>
      <c r="C1581" s="31">
        <v>240</v>
      </c>
      <c r="D1581" s="5" t="s">
        <v>167</v>
      </c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</row>
    <row r="1582" spans="1:19" x14ac:dyDescent="0.2">
      <c r="A1582" s="11" t="s">
        <v>75</v>
      </c>
      <c r="B1582" s="5" t="s">
        <v>15</v>
      </c>
      <c r="C1582" s="31">
        <v>250</v>
      </c>
      <c r="D1582" s="5" t="s">
        <v>167</v>
      </c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</row>
    <row r="1583" spans="1:19" x14ac:dyDescent="0.2">
      <c r="A1583" s="11" t="s">
        <v>75</v>
      </c>
      <c r="B1583" s="5" t="s">
        <v>14</v>
      </c>
      <c r="C1583" s="31">
        <v>310</v>
      </c>
      <c r="D1583" s="5" t="s">
        <v>169</v>
      </c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</row>
    <row r="1584" spans="1:19" x14ac:dyDescent="0.2">
      <c r="A1584" s="11" t="s">
        <v>75</v>
      </c>
      <c r="B1584" s="5" t="s">
        <v>13</v>
      </c>
      <c r="C1584" s="31">
        <v>320</v>
      </c>
      <c r="D1584" s="5" t="s">
        <v>168</v>
      </c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</row>
    <row r="1585" spans="1:19" x14ac:dyDescent="0.2">
      <c r="A1585" s="11" t="s">
        <v>75</v>
      </c>
      <c r="B1585" s="5" t="s">
        <v>12</v>
      </c>
      <c r="C1585" s="31">
        <v>410</v>
      </c>
      <c r="D1585" s="5" t="s">
        <v>171</v>
      </c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</row>
    <row r="1586" spans="1:19" x14ac:dyDescent="0.2">
      <c r="A1586" s="11" t="s">
        <v>75</v>
      </c>
      <c r="B1586" s="5" t="s">
        <v>11</v>
      </c>
      <c r="C1586" s="31">
        <v>430</v>
      </c>
      <c r="D1586" s="5" t="s">
        <v>170</v>
      </c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</row>
    <row r="1587" spans="1:19" x14ac:dyDescent="0.2">
      <c r="A1587" s="11" t="s">
        <v>75</v>
      </c>
      <c r="B1587" s="5" t="s">
        <v>10</v>
      </c>
      <c r="C1587" s="31">
        <v>510</v>
      </c>
      <c r="D1587" s="5" t="s">
        <v>172</v>
      </c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</row>
    <row r="1588" spans="1:19" x14ac:dyDescent="0.2">
      <c r="A1588" s="11" t="s">
        <v>75</v>
      </c>
      <c r="B1588" s="5" t="s">
        <v>9</v>
      </c>
      <c r="C1588" s="31">
        <v>520</v>
      </c>
      <c r="D1588" s="5" t="s">
        <v>169</v>
      </c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</row>
    <row r="1589" spans="1:19" x14ac:dyDescent="0.2">
      <c r="A1589" s="11" t="s">
        <v>75</v>
      </c>
      <c r="B1589" s="5" t="s">
        <v>8</v>
      </c>
      <c r="C1589" s="31">
        <v>530</v>
      </c>
      <c r="D1589" s="5" t="s">
        <v>170</v>
      </c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</row>
    <row r="1590" spans="1:19" x14ac:dyDescent="0.2">
      <c r="A1590" s="11" t="s">
        <v>75</v>
      </c>
      <c r="B1590" s="5" t="s">
        <v>7</v>
      </c>
      <c r="C1590" s="31">
        <v>600</v>
      </c>
      <c r="D1590" s="5" t="s">
        <v>173</v>
      </c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</row>
    <row r="1591" spans="1:19" x14ac:dyDescent="0.2">
      <c r="A1591" s="11" t="s">
        <v>75</v>
      </c>
      <c r="B1591" s="5" t="s">
        <v>6</v>
      </c>
      <c r="C1591" s="31">
        <v>700</v>
      </c>
      <c r="D1591" s="5" t="s">
        <v>174</v>
      </c>
      <c r="E1591" s="7"/>
      <c r="F1591" s="7"/>
      <c r="G1591" s="7"/>
      <c r="H1591" s="7"/>
      <c r="I1591" s="7"/>
      <c r="J1591" s="7"/>
      <c r="K1591" s="7"/>
      <c r="L1591" s="7">
        <v>17.331909</v>
      </c>
      <c r="M1591" s="7">
        <v>8.2198379999999993</v>
      </c>
      <c r="N1591" s="7">
        <v>13.374558</v>
      </c>
      <c r="O1591" s="7">
        <v>13.445364</v>
      </c>
      <c r="P1591" s="7">
        <v>16.921586000000001</v>
      </c>
      <c r="Q1591" s="7">
        <v>31.76249</v>
      </c>
      <c r="R1591" s="7">
        <v>86.178467999999995</v>
      </c>
      <c r="S1591" s="7">
        <v>41.684930000000001</v>
      </c>
    </row>
    <row r="1592" spans="1:19" x14ac:dyDescent="0.2">
      <c r="A1592" s="11" t="s">
        <v>75</v>
      </c>
      <c r="B1592" s="5" t="s">
        <v>5</v>
      </c>
      <c r="C1592" s="31">
        <v>910</v>
      </c>
      <c r="D1592" s="5" t="s">
        <v>170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</row>
    <row r="1593" spans="1:19" x14ac:dyDescent="0.2">
      <c r="A1593" s="11" t="s">
        <v>75</v>
      </c>
      <c r="B1593" s="5" t="s">
        <v>4</v>
      </c>
      <c r="C1593" s="31">
        <v>930</v>
      </c>
      <c r="D1593" s="5" t="s">
        <v>170</v>
      </c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</row>
    <row r="1594" spans="1:19" x14ac:dyDescent="0.2">
      <c r="A1594" s="10" t="s">
        <v>75</v>
      </c>
      <c r="B1594" s="5" t="s">
        <v>2</v>
      </c>
      <c r="C1594" s="31">
        <v>998</v>
      </c>
      <c r="D1594" s="5" t="s">
        <v>170</v>
      </c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</row>
    <row r="1595" spans="1:19" x14ac:dyDescent="0.2">
      <c r="A1595" s="9" t="s">
        <v>74</v>
      </c>
      <c r="B1595" s="5" t="s">
        <v>26</v>
      </c>
      <c r="C1595" s="32">
        <v>1000</v>
      </c>
      <c r="D1595" s="5" t="s">
        <v>181</v>
      </c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>
        <v>13.001313</v>
      </c>
    </row>
    <row r="1596" spans="1:19" x14ac:dyDescent="0.2">
      <c r="A1596" s="8" t="s">
        <v>74</v>
      </c>
      <c r="B1596" s="5" t="s">
        <v>25</v>
      </c>
      <c r="C1596" s="31">
        <v>110</v>
      </c>
      <c r="D1596" s="5" t="s">
        <v>162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</row>
    <row r="1597" spans="1:19" x14ac:dyDescent="0.2">
      <c r="A1597" s="8" t="s">
        <v>74</v>
      </c>
      <c r="B1597" s="5" t="s">
        <v>24</v>
      </c>
      <c r="C1597" s="31">
        <v>120</v>
      </c>
      <c r="D1597" s="5" t="s">
        <v>163</v>
      </c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</row>
    <row r="1598" spans="1:19" x14ac:dyDescent="0.2">
      <c r="A1598" s="8" t="s">
        <v>74</v>
      </c>
      <c r="B1598" s="5" t="s">
        <v>23</v>
      </c>
      <c r="C1598" s="31">
        <v>130</v>
      </c>
      <c r="D1598" s="5" t="s">
        <v>163</v>
      </c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</row>
    <row r="1599" spans="1:19" x14ac:dyDescent="0.2">
      <c r="A1599" s="8" t="s">
        <v>74</v>
      </c>
      <c r="B1599" s="5" t="s">
        <v>22</v>
      </c>
      <c r="C1599" s="31">
        <v>140</v>
      </c>
      <c r="D1599" s="5" t="s">
        <v>164</v>
      </c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</row>
    <row r="1600" spans="1:19" x14ac:dyDescent="0.2">
      <c r="A1600" s="8" t="s">
        <v>74</v>
      </c>
      <c r="B1600" s="5" t="s">
        <v>21</v>
      </c>
      <c r="C1600" s="31">
        <v>150</v>
      </c>
      <c r="D1600" s="5" t="s">
        <v>165</v>
      </c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</row>
    <row r="1601" spans="1:19" x14ac:dyDescent="0.2">
      <c r="A1601" s="8" t="s">
        <v>74</v>
      </c>
      <c r="B1601" s="5" t="s">
        <v>20</v>
      </c>
      <c r="C1601" s="31">
        <v>160</v>
      </c>
      <c r="D1601" s="5" t="s">
        <v>161</v>
      </c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</row>
    <row r="1602" spans="1:19" x14ac:dyDescent="0.2">
      <c r="A1602" s="8" t="s">
        <v>74</v>
      </c>
      <c r="B1602" s="5" t="s">
        <v>19</v>
      </c>
      <c r="C1602" s="31">
        <v>210</v>
      </c>
      <c r="D1602" s="5" t="s">
        <v>166</v>
      </c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</row>
    <row r="1603" spans="1:19" x14ac:dyDescent="0.2">
      <c r="A1603" s="8" t="s">
        <v>74</v>
      </c>
      <c r="B1603" s="5" t="s">
        <v>18</v>
      </c>
      <c r="C1603" s="31">
        <v>220</v>
      </c>
      <c r="D1603" s="5" t="s">
        <v>166</v>
      </c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</row>
    <row r="1604" spans="1:19" x14ac:dyDescent="0.2">
      <c r="A1604" s="8" t="s">
        <v>74</v>
      </c>
      <c r="B1604" s="5" t="s">
        <v>17</v>
      </c>
      <c r="C1604" s="31">
        <v>230</v>
      </c>
      <c r="D1604" s="5" t="s">
        <v>166</v>
      </c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</row>
    <row r="1605" spans="1:19" x14ac:dyDescent="0.2">
      <c r="A1605" s="8" t="s">
        <v>74</v>
      </c>
      <c r="B1605" s="5" t="s">
        <v>16</v>
      </c>
      <c r="C1605" s="31">
        <v>240</v>
      </c>
      <c r="D1605" s="5" t="s">
        <v>167</v>
      </c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</row>
    <row r="1606" spans="1:19" x14ac:dyDescent="0.2">
      <c r="A1606" s="8" t="s">
        <v>74</v>
      </c>
      <c r="B1606" s="5" t="s">
        <v>15</v>
      </c>
      <c r="C1606" s="31">
        <v>250</v>
      </c>
      <c r="D1606" s="5" t="s">
        <v>167</v>
      </c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</row>
    <row r="1607" spans="1:19" x14ac:dyDescent="0.2">
      <c r="A1607" s="8" t="s">
        <v>74</v>
      </c>
      <c r="B1607" s="5" t="s">
        <v>14</v>
      </c>
      <c r="C1607" s="31">
        <v>310</v>
      </c>
      <c r="D1607" s="5" t="s">
        <v>169</v>
      </c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</row>
    <row r="1608" spans="1:19" x14ac:dyDescent="0.2">
      <c r="A1608" s="8" t="s">
        <v>74</v>
      </c>
      <c r="B1608" s="5" t="s">
        <v>13</v>
      </c>
      <c r="C1608" s="31">
        <v>320</v>
      </c>
      <c r="D1608" s="5" t="s">
        <v>168</v>
      </c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</row>
    <row r="1609" spans="1:19" x14ac:dyDescent="0.2">
      <c r="A1609" s="8" t="s">
        <v>74</v>
      </c>
      <c r="B1609" s="5" t="s">
        <v>12</v>
      </c>
      <c r="C1609" s="31">
        <v>410</v>
      </c>
      <c r="D1609" s="5" t="s">
        <v>171</v>
      </c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</row>
    <row r="1610" spans="1:19" x14ac:dyDescent="0.2">
      <c r="A1610" s="8" t="s">
        <v>74</v>
      </c>
      <c r="B1610" s="5" t="s">
        <v>11</v>
      </c>
      <c r="C1610" s="31">
        <v>430</v>
      </c>
      <c r="D1610" s="5" t="s">
        <v>170</v>
      </c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</row>
    <row r="1611" spans="1:19" x14ac:dyDescent="0.2">
      <c r="A1611" s="8" t="s">
        <v>74</v>
      </c>
      <c r="B1611" s="5" t="s">
        <v>10</v>
      </c>
      <c r="C1611" s="31">
        <v>510</v>
      </c>
      <c r="D1611" s="5" t="s">
        <v>172</v>
      </c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</row>
    <row r="1612" spans="1:19" x14ac:dyDescent="0.2">
      <c r="A1612" s="8" t="s">
        <v>74</v>
      </c>
      <c r="B1612" s="5" t="s">
        <v>9</v>
      </c>
      <c r="C1612" s="31">
        <v>520</v>
      </c>
      <c r="D1612" s="5" t="s">
        <v>169</v>
      </c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</row>
    <row r="1613" spans="1:19" x14ac:dyDescent="0.2">
      <c r="A1613" s="8" t="s">
        <v>74</v>
      </c>
      <c r="B1613" s="5" t="s">
        <v>8</v>
      </c>
      <c r="C1613" s="31">
        <v>530</v>
      </c>
      <c r="D1613" s="5" t="s">
        <v>170</v>
      </c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</row>
    <row r="1614" spans="1:19" x14ac:dyDescent="0.2">
      <c r="A1614" s="8" t="s">
        <v>74</v>
      </c>
      <c r="B1614" s="5" t="s">
        <v>7</v>
      </c>
      <c r="C1614" s="31">
        <v>600</v>
      </c>
      <c r="D1614" s="5" t="s">
        <v>173</v>
      </c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</row>
    <row r="1615" spans="1:19" x14ac:dyDescent="0.2">
      <c r="A1615" s="8" t="s">
        <v>74</v>
      </c>
      <c r="B1615" s="5" t="s">
        <v>6</v>
      </c>
      <c r="C1615" s="31">
        <v>700</v>
      </c>
      <c r="D1615" s="5" t="s">
        <v>174</v>
      </c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</row>
    <row r="1616" spans="1:19" x14ac:dyDescent="0.2">
      <c r="A1616" s="8" t="s">
        <v>74</v>
      </c>
      <c r="B1616" s="5" t="s">
        <v>5</v>
      </c>
      <c r="C1616" s="31">
        <v>910</v>
      </c>
      <c r="D1616" s="5" t="s">
        <v>170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</row>
    <row r="1617" spans="1:19" x14ac:dyDescent="0.2">
      <c r="A1617" s="8" t="s">
        <v>74</v>
      </c>
      <c r="B1617" s="5" t="s">
        <v>4</v>
      </c>
      <c r="C1617" s="31">
        <v>930</v>
      </c>
      <c r="D1617" s="5" t="s">
        <v>170</v>
      </c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</row>
    <row r="1618" spans="1:19" x14ac:dyDescent="0.2">
      <c r="A1618" s="6" t="s">
        <v>74</v>
      </c>
      <c r="B1618" s="5" t="s">
        <v>2</v>
      </c>
      <c r="C1618" s="31">
        <v>998</v>
      </c>
      <c r="D1618" s="5" t="s">
        <v>170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</row>
    <row r="1619" spans="1:19" x14ac:dyDescent="0.2">
      <c r="A1619" s="9" t="s">
        <v>73</v>
      </c>
      <c r="B1619" s="5" t="s">
        <v>26</v>
      </c>
      <c r="C1619" s="32">
        <v>1000</v>
      </c>
      <c r="D1619" s="5" t="s">
        <v>181</v>
      </c>
      <c r="E1619" s="7">
        <v>10429.336307</v>
      </c>
      <c r="F1619" s="7">
        <v>8533.9191890000002</v>
      </c>
      <c r="G1619" s="7">
        <v>10324.410438000001</v>
      </c>
      <c r="H1619" s="7">
        <v>9534.2040309999993</v>
      </c>
      <c r="I1619" s="7">
        <v>41834.322990000001</v>
      </c>
      <c r="J1619" s="7">
        <v>9817.578974</v>
      </c>
      <c r="K1619" s="7">
        <v>8202.6528269999999</v>
      </c>
      <c r="L1619" s="7">
        <v>10876.080851000001</v>
      </c>
      <c r="M1619" s="7">
        <v>9500.2502569999997</v>
      </c>
      <c r="N1619" s="7">
        <v>9661.2780089999997</v>
      </c>
      <c r="O1619" s="7">
        <v>9045.4849770000001</v>
      </c>
      <c r="P1619" s="7">
        <v>11091.948001000001</v>
      </c>
      <c r="Q1619" s="7">
        <v>12350.606098</v>
      </c>
      <c r="R1619" s="7">
        <v>13316.425056</v>
      </c>
      <c r="S1619" s="7">
        <v>12254.064807999999</v>
      </c>
    </row>
    <row r="1620" spans="1:19" x14ac:dyDescent="0.2">
      <c r="A1620" s="8" t="s">
        <v>73</v>
      </c>
      <c r="B1620" s="5" t="s">
        <v>25</v>
      </c>
      <c r="C1620" s="31">
        <v>110</v>
      </c>
      <c r="D1620" s="5" t="s">
        <v>162</v>
      </c>
      <c r="E1620" s="3">
        <v>1031.5726910000001</v>
      </c>
      <c r="F1620" s="3">
        <v>1031.310952</v>
      </c>
      <c r="G1620" s="3">
        <v>1293.5950700000001</v>
      </c>
      <c r="H1620" s="3">
        <v>1194.4269039999999</v>
      </c>
      <c r="I1620" s="3">
        <v>1027.674229</v>
      </c>
      <c r="J1620" s="3">
        <v>1200.706745</v>
      </c>
      <c r="K1620" s="3">
        <v>931.53271099999995</v>
      </c>
      <c r="L1620" s="3">
        <v>1473.9470859999999</v>
      </c>
      <c r="M1620" s="3">
        <v>1257.0989890000001</v>
      </c>
      <c r="N1620" s="3">
        <v>1265.01648</v>
      </c>
      <c r="O1620" s="3">
        <v>974.10862799999995</v>
      </c>
      <c r="P1620" s="3">
        <v>1030.6714999999999</v>
      </c>
      <c r="Q1620" s="3">
        <v>1455.666424</v>
      </c>
      <c r="R1620" s="3">
        <v>1372.9189080000001</v>
      </c>
      <c r="S1620" s="3">
        <v>1410.9010370000001</v>
      </c>
    </row>
    <row r="1621" spans="1:19" x14ac:dyDescent="0.2">
      <c r="A1621" s="8" t="s">
        <v>73</v>
      </c>
      <c r="B1621" s="5" t="s">
        <v>24</v>
      </c>
      <c r="C1621" s="31">
        <v>120</v>
      </c>
      <c r="D1621" s="5" t="s">
        <v>163</v>
      </c>
      <c r="E1621" s="7">
        <v>1088.411018</v>
      </c>
      <c r="F1621" s="7">
        <v>780.43773599999997</v>
      </c>
      <c r="G1621" s="7">
        <v>1060.9443429999999</v>
      </c>
      <c r="H1621" s="7">
        <v>895.18327599999998</v>
      </c>
      <c r="I1621" s="7">
        <v>825.73432200000002</v>
      </c>
      <c r="J1621" s="7">
        <v>654.32949499999995</v>
      </c>
      <c r="K1621" s="7">
        <v>490.563356</v>
      </c>
      <c r="L1621" s="7">
        <v>747.913591</v>
      </c>
      <c r="M1621" s="7">
        <v>700.97499700000003</v>
      </c>
      <c r="N1621" s="7">
        <v>725.407961</v>
      </c>
      <c r="O1621" s="7">
        <v>656.40599499999996</v>
      </c>
      <c r="P1621" s="7">
        <v>820.25631099999998</v>
      </c>
      <c r="Q1621" s="7">
        <v>740.96530199999995</v>
      </c>
      <c r="R1621" s="7">
        <v>960.22992799999997</v>
      </c>
      <c r="S1621" s="7">
        <v>872.95815200000004</v>
      </c>
    </row>
    <row r="1622" spans="1:19" x14ac:dyDescent="0.2">
      <c r="A1622" s="8" t="s">
        <v>73</v>
      </c>
      <c r="B1622" s="5" t="s">
        <v>23</v>
      </c>
      <c r="C1622" s="31">
        <v>130</v>
      </c>
      <c r="D1622" s="5" t="s">
        <v>163</v>
      </c>
      <c r="E1622" s="3">
        <v>175.02543700000001</v>
      </c>
      <c r="F1622" s="3">
        <v>176.587501</v>
      </c>
      <c r="G1622" s="3">
        <v>251.10194200000001</v>
      </c>
      <c r="H1622" s="3">
        <v>362.06179800000001</v>
      </c>
      <c r="I1622" s="3">
        <v>245.95768200000001</v>
      </c>
      <c r="J1622" s="3">
        <v>286.272764</v>
      </c>
      <c r="K1622" s="3">
        <v>202.253355</v>
      </c>
      <c r="L1622" s="3">
        <v>217.83164400000001</v>
      </c>
      <c r="M1622" s="3">
        <v>179.17057</v>
      </c>
      <c r="N1622" s="3">
        <v>232.81815499999999</v>
      </c>
      <c r="O1622" s="3">
        <v>149.84668600000001</v>
      </c>
      <c r="P1622" s="3">
        <v>157.50599199999999</v>
      </c>
      <c r="Q1622" s="3">
        <v>121.868082</v>
      </c>
      <c r="R1622" s="3">
        <v>201.81470899999999</v>
      </c>
      <c r="S1622" s="3">
        <v>209.31928600000001</v>
      </c>
    </row>
    <row r="1623" spans="1:19" x14ac:dyDescent="0.2">
      <c r="A1623" s="8" t="s">
        <v>73</v>
      </c>
      <c r="B1623" s="5" t="s">
        <v>22</v>
      </c>
      <c r="C1623" s="31">
        <v>140</v>
      </c>
      <c r="D1623" s="5" t="s">
        <v>164</v>
      </c>
      <c r="E1623" s="7">
        <v>475.600236</v>
      </c>
      <c r="F1623" s="7">
        <v>487.98207600000001</v>
      </c>
      <c r="G1623" s="7">
        <v>534.72332900000004</v>
      </c>
      <c r="H1623" s="7">
        <v>625.60821099999998</v>
      </c>
      <c r="I1623" s="7">
        <v>553.00804200000005</v>
      </c>
      <c r="J1623" s="7">
        <v>611.74971100000005</v>
      </c>
      <c r="K1623" s="7">
        <v>581.12899800000002</v>
      </c>
      <c r="L1623" s="7">
        <v>603.46697300000005</v>
      </c>
      <c r="M1623" s="7">
        <v>673.39032499999996</v>
      </c>
      <c r="N1623" s="7">
        <v>544.53766800000005</v>
      </c>
      <c r="O1623" s="7">
        <v>782.88485900000001</v>
      </c>
      <c r="P1623" s="7">
        <v>802.24847299999999</v>
      </c>
      <c r="Q1623" s="7">
        <v>904.08867199999997</v>
      </c>
      <c r="R1623" s="7">
        <v>853.06004199999995</v>
      </c>
      <c r="S1623" s="7">
        <v>1035.7954580000001</v>
      </c>
    </row>
    <row r="1624" spans="1:19" x14ac:dyDescent="0.2">
      <c r="A1624" s="8" t="s">
        <v>73</v>
      </c>
      <c r="B1624" s="5" t="s">
        <v>21</v>
      </c>
      <c r="C1624" s="31">
        <v>150</v>
      </c>
      <c r="D1624" s="5" t="s">
        <v>165</v>
      </c>
      <c r="E1624" s="3">
        <v>2024.3719739999999</v>
      </c>
      <c r="F1624" s="3">
        <v>1472.6958589999999</v>
      </c>
      <c r="G1624" s="3">
        <v>2180.9147480000001</v>
      </c>
      <c r="H1624" s="3">
        <v>1782.8068840000001</v>
      </c>
      <c r="I1624" s="3">
        <v>1511.325145</v>
      </c>
      <c r="J1624" s="3">
        <v>2345.3953700000002</v>
      </c>
      <c r="K1624" s="3">
        <v>1434.286259</v>
      </c>
      <c r="L1624" s="3">
        <v>2335.4628010000001</v>
      </c>
      <c r="M1624" s="3">
        <v>1668.758806</v>
      </c>
      <c r="N1624" s="3">
        <v>1553.323641</v>
      </c>
      <c r="O1624" s="3">
        <v>955.024046</v>
      </c>
      <c r="P1624" s="3">
        <v>1246.2057090000001</v>
      </c>
      <c r="Q1624" s="3">
        <v>1465.3613399999999</v>
      </c>
      <c r="R1624" s="3">
        <v>1613.0636509999999</v>
      </c>
      <c r="S1624" s="3">
        <v>1435.5690979999999</v>
      </c>
    </row>
    <row r="1625" spans="1:19" x14ac:dyDescent="0.2">
      <c r="A1625" s="8" t="s">
        <v>73</v>
      </c>
      <c r="B1625" s="5" t="s">
        <v>20</v>
      </c>
      <c r="C1625" s="31">
        <v>160</v>
      </c>
      <c r="D1625" s="5" t="s">
        <v>161</v>
      </c>
      <c r="E1625" s="7">
        <v>470.18803700000001</v>
      </c>
      <c r="F1625" s="7">
        <v>566.00632099999996</v>
      </c>
      <c r="G1625" s="7">
        <v>503.63990999999999</v>
      </c>
      <c r="H1625" s="7">
        <v>575.78560600000003</v>
      </c>
      <c r="I1625" s="7">
        <v>476.37149599999998</v>
      </c>
      <c r="J1625" s="7">
        <v>597.80322200000001</v>
      </c>
      <c r="K1625" s="7">
        <v>528.29278899999997</v>
      </c>
      <c r="L1625" s="7">
        <v>682.37300600000003</v>
      </c>
      <c r="M1625" s="7">
        <v>684.64668099999994</v>
      </c>
      <c r="N1625" s="7">
        <v>734.79855199999997</v>
      </c>
      <c r="O1625" s="7">
        <v>663.49177899999995</v>
      </c>
      <c r="P1625" s="7">
        <v>847.09688900000003</v>
      </c>
      <c r="Q1625" s="7">
        <v>866.82063600000004</v>
      </c>
      <c r="R1625" s="7">
        <v>897.31870800000002</v>
      </c>
      <c r="S1625" s="7">
        <v>1117.9365359999999</v>
      </c>
    </row>
    <row r="1626" spans="1:19" x14ac:dyDescent="0.2">
      <c r="A1626" s="8" t="s">
        <v>73</v>
      </c>
      <c r="B1626" s="5" t="s">
        <v>19</v>
      </c>
      <c r="C1626" s="31">
        <v>210</v>
      </c>
      <c r="D1626" s="5" t="s">
        <v>166</v>
      </c>
      <c r="E1626" s="3">
        <v>1086.993815</v>
      </c>
      <c r="F1626" s="3">
        <v>1016.172983</v>
      </c>
      <c r="G1626" s="3">
        <v>1177.7291299999999</v>
      </c>
      <c r="H1626" s="3">
        <v>1126.2691299999999</v>
      </c>
      <c r="I1626" s="3">
        <v>1120.970607</v>
      </c>
      <c r="J1626" s="3">
        <v>1077.553173</v>
      </c>
      <c r="K1626" s="3">
        <v>970.88650900000005</v>
      </c>
      <c r="L1626" s="3">
        <v>1133.2876630000001</v>
      </c>
      <c r="M1626" s="3">
        <v>922.52930900000001</v>
      </c>
      <c r="N1626" s="3">
        <v>1018.289731</v>
      </c>
      <c r="O1626" s="3">
        <v>1208.6182060000001</v>
      </c>
      <c r="P1626" s="3">
        <v>1535.8059270000001</v>
      </c>
      <c r="Q1626" s="3">
        <v>1563.6583559999999</v>
      </c>
      <c r="R1626" s="3">
        <v>1450.0584819999999</v>
      </c>
      <c r="S1626" s="3">
        <v>1139.3333</v>
      </c>
    </row>
    <row r="1627" spans="1:19" x14ac:dyDescent="0.2">
      <c r="A1627" s="8" t="s">
        <v>73</v>
      </c>
      <c r="B1627" s="5" t="s">
        <v>18</v>
      </c>
      <c r="C1627" s="31">
        <v>220</v>
      </c>
      <c r="D1627" s="5" t="s">
        <v>166</v>
      </c>
      <c r="E1627" s="7">
        <v>81.998283999999998</v>
      </c>
      <c r="F1627" s="7">
        <v>44.586143999999997</v>
      </c>
      <c r="G1627" s="7">
        <v>106.32021899999999</v>
      </c>
      <c r="H1627" s="7">
        <v>117.540944</v>
      </c>
      <c r="I1627" s="7">
        <v>50.760964999999999</v>
      </c>
      <c r="J1627" s="7">
        <v>43.456758000000001</v>
      </c>
      <c r="K1627" s="7">
        <v>43.554361</v>
      </c>
      <c r="L1627" s="7">
        <v>52.878825999999997</v>
      </c>
      <c r="M1627" s="7">
        <v>43.820836</v>
      </c>
      <c r="N1627" s="7">
        <v>97.592509000000007</v>
      </c>
      <c r="O1627" s="7">
        <v>108.373923</v>
      </c>
      <c r="P1627" s="7">
        <v>127.74323200000001</v>
      </c>
      <c r="Q1627" s="7">
        <v>96.901892000000004</v>
      </c>
      <c r="R1627" s="7">
        <v>97.853881000000001</v>
      </c>
      <c r="S1627" s="7">
        <v>171.12484499999999</v>
      </c>
    </row>
    <row r="1628" spans="1:19" x14ac:dyDescent="0.2">
      <c r="A1628" s="8" t="s">
        <v>73</v>
      </c>
      <c r="B1628" s="5" t="s">
        <v>17</v>
      </c>
      <c r="C1628" s="31">
        <v>230</v>
      </c>
      <c r="D1628" s="5" t="s">
        <v>166</v>
      </c>
      <c r="E1628" s="3">
        <v>611.14293499999997</v>
      </c>
      <c r="F1628" s="3">
        <v>497.40426400000001</v>
      </c>
      <c r="G1628" s="3">
        <v>666.46171600000002</v>
      </c>
      <c r="H1628" s="3">
        <v>489.180363</v>
      </c>
      <c r="I1628" s="3">
        <v>387.25605300000001</v>
      </c>
      <c r="J1628" s="3">
        <v>742.325559</v>
      </c>
      <c r="K1628" s="3">
        <v>809.05150200000003</v>
      </c>
      <c r="L1628" s="3">
        <v>911.00101900000004</v>
      </c>
      <c r="M1628" s="3">
        <v>971.24843999999996</v>
      </c>
      <c r="N1628" s="3">
        <v>721.53331300000002</v>
      </c>
      <c r="O1628" s="3">
        <v>1055.9487670000001</v>
      </c>
      <c r="P1628" s="3">
        <v>1121.720045</v>
      </c>
      <c r="Q1628" s="3">
        <v>1745.7305570000001</v>
      </c>
      <c r="R1628" s="3">
        <v>1370.9032549999999</v>
      </c>
      <c r="S1628" s="3">
        <v>1112.493031</v>
      </c>
    </row>
    <row r="1629" spans="1:19" x14ac:dyDescent="0.2">
      <c r="A1629" s="8" t="s">
        <v>73</v>
      </c>
      <c r="B1629" s="5" t="s">
        <v>16</v>
      </c>
      <c r="C1629" s="31">
        <v>240</v>
      </c>
      <c r="D1629" s="5" t="s">
        <v>167</v>
      </c>
      <c r="E1629" s="7">
        <v>628.87665800000002</v>
      </c>
      <c r="F1629" s="7">
        <v>611.39540899999997</v>
      </c>
      <c r="G1629" s="7">
        <v>636.25154899999995</v>
      </c>
      <c r="H1629" s="7">
        <v>477.634345</v>
      </c>
      <c r="I1629" s="7">
        <v>274.17575399999998</v>
      </c>
      <c r="J1629" s="7">
        <v>272.70287200000001</v>
      </c>
      <c r="K1629" s="7">
        <v>237.61569399999999</v>
      </c>
      <c r="L1629" s="7">
        <v>404.14862699999998</v>
      </c>
      <c r="M1629" s="7">
        <v>360.74258200000003</v>
      </c>
      <c r="N1629" s="7">
        <v>302.13662199999999</v>
      </c>
      <c r="O1629" s="7">
        <v>168.58669599999999</v>
      </c>
      <c r="P1629" s="7">
        <v>325.19637599999999</v>
      </c>
      <c r="Q1629" s="7">
        <v>312.180026</v>
      </c>
      <c r="R1629" s="7">
        <v>399.89538299999998</v>
      </c>
      <c r="S1629" s="7">
        <v>185.79478599999999</v>
      </c>
    </row>
    <row r="1630" spans="1:19" x14ac:dyDescent="0.2">
      <c r="A1630" s="8" t="s">
        <v>73</v>
      </c>
      <c r="B1630" s="5" t="s">
        <v>15</v>
      </c>
      <c r="C1630" s="31">
        <v>250</v>
      </c>
      <c r="D1630" s="5" t="s">
        <v>167</v>
      </c>
      <c r="E1630" s="3">
        <v>4.0660239999999996</v>
      </c>
      <c r="F1630" s="3">
        <v>32.048099000000001</v>
      </c>
      <c r="G1630" s="3">
        <v>17.670663000000001</v>
      </c>
      <c r="H1630" s="3">
        <v>45.928192000000003</v>
      </c>
      <c r="I1630" s="3">
        <v>40.396180000000001</v>
      </c>
      <c r="J1630" s="3">
        <v>281.20997499999999</v>
      </c>
      <c r="K1630" s="3">
        <v>171.97920400000001</v>
      </c>
      <c r="L1630" s="3">
        <v>209.822112</v>
      </c>
      <c r="M1630" s="3">
        <v>221.09630100000001</v>
      </c>
      <c r="N1630" s="3">
        <v>153.26771299999999</v>
      </c>
      <c r="O1630" s="3">
        <v>152.01283699999999</v>
      </c>
      <c r="P1630" s="3">
        <v>347.31863099999998</v>
      </c>
      <c r="Q1630" s="3">
        <v>268.38703400000003</v>
      </c>
      <c r="R1630" s="3">
        <v>509.17870799999997</v>
      </c>
      <c r="S1630" s="3">
        <v>172.108835</v>
      </c>
    </row>
    <row r="1631" spans="1:19" x14ac:dyDescent="0.2">
      <c r="A1631" s="8" t="s">
        <v>73</v>
      </c>
      <c r="B1631" s="5" t="s">
        <v>14</v>
      </c>
      <c r="C1631" s="31">
        <v>310</v>
      </c>
      <c r="D1631" s="5" t="s">
        <v>169</v>
      </c>
      <c r="E1631" s="7">
        <v>1039.3534179999999</v>
      </c>
      <c r="F1631" s="7">
        <v>794.27438299999994</v>
      </c>
      <c r="G1631" s="7">
        <v>906.98709499999995</v>
      </c>
      <c r="H1631" s="7">
        <v>829.91269599999998</v>
      </c>
      <c r="I1631" s="7">
        <v>837.90818999999999</v>
      </c>
      <c r="J1631" s="7">
        <v>747.82075199999997</v>
      </c>
      <c r="K1631" s="7">
        <v>822.73290699999995</v>
      </c>
      <c r="L1631" s="7">
        <v>1199.598395</v>
      </c>
      <c r="M1631" s="7">
        <v>894.30788500000006</v>
      </c>
      <c r="N1631" s="7">
        <v>773.41401699999994</v>
      </c>
      <c r="O1631" s="7">
        <v>830.62742100000003</v>
      </c>
      <c r="P1631" s="7">
        <v>979.60183400000005</v>
      </c>
      <c r="Q1631" s="7">
        <v>1163.7688800000001</v>
      </c>
      <c r="R1631" s="7">
        <v>1264.0247400000001</v>
      </c>
      <c r="S1631" s="7">
        <v>1248.0911719999999</v>
      </c>
    </row>
    <row r="1632" spans="1:19" x14ac:dyDescent="0.2">
      <c r="A1632" s="8" t="s">
        <v>73</v>
      </c>
      <c r="B1632" s="5" t="s">
        <v>13</v>
      </c>
      <c r="C1632" s="31">
        <v>320</v>
      </c>
      <c r="D1632" s="5" t="s">
        <v>168</v>
      </c>
      <c r="E1632" s="3">
        <v>1149.5218870000001</v>
      </c>
      <c r="F1632" s="3">
        <v>521.58783300000005</v>
      </c>
      <c r="G1632" s="3">
        <v>402.94551899999999</v>
      </c>
      <c r="H1632" s="3">
        <v>289.44264900000002</v>
      </c>
      <c r="I1632" s="3">
        <v>277.23442799999998</v>
      </c>
      <c r="J1632" s="3">
        <v>177.141683</v>
      </c>
      <c r="K1632" s="3">
        <v>300.92316399999999</v>
      </c>
      <c r="L1632" s="3">
        <v>273.73628000000002</v>
      </c>
      <c r="M1632" s="3">
        <v>190.92684199999999</v>
      </c>
      <c r="N1632" s="3">
        <v>327.919219</v>
      </c>
      <c r="O1632" s="3">
        <v>233.19603599999999</v>
      </c>
      <c r="P1632" s="3">
        <v>245.819187</v>
      </c>
      <c r="Q1632" s="3">
        <v>228.434922</v>
      </c>
      <c r="R1632" s="3">
        <v>342.96090800000002</v>
      </c>
      <c r="S1632" s="3">
        <v>211.99375599999999</v>
      </c>
    </row>
    <row r="1633" spans="1:19" x14ac:dyDescent="0.2">
      <c r="A1633" s="8" t="s">
        <v>73</v>
      </c>
      <c r="B1633" s="5" t="s">
        <v>12</v>
      </c>
      <c r="C1633" s="31">
        <v>410</v>
      </c>
      <c r="D1633" s="5" t="s">
        <v>171</v>
      </c>
      <c r="E1633" s="7">
        <v>40.288868999999998</v>
      </c>
      <c r="F1633" s="7">
        <v>28.236784</v>
      </c>
      <c r="G1633" s="7">
        <v>23.311904999999999</v>
      </c>
      <c r="H1633" s="7">
        <v>32.575561</v>
      </c>
      <c r="I1633" s="7">
        <v>30.371006000000001</v>
      </c>
      <c r="J1633" s="7">
        <v>236.64666700000001</v>
      </c>
      <c r="K1633" s="7">
        <v>134.341509</v>
      </c>
      <c r="L1633" s="7">
        <v>98.663458000000006</v>
      </c>
      <c r="M1633" s="7">
        <v>58.811492000000001</v>
      </c>
      <c r="N1633" s="7">
        <v>106.10131199999999</v>
      </c>
      <c r="O1633" s="7">
        <v>129.55383800000001</v>
      </c>
      <c r="P1633" s="7">
        <v>134.76439199999999</v>
      </c>
      <c r="Q1633" s="7">
        <v>176.54531399999999</v>
      </c>
      <c r="R1633" s="7">
        <v>250.82567399999999</v>
      </c>
      <c r="S1633" s="7">
        <v>227.29877200000001</v>
      </c>
    </row>
    <row r="1634" spans="1:19" x14ac:dyDescent="0.2">
      <c r="A1634" s="8" t="s">
        <v>73</v>
      </c>
      <c r="B1634" s="5" t="s">
        <v>11</v>
      </c>
      <c r="C1634" s="31">
        <v>430</v>
      </c>
      <c r="D1634" s="5" t="s">
        <v>170</v>
      </c>
      <c r="E1634" s="3">
        <v>6.0397780000000001</v>
      </c>
      <c r="F1634" s="3">
        <v>30.562557000000002</v>
      </c>
      <c r="G1634" s="3">
        <v>74.349056000000004</v>
      </c>
      <c r="H1634" s="3">
        <v>148.12107800000001</v>
      </c>
      <c r="I1634" s="3">
        <v>309.95847500000002</v>
      </c>
      <c r="J1634" s="3">
        <v>331.17433699999998</v>
      </c>
      <c r="K1634" s="3">
        <v>391.63029699999998</v>
      </c>
      <c r="L1634" s="3">
        <v>339.29041599999999</v>
      </c>
      <c r="M1634" s="3">
        <v>480.339204</v>
      </c>
      <c r="N1634" s="3">
        <v>610.54655600000001</v>
      </c>
      <c r="O1634" s="3">
        <v>669.18842500000005</v>
      </c>
      <c r="P1634" s="3">
        <v>833.48265300000003</v>
      </c>
      <c r="Q1634" s="3">
        <v>745.68858699999998</v>
      </c>
      <c r="R1634" s="3">
        <v>609.51455799999997</v>
      </c>
      <c r="S1634" s="3">
        <v>894.51905099999999</v>
      </c>
    </row>
    <row r="1635" spans="1:19" x14ac:dyDescent="0.2">
      <c r="A1635" s="8" t="s">
        <v>73</v>
      </c>
      <c r="B1635" s="5" t="s">
        <v>10</v>
      </c>
      <c r="C1635" s="31">
        <v>510</v>
      </c>
      <c r="D1635" s="5" t="s">
        <v>172</v>
      </c>
      <c r="E1635" s="7"/>
      <c r="F1635" s="7"/>
      <c r="G1635" s="7"/>
      <c r="H1635" s="7"/>
      <c r="I1635" s="7"/>
      <c r="J1635" s="7">
        <v>73.298074999999997</v>
      </c>
      <c r="K1635" s="7"/>
      <c r="L1635" s="7">
        <v>32.803762999999996</v>
      </c>
      <c r="M1635" s="7">
        <v>13.29199</v>
      </c>
      <c r="N1635" s="7">
        <v>4.1160009999999998</v>
      </c>
      <c r="O1635" s="7">
        <v>5.2120569999999997</v>
      </c>
      <c r="P1635" s="7">
        <v>6.6715410000000004</v>
      </c>
      <c r="Q1635" s="7">
        <v>32.821930999999999</v>
      </c>
      <c r="R1635" s="7">
        <v>10.221475</v>
      </c>
      <c r="S1635" s="7">
        <v>9.07395</v>
      </c>
    </row>
    <row r="1636" spans="1:19" x14ac:dyDescent="0.2">
      <c r="A1636" s="8" t="s">
        <v>73</v>
      </c>
      <c r="B1636" s="5" t="s">
        <v>9</v>
      </c>
      <c r="C1636" s="31">
        <v>520</v>
      </c>
      <c r="D1636" s="5" t="s">
        <v>169</v>
      </c>
      <c r="E1636" s="3"/>
      <c r="F1636" s="3"/>
      <c r="G1636" s="3"/>
      <c r="H1636" s="3"/>
      <c r="I1636" s="3"/>
      <c r="J1636" s="3"/>
      <c r="K1636" s="3">
        <v>13.575850000000001</v>
      </c>
      <c r="L1636" s="3">
        <v>8.2711159999999992</v>
      </c>
      <c r="M1636" s="3">
        <v>24.856272000000001</v>
      </c>
      <c r="N1636" s="3">
        <v>28.324548</v>
      </c>
      <c r="O1636" s="3">
        <v>15.523413</v>
      </c>
      <c r="P1636" s="3">
        <v>36.909813999999997</v>
      </c>
      <c r="Q1636" s="3">
        <v>30.814816</v>
      </c>
      <c r="R1636" s="3">
        <v>15.901040999999999</v>
      </c>
      <c r="S1636" s="3">
        <v>15.927745</v>
      </c>
    </row>
    <row r="1637" spans="1:19" x14ac:dyDescent="0.2">
      <c r="A1637" s="8" t="s">
        <v>73</v>
      </c>
      <c r="B1637" s="5" t="s">
        <v>8</v>
      </c>
      <c r="C1637" s="31">
        <v>530</v>
      </c>
      <c r="D1637" s="5" t="s">
        <v>170</v>
      </c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</row>
    <row r="1638" spans="1:19" x14ac:dyDescent="0.2">
      <c r="A1638" s="8" t="s">
        <v>73</v>
      </c>
      <c r="B1638" s="5" t="s">
        <v>7</v>
      </c>
      <c r="C1638" s="31">
        <v>600</v>
      </c>
      <c r="D1638" s="5" t="s">
        <v>173</v>
      </c>
      <c r="E1638" s="3">
        <v>508.92905400000001</v>
      </c>
      <c r="F1638" s="3">
        <v>437.95332400000001</v>
      </c>
      <c r="G1638" s="3">
        <v>440.67653200000001</v>
      </c>
      <c r="H1638" s="3">
        <v>509.67674599999998</v>
      </c>
      <c r="I1638" s="3">
        <v>33490.555942999999</v>
      </c>
      <c r="J1638" s="3"/>
      <c r="K1638" s="3"/>
      <c r="L1638" s="3"/>
      <c r="M1638" s="3"/>
      <c r="N1638" s="3"/>
      <c r="O1638" s="3"/>
      <c r="P1638" s="3">
        <v>90.661274000000006</v>
      </c>
      <c r="Q1638" s="3">
        <v>8.6952269999999992</v>
      </c>
      <c r="R1638" s="3">
        <v>532.49344299999996</v>
      </c>
      <c r="S1638" s="3"/>
    </row>
    <row r="1639" spans="1:19" x14ac:dyDescent="0.2">
      <c r="A1639" s="8" t="s">
        <v>73</v>
      </c>
      <c r="B1639" s="5" t="s">
        <v>6</v>
      </c>
      <c r="C1639" s="31">
        <v>700</v>
      </c>
      <c r="D1639" s="5" t="s">
        <v>174</v>
      </c>
      <c r="E1639" s="7">
        <v>2.1904460000000001</v>
      </c>
      <c r="F1639" s="7">
        <v>1.3290029999999999</v>
      </c>
      <c r="G1639" s="7">
        <v>2.2056239999999998</v>
      </c>
      <c r="H1639" s="7">
        <v>7.3427920000000002</v>
      </c>
      <c r="I1639" s="7">
        <v>359.83472999999998</v>
      </c>
      <c r="J1639" s="7">
        <v>105.21196500000001</v>
      </c>
      <c r="K1639" s="7">
        <v>86.897101000000006</v>
      </c>
      <c r="L1639" s="7">
        <v>100.459422</v>
      </c>
      <c r="M1639" s="7">
        <v>106.70923999999999</v>
      </c>
      <c r="N1639" s="7">
        <v>388.30534899999998</v>
      </c>
      <c r="O1639" s="7">
        <v>183.87426099999999</v>
      </c>
      <c r="P1639" s="7">
        <v>221.34474800000001</v>
      </c>
      <c r="Q1639" s="7">
        <v>306.93907400000001</v>
      </c>
      <c r="R1639" s="7">
        <v>397.21040499999998</v>
      </c>
      <c r="S1639" s="7">
        <v>420.93113199999999</v>
      </c>
    </row>
    <row r="1640" spans="1:19" x14ac:dyDescent="0.2">
      <c r="A1640" s="8" t="s">
        <v>73</v>
      </c>
      <c r="B1640" s="5" t="s">
        <v>5</v>
      </c>
      <c r="C1640" s="31">
        <v>910</v>
      </c>
      <c r="D1640" s="5" t="s">
        <v>170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</row>
    <row r="1641" spans="1:19" x14ac:dyDescent="0.2">
      <c r="A1641" s="8" t="s">
        <v>73</v>
      </c>
      <c r="B1641" s="5" t="s">
        <v>4</v>
      </c>
      <c r="C1641" s="31">
        <v>930</v>
      </c>
      <c r="D1641" s="5" t="s">
        <v>170</v>
      </c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</row>
    <row r="1642" spans="1:19" x14ac:dyDescent="0.2">
      <c r="A1642" s="6" t="s">
        <v>73</v>
      </c>
      <c r="B1642" s="5" t="s">
        <v>2</v>
      </c>
      <c r="C1642" s="31">
        <v>998</v>
      </c>
      <c r="D1642" s="5" t="s">
        <v>170</v>
      </c>
      <c r="E1642" s="3"/>
      <c r="F1642" s="3"/>
      <c r="G1642" s="3"/>
      <c r="H1642" s="3"/>
      <c r="I1642" s="3"/>
      <c r="J1642" s="3"/>
      <c r="K1642" s="3">
        <v>0.40524399999999999</v>
      </c>
      <c r="L1642" s="3"/>
      <c r="M1642" s="3">
        <v>1.8563E-2</v>
      </c>
      <c r="N1642" s="3">
        <v>0.104574</v>
      </c>
      <c r="O1642" s="3">
        <v>0.24598</v>
      </c>
      <c r="P1642" s="3">
        <v>0.32776499999999997</v>
      </c>
      <c r="Q1642" s="3">
        <v>1.1357000000000001E-2</v>
      </c>
      <c r="R1642" s="3">
        <v>3.2236000000000001E-2</v>
      </c>
      <c r="S1642" s="3"/>
    </row>
    <row r="1643" spans="1:19" x14ac:dyDescent="0.2">
      <c r="A1643" s="9" t="s">
        <v>72</v>
      </c>
      <c r="B1643" s="5" t="s">
        <v>26</v>
      </c>
      <c r="C1643" s="32">
        <v>1000</v>
      </c>
      <c r="D1643" s="5" t="s">
        <v>181</v>
      </c>
      <c r="E1643" s="7">
        <v>10429.336307</v>
      </c>
      <c r="F1643" s="7">
        <v>8533.9191890000002</v>
      </c>
      <c r="G1643" s="7">
        <v>10324.410438000001</v>
      </c>
      <c r="H1643" s="7">
        <v>9534.2040309999993</v>
      </c>
      <c r="I1643" s="7">
        <v>41834.322990000001</v>
      </c>
      <c r="J1643" s="7">
        <v>9817.578974</v>
      </c>
      <c r="K1643" s="7">
        <v>8202.6528269999999</v>
      </c>
      <c r="L1643" s="7">
        <v>10876.080851000001</v>
      </c>
      <c r="M1643" s="7">
        <v>9500.2502569999997</v>
      </c>
      <c r="N1643" s="7">
        <v>9661.2780089999997</v>
      </c>
      <c r="O1643" s="7">
        <v>9045.4849770000001</v>
      </c>
      <c r="P1643" s="7">
        <v>11091.948001000001</v>
      </c>
      <c r="Q1643" s="7">
        <v>12350.606098</v>
      </c>
      <c r="R1643" s="7">
        <v>13316.425056</v>
      </c>
      <c r="S1643" s="7">
        <v>12254.064807999999</v>
      </c>
    </row>
    <row r="1644" spans="1:19" x14ac:dyDescent="0.2">
      <c r="A1644" s="8" t="s">
        <v>72</v>
      </c>
      <c r="B1644" s="5" t="s">
        <v>25</v>
      </c>
      <c r="C1644" s="31">
        <v>110</v>
      </c>
      <c r="D1644" s="5" t="s">
        <v>162</v>
      </c>
      <c r="E1644" s="3">
        <v>1031.5726910000001</v>
      </c>
      <c r="F1644" s="3">
        <v>1031.310952</v>
      </c>
      <c r="G1644" s="3">
        <v>1293.5950700000001</v>
      </c>
      <c r="H1644" s="3">
        <v>1194.4269039999999</v>
      </c>
      <c r="I1644" s="3">
        <v>1027.674229</v>
      </c>
      <c r="J1644" s="3">
        <v>1200.706745</v>
      </c>
      <c r="K1644" s="3">
        <v>931.53271099999995</v>
      </c>
      <c r="L1644" s="3">
        <v>1473.9470859999999</v>
      </c>
      <c r="M1644" s="3">
        <v>1257.0989890000001</v>
      </c>
      <c r="N1644" s="3">
        <v>1265.01648</v>
      </c>
      <c r="O1644" s="3">
        <v>974.10862799999995</v>
      </c>
      <c r="P1644" s="3">
        <v>1030.6714999999999</v>
      </c>
      <c r="Q1644" s="3">
        <v>1455.666424</v>
      </c>
      <c r="R1644" s="3">
        <v>1372.9189080000001</v>
      </c>
      <c r="S1644" s="3">
        <v>1410.9010370000001</v>
      </c>
    </row>
    <row r="1645" spans="1:19" x14ac:dyDescent="0.2">
      <c r="A1645" s="8" t="s">
        <v>72</v>
      </c>
      <c r="B1645" s="5" t="s">
        <v>24</v>
      </c>
      <c r="C1645" s="31">
        <v>120</v>
      </c>
      <c r="D1645" s="5" t="s">
        <v>163</v>
      </c>
      <c r="E1645" s="7">
        <v>1088.411018</v>
      </c>
      <c r="F1645" s="7">
        <v>780.43773599999997</v>
      </c>
      <c r="G1645" s="7">
        <v>1060.9443429999999</v>
      </c>
      <c r="H1645" s="7">
        <v>895.18327599999998</v>
      </c>
      <c r="I1645" s="7">
        <v>825.73432200000002</v>
      </c>
      <c r="J1645" s="7">
        <v>654.32949499999995</v>
      </c>
      <c r="K1645" s="7">
        <v>490.563356</v>
      </c>
      <c r="L1645" s="7">
        <v>747.913591</v>
      </c>
      <c r="M1645" s="7">
        <v>700.97499700000003</v>
      </c>
      <c r="N1645" s="7">
        <v>725.407961</v>
      </c>
      <c r="O1645" s="7">
        <v>656.40599499999996</v>
      </c>
      <c r="P1645" s="7">
        <v>820.25631099999998</v>
      </c>
      <c r="Q1645" s="7">
        <v>740.96530199999995</v>
      </c>
      <c r="R1645" s="7">
        <v>960.22992799999997</v>
      </c>
      <c r="S1645" s="7">
        <v>872.95815200000004</v>
      </c>
    </row>
    <row r="1646" spans="1:19" x14ac:dyDescent="0.2">
      <c r="A1646" s="8" t="s">
        <v>72</v>
      </c>
      <c r="B1646" s="5" t="s">
        <v>23</v>
      </c>
      <c r="C1646" s="31">
        <v>130</v>
      </c>
      <c r="D1646" s="5" t="s">
        <v>163</v>
      </c>
      <c r="E1646" s="3">
        <v>175.02543700000001</v>
      </c>
      <c r="F1646" s="3">
        <v>176.587501</v>
      </c>
      <c r="G1646" s="3">
        <v>251.10194200000001</v>
      </c>
      <c r="H1646" s="3">
        <v>362.06179800000001</v>
      </c>
      <c r="I1646" s="3">
        <v>245.95768200000001</v>
      </c>
      <c r="J1646" s="3">
        <v>286.272764</v>
      </c>
      <c r="K1646" s="3">
        <v>202.253355</v>
      </c>
      <c r="L1646" s="3">
        <v>217.83164400000001</v>
      </c>
      <c r="M1646" s="3">
        <v>179.17057</v>
      </c>
      <c r="N1646" s="3">
        <v>232.81815499999999</v>
      </c>
      <c r="O1646" s="3">
        <v>149.84668600000001</v>
      </c>
      <c r="P1646" s="3">
        <v>157.50599199999999</v>
      </c>
      <c r="Q1646" s="3">
        <v>121.868082</v>
      </c>
      <c r="R1646" s="3">
        <v>201.81470899999999</v>
      </c>
      <c r="S1646" s="3">
        <v>209.31928600000001</v>
      </c>
    </row>
    <row r="1647" spans="1:19" x14ac:dyDescent="0.2">
      <c r="A1647" s="8" t="s">
        <v>72</v>
      </c>
      <c r="B1647" s="5" t="s">
        <v>22</v>
      </c>
      <c r="C1647" s="31">
        <v>140</v>
      </c>
      <c r="D1647" s="5" t="s">
        <v>164</v>
      </c>
      <c r="E1647" s="7">
        <v>475.600236</v>
      </c>
      <c r="F1647" s="7">
        <v>487.98207600000001</v>
      </c>
      <c r="G1647" s="7">
        <v>534.72332900000004</v>
      </c>
      <c r="H1647" s="7">
        <v>625.60821099999998</v>
      </c>
      <c r="I1647" s="7">
        <v>553.00804200000005</v>
      </c>
      <c r="J1647" s="7">
        <v>611.74971100000005</v>
      </c>
      <c r="K1647" s="7">
        <v>581.12899800000002</v>
      </c>
      <c r="L1647" s="7">
        <v>603.46697300000005</v>
      </c>
      <c r="M1647" s="7">
        <v>673.39032499999996</v>
      </c>
      <c r="N1647" s="7">
        <v>544.53766800000005</v>
      </c>
      <c r="O1647" s="7">
        <v>782.88485900000001</v>
      </c>
      <c r="P1647" s="7">
        <v>802.24847299999999</v>
      </c>
      <c r="Q1647" s="7">
        <v>904.08867199999997</v>
      </c>
      <c r="R1647" s="7">
        <v>853.06004199999995</v>
      </c>
      <c r="S1647" s="7">
        <v>1035.7954580000001</v>
      </c>
    </row>
    <row r="1648" spans="1:19" x14ac:dyDescent="0.2">
      <c r="A1648" s="8" t="s">
        <v>72</v>
      </c>
      <c r="B1648" s="5" t="s">
        <v>21</v>
      </c>
      <c r="C1648" s="31">
        <v>150</v>
      </c>
      <c r="D1648" s="5" t="s">
        <v>165</v>
      </c>
      <c r="E1648" s="3">
        <v>2024.3719739999999</v>
      </c>
      <c r="F1648" s="3">
        <v>1472.6958589999999</v>
      </c>
      <c r="G1648" s="3">
        <v>2180.9147480000001</v>
      </c>
      <c r="H1648" s="3">
        <v>1782.8068840000001</v>
      </c>
      <c r="I1648" s="3">
        <v>1511.325145</v>
      </c>
      <c r="J1648" s="3">
        <v>2345.3953700000002</v>
      </c>
      <c r="K1648" s="3">
        <v>1434.286259</v>
      </c>
      <c r="L1648" s="3">
        <v>2335.4628010000001</v>
      </c>
      <c r="M1648" s="3">
        <v>1668.758806</v>
      </c>
      <c r="N1648" s="3">
        <v>1553.323641</v>
      </c>
      <c r="O1648" s="3">
        <v>955.024046</v>
      </c>
      <c r="P1648" s="3">
        <v>1246.2057090000001</v>
      </c>
      <c r="Q1648" s="3">
        <v>1465.3613399999999</v>
      </c>
      <c r="R1648" s="3">
        <v>1613.0636509999999</v>
      </c>
      <c r="S1648" s="3">
        <v>1435.5690979999999</v>
      </c>
    </row>
    <row r="1649" spans="1:19" x14ac:dyDescent="0.2">
      <c r="A1649" s="8" t="s">
        <v>72</v>
      </c>
      <c r="B1649" s="5" t="s">
        <v>20</v>
      </c>
      <c r="C1649" s="31">
        <v>160</v>
      </c>
      <c r="D1649" s="5" t="s">
        <v>161</v>
      </c>
      <c r="E1649" s="7">
        <v>470.18803700000001</v>
      </c>
      <c r="F1649" s="7">
        <v>566.00632099999996</v>
      </c>
      <c r="G1649" s="7">
        <v>503.63990999999999</v>
      </c>
      <c r="H1649" s="7">
        <v>575.78560600000003</v>
      </c>
      <c r="I1649" s="7">
        <v>476.37149599999998</v>
      </c>
      <c r="J1649" s="7">
        <v>597.80322200000001</v>
      </c>
      <c r="K1649" s="7">
        <v>528.29278899999997</v>
      </c>
      <c r="L1649" s="7">
        <v>682.37300600000003</v>
      </c>
      <c r="M1649" s="7">
        <v>684.64668099999994</v>
      </c>
      <c r="N1649" s="7">
        <v>734.79855199999997</v>
      </c>
      <c r="O1649" s="7">
        <v>663.49177899999995</v>
      </c>
      <c r="P1649" s="7">
        <v>847.09688900000003</v>
      </c>
      <c r="Q1649" s="7">
        <v>866.82063600000004</v>
      </c>
      <c r="R1649" s="7">
        <v>897.31870800000002</v>
      </c>
      <c r="S1649" s="7">
        <v>1117.9365359999999</v>
      </c>
    </row>
    <row r="1650" spans="1:19" x14ac:dyDescent="0.2">
      <c r="A1650" s="8" t="s">
        <v>72</v>
      </c>
      <c r="B1650" s="5" t="s">
        <v>19</v>
      </c>
      <c r="C1650" s="31">
        <v>210</v>
      </c>
      <c r="D1650" s="5" t="s">
        <v>166</v>
      </c>
      <c r="E1650" s="3">
        <v>1086.993815</v>
      </c>
      <c r="F1650" s="3">
        <v>1016.172983</v>
      </c>
      <c r="G1650" s="3">
        <v>1177.7291299999999</v>
      </c>
      <c r="H1650" s="3">
        <v>1126.2691299999999</v>
      </c>
      <c r="I1650" s="3">
        <v>1120.970607</v>
      </c>
      <c r="J1650" s="3">
        <v>1077.553173</v>
      </c>
      <c r="K1650" s="3">
        <v>970.88650900000005</v>
      </c>
      <c r="L1650" s="3">
        <v>1133.2876630000001</v>
      </c>
      <c r="M1650" s="3">
        <v>922.52930900000001</v>
      </c>
      <c r="N1650" s="3">
        <v>1018.289731</v>
      </c>
      <c r="O1650" s="3">
        <v>1208.6182060000001</v>
      </c>
      <c r="P1650" s="3">
        <v>1535.8059270000001</v>
      </c>
      <c r="Q1650" s="3">
        <v>1563.6583559999999</v>
      </c>
      <c r="R1650" s="3">
        <v>1450.0584819999999</v>
      </c>
      <c r="S1650" s="3">
        <v>1139.3333</v>
      </c>
    </row>
    <row r="1651" spans="1:19" x14ac:dyDescent="0.2">
      <c r="A1651" s="8" t="s">
        <v>72</v>
      </c>
      <c r="B1651" s="5" t="s">
        <v>18</v>
      </c>
      <c r="C1651" s="31">
        <v>220</v>
      </c>
      <c r="D1651" s="5" t="s">
        <v>166</v>
      </c>
      <c r="E1651" s="7">
        <v>81.998283999999998</v>
      </c>
      <c r="F1651" s="7">
        <v>44.586143999999997</v>
      </c>
      <c r="G1651" s="7">
        <v>106.32021899999999</v>
      </c>
      <c r="H1651" s="7">
        <v>117.540944</v>
      </c>
      <c r="I1651" s="7">
        <v>50.760964999999999</v>
      </c>
      <c r="J1651" s="7">
        <v>43.456758000000001</v>
      </c>
      <c r="K1651" s="7">
        <v>43.554361</v>
      </c>
      <c r="L1651" s="7">
        <v>52.878825999999997</v>
      </c>
      <c r="M1651" s="7">
        <v>43.820836</v>
      </c>
      <c r="N1651" s="7">
        <v>97.592509000000007</v>
      </c>
      <c r="O1651" s="7">
        <v>108.373923</v>
      </c>
      <c r="P1651" s="7">
        <v>127.74323200000001</v>
      </c>
      <c r="Q1651" s="7">
        <v>96.901892000000004</v>
      </c>
      <c r="R1651" s="7">
        <v>97.853881000000001</v>
      </c>
      <c r="S1651" s="7">
        <v>171.12484499999999</v>
      </c>
    </row>
    <row r="1652" spans="1:19" x14ac:dyDescent="0.2">
      <c r="A1652" s="8" t="s">
        <v>72</v>
      </c>
      <c r="B1652" s="5" t="s">
        <v>17</v>
      </c>
      <c r="C1652" s="31">
        <v>230</v>
      </c>
      <c r="D1652" s="5" t="s">
        <v>166</v>
      </c>
      <c r="E1652" s="3">
        <v>611.14293499999997</v>
      </c>
      <c r="F1652" s="3">
        <v>497.40426400000001</v>
      </c>
      <c r="G1652" s="3">
        <v>666.46171600000002</v>
      </c>
      <c r="H1652" s="3">
        <v>489.180363</v>
      </c>
      <c r="I1652" s="3">
        <v>387.25605300000001</v>
      </c>
      <c r="J1652" s="3">
        <v>742.325559</v>
      </c>
      <c r="K1652" s="3">
        <v>809.05150200000003</v>
      </c>
      <c r="L1652" s="3">
        <v>911.00101900000004</v>
      </c>
      <c r="M1652" s="3">
        <v>971.24843999999996</v>
      </c>
      <c r="N1652" s="3">
        <v>721.53331300000002</v>
      </c>
      <c r="O1652" s="3">
        <v>1055.9487670000001</v>
      </c>
      <c r="P1652" s="3">
        <v>1121.720045</v>
      </c>
      <c r="Q1652" s="3">
        <v>1745.7305570000001</v>
      </c>
      <c r="R1652" s="3">
        <v>1370.9032549999999</v>
      </c>
      <c r="S1652" s="3">
        <v>1112.493031</v>
      </c>
    </row>
    <row r="1653" spans="1:19" x14ac:dyDescent="0.2">
      <c r="A1653" s="8" t="s">
        <v>72</v>
      </c>
      <c r="B1653" s="5" t="s">
        <v>16</v>
      </c>
      <c r="C1653" s="31">
        <v>240</v>
      </c>
      <c r="D1653" s="5" t="s">
        <v>167</v>
      </c>
      <c r="E1653" s="7">
        <v>628.87665800000002</v>
      </c>
      <c r="F1653" s="7">
        <v>611.39540899999997</v>
      </c>
      <c r="G1653" s="7">
        <v>636.25154899999995</v>
      </c>
      <c r="H1653" s="7">
        <v>477.634345</v>
      </c>
      <c r="I1653" s="7">
        <v>274.17575399999998</v>
      </c>
      <c r="J1653" s="7">
        <v>272.70287200000001</v>
      </c>
      <c r="K1653" s="7">
        <v>237.61569399999999</v>
      </c>
      <c r="L1653" s="7">
        <v>404.14862699999998</v>
      </c>
      <c r="M1653" s="7">
        <v>360.74258200000003</v>
      </c>
      <c r="N1653" s="7">
        <v>302.13662199999999</v>
      </c>
      <c r="O1653" s="7">
        <v>168.58669599999999</v>
      </c>
      <c r="P1653" s="7">
        <v>325.19637599999999</v>
      </c>
      <c r="Q1653" s="7">
        <v>312.180026</v>
      </c>
      <c r="R1653" s="7">
        <v>399.89538299999998</v>
      </c>
      <c r="S1653" s="7">
        <v>185.79478599999999</v>
      </c>
    </row>
    <row r="1654" spans="1:19" x14ac:dyDescent="0.2">
      <c r="A1654" s="8" t="s">
        <v>72</v>
      </c>
      <c r="B1654" s="5" t="s">
        <v>15</v>
      </c>
      <c r="C1654" s="31">
        <v>250</v>
      </c>
      <c r="D1654" s="5" t="s">
        <v>167</v>
      </c>
      <c r="E1654" s="3">
        <v>4.0660239999999996</v>
      </c>
      <c r="F1654" s="3">
        <v>32.048099000000001</v>
      </c>
      <c r="G1654" s="3">
        <v>17.670663000000001</v>
      </c>
      <c r="H1654" s="3">
        <v>45.928192000000003</v>
      </c>
      <c r="I1654" s="3">
        <v>40.396180000000001</v>
      </c>
      <c r="J1654" s="3">
        <v>281.20997499999999</v>
      </c>
      <c r="K1654" s="3">
        <v>171.97920400000001</v>
      </c>
      <c r="L1654" s="3">
        <v>209.822112</v>
      </c>
      <c r="M1654" s="3">
        <v>221.09630100000001</v>
      </c>
      <c r="N1654" s="3">
        <v>153.26771299999999</v>
      </c>
      <c r="O1654" s="3">
        <v>152.01283699999999</v>
      </c>
      <c r="P1654" s="3">
        <v>347.31863099999998</v>
      </c>
      <c r="Q1654" s="3">
        <v>268.38703400000003</v>
      </c>
      <c r="R1654" s="3">
        <v>509.17870799999997</v>
      </c>
      <c r="S1654" s="3">
        <v>172.108835</v>
      </c>
    </row>
    <row r="1655" spans="1:19" x14ac:dyDescent="0.2">
      <c r="A1655" s="8" t="s">
        <v>72</v>
      </c>
      <c r="B1655" s="5" t="s">
        <v>14</v>
      </c>
      <c r="C1655" s="31">
        <v>310</v>
      </c>
      <c r="D1655" s="5" t="s">
        <v>169</v>
      </c>
      <c r="E1655" s="7">
        <v>1039.3534179999999</v>
      </c>
      <c r="F1655" s="7">
        <v>794.27438299999994</v>
      </c>
      <c r="G1655" s="7">
        <v>906.98709499999995</v>
      </c>
      <c r="H1655" s="7">
        <v>829.91269599999998</v>
      </c>
      <c r="I1655" s="7">
        <v>837.90818999999999</v>
      </c>
      <c r="J1655" s="7">
        <v>747.82075199999997</v>
      </c>
      <c r="K1655" s="7">
        <v>822.73290699999995</v>
      </c>
      <c r="L1655" s="7">
        <v>1199.598395</v>
      </c>
      <c r="M1655" s="7">
        <v>894.30788500000006</v>
      </c>
      <c r="N1655" s="7">
        <v>773.41401699999994</v>
      </c>
      <c r="O1655" s="7">
        <v>830.62742100000003</v>
      </c>
      <c r="P1655" s="7">
        <v>979.60183400000005</v>
      </c>
      <c r="Q1655" s="7">
        <v>1163.7688800000001</v>
      </c>
      <c r="R1655" s="7">
        <v>1264.0247400000001</v>
      </c>
      <c r="S1655" s="7">
        <v>1248.0911719999999</v>
      </c>
    </row>
    <row r="1656" spans="1:19" x14ac:dyDescent="0.2">
      <c r="A1656" s="8" t="s">
        <v>72</v>
      </c>
      <c r="B1656" s="5" t="s">
        <v>13</v>
      </c>
      <c r="C1656" s="31">
        <v>320</v>
      </c>
      <c r="D1656" s="5" t="s">
        <v>168</v>
      </c>
      <c r="E1656" s="3">
        <v>1149.5218870000001</v>
      </c>
      <c r="F1656" s="3">
        <v>521.58783300000005</v>
      </c>
      <c r="G1656" s="3">
        <v>402.94551899999999</v>
      </c>
      <c r="H1656" s="3">
        <v>289.44264900000002</v>
      </c>
      <c r="I1656" s="3">
        <v>277.23442799999998</v>
      </c>
      <c r="J1656" s="3">
        <v>177.141683</v>
      </c>
      <c r="K1656" s="3">
        <v>300.92316399999999</v>
      </c>
      <c r="L1656" s="3">
        <v>273.73628000000002</v>
      </c>
      <c r="M1656" s="3">
        <v>190.92684199999999</v>
      </c>
      <c r="N1656" s="3">
        <v>327.919219</v>
      </c>
      <c r="O1656" s="3">
        <v>233.19603599999999</v>
      </c>
      <c r="P1656" s="3">
        <v>245.819187</v>
      </c>
      <c r="Q1656" s="3">
        <v>228.434922</v>
      </c>
      <c r="R1656" s="3">
        <v>342.96090800000002</v>
      </c>
      <c r="S1656" s="3">
        <v>211.99375599999999</v>
      </c>
    </row>
    <row r="1657" spans="1:19" x14ac:dyDescent="0.2">
      <c r="A1657" s="8" t="s">
        <v>72</v>
      </c>
      <c r="B1657" s="5" t="s">
        <v>12</v>
      </c>
      <c r="C1657" s="31">
        <v>410</v>
      </c>
      <c r="D1657" s="5" t="s">
        <v>171</v>
      </c>
      <c r="E1657" s="7">
        <v>40.288868999999998</v>
      </c>
      <c r="F1657" s="7">
        <v>28.236784</v>
      </c>
      <c r="G1657" s="7">
        <v>23.311904999999999</v>
      </c>
      <c r="H1657" s="7">
        <v>32.575561</v>
      </c>
      <c r="I1657" s="7">
        <v>30.371006000000001</v>
      </c>
      <c r="J1657" s="7">
        <v>236.64666700000001</v>
      </c>
      <c r="K1657" s="7">
        <v>134.341509</v>
      </c>
      <c r="L1657" s="7">
        <v>98.663458000000006</v>
      </c>
      <c r="M1657" s="7">
        <v>58.811492000000001</v>
      </c>
      <c r="N1657" s="7">
        <v>106.10131199999999</v>
      </c>
      <c r="O1657" s="7">
        <v>129.55383800000001</v>
      </c>
      <c r="P1657" s="7">
        <v>134.76439199999999</v>
      </c>
      <c r="Q1657" s="7">
        <v>176.54531399999999</v>
      </c>
      <c r="R1657" s="7">
        <v>250.82567399999999</v>
      </c>
      <c r="S1657" s="7">
        <v>227.29877200000001</v>
      </c>
    </row>
    <row r="1658" spans="1:19" x14ac:dyDescent="0.2">
      <c r="A1658" s="8" t="s">
        <v>72</v>
      </c>
      <c r="B1658" s="5" t="s">
        <v>11</v>
      </c>
      <c r="C1658" s="31">
        <v>430</v>
      </c>
      <c r="D1658" s="5" t="s">
        <v>170</v>
      </c>
      <c r="E1658" s="3">
        <v>6.0397780000000001</v>
      </c>
      <c r="F1658" s="3">
        <v>30.562557000000002</v>
      </c>
      <c r="G1658" s="3">
        <v>74.349056000000004</v>
      </c>
      <c r="H1658" s="3">
        <v>148.12107800000001</v>
      </c>
      <c r="I1658" s="3">
        <v>309.95847500000002</v>
      </c>
      <c r="J1658" s="3">
        <v>331.17433699999998</v>
      </c>
      <c r="K1658" s="3">
        <v>391.63029699999998</v>
      </c>
      <c r="L1658" s="3">
        <v>339.29041599999999</v>
      </c>
      <c r="M1658" s="3">
        <v>480.339204</v>
      </c>
      <c r="N1658" s="3">
        <v>610.54655600000001</v>
      </c>
      <c r="O1658" s="3">
        <v>669.18842500000005</v>
      </c>
      <c r="P1658" s="3">
        <v>833.48265300000003</v>
      </c>
      <c r="Q1658" s="3">
        <v>745.68858699999998</v>
      </c>
      <c r="R1658" s="3">
        <v>609.51455799999997</v>
      </c>
      <c r="S1658" s="3">
        <v>894.51905099999999</v>
      </c>
    </row>
    <row r="1659" spans="1:19" x14ac:dyDescent="0.2">
      <c r="A1659" s="8" t="s">
        <v>72</v>
      </c>
      <c r="B1659" s="5" t="s">
        <v>10</v>
      </c>
      <c r="C1659" s="31">
        <v>510</v>
      </c>
      <c r="D1659" s="5" t="s">
        <v>172</v>
      </c>
      <c r="E1659" s="7"/>
      <c r="F1659" s="7"/>
      <c r="G1659" s="7"/>
      <c r="H1659" s="7"/>
      <c r="I1659" s="7"/>
      <c r="J1659" s="7">
        <v>73.298074999999997</v>
      </c>
      <c r="K1659" s="7"/>
      <c r="L1659" s="7">
        <v>32.803762999999996</v>
      </c>
      <c r="M1659" s="7">
        <v>13.29199</v>
      </c>
      <c r="N1659" s="7">
        <v>4.1160009999999998</v>
      </c>
      <c r="O1659" s="7">
        <v>5.2120569999999997</v>
      </c>
      <c r="P1659" s="7">
        <v>6.6715410000000004</v>
      </c>
      <c r="Q1659" s="7">
        <v>32.821930999999999</v>
      </c>
      <c r="R1659" s="7">
        <v>10.221475</v>
      </c>
      <c r="S1659" s="7">
        <v>9.07395</v>
      </c>
    </row>
    <row r="1660" spans="1:19" x14ac:dyDescent="0.2">
      <c r="A1660" s="8" t="s">
        <v>72</v>
      </c>
      <c r="B1660" s="5" t="s">
        <v>9</v>
      </c>
      <c r="C1660" s="31">
        <v>520</v>
      </c>
      <c r="D1660" s="5" t="s">
        <v>169</v>
      </c>
      <c r="E1660" s="3"/>
      <c r="F1660" s="3"/>
      <c r="G1660" s="3"/>
      <c r="H1660" s="3"/>
      <c r="I1660" s="3"/>
      <c r="J1660" s="3"/>
      <c r="K1660" s="3">
        <v>13.575850000000001</v>
      </c>
      <c r="L1660" s="3">
        <v>8.2711159999999992</v>
      </c>
      <c r="M1660" s="3">
        <v>24.856272000000001</v>
      </c>
      <c r="N1660" s="3">
        <v>28.324548</v>
      </c>
      <c r="O1660" s="3">
        <v>15.523413</v>
      </c>
      <c r="P1660" s="3">
        <v>36.909813999999997</v>
      </c>
      <c r="Q1660" s="3">
        <v>30.814816</v>
      </c>
      <c r="R1660" s="3">
        <v>15.901040999999999</v>
      </c>
      <c r="S1660" s="3">
        <v>15.927745</v>
      </c>
    </row>
    <row r="1661" spans="1:19" x14ac:dyDescent="0.2">
      <c r="A1661" s="8" t="s">
        <v>72</v>
      </c>
      <c r="B1661" s="5" t="s">
        <v>8</v>
      </c>
      <c r="C1661" s="31">
        <v>530</v>
      </c>
      <c r="D1661" s="5" t="s">
        <v>170</v>
      </c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</row>
    <row r="1662" spans="1:19" x14ac:dyDescent="0.2">
      <c r="A1662" s="8" t="s">
        <v>72</v>
      </c>
      <c r="B1662" s="5" t="s">
        <v>7</v>
      </c>
      <c r="C1662" s="31">
        <v>600</v>
      </c>
      <c r="D1662" s="5" t="s">
        <v>173</v>
      </c>
      <c r="E1662" s="3">
        <v>508.92905400000001</v>
      </c>
      <c r="F1662" s="3">
        <v>437.95332400000001</v>
      </c>
      <c r="G1662" s="3">
        <v>440.67653200000001</v>
      </c>
      <c r="H1662" s="3">
        <v>509.67674599999998</v>
      </c>
      <c r="I1662" s="3">
        <v>33490.555942999999</v>
      </c>
      <c r="J1662" s="3"/>
      <c r="K1662" s="3"/>
      <c r="L1662" s="3"/>
      <c r="M1662" s="3"/>
      <c r="N1662" s="3"/>
      <c r="O1662" s="3"/>
      <c r="P1662" s="3">
        <v>90.661274000000006</v>
      </c>
      <c r="Q1662" s="3">
        <v>8.6952269999999992</v>
      </c>
      <c r="R1662" s="3">
        <v>532.49344299999996</v>
      </c>
      <c r="S1662" s="3"/>
    </row>
    <row r="1663" spans="1:19" x14ac:dyDescent="0.2">
      <c r="A1663" s="8" t="s">
        <v>72</v>
      </c>
      <c r="B1663" s="5" t="s">
        <v>6</v>
      </c>
      <c r="C1663" s="31">
        <v>700</v>
      </c>
      <c r="D1663" s="5" t="s">
        <v>174</v>
      </c>
      <c r="E1663" s="7">
        <v>2.1904460000000001</v>
      </c>
      <c r="F1663" s="7">
        <v>1.3290029999999999</v>
      </c>
      <c r="G1663" s="7">
        <v>2.2056239999999998</v>
      </c>
      <c r="H1663" s="7">
        <v>7.3427920000000002</v>
      </c>
      <c r="I1663" s="7">
        <v>359.83472999999998</v>
      </c>
      <c r="J1663" s="7">
        <v>105.21196500000001</v>
      </c>
      <c r="K1663" s="7">
        <v>86.897101000000006</v>
      </c>
      <c r="L1663" s="7">
        <v>100.459422</v>
      </c>
      <c r="M1663" s="7">
        <v>106.70923999999999</v>
      </c>
      <c r="N1663" s="7">
        <v>388.30534899999998</v>
      </c>
      <c r="O1663" s="7">
        <v>183.87426099999999</v>
      </c>
      <c r="P1663" s="7">
        <v>221.34474800000001</v>
      </c>
      <c r="Q1663" s="7">
        <v>306.93907400000001</v>
      </c>
      <c r="R1663" s="7">
        <v>397.21040499999998</v>
      </c>
      <c r="S1663" s="7">
        <v>420.93113199999999</v>
      </c>
    </row>
    <row r="1664" spans="1:19" x14ac:dyDescent="0.2">
      <c r="A1664" s="8" t="s">
        <v>72</v>
      </c>
      <c r="B1664" s="5" t="s">
        <v>5</v>
      </c>
      <c r="C1664" s="31">
        <v>910</v>
      </c>
      <c r="D1664" s="5" t="s">
        <v>170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</row>
    <row r="1665" spans="1:19" x14ac:dyDescent="0.2">
      <c r="A1665" s="8" t="s">
        <v>72</v>
      </c>
      <c r="B1665" s="5" t="s">
        <v>4</v>
      </c>
      <c r="C1665" s="31">
        <v>930</v>
      </c>
      <c r="D1665" s="5" t="s">
        <v>170</v>
      </c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</row>
    <row r="1666" spans="1:19" x14ac:dyDescent="0.2">
      <c r="A1666" s="6" t="s">
        <v>72</v>
      </c>
      <c r="B1666" s="5" t="s">
        <v>2</v>
      </c>
      <c r="C1666" s="31">
        <v>998</v>
      </c>
      <c r="D1666" s="5" t="s">
        <v>170</v>
      </c>
      <c r="E1666" s="3"/>
      <c r="F1666" s="3"/>
      <c r="G1666" s="3"/>
      <c r="H1666" s="3"/>
      <c r="I1666" s="3"/>
      <c r="J1666" s="3"/>
      <c r="K1666" s="3">
        <v>0.40524399999999999</v>
      </c>
      <c r="L1666" s="3"/>
      <c r="M1666" s="3">
        <v>1.8563E-2</v>
      </c>
      <c r="N1666" s="3">
        <v>0.104574</v>
      </c>
      <c r="O1666" s="3">
        <v>0.24598</v>
      </c>
      <c r="P1666" s="3">
        <v>0.32776499999999997</v>
      </c>
      <c r="Q1666" s="3">
        <v>1.1357000000000001E-2</v>
      </c>
      <c r="R1666" s="3">
        <v>3.2236000000000001E-2</v>
      </c>
      <c r="S1666" s="3"/>
    </row>
    <row r="1667" spans="1:19" x14ac:dyDescent="0.2">
      <c r="A1667" s="12" t="s">
        <v>71</v>
      </c>
      <c r="B1667" s="5" t="s">
        <v>26</v>
      </c>
      <c r="C1667" s="32">
        <v>1000</v>
      </c>
      <c r="D1667" s="5" t="s">
        <v>181</v>
      </c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</row>
    <row r="1668" spans="1:19" x14ac:dyDescent="0.2">
      <c r="A1668" s="11" t="s">
        <v>71</v>
      </c>
      <c r="B1668" s="5" t="s">
        <v>25</v>
      </c>
      <c r="C1668" s="31">
        <v>110</v>
      </c>
      <c r="D1668" s="5" t="s">
        <v>162</v>
      </c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</row>
    <row r="1669" spans="1:19" x14ac:dyDescent="0.2">
      <c r="A1669" s="11" t="s">
        <v>71</v>
      </c>
      <c r="B1669" s="5" t="s">
        <v>24</v>
      </c>
      <c r="C1669" s="31">
        <v>120</v>
      </c>
      <c r="D1669" s="5" t="s">
        <v>163</v>
      </c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</row>
    <row r="1670" spans="1:19" x14ac:dyDescent="0.2">
      <c r="A1670" s="11" t="s">
        <v>71</v>
      </c>
      <c r="B1670" s="5" t="s">
        <v>23</v>
      </c>
      <c r="C1670" s="31">
        <v>130</v>
      </c>
      <c r="D1670" s="5" t="s">
        <v>163</v>
      </c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</row>
    <row r="1671" spans="1:19" x14ac:dyDescent="0.2">
      <c r="A1671" s="11" t="s">
        <v>71</v>
      </c>
      <c r="B1671" s="5" t="s">
        <v>22</v>
      </c>
      <c r="C1671" s="31">
        <v>140</v>
      </c>
      <c r="D1671" s="5" t="s">
        <v>164</v>
      </c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</row>
    <row r="1672" spans="1:19" x14ac:dyDescent="0.2">
      <c r="A1672" s="11" t="s">
        <v>71</v>
      </c>
      <c r="B1672" s="5" t="s">
        <v>21</v>
      </c>
      <c r="C1672" s="31">
        <v>150</v>
      </c>
      <c r="D1672" s="5" t="s">
        <v>165</v>
      </c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</row>
    <row r="1673" spans="1:19" x14ac:dyDescent="0.2">
      <c r="A1673" s="11" t="s">
        <v>71</v>
      </c>
      <c r="B1673" s="5" t="s">
        <v>20</v>
      </c>
      <c r="C1673" s="31">
        <v>160</v>
      </c>
      <c r="D1673" s="5" t="s">
        <v>161</v>
      </c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</row>
    <row r="1674" spans="1:19" x14ac:dyDescent="0.2">
      <c r="A1674" s="11" t="s">
        <v>71</v>
      </c>
      <c r="B1674" s="5" t="s">
        <v>19</v>
      </c>
      <c r="C1674" s="31">
        <v>210</v>
      </c>
      <c r="D1674" s="5" t="s">
        <v>166</v>
      </c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</row>
    <row r="1675" spans="1:19" x14ac:dyDescent="0.2">
      <c r="A1675" s="11" t="s">
        <v>71</v>
      </c>
      <c r="B1675" s="5" t="s">
        <v>18</v>
      </c>
      <c r="C1675" s="31">
        <v>220</v>
      </c>
      <c r="D1675" s="5" t="s">
        <v>166</v>
      </c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</row>
    <row r="1676" spans="1:19" x14ac:dyDescent="0.2">
      <c r="A1676" s="11" t="s">
        <v>71</v>
      </c>
      <c r="B1676" s="5" t="s">
        <v>17</v>
      </c>
      <c r="C1676" s="31">
        <v>230</v>
      </c>
      <c r="D1676" s="5" t="s">
        <v>166</v>
      </c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</row>
    <row r="1677" spans="1:19" x14ac:dyDescent="0.2">
      <c r="A1677" s="11" t="s">
        <v>71</v>
      </c>
      <c r="B1677" s="5" t="s">
        <v>16</v>
      </c>
      <c r="C1677" s="31">
        <v>240</v>
      </c>
      <c r="D1677" s="5" t="s">
        <v>167</v>
      </c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</row>
    <row r="1678" spans="1:19" x14ac:dyDescent="0.2">
      <c r="A1678" s="11" t="s">
        <v>71</v>
      </c>
      <c r="B1678" s="5" t="s">
        <v>15</v>
      </c>
      <c r="C1678" s="31">
        <v>250</v>
      </c>
      <c r="D1678" s="5" t="s">
        <v>167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</row>
    <row r="1679" spans="1:19" x14ac:dyDescent="0.2">
      <c r="A1679" s="11" t="s">
        <v>71</v>
      </c>
      <c r="B1679" s="5" t="s">
        <v>14</v>
      </c>
      <c r="C1679" s="31">
        <v>310</v>
      </c>
      <c r="D1679" s="5" t="s">
        <v>169</v>
      </c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</row>
    <row r="1680" spans="1:19" x14ac:dyDescent="0.2">
      <c r="A1680" s="11" t="s">
        <v>71</v>
      </c>
      <c r="B1680" s="5" t="s">
        <v>13</v>
      </c>
      <c r="C1680" s="31">
        <v>320</v>
      </c>
      <c r="D1680" s="5" t="s">
        <v>168</v>
      </c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</row>
    <row r="1681" spans="1:19" x14ac:dyDescent="0.2">
      <c r="A1681" s="11" t="s">
        <v>71</v>
      </c>
      <c r="B1681" s="5" t="s">
        <v>12</v>
      </c>
      <c r="C1681" s="31">
        <v>410</v>
      </c>
      <c r="D1681" s="5" t="s">
        <v>171</v>
      </c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</row>
    <row r="1682" spans="1:19" x14ac:dyDescent="0.2">
      <c r="A1682" s="11" t="s">
        <v>71</v>
      </c>
      <c r="B1682" s="5" t="s">
        <v>11</v>
      </c>
      <c r="C1682" s="31">
        <v>430</v>
      </c>
      <c r="D1682" s="5" t="s">
        <v>170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</row>
    <row r="1683" spans="1:19" x14ac:dyDescent="0.2">
      <c r="A1683" s="11" t="s">
        <v>71</v>
      </c>
      <c r="B1683" s="5" t="s">
        <v>10</v>
      </c>
      <c r="C1683" s="31">
        <v>510</v>
      </c>
      <c r="D1683" s="5" t="s">
        <v>172</v>
      </c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</row>
    <row r="1684" spans="1:19" x14ac:dyDescent="0.2">
      <c r="A1684" s="11" t="s">
        <v>71</v>
      </c>
      <c r="B1684" s="5" t="s">
        <v>9</v>
      </c>
      <c r="C1684" s="31">
        <v>520</v>
      </c>
      <c r="D1684" s="5" t="s">
        <v>169</v>
      </c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</row>
    <row r="1685" spans="1:19" x14ac:dyDescent="0.2">
      <c r="A1685" s="11" t="s">
        <v>71</v>
      </c>
      <c r="B1685" s="5" t="s">
        <v>8</v>
      </c>
      <c r="C1685" s="31">
        <v>530</v>
      </c>
      <c r="D1685" s="5" t="s">
        <v>170</v>
      </c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</row>
    <row r="1686" spans="1:19" x14ac:dyDescent="0.2">
      <c r="A1686" s="11" t="s">
        <v>71</v>
      </c>
      <c r="B1686" s="5" t="s">
        <v>7</v>
      </c>
      <c r="C1686" s="31">
        <v>600</v>
      </c>
      <c r="D1686" s="5" t="s">
        <v>173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</row>
    <row r="1687" spans="1:19" x14ac:dyDescent="0.2">
      <c r="A1687" s="11" t="s">
        <v>71</v>
      </c>
      <c r="B1687" s="5" t="s">
        <v>6</v>
      </c>
      <c r="C1687" s="31">
        <v>700</v>
      </c>
      <c r="D1687" s="5" t="s">
        <v>174</v>
      </c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</row>
    <row r="1688" spans="1:19" x14ac:dyDescent="0.2">
      <c r="A1688" s="11" t="s">
        <v>71</v>
      </c>
      <c r="B1688" s="5" t="s">
        <v>5</v>
      </c>
      <c r="C1688" s="31">
        <v>910</v>
      </c>
      <c r="D1688" s="5" t="s">
        <v>170</v>
      </c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</row>
    <row r="1689" spans="1:19" x14ac:dyDescent="0.2">
      <c r="A1689" s="11" t="s">
        <v>71</v>
      </c>
      <c r="B1689" s="5" t="s">
        <v>4</v>
      </c>
      <c r="C1689" s="31">
        <v>930</v>
      </c>
      <c r="D1689" s="5" t="s">
        <v>170</v>
      </c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</row>
    <row r="1690" spans="1:19" x14ac:dyDescent="0.2">
      <c r="A1690" s="10" t="s">
        <v>71</v>
      </c>
      <c r="B1690" s="5" t="s">
        <v>2</v>
      </c>
      <c r="C1690" s="31">
        <v>998</v>
      </c>
      <c r="D1690" s="5" t="s">
        <v>170</v>
      </c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</row>
    <row r="1691" spans="1:19" x14ac:dyDescent="0.2">
      <c r="A1691" s="12" t="s">
        <v>70</v>
      </c>
      <c r="B1691" s="5" t="s">
        <v>26</v>
      </c>
      <c r="C1691" s="32">
        <v>1000</v>
      </c>
      <c r="D1691" s="5" t="s">
        <v>181</v>
      </c>
      <c r="E1691" s="7">
        <v>10429.336307</v>
      </c>
      <c r="F1691" s="7">
        <v>8533.9191890000002</v>
      </c>
      <c r="G1691" s="7">
        <v>10324.410438000001</v>
      </c>
      <c r="H1691" s="7">
        <v>9534.2040309999993</v>
      </c>
      <c r="I1691" s="7">
        <v>41834.322990000001</v>
      </c>
      <c r="J1691" s="7">
        <v>9817.578974</v>
      </c>
      <c r="K1691" s="7">
        <v>8202.6528269999999</v>
      </c>
      <c r="L1691" s="7">
        <v>10876.080851000001</v>
      </c>
      <c r="M1691" s="7">
        <v>9500.2502569999997</v>
      </c>
      <c r="N1691" s="7">
        <v>9661.2780089999997</v>
      </c>
      <c r="O1691" s="7">
        <v>9045.4849770000001</v>
      </c>
      <c r="P1691" s="7">
        <v>11091.948001000001</v>
      </c>
      <c r="Q1691" s="7">
        <v>12350.606098</v>
      </c>
      <c r="R1691" s="7">
        <v>13316.425056</v>
      </c>
      <c r="S1691" s="7">
        <v>12254.064807999999</v>
      </c>
    </row>
    <row r="1692" spans="1:19" x14ac:dyDescent="0.2">
      <c r="A1692" s="11" t="s">
        <v>70</v>
      </c>
      <c r="B1692" s="5" t="s">
        <v>25</v>
      </c>
      <c r="C1692" s="31">
        <v>110</v>
      </c>
      <c r="D1692" s="5" t="s">
        <v>162</v>
      </c>
      <c r="E1692" s="3">
        <v>1031.5726910000001</v>
      </c>
      <c r="F1692" s="3">
        <v>1031.310952</v>
      </c>
      <c r="G1692" s="3">
        <v>1293.5950700000001</v>
      </c>
      <c r="H1692" s="3">
        <v>1194.4269039999999</v>
      </c>
      <c r="I1692" s="3">
        <v>1027.674229</v>
      </c>
      <c r="J1692" s="3">
        <v>1200.706745</v>
      </c>
      <c r="K1692" s="3">
        <v>931.53271099999995</v>
      </c>
      <c r="L1692" s="3">
        <v>1473.9470859999999</v>
      </c>
      <c r="M1692" s="3">
        <v>1257.0989890000001</v>
      </c>
      <c r="N1692" s="3">
        <v>1265.01648</v>
      </c>
      <c r="O1692" s="3">
        <v>974.10862799999995</v>
      </c>
      <c r="P1692" s="3">
        <v>1030.6714999999999</v>
      </c>
      <c r="Q1692" s="3">
        <v>1455.666424</v>
      </c>
      <c r="R1692" s="3">
        <v>1372.9189080000001</v>
      </c>
      <c r="S1692" s="3">
        <v>1410.9010370000001</v>
      </c>
    </row>
    <row r="1693" spans="1:19" x14ac:dyDescent="0.2">
      <c r="A1693" s="11" t="s">
        <v>70</v>
      </c>
      <c r="B1693" s="5" t="s">
        <v>24</v>
      </c>
      <c r="C1693" s="31">
        <v>120</v>
      </c>
      <c r="D1693" s="5" t="s">
        <v>163</v>
      </c>
      <c r="E1693" s="7">
        <v>1088.411018</v>
      </c>
      <c r="F1693" s="7">
        <v>780.43773599999997</v>
      </c>
      <c r="G1693" s="7">
        <v>1060.9443429999999</v>
      </c>
      <c r="H1693" s="7">
        <v>895.18327599999998</v>
      </c>
      <c r="I1693" s="7">
        <v>825.73432200000002</v>
      </c>
      <c r="J1693" s="7">
        <v>654.32949499999995</v>
      </c>
      <c r="K1693" s="7">
        <v>490.563356</v>
      </c>
      <c r="L1693" s="7">
        <v>747.913591</v>
      </c>
      <c r="M1693" s="7">
        <v>700.97499700000003</v>
      </c>
      <c r="N1693" s="7">
        <v>725.407961</v>
      </c>
      <c r="O1693" s="7">
        <v>656.40599499999996</v>
      </c>
      <c r="P1693" s="7">
        <v>820.25631099999998</v>
      </c>
      <c r="Q1693" s="7">
        <v>740.96530199999995</v>
      </c>
      <c r="R1693" s="7">
        <v>960.22992799999997</v>
      </c>
      <c r="S1693" s="7">
        <v>872.95815200000004</v>
      </c>
    </row>
    <row r="1694" spans="1:19" x14ac:dyDescent="0.2">
      <c r="A1694" s="11" t="s">
        <v>70</v>
      </c>
      <c r="B1694" s="5" t="s">
        <v>23</v>
      </c>
      <c r="C1694" s="31">
        <v>130</v>
      </c>
      <c r="D1694" s="5" t="s">
        <v>163</v>
      </c>
      <c r="E1694" s="3">
        <v>175.02543700000001</v>
      </c>
      <c r="F1694" s="3">
        <v>176.587501</v>
      </c>
      <c r="G1694" s="3">
        <v>251.10194200000001</v>
      </c>
      <c r="H1694" s="3">
        <v>362.06179800000001</v>
      </c>
      <c r="I1694" s="3">
        <v>245.95768200000001</v>
      </c>
      <c r="J1694" s="3">
        <v>286.272764</v>
      </c>
      <c r="K1694" s="3">
        <v>202.253355</v>
      </c>
      <c r="L1694" s="3">
        <v>217.83164400000001</v>
      </c>
      <c r="M1694" s="3">
        <v>179.17057</v>
      </c>
      <c r="N1694" s="3">
        <v>232.81815499999999</v>
      </c>
      <c r="O1694" s="3">
        <v>149.84668600000001</v>
      </c>
      <c r="P1694" s="3">
        <v>157.50599199999999</v>
      </c>
      <c r="Q1694" s="3">
        <v>121.868082</v>
      </c>
      <c r="R1694" s="3">
        <v>201.81470899999999</v>
      </c>
      <c r="S1694" s="3">
        <v>209.31928600000001</v>
      </c>
    </row>
    <row r="1695" spans="1:19" x14ac:dyDescent="0.2">
      <c r="A1695" s="11" t="s">
        <v>70</v>
      </c>
      <c r="B1695" s="5" t="s">
        <v>22</v>
      </c>
      <c r="C1695" s="31">
        <v>140</v>
      </c>
      <c r="D1695" s="5" t="s">
        <v>164</v>
      </c>
      <c r="E1695" s="7">
        <v>475.600236</v>
      </c>
      <c r="F1695" s="7">
        <v>487.98207600000001</v>
      </c>
      <c r="G1695" s="7">
        <v>534.72332900000004</v>
      </c>
      <c r="H1695" s="7">
        <v>625.60821099999998</v>
      </c>
      <c r="I1695" s="7">
        <v>553.00804200000005</v>
      </c>
      <c r="J1695" s="7">
        <v>611.74971100000005</v>
      </c>
      <c r="K1695" s="7">
        <v>581.12899800000002</v>
      </c>
      <c r="L1695" s="7">
        <v>603.46697300000005</v>
      </c>
      <c r="M1695" s="7">
        <v>673.39032499999996</v>
      </c>
      <c r="N1695" s="7">
        <v>544.53766800000005</v>
      </c>
      <c r="O1695" s="7">
        <v>782.88485900000001</v>
      </c>
      <c r="P1695" s="7">
        <v>802.24847299999999</v>
      </c>
      <c r="Q1695" s="7">
        <v>904.08867199999997</v>
      </c>
      <c r="R1695" s="7">
        <v>853.06004199999995</v>
      </c>
      <c r="S1695" s="7">
        <v>1035.7954580000001</v>
      </c>
    </row>
    <row r="1696" spans="1:19" x14ac:dyDescent="0.2">
      <c r="A1696" s="11" t="s">
        <v>70</v>
      </c>
      <c r="B1696" s="5" t="s">
        <v>21</v>
      </c>
      <c r="C1696" s="31">
        <v>150</v>
      </c>
      <c r="D1696" s="5" t="s">
        <v>165</v>
      </c>
      <c r="E1696" s="3">
        <v>2024.3719739999999</v>
      </c>
      <c r="F1696" s="3">
        <v>1472.6958589999999</v>
      </c>
      <c r="G1696" s="3">
        <v>2180.9147480000001</v>
      </c>
      <c r="H1696" s="3">
        <v>1782.8068840000001</v>
      </c>
      <c r="I1696" s="3">
        <v>1511.325145</v>
      </c>
      <c r="J1696" s="3">
        <v>2345.3953700000002</v>
      </c>
      <c r="K1696" s="3">
        <v>1434.286259</v>
      </c>
      <c r="L1696" s="3">
        <v>2335.4628010000001</v>
      </c>
      <c r="M1696" s="3">
        <v>1668.758806</v>
      </c>
      <c r="N1696" s="3">
        <v>1553.323641</v>
      </c>
      <c r="O1696" s="3">
        <v>955.024046</v>
      </c>
      <c r="P1696" s="3">
        <v>1246.2057090000001</v>
      </c>
      <c r="Q1696" s="3">
        <v>1465.3613399999999</v>
      </c>
      <c r="R1696" s="3">
        <v>1613.0636509999999</v>
      </c>
      <c r="S1696" s="3">
        <v>1435.5690979999999</v>
      </c>
    </row>
    <row r="1697" spans="1:19" x14ac:dyDescent="0.2">
      <c r="A1697" s="11" t="s">
        <v>70</v>
      </c>
      <c r="B1697" s="5" t="s">
        <v>20</v>
      </c>
      <c r="C1697" s="31">
        <v>160</v>
      </c>
      <c r="D1697" s="5" t="s">
        <v>161</v>
      </c>
      <c r="E1697" s="7">
        <v>470.18803700000001</v>
      </c>
      <c r="F1697" s="7">
        <v>566.00632099999996</v>
      </c>
      <c r="G1697" s="7">
        <v>503.63990999999999</v>
      </c>
      <c r="H1697" s="7">
        <v>575.78560600000003</v>
      </c>
      <c r="I1697" s="7">
        <v>476.37149599999998</v>
      </c>
      <c r="J1697" s="7">
        <v>597.80322200000001</v>
      </c>
      <c r="K1697" s="7">
        <v>528.29278899999997</v>
      </c>
      <c r="L1697" s="7">
        <v>682.37300600000003</v>
      </c>
      <c r="M1697" s="7">
        <v>684.64668099999994</v>
      </c>
      <c r="N1697" s="7">
        <v>734.79855199999997</v>
      </c>
      <c r="O1697" s="7">
        <v>663.49177899999995</v>
      </c>
      <c r="P1697" s="7">
        <v>847.09688900000003</v>
      </c>
      <c r="Q1697" s="7">
        <v>866.82063600000004</v>
      </c>
      <c r="R1697" s="7">
        <v>897.31870800000002</v>
      </c>
      <c r="S1697" s="7">
        <v>1117.9365359999999</v>
      </c>
    </row>
    <row r="1698" spans="1:19" x14ac:dyDescent="0.2">
      <c r="A1698" s="11" t="s">
        <v>70</v>
      </c>
      <c r="B1698" s="5" t="s">
        <v>19</v>
      </c>
      <c r="C1698" s="31">
        <v>210</v>
      </c>
      <c r="D1698" s="5" t="s">
        <v>166</v>
      </c>
      <c r="E1698" s="3">
        <v>1086.993815</v>
      </c>
      <c r="F1698" s="3">
        <v>1016.172983</v>
      </c>
      <c r="G1698" s="3">
        <v>1177.7291299999999</v>
      </c>
      <c r="H1698" s="3">
        <v>1126.2691299999999</v>
      </c>
      <c r="I1698" s="3">
        <v>1120.970607</v>
      </c>
      <c r="J1698" s="3">
        <v>1077.553173</v>
      </c>
      <c r="K1698" s="3">
        <v>970.88650900000005</v>
      </c>
      <c r="L1698" s="3">
        <v>1133.2876630000001</v>
      </c>
      <c r="M1698" s="3">
        <v>922.52930900000001</v>
      </c>
      <c r="N1698" s="3">
        <v>1018.289731</v>
      </c>
      <c r="O1698" s="3">
        <v>1208.6182060000001</v>
      </c>
      <c r="P1698" s="3">
        <v>1535.8059270000001</v>
      </c>
      <c r="Q1698" s="3">
        <v>1563.6583559999999</v>
      </c>
      <c r="R1698" s="3">
        <v>1450.0584819999999</v>
      </c>
      <c r="S1698" s="3">
        <v>1139.3333</v>
      </c>
    </row>
    <row r="1699" spans="1:19" x14ac:dyDescent="0.2">
      <c r="A1699" s="11" t="s">
        <v>70</v>
      </c>
      <c r="B1699" s="5" t="s">
        <v>18</v>
      </c>
      <c r="C1699" s="31">
        <v>220</v>
      </c>
      <c r="D1699" s="5" t="s">
        <v>166</v>
      </c>
      <c r="E1699" s="7">
        <v>81.998283999999998</v>
      </c>
      <c r="F1699" s="7">
        <v>44.586143999999997</v>
      </c>
      <c r="G1699" s="7">
        <v>106.32021899999999</v>
      </c>
      <c r="H1699" s="7">
        <v>117.540944</v>
      </c>
      <c r="I1699" s="7">
        <v>50.760964999999999</v>
      </c>
      <c r="J1699" s="7">
        <v>43.456758000000001</v>
      </c>
      <c r="K1699" s="7">
        <v>43.554361</v>
      </c>
      <c r="L1699" s="7">
        <v>52.878825999999997</v>
      </c>
      <c r="M1699" s="7">
        <v>43.820836</v>
      </c>
      <c r="N1699" s="7">
        <v>97.592509000000007</v>
      </c>
      <c r="O1699" s="7">
        <v>108.373923</v>
      </c>
      <c r="P1699" s="7">
        <v>127.74323200000001</v>
      </c>
      <c r="Q1699" s="7">
        <v>96.901892000000004</v>
      </c>
      <c r="R1699" s="7">
        <v>97.853881000000001</v>
      </c>
      <c r="S1699" s="7">
        <v>171.12484499999999</v>
      </c>
    </row>
    <row r="1700" spans="1:19" x14ac:dyDescent="0.2">
      <c r="A1700" s="11" t="s">
        <v>70</v>
      </c>
      <c r="B1700" s="5" t="s">
        <v>17</v>
      </c>
      <c r="C1700" s="31">
        <v>230</v>
      </c>
      <c r="D1700" s="5" t="s">
        <v>166</v>
      </c>
      <c r="E1700" s="3">
        <v>611.14293499999997</v>
      </c>
      <c r="F1700" s="3">
        <v>497.40426400000001</v>
      </c>
      <c r="G1700" s="3">
        <v>666.46171600000002</v>
      </c>
      <c r="H1700" s="3">
        <v>489.180363</v>
      </c>
      <c r="I1700" s="3">
        <v>387.25605300000001</v>
      </c>
      <c r="J1700" s="3">
        <v>742.325559</v>
      </c>
      <c r="K1700" s="3">
        <v>809.05150200000003</v>
      </c>
      <c r="L1700" s="3">
        <v>911.00101900000004</v>
      </c>
      <c r="M1700" s="3">
        <v>971.24843999999996</v>
      </c>
      <c r="N1700" s="3">
        <v>721.53331300000002</v>
      </c>
      <c r="O1700" s="3">
        <v>1055.9487670000001</v>
      </c>
      <c r="P1700" s="3">
        <v>1121.720045</v>
      </c>
      <c r="Q1700" s="3">
        <v>1745.7305570000001</v>
      </c>
      <c r="R1700" s="3">
        <v>1370.9032549999999</v>
      </c>
      <c r="S1700" s="3">
        <v>1112.493031</v>
      </c>
    </row>
    <row r="1701" spans="1:19" x14ac:dyDescent="0.2">
      <c r="A1701" s="11" t="s">
        <v>70</v>
      </c>
      <c r="B1701" s="5" t="s">
        <v>16</v>
      </c>
      <c r="C1701" s="31">
        <v>240</v>
      </c>
      <c r="D1701" s="5" t="s">
        <v>167</v>
      </c>
      <c r="E1701" s="7">
        <v>628.87665800000002</v>
      </c>
      <c r="F1701" s="7">
        <v>611.39540899999997</v>
      </c>
      <c r="G1701" s="7">
        <v>636.25154899999995</v>
      </c>
      <c r="H1701" s="7">
        <v>477.634345</v>
      </c>
      <c r="I1701" s="7">
        <v>274.17575399999998</v>
      </c>
      <c r="J1701" s="7">
        <v>272.70287200000001</v>
      </c>
      <c r="K1701" s="7">
        <v>237.61569399999999</v>
      </c>
      <c r="L1701" s="7">
        <v>404.14862699999998</v>
      </c>
      <c r="M1701" s="7">
        <v>360.74258200000003</v>
      </c>
      <c r="N1701" s="7">
        <v>302.13662199999999</v>
      </c>
      <c r="O1701" s="7">
        <v>168.58669599999999</v>
      </c>
      <c r="P1701" s="7">
        <v>325.19637599999999</v>
      </c>
      <c r="Q1701" s="7">
        <v>312.180026</v>
      </c>
      <c r="R1701" s="7">
        <v>399.89538299999998</v>
      </c>
      <c r="S1701" s="7">
        <v>185.79478599999999</v>
      </c>
    </row>
    <row r="1702" spans="1:19" x14ac:dyDescent="0.2">
      <c r="A1702" s="11" t="s">
        <v>70</v>
      </c>
      <c r="B1702" s="5" t="s">
        <v>15</v>
      </c>
      <c r="C1702" s="31">
        <v>250</v>
      </c>
      <c r="D1702" s="5" t="s">
        <v>167</v>
      </c>
      <c r="E1702" s="3">
        <v>4.0660239999999996</v>
      </c>
      <c r="F1702" s="3">
        <v>32.048099000000001</v>
      </c>
      <c r="G1702" s="3">
        <v>17.670663000000001</v>
      </c>
      <c r="H1702" s="3">
        <v>45.928192000000003</v>
      </c>
      <c r="I1702" s="3">
        <v>40.396180000000001</v>
      </c>
      <c r="J1702" s="3">
        <v>281.20997499999999</v>
      </c>
      <c r="K1702" s="3">
        <v>171.97920400000001</v>
      </c>
      <c r="L1702" s="3">
        <v>209.822112</v>
      </c>
      <c r="M1702" s="3">
        <v>221.09630100000001</v>
      </c>
      <c r="N1702" s="3">
        <v>153.26771299999999</v>
      </c>
      <c r="O1702" s="3">
        <v>152.01283699999999</v>
      </c>
      <c r="P1702" s="3">
        <v>347.31863099999998</v>
      </c>
      <c r="Q1702" s="3">
        <v>268.38703400000003</v>
      </c>
      <c r="R1702" s="3">
        <v>509.17870799999997</v>
      </c>
      <c r="S1702" s="3">
        <v>172.108835</v>
      </c>
    </row>
    <row r="1703" spans="1:19" x14ac:dyDescent="0.2">
      <c r="A1703" s="11" t="s">
        <v>70</v>
      </c>
      <c r="B1703" s="5" t="s">
        <v>14</v>
      </c>
      <c r="C1703" s="31">
        <v>310</v>
      </c>
      <c r="D1703" s="5" t="s">
        <v>169</v>
      </c>
      <c r="E1703" s="7">
        <v>1039.3534179999999</v>
      </c>
      <c r="F1703" s="7">
        <v>794.27438299999994</v>
      </c>
      <c r="G1703" s="7">
        <v>906.98709499999995</v>
      </c>
      <c r="H1703" s="7">
        <v>829.91269599999998</v>
      </c>
      <c r="I1703" s="7">
        <v>837.90818999999999</v>
      </c>
      <c r="J1703" s="7">
        <v>747.82075199999997</v>
      </c>
      <c r="K1703" s="7">
        <v>822.73290699999995</v>
      </c>
      <c r="L1703" s="7">
        <v>1199.598395</v>
      </c>
      <c r="M1703" s="7">
        <v>894.30788500000006</v>
      </c>
      <c r="N1703" s="7">
        <v>773.41401699999994</v>
      </c>
      <c r="O1703" s="7">
        <v>830.62742100000003</v>
      </c>
      <c r="P1703" s="7">
        <v>979.60183400000005</v>
      </c>
      <c r="Q1703" s="7">
        <v>1163.7688800000001</v>
      </c>
      <c r="R1703" s="7">
        <v>1264.0247400000001</v>
      </c>
      <c r="S1703" s="7">
        <v>1248.0911719999999</v>
      </c>
    </row>
    <row r="1704" spans="1:19" x14ac:dyDescent="0.2">
      <c r="A1704" s="11" t="s">
        <v>70</v>
      </c>
      <c r="B1704" s="5" t="s">
        <v>13</v>
      </c>
      <c r="C1704" s="31">
        <v>320</v>
      </c>
      <c r="D1704" s="5" t="s">
        <v>168</v>
      </c>
      <c r="E1704" s="3">
        <v>1149.5218870000001</v>
      </c>
      <c r="F1704" s="3">
        <v>521.58783300000005</v>
      </c>
      <c r="G1704" s="3">
        <v>402.94551899999999</v>
      </c>
      <c r="H1704" s="3">
        <v>289.44264900000002</v>
      </c>
      <c r="I1704" s="3">
        <v>277.23442799999998</v>
      </c>
      <c r="J1704" s="3">
        <v>177.141683</v>
      </c>
      <c r="K1704" s="3">
        <v>300.92316399999999</v>
      </c>
      <c r="L1704" s="3">
        <v>273.73628000000002</v>
      </c>
      <c r="M1704" s="3">
        <v>190.92684199999999</v>
      </c>
      <c r="N1704" s="3">
        <v>327.919219</v>
      </c>
      <c r="O1704" s="3">
        <v>233.19603599999999</v>
      </c>
      <c r="P1704" s="3">
        <v>245.819187</v>
      </c>
      <c r="Q1704" s="3">
        <v>228.434922</v>
      </c>
      <c r="R1704" s="3">
        <v>342.96090800000002</v>
      </c>
      <c r="S1704" s="3">
        <v>211.99375599999999</v>
      </c>
    </row>
    <row r="1705" spans="1:19" x14ac:dyDescent="0.2">
      <c r="A1705" s="11" t="s">
        <v>70</v>
      </c>
      <c r="B1705" s="5" t="s">
        <v>12</v>
      </c>
      <c r="C1705" s="31">
        <v>410</v>
      </c>
      <c r="D1705" s="5" t="s">
        <v>171</v>
      </c>
      <c r="E1705" s="7">
        <v>40.288868999999998</v>
      </c>
      <c r="F1705" s="7">
        <v>28.236784</v>
      </c>
      <c r="G1705" s="7">
        <v>23.311904999999999</v>
      </c>
      <c r="H1705" s="7">
        <v>32.575561</v>
      </c>
      <c r="I1705" s="7">
        <v>30.371006000000001</v>
      </c>
      <c r="J1705" s="7">
        <v>236.64666700000001</v>
      </c>
      <c r="K1705" s="7">
        <v>134.341509</v>
      </c>
      <c r="L1705" s="7">
        <v>98.663458000000006</v>
      </c>
      <c r="M1705" s="7">
        <v>58.811492000000001</v>
      </c>
      <c r="N1705" s="7">
        <v>106.10131199999999</v>
      </c>
      <c r="O1705" s="7">
        <v>129.55383800000001</v>
      </c>
      <c r="P1705" s="7">
        <v>134.76439199999999</v>
      </c>
      <c r="Q1705" s="7">
        <v>176.54531399999999</v>
      </c>
      <c r="R1705" s="7">
        <v>250.82567399999999</v>
      </c>
      <c r="S1705" s="7">
        <v>227.29877200000001</v>
      </c>
    </row>
    <row r="1706" spans="1:19" x14ac:dyDescent="0.2">
      <c r="A1706" s="11" t="s">
        <v>70</v>
      </c>
      <c r="B1706" s="5" t="s">
        <v>11</v>
      </c>
      <c r="C1706" s="31">
        <v>430</v>
      </c>
      <c r="D1706" s="5" t="s">
        <v>170</v>
      </c>
      <c r="E1706" s="3">
        <v>6.0397780000000001</v>
      </c>
      <c r="F1706" s="3">
        <v>30.562557000000002</v>
      </c>
      <c r="G1706" s="3">
        <v>74.349056000000004</v>
      </c>
      <c r="H1706" s="3">
        <v>148.12107800000001</v>
      </c>
      <c r="I1706" s="3">
        <v>309.95847500000002</v>
      </c>
      <c r="J1706" s="3">
        <v>331.17433699999998</v>
      </c>
      <c r="K1706" s="3">
        <v>391.63029699999998</v>
      </c>
      <c r="L1706" s="3">
        <v>339.29041599999999</v>
      </c>
      <c r="M1706" s="3">
        <v>480.339204</v>
      </c>
      <c r="N1706" s="3">
        <v>610.54655600000001</v>
      </c>
      <c r="O1706" s="3">
        <v>669.18842500000005</v>
      </c>
      <c r="P1706" s="3">
        <v>833.48265300000003</v>
      </c>
      <c r="Q1706" s="3">
        <v>745.68858699999998</v>
      </c>
      <c r="R1706" s="3">
        <v>609.51455799999997</v>
      </c>
      <c r="S1706" s="3">
        <v>894.51905099999999</v>
      </c>
    </row>
    <row r="1707" spans="1:19" x14ac:dyDescent="0.2">
      <c r="A1707" s="11" t="s">
        <v>70</v>
      </c>
      <c r="B1707" s="5" t="s">
        <v>10</v>
      </c>
      <c r="C1707" s="31">
        <v>510</v>
      </c>
      <c r="D1707" s="5" t="s">
        <v>172</v>
      </c>
      <c r="E1707" s="7"/>
      <c r="F1707" s="7"/>
      <c r="G1707" s="7"/>
      <c r="H1707" s="7"/>
      <c r="I1707" s="7"/>
      <c r="J1707" s="7">
        <v>73.298074999999997</v>
      </c>
      <c r="K1707" s="7"/>
      <c r="L1707" s="7">
        <v>32.803762999999996</v>
      </c>
      <c r="M1707" s="7">
        <v>13.29199</v>
      </c>
      <c r="N1707" s="7">
        <v>4.1160009999999998</v>
      </c>
      <c r="O1707" s="7">
        <v>5.2120569999999997</v>
      </c>
      <c r="P1707" s="7">
        <v>6.6715410000000004</v>
      </c>
      <c r="Q1707" s="7">
        <v>32.821930999999999</v>
      </c>
      <c r="R1707" s="7">
        <v>10.221475</v>
      </c>
      <c r="S1707" s="7">
        <v>9.07395</v>
      </c>
    </row>
    <row r="1708" spans="1:19" x14ac:dyDescent="0.2">
      <c r="A1708" s="11" t="s">
        <v>70</v>
      </c>
      <c r="B1708" s="5" t="s">
        <v>9</v>
      </c>
      <c r="C1708" s="31">
        <v>520</v>
      </c>
      <c r="D1708" s="5" t="s">
        <v>169</v>
      </c>
      <c r="E1708" s="3"/>
      <c r="F1708" s="3"/>
      <c r="G1708" s="3"/>
      <c r="H1708" s="3"/>
      <c r="I1708" s="3"/>
      <c r="J1708" s="3"/>
      <c r="K1708" s="3">
        <v>13.575850000000001</v>
      </c>
      <c r="L1708" s="3">
        <v>8.2711159999999992</v>
      </c>
      <c r="M1708" s="3">
        <v>24.856272000000001</v>
      </c>
      <c r="N1708" s="3">
        <v>28.324548</v>
      </c>
      <c r="O1708" s="3">
        <v>15.523413</v>
      </c>
      <c r="P1708" s="3">
        <v>36.909813999999997</v>
      </c>
      <c r="Q1708" s="3">
        <v>30.814816</v>
      </c>
      <c r="R1708" s="3">
        <v>15.901040999999999</v>
      </c>
      <c r="S1708" s="3">
        <v>15.927745</v>
      </c>
    </row>
    <row r="1709" spans="1:19" x14ac:dyDescent="0.2">
      <c r="A1709" s="11" t="s">
        <v>70</v>
      </c>
      <c r="B1709" s="5" t="s">
        <v>8</v>
      </c>
      <c r="C1709" s="31">
        <v>530</v>
      </c>
      <c r="D1709" s="5" t="s">
        <v>170</v>
      </c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</row>
    <row r="1710" spans="1:19" x14ac:dyDescent="0.2">
      <c r="A1710" s="11" t="s">
        <v>70</v>
      </c>
      <c r="B1710" s="5" t="s">
        <v>7</v>
      </c>
      <c r="C1710" s="31">
        <v>600</v>
      </c>
      <c r="D1710" s="5" t="s">
        <v>173</v>
      </c>
      <c r="E1710" s="3">
        <v>508.92905400000001</v>
      </c>
      <c r="F1710" s="3">
        <v>437.95332400000001</v>
      </c>
      <c r="G1710" s="3">
        <v>440.67653200000001</v>
      </c>
      <c r="H1710" s="3">
        <v>509.67674599999998</v>
      </c>
      <c r="I1710" s="3">
        <v>33490.555942999999</v>
      </c>
      <c r="J1710" s="3"/>
      <c r="K1710" s="3"/>
      <c r="L1710" s="3"/>
      <c r="M1710" s="3"/>
      <c r="N1710" s="3"/>
      <c r="O1710" s="3"/>
      <c r="P1710" s="3">
        <v>90.661274000000006</v>
      </c>
      <c r="Q1710" s="3">
        <v>8.6952269999999992</v>
      </c>
      <c r="R1710" s="3">
        <v>532.49344299999996</v>
      </c>
      <c r="S1710" s="3"/>
    </row>
    <row r="1711" spans="1:19" x14ac:dyDescent="0.2">
      <c r="A1711" s="11" t="s">
        <v>70</v>
      </c>
      <c r="B1711" s="5" t="s">
        <v>6</v>
      </c>
      <c r="C1711" s="31">
        <v>700</v>
      </c>
      <c r="D1711" s="5" t="s">
        <v>174</v>
      </c>
      <c r="E1711" s="7">
        <v>2.1904460000000001</v>
      </c>
      <c r="F1711" s="7">
        <v>1.3290029999999999</v>
      </c>
      <c r="G1711" s="7">
        <v>2.2056239999999998</v>
      </c>
      <c r="H1711" s="7">
        <v>7.3427920000000002</v>
      </c>
      <c r="I1711" s="7">
        <v>359.83472999999998</v>
      </c>
      <c r="J1711" s="7">
        <v>105.21196500000001</v>
      </c>
      <c r="K1711" s="7">
        <v>86.897101000000006</v>
      </c>
      <c r="L1711" s="7">
        <v>100.459422</v>
      </c>
      <c r="M1711" s="7">
        <v>106.70923999999999</v>
      </c>
      <c r="N1711" s="7">
        <v>388.30534899999998</v>
      </c>
      <c r="O1711" s="7">
        <v>183.87426099999999</v>
      </c>
      <c r="P1711" s="7">
        <v>221.34474800000001</v>
      </c>
      <c r="Q1711" s="7">
        <v>306.93907400000001</v>
      </c>
      <c r="R1711" s="7">
        <v>397.21040499999998</v>
      </c>
      <c r="S1711" s="7">
        <v>420.93113199999999</v>
      </c>
    </row>
    <row r="1712" spans="1:19" x14ac:dyDescent="0.2">
      <c r="A1712" s="11" t="s">
        <v>70</v>
      </c>
      <c r="B1712" s="5" t="s">
        <v>5</v>
      </c>
      <c r="C1712" s="31">
        <v>910</v>
      </c>
      <c r="D1712" s="5" t="s">
        <v>170</v>
      </c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</row>
    <row r="1713" spans="1:19" x14ac:dyDescent="0.2">
      <c r="A1713" s="11" t="s">
        <v>70</v>
      </c>
      <c r="B1713" s="5" t="s">
        <v>4</v>
      </c>
      <c r="C1713" s="31">
        <v>930</v>
      </c>
      <c r="D1713" s="5" t="s">
        <v>170</v>
      </c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</row>
    <row r="1714" spans="1:19" x14ac:dyDescent="0.2">
      <c r="A1714" s="10" t="s">
        <v>70</v>
      </c>
      <c r="B1714" s="5" t="s">
        <v>2</v>
      </c>
      <c r="C1714" s="31">
        <v>998</v>
      </c>
      <c r="D1714" s="5" t="s">
        <v>170</v>
      </c>
      <c r="E1714" s="3"/>
      <c r="F1714" s="3"/>
      <c r="G1714" s="3"/>
      <c r="H1714" s="3"/>
      <c r="I1714" s="3"/>
      <c r="J1714" s="3"/>
      <c r="K1714" s="3">
        <v>0.40524399999999999</v>
      </c>
      <c r="L1714" s="3"/>
      <c r="M1714" s="3">
        <v>1.8563E-2</v>
      </c>
      <c r="N1714" s="3">
        <v>0.104574</v>
      </c>
      <c r="O1714" s="3">
        <v>0.24598</v>
      </c>
      <c r="P1714" s="3">
        <v>0.32776499999999997</v>
      </c>
      <c r="Q1714" s="3">
        <v>1.1357000000000001E-2</v>
      </c>
      <c r="R1714" s="3">
        <v>3.2236000000000001E-2</v>
      </c>
      <c r="S1714" s="3"/>
    </row>
    <row r="1715" spans="1:19" x14ac:dyDescent="0.2">
      <c r="A1715" s="12" t="s">
        <v>69</v>
      </c>
      <c r="B1715" s="5" t="s">
        <v>26</v>
      </c>
      <c r="C1715" s="32">
        <v>1000</v>
      </c>
      <c r="D1715" s="5" t="s">
        <v>181</v>
      </c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</row>
    <row r="1716" spans="1:19" x14ac:dyDescent="0.2">
      <c r="A1716" s="11" t="s">
        <v>69</v>
      </c>
      <c r="B1716" s="5" t="s">
        <v>25</v>
      </c>
      <c r="C1716" s="31">
        <v>110</v>
      </c>
      <c r="D1716" s="5" t="s">
        <v>162</v>
      </c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</row>
    <row r="1717" spans="1:19" x14ac:dyDescent="0.2">
      <c r="A1717" s="11" t="s">
        <v>69</v>
      </c>
      <c r="B1717" s="5" t="s">
        <v>24</v>
      </c>
      <c r="C1717" s="31">
        <v>120</v>
      </c>
      <c r="D1717" s="5" t="s">
        <v>163</v>
      </c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</row>
    <row r="1718" spans="1:19" x14ac:dyDescent="0.2">
      <c r="A1718" s="11" t="s">
        <v>69</v>
      </c>
      <c r="B1718" s="5" t="s">
        <v>23</v>
      </c>
      <c r="C1718" s="31">
        <v>130</v>
      </c>
      <c r="D1718" s="5" t="s">
        <v>163</v>
      </c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</row>
    <row r="1719" spans="1:19" x14ac:dyDescent="0.2">
      <c r="A1719" s="11" t="s">
        <v>69</v>
      </c>
      <c r="B1719" s="5" t="s">
        <v>22</v>
      </c>
      <c r="C1719" s="31">
        <v>140</v>
      </c>
      <c r="D1719" s="5" t="s">
        <v>164</v>
      </c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</row>
    <row r="1720" spans="1:19" x14ac:dyDescent="0.2">
      <c r="A1720" s="11" t="s">
        <v>69</v>
      </c>
      <c r="B1720" s="5" t="s">
        <v>21</v>
      </c>
      <c r="C1720" s="31">
        <v>150</v>
      </c>
      <c r="D1720" s="5" t="s">
        <v>165</v>
      </c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</row>
    <row r="1721" spans="1:19" x14ac:dyDescent="0.2">
      <c r="A1721" s="11" t="s">
        <v>69</v>
      </c>
      <c r="B1721" s="5" t="s">
        <v>20</v>
      </c>
      <c r="C1721" s="31">
        <v>160</v>
      </c>
      <c r="D1721" s="5" t="s">
        <v>161</v>
      </c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</row>
    <row r="1722" spans="1:19" x14ac:dyDescent="0.2">
      <c r="A1722" s="11" t="s">
        <v>69</v>
      </c>
      <c r="B1722" s="5" t="s">
        <v>19</v>
      </c>
      <c r="C1722" s="31">
        <v>210</v>
      </c>
      <c r="D1722" s="5" t="s">
        <v>166</v>
      </c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</row>
    <row r="1723" spans="1:19" x14ac:dyDescent="0.2">
      <c r="A1723" s="11" t="s">
        <v>69</v>
      </c>
      <c r="B1723" s="5" t="s">
        <v>18</v>
      </c>
      <c r="C1723" s="31">
        <v>220</v>
      </c>
      <c r="D1723" s="5" t="s">
        <v>166</v>
      </c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</row>
    <row r="1724" spans="1:19" x14ac:dyDescent="0.2">
      <c r="A1724" s="11" t="s">
        <v>69</v>
      </c>
      <c r="B1724" s="5" t="s">
        <v>17</v>
      </c>
      <c r="C1724" s="31">
        <v>230</v>
      </c>
      <c r="D1724" s="5" t="s">
        <v>166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</row>
    <row r="1725" spans="1:19" x14ac:dyDescent="0.2">
      <c r="A1725" s="11" t="s">
        <v>69</v>
      </c>
      <c r="B1725" s="5" t="s">
        <v>16</v>
      </c>
      <c r="C1725" s="31">
        <v>240</v>
      </c>
      <c r="D1725" s="5" t="s">
        <v>167</v>
      </c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</row>
    <row r="1726" spans="1:19" x14ac:dyDescent="0.2">
      <c r="A1726" s="11" t="s">
        <v>69</v>
      </c>
      <c r="B1726" s="5" t="s">
        <v>15</v>
      </c>
      <c r="C1726" s="31">
        <v>250</v>
      </c>
      <c r="D1726" s="5" t="s">
        <v>167</v>
      </c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</row>
    <row r="1727" spans="1:19" x14ac:dyDescent="0.2">
      <c r="A1727" s="11" t="s">
        <v>69</v>
      </c>
      <c r="B1727" s="5" t="s">
        <v>14</v>
      </c>
      <c r="C1727" s="31">
        <v>310</v>
      </c>
      <c r="D1727" s="5" t="s">
        <v>169</v>
      </c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</row>
    <row r="1728" spans="1:19" x14ac:dyDescent="0.2">
      <c r="A1728" s="11" t="s">
        <v>69</v>
      </c>
      <c r="B1728" s="5" t="s">
        <v>13</v>
      </c>
      <c r="C1728" s="31">
        <v>320</v>
      </c>
      <c r="D1728" s="5" t="s">
        <v>168</v>
      </c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</row>
    <row r="1729" spans="1:19" x14ac:dyDescent="0.2">
      <c r="A1729" s="11" t="s">
        <v>69</v>
      </c>
      <c r="B1729" s="5" t="s">
        <v>12</v>
      </c>
      <c r="C1729" s="31">
        <v>410</v>
      </c>
      <c r="D1729" s="5" t="s">
        <v>171</v>
      </c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</row>
    <row r="1730" spans="1:19" x14ac:dyDescent="0.2">
      <c r="A1730" s="11" t="s">
        <v>69</v>
      </c>
      <c r="B1730" s="5" t="s">
        <v>11</v>
      </c>
      <c r="C1730" s="31">
        <v>430</v>
      </c>
      <c r="D1730" s="5" t="s">
        <v>170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</row>
    <row r="1731" spans="1:19" x14ac:dyDescent="0.2">
      <c r="A1731" s="11" t="s">
        <v>69</v>
      </c>
      <c r="B1731" s="5" t="s">
        <v>10</v>
      </c>
      <c r="C1731" s="31">
        <v>510</v>
      </c>
      <c r="D1731" s="5" t="s">
        <v>172</v>
      </c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</row>
    <row r="1732" spans="1:19" x14ac:dyDescent="0.2">
      <c r="A1732" s="11" t="s">
        <v>69</v>
      </c>
      <c r="B1732" s="5" t="s">
        <v>9</v>
      </c>
      <c r="C1732" s="31">
        <v>520</v>
      </c>
      <c r="D1732" s="5" t="s">
        <v>169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</row>
    <row r="1733" spans="1:19" x14ac:dyDescent="0.2">
      <c r="A1733" s="11" t="s">
        <v>69</v>
      </c>
      <c r="B1733" s="5" t="s">
        <v>8</v>
      </c>
      <c r="C1733" s="31">
        <v>530</v>
      </c>
      <c r="D1733" s="5" t="s">
        <v>170</v>
      </c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</row>
    <row r="1734" spans="1:19" x14ac:dyDescent="0.2">
      <c r="A1734" s="11" t="s">
        <v>69</v>
      </c>
      <c r="B1734" s="5" t="s">
        <v>7</v>
      </c>
      <c r="C1734" s="31">
        <v>600</v>
      </c>
      <c r="D1734" s="5" t="s">
        <v>173</v>
      </c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</row>
    <row r="1735" spans="1:19" x14ac:dyDescent="0.2">
      <c r="A1735" s="11" t="s">
        <v>69</v>
      </c>
      <c r="B1735" s="5" t="s">
        <v>6</v>
      </c>
      <c r="C1735" s="31">
        <v>700</v>
      </c>
      <c r="D1735" s="5" t="s">
        <v>174</v>
      </c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</row>
    <row r="1736" spans="1:19" x14ac:dyDescent="0.2">
      <c r="A1736" s="11" t="s">
        <v>69</v>
      </c>
      <c r="B1736" s="5" t="s">
        <v>5</v>
      </c>
      <c r="C1736" s="31">
        <v>910</v>
      </c>
      <c r="D1736" s="5" t="s">
        <v>170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</row>
    <row r="1737" spans="1:19" x14ac:dyDescent="0.2">
      <c r="A1737" s="11" t="s">
        <v>69</v>
      </c>
      <c r="B1737" s="5" t="s">
        <v>4</v>
      </c>
      <c r="C1737" s="31">
        <v>930</v>
      </c>
      <c r="D1737" s="5" t="s">
        <v>170</v>
      </c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</row>
    <row r="1738" spans="1:19" x14ac:dyDescent="0.2">
      <c r="A1738" s="10" t="s">
        <v>69</v>
      </c>
      <c r="B1738" s="5" t="s">
        <v>2</v>
      </c>
      <c r="C1738" s="31">
        <v>998</v>
      </c>
      <c r="D1738" s="5" t="s">
        <v>170</v>
      </c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</row>
    <row r="1739" spans="1:19" x14ac:dyDescent="0.2">
      <c r="A1739" s="9" t="s">
        <v>68</v>
      </c>
      <c r="B1739" s="5" t="s">
        <v>26</v>
      </c>
      <c r="C1739" s="32">
        <v>1000</v>
      </c>
      <c r="D1739" s="5" t="s">
        <v>181</v>
      </c>
      <c r="E1739" s="7">
        <v>543.86482799999999</v>
      </c>
      <c r="F1739" s="7">
        <v>733.86871599999995</v>
      </c>
      <c r="G1739" s="7">
        <v>1115.7516869999999</v>
      </c>
      <c r="H1739" s="7">
        <v>1587.0260940000001</v>
      </c>
      <c r="I1739" s="7">
        <v>1816.646913</v>
      </c>
      <c r="J1739" s="7">
        <v>2949.784118</v>
      </c>
      <c r="K1739" s="7">
        <v>4184.3383489999997</v>
      </c>
      <c r="L1739" s="7">
        <v>4527.0804070000004</v>
      </c>
      <c r="M1739" s="7">
        <v>5741.8197570000002</v>
      </c>
      <c r="N1739" s="7">
        <v>4975.3303859999996</v>
      </c>
      <c r="O1739" s="7">
        <v>5984.0043169999999</v>
      </c>
      <c r="P1739" s="7">
        <v>7296.7228480000003</v>
      </c>
      <c r="Q1739" s="7">
        <v>6463.4992119999997</v>
      </c>
      <c r="R1739" s="7">
        <v>7548.5835639999996</v>
      </c>
      <c r="S1739" s="7">
        <v>7085.8896629999999</v>
      </c>
    </row>
    <row r="1740" spans="1:19" x14ac:dyDescent="0.2">
      <c r="A1740" s="8" t="s">
        <v>68</v>
      </c>
      <c r="B1740" s="5" t="s">
        <v>25</v>
      </c>
      <c r="C1740" s="31">
        <v>110</v>
      </c>
      <c r="D1740" s="5" t="s">
        <v>162</v>
      </c>
      <c r="E1740" s="3"/>
      <c r="F1740" s="3"/>
      <c r="G1740" s="3"/>
      <c r="H1740" s="3"/>
      <c r="I1740" s="3"/>
      <c r="J1740" s="3"/>
      <c r="K1740" s="3">
        <v>44.030917000000002</v>
      </c>
      <c r="L1740" s="3">
        <v>55.81324</v>
      </c>
      <c r="M1740" s="3">
        <v>28.637167000000002</v>
      </c>
      <c r="N1740" s="3">
        <v>42.567391999999998</v>
      </c>
      <c r="O1740" s="3">
        <v>26.004256000000002</v>
      </c>
      <c r="P1740" s="3">
        <v>26.763214999999999</v>
      </c>
      <c r="Q1740" s="3">
        <v>27.09525</v>
      </c>
      <c r="R1740" s="3">
        <v>33.043160999999998</v>
      </c>
      <c r="S1740" s="3">
        <v>24.566279999999999</v>
      </c>
    </row>
    <row r="1741" spans="1:19" x14ac:dyDescent="0.2">
      <c r="A1741" s="8" t="s">
        <v>68</v>
      </c>
      <c r="B1741" s="5" t="s">
        <v>24</v>
      </c>
      <c r="C1741" s="31">
        <v>120</v>
      </c>
      <c r="D1741" s="5" t="s">
        <v>163</v>
      </c>
      <c r="E1741" s="7"/>
      <c r="F1741" s="7">
        <v>105.093846</v>
      </c>
      <c r="G1741" s="7">
        <v>257.58830799999998</v>
      </c>
      <c r="H1741" s="7">
        <v>465.48479300000002</v>
      </c>
      <c r="I1741" s="7">
        <v>617.57388000000003</v>
      </c>
      <c r="J1741" s="7">
        <v>1416.7738509999999</v>
      </c>
      <c r="K1741" s="7">
        <v>1394.1383430000001</v>
      </c>
      <c r="L1741" s="7">
        <v>1614.709323</v>
      </c>
      <c r="M1741" s="7">
        <v>2042.800716</v>
      </c>
      <c r="N1741" s="7">
        <v>1670.8090769999999</v>
      </c>
      <c r="O1741" s="7">
        <v>2326.6332029999999</v>
      </c>
      <c r="P1741" s="7">
        <v>3081.154035</v>
      </c>
      <c r="Q1741" s="7">
        <v>2418.483862</v>
      </c>
      <c r="R1741" s="7">
        <v>3436.678649</v>
      </c>
      <c r="S1741" s="7">
        <v>3307.2081360000002</v>
      </c>
    </row>
    <row r="1742" spans="1:19" x14ac:dyDescent="0.2">
      <c r="A1742" s="8" t="s">
        <v>68</v>
      </c>
      <c r="B1742" s="5" t="s">
        <v>23</v>
      </c>
      <c r="C1742" s="31">
        <v>130</v>
      </c>
      <c r="D1742" s="5" t="s">
        <v>163</v>
      </c>
      <c r="E1742" s="3"/>
      <c r="F1742" s="3">
        <v>152.928122</v>
      </c>
      <c r="G1742" s="3">
        <v>383.590508</v>
      </c>
      <c r="H1742" s="3">
        <v>612.55314299999998</v>
      </c>
      <c r="I1742" s="3">
        <v>684.08211800000004</v>
      </c>
      <c r="J1742" s="3">
        <v>991.18653300000005</v>
      </c>
      <c r="K1742" s="3">
        <v>1217.3900819999999</v>
      </c>
      <c r="L1742" s="3">
        <v>1008.707978</v>
      </c>
      <c r="M1742" s="3">
        <v>1482.127941</v>
      </c>
      <c r="N1742" s="3">
        <v>1368.369549</v>
      </c>
      <c r="O1742" s="3">
        <v>1659.4416980000001</v>
      </c>
      <c r="P1742" s="3">
        <v>1854.495991</v>
      </c>
      <c r="Q1742" s="3">
        <v>1398.017484</v>
      </c>
      <c r="R1742" s="3">
        <v>1420.385452</v>
      </c>
      <c r="S1742" s="3">
        <v>1507.065276</v>
      </c>
    </row>
    <row r="1743" spans="1:19" x14ac:dyDescent="0.2">
      <c r="A1743" s="8" t="s">
        <v>68</v>
      </c>
      <c r="B1743" s="5" t="s">
        <v>22</v>
      </c>
      <c r="C1743" s="31">
        <v>140</v>
      </c>
      <c r="D1743" s="5" t="s">
        <v>164</v>
      </c>
      <c r="E1743" s="7">
        <v>76.841790000000003</v>
      </c>
      <c r="F1743" s="7">
        <v>60.417861000000002</v>
      </c>
      <c r="G1743" s="7">
        <v>58.627679000000001</v>
      </c>
      <c r="H1743" s="7">
        <v>62.517598</v>
      </c>
      <c r="I1743" s="7">
        <v>72.324709999999996</v>
      </c>
      <c r="J1743" s="7">
        <v>50.455683999999998</v>
      </c>
      <c r="K1743" s="7">
        <v>240.72908699999999</v>
      </c>
      <c r="L1743" s="7">
        <v>186.185811</v>
      </c>
      <c r="M1743" s="7">
        <v>174.798562</v>
      </c>
      <c r="N1743" s="7">
        <v>182.33716899999999</v>
      </c>
      <c r="O1743" s="7">
        <v>165.08668900000001</v>
      </c>
      <c r="P1743" s="7">
        <v>181.688681</v>
      </c>
      <c r="Q1743" s="7">
        <v>196.561396</v>
      </c>
      <c r="R1743" s="7">
        <v>211.24084099999999</v>
      </c>
      <c r="S1743" s="7">
        <v>152.48374100000001</v>
      </c>
    </row>
    <row r="1744" spans="1:19" x14ac:dyDescent="0.2">
      <c r="A1744" s="8" t="s">
        <v>68</v>
      </c>
      <c r="B1744" s="5" t="s">
        <v>21</v>
      </c>
      <c r="C1744" s="31">
        <v>150</v>
      </c>
      <c r="D1744" s="5" t="s">
        <v>165</v>
      </c>
      <c r="E1744" s="3"/>
      <c r="F1744" s="3"/>
      <c r="G1744" s="3"/>
      <c r="H1744" s="3"/>
      <c r="I1744" s="3"/>
      <c r="J1744" s="3"/>
      <c r="K1744" s="3">
        <v>0.54164900000000005</v>
      </c>
      <c r="L1744" s="3">
        <v>0.258544</v>
      </c>
      <c r="M1744" s="3">
        <v>68.197714000000005</v>
      </c>
      <c r="N1744" s="3">
        <v>69.829505999999995</v>
      </c>
      <c r="O1744" s="3">
        <v>64.122763000000006</v>
      </c>
      <c r="P1744" s="3">
        <v>62.644252000000002</v>
      </c>
      <c r="Q1744" s="3">
        <v>63.063996000000003</v>
      </c>
      <c r="R1744" s="3">
        <v>58.784044999999999</v>
      </c>
      <c r="S1744" s="3">
        <v>58.514436000000003</v>
      </c>
    </row>
    <row r="1745" spans="1:19" x14ac:dyDescent="0.2">
      <c r="A1745" s="8" t="s">
        <v>68</v>
      </c>
      <c r="B1745" s="5" t="s">
        <v>20</v>
      </c>
      <c r="C1745" s="31">
        <v>160</v>
      </c>
      <c r="D1745" s="5" t="s">
        <v>161</v>
      </c>
      <c r="E1745" s="7"/>
      <c r="F1745" s="7"/>
      <c r="G1745" s="7"/>
      <c r="H1745" s="7"/>
      <c r="I1745" s="7"/>
      <c r="J1745" s="7"/>
      <c r="K1745" s="7">
        <v>19.027182</v>
      </c>
      <c r="L1745" s="7">
        <v>28.785429000000001</v>
      </c>
      <c r="M1745" s="7">
        <v>26.332944000000001</v>
      </c>
      <c r="N1745" s="7">
        <v>14.856643999999999</v>
      </c>
      <c r="O1745" s="7">
        <v>10.832644</v>
      </c>
      <c r="P1745" s="7">
        <v>32.159565000000001</v>
      </c>
      <c r="Q1745" s="7">
        <v>54.807577000000002</v>
      </c>
      <c r="R1745" s="7">
        <v>48.860106999999999</v>
      </c>
      <c r="S1745" s="7">
        <v>13.491595</v>
      </c>
    </row>
    <row r="1746" spans="1:19" x14ac:dyDescent="0.2">
      <c r="A1746" s="8" t="s">
        <v>68</v>
      </c>
      <c r="B1746" s="5" t="s">
        <v>19</v>
      </c>
      <c r="C1746" s="31">
        <v>210</v>
      </c>
      <c r="D1746" s="5" t="s">
        <v>166</v>
      </c>
      <c r="E1746" s="3"/>
      <c r="F1746" s="3"/>
      <c r="G1746" s="3"/>
      <c r="H1746" s="3"/>
      <c r="I1746" s="3">
        <v>0.35830499999999998</v>
      </c>
      <c r="J1746" s="3">
        <v>0.30699599999999999</v>
      </c>
      <c r="K1746" s="3">
        <v>231.941057</v>
      </c>
      <c r="L1746" s="3">
        <v>335.16978</v>
      </c>
      <c r="M1746" s="3">
        <v>397.862011</v>
      </c>
      <c r="N1746" s="3">
        <v>341.68761699999999</v>
      </c>
      <c r="O1746" s="3">
        <v>344.40544499999999</v>
      </c>
      <c r="P1746" s="3">
        <v>457.23039899999998</v>
      </c>
      <c r="Q1746" s="3">
        <v>342.66938299999998</v>
      </c>
      <c r="R1746" s="3">
        <v>412.280618</v>
      </c>
      <c r="S1746" s="3">
        <v>384.10997900000001</v>
      </c>
    </row>
    <row r="1747" spans="1:19" x14ac:dyDescent="0.2">
      <c r="A1747" s="8" t="s">
        <v>68</v>
      </c>
      <c r="B1747" s="5" t="s">
        <v>18</v>
      </c>
      <c r="C1747" s="31">
        <v>220</v>
      </c>
      <c r="D1747" s="5" t="s">
        <v>166</v>
      </c>
      <c r="E1747" s="7"/>
      <c r="F1747" s="7"/>
      <c r="G1747" s="7"/>
      <c r="H1747" s="7"/>
      <c r="I1747" s="7"/>
      <c r="J1747" s="7"/>
      <c r="K1747" s="7">
        <v>17.219861000000002</v>
      </c>
      <c r="L1747" s="7">
        <v>10.886492000000001</v>
      </c>
      <c r="M1747" s="7">
        <v>11.506214999999999</v>
      </c>
      <c r="N1747" s="7"/>
      <c r="O1747" s="7">
        <v>0.18127799999999999</v>
      </c>
      <c r="P1747" s="7">
        <v>7.4464000000000002E-2</v>
      </c>
      <c r="Q1747" s="7">
        <v>7.4454999999999993E-2</v>
      </c>
      <c r="R1747" s="7">
        <v>0.74625600000000003</v>
      </c>
      <c r="S1747" s="7">
        <v>0.118744</v>
      </c>
    </row>
    <row r="1748" spans="1:19" x14ac:dyDescent="0.2">
      <c r="A1748" s="8" t="s">
        <v>68</v>
      </c>
      <c r="B1748" s="5" t="s">
        <v>17</v>
      </c>
      <c r="C1748" s="31">
        <v>230</v>
      </c>
      <c r="D1748" s="5" t="s">
        <v>166</v>
      </c>
      <c r="E1748" s="3"/>
      <c r="F1748" s="3"/>
      <c r="G1748" s="3">
        <v>1.5284960000000001</v>
      </c>
      <c r="H1748" s="3">
        <v>2.4966080000000002</v>
      </c>
      <c r="I1748" s="3">
        <v>4.7328390000000002</v>
      </c>
      <c r="J1748" s="3">
        <v>11.307243</v>
      </c>
      <c r="K1748" s="3">
        <v>380.130785</v>
      </c>
      <c r="L1748" s="3">
        <v>363.87657000000002</v>
      </c>
      <c r="M1748" s="3">
        <v>519.77272100000005</v>
      </c>
      <c r="N1748" s="3">
        <v>273.89530100000002</v>
      </c>
      <c r="O1748" s="3">
        <v>394.84585600000003</v>
      </c>
      <c r="P1748" s="3">
        <v>532.36409900000001</v>
      </c>
      <c r="Q1748" s="3">
        <v>572.07476299999996</v>
      </c>
      <c r="R1748" s="3">
        <v>496.42555399999998</v>
      </c>
      <c r="S1748" s="3">
        <v>311.02758899999998</v>
      </c>
    </row>
    <row r="1749" spans="1:19" x14ac:dyDescent="0.2">
      <c r="A1749" s="8" t="s">
        <v>68</v>
      </c>
      <c r="B1749" s="5" t="s">
        <v>16</v>
      </c>
      <c r="C1749" s="31">
        <v>240</v>
      </c>
      <c r="D1749" s="5" t="s">
        <v>167</v>
      </c>
      <c r="E1749" s="7"/>
      <c r="F1749" s="7"/>
      <c r="G1749" s="7"/>
      <c r="H1749" s="7"/>
      <c r="I1749" s="7"/>
      <c r="J1749" s="7"/>
      <c r="K1749" s="7"/>
      <c r="L1749" s="7"/>
      <c r="M1749" s="7">
        <v>0.93862400000000001</v>
      </c>
      <c r="N1749" s="7">
        <v>0.88516099999999998</v>
      </c>
      <c r="O1749" s="7">
        <v>3.537509</v>
      </c>
      <c r="P1749" s="7">
        <v>0.62786200000000003</v>
      </c>
      <c r="Q1749" s="7">
        <v>8.0936489999999992</v>
      </c>
      <c r="R1749" s="7">
        <v>8.1624879999999997</v>
      </c>
      <c r="S1749" s="7">
        <v>12.606197</v>
      </c>
    </row>
    <row r="1750" spans="1:19" x14ac:dyDescent="0.2">
      <c r="A1750" s="8" t="s">
        <v>68</v>
      </c>
      <c r="B1750" s="5" t="s">
        <v>15</v>
      </c>
      <c r="C1750" s="31">
        <v>250</v>
      </c>
      <c r="D1750" s="5" t="s">
        <v>167</v>
      </c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>
        <v>4.4645910000000004</v>
      </c>
      <c r="Q1750" s="3">
        <v>0.93573700000000004</v>
      </c>
      <c r="R1750" s="3">
        <v>2.8029999999999999E-3</v>
      </c>
      <c r="S1750" s="3">
        <v>9.3887540000000005</v>
      </c>
    </row>
    <row r="1751" spans="1:19" x14ac:dyDescent="0.2">
      <c r="A1751" s="8" t="s">
        <v>68</v>
      </c>
      <c r="B1751" s="5" t="s">
        <v>14</v>
      </c>
      <c r="C1751" s="31">
        <v>310</v>
      </c>
      <c r="D1751" s="5" t="s">
        <v>169</v>
      </c>
      <c r="E1751" s="7">
        <v>21.207295999999999</v>
      </c>
      <c r="F1751" s="7">
        <v>18.176915999999999</v>
      </c>
      <c r="G1751" s="7">
        <v>19.810162999999999</v>
      </c>
      <c r="H1751" s="7">
        <v>30.529862999999999</v>
      </c>
      <c r="I1751" s="7">
        <v>43.609625000000001</v>
      </c>
      <c r="J1751" s="7">
        <v>47.810839999999999</v>
      </c>
      <c r="K1751" s="7">
        <v>136.032409</v>
      </c>
      <c r="L1751" s="7">
        <v>197.410594</v>
      </c>
      <c r="M1751" s="7">
        <v>188.71038999999999</v>
      </c>
      <c r="N1751" s="7">
        <v>256.38893200000001</v>
      </c>
      <c r="O1751" s="7">
        <v>241.365207</v>
      </c>
      <c r="P1751" s="7">
        <v>201.856831</v>
      </c>
      <c r="Q1751" s="7">
        <v>309.38155899999998</v>
      </c>
      <c r="R1751" s="7">
        <v>297.59057300000001</v>
      </c>
      <c r="S1751" s="7">
        <v>237.363899</v>
      </c>
    </row>
    <row r="1752" spans="1:19" x14ac:dyDescent="0.2">
      <c r="A1752" s="8" t="s">
        <v>68</v>
      </c>
      <c r="B1752" s="5" t="s">
        <v>13</v>
      </c>
      <c r="C1752" s="31">
        <v>320</v>
      </c>
      <c r="D1752" s="5" t="s">
        <v>168</v>
      </c>
      <c r="E1752" s="3"/>
      <c r="F1752" s="3"/>
      <c r="G1752" s="3"/>
      <c r="H1752" s="3"/>
      <c r="I1752" s="3"/>
      <c r="J1752" s="3"/>
      <c r="K1752" s="3">
        <v>20.072298</v>
      </c>
      <c r="L1752" s="3">
        <v>16.903648</v>
      </c>
      <c r="M1752" s="3">
        <v>9.3608499999999992</v>
      </c>
      <c r="N1752" s="3">
        <v>17.536911</v>
      </c>
      <c r="O1752" s="3">
        <v>7.2096710000000002</v>
      </c>
      <c r="P1752" s="3">
        <v>14.453569999999999</v>
      </c>
      <c r="Q1752" s="3">
        <v>15.275337</v>
      </c>
      <c r="R1752" s="3">
        <v>12.4849</v>
      </c>
      <c r="S1752" s="3">
        <v>16.483318000000001</v>
      </c>
    </row>
    <row r="1753" spans="1:19" x14ac:dyDescent="0.2">
      <c r="A1753" s="8" t="s">
        <v>68</v>
      </c>
      <c r="B1753" s="5" t="s">
        <v>12</v>
      </c>
      <c r="C1753" s="31">
        <v>410</v>
      </c>
      <c r="D1753" s="5" t="s">
        <v>171</v>
      </c>
      <c r="E1753" s="7">
        <v>445.815742</v>
      </c>
      <c r="F1753" s="7">
        <v>397.25197100000003</v>
      </c>
      <c r="G1753" s="7">
        <v>394.60653300000001</v>
      </c>
      <c r="H1753" s="7">
        <v>413.44408900000002</v>
      </c>
      <c r="I1753" s="7">
        <v>393.96543600000001</v>
      </c>
      <c r="J1753" s="7">
        <v>382.66819099999998</v>
      </c>
      <c r="K1753" s="7">
        <v>415.16660300000001</v>
      </c>
      <c r="L1753" s="7">
        <v>488.75203800000003</v>
      </c>
      <c r="M1753" s="7">
        <v>539.53562799999997</v>
      </c>
      <c r="N1753" s="7">
        <v>493.86296199999998</v>
      </c>
      <c r="O1753" s="7">
        <v>495.02403600000002</v>
      </c>
      <c r="P1753" s="7">
        <v>563.037556</v>
      </c>
      <c r="Q1753" s="7">
        <v>802.06097999999997</v>
      </c>
      <c r="R1753" s="7">
        <v>821.80297900000005</v>
      </c>
      <c r="S1753" s="7">
        <v>701.63631799999996</v>
      </c>
    </row>
    <row r="1754" spans="1:19" x14ac:dyDescent="0.2">
      <c r="A1754" s="8" t="s">
        <v>68</v>
      </c>
      <c r="B1754" s="5" t="s">
        <v>11</v>
      </c>
      <c r="C1754" s="31">
        <v>430</v>
      </c>
      <c r="D1754" s="5" t="s">
        <v>170</v>
      </c>
      <c r="E1754" s="3"/>
      <c r="F1754" s="3"/>
      <c r="G1754" s="3"/>
      <c r="H1754" s="3"/>
      <c r="I1754" s="3"/>
      <c r="J1754" s="3"/>
      <c r="K1754" s="3">
        <v>2.820157</v>
      </c>
      <c r="L1754" s="3">
        <v>112.64461799999999</v>
      </c>
      <c r="M1754" s="3">
        <v>154.415357</v>
      </c>
      <c r="N1754" s="3">
        <v>155.74606499999999</v>
      </c>
      <c r="O1754" s="3">
        <v>156.05095499999999</v>
      </c>
      <c r="P1754" s="3">
        <v>161.29451599999999</v>
      </c>
      <c r="Q1754" s="3">
        <v>131.33638500000001</v>
      </c>
      <c r="R1754" s="3">
        <v>112.34567800000001</v>
      </c>
      <c r="S1754" s="3">
        <v>165.14780400000001</v>
      </c>
    </row>
    <row r="1755" spans="1:19" x14ac:dyDescent="0.2">
      <c r="A1755" s="8" t="s">
        <v>68</v>
      </c>
      <c r="B1755" s="5" t="s">
        <v>10</v>
      </c>
      <c r="C1755" s="31">
        <v>510</v>
      </c>
      <c r="D1755" s="5" t="s">
        <v>172</v>
      </c>
      <c r="E1755" s="7"/>
      <c r="F1755" s="7"/>
      <c r="G1755" s="7"/>
      <c r="H1755" s="7"/>
      <c r="I1755" s="7"/>
      <c r="J1755" s="7"/>
      <c r="K1755" s="7"/>
      <c r="L1755" s="7"/>
      <c r="M1755" s="7">
        <v>0.187725</v>
      </c>
      <c r="N1755" s="7"/>
      <c r="O1755" s="7"/>
      <c r="P1755" s="7">
        <v>0.86041999999999996</v>
      </c>
      <c r="Q1755" s="7"/>
      <c r="R1755" s="7"/>
      <c r="S1755" s="7"/>
    </row>
    <row r="1756" spans="1:19" x14ac:dyDescent="0.2">
      <c r="A1756" s="8" t="s">
        <v>68</v>
      </c>
      <c r="B1756" s="5" t="s">
        <v>9</v>
      </c>
      <c r="C1756" s="31">
        <v>520</v>
      </c>
      <c r="D1756" s="5" t="s">
        <v>169</v>
      </c>
      <c r="E1756" s="3"/>
      <c r="F1756" s="3"/>
      <c r="G1756" s="3"/>
      <c r="H1756" s="3"/>
      <c r="I1756" s="3"/>
      <c r="J1756" s="3"/>
      <c r="K1756" s="3"/>
      <c r="L1756" s="3"/>
      <c r="M1756" s="3"/>
      <c r="N1756" s="3">
        <v>9.7516610000000004</v>
      </c>
      <c r="O1756" s="3">
        <v>4.3410609999999998</v>
      </c>
      <c r="P1756" s="3">
        <v>0.64680499999999996</v>
      </c>
      <c r="Q1756" s="3">
        <v>8.2404410000000006</v>
      </c>
      <c r="R1756" s="3">
        <v>9.4159070000000007</v>
      </c>
      <c r="S1756" s="3">
        <v>5.4594480000000001</v>
      </c>
    </row>
    <row r="1757" spans="1:19" x14ac:dyDescent="0.2">
      <c r="A1757" s="8" t="s">
        <v>68</v>
      </c>
      <c r="B1757" s="5" t="s">
        <v>8</v>
      </c>
      <c r="C1757" s="31">
        <v>530</v>
      </c>
      <c r="D1757" s="5" t="s">
        <v>170</v>
      </c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</row>
    <row r="1758" spans="1:19" x14ac:dyDescent="0.2">
      <c r="A1758" s="8" t="s">
        <v>68</v>
      </c>
      <c r="B1758" s="5" t="s">
        <v>7</v>
      </c>
      <c r="C1758" s="31">
        <v>600</v>
      </c>
      <c r="D1758" s="5" t="s">
        <v>173</v>
      </c>
      <c r="E1758" s="3"/>
      <c r="F1758" s="3"/>
      <c r="G1758" s="3"/>
      <c r="H1758" s="3"/>
      <c r="I1758" s="3"/>
      <c r="J1758" s="3"/>
      <c r="K1758" s="3"/>
      <c r="L1758" s="3">
        <v>5.9826160000000002</v>
      </c>
      <c r="M1758" s="3">
        <v>17.061008000000001</v>
      </c>
      <c r="N1758" s="3">
        <v>1.9137329999999999</v>
      </c>
      <c r="O1758" s="3">
        <v>10.673349999999999</v>
      </c>
      <c r="P1758" s="3">
        <v>1.626053</v>
      </c>
      <c r="Q1758" s="3">
        <v>10.899405</v>
      </c>
      <c r="R1758" s="3"/>
      <c r="S1758" s="3">
        <v>11.22</v>
      </c>
    </row>
    <row r="1759" spans="1:19" x14ac:dyDescent="0.2">
      <c r="A1759" s="8" t="s">
        <v>68</v>
      </c>
      <c r="B1759" s="5" t="s">
        <v>6</v>
      </c>
      <c r="C1759" s="31">
        <v>700</v>
      </c>
      <c r="D1759" s="5" t="s">
        <v>174</v>
      </c>
      <c r="E1759" s="7"/>
      <c r="F1759" s="7"/>
      <c r="G1759" s="7"/>
      <c r="H1759" s="7"/>
      <c r="I1759" s="7"/>
      <c r="J1759" s="7"/>
      <c r="K1759" s="7">
        <v>25.94153</v>
      </c>
      <c r="L1759" s="7">
        <v>10.450433</v>
      </c>
      <c r="M1759" s="7">
        <v>9.4754249999999995</v>
      </c>
      <c r="N1759" s="7">
        <v>10.291054000000001</v>
      </c>
      <c r="O1759" s="7">
        <v>6.5609500000000001</v>
      </c>
      <c r="P1759" s="7">
        <v>11.991204</v>
      </c>
      <c r="Q1759" s="7">
        <v>12.85088</v>
      </c>
      <c r="R1759" s="7">
        <v>23.946187999999999</v>
      </c>
      <c r="S1759" s="7">
        <v>20.94632</v>
      </c>
    </row>
    <row r="1760" spans="1:19" x14ac:dyDescent="0.2">
      <c r="A1760" s="8" t="s">
        <v>68</v>
      </c>
      <c r="B1760" s="5" t="s">
        <v>5</v>
      </c>
      <c r="C1760" s="31">
        <v>910</v>
      </c>
      <c r="D1760" s="5" t="s">
        <v>170</v>
      </c>
      <c r="E1760" s="3"/>
      <c r="F1760" s="3"/>
      <c r="G1760" s="3"/>
      <c r="H1760" s="3"/>
      <c r="I1760" s="3"/>
      <c r="J1760" s="3">
        <v>49.27478</v>
      </c>
      <c r="K1760" s="3">
        <v>39.156388999999997</v>
      </c>
      <c r="L1760" s="3">
        <v>53.629452000000001</v>
      </c>
      <c r="M1760" s="3">
        <v>67.725356000000005</v>
      </c>
      <c r="N1760" s="3">
        <v>63.516295999999997</v>
      </c>
      <c r="O1760" s="3">
        <v>66.519135000000006</v>
      </c>
      <c r="P1760" s="3">
        <v>106.009874</v>
      </c>
      <c r="Q1760" s="3">
        <v>87.653459999999995</v>
      </c>
      <c r="R1760" s="3">
        <v>110.938157</v>
      </c>
      <c r="S1760" s="3">
        <v>143.22493</v>
      </c>
    </row>
    <row r="1761" spans="1:19" x14ac:dyDescent="0.2">
      <c r="A1761" s="8" t="s">
        <v>68</v>
      </c>
      <c r="B1761" s="5" t="s">
        <v>4</v>
      </c>
      <c r="C1761" s="31">
        <v>930</v>
      </c>
      <c r="D1761" s="5" t="s">
        <v>170</v>
      </c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</row>
    <row r="1762" spans="1:19" x14ac:dyDescent="0.2">
      <c r="A1762" s="6" t="s">
        <v>68</v>
      </c>
      <c r="B1762" s="5" t="s">
        <v>2</v>
      </c>
      <c r="C1762" s="31">
        <v>998</v>
      </c>
      <c r="D1762" s="5" t="s">
        <v>170</v>
      </c>
      <c r="E1762" s="3"/>
      <c r="F1762" s="3"/>
      <c r="G1762" s="3"/>
      <c r="H1762" s="3"/>
      <c r="I1762" s="3"/>
      <c r="J1762" s="3"/>
      <c r="K1762" s="3"/>
      <c r="L1762" s="3">
        <v>36.572085999999999</v>
      </c>
      <c r="M1762" s="3"/>
      <c r="N1762" s="3"/>
      <c r="O1762" s="3"/>
      <c r="P1762" s="3">
        <v>0.179759</v>
      </c>
      <c r="Q1762" s="3">
        <v>1.069148</v>
      </c>
      <c r="R1762" s="3">
        <v>33.093904999999999</v>
      </c>
      <c r="S1762" s="3">
        <v>1.5665819999999999</v>
      </c>
    </row>
    <row r="1763" spans="1:19" x14ac:dyDescent="0.2">
      <c r="A1763" s="12" t="s">
        <v>67</v>
      </c>
      <c r="B1763" s="5" t="s">
        <v>26</v>
      </c>
      <c r="C1763" s="32">
        <v>1000</v>
      </c>
      <c r="D1763" s="5" t="s">
        <v>181</v>
      </c>
      <c r="E1763" s="7"/>
      <c r="F1763" s="7"/>
      <c r="G1763" s="7"/>
      <c r="H1763" s="7"/>
      <c r="I1763" s="7"/>
      <c r="J1763" s="7"/>
      <c r="K1763" s="7"/>
      <c r="L1763" s="7"/>
      <c r="M1763" s="7">
        <v>20.212571000000001</v>
      </c>
      <c r="N1763" s="7">
        <v>41.691606999999998</v>
      </c>
      <c r="O1763" s="7">
        <v>21.612365</v>
      </c>
      <c r="P1763" s="7">
        <v>6.1376499999999998</v>
      </c>
      <c r="Q1763" s="7">
        <v>36.284605999999997</v>
      </c>
      <c r="R1763" s="7">
        <v>43.295994</v>
      </c>
      <c r="S1763" s="7">
        <v>39.501286999999998</v>
      </c>
    </row>
    <row r="1764" spans="1:19" x14ac:dyDescent="0.2">
      <c r="A1764" s="11" t="s">
        <v>67</v>
      </c>
      <c r="B1764" s="5" t="s">
        <v>25</v>
      </c>
      <c r="C1764" s="31">
        <v>110</v>
      </c>
      <c r="D1764" s="5" t="s">
        <v>162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</row>
    <row r="1765" spans="1:19" x14ac:dyDescent="0.2">
      <c r="A1765" s="11" t="s">
        <v>67</v>
      </c>
      <c r="B1765" s="5" t="s">
        <v>24</v>
      </c>
      <c r="C1765" s="31">
        <v>120</v>
      </c>
      <c r="D1765" s="5" t="s">
        <v>163</v>
      </c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</row>
    <row r="1766" spans="1:19" x14ac:dyDescent="0.2">
      <c r="A1766" s="11" t="s">
        <v>67</v>
      </c>
      <c r="B1766" s="5" t="s">
        <v>23</v>
      </c>
      <c r="C1766" s="31">
        <v>130</v>
      </c>
      <c r="D1766" s="5" t="s">
        <v>163</v>
      </c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</row>
    <row r="1767" spans="1:19" x14ac:dyDescent="0.2">
      <c r="A1767" s="11" t="s">
        <v>67</v>
      </c>
      <c r="B1767" s="5" t="s">
        <v>22</v>
      </c>
      <c r="C1767" s="31">
        <v>140</v>
      </c>
      <c r="D1767" s="5" t="s">
        <v>164</v>
      </c>
      <c r="E1767" s="7"/>
      <c r="F1767" s="7"/>
      <c r="G1767" s="7"/>
      <c r="H1767" s="7"/>
      <c r="I1767" s="7"/>
      <c r="J1767" s="7"/>
      <c r="K1767" s="7"/>
      <c r="L1767" s="7"/>
      <c r="M1767" s="7">
        <v>12.020752999999999</v>
      </c>
      <c r="N1767" s="7">
        <v>13.858788000000001</v>
      </c>
      <c r="O1767" s="7"/>
      <c r="P1767" s="7"/>
      <c r="Q1767" s="7">
        <v>1.9145449999999999</v>
      </c>
      <c r="R1767" s="7">
        <v>15.552030999999999</v>
      </c>
      <c r="S1767" s="7">
        <v>4.4886939999999997</v>
      </c>
    </row>
    <row r="1768" spans="1:19" x14ac:dyDescent="0.2">
      <c r="A1768" s="11" t="s">
        <v>67</v>
      </c>
      <c r="B1768" s="5" t="s">
        <v>21</v>
      </c>
      <c r="C1768" s="31">
        <v>150</v>
      </c>
      <c r="D1768" s="5" t="s">
        <v>165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</row>
    <row r="1769" spans="1:19" x14ac:dyDescent="0.2">
      <c r="A1769" s="11" t="s">
        <v>67</v>
      </c>
      <c r="B1769" s="5" t="s">
        <v>20</v>
      </c>
      <c r="C1769" s="31">
        <v>160</v>
      </c>
      <c r="D1769" s="5" t="s">
        <v>161</v>
      </c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</row>
    <row r="1770" spans="1:19" x14ac:dyDescent="0.2">
      <c r="A1770" s="11" t="s">
        <v>67</v>
      </c>
      <c r="B1770" s="5" t="s">
        <v>19</v>
      </c>
      <c r="C1770" s="31">
        <v>210</v>
      </c>
      <c r="D1770" s="5" t="s">
        <v>166</v>
      </c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</row>
    <row r="1771" spans="1:19" x14ac:dyDescent="0.2">
      <c r="A1771" s="11" t="s">
        <v>67</v>
      </c>
      <c r="B1771" s="5" t="s">
        <v>18</v>
      </c>
      <c r="C1771" s="31">
        <v>220</v>
      </c>
      <c r="D1771" s="5" t="s">
        <v>166</v>
      </c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</row>
    <row r="1772" spans="1:19" x14ac:dyDescent="0.2">
      <c r="A1772" s="11" t="s">
        <v>67</v>
      </c>
      <c r="B1772" s="5" t="s">
        <v>17</v>
      </c>
      <c r="C1772" s="31">
        <v>230</v>
      </c>
      <c r="D1772" s="5" t="s">
        <v>166</v>
      </c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</row>
    <row r="1773" spans="1:19" x14ac:dyDescent="0.2">
      <c r="A1773" s="11" t="s">
        <v>67</v>
      </c>
      <c r="B1773" s="5" t="s">
        <v>16</v>
      </c>
      <c r="C1773" s="31">
        <v>240</v>
      </c>
      <c r="D1773" s="5" t="s">
        <v>167</v>
      </c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</row>
    <row r="1774" spans="1:19" x14ac:dyDescent="0.2">
      <c r="A1774" s="11" t="s">
        <v>67</v>
      </c>
      <c r="B1774" s="5" t="s">
        <v>15</v>
      </c>
      <c r="C1774" s="31">
        <v>250</v>
      </c>
      <c r="D1774" s="5" t="s">
        <v>167</v>
      </c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</row>
    <row r="1775" spans="1:19" x14ac:dyDescent="0.2">
      <c r="A1775" s="11" t="s">
        <v>67</v>
      </c>
      <c r="B1775" s="5" t="s">
        <v>14</v>
      </c>
      <c r="C1775" s="31">
        <v>310</v>
      </c>
      <c r="D1775" s="5" t="s">
        <v>169</v>
      </c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>
        <v>2.9992100000000002</v>
      </c>
      <c r="R1775" s="7">
        <v>2.5125329999999999</v>
      </c>
      <c r="S1775" s="7">
        <v>5.4233339999999997</v>
      </c>
    </row>
    <row r="1776" spans="1:19" x14ac:dyDescent="0.2">
      <c r="A1776" s="11" t="s">
        <v>67</v>
      </c>
      <c r="B1776" s="5" t="s">
        <v>13</v>
      </c>
      <c r="C1776" s="31">
        <v>320</v>
      </c>
      <c r="D1776" s="5" t="s">
        <v>168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</row>
    <row r="1777" spans="1:19" x14ac:dyDescent="0.2">
      <c r="A1777" s="11" t="s">
        <v>67</v>
      </c>
      <c r="B1777" s="5" t="s">
        <v>12</v>
      </c>
      <c r="C1777" s="31">
        <v>410</v>
      </c>
      <c r="D1777" s="5" t="s">
        <v>171</v>
      </c>
      <c r="E1777" s="7"/>
      <c r="F1777" s="7"/>
      <c r="G1777" s="7"/>
      <c r="H1777" s="7"/>
      <c r="I1777" s="7"/>
      <c r="J1777" s="7"/>
      <c r="K1777" s="7"/>
      <c r="L1777" s="7"/>
      <c r="M1777" s="7">
        <v>8.1918179999999996</v>
      </c>
      <c r="N1777" s="7">
        <v>7.4170769999999999</v>
      </c>
      <c r="O1777" s="7">
        <v>3.52163</v>
      </c>
      <c r="P1777" s="7"/>
      <c r="Q1777" s="7">
        <v>11.945494999999999</v>
      </c>
      <c r="R1777" s="7">
        <v>3.7779669999999999</v>
      </c>
      <c r="S1777" s="7">
        <v>8.146331</v>
      </c>
    </row>
    <row r="1778" spans="1:19" x14ac:dyDescent="0.2">
      <c r="A1778" s="11" t="s">
        <v>67</v>
      </c>
      <c r="B1778" s="5" t="s">
        <v>11</v>
      </c>
      <c r="C1778" s="31">
        <v>430</v>
      </c>
      <c r="D1778" s="5" t="s">
        <v>170</v>
      </c>
      <c r="E1778" s="3"/>
      <c r="F1778" s="3"/>
      <c r="G1778" s="3"/>
      <c r="H1778" s="3"/>
      <c r="I1778" s="3"/>
      <c r="J1778" s="3"/>
      <c r="K1778" s="3"/>
      <c r="L1778" s="3"/>
      <c r="M1778" s="3"/>
      <c r="N1778" s="3">
        <v>10.040006999999999</v>
      </c>
      <c r="O1778" s="3">
        <v>12.125341000000001</v>
      </c>
      <c r="P1778" s="3">
        <v>6.1376499999999998</v>
      </c>
      <c r="Q1778" s="3">
        <v>10.131103</v>
      </c>
      <c r="R1778" s="3">
        <v>8.3677829999999993</v>
      </c>
      <c r="S1778" s="3">
        <v>13.622385</v>
      </c>
    </row>
    <row r="1779" spans="1:19" x14ac:dyDescent="0.2">
      <c r="A1779" s="11" t="s">
        <v>67</v>
      </c>
      <c r="B1779" s="5" t="s">
        <v>10</v>
      </c>
      <c r="C1779" s="31">
        <v>510</v>
      </c>
      <c r="D1779" s="5" t="s">
        <v>172</v>
      </c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</row>
    <row r="1780" spans="1:19" x14ac:dyDescent="0.2">
      <c r="A1780" s="11" t="s">
        <v>67</v>
      </c>
      <c r="B1780" s="5" t="s">
        <v>9</v>
      </c>
      <c r="C1780" s="31">
        <v>520</v>
      </c>
      <c r="D1780" s="5" t="s">
        <v>169</v>
      </c>
      <c r="E1780" s="3"/>
      <c r="F1780" s="3"/>
      <c r="G1780" s="3"/>
      <c r="H1780" s="3"/>
      <c r="I1780" s="3"/>
      <c r="J1780" s="3"/>
      <c r="K1780" s="3"/>
      <c r="L1780" s="3"/>
      <c r="M1780" s="3"/>
      <c r="N1780" s="3">
        <v>8.6452089999999995</v>
      </c>
      <c r="O1780" s="3">
        <v>4.2957409999999996</v>
      </c>
      <c r="P1780" s="3"/>
      <c r="Q1780" s="3">
        <v>8.0609169999999999</v>
      </c>
      <c r="R1780" s="3">
        <v>8.6691739999999999</v>
      </c>
      <c r="S1780" s="3">
        <v>5.4594480000000001</v>
      </c>
    </row>
    <row r="1781" spans="1:19" x14ac:dyDescent="0.2">
      <c r="A1781" s="11" t="s">
        <v>67</v>
      </c>
      <c r="B1781" s="5" t="s">
        <v>8</v>
      </c>
      <c r="C1781" s="31">
        <v>530</v>
      </c>
      <c r="D1781" s="5" t="s">
        <v>170</v>
      </c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</row>
    <row r="1782" spans="1:19" x14ac:dyDescent="0.2">
      <c r="A1782" s="11" t="s">
        <v>67</v>
      </c>
      <c r="B1782" s="5" t="s">
        <v>7</v>
      </c>
      <c r="C1782" s="31">
        <v>600</v>
      </c>
      <c r="D1782" s="5" t="s">
        <v>173</v>
      </c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</row>
    <row r="1783" spans="1:19" x14ac:dyDescent="0.2">
      <c r="A1783" s="11" t="s">
        <v>67</v>
      </c>
      <c r="B1783" s="5" t="s">
        <v>6</v>
      </c>
      <c r="C1783" s="31">
        <v>700</v>
      </c>
      <c r="D1783" s="5" t="s">
        <v>174</v>
      </c>
      <c r="E1783" s="7"/>
      <c r="F1783" s="7"/>
      <c r="G1783" s="7"/>
      <c r="H1783" s="7"/>
      <c r="I1783" s="7"/>
      <c r="J1783" s="7"/>
      <c r="K1783" s="7"/>
      <c r="L1783" s="7"/>
      <c r="M1783" s="7"/>
      <c r="N1783" s="7">
        <v>1.730526</v>
      </c>
      <c r="O1783" s="7">
        <v>1.6696530000000001</v>
      </c>
      <c r="P1783" s="7"/>
      <c r="Q1783" s="7">
        <v>1.233336</v>
      </c>
      <c r="R1783" s="7">
        <v>4.416506</v>
      </c>
      <c r="S1783" s="7">
        <v>2.3610950000000002</v>
      </c>
    </row>
    <row r="1784" spans="1:19" x14ac:dyDescent="0.2">
      <c r="A1784" s="11" t="s">
        <v>67</v>
      </c>
      <c r="B1784" s="5" t="s">
        <v>5</v>
      </c>
      <c r="C1784" s="31">
        <v>910</v>
      </c>
      <c r="D1784" s="5" t="s">
        <v>170</v>
      </c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</row>
    <row r="1785" spans="1:19" x14ac:dyDescent="0.2">
      <c r="A1785" s="11" t="s">
        <v>67</v>
      </c>
      <c r="B1785" s="5" t="s">
        <v>4</v>
      </c>
      <c r="C1785" s="31">
        <v>930</v>
      </c>
      <c r="D1785" s="5" t="s">
        <v>170</v>
      </c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</row>
    <row r="1786" spans="1:19" x14ac:dyDescent="0.2">
      <c r="A1786" s="10" t="s">
        <v>67</v>
      </c>
      <c r="B1786" s="5" t="s">
        <v>2</v>
      </c>
      <c r="C1786" s="31">
        <v>998</v>
      </c>
      <c r="D1786" s="5" t="s">
        <v>170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</row>
    <row r="1787" spans="1:19" x14ac:dyDescent="0.2">
      <c r="A1787" s="9" t="s">
        <v>66</v>
      </c>
      <c r="B1787" s="5" t="s">
        <v>26</v>
      </c>
      <c r="C1787" s="32">
        <v>1000</v>
      </c>
      <c r="D1787" s="5" t="s">
        <v>181</v>
      </c>
      <c r="E1787" s="7"/>
      <c r="F1787" s="7"/>
      <c r="G1787" s="7"/>
      <c r="H1787" s="7"/>
      <c r="I1787" s="7"/>
      <c r="J1787" s="7"/>
      <c r="K1787" s="7"/>
      <c r="L1787" s="7"/>
      <c r="M1787" s="7"/>
      <c r="N1787" s="7">
        <v>85.001262999999994</v>
      </c>
      <c r="O1787" s="7">
        <v>110.59021</v>
      </c>
      <c r="P1787" s="7">
        <v>119.434831</v>
      </c>
      <c r="Q1787" s="7">
        <v>113.088613</v>
      </c>
      <c r="R1787" s="7">
        <v>125.02179700000001</v>
      </c>
      <c r="S1787" s="7"/>
    </row>
    <row r="1788" spans="1:19" x14ac:dyDescent="0.2">
      <c r="A1788" s="8" t="s">
        <v>66</v>
      </c>
      <c r="B1788" s="5" t="s">
        <v>25</v>
      </c>
      <c r="C1788" s="31">
        <v>110</v>
      </c>
      <c r="D1788" s="5" t="s">
        <v>162</v>
      </c>
      <c r="E1788" s="3"/>
      <c r="F1788" s="3"/>
      <c r="G1788" s="3"/>
      <c r="H1788" s="3"/>
      <c r="I1788" s="3"/>
      <c r="J1788" s="3"/>
      <c r="K1788" s="3"/>
      <c r="L1788" s="3"/>
      <c r="M1788" s="3"/>
      <c r="N1788" s="3">
        <v>3.1074619999999999</v>
      </c>
      <c r="O1788" s="3">
        <v>6.9003639999999997</v>
      </c>
      <c r="P1788" s="3">
        <v>6.9269189999999998</v>
      </c>
      <c r="Q1788" s="3">
        <v>4.7720159999999998</v>
      </c>
      <c r="R1788" s="3">
        <v>5.701505</v>
      </c>
      <c r="S1788" s="3"/>
    </row>
    <row r="1789" spans="1:19" x14ac:dyDescent="0.2">
      <c r="A1789" s="8" t="s">
        <v>66</v>
      </c>
      <c r="B1789" s="5" t="s">
        <v>24</v>
      </c>
      <c r="C1789" s="31">
        <v>120</v>
      </c>
      <c r="D1789" s="5" t="s">
        <v>163</v>
      </c>
      <c r="E1789" s="7"/>
      <c r="F1789" s="7"/>
      <c r="G1789" s="7"/>
      <c r="H1789" s="7"/>
      <c r="I1789" s="7"/>
      <c r="J1789" s="7"/>
      <c r="K1789" s="7"/>
      <c r="L1789" s="7"/>
      <c r="M1789" s="7"/>
      <c r="N1789" s="7">
        <v>5.2074860000000003</v>
      </c>
      <c r="O1789" s="7">
        <v>2.1563129999999999</v>
      </c>
      <c r="P1789" s="7">
        <v>2.2233559999999999</v>
      </c>
      <c r="Q1789" s="7">
        <v>4.2978350000000001</v>
      </c>
      <c r="R1789" s="7">
        <v>8.6295680000000008</v>
      </c>
      <c r="S1789" s="7"/>
    </row>
    <row r="1790" spans="1:19" x14ac:dyDescent="0.2">
      <c r="A1790" s="8" t="s">
        <v>66</v>
      </c>
      <c r="B1790" s="5" t="s">
        <v>23</v>
      </c>
      <c r="C1790" s="31">
        <v>130</v>
      </c>
      <c r="D1790" s="5" t="s">
        <v>163</v>
      </c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</row>
    <row r="1791" spans="1:19" x14ac:dyDescent="0.2">
      <c r="A1791" s="8" t="s">
        <v>66</v>
      </c>
      <c r="B1791" s="5" t="s">
        <v>22</v>
      </c>
      <c r="C1791" s="31">
        <v>140</v>
      </c>
      <c r="D1791" s="5" t="s">
        <v>164</v>
      </c>
      <c r="E1791" s="7"/>
      <c r="F1791" s="7"/>
      <c r="G1791" s="7"/>
      <c r="H1791" s="7"/>
      <c r="I1791" s="7"/>
      <c r="J1791" s="7"/>
      <c r="K1791" s="7"/>
      <c r="L1791" s="7"/>
      <c r="M1791" s="7"/>
      <c r="N1791" s="7">
        <v>15.541489</v>
      </c>
      <c r="O1791" s="7">
        <v>17.229825999999999</v>
      </c>
      <c r="P1791" s="7">
        <v>22.542679</v>
      </c>
      <c r="Q1791" s="7">
        <v>18.176013000000001</v>
      </c>
      <c r="R1791" s="7">
        <v>31.307872</v>
      </c>
      <c r="S1791" s="7"/>
    </row>
    <row r="1792" spans="1:19" x14ac:dyDescent="0.2">
      <c r="A1792" s="8" t="s">
        <v>66</v>
      </c>
      <c r="B1792" s="5" t="s">
        <v>21</v>
      </c>
      <c r="C1792" s="31">
        <v>150</v>
      </c>
      <c r="D1792" s="5" t="s">
        <v>165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>
        <v>0.70494199999999996</v>
      </c>
      <c r="O1792" s="3">
        <v>1.482194</v>
      </c>
      <c r="P1792" s="3">
        <v>3.8473869999999999</v>
      </c>
      <c r="Q1792" s="3">
        <v>4.6524530000000004</v>
      </c>
      <c r="R1792" s="3">
        <v>0.48061799999999999</v>
      </c>
      <c r="S1792" s="3"/>
    </row>
    <row r="1793" spans="1:19" x14ac:dyDescent="0.2">
      <c r="A1793" s="8" t="s">
        <v>66</v>
      </c>
      <c r="B1793" s="5" t="s">
        <v>20</v>
      </c>
      <c r="C1793" s="31">
        <v>160</v>
      </c>
      <c r="D1793" s="5" t="s">
        <v>161</v>
      </c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>
        <v>0.571407</v>
      </c>
      <c r="P1793" s="7">
        <v>0.53443399999999996</v>
      </c>
      <c r="Q1793" s="7"/>
      <c r="R1793" s="7"/>
      <c r="S1793" s="7"/>
    </row>
    <row r="1794" spans="1:19" x14ac:dyDescent="0.2">
      <c r="A1794" s="8" t="s">
        <v>66</v>
      </c>
      <c r="B1794" s="5" t="s">
        <v>19</v>
      </c>
      <c r="C1794" s="31">
        <v>210</v>
      </c>
      <c r="D1794" s="5" t="s">
        <v>166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>
        <v>23.834163</v>
      </c>
      <c r="O1794" s="3">
        <v>44.450225000000003</v>
      </c>
      <c r="P1794" s="3">
        <v>55.404539</v>
      </c>
      <c r="Q1794" s="3">
        <v>45.797051000000003</v>
      </c>
      <c r="R1794" s="3">
        <v>42.755082999999999</v>
      </c>
      <c r="S1794" s="3"/>
    </row>
    <row r="1795" spans="1:19" x14ac:dyDescent="0.2">
      <c r="A1795" s="8" t="s">
        <v>66</v>
      </c>
      <c r="B1795" s="5" t="s">
        <v>18</v>
      </c>
      <c r="C1795" s="31">
        <v>220</v>
      </c>
      <c r="D1795" s="5" t="s">
        <v>166</v>
      </c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>
        <v>6.3988000000000003E-2</v>
      </c>
      <c r="Q1795" s="7">
        <v>7.4454999999999993E-2</v>
      </c>
      <c r="R1795" s="7">
        <v>0.14469899999999999</v>
      </c>
      <c r="S1795" s="7"/>
    </row>
    <row r="1796" spans="1:19" x14ac:dyDescent="0.2">
      <c r="A1796" s="8" t="s">
        <v>66</v>
      </c>
      <c r="B1796" s="5" t="s">
        <v>17</v>
      </c>
      <c r="C1796" s="31">
        <v>230</v>
      </c>
      <c r="D1796" s="5" t="s">
        <v>166</v>
      </c>
      <c r="E1796" s="3"/>
      <c r="F1796" s="3"/>
      <c r="G1796" s="3"/>
      <c r="H1796" s="3"/>
      <c r="I1796" s="3"/>
      <c r="J1796" s="3"/>
      <c r="K1796" s="3"/>
      <c r="L1796" s="3"/>
      <c r="M1796" s="3"/>
      <c r="N1796" s="3">
        <v>4.5456630000000002</v>
      </c>
      <c r="O1796" s="3">
        <v>2.4437479999999998</v>
      </c>
      <c r="P1796" s="3">
        <v>3.4048780000000001</v>
      </c>
      <c r="Q1796" s="3">
        <v>4.158328</v>
      </c>
      <c r="R1796" s="3">
        <v>8.462669</v>
      </c>
      <c r="S1796" s="3"/>
    </row>
    <row r="1797" spans="1:19" x14ac:dyDescent="0.2">
      <c r="A1797" s="8" t="s">
        <v>66</v>
      </c>
      <c r="B1797" s="5" t="s">
        <v>16</v>
      </c>
      <c r="C1797" s="31">
        <v>240</v>
      </c>
      <c r="D1797" s="5" t="s">
        <v>167</v>
      </c>
      <c r="E1797" s="7"/>
      <c r="F1797" s="7"/>
      <c r="G1797" s="7"/>
      <c r="H1797" s="7"/>
      <c r="I1797" s="7"/>
      <c r="J1797" s="7"/>
      <c r="K1797" s="7"/>
      <c r="L1797" s="7"/>
      <c r="M1797" s="7"/>
      <c r="N1797" s="7">
        <v>0.88516099999999998</v>
      </c>
      <c r="O1797" s="7">
        <v>4.2428E-2</v>
      </c>
      <c r="P1797" s="7">
        <v>0.289298</v>
      </c>
      <c r="Q1797" s="7">
        <v>0.71072599999999997</v>
      </c>
      <c r="R1797" s="7">
        <v>0.42415999999999998</v>
      </c>
      <c r="S1797" s="7"/>
    </row>
    <row r="1798" spans="1:19" x14ac:dyDescent="0.2">
      <c r="A1798" s="8" t="s">
        <v>66</v>
      </c>
      <c r="B1798" s="5" t="s">
        <v>15</v>
      </c>
      <c r="C1798" s="31">
        <v>250</v>
      </c>
      <c r="D1798" s="5" t="s">
        <v>167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>
        <v>0.27667999999999998</v>
      </c>
      <c r="Q1798" s="3">
        <v>8.0804000000000001E-2</v>
      </c>
      <c r="R1798" s="3">
        <v>2.8029999999999999E-3</v>
      </c>
      <c r="S1798" s="3"/>
    </row>
    <row r="1799" spans="1:19" x14ac:dyDescent="0.2">
      <c r="A1799" s="8" t="s">
        <v>66</v>
      </c>
      <c r="B1799" s="5" t="s">
        <v>14</v>
      </c>
      <c r="C1799" s="31">
        <v>310</v>
      </c>
      <c r="D1799" s="5" t="s">
        <v>169</v>
      </c>
      <c r="E1799" s="7"/>
      <c r="F1799" s="7"/>
      <c r="G1799" s="7"/>
      <c r="H1799" s="7"/>
      <c r="I1799" s="7"/>
      <c r="J1799" s="7"/>
      <c r="K1799" s="7"/>
      <c r="L1799" s="7"/>
      <c r="M1799" s="7"/>
      <c r="N1799" s="7">
        <v>13.943353</v>
      </c>
      <c r="O1799" s="7">
        <v>12.085103999999999</v>
      </c>
      <c r="P1799" s="7">
        <v>6.3095720000000002</v>
      </c>
      <c r="Q1799" s="7">
        <v>8.6665100000000006</v>
      </c>
      <c r="R1799" s="7">
        <v>8.5836299999999994</v>
      </c>
      <c r="S1799" s="7"/>
    </row>
    <row r="1800" spans="1:19" x14ac:dyDescent="0.2">
      <c r="A1800" s="8" t="s">
        <v>66</v>
      </c>
      <c r="B1800" s="5" t="s">
        <v>13</v>
      </c>
      <c r="C1800" s="31">
        <v>320</v>
      </c>
      <c r="D1800" s="5" t="s">
        <v>168</v>
      </c>
      <c r="E1800" s="3"/>
      <c r="F1800" s="3"/>
      <c r="G1800" s="3"/>
      <c r="H1800" s="3"/>
      <c r="I1800" s="3"/>
      <c r="J1800" s="3"/>
      <c r="K1800" s="3"/>
      <c r="L1800" s="3"/>
      <c r="M1800" s="3"/>
      <c r="N1800" s="3">
        <v>0.69783499999999998</v>
      </c>
      <c r="O1800" s="3">
        <v>2.5247609999999998</v>
      </c>
      <c r="P1800" s="3">
        <v>1.7781450000000001</v>
      </c>
      <c r="Q1800" s="3">
        <v>0.106321</v>
      </c>
      <c r="R1800" s="3">
        <v>1.0208470000000001</v>
      </c>
      <c r="S1800" s="3"/>
    </row>
    <row r="1801" spans="1:19" x14ac:dyDescent="0.2">
      <c r="A1801" s="8" t="s">
        <v>66</v>
      </c>
      <c r="B1801" s="5" t="s">
        <v>12</v>
      </c>
      <c r="C1801" s="31">
        <v>410</v>
      </c>
      <c r="D1801" s="5" t="s">
        <v>171</v>
      </c>
      <c r="E1801" s="7"/>
      <c r="F1801" s="7"/>
      <c r="G1801" s="7"/>
      <c r="H1801" s="7"/>
      <c r="I1801" s="7"/>
      <c r="J1801" s="7"/>
      <c r="K1801" s="7"/>
      <c r="L1801" s="7"/>
      <c r="M1801" s="7"/>
      <c r="N1801" s="7">
        <v>5.8446920000000002</v>
      </c>
      <c r="O1801" s="7">
        <v>1.8043979999999999</v>
      </c>
      <c r="P1801" s="7">
        <v>3.80593</v>
      </c>
      <c r="Q1801" s="7">
        <v>4.4647459999999999</v>
      </c>
      <c r="R1801" s="7">
        <v>3.9619719999999998</v>
      </c>
      <c r="S1801" s="7"/>
    </row>
    <row r="1802" spans="1:19" x14ac:dyDescent="0.2">
      <c r="A1802" s="8" t="s">
        <v>66</v>
      </c>
      <c r="B1802" s="5" t="s">
        <v>11</v>
      </c>
      <c r="C1802" s="31">
        <v>430</v>
      </c>
      <c r="D1802" s="5" t="s">
        <v>170</v>
      </c>
      <c r="E1802" s="3"/>
      <c r="F1802" s="3"/>
      <c r="G1802" s="3"/>
      <c r="H1802" s="3"/>
      <c r="I1802" s="3"/>
      <c r="J1802" s="3"/>
      <c r="K1802" s="3"/>
      <c r="L1802" s="3"/>
      <c r="M1802" s="3"/>
      <c r="N1802" s="3">
        <v>10.649685</v>
      </c>
      <c r="O1802" s="3">
        <v>18.740144000000001</v>
      </c>
      <c r="P1802" s="3">
        <v>11.931495</v>
      </c>
      <c r="Q1802" s="3">
        <v>14.969429999999999</v>
      </c>
      <c r="R1802" s="3">
        <v>12.356942999999999</v>
      </c>
      <c r="S1802" s="3"/>
    </row>
    <row r="1803" spans="1:19" x14ac:dyDescent="0.2">
      <c r="A1803" s="8" t="s">
        <v>66</v>
      </c>
      <c r="B1803" s="5" t="s">
        <v>10</v>
      </c>
      <c r="C1803" s="31">
        <v>510</v>
      </c>
      <c r="D1803" s="5" t="s">
        <v>172</v>
      </c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</row>
    <row r="1804" spans="1:19" x14ac:dyDescent="0.2">
      <c r="A1804" s="8" t="s">
        <v>66</v>
      </c>
      <c r="B1804" s="5" t="s">
        <v>9</v>
      </c>
      <c r="C1804" s="31">
        <v>520</v>
      </c>
      <c r="D1804" s="5" t="s">
        <v>169</v>
      </c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</row>
    <row r="1805" spans="1:19" x14ac:dyDescent="0.2">
      <c r="A1805" s="8" t="s">
        <v>66</v>
      </c>
      <c r="B1805" s="5" t="s">
        <v>8</v>
      </c>
      <c r="C1805" s="31">
        <v>530</v>
      </c>
      <c r="D1805" s="5" t="s">
        <v>170</v>
      </c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</row>
    <row r="1806" spans="1:19" x14ac:dyDescent="0.2">
      <c r="A1806" s="8" t="s">
        <v>66</v>
      </c>
      <c r="B1806" s="5" t="s">
        <v>7</v>
      </c>
      <c r="C1806" s="31">
        <v>600</v>
      </c>
      <c r="D1806" s="5" t="s">
        <v>173</v>
      </c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</row>
    <row r="1807" spans="1:19" x14ac:dyDescent="0.2">
      <c r="A1807" s="8" t="s">
        <v>66</v>
      </c>
      <c r="B1807" s="5" t="s">
        <v>6</v>
      </c>
      <c r="C1807" s="31">
        <v>700</v>
      </c>
      <c r="D1807" s="5" t="s">
        <v>174</v>
      </c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>
        <v>5.9777999999999998E-2</v>
      </c>
      <c r="S1807" s="7"/>
    </row>
    <row r="1808" spans="1:19" x14ac:dyDescent="0.2">
      <c r="A1808" s="8" t="s">
        <v>66</v>
      </c>
      <c r="B1808" s="5" t="s">
        <v>5</v>
      </c>
      <c r="C1808" s="31">
        <v>910</v>
      </c>
      <c r="D1808" s="5" t="s">
        <v>170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</row>
    <row r="1809" spans="1:19" x14ac:dyDescent="0.2">
      <c r="A1809" s="8" t="s">
        <v>66</v>
      </c>
      <c r="B1809" s="5" t="s">
        <v>4</v>
      </c>
      <c r="C1809" s="31">
        <v>930</v>
      </c>
      <c r="D1809" s="5" t="s">
        <v>170</v>
      </c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</row>
    <row r="1810" spans="1:19" x14ac:dyDescent="0.2">
      <c r="A1810" s="6" t="s">
        <v>66</v>
      </c>
      <c r="B1810" s="5" t="s">
        <v>2</v>
      </c>
      <c r="C1810" s="31">
        <v>998</v>
      </c>
      <c r="D1810" s="5" t="s">
        <v>170</v>
      </c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>
        <v>0.30740600000000001</v>
      </c>
      <c r="R1810" s="3">
        <v>1.0323089999999999</v>
      </c>
      <c r="S1810" s="3"/>
    </row>
    <row r="1811" spans="1:19" x14ac:dyDescent="0.2">
      <c r="A1811" s="12" t="s">
        <v>65</v>
      </c>
      <c r="B1811" s="5" t="s">
        <v>26</v>
      </c>
      <c r="C1811" s="32">
        <v>1000</v>
      </c>
      <c r="D1811" s="5" t="s">
        <v>181</v>
      </c>
      <c r="E1811" s="7"/>
      <c r="F1811" s="7"/>
      <c r="G1811" s="7"/>
      <c r="H1811" s="7"/>
      <c r="I1811" s="7"/>
      <c r="J1811" s="7"/>
      <c r="K1811" s="7">
        <v>971.07547999999997</v>
      </c>
      <c r="L1811" s="7">
        <v>837.73048500000004</v>
      </c>
      <c r="M1811" s="7">
        <v>965.30460800000003</v>
      </c>
      <c r="N1811" s="7">
        <v>736.00064999999995</v>
      </c>
      <c r="O1811" s="7">
        <v>774.74145699999997</v>
      </c>
      <c r="P1811" s="7">
        <v>808.61077899999998</v>
      </c>
      <c r="Q1811" s="7">
        <v>794.29880900000001</v>
      </c>
      <c r="R1811" s="7">
        <v>615.68085099999996</v>
      </c>
      <c r="S1811" s="7">
        <v>559.04623300000003</v>
      </c>
    </row>
    <row r="1812" spans="1:19" x14ac:dyDescent="0.2">
      <c r="A1812" s="11" t="s">
        <v>65</v>
      </c>
      <c r="B1812" s="5" t="s">
        <v>25</v>
      </c>
      <c r="C1812" s="31">
        <v>110</v>
      </c>
      <c r="D1812" s="5" t="s">
        <v>162</v>
      </c>
      <c r="E1812" s="3"/>
      <c r="F1812" s="3"/>
      <c r="G1812" s="3"/>
      <c r="H1812" s="3"/>
      <c r="I1812" s="3"/>
      <c r="J1812" s="3"/>
      <c r="K1812" s="3">
        <v>44.030917000000002</v>
      </c>
      <c r="L1812" s="3">
        <v>23.883196000000002</v>
      </c>
      <c r="M1812" s="3">
        <v>7.2651700000000003</v>
      </c>
      <c r="N1812" s="3">
        <v>10.190481</v>
      </c>
      <c r="O1812" s="3">
        <v>6.594239</v>
      </c>
      <c r="P1812" s="3">
        <v>4.4359200000000003</v>
      </c>
      <c r="Q1812" s="3">
        <v>3.3779710000000001</v>
      </c>
      <c r="R1812" s="3">
        <v>5.2990209999999998</v>
      </c>
      <c r="S1812" s="3">
        <v>5.1494200000000001</v>
      </c>
    </row>
    <row r="1813" spans="1:19" x14ac:dyDescent="0.2">
      <c r="A1813" s="11" t="s">
        <v>65</v>
      </c>
      <c r="B1813" s="5" t="s">
        <v>24</v>
      </c>
      <c r="C1813" s="31">
        <v>120</v>
      </c>
      <c r="D1813" s="5" t="s">
        <v>163</v>
      </c>
      <c r="E1813" s="7"/>
      <c r="F1813" s="7"/>
      <c r="G1813" s="7"/>
      <c r="H1813" s="7"/>
      <c r="I1813" s="7"/>
      <c r="J1813" s="7"/>
      <c r="K1813" s="7">
        <v>2.7407970000000001</v>
      </c>
      <c r="L1813" s="7">
        <v>1.5652919999999999</v>
      </c>
      <c r="M1813" s="7">
        <v>1.2305969999999999</v>
      </c>
      <c r="N1813" s="7">
        <v>2.0020099999999998</v>
      </c>
      <c r="O1813" s="7">
        <v>2.9064610000000002</v>
      </c>
      <c r="P1813" s="7">
        <v>1.207055</v>
      </c>
      <c r="Q1813" s="7">
        <v>3.792284</v>
      </c>
      <c r="R1813" s="7">
        <v>2.4553799999999999</v>
      </c>
      <c r="S1813" s="7">
        <v>1.340306</v>
      </c>
    </row>
    <row r="1814" spans="1:19" x14ac:dyDescent="0.2">
      <c r="A1814" s="11" t="s">
        <v>65</v>
      </c>
      <c r="B1814" s="5" t="s">
        <v>23</v>
      </c>
      <c r="C1814" s="31">
        <v>130</v>
      </c>
      <c r="D1814" s="5" t="s">
        <v>163</v>
      </c>
      <c r="E1814" s="3"/>
      <c r="F1814" s="3"/>
      <c r="G1814" s="3"/>
      <c r="H1814" s="3"/>
      <c r="I1814" s="3"/>
      <c r="J1814" s="3"/>
      <c r="K1814" s="3">
        <v>1.481454</v>
      </c>
      <c r="L1814" s="3"/>
      <c r="M1814" s="3"/>
      <c r="N1814" s="3"/>
      <c r="O1814" s="3">
        <v>1.359578</v>
      </c>
      <c r="P1814" s="3"/>
      <c r="Q1814" s="3"/>
      <c r="R1814" s="3"/>
      <c r="S1814" s="3">
        <v>1.4991559999999999</v>
      </c>
    </row>
    <row r="1815" spans="1:19" x14ac:dyDescent="0.2">
      <c r="A1815" s="11" t="s">
        <v>65</v>
      </c>
      <c r="B1815" s="5" t="s">
        <v>22</v>
      </c>
      <c r="C1815" s="31">
        <v>140</v>
      </c>
      <c r="D1815" s="5" t="s">
        <v>164</v>
      </c>
      <c r="E1815" s="7"/>
      <c r="F1815" s="7"/>
      <c r="G1815" s="7"/>
      <c r="H1815" s="7"/>
      <c r="I1815" s="7"/>
      <c r="J1815" s="7"/>
      <c r="K1815" s="7">
        <v>173.70781199999999</v>
      </c>
      <c r="L1815" s="7">
        <v>111.624331</v>
      </c>
      <c r="M1815" s="7">
        <v>80.060727999999997</v>
      </c>
      <c r="N1815" s="7">
        <v>85.570586000000006</v>
      </c>
      <c r="O1815" s="7">
        <v>74.415267</v>
      </c>
      <c r="P1815" s="7">
        <v>74.779515000000004</v>
      </c>
      <c r="Q1815" s="7">
        <v>98.228044999999995</v>
      </c>
      <c r="R1815" s="7">
        <v>84.472204000000005</v>
      </c>
      <c r="S1815" s="7">
        <v>62.716352000000001</v>
      </c>
    </row>
    <row r="1816" spans="1:19" x14ac:dyDescent="0.2">
      <c r="A1816" s="11" t="s">
        <v>65</v>
      </c>
      <c r="B1816" s="5" t="s">
        <v>21</v>
      </c>
      <c r="C1816" s="31">
        <v>150</v>
      </c>
      <c r="D1816" s="5" t="s">
        <v>165</v>
      </c>
      <c r="E1816" s="3"/>
      <c r="F1816" s="3"/>
      <c r="G1816" s="3"/>
      <c r="H1816" s="3"/>
      <c r="I1816" s="3"/>
      <c r="J1816" s="3"/>
      <c r="K1816" s="3">
        <v>0.54164900000000005</v>
      </c>
      <c r="L1816" s="3">
        <v>0.258544</v>
      </c>
      <c r="M1816" s="3">
        <v>0.105381</v>
      </c>
      <c r="N1816" s="3">
        <v>5.7169999999999999E-2</v>
      </c>
      <c r="O1816" s="3">
        <v>2.5961599999999998</v>
      </c>
      <c r="P1816" s="3">
        <v>0.112132</v>
      </c>
      <c r="Q1816" s="3">
        <v>2.7363999999999999E-2</v>
      </c>
      <c r="R1816" s="3">
        <v>0.15851599999999999</v>
      </c>
      <c r="S1816" s="3">
        <v>3.1836380000000002</v>
      </c>
    </row>
    <row r="1817" spans="1:19" x14ac:dyDescent="0.2">
      <c r="A1817" s="11" t="s">
        <v>65</v>
      </c>
      <c r="B1817" s="5" t="s">
        <v>20</v>
      </c>
      <c r="C1817" s="31">
        <v>160</v>
      </c>
      <c r="D1817" s="5" t="s">
        <v>161</v>
      </c>
      <c r="E1817" s="7"/>
      <c r="F1817" s="7"/>
      <c r="G1817" s="7"/>
      <c r="H1817" s="7"/>
      <c r="I1817" s="7"/>
      <c r="J1817" s="7"/>
      <c r="K1817" s="7">
        <v>19.027182</v>
      </c>
      <c r="L1817" s="7">
        <v>28.785429000000001</v>
      </c>
      <c r="M1817" s="7">
        <v>21.813879</v>
      </c>
      <c r="N1817" s="7">
        <v>11.496339000000001</v>
      </c>
      <c r="O1817" s="7">
        <v>5.341774</v>
      </c>
      <c r="P1817" s="7">
        <v>20.985004</v>
      </c>
      <c r="Q1817" s="7">
        <v>45.858263999999998</v>
      </c>
      <c r="R1817" s="7">
        <v>26.346221</v>
      </c>
      <c r="S1817" s="7">
        <v>6.3143279999999997</v>
      </c>
    </row>
    <row r="1818" spans="1:19" x14ac:dyDescent="0.2">
      <c r="A1818" s="11" t="s">
        <v>65</v>
      </c>
      <c r="B1818" s="5" t="s">
        <v>19</v>
      </c>
      <c r="C1818" s="31">
        <v>210</v>
      </c>
      <c r="D1818" s="5" t="s">
        <v>166</v>
      </c>
      <c r="E1818" s="3"/>
      <c r="F1818" s="3"/>
      <c r="G1818" s="3"/>
      <c r="H1818" s="3"/>
      <c r="I1818" s="3"/>
      <c r="J1818" s="3"/>
      <c r="K1818" s="3">
        <v>231.64784499999999</v>
      </c>
      <c r="L1818" s="3">
        <v>237.800354</v>
      </c>
      <c r="M1818" s="3">
        <v>271.72104999999999</v>
      </c>
      <c r="N1818" s="3">
        <v>235.95800399999999</v>
      </c>
      <c r="O1818" s="3">
        <v>228.407366</v>
      </c>
      <c r="P1818" s="3">
        <v>297.19973099999999</v>
      </c>
      <c r="Q1818" s="3">
        <v>163.303336</v>
      </c>
      <c r="R1818" s="3">
        <v>234.25533999999999</v>
      </c>
      <c r="S1818" s="3">
        <v>227.570573</v>
      </c>
    </row>
    <row r="1819" spans="1:19" x14ac:dyDescent="0.2">
      <c r="A1819" s="11" t="s">
        <v>65</v>
      </c>
      <c r="B1819" s="5" t="s">
        <v>18</v>
      </c>
      <c r="C1819" s="31">
        <v>220</v>
      </c>
      <c r="D1819" s="5" t="s">
        <v>166</v>
      </c>
      <c r="E1819" s="7"/>
      <c r="F1819" s="7"/>
      <c r="G1819" s="7"/>
      <c r="H1819" s="7"/>
      <c r="I1819" s="7"/>
      <c r="J1819" s="7"/>
      <c r="K1819" s="7">
        <v>17.219861000000002</v>
      </c>
      <c r="L1819" s="7">
        <v>10.886492000000001</v>
      </c>
      <c r="M1819" s="7">
        <v>11.506214999999999</v>
      </c>
      <c r="N1819" s="7"/>
      <c r="O1819" s="7"/>
      <c r="P1819" s="7">
        <v>1.0475999999999999E-2</v>
      </c>
      <c r="Q1819" s="7"/>
      <c r="R1819" s="7">
        <v>0.30286400000000002</v>
      </c>
      <c r="S1819" s="7"/>
    </row>
    <row r="1820" spans="1:19" x14ac:dyDescent="0.2">
      <c r="A1820" s="11" t="s">
        <v>65</v>
      </c>
      <c r="B1820" s="5" t="s">
        <v>17</v>
      </c>
      <c r="C1820" s="31">
        <v>230</v>
      </c>
      <c r="D1820" s="5" t="s">
        <v>166</v>
      </c>
      <c r="E1820" s="3"/>
      <c r="F1820" s="3"/>
      <c r="G1820" s="3"/>
      <c r="H1820" s="3"/>
      <c r="I1820" s="3"/>
      <c r="J1820" s="3"/>
      <c r="K1820" s="3">
        <v>370.77295199999998</v>
      </c>
      <c r="L1820" s="3">
        <v>326.74688200000003</v>
      </c>
      <c r="M1820" s="3">
        <v>482.73573499999998</v>
      </c>
      <c r="N1820" s="3">
        <v>228.19393099999999</v>
      </c>
      <c r="O1820" s="3">
        <v>320.99496199999999</v>
      </c>
      <c r="P1820" s="3">
        <v>307.99093499999998</v>
      </c>
      <c r="Q1820" s="3">
        <v>334.871779</v>
      </c>
      <c r="R1820" s="3">
        <v>152.82713200000001</v>
      </c>
      <c r="S1820" s="3">
        <v>112.30432999999999</v>
      </c>
    </row>
    <row r="1821" spans="1:19" x14ac:dyDescent="0.2">
      <c r="A1821" s="11" t="s">
        <v>65</v>
      </c>
      <c r="B1821" s="5" t="s">
        <v>16</v>
      </c>
      <c r="C1821" s="31">
        <v>240</v>
      </c>
      <c r="D1821" s="5" t="s">
        <v>167</v>
      </c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>
        <v>8.6685999999999999E-2</v>
      </c>
      <c r="Q1821" s="7"/>
      <c r="R1821" s="7"/>
      <c r="S1821" s="7">
        <v>0.33094000000000001</v>
      </c>
    </row>
    <row r="1822" spans="1:19" x14ac:dyDescent="0.2">
      <c r="A1822" s="11" t="s">
        <v>65</v>
      </c>
      <c r="B1822" s="5" t="s">
        <v>15</v>
      </c>
      <c r="C1822" s="31">
        <v>250</v>
      </c>
      <c r="D1822" s="5" t="s">
        <v>167</v>
      </c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>
        <v>9.3887540000000005</v>
      </c>
    </row>
    <row r="1823" spans="1:19" x14ac:dyDescent="0.2">
      <c r="A1823" s="11" t="s">
        <v>65</v>
      </c>
      <c r="B1823" s="5" t="s">
        <v>14</v>
      </c>
      <c r="C1823" s="31">
        <v>310</v>
      </c>
      <c r="D1823" s="5" t="s">
        <v>169</v>
      </c>
      <c r="E1823" s="7"/>
      <c r="F1823" s="7"/>
      <c r="G1823" s="7"/>
      <c r="H1823" s="7"/>
      <c r="I1823" s="7"/>
      <c r="J1823" s="7"/>
      <c r="K1823" s="7">
        <v>60.312761000000002</v>
      </c>
      <c r="L1823" s="7">
        <v>63.239649</v>
      </c>
      <c r="M1823" s="7">
        <v>69.097114000000005</v>
      </c>
      <c r="N1823" s="7">
        <v>140.518565</v>
      </c>
      <c r="O1823" s="7">
        <v>121.246106</v>
      </c>
      <c r="P1823" s="7">
        <v>68.633781999999997</v>
      </c>
      <c r="Q1823" s="7">
        <v>130.06860399999999</v>
      </c>
      <c r="R1823" s="7">
        <v>96.004952000000003</v>
      </c>
      <c r="S1823" s="7">
        <v>70.450408999999993</v>
      </c>
    </row>
    <row r="1824" spans="1:19" x14ac:dyDescent="0.2">
      <c r="A1824" s="11" t="s">
        <v>65</v>
      </c>
      <c r="B1824" s="5" t="s">
        <v>13</v>
      </c>
      <c r="C1824" s="31">
        <v>320</v>
      </c>
      <c r="D1824" s="5" t="s">
        <v>168</v>
      </c>
      <c r="E1824" s="3"/>
      <c r="F1824" s="3"/>
      <c r="G1824" s="3"/>
      <c r="H1824" s="3"/>
      <c r="I1824" s="3"/>
      <c r="J1824" s="3"/>
      <c r="K1824" s="3">
        <v>20.072298</v>
      </c>
      <c r="L1824" s="3">
        <v>16.903648</v>
      </c>
      <c r="M1824" s="3">
        <v>6.6449550000000004</v>
      </c>
      <c r="N1824" s="3">
        <v>13.297596</v>
      </c>
      <c r="O1824" s="3">
        <v>1.6210370000000001</v>
      </c>
      <c r="P1824" s="3">
        <v>1.387913</v>
      </c>
      <c r="Q1824" s="3">
        <v>2.098519</v>
      </c>
      <c r="R1824" s="3">
        <v>1.3449139999999999</v>
      </c>
      <c r="S1824" s="3">
        <v>11.066618</v>
      </c>
    </row>
    <row r="1825" spans="1:19" x14ac:dyDescent="0.2">
      <c r="A1825" s="11" t="s">
        <v>65</v>
      </c>
      <c r="B1825" s="5" t="s">
        <v>12</v>
      </c>
      <c r="C1825" s="31">
        <v>410</v>
      </c>
      <c r="D1825" s="5" t="s">
        <v>171</v>
      </c>
      <c r="E1825" s="7"/>
      <c r="F1825" s="7"/>
      <c r="G1825" s="7"/>
      <c r="H1825" s="7"/>
      <c r="I1825" s="7"/>
      <c r="J1825" s="7"/>
      <c r="K1825" s="7">
        <v>0.75826499999999997</v>
      </c>
      <c r="L1825" s="7">
        <v>0.52719899999999997</v>
      </c>
      <c r="M1825" s="7">
        <v>3.4354000000000003E-2</v>
      </c>
      <c r="N1825" s="7">
        <v>6.6735000000000003E-2</v>
      </c>
      <c r="O1825" s="7">
        <v>2.1095079999999999</v>
      </c>
      <c r="P1825" s="7">
        <v>7.8063219999999998</v>
      </c>
      <c r="Q1825" s="7">
        <v>6.4880649999999997</v>
      </c>
      <c r="R1825" s="7">
        <v>2.9558170000000001</v>
      </c>
      <c r="S1825" s="7">
        <v>0.88029900000000005</v>
      </c>
    </row>
    <row r="1826" spans="1:19" x14ac:dyDescent="0.2">
      <c r="A1826" s="11" t="s">
        <v>65</v>
      </c>
      <c r="B1826" s="5" t="s">
        <v>11</v>
      </c>
      <c r="C1826" s="31">
        <v>430</v>
      </c>
      <c r="D1826" s="5" t="s">
        <v>170</v>
      </c>
      <c r="E1826" s="3"/>
      <c r="F1826" s="3"/>
      <c r="G1826" s="3"/>
      <c r="H1826" s="3"/>
      <c r="I1826" s="3"/>
      <c r="J1826" s="3"/>
      <c r="K1826" s="3">
        <v>2.820157</v>
      </c>
      <c r="L1826" s="3">
        <v>4.7172809999999998</v>
      </c>
      <c r="M1826" s="3">
        <v>5.0462150000000001</v>
      </c>
      <c r="N1826" s="3">
        <v>2.7573279999999998</v>
      </c>
      <c r="O1826" s="3">
        <v>4.0409660000000001</v>
      </c>
      <c r="P1826" s="3">
        <v>18.044108000000001</v>
      </c>
      <c r="Q1826" s="3">
        <v>0.183451</v>
      </c>
      <c r="R1826" s="3">
        <v>1.2231050000000001</v>
      </c>
      <c r="S1826" s="3">
        <v>32.614091999999999</v>
      </c>
    </row>
    <row r="1827" spans="1:19" x14ac:dyDescent="0.2">
      <c r="A1827" s="11" t="s">
        <v>65</v>
      </c>
      <c r="B1827" s="5" t="s">
        <v>10</v>
      </c>
      <c r="C1827" s="31">
        <v>510</v>
      </c>
      <c r="D1827" s="5" t="s">
        <v>172</v>
      </c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</row>
    <row r="1828" spans="1:19" x14ac:dyDescent="0.2">
      <c r="A1828" s="11" t="s">
        <v>65</v>
      </c>
      <c r="B1828" s="5" t="s">
        <v>9</v>
      </c>
      <c r="C1828" s="31">
        <v>520</v>
      </c>
      <c r="D1828" s="5" t="s">
        <v>169</v>
      </c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</row>
    <row r="1829" spans="1:19" x14ac:dyDescent="0.2">
      <c r="A1829" s="11" t="s">
        <v>65</v>
      </c>
      <c r="B1829" s="5" t="s">
        <v>8</v>
      </c>
      <c r="C1829" s="31">
        <v>530</v>
      </c>
      <c r="D1829" s="5" t="s">
        <v>170</v>
      </c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</row>
    <row r="1830" spans="1:19" x14ac:dyDescent="0.2">
      <c r="A1830" s="11" t="s">
        <v>65</v>
      </c>
      <c r="B1830" s="5" t="s">
        <v>7</v>
      </c>
      <c r="C1830" s="31">
        <v>600</v>
      </c>
      <c r="D1830" s="5" t="s">
        <v>173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</row>
    <row r="1831" spans="1:19" x14ac:dyDescent="0.2">
      <c r="A1831" s="11" t="s">
        <v>65</v>
      </c>
      <c r="B1831" s="5" t="s">
        <v>6</v>
      </c>
      <c r="C1831" s="31">
        <v>700</v>
      </c>
      <c r="D1831" s="5" t="s">
        <v>174</v>
      </c>
      <c r="E1831" s="7"/>
      <c r="F1831" s="7"/>
      <c r="G1831" s="7"/>
      <c r="H1831" s="7"/>
      <c r="I1831" s="7"/>
      <c r="J1831" s="7"/>
      <c r="K1831" s="7">
        <v>25.94153</v>
      </c>
      <c r="L1831" s="7">
        <v>10.450433</v>
      </c>
      <c r="M1831" s="7">
        <v>6.6595529999999998</v>
      </c>
      <c r="N1831" s="7">
        <v>5.8919050000000004</v>
      </c>
      <c r="O1831" s="7">
        <v>3.1080329999999998</v>
      </c>
      <c r="P1831" s="7">
        <v>5.7514409999999998</v>
      </c>
      <c r="Q1831" s="7">
        <v>6.0011270000000003</v>
      </c>
      <c r="R1831" s="7">
        <v>8.0353849999999998</v>
      </c>
      <c r="S1831" s="7">
        <v>11.976701</v>
      </c>
    </row>
    <row r="1832" spans="1:19" x14ac:dyDescent="0.2">
      <c r="A1832" s="11" t="s">
        <v>65</v>
      </c>
      <c r="B1832" s="5" t="s">
        <v>5</v>
      </c>
      <c r="C1832" s="31">
        <v>910</v>
      </c>
      <c r="D1832" s="5" t="s">
        <v>170</v>
      </c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</row>
    <row r="1833" spans="1:19" x14ac:dyDescent="0.2">
      <c r="A1833" s="11" t="s">
        <v>65</v>
      </c>
      <c r="B1833" s="5" t="s">
        <v>4</v>
      </c>
      <c r="C1833" s="31">
        <v>930</v>
      </c>
      <c r="D1833" s="5" t="s">
        <v>170</v>
      </c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</row>
    <row r="1834" spans="1:19" x14ac:dyDescent="0.2">
      <c r="A1834" s="10" t="s">
        <v>65</v>
      </c>
      <c r="B1834" s="5" t="s">
        <v>2</v>
      </c>
      <c r="C1834" s="31">
        <v>998</v>
      </c>
      <c r="D1834" s="5" t="s">
        <v>170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>
        <v>0.179759</v>
      </c>
      <c r="Q1834" s="3"/>
      <c r="R1834" s="3"/>
      <c r="S1834" s="3"/>
    </row>
    <row r="1835" spans="1:19" x14ac:dyDescent="0.2">
      <c r="A1835" s="9" t="s">
        <v>64</v>
      </c>
      <c r="B1835" s="5" t="s">
        <v>26</v>
      </c>
      <c r="C1835" s="32">
        <v>1000</v>
      </c>
      <c r="D1835" s="5" t="s">
        <v>181</v>
      </c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</row>
    <row r="1836" spans="1:19" x14ac:dyDescent="0.2">
      <c r="A1836" s="8" t="s">
        <v>64</v>
      </c>
      <c r="B1836" s="5" t="s">
        <v>25</v>
      </c>
      <c r="C1836" s="31">
        <v>110</v>
      </c>
      <c r="D1836" s="5" t="s">
        <v>162</v>
      </c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</row>
    <row r="1837" spans="1:19" x14ac:dyDescent="0.2">
      <c r="A1837" s="8" t="s">
        <v>64</v>
      </c>
      <c r="B1837" s="5" t="s">
        <v>24</v>
      </c>
      <c r="C1837" s="31">
        <v>120</v>
      </c>
      <c r="D1837" s="5" t="s">
        <v>163</v>
      </c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</row>
    <row r="1838" spans="1:19" x14ac:dyDescent="0.2">
      <c r="A1838" s="8" t="s">
        <v>64</v>
      </c>
      <c r="B1838" s="5" t="s">
        <v>23</v>
      </c>
      <c r="C1838" s="31">
        <v>130</v>
      </c>
      <c r="D1838" s="5" t="s">
        <v>163</v>
      </c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</row>
    <row r="1839" spans="1:19" x14ac:dyDescent="0.2">
      <c r="A1839" s="8" t="s">
        <v>64</v>
      </c>
      <c r="B1839" s="5" t="s">
        <v>22</v>
      </c>
      <c r="C1839" s="31">
        <v>140</v>
      </c>
      <c r="D1839" s="5" t="s">
        <v>164</v>
      </c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</row>
    <row r="1840" spans="1:19" x14ac:dyDescent="0.2">
      <c r="A1840" s="8" t="s">
        <v>64</v>
      </c>
      <c r="B1840" s="5" t="s">
        <v>21</v>
      </c>
      <c r="C1840" s="31">
        <v>150</v>
      </c>
      <c r="D1840" s="5" t="s">
        <v>165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</row>
    <row r="1841" spans="1:19" x14ac:dyDescent="0.2">
      <c r="A1841" s="8" t="s">
        <v>64</v>
      </c>
      <c r="B1841" s="5" t="s">
        <v>20</v>
      </c>
      <c r="C1841" s="31">
        <v>160</v>
      </c>
      <c r="D1841" s="5" t="s">
        <v>161</v>
      </c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</row>
    <row r="1842" spans="1:19" x14ac:dyDescent="0.2">
      <c r="A1842" s="8" t="s">
        <v>64</v>
      </c>
      <c r="B1842" s="5" t="s">
        <v>19</v>
      </c>
      <c r="C1842" s="31">
        <v>210</v>
      </c>
      <c r="D1842" s="5" t="s">
        <v>166</v>
      </c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</row>
    <row r="1843" spans="1:19" x14ac:dyDescent="0.2">
      <c r="A1843" s="8" t="s">
        <v>64</v>
      </c>
      <c r="B1843" s="5" t="s">
        <v>18</v>
      </c>
      <c r="C1843" s="31">
        <v>220</v>
      </c>
      <c r="D1843" s="5" t="s">
        <v>166</v>
      </c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</row>
    <row r="1844" spans="1:19" x14ac:dyDescent="0.2">
      <c r="A1844" s="8" t="s">
        <v>64</v>
      </c>
      <c r="B1844" s="5" t="s">
        <v>17</v>
      </c>
      <c r="C1844" s="31">
        <v>230</v>
      </c>
      <c r="D1844" s="5" t="s">
        <v>166</v>
      </c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</row>
    <row r="1845" spans="1:19" x14ac:dyDescent="0.2">
      <c r="A1845" s="8" t="s">
        <v>64</v>
      </c>
      <c r="B1845" s="5" t="s">
        <v>16</v>
      </c>
      <c r="C1845" s="31">
        <v>240</v>
      </c>
      <c r="D1845" s="5" t="s">
        <v>167</v>
      </c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</row>
    <row r="1846" spans="1:19" x14ac:dyDescent="0.2">
      <c r="A1846" s="8" t="s">
        <v>64</v>
      </c>
      <c r="B1846" s="5" t="s">
        <v>15</v>
      </c>
      <c r="C1846" s="31">
        <v>250</v>
      </c>
      <c r="D1846" s="5" t="s">
        <v>167</v>
      </c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</row>
    <row r="1847" spans="1:19" x14ac:dyDescent="0.2">
      <c r="A1847" s="8" t="s">
        <v>64</v>
      </c>
      <c r="B1847" s="5" t="s">
        <v>14</v>
      </c>
      <c r="C1847" s="31">
        <v>310</v>
      </c>
      <c r="D1847" s="5" t="s">
        <v>169</v>
      </c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</row>
    <row r="1848" spans="1:19" x14ac:dyDescent="0.2">
      <c r="A1848" s="8" t="s">
        <v>64</v>
      </c>
      <c r="B1848" s="5" t="s">
        <v>13</v>
      </c>
      <c r="C1848" s="31">
        <v>320</v>
      </c>
      <c r="D1848" s="5" t="s">
        <v>168</v>
      </c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</row>
    <row r="1849" spans="1:19" x14ac:dyDescent="0.2">
      <c r="A1849" s="8" t="s">
        <v>64</v>
      </c>
      <c r="B1849" s="5" t="s">
        <v>12</v>
      </c>
      <c r="C1849" s="31">
        <v>410</v>
      </c>
      <c r="D1849" s="5" t="s">
        <v>171</v>
      </c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</row>
    <row r="1850" spans="1:19" x14ac:dyDescent="0.2">
      <c r="A1850" s="8" t="s">
        <v>64</v>
      </c>
      <c r="B1850" s="5" t="s">
        <v>11</v>
      </c>
      <c r="C1850" s="31">
        <v>430</v>
      </c>
      <c r="D1850" s="5" t="s">
        <v>170</v>
      </c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</row>
    <row r="1851" spans="1:19" x14ac:dyDescent="0.2">
      <c r="A1851" s="8" t="s">
        <v>64</v>
      </c>
      <c r="B1851" s="5" t="s">
        <v>10</v>
      </c>
      <c r="C1851" s="31">
        <v>510</v>
      </c>
      <c r="D1851" s="5" t="s">
        <v>172</v>
      </c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</row>
    <row r="1852" spans="1:19" x14ac:dyDescent="0.2">
      <c r="A1852" s="8" t="s">
        <v>64</v>
      </c>
      <c r="B1852" s="5" t="s">
        <v>9</v>
      </c>
      <c r="C1852" s="31">
        <v>520</v>
      </c>
      <c r="D1852" s="5" t="s">
        <v>169</v>
      </c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</row>
    <row r="1853" spans="1:19" x14ac:dyDescent="0.2">
      <c r="A1853" s="8" t="s">
        <v>64</v>
      </c>
      <c r="B1853" s="5" t="s">
        <v>8</v>
      </c>
      <c r="C1853" s="31">
        <v>530</v>
      </c>
      <c r="D1853" s="5" t="s">
        <v>170</v>
      </c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</row>
    <row r="1854" spans="1:19" x14ac:dyDescent="0.2">
      <c r="A1854" s="8" t="s">
        <v>64</v>
      </c>
      <c r="B1854" s="5" t="s">
        <v>7</v>
      </c>
      <c r="C1854" s="31">
        <v>600</v>
      </c>
      <c r="D1854" s="5" t="s">
        <v>173</v>
      </c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</row>
    <row r="1855" spans="1:19" x14ac:dyDescent="0.2">
      <c r="A1855" s="8" t="s">
        <v>64</v>
      </c>
      <c r="B1855" s="5" t="s">
        <v>6</v>
      </c>
      <c r="C1855" s="31">
        <v>700</v>
      </c>
      <c r="D1855" s="5" t="s">
        <v>174</v>
      </c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</row>
    <row r="1856" spans="1:19" x14ac:dyDescent="0.2">
      <c r="A1856" s="8" t="s">
        <v>64</v>
      </c>
      <c r="B1856" s="5" t="s">
        <v>5</v>
      </c>
      <c r="C1856" s="31">
        <v>910</v>
      </c>
      <c r="D1856" s="5" t="s">
        <v>170</v>
      </c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</row>
    <row r="1857" spans="1:19" x14ac:dyDescent="0.2">
      <c r="A1857" s="8" t="s">
        <v>64</v>
      </c>
      <c r="B1857" s="5" t="s">
        <v>4</v>
      </c>
      <c r="C1857" s="31">
        <v>930</v>
      </c>
      <c r="D1857" s="5" t="s">
        <v>170</v>
      </c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</row>
    <row r="1858" spans="1:19" x14ac:dyDescent="0.2">
      <c r="A1858" s="6" t="s">
        <v>64</v>
      </c>
      <c r="B1858" s="5" t="s">
        <v>2</v>
      </c>
      <c r="C1858" s="31">
        <v>998</v>
      </c>
      <c r="D1858" s="5" t="s">
        <v>170</v>
      </c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</row>
    <row r="1859" spans="1:19" x14ac:dyDescent="0.2">
      <c r="A1859" s="12" t="s">
        <v>63</v>
      </c>
      <c r="B1859" s="5" t="s">
        <v>26</v>
      </c>
      <c r="C1859" s="32">
        <v>1000</v>
      </c>
      <c r="D1859" s="5" t="s">
        <v>181</v>
      </c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>
        <v>136.532128</v>
      </c>
      <c r="Q1859" s="7">
        <v>314.364555</v>
      </c>
      <c r="R1859" s="7">
        <v>410.922327</v>
      </c>
      <c r="S1859" s="7">
        <v>51.315399999999997</v>
      </c>
    </row>
    <row r="1860" spans="1:19" x14ac:dyDescent="0.2">
      <c r="A1860" s="11" t="s">
        <v>63</v>
      </c>
      <c r="B1860" s="5" t="s">
        <v>25</v>
      </c>
      <c r="C1860" s="31">
        <v>110</v>
      </c>
      <c r="D1860" s="5" t="s">
        <v>162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>
        <v>4.2023999999999999E-2</v>
      </c>
      <c r="R1860" s="3">
        <v>5.5308000000000003E-2</v>
      </c>
      <c r="S1860" s="3"/>
    </row>
    <row r="1861" spans="1:19" x14ac:dyDescent="0.2">
      <c r="A1861" s="11" t="s">
        <v>63</v>
      </c>
      <c r="B1861" s="5" t="s">
        <v>24</v>
      </c>
      <c r="C1861" s="31">
        <v>120</v>
      </c>
      <c r="D1861" s="5" t="s">
        <v>163</v>
      </c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</row>
    <row r="1862" spans="1:19" x14ac:dyDescent="0.2">
      <c r="A1862" s="11" t="s">
        <v>63</v>
      </c>
      <c r="B1862" s="5" t="s">
        <v>23</v>
      </c>
      <c r="C1862" s="31">
        <v>130</v>
      </c>
      <c r="D1862" s="5" t="s">
        <v>163</v>
      </c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</row>
    <row r="1863" spans="1:19" x14ac:dyDescent="0.2">
      <c r="A1863" s="11" t="s">
        <v>63</v>
      </c>
      <c r="B1863" s="5" t="s">
        <v>22</v>
      </c>
      <c r="C1863" s="31">
        <v>140</v>
      </c>
      <c r="D1863" s="5" t="s">
        <v>164</v>
      </c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>
        <v>1.2019089999999999</v>
      </c>
      <c r="Q1863" s="7">
        <v>1.200337</v>
      </c>
      <c r="R1863" s="7">
        <v>1.0682959999999999</v>
      </c>
      <c r="S1863" s="7">
        <v>9.0370000000000006E-2</v>
      </c>
    </row>
    <row r="1864" spans="1:19" x14ac:dyDescent="0.2">
      <c r="A1864" s="11" t="s">
        <v>63</v>
      </c>
      <c r="B1864" s="5" t="s">
        <v>21</v>
      </c>
      <c r="C1864" s="31">
        <v>150</v>
      </c>
      <c r="D1864" s="5" t="s">
        <v>165</v>
      </c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>
        <v>0.33522299999999999</v>
      </c>
      <c r="R1864" s="3">
        <v>0.24812400000000001</v>
      </c>
      <c r="S1864" s="3"/>
    </row>
    <row r="1865" spans="1:19" x14ac:dyDescent="0.2">
      <c r="A1865" s="11" t="s">
        <v>63</v>
      </c>
      <c r="B1865" s="5" t="s">
        <v>20</v>
      </c>
      <c r="C1865" s="31">
        <v>160</v>
      </c>
      <c r="D1865" s="5" t="s">
        <v>161</v>
      </c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>
        <v>0.20263900000000001</v>
      </c>
      <c r="Q1865" s="7">
        <v>0.155417</v>
      </c>
      <c r="R1865" s="7">
        <v>0.32544600000000001</v>
      </c>
      <c r="S1865" s="7">
        <v>0.46526000000000001</v>
      </c>
    </row>
    <row r="1866" spans="1:19" x14ac:dyDescent="0.2">
      <c r="A1866" s="11" t="s">
        <v>63</v>
      </c>
      <c r="B1866" s="5" t="s">
        <v>19</v>
      </c>
      <c r="C1866" s="31">
        <v>210</v>
      </c>
      <c r="D1866" s="5" t="s">
        <v>166</v>
      </c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>
        <v>2.4884590000000002</v>
      </c>
      <c r="Q1866" s="3">
        <v>2.6943220000000001</v>
      </c>
      <c r="R1866" s="3">
        <v>1.7716080000000001</v>
      </c>
      <c r="S1866" s="3"/>
    </row>
    <row r="1867" spans="1:19" x14ac:dyDescent="0.2">
      <c r="A1867" s="11" t="s">
        <v>63</v>
      </c>
      <c r="B1867" s="5" t="s">
        <v>18</v>
      </c>
      <c r="C1867" s="31">
        <v>220</v>
      </c>
      <c r="D1867" s="5" t="s">
        <v>166</v>
      </c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</row>
    <row r="1868" spans="1:19" x14ac:dyDescent="0.2">
      <c r="A1868" s="11" t="s">
        <v>63</v>
      </c>
      <c r="B1868" s="5" t="s">
        <v>17</v>
      </c>
      <c r="C1868" s="31">
        <v>230</v>
      </c>
      <c r="D1868" s="5" t="s">
        <v>166</v>
      </c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>
        <v>88.340149999999994</v>
      </c>
      <c r="Q1868" s="3">
        <v>91.408574000000002</v>
      </c>
      <c r="R1868" s="3">
        <v>199.64458200000001</v>
      </c>
      <c r="S1868" s="3">
        <v>27.921109999999999</v>
      </c>
    </row>
    <row r="1869" spans="1:19" x14ac:dyDescent="0.2">
      <c r="A1869" s="11" t="s">
        <v>63</v>
      </c>
      <c r="B1869" s="5" t="s">
        <v>16</v>
      </c>
      <c r="C1869" s="31">
        <v>240</v>
      </c>
      <c r="D1869" s="5" t="s">
        <v>167</v>
      </c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>
        <v>0.12792200000000001</v>
      </c>
      <c r="Q1869" s="7">
        <v>0.73216300000000001</v>
      </c>
      <c r="R1869" s="7">
        <v>1.8960729999999999</v>
      </c>
      <c r="S1869" s="7">
        <v>3.3401700000000001</v>
      </c>
    </row>
    <row r="1870" spans="1:19" x14ac:dyDescent="0.2">
      <c r="A1870" s="11" t="s">
        <v>63</v>
      </c>
      <c r="B1870" s="5" t="s">
        <v>15</v>
      </c>
      <c r="C1870" s="31">
        <v>250</v>
      </c>
      <c r="D1870" s="5" t="s">
        <v>167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</row>
    <row r="1871" spans="1:19" x14ac:dyDescent="0.2">
      <c r="A1871" s="11" t="s">
        <v>63</v>
      </c>
      <c r="B1871" s="5" t="s">
        <v>14</v>
      </c>
      <c r="C1871" s="31">
        <v>310</v>
      </c>
      <c r="D1871" s="5" t="s">
        <v>169</v>
      </c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>
        <v>0.96472999999999998</v>
      </c>
      <c r="Q1871" s="7">
        <v>4.9881039999999999</v>
      </c>
      <c r="R1871" s="7">
        <v>3.2640699999999998</v>
      </c>
      <c r="S1871" s="7">
        <v>8.2089499999999997</v>
      </c>
    </row>
    <row r="1872" spans="1:19" x14ac:dyDescent="0.2">
      <c r="A1872" s="11" t="s">
        <v>63</v>
      </c>
      <c r="B1872" s="5" t="s">
        <v>13</v>
      </c>
      <c r="C1872" s="31">
        <v>320</v>
      </c>
      <c r="D1872" s="5" t="s">
        <v>168</v>
      </c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>
        <v>5.3983000000000003E-2</v>
      </c>
      <c r="R1872" s="3">
        <v>0.228211</v>
      </c>
      <c r="S1872" s="3">
        <v>1.8450000000000001E-2</v>
      </c>
    </row>
    <row r="1873" spans="1:19" x14ac:dyDescent="0.2">
      <c r="A1873" s="11" t="s">
        <v>63</v>
      </c>
      <c r="B1873" s="5" t="s">
        <v>12</v>
      </c>
      <c r="C1873" s="31">
        <v>410</v>
      </c>
      <c r="D1873" s="5" t="s">
        <v>171</v>
      </c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>
        <v>41.982489999999999</v>
      </c>
      <c r="Q1873" s="7">
        <v>211.628199</v>
      </c>
      <c r="R1873" s="7">
        <v>169.792213</v>
      </c>
      <c r="S1873" s="7">
        <v>11.271089999999999</v>
      </c>
    </row>
    <row r="1874" spans="1:19" x14ac:dyDescent="0.2">
      <c r="A1874" s="11" t="s">
        <v>63</v>
      </c>
      <c r="B1874" s="5" t="s">
        <v>11</v>
      </c>
      <c r="C1874" s="31">
        <v>430</v>
      </c>
      <c r="D1874" s="5" t="s">
        <v>170</v>
      </c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>
        <v>1.2238290000000001</v>
      </c>
      <c r="Q1874" s="3">
        <v>0.36446699999999999</v>
      </c>
      <c r="R1874" s="3">
        <v>0.56679999999999997</v>
      </c>
      <c r="S1874" s="3"/>
    </row>
    <row r="1875" spans="1:19" x14ac:dyDescent="0.2">
      <c r="A1875" s="11" t="s">
        <v>63</v>
      </c>
      <c r="B1875" s="5" t="s">
        <v>10</v>
      </c>
      <c r="C1875" s="31">
        <v>510</v>
      </c>
      <c r="D1875" s="5" t="s">
        <v>172</v>
      </c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</row>
    <row r="1876" spans="1:19" x14ac:dyDescent="0.2">
      <c r="A1876" s="11" t="s">
        <v>63</v>
      </c>
      <c r="B1876" s="5" t="s">
        <v>9</v>
      </c>
      <c r="C1876" s="31">
        <v>520</v>
      </c>
      <c r="D1876" s="5" t="s">
        <v>169</v>
      </c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</row>
    <row r="1877" spans="1:19" x14ac:dyDescent="0.2">
      <c r="A1877" s="11" t="s">
        <v>63</v>
      </c>
      <c r="B1877" s="5" t="s">
        <v>8</v>
      </c>
      <c r="C1877" s="31">
        <v>530</v>
      </c>
      <c r="D1877" s="5" t="s">
        <v>170</v>
      </c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</row>
    <row r="1878" spans="1:19" x14ac:dyDescent="0.2">
      <c r="A1878" s="11" t="s">
        <v>63</v>
      </c>
      <c r="B1878" s="5" t="s">
        <v>7</v>
      </c>
      <c r="C1878" s="31">
        <v>600</v>
      </c>
      <c r="D1878" s="5" t="s">
        <v>173</v>
      </c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</row>
    <row r="1879" spans="1:19" x14ac:dyDescent="0.2">
      <c r="A1879" s="11" t="s">
        <v>63</v>
      </c>
      <c r="B1879" s="5" t="s">
        <v>6</v>
      </c>
      <c r="C1879" s="31">
        <v>700</v>
      </c>
      <c r="D1879" s="5" t="s">
        <v>174</v>
      </c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</row>
    <row r="1880" spans="1:19" x14ac:dyDescent="0.2">
      <c r="A1880" s="11" t="s">
        <v>63</v>
      </c>
      <c r="B1880" s="5" t="s">
        <v>5</v>
      </c>
      <c r="C1880" s="31">
        <v>910</v>
      </c>
      <c r="D1880" s="5" t="s">
        <v>170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</row>
    <row r="1881" spans="1:19" x14ac:dyDescent="0.2">
      <c r="A1881" s="11" t="s">
        <v>63</v>
      </c>
      <c r="B1881" s="5" t="s">
        <v>4</v>
      </c>
      <c r="C1881" s="31">
        <v>930</v>
      </c>
      <c r="D1881" s="5" t="s">
        <v>170</v>
      </c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</row>
    <row r="1882" spans="1:19" x14ac:dyDescent="0.2">
      <c r="A1882" s="10" t="s">
        <v>63</v>
      </c>
      <c r="B1882" s="5" t="s">
        <v>2</v>
      </c>
      <c r="C1882" s="31">
        <v>998</v>
      </c>
      <c r="D1882" s="5" t="s">
        <v>170</v>
      </c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>
        <v>0.76174200000000003</v>
      </c>
      <c r="R1882" s="3">
        <v>32.061596000000002</v>
      </c>
      <c r="S1882" s="3"/>
    </row>
    <row r="1883" spans="1:19" x14ac:dyDescent="0.2">
      <c r="A1883" s="12" t="s">
        <v>62</v>
      </c>
      <c r="B1883" s="5" t="s">
        <v>26</v>
      </c>
      <c r="C1883" s="32">
        <v>1000</v>
      </c>
      <c r="D1883" s="5" t="s">
        <v>181</v>
      </c>
      <c r="E1883" s="7"/>
      <c r="F1883" s="7"/>
      <c r="G1883" s="7"/>
      <c r="H1883" s="7"/>
      <c r="I1883" s="7"/>
      <c r="J1883" s="7">
        <v>897.19850599999995</v>
      </c>
      <c r="K1883" s="7">
        <v>658.17505100000005</v>
      </c>
      <c r="L1883" s="7">
        <v>444.77719000000002</v>
      </c>
      <c r="M1883" s="7">
        <v>724.18317200000001</v>
      </c>
      <c r="N1883" s="7">
        <v>725.31351199999995</v>
      </c>
      <c r="O1883" s="7">
        <v>968.26162499999998</v>
      </c>
      <c r="P1883" s="7">
        <v>1391.628438</v>
      </c>
      <c r="Q1883" s="7">
        <v>1269.8910539999999</v>
      </c>
      <c r="R1883" s="7">
        <v>1717.6724300000001</v>
      </c>
      <c r="S1883" s="7">
        <v>1338.8394900000001</v>
      </c>
    </row>
    <row r="1884" spans="1:19" x14ac:dyDescent="0.2">
      <c r="A1884" s="11" t="s">
        <v>62</v>
      </c>
      <c r="B1884" s="5" t="s">
        <v>25</v>
      </c>
      <c r="C1884" s="31">
        <v>110</v>
      </c>
      <c r="D1884" s="5" t="s">
        <v>162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</row>
    <row r="1885" spans="1:19" x14ac:dyDescent="0.2">
      <c r="A1885" s="11" t="s">
        <v>62</v>
      </c>
      <c r="B1885" s="5" t="s">
        <v>24</v>
      </c>
      <c r="C1885" s="31">
        <v>120</v>
      </c>
      <c r="D1885" s="5" t="s">
        <v>163</v>
      </c>
      <c r="E1885" s="7"/>
      <c r="F1885" s="7"/>
      <c r="G1885" s="7"/>
      <c r="H1885" s="7"/>
      <c r="I1885" s="7"/>
      <c r="J1885" s="7">
        <v>847.92372599999999</v>
      </c>
      <c r="K1885" s="7">
        <v>619.01866199999995</v>
      </c>
      <c r="L1885" s="7">
        <v>391.147738</v>
      </c>
      <c r="M1885" s="7">
        <v>656.45781599999998</v>
      </c>
      <c r="N1885" s="7">
        <v>661.79721600000005</v>
      </c>
      <c r="O1885" s="7">
        <v>901.74248999999998</v>
      </c>
      <c r="P1885" s="7">
        <v>1285.6185640000001</v>
      </c>
      <c r="Q1885" s="7">
        <v>1182.2375939999999</v>
      </c>
      <c r="R1885" s="7">
        <v>1606.734273</v>
      </c>
      <c r="S1885" s="7">
        <v>1195.61456</v>
      </c>
    </row>
    <row r="1886" spans="1:19" x14ac:dyDescent="0.2">
      <c r="A1886" s="11" t="s">
        <v>62</v>
      </c>
      <c r="B1886" s="5" t="s">
        <v>23</v>
      </c>
      <c r="C1886" s="31">
        <v>130</v>
      </c>
      <c r="D1886" s="5" t="s">
        <v>163</v>
      </c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</row>
    <row r="1887" spans="1:19" x14ac:dyDescent="0.2">
      <c r="A1887" s="11" t="s">
        <v>62</v>
      </c>
      <c r="B1887" s="5" t="s">
        <v>22</v>
      </c>
      <c r="C1887" s="31">
        <v>140</v>
      </c>
      <c r="D1887" s="5" t="s">
        <v>164</v>
      </c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</row>
    <row r="1888" spans="1:19" x14ac:dyDescent="0.2">
      <c r="A1888" s="11" t="s">
        <v>62</v>
      </c>
      <c r="B1888" s="5" t="s">
        <v>21</v>
      </c>
      <c r="C1888" s="31">
        <v>150</v>
      </c>
      <c r="D1888" s="5" t="s">
        <v>165</v>
      </c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</row>
    <row r="1889" spans="1:19" x14ac:dyDescent="0.2">
      <c r="A1889" s="11" t="s">
        <v>62</v>
      </c>
      <c r="B1889" s="5" t="s">
        <v>20</v>
      </c>
      <c r="C1889" s="31">
        <v>160</v>
      </c>
      <c r="D1889" s="5" t="s">
        <v>161</v>
      </c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</row>
    <row r="1890" spans="1:19" x14ac:dyDescent="0.2">
      <c r="A1890" s="11" t="s">
        <v>62</v>
      </c>
      <c r="B1890" s="5" t="s">
        <v>19</v>
      </c>
      <c r="C1890" s="31">
        <v>210</v>
      </c>
      <c r="D1890" s="5" t="s">
        <v>166</v>
      </c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</row>
    <row r="1891" spans="1:19" x14ac:dyDescent="0.2">
      <c r="A1891" s="11" t="s">
        <v>62</v>
      </c>
      <c r="B1891" s="5" t="s">
        <v>18</v>
      </c>
      <c r="C1891" s="31">
        <v>220</v>
      </c>
      <c r="D1891" s="5" t="s">
        <v>166</v>
      </c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</row>
    <row r="1892" spans="1:19" x14ac:dyDescent="0.2">
      <c r="A1892" s="11" t="s">
        <v>62</v>
      </c>
      <c r="B1892" s="5" t="s">
        <v>17</v>
      </c>
      <c r="C1892" s="31">
        <v>230</v>
      </c>
      <c r="D1892" s="5" t="s">
        <v>166</v>
      </c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</row>
    <row r="1893" spans="1:19" x14ac:dyDescent="0.2">
      <c r="A1893" s="11" t="s">
        <v>62</v>
      </c>
      <c r="B1893" s="5" t="s">
        <v>16</v>
      </c>
      <c r="C1893" s="31">
        <v>240</v>
      </c>
      <c r="D1893" s="5" t="s">
        <v>167</v>
      </c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</row>
    <row r="1894" spans="1:19" x14ac:dyDescent="0.2">
      <c r="A1894" s="11" t="s">
        <v>62</v>
      </c>
      <c r="B1894" s="5" t="s">
        <v>15</v>
      </c>
      <c r="C1894" s="31">
        <v>250</v>
      </c>
      <c r="D1894" s="5" t="s">
        <v>167</v>
      </c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</row>
    <row r="1895" spans="1:19" x14ac:dyDescent="0.2">
      <c r="A1895" s="11" t="s">
        <v>62</v>
      </c>
      <c r="B1895" s="5" t="s">
        <v>14</v>
      </c>
      <c r="C1895" s="31">
        <v>310</v>
      </c>
      <c r="D1895" s="5" t="s">
        <v>169</v>
      </c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</row>
    <row r="1896" spans="1:19" x14ac:dyDescent="0.2">
      <c r="A1896" s="11" t="s">
        <v>62</v>
      </c>
      <c r="B1896" s="5" t="s">
        <v>13</v>
      </c>
      <c r="C1896" s="31">
        <v>320</v>
      </c>
      <c r="D1896" s="5" t="s">
        <v>168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</row>
    <row r="1897" spans="1:19" x14ac:dyDescent="0.2">
      <c r="A1897" s="11" t="s">
        <v>62</v>
      </c>
      <c r="B1897" s="5" t="s">
        <v>12</v>
      </c>
      <c r="C1897" s="31">
        <v>410</v>
      </c>
      <c r="D1897" s="5" t="s">
        <v>171</v>
      </c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</row>
    <row r="1898" spans="1:19" x14ac:dyDescent="0.2">
      <c r="A1898" s="11" t="s">
        <v>62</v>
      </c>
      <c r="B1898" s="5" t="s">
        <v>11</v>
      </c>
      <c r="C1898" s="31">
        <v>430</v>
      </c>
      <c r="D1898" s="5" t="s">
        <v>170</v>
      </c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</row>
    <row r="1899" spans="1:19" x14ac:dyDescent="0.2">
      <c r="A1899" s="11" t="s">
        <v>62</v>
      </c>
      <c r="B1899" s="5" t="s">
        <v>10</v>
      </c>
      <c r="C1899" s="31">
        <v>510</v>
      </c>
      <c r="D1899" s="5" t="s">
        <v>172</v>
      </c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</row>
    <row r="1900" spans="1:19" x14ac:dyDescent="0.2">
      <c r="A1900" s="11" t="s">
        <v>62</v>
      </c>
      <c r="B1900" s="5" t="s">
        <v>9</v>
      </c>
      <c r="C1900" s="31">
        <v>520</v>
      </c>
      <c r="D1900" s="5" t="s">
        <v>169</v>
      </c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</row>
    <row r="1901" spans="1:19" x14ac:dyDescent="0.2">
      <c r="A1901" s="11" t="s">
        <v>62</v>
      </c>
      <c r="B1901" s="5" t="s">
        <v>8</v>
      </c>
      <c r="C1901" s="31">
        <v>530</v>
      </c>
      <c r="D1901" s="5" t="s">
        <v>170</v>
      </c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</row>
    <row r="1902" spans="1:19" x14ac:dyDescent="0.2">
      <c r="A1902" s="11" t="s">
        <v>62</v>
      </c>
      <c r="B1902" s="5" t="s">
        <v>7</v>
      </c>
      <c r="C1902" s="31">
        <v>600</v>
      </c>
      <c r="D1902" s="5" t="s">
        <v>173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</row>
    <row r="1903" spans="1:19" x14ac:dyDescent="0.2">
      <c r="A1903" s="11" t="s">
        <v>62</v>
      </c>
      <c r="B1903" s="5" t="s">
        <v>6</v>
      </c>
      <c r="C1903" s="31">
        <v>700</v>
      </c>
      <c r="D1903" s="5" t="s">
        <v>174</v>
      </c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</row>
    <row r="1904" spans="1:19" x14ac:dyDescent="0.2">
      <c r="A1904" s="11" t="s">
        <v>62</v>
      </c>
      <c r="B1904" s="5" t="s">
        <v>5</v>
      </c>
      <c r="C1904" s="31">
        <v>910</v>
      </c>
      <c r="D1904" s="5" t="s">
        <v>170</v>
      </c>
      <c r="E1904" s="3"/>
      <c r="F1904" s="3"/>
      <c r="G1904" s="3"/>
      <c r="H1904" s="3"/>
      <c r="I1904" s="3"/>
      <c r="J1904" s="3">
        <v>49.27478</v>
      </c>
      <c r="K1904" s="3">
        <v>39.156388999999997</v>
      </c>
      <c r="L1904" s="3">
        <v>53.629452000000001</v>
      </c>
      <c r="M1904" s="3">
        <v>67.725356000000005</v>
      </c>
      <c r="N1904" s="3">
        <v>63.516295999999997</v>
      </c>
      <c r="O1904" s="3">
        <v>66.519135000000006</v>
      </c>
      <c r="P1904" s="3">
        <v>106.009874</v>
      </c>
      <c r="Q1904" s="3">
        <v>87.653459999999995</v>
      </c>
      <c r="R1904" s="3">
        <v>110.938157</v>
      </c>
      <c r="S1904" s="3">
        <v>143.22493</v>
      </c>
    </row>
    <row r="1905" spans="1:19" x14ac:dyDescent="0.2">
      <c r="A1905" s="11" t="s">
        <v>62</v>
      </c>
      <c r="B1905" s="5" t="s">
        <v>4</v>
      </c>
      <c r="C1905" s="31">
        <v>930</v>
      </c>
      <c r="D1905" s="5" t="s">
        <v>170</v>
      </c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</row>
    <row r="1906" spans="1:19" x14ac:dyDescent="0.2">
      <c r="A1906" s="10" t="s">
        <v>62</v>
      </c>
      <c r="B1906" s="5" t="s">
        <v>2</v>
      </c>
      <c r="C1906" s="31">
        <v>998</v>
      </c>
      <c r="D1906" s="5" t="s">
        <v>170</v>
      </c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</row>
    <row r="1907" spans="1:19" x14ac:dyDescent="0.2">
      <c r="A1907" s="9" t="s">
        <v>61</v>
      </c>
      <c r="B1907" s="5" t="s">
        <v>26</v>
      </c>
      <c r="C1907" s="32">
        <v>1000</v>
      </c>
      <c r="D1907" s="5" t="s">
        <v>181</v>
      </c>
      <c r="E1907" s="7">
        <v>543.86482799999999</v>
      </c>
      <c r="F1907" s="7">
        <v>475.84674799999999</v>
      </c>
      <c r="G1907" s="7">
        <v>474.57287100000002</v>
      </c>
      <c r="H1907" s="7">
        <v>508.988158</v>
      </c>
      <c r="I1907" s="7">
        <v>514.99091499999997</v>
      </c>
      <c r="J1907" s="7">
        <v>492.54895399999998</v>
      </c>
      <c r="K1907" s="7">
        <v>566.80030599999998</v>
      </c>
      <c r="L1907" s="7">
        <v>650.17467999999997</v>
      </c>
      <c r="M1907" s="7">
        <v>678.90307600000006</v>
      </c>
      <c r="N1907" s="7">
        <v>589.95814900000005</v>
      </c>
      <c r="O1907" s="7">
        <v>607.94355900000005</v>
      </c>
      <c r="P1907" s="7">
        <v>677.51234499999998</v>
      </c>
      <c r="Q1907" s="7">
        <v>755.26671099999999</v>
      </c>
      <c r="R1907" s="7">
        <v>809.52590199999997</v>
      </c>
      <c r="S1907" s="7">
        <v>850.77651400000002</v>
      </c>
    </row>
    <row r="1908" spans="1:19" x14ac:dyDescent="0.2">
      <c r="A1908" s="8" t="s">
        <v>61</v>
      </c>
      <c r="B1908" s="5" t="s">
        <v>25</v>
      </c>
      <c r="C1908" s="31">
        <v>110</v>
      </c>
      <c r="D1908" s="5" t="s">
        <v>162</v>
      </c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</row>
    <row r="1909" spans="1:19" x14ac:dyDescent="0.2">
      <c r="A1909" s="8" t="s">
        <v>61</v>
      </c>
      <c r="B1909" s="5" t="s">
        <v>24</v>
      </c>
      <c r="C1909" s="31">
        <v>120</v>
      </c>
      <c r="D1909" s="5" t="s">
        <v>163</v>
      </c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</row>
    <row r="1910" spans="1:19" x14ac:dyDescent="0.2">
      <c r="A1910" s="8" t="s">
        <v>61</v>
      </c>
      <c r="B1910" s="5" t="s">
        <v>23</v>
      </c>
      <c r="C1910" s="31">
        <v>130</v>
      </c>
      <c r="D1910" s="5" t="s">
        <v>163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>
        <v>0.72099100000000005</v>
      </c>
      <c r="Q1910" s="3">
        <v>0.67321500000000001</v>
      </c>
      <c r="R1910" s="3">
        <v>0.74673299999999998</v>
      </c>
      <c r="S1910" s="3">
        <v>0.75</v>
      </c>
    </row>
    <row r="1911" spans="1:19" x14ac:dyDescent="0.2">
      <c r="A1911" s="8" t="s">
        <v>61</v>
      </c>
      <c r="B1911" s="5" t="s">
        <v>22</v>
      </c>
      <c r="C1911" s="31">
        <v>140</v>
      </c>
      <c r="D1911" s="5" t="s">
        <v>164</v>
      </c>
      <c r="E1911" s="7">
        <v>76.841790000000003</v>
      </c>
      <c r="F1911" s="7">
        <v>60.417861000000002</v>
      </c>
      <c r="G1911" s="7">
        <v>58.627679000000001</v>
      </c>
      <c r="H1911" s="7">
        <v>62.517598</v>
      </c>
      <c r="I1911" s="7">
        <v>72.324709999999996</v>
      </c>
      <c r="J1911" s="7">
        <v>50.455683999999998</v>
      </c>
      <c r="K1911" s="7">
        <v>67.021275000000003</v>
      </c>
      <c r="L1911" s="7">
        <v>68.923649999999995</v>
      </c>
      <c r="M1911" s="7">
        <v>59.938394000000002</v>
      </c>
      <c r="N1911" s="7">
        <v>36.624192999999998</v>
      </c>
      <c r="O1911" s="7">
        <v>42.367545</v>
      </c>
      <c r="P1911" s="7">
        <v>45.081186000000002</v>
      </c>
      <c r="Q1911" s="7">
        <v>41.024396000000003</v>
      </c>
      <c r="R1911" s="7">
        <v>49.709648000000001</v>
      </c>
      <c r="S1911" s="7">
        <v>55.384462999999997</v>
      </c>
    </row>
    <row r="1912" spans="1:19" x14ac:dyDescent="0.2">
      <c r="A1912" s="8" t="s">
        <v>61</v>
      </c>
      <c r="B1912" s="5" t="s">
        <v>21</v>
      </c>
      <c r="C1912" s="31">
        <v>150</v>
      </c>
      <c r="D1912" s="5" t="s">
        <v>165</v>
      </c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>
        <v>0.89607899999999996</v>
      </c>
      <c r="S1912" s="3"/>
    </row>
    <row r="1913" spans="1:19" x14ac:dyDescent="0.2">
      <c r="A1913" s="8" t="s">
        <v>61</v>
      </c>
      <c r="B1913" s="5" t="s">
        <v>20</v>
      </c>
      <c r="C1913" s="31">
        <v>160</v>
      </c>
      <c r="D1913" s="5" t="s">
        <v>161</v>
      </c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>
        <v>3.1633469999999999</v>
      </c>
      <c r="Q1913" s="7">
        <v>3.016006</v>
      </c>
      <c r="R1913" s="7">
        <v>3.3453620000000002</v>
      </c>
      <c r="S1913" s="7">
        <v>3.36</v>
      </c>
    </row>
    <row r="1914" spans="1:19" x14ac:dyDescent="0.2">
      <c r="A1914" s="8" t="s">
        <v>61</v>
      </c>
      <c r="B1914" s="5" t="s">
        <v>19</v>
      </c>
      <c r="C1914" s="31">
        <v>210</v>
      </c>
      <c r="D1914" s="5" t="s">
        <v>166</v>
      </c>
      <c r="E1914" s="3"/>
      <c r="F1914" s="3"/>
      <c r="G1914" s="3"/>
      <c r="H1914" s="3"/>
      <c r="I1914" s="3">
        <v>0.35830499999999998</v>
      </c>
      <c r="J1914" s="3">
        <v>0.30699599999999999</v>
      </c>
      <c r="K1914" s="3">
        <v>0.29321199999999997</v>
      </c>
      <c r="L1914" s="3"/>
      <c r="M1914" s="3">
        <v>0.54115800000000003</v>
      </c>
      <c r="N1914" s="3">
        <v>3.0410110000000001</v>
      </c>
      <c r="O1914" s="3">
        <v>2.809069</v>
      </c>
      <c r="P1914" s="3">
        <v>2.2734969999999999</v>
      </c>
      <c r="Q1914" s="3">
        <v>2.2643710000000001</v>
      </c>
      <c r="R1914" s="3">
        <v>2.5116459999999998</v>
      </c>
      <c r="S1914" s="3"/>
    </row>
    <row r="1915" spans="1:19" x14ac:dyDescent="0.2">
      <c r="A1915" s="8" t="s">
        <v>61</v>
      </c>
      <c r="B1915" s="5" t="s">
        <v>18</v>
      </c>
      <c r="C1915" s="31">
        <v>220</v>
      </c>
      <c r="D1915" s="5" t="s">
        <v>166</v>
      </c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</row>
    <row r="1916" spans="1:19" x14ac:dyDescent="0.2">
      <c r="A1916" s="8" t="s">
        <v>61</v>
      </c>
      <c r="B1916" s="5" t="s">
        <v>17</v>
      </c>
      <c r="C1916" s="31">
        <v>230</v>
      </c>
      <c r="D1916" s="5" t="s">
        <v>166</v>
      </c>
      <c r="E1916" s="3"/>
      <c r="F1916" s="3"/>
      <c r="G1916" s="3">
        <v>1.5284960000000001</v>
      </c>
      <c r="H1916" s="3">
        <v>2.4966080000000002</v>
      </c>
      <c r="I1916" s="3">
        <v>4.7328390000000002</v>
      </c>
      <c r="J1916" s="3">
        <v>11.307243</v>
      </c>
      <c r="K1916" s="3">
        <v>9.3578329999999994</v>
      </c>
      <c r="L1916" s="3">
        <v>8.6711770000000001</v>
      </c>
      <c r="M1916" s="3">
        <v>15.343669999999999</v>
      </c>
      <c r="N1916" s="3">
        <v>23.193508000000001</v>
      </c>
      <c r="O1916" s="3">
        <v>17.251863</v>
      </c>
      <c r="P1916" s="3">
        <v>39.352291000000001</v>
      </c>
      <c r="Q1916" s="3">
        <v>38.936463000000003</v>
      </c>
      <c r="R1916" s="3">
        <v>41.021982000000001</v>
      </c>
      <c r="S1916" s="3">
        <v>30.122882000000001</v>
      </c>
    </row>
    <row r="1917" spans="1:19" x14ac:dyDescent="0.2">
      <c r="A1917" s="8" t="s">
        <v>61</v>
      </c>
      <c r="B1917" s="5" t="s">
        <v>16</v>
      </c>
      <c r="C1917" s="31">
        <v>240</v>
      </c>
      <c r="D1917" s="5" t="s">
        <v>167</v>
      </c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</row>
    <row r="1918" spans="1:19" x14ac:dyDescent="0.2">
      <c r="A1918" s="8" t="s">
        <v>61</v>
      </c>
      <c r="B1918" s="5" t="s">
        <v>15</v>
      </c>
      <c r="C1918" s="31">
        <v>250</v>
      </c>
      <c r="D1918" s="5" t="s">
        <v>167</v>
      </c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</row>
    <row r="1919" spans="1:19" x14ac:dyDescent="0.2">
      <c r="A1919" s="8" t="s">
        <v>61</v>
      </c>
      <c r="B1919" s="5" t="s">
        <v>14</v>
      </c>
      <c r="C1919" s="31">
        <v>310</v>
      </c>
      <c r="D1919" s="5" t="s">
        <v>169</v>
      </c>
      <c r="E1919" s="7">
        <v>21.207295999999999</v>
      </c>
      <c r="F1919" s="7">
        <v>18.176915999999999</v>
      </c>
      <c r="G1919" s="7">
        <v>19.810162999999999</v>
      </c>
      <c r="H1919" s="7">
        <v>30.529862999999999</v>
      </c>
      <c r="I1919" s="7">
        <v>43.609625000000001</v>
      </c>
      <c r="J1919" s="7">
        <v>47.810839999999999</v>
      </c>
      <c r="K1919" s="7">
        <v>75.719648000000007</v>
      </c>
      <c r="L1919" s="7">
        <v>84.355013999999997</v>
      </c>
      <c r="M1919" s="7">
        <v>80.817414999999997</v>
      </c>
      <c r="N1919" s="7">
        <v>60.973337000000001</v>
      </c>
      <c r="O1919" s="7">
        <v>68.773646999999997</v>
      </c>
      <c r="P1919" s="7">
        <v>80.541663</v>
      </c>
      <c r="Q1919" s="7">
        <v>97.354910000000004</v>
      </c>
      <c r="R1919" s="7">
        <v>110.860545</v>
      </c>
      <c r="S1919" s="7">
        <v>76.269981000000001</v>
      </c>
    </row>
    <row r="1920" spans="1:19" x14ac:dyDescent="0.2">
      <c r="A1920" s="8" t="s">
        <v>61</v>
      </c>
      <c r="B1920" s="5" t="s">
        <v>13</v>
      </c>
      <c r="C1920" s="31">
        <v>320</v>
      </c>
      <c r="D1920" s="5" t="s">
        <v>168</v>
      </c>
      <c r="E1920" s="3"/>
      <c r="F1920" s="3"/>
      <c r="G1920" s="3"/>
      <c r="H1920" s="3"/>
      <c r="I1920" s="3"/>
      <c r="J1920" s="3"/>
      <c r="K1920" s="3"/>
      <c r="L1920" s="3"/>
      <c r="M1920" s="3">
        <v>1.50743</v>
      </c>
      <c r="N1920" s="3">
        <v>2.2314919999999998</v>
      </c>
      <c r="O1920" s="3">
        <v>3.0638730000000001</v>
      </c>
      <c r="P1920" s="3">
        <v>7.7782600000000004</v>
      </c>
      <c r="Q1920" s="3">
        <v>7.5540469999999997</v>
      </c>
      <c r="R1920" s="3">
        <v>7.1799150000000003</v>
      </c>
      <c r="S1920" s="3">
        <v>5.2482499999999996</v>
      </c>
    </row>
    <row r="1921" spans="1:19" x14ac:dyDescent="0.2">
      <c r="A1921" s="8" t="s">
        <v>61</v>
      </c>
      <c r="B1921" s="5" t="s">
        <v>12</v>
      </c>
      <c r="C1921" s="31">
        <v>410</v>
      </c>
      <c r="D1921" s="5" t="s">
        <v>171</v>
      </c>
      <c r="E1921" s="7">
        <v>445.815742</v>
      </c>
      <c r="F1921" s="7">
        <v>397.25197100000003</v>
      </c>
      <c r="G1921" s="7">
        <v>394.60653300000001</v>
      </c>
      <c r="H1921" s="7">
        <v>413.44408900000002</v>
      </c>
      <c r="I1921" s="7">
        <v>393.96543600000001</v>
      </c>
      <c r="J1921" s="7">
        <v>382.66819099999998</v>
      </c>
      <c r="K1921" s="7">
        <v>414.40833800000001</v>
      </c>
      <c r="L1921" s="7">
        <v>488.22483899999997</v>
      </c>
      <c r="M1921" s="7">
        <v>518.42047600000001</v>
      </c>
      <c r="N1921" s="7">
        <v>459.98734000000002</v>
      </c>
      <c r="O1921" s="7">
        <v>469.19227999999998</v>
      </c>
      <c r="P1921" s="7">
        <v>489.27849200000003</v>
      </c>
      <c r="Q1921" s="7">
        <v>555.43366400000002</v>
      </c>
      <c r="R1921" s="7">
        <v>582.99044300000003</v>
      </c>
      <c r="S1921" s="7">
        <v>644.15881300000001</v>
      </c>
    </row>
    <row r="1922" spans="1:19" x14ac:dyDescent="0.2">
      <c r="A1922" s="8" t="s">
        <v>61</v>
      </c>
      <c r="B1922" s="5" t="s">
        <v>11</v>
      </c>
      <c r="C1922" s="31">
        <v>430</v>
      </c>
      <c r="D1922" s="5" t="s">
        <v>170</v>
      </c>
      <c r="E1922" s="3"/>
      <c r="F1922" s="3"/>
      <c r="G1922" s="3"/>
      <c r="H1922" s="3"/>
      <c r="I1922" s="3"/>
      <c r="J1922" s="3"/>
      <c r="K1922" s="3"/>
      <c r="L1922" s="3"/>
      <c r="M1922" s="3">
        <v>1.344792</v>
      </c>
      <c r="N1922" s="3">
        <v>2.8612440000000001</v>
      </c>
      <c r="O1922" s="3">
        <v>3.4759690000000001</v>
      </c>
      <c r="P1922" s="3">
        <v>4.5237119999999997</v>
      </c>
      <c r="Q1922" s="3">
        <v>4.3825919999999998</v>
      </c>
      <c r="R1922" s="3">
        <v>5.9819519999999997</v>
      </c>
      <c r="S1922" s="3">
        <v>31.440885000000002</v>
      </c>
    </row>
    <row r="1923" spans="1:19" x14ac:dyDescent="0.2">
      <c r="A1923" s="8" t="s">
        <v>61</v>
      </c>
      <c r="B1923" s="5" t="s">
        <v>10</v>
      </c>
      <c r="C1923" s="31">
        <v>510</v>
      </c>
      <c r="D1923" s="5" t="s">
        <v>172</v>
      </c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</row>
    <row r="1924" spans="1:19" x14ac:dyDescent="0.2">
      <c r="A1924" s="8" t="s">
        <v>61</v>
      </c>
      <c r="B1924" s="5" t="s">
        <v>9</v>
      </c>
      <c r="C1924" s="31">
        <v>520</v>
      </c>
      <c r="D1924" s="5" t="s">
        <v>169</v>
      </c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</row>
    <row r="1925" spans="1:19" x14ac:dyDescent="0.2">
      <c r="A1925" s="8" t="s">
        <v>61</v>
      </c>
      <c r="B1925" s="5" t="s">
        <v>8</v>
      </c>
      <c r="C1925" s="31">
        <v>530</v>
      </c>
      <c r="D1925" s="5" t="s">
        <v>170</v>
      </c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</row>
    <row r="1926" spans="1:19" x14ac:dyDescent="0.2">
      <c r="A1926" s="8" t="s">
        <v>61</v>
      </c>
      <c r="B1926" s="5" t="s">
        <v>7</v>
      </c>
      <c r="C1926" s="31">
        <v>600</v>
      </c>
      <c r="D1926" s="5" t="s">
        <v>173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</row>
    <row r="1927" spans="1:19" x14ac:dyDescent="0.2">
      <c r="A1927" s="8" t="s">
        <v>61</v>
      </c>
      <c r="B1927" s="5" t="s">
        <v>6</v>
      </c>
      <c r="C1927" s="31">
        <v>700</v>
      </c>
      <c r="D1927" s="5" t="s">
        <v>174</v>
      </c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>
        <v>3.795331</v>
      </c>
      <c r="Q1927" s="7">
        <v>3.6275010000000001</v>
      </c>
      <c r="R1927" s="7">
        <v>4.0236349999999996</v>
      </c>
      <c r="S1927" s="7">
        <v>4.0412400000000002</v>
      </c>
    </row>
    <row r="1928" spans="1:19" x14ac:dyDescent="0.2">
      <c r="A1928" s="8" t="s">
        <v>61</v>
      </c>
      <c r="B1928" s="5" t="s">
        <v>5</v>
      </c>
      <c r="C1928" s="31">
        <v>910</v>
      </c>
      <c r="D1928" s="5" t="s">
        <v>170</v>
      </c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</row>
    <row r="1929" spans="1:19" x14ac:dyDescent="0.2">
      <c r="A1929" s="8" t="s">
        <v>61</v>
      </c>
      <c r="B1929" s="5" t="s">
        <v>4</v>
      </c>
      <c r="C1929" s="31">
        <v>930</v>
      </c>
      <c r="D1929" s="5" t="s">
        <v>170</v>
      </c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</row>
    <row r="1930" spans="1:19" x14ac:dyDescent="0.2">
      <c r="A1930" s="6" t="s">
        <v>61</v>
      </c>
      <c r="B1930" s="5" t="s">
        <v>2</v>
      </c>
      <c r="C1930" s="31">
        <v>998</v>
      </c>
      <c r="D1930" s="5" t="s">
        <v>170</v>
      </c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</row>
    <row r="1931" spans="1:19" x14ac:dyDescent="0.2">
      <c r="A1931" s="12" t="s">
        <v>60</v>
      </c>
      <c r="B1931" s="5" t="s">
        <v>26</v>
      </c>
      <c r="C1931" s="32">
        <v>1000</v>
      </c>
      <c r="D1931" s="5" t="s">
        <v>181</v>
      </c>
      <c r="E1931" s="7"/>
      <c r="F1931" s="7">
        <v>258.02196800000002</v>
      </c>
      <c r="G1931" s="7">
        <v>641.17881599999998</v>
      </c>
      <c r="H1931" s="7">
        <v>1078.0379359999999</v>
      </c>
      <c r="I1931" s="7">
        <v>1301.655998</v>
      </c>
      <c r="J1931" s="7">
        <v>1560.036658</v>
      </c>
      <c r="K1931" s="7">
        <v>1988.2875120000001</v>
      </c>
      <c r="L1931" s="7">
        <v>2213.749867</v>
      </c>
      <c r="M1931" s="7">
        <v>2844.6848049999999</v>
      </c>
      <c r="N1931" s="7">
        <v>2342.7584660000002</v>
      </c>
      <c r="O1931" s="7">
        <v>3044.427158</v>
      </c>
      <c r="P1931" s="7">
        <v>3613.0735009999999</v>
      </c>
      <c r="Q1931" s="7">
        <v>2591.5597849999999</v>
      </c>
      <c r="R1931" s="7">
        <v>3225.0898280000001</v>
      </c>
      <c r="S1931" s="7">
        <v>3598.3611900000001</v>
      </c>
    </row>
    <row r="1932" spans="1:19" x14ac:dyDescent="0.2">
      <c r="A1932" s="11" t="s">
        <v>60</v>
      </c>
      <c r="B1932" s="5" t="s">
        <v>25</v>
      </c>
      <c r="C1932" s="31">
        <v>110</v>
      </c>
      <c r="D1932" s="5" t="s">
        <v>162</v>
      </c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</row>
    <row r="1933" spans="1:19" x14ac:dyDescent="0.2">
      <c r="A1933" s="11" t="s">
        <v>60</v>
      </c>
      <c r="B1933" s="5" t="s">
        <v>24</v>
      </c>
      <c r="C1933" s="31">
        <v>120</v>
      </c>
      <c r="D1933" s="5" t="s">
        <v>163</v>
      </c>
      <c r="E1933" s="7"/>
      <c r="F1933" s="7">
        <v>105.093846</v>
      </c>
      <c r="G1933" s="7">
        <v>257.58830799999998</v>
      </c>
      <c r="H1933" s="7">
        <v>465.48479300000002</v>
      </c>
      <c r="I1933" s="7">
        <v>617.57388000000003</v>
      </c>
      <c r="J1933" s="7">
        <v>568.85012500000005</v>
      </c>
      <c r="K1933" s="7">
        <v>772.37888399999997</v>
      </c>
      <c r="L1933" s="7">
        <v>1205.0418890000001</v>
      </c>
      <c r="M1933" s="7">
        <v>1368.871715</v>
      </c>
      <c r="N1933" s="7">
        <v>983.10819400000003</v>
      </c>
      <c r="O1933" s="7">
        <v>1394.0412690000001</v>
      </c>
      <c r="P1933" s="7">
        <v>1766.561121</v>
      </c>
      <c r="Q1933" s="7">
        <v>1198.5480620000001</v>
      </c>
      <c r="R1933" s="7">
        <v>1803.242602</v>
      </c>
      <c r="S1933" s="7">
        <v>2094.7676099999999</v>
      </c>
    </row>
    <row r="1934" spans="1:19" x14ac:dyDescent="0.2">
      <c r="A1934" s="11" t="s">
        <v>60</v>
      </c>
      <c r="B1934" s="5" t="s">
        <v>23</v>
      </c>
      <c r="C1934" s="31">
        <v>130</v>
      </c>
      <c r="D1934" s="5" t="s">
        <v>163</v>
      </c>
      <c r="E1934" s="3"/>
      <c r="F1934" s="3">
        <v>152.928122</v>
      </c>
      <c r="G1934" s="3">
        <v>383.590508</v>
      </c>
      <c r="H1934" s="3">
        <v>612.55314299999998</v>
      </c>
      <c r="I1934" s="3">
        <v>684.08211800000004</v>
      </c>
      <c r="J1934" s="3">
        <v>991.18653300000005</v>
      </c>
      <c r="K1934" s="3">
        <v>1215.9086279999999</v>
      </c>
      <c r="L1934" s="3">
        <v>1008.707978</v>
      </c>
      <c r="M1934" s="3">
        <v>1475.8130900000001</v>
      </c>
      <c r="N1934" s="3">
        <v>1359.6502720000001</v>
      </c>
      <c r="O1934" s="3">
        <v>1650.3858889999999</v>
      </c>
      <c r="P1934" s="3">
        <v>1846.5123799999999</v>
      </c>
      <c r="Q1934" s="3">
        <v>1393.0117230000001</v>
      </c>
      <c r="R1934" s="3">
        <v>1417.647432</v>
      </c>
      <c r="S1934" s="3">
        <v>1503.59358</v>
      </c>
    </row>
    <row r="1935" spans="1:19" x14ac:dyDescent="0.2">
      <c r="A1935" s="11" t="s">
        <v>60</v>
      </c>
      <c r="B1935" s="5" t="s">
        <v>22</v>
      </c>
      <c r="C1935" s="31">
        <v>140</v>
      </c>
      <c r="D1935" s="5" t="s">
        <v>164</v>
      </c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</row>
    <row r="1936" spans="1:19" x14ac:dyDescent="0.2">
      <c r="A1936" s="11" t="s">
        <v>60</v>
      </c>
      <c r="B1936" s="5" t="s">
        <v>21</v>
      </c>
      <c r="C1936" s="31">
        <v>150</v>
      </c>
      <c r="D1936" s="5" t="s">
        <v>165</v>
      </c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</row>
    <row r="1937" spans="1:19" x14ac:dyDescent="0.2">
      <c r="A1937" s="11" t="s">
        <v>60</v>
      </c>
      <c r="B1937" s="5" t="s">
        <v>20</v>
      </c>
      <c r="C1937" s="31">
        <v>160</v>
      </c>
      <c r="D1937" s="5" t="s">
        <v>161</v>
      </c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>
        <v>4.1997939999999998</v>
      </c>
      <c r="S1937" s="7"/>
    </row>
    <row r="1938" spans="1:19" x14ac:dyDescent="0.2">
      <c r="A1938" s="11" t="s">
        <v>60</v>
      </c>
      <c r="B1938" s="5" t="s">
        <v>19</v>
      </c>
      <c r="C1938" s="31">
        <v>210</v>
      </c>
      <c r="D1938" s="5" t="s">
        <v>166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</row>
    <row r="1939" spans="1:19" x14ac:dyDescent="0.2">
      <c r="A1939" s="11" t="s">
        <v>60</v>
      </c>
      <c r="B1939" s="5" t="s">
        <v>18</v>
      </c>
      <c r="C1939" s="31">
        <v>220</v>
      </c>
      <c r="D1939" s="5" t="s">
        <v>166</v>
      </c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</row>
    <row r="1940" spans="1:19" x14ac:dyDescent="0.2">
      <c r="A1940" s="11" t="s">
        <v>60</v>
      </c>
      <c r="B1940" s="5" t="s">
        <v>17</v>
      </c>
      <c r="C1940" s="31">
        <v>230</v>
      </c>
      <c r="D1940" s="5" t="s">
        <v>166</v>
      </c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</row>
    <row r="1941" spans="1:19" x14ac:dyDescent="0.2">
      <c r="A1941" s="11" t="s">
        <v>60</v>
      </c>
      <c r="B1941" s="5" t="s">
        <v>16</v>
      </c>
      <c r="C1941" s="31">
        <v>240</v>
      </c>
      <c r="D1941" s="5" t="s">
        <v>167</v>
      </c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</row>
    <row r="1942" spans="1:19" x14ac:dyDescent="0.2">
      <c r="A1942" s="11" t="s">
        <v>60</v>
      </c>
      <c r="B1942" s="5" t="s">
        <v>15</v>
      </c>
      <c r="C1942" s="31">
        <v>250</v>
      </c>
      <c r="D1942" s="5" t="s">
        <v>167</v>
      </c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</row>
    <row r="1943" spans="1:19" x14ac:dyDescent="0.2">
      <c r="A1943" s="11" t="s">
        <v>60</v>
      </c>
      <c r="B1943" s="5" t="s">
        <v>14</v>
      </c>
      <c r="C1943" s="31">
        <v>310</v>
      </c>
      <c r="D1943" s="5" t="s">
        <v>169</v>
      </c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</row>
    <row r="1944" spans="1:19" x14ac:dyDescent="0.2">
      <c r="A1944" s="11" t="s">
        <v>60</v>
      </c>
      <c r="B1944" s="5" t="s">
        <v>13</v>
      </c>
      <c r="C1944" s="31">
        <v>320</v>
      </c>
      <c r="D1944" s="5" t="s">
        <v>168</v>
      </c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</row>
    <row r="1945" spans="1:19" x14ac:dyDescent="0.2">
      <c r="A1945" s="11" t="s">
        <v>60</v>
      </c>
      <c r="B1945" s="5" t="s">
        <v>12</v>
      </c>
      <c r="C1945" s="31">
        <v>410</v>
      </c>
      <c r="D1945" s="5" t="s">
        <v>171</v>
      </c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</row>
    <row r="1946" spans="1:19" x14ac:dyDescent="0.2">
      <c r="A1946" s="11" t="s">
        <v>60</v>
      </c>
      <c r="B1946" s="5" t="s">
        <v>11</v>
      </c>
      <c r="C1946" s="31">
        <v>430</v>
      </c>
      <c r="D1946" s="5" t="s">
        <v>170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</row>
    <row r="1947" spans="1:19" x14ac:dyDescent="0.2">
      <c r="A1947" s="11" t="s">
        <v>60</v>
      </c>
      <c r="B1947" s="5" t="s">
        <v>10</v>
      </c>
      <c r="C1947" s="31">
        <v>510</v>
      </c>
      <c r="D1947" s="5" t="s">
        <v>172</v>
      </c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</row>
    <row r="1948" spans="1:19" x14ac:dyDescent="0.2">
      <c r="A1948" s="11" t="s">
        <v>60</v>
      </c>
      <c r="B1948" s="5" t="s">
        <v>9</v>
      </c>
      <c r="C1948" s="31">
        <v>520</v>
      </c>
      <c r="D1948" s="5" t="s">
        <v>169</v>
      </c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</row>
    <row r="1949" spans="1:19" x14ac:dyDescent="0.2">
      <c r="A1949" s="11" t="s">
        <v>60</v>
      </c>
      <c r="B1949" s="5" t="s">
        <v>8</v>
      </c>
      <c r="C1949" s="31">
        <v>530</v>
      </c>
      <c r="D1949" s="5" t="s">
        <v>170</v>
      </c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</row>
    <row r="1950" spans="1:19" x14ac:dyDescent="0.2">
      <c r="A1950" s="11" t="s">
        <v>60</v>
      </c>
      <c r="B1950" s="5" t="s">
        <v>7</v>
      </c>
      <c r="C1950" s="31">
        <v>600</v>
      </c>
      <c r="D1950" s="5" t="s">
        <v>173</v>
      </c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</row>
    <row r="1951" spans="1:19" x14ac:dyDescent="0.2">
      <c r="A1951" s="11" t="s">
        <v>60</v>
      </c>
      <c r="B1951" s="5" t="s">
        <v>6</v>
      </c>
      <c r="C1951" s="31">
        <v>700</v>
      </c>
      <c r="D1951" s="5" t="s">
        <v>174</v>
      </c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</row>
    <row r="1952" spans="1:19" x14ac:dyDescent="0.2">
      <c r="A1952" s="11" t="s">
        <v>60</v>
      </c>
      <c r="B1952" s="5" t="s">
        <v>5</v>
      </c>
      <c r="C1952" s="31">
        <v>910</v>
      </c>
      <c r="D1952" s="5" t="s">
        <v>170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</row>
    <row r="1953" spans="1:19" x14ac:dyDescent="0.2">
      <c r="A1953" s="11" t="s">
        <v>60</v>
      </c>
      <c r="B1953" s="5" t="s">
        <v>4</v>
      </c>
      <c r="C1953" s="31">
        <v>930</v>
      </c>
      <c r="D1953" s="5" t="s">
        <v>170</v>
      </c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</row>
    <row r="1954" spans="1:19" x14ac:dyDescent="0.2">
      <c r="A1954" s="10" t="s">
        <v>60</v>
      </c>
      <c r="B1954" s="5" t="s">
        <v>2</v>
      </c>
      <c r="C1954" s="31">
        <v>998</v>
      </c>
      <c r="D1954" s="5" t="s">
        <v>170</v>
      </c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</row>
    <row r="1955" spans="1:19" x14ac:dyDescent="0.2">
      <c r="A1955" s="9" t="s">
        <v>59</v>
      </c>
      <c r="B1955" s="5" t="s">
        <v>26</v>
      </c>
      <c r="C1955" s="32">
        <v>1000</v>
      </c>
      <c r="D1955" s="5" t="s">
        <v>181</v>
      </c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>
        <v>14.172002000000001</v>
      </c>
      <c r="Q1955" s="7">
        <v>13.935354999999999</v>
      </c>
      <c r="R1955" s="7">
        <v>9.0276329999999998</v>
      </c>
      <c r="S1955" s="7">
        <v>23.953773999999999</v>
      </c>
    </row>
    <row r="1956" spans="1:19" x14ac:dyDescent="0.2">
      <c r="A1956" s="8" t="s">
        <v>59</v>
      </c>
      <c r="B1956" s="5" t="s">
        <v>25</v>
      </c>
      <c r="C1956" s="31">
        <v>110</v>
      </c>
      <c r="D1956" s="5" t="s">
        <v>162</v>
      </c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</row>
    <row r="1957" spans="1:19" x14ac:dyDescent="0.2">
      <c r="A1957" s="8" t="s">
        <v>59</v>
      </c>
      <c r="B1957" s="5" t="s">
        <v>24</v>
      </c>
      <c r="C1957" s="31">
        <v>120</v>
      </c>
      <c r="D1957" s="5" t="s">
        <v>163</v>
      </c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</row>
    <row r="1958" spans="1:19" x14ac:dyDescent="0.2">
      <c r="A1958" s="8" t="s">
        <v>59</v>
      </c>
      <c r="B1958" s="5" t="s">
        <v>23</v>
      </c>
      <c r="C1958" s="31">
        <v>130</v>
      </c>
      <c r="D1958" s="5" t="s">
        <v>163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</row>
    <row r="1959" spans="1:19" x14ac:dyDescent="0.2">
      <c r="A1959" s="8" t="s">
        <v>59</v>
      </c>
      <c r="B1959" s="5" t="s">
        <v>22</v>
      </c>
      <c r="C1959" s="31">
        <v>140</v>
      </c>
      <c r="D1959" s="5" t="s">
        <v>164</v>
      </c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>
        <v>1.0558730000000001</v>
      </c>
      <c r="Q1959" s="7">
        <v>0.49243900000000002</v>
      </c>
      <c r="R1959" s="7"/>
      <c r="S1959" s="7"/>
    </row>
    <row r="1960" spans="1:19" x14ac:dyDescent="0.2">
      <c r="A1960" s="8" t="s">
        <v>59</v>
      </c>
      <c r="B1960" s="5" t="s">
        <v>21</v>
      </c>
      <c r="C1960" s="31">
        <v>150</v>
      </c>
      <c r="D1960" s="5" t="s">
        <v>165</v>
      </c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>
        <v>0.19709099999999999</v>
      </c>
      <c r="Q1960" s="3">
        <v>0.369672</v>
      </c>
      <c r="R1960" s="3"/>
      <c r="S1960" s="3"/>
    </row>
    <row r="1961" spans="1:19" x14ac:dyDescent="0.2">
      <c r="A1961" s="8" t="s">
        <v>59</v>
      </c>
      <c r="B1961" s="5" t="s">
        <v>20</v>
      </c>
      <c r="C1961" s="31">
        <v>160</v>
      </c>
      <c r="D1961" s="5" t="s">
        <v>161</v>
      </c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>
        <v>0.119243</v>
      </c>
      <c r="Q1961" s="7">
        <v>0.195495</v>
      </c>
      <c r="R1961" s="7"/>
      <c r="S1961" s="7"/>
    </row>
    <row r="1962" spans="1:19" x14ac:dyDescent="0.2">
      <c r="A1962" s="8" t="s">
        <v>59</v>
      </c>
      <c r="B1962" s="5" t="s">
        <v>19</v>
      </c>
      <c r="C1962" s="31">
        <v>210</v>
      </c>
      <c r="D1962" s="5" t="s">
        <v>166</v>
      </c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>
        <v>0.207285</v>
      </c>
      <c r="Q1962" s="3"/>
      <c r="R1962" s="3">
        <v>0.23436499999999999</v>
      </c>
      <c r="S1962" s="3">
        <v>0.317579</v>
      </c>
    </row>
    <row r="1963" spans="1:19" x14ac:dyDescent="0.2">
      <c r="A1963" s="8" t="s">
        <v>59</v>
      </c>
      <c r="B1963" s="5" t="s">
        <v>18</v>
      </c>
      <c r="C1963" s="31">
        <v>220</v>
      </c>
      <c r="D1963" s="5" t="s">
        <v>166</v>
      </c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</row>
    <row r="1964" spans="1:19" x14ac:dyDescent="0.2">
      <c r="A1964" s="8" t="s">
        <v>59</v>
      </c>
      <c r="B1964" s="5" t="s">
        <v>17</v>
      </c>
      <c r="C1964" s="31">
        <v>230</v>
      </c>
      <c r="D1964" s="5" t="s">
        <v>166</v>
      </c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>
        <v>0.441778</v>
      </c>
      <c r="Q1964" s="3">
        <v>7.3996000000000006E-2</v>
      </c>
      <c r="R1964" s="3">
        <v>0.39110299999999998</v>
      </c>
      <c r="S1964" s="3">
        <v>1.1488449999999999</v>
      </c>
    </row>
    <row r="1965" spans="1:19" x14ac:dyDescent="0.2">
      <c r="A1965" s="8" t="s">
        <v>59</v>
      </c>
      <c r="B1965" s="5" t="s">
        <v>16</v>
      </c>
      <c r="C1965" s="31">
        <v>240</v>
      </c>
      <c r="D1965" s="5" t="s">
        <v>167</v>
      </c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>
        <v>0.123956</v>
      </c>
      <c r="Q1965" s="7">
        <v>9.0791999999999998E-2</v>
      </c>
      <c r="R1965" s="7"/>
      <c r="S1965" s="7"/>
    </row>
    <row r="1966" spans="1:19" x14ac:dyDescent="0.2">
      <c r="A1966" s="8" t="s">
        <v>59</v>
      </c>
      <c r="B1966" s="5" t="s">
        <v>15</v>
      </c>
      <c r="C1966" s="31">
        <v>250</v>
      </c>
      <c r="D1966" s="5" t="s">
        <v>167</v>
      </c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>
        <v>0.85493300000000005</v>
      </c>
      <c r="R1966" s="3"/>
      <c r="S1966" s="3"/>
    </row>
    <row r="1967" spans="1:19" x14ac:dyDescent="0.2">
      <c r="A1967" s="8" t="s">
        <v>59</v>
      </c>
      <c r="B1967" s="5" t="s">
        <v>14</v>
      </c>
      <c r="C1967" s="31">
        <v>310</v>
      </c>
      <c r="D1967" s="5" t="s">
        <v>169</v>
      </c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>
        <v>0.56076899999999996</v>
      </c>
      <c r="Q1967" s="7">
        <v>0.49896200000000002</v>
      </c>
      <c r="R1967" s="7">
        <v>0.21255299999999999</v>
      </c>
      <c r="S1967" s="7">
        <v>0.60326900000000006</v>
      </c>
    </row>
    <row r="1968" spans="1:19" x14ac:dyDescent="0.2">
      <c r="A1968" s="8" t="s">
        <v>59</v>
      </c>
      <c r="B1968" s="5" t="s">
        <v>13</v>
      </c>
      <c r="C1968" s="31">
        <v>320</v>
      </c>
      <c r="D1968" s="5" t="s">
        <v>168</v>
      </c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>
        <v>0.60308099999999998</v>
      </c>
      <c r="Q1968" s="3">
        <v>0.291466</v>
      </c>
      <c r="R1968" s="3"/>
      <c r="S1968" s="3"/>
    </row>
    <row r="1969" spans="1:19" x14ac:dyDescent="0.2">
      <c r="A1969" s="8" t="s">
        <v>59</v>
      </c>
      <c r="B1969" s="5" t="s">
        <v>12</v>
      </c>
      <c r="C1969" s="31">
        <v>410</v>
      </c>
      <c r="D1969" s="5" t="s">
        <v>171</v>
      </c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>
        <v>4.8364159999999998</v>
      </c>
      <c r="Q1969" s="7">
        <v>6.6634820000000001</v>
      </c>
      <c r="R1969" s="7">
        <v>6.0077740000000004</v>
      </c>
      <c r="S1969" s="7">
        <v>18.511863999999999</v>
      </c>
    </row>
    <row r="1970" spans="1:19" x14ac:dyDescent="0.2">
      <c r="A1970" s="8" t="s">
        <v>59</v>
      </c>
      <c r="B1970" s="5" t="s">
        <v>11</v>
      </c>
      <c r="C1970" s="31">
        <v>430</v>
      </c>
      <c r="D1970" s="5" t="s">
        <v>170</v>
      </c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>
        <v>6.02651</v>
      </c>
      <c r="Q1970" s="3">
        <v>4.4041180000000004</v>
      </c>
      <c r="R1970" s="3">
        <v>2.1818379999999999</v>
      </c>
      <c r="S1970" s="3">
        <v>3.372217</v>
      </c>
    </row>
    <row r="1971" spans="1:19" x14ac:dyDescent="0.2">
      <c r="A1971" s="8" t="s">
        <v>59</v>
      </c>
      <c r="B1971" s="5" t="s">
        <v>10</v>
      </c>
      <c r="C1971" s="31">
        <v>510</v>
      </c>
      <c r="D1971" s="5" t="s">
        <v>172</v>
      </c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</row>
    <row r="1972" spans="1:19" x14ac:dyDescent="0.2">
      <c r="A1972" s="8" t="s">
        <v>59</v>
      </c>
      <c r="B1972" s="5" t="s">
        <v>9</v>
      </c>
      <c r="C1972" s="31">
        <v>520</v>
      </c>
      <c r="D1972" s="5" t="s">
        <v>169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</row>
    <row r="1973" spans="1:19" x14ac:dyDescent="0.2">
      <c r="A1973" s="8" t="s">
        <v>59</v>
      </c>
      <c r="B1973" s="5" t="s">
        <v>8</v>
      </c>
      <c r="C1973" s="31">
        <v>530</v>
      </c>
      <c r="D1973" s="5" t="s">
        <v>170</v>
      </c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</row>
    <row r="1974" spans="1:19" x14ac:dyDescent="0.2">
      <c r="A1974" s="8" t="s">
        <v>59</v>
      </c>
      <c r="B1974" s="5" t="s">
        <v>7</v>
      </c>
      <c r="C1974" s="31">
        <v>600</v>
      </c>
      <c r="D1974" s="5" t="s">
        <v>173</v>
      </c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</row>
    <row r="1975" spans="1:19" x14ac:dyDescent="0.2">
      <c r="A1975" s="8" t="s">
        <v>59</v>
      </c>
      <c r="B1975" s="5" t="s">
        <v>6</v>
      </c>
      <c r="C1975" s="31">
        <v>700</v>
      </c>
      <c r="D1975" s="5" t="s">
        <v>174</v>
      </c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</row>
    <row r="1976" spans="1:19" x14ac:dyDescent="0.2">
      <c r="A1976" s="8" t="s">
        <v>59</v>
      </c>
      <c r="B1976" s="5" t="s">
        <v>5</v>
      </c>
      <c r="C1976" s="31">
        <v>910</v>
      </c>
      <c r="D1976" s="5" t="s">
        <v>170</v>
      </c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</row>
    <row r="1977" spans="1:19" x14ac:dyDescent="0.2">
      <c r="A1977" s="8" t="s">
        <v>59</v>
      </c>
      <c r="B1977" s="5" t="s">
        <v>4</v>
      </c>
      <c r="C1977" s="31">
        <v>930</v>
      </c>
      <c r="D1977" s="5" t="s">
        <v>170</v>
      </c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</row>
    <row r="1978" spans="1:19" x14ac:dyDescent="0.2">
      <c r="A1978" s="6" t="s">
        <v>59</v>
      </c>
      <c r="B1978" s="5" t="s">
        <v>2</v>
      </c>
      <c r="C1978" s="31">
        <v>998</v>
      </c>
      <c r="D1978" s="5" t="s">
        <v>170</v>
      </c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</row>
    <row r="1979" spans="1:19" x14ac:dyDescent="0.2">
      <c r="A1979" s="9" t="s">
        <v>58</v>
      </c>
      <c r="B1979" s="5" t="s">
        <v>26</v>
      </c>
      <c r="C1979" s="32">
        <v>1000</v>
      </c>
      <c r="D1979" s="5" t="s">
        <v>181</v>
      </c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</row>
    <row r="1980" spans="1:19" x14ac:dyDescent="0.2">
      <c r="A1980" s="8" t="s">
        <v>58</v>
      </c>
      <c r="B1980" s="5" t="s">
        <v>25</v>
      </c>
      <c r="C1980" s="31">
        <v>110</v>
      </c>
      <c r="D1980" s="5" t="s">
        <v>162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</row>
    <row r="1981" spans="1:19" x14ac:dyDescent="0.2">
      <c r="A1981" s="8" t="s">
        <v>58</v>
      </c>
      <c r="B1981" s="5" t="s">
        <v>24</v>
      </c>
      <c r="C1981" s="31">
        <v>120</v>
      </c>
      <c r="D1981" s="5" t="s">
        <v>163</v>
      </c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</row>
    <row r="1982" spans="1:19" x14ac:dyDescent="0.2">
      <c r="A1982" s="8" t="s">
        <v>58</v>
      </c>
      <c r="B1982" s="5" t="s">
        <v>23</v>
      </c>
      <c r="C1982" s="31">
        <v>130</v>
      </c>
      <c r="D1982" s="5" t="s">
        <v>163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</row>
    <row r="1983" spans="1:19" x14ac:dyDescent="0.2">
      <c r="A1983" s="8" t="s">
        <v>58</v>
      </c>
      <c r="B1983" s="5" t="s">
        <v>22</v>
      </c>
      <c r="C1983" s="31">
        <v>140</v>
      </c>
      <c r="D1983" s="5" t="s">
        <v>164</v>
      </c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</row>
    <row r="1984" spans="1:19" x14ac:dyDescent="0.2">
      <c r="A1984" s="8" t="s">
        <v>58</v>
      </c>
      <c r="B1984" s="5" t="s">
        <v>21</v>
      </c>
      <c r="C1984" s="31">
        <v>150</v>
      </c>
      <c r="D1984" s="5" t="s">
        <v>165</v>
      </c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</row>
    <row r="1985" spans="1:19" x14ac:dyDescent="0.2">
      <c r="A1985" s="8" t="s">
        <v>58</v>
      </c>
      <c r="B1985" s="5" t="s">
        <v>20</v>
      </c>
      <c r="C1985" s="31">
        <v>160</v>
      </c>
      <c r="D1985" s="5" t="s">
        <v>161</v>
      </c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</row>
    <row r="1986" spans="1:19" x14ac:dyDescent="0.2">
      <c r="A1986" s="8" t="s">
        <v>58</v>
      </c>
      <c r="B1986" s="5" t="s">
        <v>19</v>
      </c>
      <c r="C1986" s="31">
        <v>210</v>
      </c>
      <c r="D1986" s="5" t="s">
        <v>166</v>
      </c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</row>
    <row r="1987" spans="1:19" x14ac:dyDescent="0.2">
      <c r="A1987" s="8" t="s">
        <v>58</v>
      </c>
      <c r="B1987" s="5" t="s">
        <v>18</v>
      </c>
      <c r="C1987" s="31">
        <v>220</v>
      </c>
      <c r="D1987" s="5" t="s">
        <v>166</v>
      </c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</row>
    <row r="1988" spans="1:19" x14ac:dyDescent="0.2">
      <c r="A1988" s="8" t="s">
        <v>58</v>
      </c>
      <c r="B1988" s="5" t="s">
        <v>17</v>
      </c>
      <c r="C1988" s="31">
        <v>230</v>
      </c>
      <c r="D1988" s="5" t="s">
        <v>166</v>
      </c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</row>
    <row r="1989" spans="1:19" x14ac:dyDescent="0.2">
      <c r="A1989" s="8" t="s">
        <v>58</v>
      </c>
      <c r="B1989" s="5" t="s">
        <v>16</v>
      </c>
      <c r="C1989" s="31">
        <v>240</v>
      </c>
      <c r="D1989" s="5" t="s">
        <v>167</v>
      </c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</row>
    <row r="1990" spans="1:19" x14ac:dyDescent="0.2">
      <c r="A1990" s="8" t="s">
        <v>58</v>
      </c>
      <c r="B1990" s="5" t="s">
        <v>15</v>
      </c>
      <c r="C1990" s="31">
        <v>250</v>
      </c>
      <c r="D1990" s="5" t="s">
        <v>167</v>
      </c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</row>
    <row r="1991" spans="1:19" x14ac:dyDescent="0.2">
      <c r="A1991" s="8" t="s">
        <v>58</v>
      </c>
      <c r="B1991" s="5" t="s">
        <v>14</v>
      </c>
      <c r="C1991" s="31">
        <v>310</v>
      </c>
      <c r="D1991" s="5" t="s">
        <v>169</v>
      </c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</row>
    <row r="1992" spans="1:19" x14ac:dyDescent="0.2">
      <c r="A1992" s="8" t="s">
        <v>58</v>
      </c>
      <c r="B1992" s="5" t="s">
        <v>13</v>
      </c>
      <c r="C1992" s="31">
        <v>320</v>
      </c>
      <c r="D1992" s="5" t="s">
        <v>168</v>
      </c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</row>
    <row r="1993" spans="1:19" x14ac:dyDescent="0.2">
      <c r="A1993" s="8" t="s">
        <v>58</v>
      </c>
      <c r="B1993" s="5" t="s">
        <v>12</v>
      </c>
      <c r="C1993" s="31">
        <v>410</v>
      </c>
      <c r="D1993" s="5" t="s">
        <v>171</v>
      </c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</row>
    <row r="1994" spans="1:19" x14ac:dyDescent="0.2">
      <c r="A1994" s="8" t="s">
        <v>58</v>
      </c>
      <c r="B1994" s="5" t="s">
        <v>11</v>
      </c>
      <c r="C1994" s="31">
        <v>430</v>
      </c>
      <c r="D1994" s="5" t="s">
        <v>170</v>
      </c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</row>
    <row r="1995" spans="1:19" x14ac:dyDescent="0.2">
      <c r="A1995" s="8" t="s">
        <v>58</v>
      </c>
      <c r="B1995" s="5" t="s">
        <v>10</v>
      </c>
      <c r="C1995" s="31">
        <v>510</v>
      </c>
      <c r="D1995" s="5" t="s">
        <v>172</v>
      </c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</row>
    <row r="1996" spans="1:19" x14ac:dyDescent="0.2">
      <c r="A1996" s="8" t="s">
        <v>58</v>
      </c>
      <c r="B1996" s="5" t="s">
        <v>9</v>
      </c>
      <c r="C1996" s="31">
        <v>520</v>
      </c>
      <c r="D1996" s="5" t="s">
        <v>169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</row>
    <row r="1997" spans="1:19" x14ac:dyDescent="0.2">
      <c r="A1997" s="8" t="s">
        <v>58</v>
      </c>
      <c r="B1997" s="5" t="s">
        <v>8</v>
      </c>
      <c r="C1997" s="31">
        <v>530</v>
      </c>
      <c r="D1997" s="5" t="s">
        <v>170</v>
      </c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</row>
    <row r="1998" spans="1:19" x14ac:dyDescent="0.2">
      <c r="A1998" s="8" t="s">
        <v>58</v>
      </c>
      <c r="B1998" s="5" t="s">
        <v>7</v>
      </c>
      <c r="C1998" s="31">
        <v>600</v>
      </c>
      <c r="D1998" s="5" t="s">
        <v>173</v>
      </c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</row>
    <row r="1999" spans="1:19" x14ac:dyDescent="0.2">
      <c r="A1999" s="8" t="s">
        <v>58</v>
      </c>
      <c r="B1999" s="5" t="s">
        <v>6</v>
      </c>
      <c r="C1999" s="31">
        <v>700</v>
      </c>
      <c r="D1999" s="5" t="s">
        <v>174</v>
      </c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</row>
    <row r="2000" spans="1:19" x14ac:dyDescent="0.2">
      <c r="A2000" s="8" t="s">
        <v>58</v>
      </c>
      <c r="B2000" s="5" t="s">
        <v>5</v>
      </c>
      <c r="C2000" s="31">
        <v>910</v>
      </c>
      <c r="D2000" s="5" t="s">
        <v>170</v>
      </c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</row>
    <row r="2001" spans="1:19" x14ac:dyDescent="0.2">
      <c r="A2001" s="8" t="s">
        <v>58</v>
      </c>
      <c r="B2001" s="5" t="s">
        <v>4</v>
      </c>
      <c r="C2001" s="31">
        <v>930</v>
      </c>
      <c r="D2001" s="5" t="s">
        <v>170</v>
      </c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</row>
    <row r="2002" spans="1:19" x14ac:dyDescent="0.2">
      <c r="A2002" s="6" t="s">
        <v>58</v>
      </c>
      <c r="B2002" s="5" t="s">
        <v>2</v>
      </c>
      <c r="C2002" s="31">
        <v>998</v>
      </c>
      <c r="D2002" s="5" t="s">
        <v>170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</row>
    <row r="2003" spans="1:19" x14ac:dyDescent="0.2">
      <c r="A2003" s="12" t="s">
        <v>57</v>
      </c>
      <c r="B2003" s="5" t="s">
        <v>26</v>
      </c>
      <c r="C2003" s="32">
        <v>1000</v>
      </c>
      <c r="D2003" s="5" t="s">
        <v>181</v>
      </c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>
        <v>45.100428000000001</v>
      </c>
      <c r="S2003" s="7"/>
    </row>
    <row r="2004" spans="1:19" x14ac:dyDescent="0.2">
      <c r="A2004" s="11" t="s">
        <v>57</v>
      </c>
      <c r="B2004" s="5" t="s">
        <v>25</v>
      </c>
      <c r="C2004" s="31">
        <v>110</v>
      </c>
      <c r="D2004" s="5" t="s">
        <v>162</v>
      </c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</row>
    <row r="2005" spans="1:19" x14ac:dyDescent="0.2">
      <c r="A2005" s="11" t="s">
        <v>57</v>
      </c>
      <c r="B2005" s="5" t="s">
        <v>24</v>
      </c>
      <c r="C2005" s="31">
        <v>120</v>
      </c>
      <c r="D2005" s="5" t="s">
        <v>163</v>
      </c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</row>
    <row r="2006" spans="1:19" x14ac:dyDescent="0.2">
      <c r="A2006" s="11" t="s">
        <v>57</v>
      </c>
      <c r="B2006" s="5" t="s">
        <v>23</v>
      </c>
      <c r="C2006" s="31">
        <v>130</v>
      </c>
      <c r="D2006" s="5" t="s">
        <v>163</v>
      </c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</row>
    <row r="2007" spans="1:19" x14ac:dyDescent="0.2">
      <c r="A2007" s="11" t="s">
        <v>57</v>
      </c>
      <c r="B2007" s="5" t="s">
        <v>22</v>
      </c>
      <c r="C2007" s="31">
        <v>140</v>
      </c>
      <c r="D2007" s="5" t="s">
        <v>164</v>
      </c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</row>
    <row r="2008" spans="1:19" x14ac:dyDescent="0.2">
      <c r="A2008" s="11" t="s">
        <v>57</v>
      </c>
      <c r="B2008" s="5" t="s">
        <v>21</v>
      </c>
      <c r="C2008" s="31">
        <v>150</v>
      </c>
      <c r="D2008" s="5" t="s">
        <v>165</v>
      </c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</row>
    <row r="2009" spans="1:19" x14ac:dyDescent="0.2">
      <c r="A2009" s="11" t="s">
        <v>57</v>
      </c>
      <c r="B2009" s="5" t="s">
        <v>20</v>
      </c>
      <c r="C2009" s="31">
        <v>160</v>
      </c>
      <c r="D2009" s="5" t="s">
        <v>161</v>
      </c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</row>
    <row r="2010" spans="1:19" x14ac:dyDescent="0.2">
      <c r="A2010" s="11" t="s">
        <v>57</v>
      </c>
      <c r="B2010" s="5" t="s">
        <v>19</v>
      </c>
      <c r="C2010" s="31">
        <v>210</v>
      </c>
      <c r="D2010" s="5" t="s">
        <v>166</v>
      </c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</row>
    <row r="2011" spans="1:19" x14ac:dyDescent="0.2">
      <c r="A2011" s="11" t="s">
        <v>57</v>
      </c>
      <c r="B2011" s="5" t="s">
        <v>18</v>
      </c>
      <c r="C2011" s="31">
        <v>220</v>
      </c>
      <c r="D2011" s="5" t="s">
        <v>166</v>
      </c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</row>
    <row r="2012" spans="1:19" x14ac:dyDescent="0.2">
      <c r="A2012" s="11" t="s">
        <v>57</v>
      </c>
      <c r="B2012" s="5" t="s">
        <v>17</v>
      </c>
      <c r="C2012" s="31">
        <v>230</v>
      </c>
      <c r="D2012" s="5" t="s">
        <v>166</v>
      </c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</row>
    <row r="2013" spans="1:19" x14ac:dyDescent="0.2">
      <c r="A2013" s="11" t="s">
        <v>57</v>
      </c>
      <c r="B2013" s="5" t="s">
        <v>16</v>
      </c>
      <c r="C2013" s="31">
        <v>240</v>
      </c>
      <c r="D2013" s="5" t="s">
        <v>167</v>
      </c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</row>
    <row r="2014" spans="1:19" x14ac:dyDescent="0.2">
      <c r="A2014" s="11" t="s">
        <v>57</v>
      </c>
      <c r="B2014" s="5" t="s">
        <v>15</v>
      </c>
      <c r="C2014" s="31">
        <v>250</v>
      </c>
      <c r="D2014" s="5" t="s">
        <v>167</v>
      </c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</row>
    <row r="2015" spans="1:19" x14ac:dyDescent="0.2">
      <c r="A2015" s="11" t="s">
        <v>57</v>
      </c>
      <c r="B2015" s="5" t="s">
        <v>14</v>
      </c>
      <c r="C2015" s="31">
        <v>310</v>
      </c>
      <c r="D2015" s="5" t="s">
        <v>169</v>
      </c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</row>
    <row r="2016" spans="1:19" x14ac:dyDescent="0.2">
      <c r="A2016" s="11" t="s">
        <v>57</v>
      </c>
      <c r="B2016" s="5" t="s">
        <v>13</v>
      </c>
      <c r="C2016" s="31">
        <v>320</v>
      </c>
      <c r="D2016" s="5" t="s">
        <v>168</v>
      </c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</row>
    <row r="2017" spans="1:19" x14ac:dyDescent="0.2">
      <c r="A2017" s="11" t="s">
        <v>57</v>
      </c>
      <c r="B2017" s="5" t="s">
        <v>12</v>
      </c>
      <c r="C2017" s="31">
        <v>410</v>
      </c>
      <c r="D2017" s="5" t="s">
        <v>171</v>
      </c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>
        <v>45.100428000000001</v>
      </c>
      <c r="S2017" s="7"/>
    </row>
    <row r="2018" spans="1:19" x14ac:dyDescent="0.2">
      <c r="A2018" s="11" t="s">
        <v>57</v>
      </c>
      <c r="B2018" s="5" t="s">
        <v>11</v>
      </c>
      <c r="C2018" s="31">
        <v>430</v>
      </c>
      <c r="D2018" s="5" t="s">
        <v>170</v>
      </c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</row>
    <row r="2019" spans="1:19" x14ac:dyDescent="0.2">
      <c r="A2019" s="11" t="s">
        <v>57</v>
      </c>
      <c r="B2019" s="5" t="s">
        <v>10</v>
      </c>
      <c r="C2019" s="31">
        <v>510</v>
      </c>
      <c r="D2019" s="5" t="s">
        <v>172</v>
      </c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</row>
    <row r="2020" spans="1:19" x14ac:dyDescent="0.2">
      <c r="A2020" s="11" t="s">
        <v>57</v>
      </c>
      <c r="B2020" s="5" t="s">
        <v>9</v>
      </c>
      <c r="C2020" s="31">
        <v>520</v>
      </c>
      <c r="D2020" s="5" t="s">
        <v>169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</row>
    <row r="2021" spans="1:19" x14ac:dyDescent="0.2">
      <c r="A2021" s="11" t="s">
        <v>57</v>
      </c>
      <c r="B2021" s="5" t="s">
        <v>8</v>
      </c>
      <c r="C2021" s="31">
        <v>530</v>
      </c>
      <c r="D2021" s="5" t="s">
        <v>170</v>
      </c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</row>
    <row r="2022" spans="1:19" x14ac:dyDescent="0.2">
      <c r="A2022" s="11" t="s">
        <v>57</v>
      </c>
      <c r="B2022" s="5" t="s">
        <v>7</v>
      </c>
      <c r="C2022" s="31">
        <v>600</v>
      </c>
      <c r="D2022" s="5" t="s">
        <v>173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</row>
    <row r="2023" spans="1:19" x14ac:dyDescent="0.2">
      <c r="A2023" s="11" t="s">
        <v>57</v>
      </c>
      <c r="B2023" s="5" t="s">
        <v>6</v>
      </c>
      <c r="C2023" s="31">
        <v>700</v>
      </c>
      <c r="D2023" s="5" t="s">
        <v>174</v>
      </c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</row>
    <row r="2024" spans="1:19" x14ac:dyDescent="0.2">
      <c r="A2024" s="11" t="s">
        <v>57</v>
      </c>
      <c r="B2024" s="5" t="s">
        <v>5</v>
      </c>
      <c r="C2024" s="31">
        <v>910</v>
      </c>
      <c r="D2024" s="5" t="s">
        <v>170</v>
      </c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</row>
    <row r="2025" spans="1:19" x14ac:dyDescent="0.2">
      <c r="A2025" s="11" t="s">
        <v>57</v>
      </c>
      <c r="B2025" s="5" t="s">
        <v>4</v>
      </c>
      <c r="C2025" s="31">
        <v>930</v>
      </c>
      <c r="D2025" s="5" t="s">
        <v>170</v>
      </c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</row>
    <row r="2026" spans="1:19" x14ac:dyDescent="0.2">
      <c r="A2026" s="10" t="s">
        <v>57</v>
      </c>
      <c r="B2026" s="5" t="s">
        <v>2</v>
      </c>
      <c r="C2026" s="31">
        <v>998</v>
      </c>
      <c r="D2026" s="5" t="s">
        <v>170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</row>
    <row r="2027" spans="1:19" x14ac:dyDescent="0.2">
      <c r="A2027" s="9" t="s">
        <v>56</v>
      </c>
      <c r="B2027" s="5" t="s">
        <v>26</v>
      </c>
      <c r="C2027" s="32">
        <v>1000</v>
      </c>
      <c r="D2027" s="5" t="s">
        <v>181</v>
      </c>
      <c r="E2027" s="7"/>
      <c r="F2027" s="7"/>
      <c r="G2027" s="7"/>
      <c r="H2027" s="7"/>
      <c r="I2027" s="7"/>
      <c r="J2027" s="7"/>
      <c r="K2027" s="7"/>
      <c r="L2027" s="7">
        <v>72.188343000000003</v>
      </c>
      <c r="M2027" s="7">
        <v>61.008558999999998</v>
      </c>
      <c r="N2027" s="7">
        <v>61.724871</v>
      </c>
      <c r="O2027" s="7">
        <v>50.830958000000003</v>
      </c>
      <c r="P2027" s="7">
        <v>43.855018000000001</v>
      </c>
      <c r="Q2027" s="7">
        <v>44.522497000000001</v>
      </c>
      <c r="R2027" s="7">
        <v>39.015605999999998</v>
      </c>
      <c r="S2027" s="7">
        <v>39.242165999999997</v>
      </c>
    </row>
    <row r="2028" spans="1:19" x14ac:dyDescent="0.2">
      <c r="A2028" s="8" t="s">
        <v>56</v>
      </c>
      <c r="B2028" s="5" t="s">
        <v>25</v>
      </c>
      <c r="C2028" s="31">
        <v>110</v>
      </c>
      <c r="D2028" s="5" t="s">
        <v>162</v>
      </c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</row>
    <row r="2029" spans="1:19" x14ac:dyDescent="0.2">
      <c r="A2029" s="8" t="s">
        <v>56</v>
      </c>
      <c r="B2029" s="5" t="s">
        <v>24</v>
      </c>
      <c r="C2029" s="31">
        <v>120</v>
      </c>
      <c r="D2029" s="5" t="s">
        <v>163</v>
      </c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</row>
    <row r="2030" spans="1:19" x14ac:dyDescent="0.2">
      <c r="A2030" s="8" t="s">
        <v>56</v>
      </c>
      <c r="B2030" s="5" t="s">
        <v>23</v>
      </c>
      <c r="C2030" s="31">
        <v>130</v>
      </c>
      <c r="D2030" s="5" t="s">
        <v>163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</row>
    <row r="2031" spans="1:19" x14ac:dyDescent="0.2">
      <c r="A2031" s="8" t="s">
        <v>56</v>
      </c>
      <c r="B2031" s="5" t="s">
        <v>22</v>
      </c>
      <c r="C2031" s="31">
        <v>140</v>
      </c>
      <c r="D2031" s="5" t="s">
        <v>164</v>
      </c>
      <c r="E2031" s="7"/>
      <c r="F2031" s="7"/>
      <c r="G2031" s="7"/>
      <c r="H2031" s="7"/>
      <c r="I2031" s="7"/>
      <c r="J2031" s="7"/>
      <c r="K2031" s="7"/>
      <c r="L2031" s="7"/>
      <c r="M2031" s="7"/>
      <c r="N2031" s="7">
        <v>4.3076540000000003</v>
      </c>
      <c r="O2031" s="7"/>
      <c r="P2031" s="7"/>
      <c r="Q2031" s="7">
        <v>7.761895</v>
      </c>
      <c r="R2031" s="7">
        <v>5.3639619999999999</v>
      </c>
      <c r="S2031" s="7">
        <v>0.37974200000000002</v>
      </c>
    </row>
    <row r="2032" spans="1:19" x14ac:dyDescent="0.2">
      <c r="A2032" s="8" t="s">
        <v>56</v>
      </c>
      <c r="B2032" s="5" t="s">
        <v>21</v>
      </c>
      <c r="C2032" s="31">
        <v>150</v>
      </c>
      <c r="D2032" s="5" t="s">
        <v>165</v>
      </c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>
        <v>0.55221500000000001</v>
      </c>
      <c r="S2032" s="3"/>
    </row>
    <row r="2033" spans="1:19" x14ac:dyDescent="0.2">
      <c r="A2033" s="8" t="s">
        <v>56</v>
      </c>
      <c r="B2033" s="5" t="s">
        <v>20</v>
      </c>
      <c r="C2033" s="31">
        <v>160</v>
      </c>
      <c r="D2033" s="5" t="s">
        <v>161</v>
      </c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>
        <v>5.5221489999999998</v>
      </c>
      <c r="S2033" s="7"/>
    </row>
    <row r="2034" spans="1:19" x14ac:dyDescent="0.2">
      <c r="A2034" s="8" t="s">
        <v>56</v>
      </c>
      <c r="B2034" s="5" t="s">
        <v>19</v>
      </c>
      <c r="C2034" s="31">
        <v>210</v>
      </c>
      <c r="D2034" s="5" t="s">
        <v>166</v>
      </c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>
        <v>0.36872700000000003</v>
      </c>
      <c r="P2034" s="3">
        <v>0.71549099999999999</v>
      </c>
      <c r="Q2034" s="3">
        <v>6.0272589999999999</v>
      </c>
      <c r="R2034" s="3">
        <v>1.8953899999999999</v>
      </c>
      <c r="S2034" s="3">
        <v>1.0330870000000001</v>
      </c>
    </row>
    <row r="2035" spans="1:19" x14ac:dyDescent="0.2">
      <c r="A2035" s="8" t="s">
        <v>56</v>
      </c>
      <c r="B2035" s="5" t="s">
        <v>18</v>
      </c>
      <c r="C2035" s="31">
        <v>220</v>
      </c>
      <c r="D2035" s="5" t="s">
        <v>166</v>
      </c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</row>
    <row r="2036" spans="1:19" x14ac:dyDescent="0.2">
      <c r="A2036" s="8" t="s">
        <v>56</v>
      </c>
      <c r="B2036" s="5" t="s">
        <v>17</v>
      </c>
      <c r="C2036" s="31">
        <v>230</v>
      </c>
      <c r="D2036" s="5" t="s">
        <v>166</v>
      </c>
      <c r="E2036" s="3"/>
      <c r="F2036" s="3"/>
      <c r="G2036" s="3"/>
      <c r="H2036" s="3"/>
      <c r="I2036" s="3"/>
      <c r="J2036" s="3"/>
      <c r="K2036" s="3"/>
      <c r="L2036" s="3"/>
      <c r="M2036" s="3">
        <v>2.7474940000000001</v>
      </c>
      <c r="N2036" s="3">
        <v>5.0534939999999997</v>
      </c>
      <c r="O2036" s="3">
        <v>10.687023999999999</v>
      </c>
      <c r="P2036" s="3">
        <v>11.654859999999999</v>
      </c>
      <c r="Q2036" s="3">
        <v>8.6524819999999991</v>
      </c>
      <c r="R2036" s="3">
        <v>4.5294100000000004</v>
      </c>
      <c r="S2036" s="3">
        <v>2.6785019999999999</v>
      </c>
    </row>
    <row r="2037" spans="1:19" x14ac:dyDescent="0.2">
      <c r="A2037" s="8" t="s">
        <v>56</v>
      </c>
      <c r="B2037" s="5" t="s">
        <v>16</v>
      </c>
      <c r="C2037" s="31">
        <v>240</v>
      </c>
      <c r="D2037" s="5" t="s">
        <v>167</v>
      </c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>
        <v>3.4950809999999999</v>
      </c>
      <c r="P2037" s="7"/>
      <c r="Q2037" s="7"/>
      <c r="R2037" s="7">
        <v>4.417719</v>
      </c>
      <c r="S2037" s="7">
        <v>8.9350869999999993</v>
      </c>
    </row>
    <row r="2038" spans="1:19" x14ac:dyDescent="0.2">
      <c r="A2038" s="8" t="s">
        <v>56</v>
      </c>
      <c r="B2038" s="5" t="s">
        <v>15</v>
      </c>
      <c r="C2038" s="31">
        <v>250</v>
      </c>
      <c r="D2038" s="5" t="s">
        <v>167</v>
      </c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>
        <v>4.1879109999999997</v>
      </c>
      <c r="Q2038" s="3"/>
      <c r="R2038" s="3"/>
      <c r="S2038" s="3"/>
    </row>
    <row r="2039" spans="1:19" x14ac:dyDescent="0.2">
      <c r="A2039" s="8" t="s">
        <v>56</v>
      </c>
      <c r="B2039" s="5" t="s">
        <v>14</v>
      </c>
      <c r="C2039" s="31">
        <v>310</v>
      </c>
      <c r="D2039" s="5" t="s">
        <v>169</v>
      </c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>
        <v>5.8025460000000004</v>
      </c>
      <c r="Q2039" s="7">
        <v>4.7638090000000002</v>
      </c>
      <c r="R2039" s="7">
        <v>5.5221489999999998</v>
      </c>
      <c r="S2039" s="7">
        <v>6.3720559999999997</v>
      </c>
    </row>
    <row r="2040" spans="1:19" x14ac:dyDescent="0.2">
      <c r="A2040" s="8" t="s">
        <v>56</v>
      </c>
      <c r="B2040" s="5" t="s">
        <v>13</v>
      </c>
      <c r="C2040" s="31">
        <v>320</v>
      </c>
      <c r="D2040" s="5" t="s">
        <v>168</v>
      </c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>
        <v>0.55221500000000001</v>
      </c>
      <c r="S2040" s="3"/>
    </row>
    <row r="2041" spans="1:19" x14ac:dyDescent="0.2">
      <c r="A2041" s="8" t="s">
        <v>56</v>
      </c>
      <c r="B2041" s="5" t="s">
        <v>12</v>
      </c>
      <c r="C2041" s="31">
        <v>410</v>
      </c>
      <c r="D2041" s="5" t="s">
        <v>171</v>
      </c>
      <c r="E2041" s="7"/>
      <c r="F2041" s="7"/>
      <c r="G2041" s="7"/>
      <c r="H2041" s="7"/>
      <c r="I2041" s="7"/>
      <c r="J2041" s="7"/>
      <c r="K2041" s="7"/>
      <c r="L2041" s="7"/>
      <c r="M2041" s="7">
        <v>7.4592599999999996</v>
      </c>
      <c r="N2041" s="7">
        <v>15.340172000000001</v>
      </c>
      <c r="O2041" s="7">
        <v>13.863823</v>
      </c>
      <c r="P2041" s="7">
        <v>10.170641</v>
      </c>
      <c r="Q2041" s="7">
        <v>0.42375499999999999</v>
      </c>
      <c r="R2041" s="7">
        <v>2.1299030000000001</v>
      </c>
      <c r="S2041" s="7">
        <v>13.774267999999999</v>
      </c>
    </row>
    <row r="2042" spans="1:19" x14ac:dyDescent="0.2">
      <c r="A2042" s="8" t="s">
        <v>56</v>
      </c>
      <c r="B2042" s="5" t="s">
        <v>11</v>
      </c>
      <c r="C2042" s="31">
        <v>430</v>
      </c>
      <c r="D2042" s="5" t="s">
        <v>170</v>
      </c>
      <c r="E2042" s="3"/>
      <c r="F2042" s="3"/>
      <c r="G2042" s="3"/>
      <c r="H2042" s="3"/>
      <c r="I2042" s="3"/>
      <c r="J2042" s="3"/>
      <c r="K2042" s="3"/>
      <c r="L2042" s="3">
        <v>66.205726999999996</v>
      </c>
      <c r="M2042" s="3">
        <v>46.412216000000001</v>
      </c>
      <c r="N2042" s="3">
        <v>35.085203</v>
      </c>
      <c r="O2042" s="3">
        <v>20.700424000000002</v>
      </c>
      <c r="P2042" s="3">
        <v>9.6146100000000008</v>
      </c>
      <c r="Q2042" s="3">
        <v>15.512473</v>
      </c>
      <c r="R2042" s="3">
        <v>2.5832060000000001</v>
      </c>
      <c r="S2042" s="3">
        <v>3.6855579999999999</v>
      </c>
    </row>
    <row r="2043" spans="1:19" x14ac:dyDescent="0.2">
      <c r="A2043" s="8" t="s">
        <v>56</v>
      </c>
      <c r="B2043" s="5" t="s">
        <v>10</v>
      </c>
      <c r="C2043" s="31">
        <v>510</v>
      </c>
      <c r="D2043" s="5" t="s">
        <v>172</v>
      </c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</row>
    <row r="2044" spans="1:19" x14ac:dyDescent="0.2">
      <c r="A2044" s="8" t="s">
        <v>56</v>
      </c>
      <c r="B2044" s="5" t="s">
        <v>9</v>
      </c>
      <c r="C2044" s="31">
        <v>520</v>
      </c>
      <c r="D2044" s="5" t="s">
        <v>169</v>
      </c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</row>
    <row r="2045" spans="1:19" x14ac:dyDescent="0.2">
      <c r="A2045" s="8" t="s">
        <v>56</v>
      </c>
      <c r="B2045" s="5" t="s">
        <v>8</v>
      </c>
      <c r="C2045" s="31">
        <v>530</v>
      </c>
      <c r="D2045" s="5" t="s">
        <v>170</v>
      </c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</row>
    <row r="2046" spans="1:19" x14ac:dyDescent="0.2">
      <c r="A2046" s="8" t="s">
        <v>56</v>
      </c>
      <c r="B2046" s="5" t="s">
        <v>7</v>
      </c>
      <c r="C2046" s="31">
        <v>600</v>
      </c>
      <c r="D2046" s="5" t="s">
        <v>173</v>
      </c>
      <c r="E2046" s="3"/>
      <c r="F2046" s="3"/>
      <c r="G2046" s="3"/>
      <c r="H2046" s="3"/>
      <c r="I2046" s="3"/>
      <c r="J2046" s="3"/>
      <c r="K2046" s="3"/>
      <c r="L2046" s="3">
        <v>5.9826160000000002</v>
      </c>
      <c r="M2046" s="3">
        <v>4.389589</v>
      </c>
      <c r="N2046" s="3">
        <v>1.9137329999999999</v>
      </c>
      <c r="O2046" s="3">
        <v>1.6094390000000001</v>
      </c>
      <c r="P2046" s="3">
        <v>1.626053</v>
      </c>
      <c r="Q2046" s="3">
        <v>0.82810099999999998</v>
      </c>
      <c r="R2046" s="3"/>
      <c r="S2046" s="3"/>
    </row>
    <row r="2047" spans="1:19" x14ac:dyDescent="0.2">
      <c r="A2047" s="8" t="s">
        <v>56</v>
      </c>
      <c r="B2047" s="5" t="s">
        <v>6</v>
      </c>
      <c r="C2047" s="31">
        <v>700</v>
      </c>
      <c r="D2047" s="5" t="s">
        <v>174</v>
      </c>
      <c r="E2047" s="7"/>
      <c r="F2047" s="7"/>
      <c r="G2047" s="7"/>
      <c r="H2047" s="7"/>
      <c r="I2047" s="7"/>
      <c r="J2047" s="7"/>
      <c r="K2047" s="7"/>
      <c r="L2047" s="7"/>
      <c r="M2047" s="7"/>
      <c r="N2047" s="7">
        <v>2.4615000000000001E-2</v>
      </c>
      <c r="O2047" s="7">
        <v>0.10644000000000001</v>
      </c>
      <c r="P2047" s="7">
        <v>8.2905999999999994E-2</v>
      </c>
      <c r="Q2047" s="7">
        <v>0.55272299999999996</v>
      </c>
      <c r="R2047" s="7">
        <v>5.9472880000000004</v>
      </c>
      <c r="S2047" s="7">
        <v>0.81728400000000001</v>
      </c>
    </row>
    <row r="2048" spans="1:19" x14ac:dyDescent="0.2">
      <c r="A2048" s="8" t="s">
        <v>56</v>
      </c>
      <c r="B2048" s="5" t="s">
        <v>5</v>
      </c>
      <c r="C2048" s="31">
        <v>910</v>
      </c>
      <c r="D2048" s="5" t="s">
        <v>170</v>
      </c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</row>
    <row r="2049" spans="1:19" x14ac:dyDescent="0.2">
      <c r="A2049" s="8" t="s">
        <v>56</v>
      </c>
      <c r="B2049" s="5" t="s">
        <v>4</v>
      </c>
      <c r="C2049" s="31">
        <v>930</v>
      </c>
      <c r="D2049" s="5" t="s">
        <v>170</v>
      </c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</row>
    <row r="2050" spans="1:19" x14ac:dyDescent="0.2">
      <c r="A2050" s="6" t="s">
        <v>56</v>
      </c>
      <c r="B2050" s="5" t="s">
        <v>2</v>
      </c>
      <c r="C2050" s="31">
        <v>998</v>
      </c>
      <c r="D2050" s="5" t="s">
        <v>170</v>
      </c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>
        <v>1.5665819999999999</v>
      </c>
    </row>
    <row r="2051" spans="1:19" x14ac:dyDescent="0.2">
      <c r="A2051" s="9" t="s">
        <v>55</v>
      </c>
      <c r="B2051" s="5" t="s">
        <v>26</v>
      </c>
      <c r="C2051" s="32">
        <v>1000</v>
      </c>
      <c r="D2051" s="5" t="s">
        <v>181</v>
      </c>
      <c r="E2051" s="7"/>
      <c r="F2051" s="7"/>
      <c r="G2051" s="7"/>
      <c r="H2051" s="7"/>
      <c r="I2051" s="7"/>
      <c r="J2051" s="7"/>
      <c r="K2051" s="7"/>
      <c r="L2051" s="7">
        <v>308.45984199999998</v>
      </c>
      <c r="M2051" s="7">
        <v>306.99813899999998</v>
      </c>
      <c r="N2051" s="7">
        <v>259.40889299999998</v>
      </c>
      <c r="O2051" s="7">
        <v>283.40567299999998</v>
      </c>
      <c r="P2051" s="7">
        <v>364.78538600000002</v>
      </c>
      <c r="Q2051" s="7">
        <v>413.13957499999998</v>
      </c>
      <c r="R2051" s="7">
        <v>393.74943300000001</v>
      </c>
      <c r="S2051" s="7">
        <v>472.41005000000001</v>
      </c>
    </row>
    <row r="2052" spans="1:19" x14ac:dyDescent="0.2">
      <c r="A2052" s="8" t="s">
        <v>55</v>
      </c>
      <c r="B2052" s="5" t="s">
        <v>25</v>
      </c>
      <c r="C2052" s="31">
        <v>110</v>
      </c>
      <c r="D2052" s="5" t="s">
        <v>162</v>
      </c>
      <c r="E2052" s="3"/>
      <c r="F2052" s="3"/>
      <c r="G2052" s="3"/>
      <c r="H2052" s="3"/>
      <c r="I2052" s="3"/>
      <c r="J2052" s="3"/>
      <c r="K2052" s="3"/>
      <c r="L2052" s="3">
        <v>31.930043999999999</v>
      </c>
      <c r="M2052" s="3">
        <v>21.371997</v>
      </c>
      <c r="N2052" s="3">
        <v>29.269449000000002</v>
      </c>
      <c r="O2052" s="3">
        <v>12.509653</v>
      </c>
      <c r="P2052" s="3">
        <v>15.400376</v>
      </c>
      <c r="Q2052" s="3">
        <v>18.903238999999999</v>
      </c>
      <c r="R2052" s="3">
        <v>21.987327000000001</v>
      </c>
      <c r="S2052" s="3">
        <v>19.41686</v>
      </c>
    </row>
    <row r="2053" spans="1:19" x14ac:dyDescent="0.2">
      <c r="A2053" s="8" t="s">
        <v>55</v>
      </c>
      <c r="B2053" s="5" t="s">
        <v>24</v>
      </c>
      <c r="C2053" s="31">
        <v>120</v>
      </c>
      <c r="D2053" s="5" t="s">
        <v>163</v>
      </c>
      <c r="E2053" s="7"/>
      <c r="F2053" s="7"/>
      <c r="G2053" s="7"/>
      <c r="H2053" s="7"/>
      <c r="I2053" s="7"/>
      <c r="J2053" s="7"/>
      <c r="K2053" s="7"/>
      <c r="L2053" s="7">
        <v>16.954404</v>
      </c>
      <c r="M2053" s="7">
        <v>16.240587999999999</v>
      </c>
      <c r="N2053" s="7">
        <v>18.694171000000001</v>
      </c>
      <c r="O2053" s="7">
        <v>25.786670999999998</v>
      </c>
      <c r="P2053" s="7">
        <v>25.543939000000002</v>
      </c>
      <c r="Q2053" s="7">
        <v>29.608087000000001</v>
      </c>
      <c r="R2053" s="7">
        <v>15.616826</v>
      </c>
      <c r="S2053" s="7">
        <v>15.485659999999999</v>
      </c>
    </row>
    <row r="2054" spans="1:19" x14ac:dyDescent="0.2">
      <c r="A2054" s="8" t="s">
        <v>55</v>
      </c>
      <c r="B2054" s="5" t="s">
        <v>23</v>
      </c>
      <c r="C2054" s="31">
        <v>130</v>
      </c>
      <c r="D2054" s="5" t="s">
        <v>163</v>
      </c>
      <c r="E2054" s="3"/>
      <c r="F2054" s="3"/>
      <c r="G2054" s="3"/>
      <c r="H2054" s="3"/>
      <c r="I2054" s="3"/>
      <c r="J2054" s="3"/>
      <c r="K2054" s="3"/>
      <c r="L2054" s="3"/>
      <c r="M2054" s="3">
        <v>6.314851</v>
      </c>
      <c r="N2054" s="3">
        <v>8.7192769999999999</v>
      </c>
      <c r="O2054" s="3">
        <v>7.696231</v>
      </c>
      <c r="P2054" s="3">
        <v>7.2626200000000001</v>
      </c>
      <c r="Q2054" s="3">
        <v>4.3325459999999998</v>
      </c>
      <c r="R2054" s="3">
        <v>1.991287</v>
      </c>
      <c r="S2054" s="3">
        <v>1.22254</v>
      </c>
    </row>
    <row r="2055" spans="1:19" x14ac:dyDescent="0.2">
      <c r="A2055" s="8" t="s">
        <v>55</v>
      </c>
      <c r="B2055" s="5" t="s">
        <v>22</v>
      </c>
      <c r="C2055" s="31">
        <v>140</v>
      </c>
      <c r="D2055" s="5" t="s">
        <v>164</v>
      </c>
      <c r="E2055" s="7"/>
      <c r="F2055" s="7"/>
      <c r="G2055" s="7"/>
      <c r="H2055" s="7"/>
      <c r="I2055" s="7"/>
      <c r="J2055" s="7"/>
      <c r="K2055" s="7"/>
      <c r="L2055" s="7">
        <v>5.6378300000000001</v>
      </c>
      <c r="M2055" s="7">
        <v>22.778687000000001</v>
      </c>
      <c r="N2055" s="7">
        <v>26.434459</v>
      </c>
      <c r="O2055" s="7">
        <v>31.074051000000001</v>
      </c>
      <c r="P2055" s="7">
        <v>37.027518999999998</v>
      </c>
      <c r="Q2055" s="7">
        <v>27.763725999999998</v>
      </c>
      <c r="R2055" s="7">
        <v>23.766828</v>
      </c>
      <c r="S2055" s="7">
        <v>29.424119999999998</v>
      </c>
    </row>
    <row r="2056" spans="1:19" x14ac:dyDescent="0.2">
      <c r="A2056" s="8" t="s">
        <v>55</v>
      </c>
      <c r="B2056" s="5" t="s">
        <v>21</v>
      </c>
      <c r="C2056" s="31">
        <v>150</v>
      </c>
      <c r="D2056" s="5" t="s">
        <v>165</v>
      </c>
      <c r="E2056" s="3"/>
      <c r="F2056" s="3"/>
      <c r="G2056" s="3"/>
      <c r="H2056" s="3"/>
      <c r="I2056" s="3"/>
      <c r="J2056" s="3"/>
      <c r="K2056" s="3"/>
      <c r="L2056" s="3"/>
      <c r="M2056" s="3"/>
      <c r="N2056" s="3">
        <v>4.2477580000000001</v>
      </c>
      <c r="O2056" s="3">
        <v>0.30516399999999999</v>
      </c>
      <c r="P2056" s="3">
        <v>0.135186</v>
      </c>
      <c r="Q2056" s="3">
        <v>0.49369099999999999</v>
      </c>
      <c r="R2056" s="3">
        <v>0.42812600000000001</v>
      </c>
      <c r="S2056" s="3">
        <v>0.56999999999999995</v>
      </c>
    </row>
    <row r="2057" spans="1:19" x14ac:dyDescent="0.2">
      <c r="A2057" s="8" t="s">
        <v>55</v>
      </c>
      <c r="B2057" s="5" t="s">
        <v>20</v>
      </c>
      <c r="C2057" s="31">
        <v>160</v>
      </c>
      <c r="D2057" s="5" t="s">
        <v>161</v>
      </c>
      <c r="E2057" s="7"/>
      <c r="F2057" s="7"/>
      <c r="G2057" s="7"/>
      <c r="H2057" s="7"/>
      <c r="I2057" s="7"/>
      <c r="J2057" s="7"/>
      <c r="K2057" s="7"/>
      <c r="L2057" s="7"/>
      <c r="M2057" s="7">
        <v>1.3845209999999999</v>
      </c>
      <c r="N2057" s="7">
        <v>0.45374599999999998</v>
      </c>
      <c r="O2057" s="7">
        <v>2.184911</v>
      </c>
      <c r="P2057" s="7">
        <v>4.3799640000000002</v>
      </c>
      <c r="Q2057" s="7">
        <v>2.8778860000000002</v>
      </c>
      <c r="R2057" s="7">
        <v>6.5630110000000004</v>
      </c>
      <c r="S2057" s="7">
        <v>0.65768000000000004</v>
      </c>
    </row>
    <row r="2058" spans="1:19" x14ac:dyDescent="0.2">
      <c r="A2058" s="8" t="s">
        <v>55</v>
      </c>
      <c r="B2058" s="5" t="s">
        <v>19</v>
      </c>
      <c r="C2058" s="31">
        <v>210</v>
      </c>
      <c r="D2058" s="5" t="s">
        <v>166</v>
      </c>
      <c r="E2058" s="3"/>
      <c r="F2058" s="3"/>
      <c r="G2058" s="3"/>
      <c r="H2058" s="3"/>
      <c r="I2058" s="3"/>
      <c r="J2058" s="3"/>
      <c r="K2058" s="3"/>
      <c r="L2058" s="3">
        <v>97.369426000000004</v>
      </c>
      <c r="M2058" s="3">
        <v>125.59980299999999</v>
      </c>
      <c r="N2058" s="3">
        <v>78.854438999999999</v>
      </c>
      <c r="O2058" s="3">
        <v>68.370058</v>
      </c>
      <c r="P2058" s="3">
        <v>98.941396999999995</v>
      </c>
      <c r="Q2058" s="3">
        <v>122.583044</v>
      </c>
      <c r="R2058" s="3">
        <v>128.85718600000001</v>
      </c>
      <c r="S2058" s="3">
        <v>155.18874</v>
      </c>
    </row>
    <row r="2059" spans="1:19" x14ac:dyDescent="0.2">
      <c r="A2059" s="8" t="s">
        <v>55</v>
      </c>
      <c r="B2059" s="5" t="s">
        <v>18</v>
      </c>
      <c r="C2059" s="31">
        <v>220</v>
      </c>
      <c r="D2059" s="5" t="s">
        <v>166</v>
      </c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>
        <v>0.18127799999999999</v>
      </c>
      <c r="P2059" s="7"/>
      <c r="Q2059" s="7"/>
      <c r="R2059" s="7">
        <v>0.29869299999999999</v>
      </c>
      <c r="S2059" s="7"/>
    </row>
    <row r="2060" spans="1:19" x14ac:dyDescent="0.2">
      <c r="A2060" s="8" t="s">
        <v>55</v>
      </c>
      <c r="B2060" s="5" t="s">
        <v>17</v>
      </c>
      <c r="C2060" s="31">
        <v>230</v>
      </c>
      <c r="D2060" s="5" t="s">
        <v>166</v>
      </c>
      <c r="E2060" s="3"/>
      <c r="F2060" s="3"/>
      <c r="G2060" s="3"/>
      <c r="H2060" s="3"/>
      <c r="I2060" s="3"/>
      <c r="J2060" s="3"/>
      <c r="K2060" s="3"/>
      <c r="L2060" s="3">
        <v>28.458511000000001</v>
      </c>
      <c r="M2060" s="3">
        <v>18.945822</v>
      </c>
      <c r="N2060" s="3">
        <v>12.908704999999999</v>
      </c>
      <c r="O2060" s="3">
        <v>43.468259000000003</v>
      </c>
      <c r="P2060" s="3">
        <v>81.179207000000005</v>
      </c>
      <c r="Q2060" s="3">
        <v>93.973140999999998</v>
      </c>
      <c r="R2060" s="3">
        <v>89.548676</v>
      </c>
      <c r="S2060" s="3">
        <v>136.85192000000001</v>
      </c>
    </row>
    <row r="2061" spans="1:19" x14ac:dyDescent="0.2">
      <c r="A2061" s="8" t="s">
        <v>55</v>
      </c>
      <c r="B2061" s="5" t="s">
        <v>16</v>
      </c>
      <c r="C2061" s="31">
        <v>240</v>
      </c>
      <c r="D2061" s="5" t="s">
        <v>167</v>
      </c>
      <c r="E2061" s="7"/>
      <c r="F2061" s="7"/>
      <c r="G2061" s="7"/>
      <c r="H2061" s="7"/>
      <c r="I2061" s="7"/>
      <c r="J2061" s="7"/>
      <c r="K2061" s="7"/>
      <c r="L2061" s="7"/>
      <c r="M2061" s="7">
        <v>0.93862400000000001</v>
      </c>
      <c r="N2061" s="7"/>
      <c r="O2061" s="7"/>
      <c r="P2061" s="7"/>
      <c r="Q2061" s="7">
        <v>6.5599679999999996</v>
      </c>
      <c r="R2061" s="7">
        <v>1.424536</v>
      </c>
      <c r="S2061" s="7"/>
    </row>
    <row r="2062" spans="1:19" x14ac:dyDescent="0.2">
      <c r="A2062" s="8" t="s">
        <v>55</v>
      </c>
      <c r="B2062" s="5" t="s">
        <v>15</v>
      </c>
      <c r="C2062" s="31">
        <v>250</v>
      </c>
      <c r="D2062" s="5" t="s">
        <v>167</v>
      </c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</row>
    <row r="2063" spans="1:19" x14ac:dyDescent="0.2">
      <c r="A2063" s="8" t="s">
        <v>55</v>
      </c>
      <c r="B2063" s="5" t="s">
        <v>14</v>
      </c>
      <c r="C2063" s="31">
        <v>310</v>
      </c>
      <c r="D2063" s="5" t="s">
        <v>169</v>
      </c>
      <c r="E2063" s="7"/>
      <c r="F2063" s="7"/>
      <c r="G2063" s="7"/>
      <c r="H2063" s="7"/>
      <c r="I2063" s="7"/>
      <c r="J2063" s="7"/>
      <c r="K2063" s="7"/>
      <c r="L2063" s="7">
        <v>49.815930999999999</v>
      </c>
      <c r="M2063" s="7">
        <v>38.795861000000002</v>
      </c>
      <c r="N2063" s="7">
        <v>40.953676999999999</v>
      </c>
      <c r="O2063" s="7">
        <v>39.260350000000003</v>
      </c>
      <c r="P2063" s="7">
        <v>39.043768999999998</v>
      </c>
      <c r="Q2063" s="7">
        <v>60.041449999999998</v>
      </c>
      <c r="R2063" s="7">
        <v>70.630140999999995</v>
      </c>
      <c r="S2063" s="7">
        <v>70.035899999999998</v>
      </c>
    </row>
    <row r="2064" spans="1:19" x14ac:dyDescent="0.2">
      <c r="A2064" s="8" t="s">
        <v>55</v>
      </c>
      <c r="B2064" s="5" t="s">
        <v>13</v>
      </c>
      <c r="C2064" s="31">
        <v>320</v>
      </c>
      <c r="D2064" s="5" t="s">
        <v>168</v>
      </c>
      <c r="E2064" s="3"/>
      <c r="F2064" s="3"/>
      <c r="G2064" s="3"/>
      <c r="H2064" s="3"/>
      <c r="I2064" s="3"/>
      <c r="J2064" s="3"/>
      <c r="K2064" s="3"/>
      <c r="L2064" s="3"/>
      <c r="M2064" s="3">
        <v>1.2084649999999999</v>
      </c>
      <c r="N2064" s="3">
        <v>1.3099879999999999</v>
      </c>
      <c r="O2064" s="3"/>
      <c r="P2064" s="3">
        <v>2.9061710000000001</v>
      </c>
      <c r="Q2064" s="3">
        <v>5.1710010000000004</v>
      </c>
      <c r="R2064" s="3">
        <v>2.158798</v>
      </c>
      <c r="S2064" s="3">
        <v>0.15</v>
      </c>
    </row>
    <row r="2065" spans="1:19" x14ac:dyDescent="0.2">
      <c r="A2065" s="8" t="s">
        <v>55</v>
      </c>
      <c r="B2065" s="5" t="s">
        <v>12</v>
      </c>
      <c r="C2065" s="31">
        <v>410</v>
      </c>
      <c r="D2065" s="5" t="s">
        <v>171</v>
      </c>
      <c r="E2065" s="7"/>
      <c r="F2065" s="7"/>
      <c r="G2065" s="7"/>
      <c r="H2065" s="7"/>
      <c r="I2065" s="7"/>
      <c r="J2065" s="7"/>
      <c r="K2065" s="7"/>
      <c r="L2065" s="7"/>
      <c r="M2065" s="7">
        <v>0.140793</v>
      </c>
      <c r="N2065" s="7">
        <v>0.26554899999999998</v>
      </c>
      <c r="O2065" s="7">
        <v>0.11783100000000001</v>
      </c>
      <c r="P2065" s="7">
        <v>0.17574200000000001</v>
      </c>
      <c r="Q2065" s="7">
        <v>1.9578000000000002E-2</v>
      </c>
      <c r="R2065" s="7"/>
      <c r="S2065" s="7"/>
    </row>
    <row r="2066" spans="1:19" x14ac:dyDescent="0.2">
      <c r="A2066" s="8" t="s">
        <v>55</v>
      </c>
      <c r="B2066" s="5" t="s">
        <v>11</v>
      </c>
      <c r="C2066" s="31">
        <v>430</v>
      </c>
      <c r="D2066" s="5" t="s">
        <v>170</v>
      </c>
      <c r="E2066" s="3"/>
      <c r="F2066" s="3"/>
      <c r="G2066" s="3"/>
      <c r="H2066" s="3"/>
      <c r="I2066" s="3"/>
      <c r="J2066" s="3"/>
      <c r="K2066" s="3"/>
      <c r="L2066" s="3">
        <v>41.721609999999998</v>
      </c>
      <c r="M2066" s="3">
        <v>37.603110999999998</v>
      </c>
      <c r="N2066" s="3">
        <v>33.547215000000001</v>
      </c>
      <c r="O2066" s="3">
        <v>41.665160999999998</v>
      </c>
      <c r="P2066" s="3">
        <v>48.920744999999997</v>
      </c>
      <c r="Q2066" s="3">
        <v>29.125197</v>
      </c>
      <c r="R2066" s="3">
        <v>28.267669000000001</v>
      </c>
      <c r="S2066" s="3">
        <v>30.436630000000001</v>
      </c>
    </row>
    <row r="2067" spans="1:19" x14ac:dyDescent="0.2">
      <c r="A2067" s="8" t="s">
        <v>55</v>
      </c>
      <c r="B2067" s="5" t="s">
        <v>10</v>
      </c>
      <c r="C2067" s="31">
        <v>510</v>
      </c>
      <c r="D2067" s="5" t="s">
        <v>172</v>
      </c>
      <c r="E2067" s="7"/>
      <c r="F2067" s="7"/>
      <c r="G2067" s="7"/>
      <c r="H2067" s="7"/>
      <c r="I2067" s="7"/>
      <c r="J2067" s="7"/>
      <c r="K2067" s="7"/>
      <c r="L2067" s="7"/>
      <c r="M2067" s="7">
        <v>0.187725</v>
      </c>
      <c r="N2067" s="7"/>
      <c r="O2067" s="7"/>
      <c r="P2067" s="7">
        <v>0.86041999999999996</v>
      </c>
      <c r="Q2067" s="7"/>
      <c r="R2067" s="7"/>
      <c r="S2067" s="7"/>
    </row>
    <row r="2068" spans="1:19" x14ac:dyDescent="0.2">
      <c r="A2068" s="8" t="s">
        <v>55</v>
      </c>
      <c r="B2068" s="5" t="s">
        <v>9</v>
      </c>
      <c r="C2068" s="31">
        <v>520</v>
      </c>
      <c r="D2068" s="5" t="s">
        <v>169</v>
      </c>
      <c r="E2068" s="3"/>
      <c r="F2068" s="3"/>
      <c r="G2068" s="3"/>
      <c r="H2068" s="3"/>
      <c r="I2068" s="3"/>
      <c r="J2068" s="3"/>
      <c r="K2068" s="3"/>
      <c r="L2068" s="3"/>
      <c r="M2068" s="3"/>
      <c r="N2068" s="3">
        <v>1.106452</v>
      </c>
      <c r="O2068" s="3">
        <v>4.5319999999999999E-2</v>
      </c>
      <c r="P2068" s="3">
        <v>0.64680499999999996</v>
      </c>
      <c r="Q2068" s="3">
        <v>0.17952399999999999</v>
      </c>
      <c r="R2068" s="3">
        <v>0.74673299999999998</v>
      </c>
      <c r="S2068" s="3"/>
    </row>
    <row r="2069" spans="1:19" x14ac:dyDescent="0.2">
      <c r="A2069" s="8" t="s">
        <v>55</v>
      </c>
      <c r="B2069" s="5" t="s">
        <v>8</v>
      </c>
      <c r="C2069" s="31">
        <v>530</v>
      </c>
      <c r="D2069" s="5" t="s">
        <v>170</v>
      </c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</row>
    <row r="2070" spans="1:19" x14ac:dyDescent="0.2">
      <c r="A2070" s="8" t="s">
        <v>55</v>
      </c>
      <c r="B2070" s="5" t="s">
        <v>7</v>
      </c>
      <c r="C2070" s="31">
        <v>600</v>
      </c>
      <c r="D2070" s="5" t="s">
        <v>173</v>
      </c>
      <c r="E2070" s="3"/>
      <c r="F2070" s="3"/>
      <c r="G2070" s="3"/>
      <c r="H2070" s="3"/>
      <c r="I2070" s="3"/>
      <c r="J2070" s="3"/>
      <c r="K2070" s="3"/>
      <c r="L2070" s="3"/>
      <c r="M2070" s="3">
        <v>12.671419</v>
      </c>
      <c r="N2070" s="3"/>
      <c r="O2070" s="3">
        <v>9.0639109999999992</v>
      </c>
      <c r="P2070" s="3"/>
      <c r="Q2070" s="3">
        <v>10.071304</v>
      </c>
      <c r="R2070" s="3"/>
      <c r="S2070" s="3">
        <v>11.22</v>
      </c>
    </row>
    <row r="2071" spans="1:19" x14ac:dyDescent="0.2">
      <c r="A2071" s="8" t="s">
        <v>55</v>
      </c>
      <c r="B2071" s="5" t="s">
        <v>6</v>
      </c>
      <c r="C2071" s="31">
        <v>700</v>
      </c>
      <c r="D2071" s="5" t="s">
        <v>174</v>
      </c>
      <c r="E2071" s="7"/>
      <c r="F2071" s="7"/>
      <c r="G2071" s="7"/>
      <c r="H2071" s="7"/>
      <c r="I2071" s="7"/>
      <c r="J2071" s="7"/>
      <c r="K2071" s="7"/>
      <c r="L2071" s="7"/>
      <c r="M2071" s="7">
        <v>2.8158720000000002</v>
      </c>
      <c r="N2071" s="7">
        <v>2.6440079999999999</v>
      </c>
      <c r="O2071" s="7">
        <v>1.6768240000000001</v>
      </c>
      <c r="P2071" s="7">
        <v>2.361526</v>
      </c>
      <c r="Q2071" s="7">
        <v>1.4361930000000001</v>
      </c>
      <c r="R2071" s="7">
        <v>1.4635959999999999</v>
      </c>
      <c r="S2071" s="7">
        <v>1.75</v>
      </c>
    </row>
    <row r="2072" spans="1:19" x14ac:dyDescent="0.2">
      <c r="A2072" s="8" t="s">
        <v>55</v>
      </c>
      <c r="B2072" s="5" t="s">
        <v>5</v>
      </c>
      <c r="C2072" s="31">
        <v>910</v>
      </c>
      <c r="D2072" s="5" t="s">
        <v>170</v>
      </c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</row>
    <row r="2073" spans="1:19" x14ac:dyDescent="0.2">
      <c r="A2073" s="8" t="s">
        <v>55</v>
      </c>
      <c r="B2073" s="5" t="s">
        <v>4</v>
      </c>
      <c r="C2073" s="31">
        <v>930</v>
      </c>
      <c r="D2073" s="5" t="s">
        <v>170</v>
      </c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</row>
    <row r="2074" spans="1:19" x14ac:dyDescent="0.2">
      <c r="A2074" s="6" t="s">
        <v>55</v>
      </c>
      <c r="B2074" s="5" t="s">
        <v>2</v>
      </c>
      <c r="C2074" s="31">
        <v>998</v>
      </c>
      <c r="D2074" s="5" t="s">
        <v>170</v>
      </c>
      <c r="E2074" s="3"/>
      <c r="F2074" s="3"/>
      <c r="G2074" s="3"/>
      <c r="H2074" s="3"/>
      <c r="I2074" s="3"/>
      <c r="J2074" s="3"/>
      <c r="K2074" s="3"/>
      <c r="L2074" s="3">
        <v>36.572085999999999</v>
      </c>
      <c r="M2074" s="3"/>
      <c r="N2074" s="3"/>
      <c r="O2074" s="3"/>
      <c r="P2074" s="3"/>
      <c r="Q2074" s="3"/>
      <c r="R2074" s="3"/>
      <c r="S2074" s="3"/>
    </row>
    <row r="2075" spans="1:19" x14ac:dyDescent="0.2">
      <c r="A2075" s="12" t="s">
        <v>54</v>
      </c>
      <c r="B2075" s="5" t="s">
        <v>26</v>
      </c>
      <c r="C2075" s="32">
        <v>1000</v>
      </c>
      <c r="D2075" s="5" t="s">
        <v>181</v>
      </c>
      <c r="E2075" s="7"/>
      <c r="F2075" s="7"/>
      <c r="G2075" s="7"/>
      <c r="H2075" s="7"/>
      <c r="I2075" s="7"/>
      <c r="J2075" s="7"/>
      <c r="K2075" s="7"/>
      <c r="L2075" s="7"/>
      <c r="M2075" s="7">
        <v>140.52482599999999</v>
      </c>
      <c r="N2075" s="7">
        <v>133.47297399999999</v>
      </c>
      <c r="O2075" s="7">
        <v>122.191316</v>
      </c>
      <c r="P2075" s="7">
        <v>120.980768</v>
      </c>
      <c r="Q2075" s="7">
        <v>117.14765199999999</v>
      </c>
      <c r="R2075" s="7">
        <v>114.481335</v>
      </c>
      <c r="S2075" s="7">
        <v>112.44355899999999</v>
      </c>
    </row>
    <row r="2076" spans="1:19" x14ac:dyDescent="0.2">
      <c r="A2076" s="11" t="s">
        <v>54</v>
      </c>
      <c r="B2076" s="5" t="s">
        <v>25</v>
      </c>
      <c r="C2076" s="31">
        <v>110</v>
      </c>
      <c r="D2076" s="5" t="s">
        <v>162</v>
      </c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</row>
    <row r="2077" spans="1:19" x14ac:dyDescent="0.2">
      <c r="A2077" s="11" t="s">
        <v>54</v>
      </c>
      <c r="B2077" s="5" t="s">
        <v>24</v>
      </c>
      <c r="C2077" s="31">
        <v>120</v>
      </c>
      <c r="D2077" s="5" t="s">
        <v>163</v>
      </c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</row>
    <row r="2078" spans="1:19" x14ac:dyDescent="0.2">
      <c r="A2078" s="11" t="s">
        <v>54</v>
      </c>
      <c r="B2078" s="5" t="s">
        <v>23</v>
      </c>
      <c r="C2078" s="31">
        <v>130</v>
      </c>
      <c r="D2078" s="5" t="s">
        <v>163</v>
      </c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</row>
    <row r="2079" spans="1:19" x14ac:dyDescent="0.2">
      <c r="A2079" s="11" t="s">
        <v>54</v>
      </c>
      <c r="B2079" s="5" t="s">
        <v>22</v>
      </c>
      <c r="C2079" s="31">
        <v>140</v>
      </c>
      <c r="D2079" s="5" t="s">
        <v>164</v>
      </c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</row>
    <row r="2080" spans="1:19" x14ac:dyDescent="0.2">
      <c r="A2080" s="11" t="s">
        <v>54</v>
      </c>
      <c r="B2080" s="5" t="s">
        <v>21</v>
      </c>
      <c r="C2080" s="31">
        <v>150</v>
      </c>
      <c r="D2080" s="5" t="s">
        <v>165</v>
      </c>
      <c r="E2080" s="3"/>
      <c r="F2080" s="3"/>
      <c r="G2080" s="3"/>
      <c r="H2080" s="3"/>
      <c r="I2080" s="3"/>
      <c r="J2080" s="3"/>
      <c r="K2080" s="3"/>
      <c r="L2080" s="3"/>
      <c r="M2080" s="3">
        <v>68.092332999999996</v>
      </c>
      <c r="N2080" s="3">
        <v>64.819636000000003</v>
      </c>
      <c r="O2080" s="3">
        <v>59.739246000000001</v>
      </c>
      <c r="P2080" s="3">
        <v>58.352455999999997</v>
      </c>
      <c r="Q2080" s="3">
        <v>57.185592999999997</v>
      </c>
      <c r="R2080" s="3">
        <v>56.020367</v>
      </c>
      <c r="S2080" s="3">
        <v>54.760798000000001</v>
      </c>
    </row>
    <row r="2081" spans="1:19" x14ac:dyDescent="0.2">
      <c r="A2081" s="11" t="s">
        <v>54</v>
      </c>
      <c r="B2081" s="5" t="s">
        <v>20</v>
      </c>
      <c r="C2081" s="31">
        <v>160</v>
      </c>
      <c r="D2081" s="5" t="s">
        <v>161</v>
      </c>
      <c r="E2081" s="7"/>
      <c r="F2081" s="7"/>
      <c r="G2081" s="7"/>
      <c r="H2081" s="7"/>
      <c r="I2081" s="7"/>
      <c r="J2081" s="7"/>
      <c r="K2081" s="7"/>
      <c r="L2081" s="7"/>
      <c r="M2081" s="7">
        <v>3.1345429999999999</v>
      </c>
      <c r="N2081" s="7">
        <v>2.9065590000000001</v>
      </c>
      <c r="O2081" s="7">
        <v>2.7345519999999999</v>
      </c>
      <c r="P2081" s="7">
        <v>2.774934</v>
      </c>
      <c r="Q2081" s="7">
        <v>2.7045089999999998</v>
      </c>
      <c r="R2081" s="7">
        <v>2.5581239999999998</v>
      </c>
      <c r="S2081" s="7">
        <v>2.6943269999999999</v>
      </c>
    </row>
    <row r="2082" spans="1:19" x14ac:dyDescent="0.2">
      <c r="A2082" s="11" t="s">
        <v>54</v>
      </c>
      <c r="B2082" s="5" t="s">
        <v>19</v>
      </c>
      <c r="C2082" s="31">
        <v>210</v>
      </c>
      <c r="D2082" s="5" t="s">
        <v>166</v>
      </c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</row>
    <row r="2083" spans="1:19" x14ac:dyDescent="0.2">
      <c r="A2083" s="11" t="s">
        <v>54</v>
      </c>
      <c r="B2083" s="5" t="s">
        <v>18</v>
      </c>
      <c r="C2083" s="31">
        <v>220</v>
      </c>
      <c r="D2083" s="5" t="s">
        <v>166</v>
      </c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>
        <v>0.118744</v>
      </c>
    </row>
    <row r="2084" spans="1:19" x14ac:dyDescent="0.2">
      <c r="A2084" s="11" t="s">
        <v>54</v>
      </c>
      <c r="B2084" s="5" t="s">
        <v>17</v>
      </c>
      <c r="C2084" s="31">
        <v>230</v>
      </c>
      <c r="D2084" s="5" t="s">
        <v>166</v>
      </c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</row>
    <row r="2085" spans="1:19" x14ac:dyDescent="0.2">
      <c r="A2085" s="11" t="s">
        <v>54</v>
      </c>
      <c r="B2085" s="5" t="s">
        <v>16</v>
      </c>
      <c r="C2085" s="31">
        <v>240</v>
      </c>
      <c r="D2085" s="5" t="s">
        <v>167</v>
      </c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</row>
    <row r="2086" spans="1:19" x14ac:dyDescent="0.2">
      <c r="A2086" s="11" t="s">
        <v>54</v>
      </c>
      <c r="B2086" s="5" t="s">
        <v>15</v>
      </c>
      <c r="C2086" s="31">
        <v>250</v>
      </c>
      <c r="D2086" s="5" t="s">
        <v>167</v>
      </c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</row>
    <row r="2087" spans="1:19" x14ac:dyDescent="0.2">
      <c r="A2087" s="11" t="s">
        <v>54</v>
      </c>
      <c r="B2087" s="5" t="s">
        <v>14</v>
      </c>
      <c r="C2087" s="31">
        <v>310</v>
      </c>
      <c r="D2087" s="5" t="s">
        <v>169</v>
      </c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</row>
    <row r="2088" spans="1:19" x14ac:dyDescent="0.2">
      <c r="A2088" s="11" t="s">
        <v>54</v>
      </c>
      <c r="B2088" s="5" t="s">
        <v>13</v>
      </c>
      <c r="C2088" s="31">
        <v>320</v>
      </c>
      <c r="D2088" s="5" t="s">
        <v>168</v>
      </c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</row>
    <row r="2089" spans="1:19" x14ac:dyDescent="0.2">
      <c r="A2089" s="11" t="s">
        <v>54</v>
      </c>
      <c r="B2089" s="5" t="s">
        <v>12</v>
      </c>
      <c r="C2089" s="31">
        <v>410</v>
      </c>
      <c r="D2089" s="5" t="s">
        <v>171</v>
      </c>
      <c r="E2089" s="7"/>
      <c r="F2089" s="7"/>
      <c r="G2089" s="7"/>
      <c r="H2089" s="7"/>
      <c r="I2089" s="7"/>
      <c r="J2089" s="7"/>
      <c r="K2089" s="7"/>
      <c r="L2089" s="7"/>
      <c r="M2089" s="7">
        <v>5.2889270000000002</v>
      </c>
      <c r="N2089" s="7">
        <v>4.9413970000000003</v>
      </c>
      <c r="O2089" s="7">
        <v>4.4145669999999999</v>
      </c>
      <c r="P2089" s="7">
        <v>4.9815209999999999</v>
      </c>
      <c r="Q2089" s="7">
        <v>4.9939960000000001</v>
      </c>
      <c r="R2089" s="7">
        <v>5.086462</v>
      </c>
      <c r="S2089" s="7">
        <v>4.8936529999999996</v>
      </c>
    </row>
    <row r="2090" spans="1:19" x14ac:dyDescent="0.2">
      <c r="A2090" s="11" t="s">
        <v>54</v>
      </c>
      <c r="B2090" s="5" t="s">
        <v>11</v>
      </c>
      <c r="C2090" s="31">
        <v>430</v>
      </c>
      <c r="D2090" s="5" t="s">
        <v>170</v>
      </c>
      <c r="E2090" s="3"/>
      <c r="F2090" s="3"/>
      <c r="G2090" s="3"/>
      <c r="H2090" s="3"/>
      <c r="I2090" s="3"/>
      <c r="J2090" s="3"/>
      <c r="K2090" s="3"/>
      <c r="L2090" s="3"/>
      <c r="M2090" s="3">
        <v>64.009022999999999</v>
      </c>
      <c r="N2090" s="3">
        <v>60.805382000000002</v>
      </c>
      <c r="O2090" s="3">
        <v>55.302951</v>
      </c>
      <c r="P2090" s="3">
        <v>54.871856999999999</v>
      </c>
      <c r="Q2090" s="3">
        <v>52.263553999999999</v>
      </c>
      <c r="R2090" s="3">
        <v>50.816381999999997</v>
      </c>
      <c r="S2090" s="3">
        <v>49.976036999999998</v>
      </c>
    </row>
    <row r="2091" spans="1:19" x14ac:dyDescent="0.2">
      <c r="A2091" s="11" t="s">
        <v>54</v>
      </c>
      <c r="B2091" s="5" t="s">
        <v>10</v>
      </c>
      <c r="C2091" s="31">
        <v>510</v>
      </c>
      <c r="D2091" s="5" t="s">
        <v>172</v>
      </c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</row>
    <row r="2092" spans="1:19" x14ac:dyDescent="0.2">
      <c r="A2092" s="11" t="s">
        <v>54</v>
      </c>
      <c r="B2092" s="5" t="s">
        <v>9</v>
      </c>
      <c r="C2092" s="31">
        <v>520</v>
      </c>
      <c r="D2092" s="5" t="s">
        <v>169</v>
      </c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</row>
    <row r="2093" spans="1:19" x14ac:dyDescent="0.2">
      <c r="A2093" s="11" t="s">
        <v>54</v>
      </c>
      <c r="B2093" s="5" t="s">
        <v>8</v>
      </c>
      <c r="C2093" s="31">
        <v>530</v>
      </c>
      <c r="D2093" s="5" t="s">
        <v>170</v>
      </c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</row>
    <row r="2094" spans="1:19" x14ac:dyDescent="0.2">
      <c r="A2094" s="11" t="s">
        <v>54</v>
      </c>
      <c r="B2094" s="5" t="s">
        <v>7</v>
      </c>
      <c r="C2094" s="31">
        <v>600</v>
      </c>
      <c r="D2094" s="5" t="s">
        <v>173</v>
      </c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</row>
    <row r="2095" spans="1:19" x14ac:dyDescent="0.2">
      <c r="A2095" s="11" t="s">
        <v>54</v>
      </c>
      <c r="B2095" s="5" t="s">
        <v>6</v>
      </c>
      <c r="C2095" s="31">
        <v>700</v>
      </c>
      <c r="D2095" s="5" t="s">
        <v>174</v>
      </c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</row>
    <row r="2096" spans="1:19" x14ac:dyDescent="0.2">
      <c r="A2096" s="11" t="s">
        <v>54</v>
      </c>
      <c r="B2096" s="5" t="s">
        <v>5</v>
      </c>
      <c r="C2096" s="31">
        <v>910</v>
      </c>
      <c r="D2096" s="5" t="s">
        <v>170</v>
      </c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</row>
    <row r="2097" spans="1:19" x14ac:dyDescent="0.2">
      <c r="A2097" s="11" t="s">
        <v>54</v>
      </c>
      <c r="B2097" s="5" t="s">
        <v>4</v>
      </c>
      <c r="C2097" s="31">
        <v>930</v>
      </c>
      <c r="D2097" s="5" t="s">
        <v>170</v>
      </c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</row>
    <row r="2098" spans="1:19" x14ac:dyDescent="0.2">
      <c r="A2098" s="10" t="s">
        <v>54</v>
      </c>
      <c r="B2098" s="5" t="s">
        <v>2</v>
      </c>
      <c r="C2098" s="31">
        <v>998</v>
      </c>
      <c r="D2098" s="5" t="s">
        <v>170</v>
      </c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</row>
    <row r="2099" spans="1:19" x14ac:dyDescent="0.2">
      <c r="A2099" s="9" t="s">
        <v>53</v>
      </c>
      <c r="B2099" s="5" t="s">
        <v>26</v>
      </c>
      <c r="C2099" s="32">
        <v>1000</v>
      </c>
      <c r="D2099" s="5" t="s">
        <v>181</v>
      </c>
      <c r="E2099" s="7"/>
      <c r="F2099" s="7"/>
      <c r="G2099" s="7"/>
      <c r="H2099" s="7"/>
      <c r="I2099" s="7"/>
      <c r="J2099" s="7"/>
      <c r="K2099" s="7"/>
      <c r="L2099" s="7">
        <v>983.34482400000002</v>
      </c>
      <c r="M2099" s="7">
        <v>1062.4324919999999</v>
      </c>
      <c r="N2099" s="7">
        <v>1095.78522</v>
      </c>
      <c r="O2099" s="7">
        <v>1129.787407</v>
      </c>
      <c r="P2099" s="7">
        <v>5398.2416359999997</v>
      </c>
      <c r="Q2099" s="7">
        <v>5182.8837400000002</v>
      </c>
      <c r="R2099" s="7">
        <v>17494.514513999999</v>
      </c>
      <c r="S2099" s="7">
        <v>14075.064895</v>
      </c>
    </row>
    <row r="2100" spans="1:19" x14ac:dyDescent="0.2">
      <c r="A2100" s="8" t="s">
        <v>53</v>
      </c>
      <c r="B2100" s="5" t="s">
        <v>25</v>
      </c>
      <c r="C2100" s="31">
        <v>110</v>
      </c>
      <c r="D2100" s="5" t="s">
        <v>162</v>
      </c>
      <c r="E2100" s="3"/>
      <c r="F2100" s="3"/>
      <c r="G2100" s="3"/>
      <c r="H2100" s="3"/>
      <c r="I2100" s="3"/>
      <c r="J2100" s="3"/>
      <c r="K2100" s="3"/>
      <c r="L2100" s="3">
        <v>21.153585</v>
      </c>
      <c r="M2100" s="3">
        <v>35.772629999999999</v>
      </c>
      <c r="N2100" s="3">
        <v>47.065085000000003</v>
      </c>
      <c r="O2100" s="3">
        <v>42.720393999999999</v>
      </c>
      <c r="P2100" s="3">
        <v>116.81074599999999</v>
      </c>
      <c r="Q2100" s="3">
        <v>233.41559899999999</v>
      </c>
      <c r="R2100" s="3">
        <v>180.12198000000001</v>
      </c>
      <c r="S2100" s="3">
        <v>230.439594</v>
      </c>
    </row>
    <row r="2101" spans="1:19" x14ac:dyDescent="0.2">
      <c r="A2101" s="8" t="s">
        <v>53</v>
      </c>
      <c r="B2101" s="5" t="s">
        <v>24</v>
      </c>
      <c r="C2101" s="31">
        <v>120</v>
      </c>
      <c r="D2101" s="5" t="s">
        <v>163</v>
      </c>
      <c r="E2101" s="7"/>
      <c r="F2101" s="7"/>
      <c r="G2101" s="7"/>
      <c r="H2101" s="7"/>
      <c r="I2101" s="7"/>
      <c r="J2101" s="7"/>
      <c r="K2101" s="7"/>
      <c r="L2101" s="7">
        <v>98.619129999999998</v>
      </c>
      <c r="M2101" s="7">
        <v>75.072282999999999</v>
      </c>
      <c r="N2101" s="7">
        <v>76.622964999999994</v>
      </c>
      <c r="O2101" s="7">
        <v>149.561566</v>
      </c>
      <c r="P2101" s="7">
        <v>247.72545600000001</v>
      </c>
      <c r="Q2101" s="7">
        <v>187.95566099999999</v>
      </c>
      <c r="R2101" s="7">
        <v>127.654303</v>
      </c>
      <c r="S2101" s="7">
        <v>172.84232900000001</v>
      </c>
    </row>
    <row r="2102" spans="1:19" x14ac:dyDescent="0.2">
      <c r="A2102" s="8" t="s">
        <v>53</v>
      </c>
      <c r="B2102" s="5" t="s">
        <v>23</v>
      </c>
      <c r="C2102" s="31">
        <v>130</v>
      </c>
      <c r="D2102" s="5" t="s">
        <v>163</v>
      </c>
      <c r="E2102" s="3"/>
      <c r="F2102" s="3"/>
      <c r="G2102" s="3"/>
      <c r="H2102" s="3"/>
      <c r="I2102" s="3"/>
      <c r="J2102" s="3"/>
      <c r="K2102" s="3"/>
      <c r="L2102" s="3"/>
      <c r="M2102" s="3">
        <v>0.30359000000000003</v>
      </c>
      <c r="N2102" s="3">
        <v>0.63837600000000005</v>
      </c>
      <c r="O2102" s="3">
        <v>6.7000000000000002E-5</v>
      </c>
      <c r="P2102" s="3">
        <v>1.2687E-2</v>
      </c>
      <c r="Q2102" s="3">
        <v>8.8554999999999995E-2</v>
      </c>
      <c r="R2102" s="3">
        <v>1.125561</v>
      </c>
      <c r="S2102" s="3">
        <v>20.804627</v>
      </c>
    </row>
    <row r="2103" spans="1:19" x14ac:dyDescent="0.2">
      <c r="A2103" s="8" t="s">
        <v>53</v>
      </c>
      <c r="B2103" s="5" t="s">
        <v>22</v>
      </c>
      <c r="C2103" s="31">
        <v>140</v>
      </c>
      <c r="D2103" s="5" t="s">
        <v>164</v>
      </c>
      <c r="E2103" s="7"/>
      <c r="F2103" s="7"/>
      <c r="G2103" s="7"/>
      <c r="H2103" s="7"/>
      <c r="I2103" s="7"/>
      <c r="J2103" s="7"/>
      <c r="K2103" s="7"/>
      <c r="L2103" s="7">
        <v>35.525123000000001</v>
      </c>
      <c r="M2103" s="7">
        <v>72.267897000000005</v>
      </c>
      <c r="N2103" s="7">
        <v>52.816980000000001</v>
      </c>
      <c r="O2103" s="7">
        <v>55.444768000000003</v>
      </c>
      <c r="P2103" s="7">
        <v>52.952098999999997</v>
      </c>
      <c r="Q2103" s="7">
        <v>98.846091000000001</v>
      </c>
      <c r="R2103" s="7">
        <v>120.200005</v>
      </c>
      <c r="S2103" s="7">
        <v>233.52504200000001</v>
      </c>
    </row>
    <row r="2104" spans="1:19" x14ac:dyDescent="0.2">
      <c r="A2104" s="8" t="s">
        <v>53</v>
      </c>
      <c r="B2104" s="5" t="s">
        <v>21</v>
      </c>
      <c r="C2104" s="31">
        <v>150</v>
      </c>
      <c r="D2104" s="5" t="s">
        <v>165</v>
      </c>
      <c r="E2104" s="3"/>
      <c r="F2104" s="3"/>
      <c r="G2104" s="3"/>
      <c r="H2104" s="3"/>
      <c r="I2104" s="3"/>
      <c r="J2104" s="3"/>
      <c r="K2104" s="3"/>
      <c r="L2104" s="3">
        <v>174.752951</v>
      </c>
      <c r="M2104" s="3">
        <v>14.847638999999999</v>
      </c>
      <c r="N2104" s="3">
        <v>3.0028380000000001</v>
      </c>
      <c r="O2104" s="3">
        <v>4.543844</v>
      </c>
      <c r="P2104" s="3">
        <v>9.9879529999999992</v>
      </c>
      <c r="Q2104" s="3">
        <v>16.082778999999999</v>
      </c>
      <c r="R2104" s="3">
        <v>137.99477200000001</v>
      </c>
      <c r="S2104" s="3">
        <v>92.288616000000005</v>
      </c>
    </row>
    <row r="2105" spans="1:19" x14ac:dyDescent="0.2">
      <c r="A2105" s="8" t="s">
        <v>53</v>
      </c>
      <c r="B2105" s="5" t="s">
        <v>20</v>
      </c>
      <c r="C2105" s="31">
        <v>160</v>
      </c>
      <c r="D2105" s="5" t="s">
        <v>161</v>
      </c>
      <c r="E2105" s="7"/>
      <c r="F2105" s="7"/>
      <c r="G2105" s="7"/>
      <c r="H2105" s="7"/>
      <c r="I2105" s="7"/>
      <c r="J2105" s="7"/>
      <c r="K2105" s="7"/>
      <c r="L2105" s="7">
        <v>77.925100999999998</v>
      </c>
      <c r="M2105" s="7">
        <v>26.435590999999999</v>
      </c>
      <c r="N2105" s="7">
        <v>21.401638999999999</v>
      </c>
      <c r="O2105" s="7">
        <v>20.937469</v>
      </c>
      <c r="P2105" s="7">
        <v>55.689324999999997</v>
      </c>
      <c r="Q2105" s="7">
        <v>77.987257999999997</v>
      </c>
      <c r="R2105" s="7">
        <v>40.770372000000002</v>
      </c>
      <c r="S2105" s="7">
        <v>164.75628699999999</v>
      </c>
    </row>
    <row r="2106" spans="1:19" x14ac:dyDescent="0.2">
      <c r="A2106" s="8" t="s">
        <v>53</v>
      </c>
      <c r="B2106" s="5" t="s">
        <v>19</v>
      </c>
      <c r="C2106" s="31">
        <v>210</v>
      </c>
      <c r="D2106" s="5" t="s">
        <v>166</v>
      </c>
      <c r="E2106" s="3"/>
      <c r="F2106" s="3"/>
      <c r="G2106" s="3"/>
      <c r="H2106" s="3"/>
      <c r="I2106" s="3"/>
      <c r="J2106" s="3"/>
      <c r="K2106" s="3"/>
      <c r="L2106" s="3">
        <v>164.88153399999999</v>
      </c>
      <c r="M2106" s="3">
        <v>205.90298100000001</v>
      </c>
      <c r="N2106" s="3">
        <v>228.44460799999999</v>
      </c>
      <c r="O2106" s="3">
        <v>187.94056</v>
      </c>
      <c r="P2106" s="3">
        <v>300.58195499999999</v>
      </c>
      <c r="Q2106" s="3">
        <v>424.41386399999999</v>
      </c>
      <c r="R2106" s="3">
        <v>510.26434</v>
      </c>
      <c r="S2106" s="3">
        <v>706.62240599999996</v>
      </c>
    </row>
    <row r="2107" spans="1:19" x14ac:dyDescent="0.2">
      <c r="A2107" s="8" t="s">
        <v>53</v>
      </c>
      <c r="B2107" s="5" t="s">
        <v>18</v>
      </c>
      <c r="C2107" s="31">
        <v>220</v>
      </c>
      <c r="D2107" s="5" t="s">
        <v>166</v>
      </c>
      <c r="E2107" s="7"/>
      <c r="F2107" s="7"/>
      <c r="G2107" s="7"/>
      <c r="H2107" s="7"/>
      <c r="I2107" s="7"/>
      <c r="J2107" s="7"/>
      <c r="K2107" s="7"/>
      <c r="L2107" s="7">
        <v>9.4732450000000004</v>
      </c>
      <c r="M2107" s="7">
        <v>0.89372200000000002</v>
      </c>
      <c r="N2107" s="7">
        <v>0.51339400000000002</v>
      </c>
      <c r="O2107" s="7">
        <v>0.19458700000000001</v>
      </c>
      <c r="P2107" s="7">
        <v>0.33258100000000002</v>
      </c>
      <c r="Q2107" s="7">
        <v>1.071358</v>
      </c>
      <c r="R2107" s="7">
        <v>0.405611</v>
      </c>
      <c r="S2107" s="7">
        <v>5.8748189999999996</v>
      </c>
    </row>
    <row r="2108" spans="1:19" x14ac:dyDescent="0.2">
      <c r="A2108" s="8" t="s">
        <v>53</v>
      </c>
      <c r="B2108" s="5" t="s">
        <v>17</v>
      </c>
      <c r="C2108" s="31">
        <v>230</v>
      </c>
      <c r="D2108" s="5" t="s">
        <v>166</v>
      </c>
      <c r="E2108" s="3"/>
      <c r="F2108" s="3"/>
      <c r="G2108" s="3"/>
      <c r="H2108" s="3"/>
      <c r="I2108" s="3"/>
      <c r="J2108" s="3"/>
      <c r="K2108" s="3"/>
      <c r="L2108" s="3">
        <v>9.4702190000000002</v>
      </c>
      <c r="M2108" s="3">
        <v>223.384478</v>
      </c>
      <c r="N2108" s="3">
        <v>167.612065</v>
      </c>
      <c r="O2108" s="3">
        <v>258.12379700000002</v>
      </c>
      <c r="P2108" s="3">
        <v>97.835590999999994</v>
      </c>
      <c r="Q2108" s="3">
        <v>189.79625899999999</v>
      </c>
      <c r="R2108" s="3">
        <v>483.318513</v>
      </c>
      <c r="S2108" s="3">
        <v>344.74356299999999</v>
      </c>
    </row>
    <row r="2109" spans="1:19" x14ac:dyDescent="0.2">
      <c r="A2109" s="8" t="s">
        <v>53</v>
      </c>
      <c r="B2109" s="5" t="s">
        <v>16</v>
      </c>
      <c r="C2109" s="31">
        <v>240</v>
      </c>
      <c r="D2109" s="5" t="s">
        <v>167</v>
      </c>
      <c r="E2109" s="7"/>
      <c r="F2109" s="7"/>
      <c r="G2109" s="7"/>
      <c r="H2109" s="7"/>
      <c r="I2109" s="7"/>
      <c r="J2109" s="7"/>
      <c r="K2109" s="7"/>
      <c r="L2109" s="7"/>
      <c r="M2109" s="7">
        <v>23.454419999999999</v>
      </c>
      <c r="N2109" s="7">
        <v>9.7214989999999997</v>
      </c>
      <c r="O2109" s="7">
        <v>9.7113329999999998</v>
      </c>
      <c r="P2109" s="7">
        <v>34.945416000000002</v>
      </c>
      <c r="Q2109" s="7">
        <v>1.690822</v>
      </c>
      <c r="R2109" s="7">
        <v>8.2780000000000006E-3</v>
      </c>
      <c r="S2109" s="7">
        <v>3.1580000000000002E-3</v>
      </c>
    </row>
    <row r="2110" spans="1:19" x14ac:dyDescent="0.2">
      <c r="A2110" s="8" t="s">
        <v>53</v>
      </c>
      <c r="B2110" s="5" t="s">
        <v>15</v>
      </c>
      <c r="C2110" s="31">
        <v>250</v>
      </c>
      <c r="D2110" s="5" t="s">
        <v>167</v>
      </c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>
        <v>0.38638899999999998</v>
      </c>
      <c r="Q2110" s="3">
        <v>0.59945199999999998</v>
      </c>
      <c r="R2110" s="3">
        <v>0.91834800000000005</v>
      </c>
      <c r="S2110" s="3">
        <v>0.65722000000000003</v>
      </c>
    </row>
    <row r="2111" spans="1:19" x14ac:dyDescent="0.2">
      <c r="A2111" s="8" t="s">
        <v>53</v>
      </c>
      <c r="B2111" s="5" t="s">
        <v>14</v>
      </c>
      <c r="C2111" s="31">
        <v>310</v>
      </c>
      <c r="D2111" s="5" t="s">
        <v>169</v>
      </c>
      <c r="E2111" s="7"/>
      <c r="F2111" s="7"/>
      <c r="G2111" s="7"/>
      <c r="H2111" s="7"/>
      <c r="I2111" s="7"/>
      <c r="J2111" s="7"/>
      <c r="K2111" s="7"/>
      <c r="L2111" s="7">
        <v>0.60803499999999999</v>
      </c>
      <c r="M2111" s="7">
        <v>20.181314</v>
      </c>
      <c r="N2111" s="7">
        <v>20.590810999999999</v>
      </c>
      <c r="O2111" s="7">
        <v>32.147624999999998</v>
      </c>
      <c r="P2111" s="7">
        <v>36.756796000000001</v>
      </c>
      <c r="Q2111" s="7">
        <v>397.61329000000001</v>
      </c>
      <c r="R2111" s="7">
        <v>250.547605</v>
      </c>
      <c r="S2111" s="7">
        <v>70.590916000000007</v>
      </c>
    </row>
    <row r="2112" spans="1:19" x14ac:dyDescent="0.2">
      <c r="A2112" s="8" t="s">
        <v>53</v>
      </c>
      <c r="B2112" s="5" t="s">
        <v>13</v>
      </c>
      <c r="C2112" s="31">
        <v>320</v>
      </c>
      <c r="D2112" s="5" t="s">
        <v>168</v>
      </c>
      <c r="E2112" s="3"/>
      <c r="F2112" s="3"/>
      <c r="G2112" s="3"/>
      <c r="H2112" s="3"/>
      <c r="I2112" s="3"/>
      <c r="J2112" s="3"/>
      <c r="K2112" s="3"/>
      <c r="L2112" s="3">
        <v>13.661638</v>
      </c>
      <c r="M2112" s="3">
        <v>19.924426</v>
      </c>
      <c r="N2112" s="3">
        <v>4.0702340000000001</v>
      </c>
      <c r="O2112" s="3">
        <v>6.2051189999999998</v>
      </c>
      <c r="P2112" s="3">
        <v>908.98332600000003</v>
      </c>
      <c r="Q2112" s="3">
        <v>13.368133</v>
      </c>
      <c r="R2112" s="3">
        <v>76.231494999999995</v>
      </c>
      <c r="S2112" s="3">
        <v>5.4190759999999996</v>
      </c>
    </row>
    <row r="2113" spans="1:19" x14ac:dyDescent="0.2">
      <c r="A2113" s="8" t="s">
        <v>53</v>
      </c>
      <c r="B2113" s="5" t="s">
        <v>12</v>
      </c>
      <c r="C2113" s="31">
        <v>410</v>
      </c>
      <c r="D2113" s="5" t="s">
        <v>171</v>
      </c>
      <c r="E2113" s="7"/>
      <c r="F2113" s="7"/>
      <c r="G2113" s="7"/>
      <c r="H2113" s="7"/>
      <c r="I2113" s="7"/>
      <c r="J2113" s="7"/>
      <c r="K2113" s="7"/>
      <c r="L2113" s="7"/>
      <c r="M2113" s="7">
        <v>25.250776999999999</v>
      </c>
      <c r="N2113" s="7">
        <v>10.513998000000001</v>
      </c>
      <c r="O2113" s="7">
        <v>13.688687</v>
      </c>
      <c r="P2113" s="7">
        <v>6.4333729999999996</v>
      </c>
      <c r="Q2113" s="7">
        <v>9.3879920000000006</v>
      </c>
      <c r="R2113" s="7">
        <v>10.144833</v>
      </c>
      <c r="S2113" s="7">
        <v>7.0968429999999998</v>
      </c>
    </row>
    <row r="2114" spans="1:19" x14ac:dyDescent="0.2">
      <c r="A2114" s="8" t="s">
        <v>53</v>
      </c>
      <c r="B2114" s="5" t="s">
        <v>11</v>
      </c>
      <c r="C2114" s="31">
        <v>430</v>
      </c>
      <c r="D2114" s="5" t="s">
        <v>170</v>
      </c>
      <c r="E2114" s="3"/>
      <c r="F2114" s="3"/>
      <c r="G2114" s="3"/>
      <c r="H2114" s="3"/>
      <c r="I2114" s="3"/>
      <c r="J2114" s="3"/>
      <c r="K2114" s="3"/>
      <c r="L2114" s="3">
        <v>55.773299999999999</v>
      </c>
      <c r="M2114" s="3">
        <v>113.89722999999999</v>
      </c>
      <c r="N2114" s="3">
        <v>114.664495</v>
      </c>
      <c r="O2114" s="3">
        <v>99.069371000000004</v>
      </c>
      <c r="P2114" s="3">
        <v>645.70463500000005</v>
      </c>
      <c r="Q2114" s="3">
        <v>1011.772756</v>
      </c>
      <c r="R2114" s="3">
        <v>361.79203000000001</v>
      </c>
      <c r="S2114" s="3">
        <v>226.06698600000001</v>
      </c>
    </row>
    <row r="2115" spans="1:19" x14ac:dyDescent="0.2">
      <c r="A2115" s="8" t="s">
        <v>53</v>
      </c>
      <c r="B2115" s="5" t="s">
        <v>10</v>
      </c>
      <c r="C2115" s="31">
        <v>510</v>
      </c>
      <c r="D2115" s="5" t="s">
        <v>172</v>
      </c>
      <c r="E2115" s="7"/>
      <c r="F2115" s="7"/>
      <c r="G2115" s="7"/>
      <c r="H2115" s="7"/>
      <c r="I2115" s="7"/>
      <c r="J2115" s="7"/>
      <c r="K2115" s="7"/>
      <c r="L2115" s="7">
        <v>5.1515510000000004</v>
      </c>
      <c r="M2115" s="7">
        <v>82.483444000000006</v>
      </c>
      <c r="N2115" s="7">
        <v>177.03227999999999</v>
      </c>
      <c r="O2115" s="7">
        <v>155.37349599999999</v>
      </c>
      <c r="P2115" s="7">
        <v>2751.3044450000002</v>
      </c>
      <c r="Q2115" s="7">
        <v>194.38244399999999</v>
      </c>
      <c r="R2115" s="7">
        <v>2303.0388309999998</v>
      </c>
      <c r="S2115" s="7">
        <v>2447.56394</v>
      </c>
    </row>
    <row r="2116" spans="1:19" x14ac:dyDescent="0.2">
      <c r="A2116" s="8" t="s">
        <v>53</v>
      </c>
      <c r="B2116" s="5" t="s">
        <v>9</v>
      </c>
      <c r="C2116" s="31">
        <v>520</v>
      </c>
      <c r="D2116" s="5" t="s">
        <v>169</v>
      </c>
      <c r="E2116" s="3"/>
      <c r="F2116" s="3"/>
      <c r="G2116" s="3"/>
      <c r="H2116" s="3"/>
      <c r="I2116" s="3"/>
      <c r="J2116" s="3"/>
      <c r="K2116" s="3"/>
      <c r="L2116" s="3">
        <v>183.02520699999999</v>
      </c>
      <c r="M2116" s="3">
        <v>3.1089120000000001</v>
      </c>
      <c r="N2116" s="3">
        <v>9.8097849999999998</v>
      </c>
      <c r="O2116" s="3">
        <v>10.230354</v>
      </c>
      <c r="P2116" s="3">
        <v>24.192550000000001</v>
      </c>
      <c r="Q2116" s="3">
        <v>7.2255399999999996</v>
      </c>
      <c r="R2116" s="3">
        <v>5.8927250000000004</v>
      </c>
      <c r="S2116" s="3">
        <v>11.540699999999999</v>
      </c>
    </row>
    <row r="2117" spans="1:19" x14ac:dyDescent="0.2">
      <c r="A2117" s="8" t="s">
        <v>53</v>
      </c>
      <c r="B2117" s="5" t="s">
        <v>8</v>
      </c>
      <c r="C2117" s="31">
        <v>530</v>
      </c>
      <c r="D2117" s="5" t="s">
        <v>170</v>
      </c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>
        <v>1686.6521479999999</v>
      </c>
      <c r="R2117" s="7"/>
      <c r="S2117" s="7">
        <v>1.47</v>
      </c>
    </row>
    <row r="2118" spans="1:19" x14ac:dyDescent="0.2">
      <c r="A2118" s="8" t="s">
        <v>53</v>
      </c>
      <c r="B2118" s="5" t="s">
        <v>7</v>
      </c>
      <c r="C2118" s="31">
        <v>600</v>
      </c>
      <c r="D2118" s="5" t="s">
        <v>173</v>
      </c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>
        <v>393.85920399999998</v>
      </c>
      <c r="S2118" s="3">
        <v>424.935902</v>
      </c>
    </row>
    <row r="2119" spans="1:19" x14ac:dyDescent="0.2">
      <c r="A2119" s="8" t="s">
        <v>53</v>
      </c>
      <c r="B2119" s="5" t="s">
        <v>6</v>
      </c>
      <c r="C2119" s="31">
        <v>700</v>
      </c>
      <c r="D2119" s="5" t="s">
        <v>174</v>
      </c>
      <c r="E2119" s="7"/>
      <c r="F2119" s="7"/>
      <c r="G2119" s="7"/>
      <c r="H2119" s="7"/>
      <c r="I2119" s="7"/>
      <c r="J2119" s="7"/>
      <c r="K2119" s="7"/>
      <c r="L2119" s="7">
        <v>127.692711</v>
      </c>
      <c r="M2119" s="7">
        <v>87.935008999999994</v>
      </c>
      <c r="N2119" s="7">
        <v>137.319074</v>
      </c>
      <c r="O2119" s="7">
        <v>66.988596000000001</v>
      </c>
      <c r="P2119" s="7">
        <v>86.714988000000005</v>
      </c>
      <c r="Q2119" s="7">
        <v>552.63602900000001</v>
      </c>
      <c r="R2119" s="7">
        <v>3201.8067230000001</v>
      </c>
      <c r="S2119" s="7">
        <v>6365.2980710000002</v>
      </c>
    </row>
    <row r="2120" spans="1:19" x14ac:dyDescent="0.2">
      <c r="A2120" s="8" t="s">
        <v>53</v>
      </c>
      <c r="B2120" s="5" t="s">
        <v>5</v>
      </c>
      <c r="C2120" s="31">
        <v>910</v>
      </c>
      <c r="D2120" s="5" t="s">
        <v>170</v>
      </c>
      <c r="E2120" s="3"/>
      <c r="F2120" s="3"/>
      <c r="G2120" s="3"/>
      <c r="H2120" s="3"/>
      <c r="I2120" s="3"/>
      <c r="J2120" s="3"/>
      <c r="K2120" s="3"/>
      <c r="L2120" s="3">
        <v>4.1521239999999997</v>
      </c>
      <c r="M2120" s="3">
        <v>10.769678000000001</v>
      </c>
      <c r="N2120" s="3">
        <v>5.1181109999999999</v>
      </c>
      <c r="O2120" s="3">
        <v>7.5926200000000001</v>
      </c>
      <c r="P2120" s="3">
        <v>12.319691000000001</v>
      </c>
      <c r="Q2120" s="3">
        <v>17.378702000000001</v>
      </c>
      <c r="R2120" s="3">
        <v>20.329816000000001</v>
      </c>
      <c r="S2120" s="3">
        <v>103.701939</v>
      </c>
    </row>
    <row r="2121" spans="1:19" x14ac:dyDescent="0.2">
      <c r="A2121" s="8" t="s">
        <v>53</v>
      </c>
      <c r="B2121" s="5" t="s">
        <v>4</v>
      </c>
      <c r="C2121" s="31">
        <v>930</v>
      </c>
      <c r="D2121" s="5" t="s">
        <v>170</v>
      </c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>
        <v>0.19838500000000001</v>
      </c>
      <c r="Q2121" s="7">
        <v>3.5921430000000001</v>
      </c>
      <c r="R2121" s="7">
        <v>5.675427</v>
      </c>
      <c r="S2121" s="7">
        <v>18.6234</v>
      </c>
    </row>
    <row r="2122" spans="1:19" x14ac:dyDescent="0.2">
      <c r="A2122" s="6" t="s">
        <v>53</v>
      </c>
      <c r="B2122" s="5" t="s">
        <v>2</v>
      </c>
      <c r="C2122" s="31">
        <v>998</v>
      </c>
      <c r="D2122" s="5" t="s">
        <v>170</v>
      </c>
      <c r="E2122" s="3"/>
      <c r="F2122" s="3"/>
      <c r="G2122" s="3"/>
      <c r="H2122" s="3"/>
      <c r="I2122" s="3"/>
      <c r="J2122" s="3"/>
      <c r="K2122" s="3"/>
      <c r="L2122" s="3">
        <v>1.4793700000000001</v>
      </c>
      <c r="M2122" s="3"/>
      <c r="N2122" s="3">
        <v>0.57727899999999999</v>
      </c>
      <c r="O2122" s="3">
        <v>0.58267999999999998</v>
      </c>
      <c r="P2122" s="3">
        <v>3.9249640000000001</v>
      </c>
      <c r="Q2122" s="3">
        <v>44.289935</v>
      </c>
      <c r="R2122" s="3">
        <v>9260.420408</v>
      </c>
      <c r="S2122" s="3">
        <v>2418.1410380000002</v>
      </c>
    </row>
    <row r="2123" spans="1:19" x14ac:dyDescent="0.2">
      <c r="A2123" s="9" t="s">
        <v>52</v>
      </c>
      <c r="B2123" s="5" t="s">
        <v>26</v>
      </c>
      <c r="C2123" s="32">
        <v>1000</v>
      </c>
      <c r="D2123" s="5" t="s">
        <v>181</v>
      </c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>
        <v>9.0732479999999995</v>
      </c>
      <c r="R2123" s="7">
        <v>7.0885980000000002</v>
      </c>
      <c r="S2123" s="7">
        <v>4.1403119999999998</v>
      </c>
    </row>
    <row r="2124" spans="1:19" x14ac:dyDescent="0.2">
      <c r="A2124" s="8" t="s">
        <v>52</v>
      </c>
      <c r="B2124" s="5" t="s">
        <v>25</v>
      </c>
      <c r="C2124" s="31">
        <v>110</v>
      </c>
      <c r="D2124" s="5" t="s">
        <v>162</v>
      </c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</row>
    <row r="2125" spans="1:19" x14ac:dyDescent="0.2">
      <c r="A2125" s="8" t="s">
        <v>52</v>
      </c>
      <c r="B2125" s="5" t="s">
        <v>24</v>
      </c>
      <c r="C2125" s="31">
        <v>120</v>
      </c>
      <c r="D2125" s="5" t="s">
        <v>163</v>
      </c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>
        <v>0.897621</v>
      </c>
      <c r="R2125" s="7"/>
      <c r="S2125" s="7">
        <v>0.16856099999999999</v>
      </c>
    </row>
    <row r="2126" spans="1:19" x14ac:dyDescent="0.2">
      <c r="A2126" s="8" t="s">
        <v>52</v>
      </c>
      <c r="B2126" s="5" t="s">
        <v>23</v>
      </c>
      <c r="C2126" s="31">
        <v>130</v>
      </c>
      <c r="D2126" s="5" t="s">
        <v>163</v>
      </c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</row>
    <row r="2127" spans="1:19" x14ac:dyDescent="0.2">
      <c r="A2127" s="8" t="s">
        <v>52</v>
      </c>
      <c r="B2127" s="5" t="s">
        <v>22</v>
      </c>
      <c r="C2127" s="31">
        <v>140</v>
      </c>
      <c r="D2127" s="5" t="s">
        <v>164</v>
      </c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</row>
    <row r="2128" spans="1:19" x14ac:dyDescent="0.2">
      <c r="A2128" s="8" t="s">
        <v>52</v>
      </c>
      <c r="B2128" s="5" t="s">
        <v>21</v>
      </c>
      <c r="C2128" s="31">
        <v>150</v>
      </c>
      <c r="D2128" s="5" t="s">
        <v>165</v>
      </c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>
        <v>0.19947799999999999</v>
      </c>
      <c r="R2128" s="3">
        <v>0.44922499999999999</v>
      </c>
      <c r="S2128" s="3">
        <v>1.0958810000000001</v>
      </c>
    </row>
    <row r="2129" spans="1:19" x14ac:dyDescent="0.2">
      <c r="A2129" s="8" t="s">
        <v>52</v>
      </c>
      <c r="B2129" s="5" t="s">
        <v>20</v>
      </c>
      <c r="C2129" s="31">
        <v>160</v>
      </c>
      <c r="D2129" s="5" t="s">
        <v>161</v>
      </c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>
        <v>0.10539</v>
      </c>
      <c r="R2129" s="7">
        <v>0.135517</v>
      </c>
      <c r="S2129" s="7">
        <v>0.18931799999999999</v>
      </c>
    </row>
    <row r="2130" spans="1:19" x14ac:dyDescent="0.2">
      <c r="A2130" s="8" t="s">
        <v>52</v>
      </c>
      <c r="B2130" s="5" t="s">
        <v>19</v>
      </c>
      <c r="C2130" s="31">
        <v>210</v>
      </c>
      <c r="D2130" s="5" t="s">
        <v>166</v>
      </c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>
        <v>8.2257999999999998E-2</v>
      </c>
      <c r="R2130" s="3">
        <v>8.4042000000000006E-2</v>
      </c>
      <c r="S2130" s="3">
        <v>4.9396000000000002E-2</v>
      </c>
    </row>
    <row r="2131" spans="1:19" x14ac:dyDescent="0.2">
      <c r="A2131" s="8" t="s">
        <v>52</v>
      </c>
      <c r="B2131" s="5" t="s">
        <v>18</v>
      </c>
      <c r="C2131" s="31">
        <v>220</v>
      </c>
      <c r="D2131" s="5" t="s">
        <v>166</v>
      </c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</row>
    <row r="2132" spans="1:19" x14ac:dyDescent="0.2">
      <c r="A2132" s="8" t="s">
        <v>52</v>
      </c>
      <c r="B2132" s="5" t="s">
        <v>17</v>
      </c>
      <c r="C2132" s="31">
        <v>230</v>
      </c>
      <c r="D2132" s="5" t="s">
        <v>166</v>
      </c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</row>
    <row r="2133" spans="1:19" x14ac:dyDescent="0.2">
      <c r="A2133" s="8" t="s">
        <v>52</v>
      </c>
      <c r="B2133" s="5" t="s">
        <v>16</v>
      </c>
      <c r="C2133" s="31">
        <v>240</v>
      </c>
      <c r="D2133" s="5" t="s">
        <v>167</v>
      </c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</row>
    <row r="2134" spans="1:19" x14ac:dyDescent="0.2">
      <c r="A2134" s="8" t="s">
        <v>52</v>
      </c>
      <c r="B2134" s="5" t="s">
        <v>15</v>
      </c>
      <c r="C2134" s="31">
        <v>250</v>
      </c>
      <c r="D2134" s="5" t="s">
        <v>167</v>
      </c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</row>
    <row r="2135" spans="1:19" x14ac:dyDescent="0.2">
      <c r="A2135" s="8" t="s">
        <v>52</v>
      </c>
      <c r="B2135" s="5" t="s">
        <v>14</v>
      </c>
      <c r="C2135" s="31">
        <v>310</v>
      </c>
      <c r="D2135" s="5" t="s">
        <v>169</v>
      </c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>
        <v>9.3399999999999993E-3</v>
      </c>
    </row>
    <row r="2136" spans="1:19" x14ac:dyDescent="0.2">
      <c r="A2136" s="8" t="s">
        <v>52</v>
      </c>
      <c r="B2136" s="5" t="s">
        <v>13</v>
      </c>
      <c r="C2136" s="31">
        <v>320</v>
      </c>
      <c r="D2136" s="5" t="s">
        <v>168</v>
      </c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>
        <v>3.7290999999999998E-2</v>
      </c>
    </row>
    <row r="2137" spans="1:19" x14ac:dyDescent="0.2">
      <c r="A2137" s="8" t="s">
        <v>52</v>
      </c>
      <c r="B2137" s="5" t="s">
        <v>12</v>
      </c>
      <c r="C2137" s="31">
        <v>410</v>
      </c>
      <c r="D2137" s="5" t="s">
        <v>171</v>
      </c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>
        <v>7.4456999999999995E-2</v>
      </c>
      <c r="R2137" s="7">
        <v>9.3561000000000005E-2</v>
      </c>
      <c r="S2137" s="7">
        <v>6.8541000000000005E-2</v>
      </c>
    </row>
    <row r="2138" spans="1:19" x14ac:dyDescent="0.2">
      <c r="A2138" s="8" t="s">
        <v>52</v>
      </c>
      <c r="B2138" s="5" t="s">
        <v>11</v>
      </c>
      <c r="C2138" s="31">
        <v>430</v>
      </c>
      <c r="D2138" s="5" t="s">
        <v>170</v>
      </c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>
        <v>0.44164799999999999</v>
      </c>
      <c r="R2138" s="3">
        <v>0.482852</v>
      </c>
      <c r="S2138" s="3">
        <v>0.48818</v>
      </c>
    </row>
    <row r="2139" spans="1:19" x14ac:dyDescent="0.2">
      <c r="A2139" s="8" t="s">
        <v>52</v>
      </c>
      <c r="B2139" s="5" t="s">
        <v>10</v>
      </c>
      <c r="C2139" s="31">
        <v>510</v>
      </c>
      <c r="D2139" s="5" t="s">
        <v>172</v>
      </c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</row>
    <row r="2140" spans="1:19" x14ac:dyDescent="0.2">
      <c r="A2140" s="8" t="s">
        <v>52</v>
      </c>
      <c r="B2140" s="5" t="s">
        <v>9</v>
      </c>
      <c r="C2140" s="31">
        <v>520</v>
      </c>
      <c r="D2140" s="5" t="s">
        <v>169</v>
      </c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</row>
    <row r="2141" spans="1:19" x14ac:dyDescent="0.2">
      <c r="A2141" s="8" t="s">
        <v>52</v>
      </c>
      <c r="B2141" s="5" t="s">
        <v>8</v>
      </c>
      <c r="C2141" s="31">
        <v>530</v>
      </c>
      <c r="D2141" s="5" t="s">
        <v>170</v>
      </c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</row>
    <row r="2142" spans="1:19" x14ac:dyDescent="0.2">
      <c r="A2142" s="8" t="s">
        <v>52</v>
      </c>
      <c r="B2142" s="5" t="s">
        <v>7</v>
      </c>
      <c r="C2142" s="31">
        <v>600</v>
      </c>
      <c r="D2142" s="5" t="s">
        <v>173</v>
      </c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</row>
    <row r="2143" spans="1:19" x14ac:dyDescent="0.2">
      <c r="A2143" s="8" t="s">
        <v>52</v>
      </c>
      <c r="B2143" s="5" t="s">
        <v>6</v>
      </c>
      <c r="C2143" s="31">
        <v>700</v>
      </c>
      <c r="D2143" s="5" t="s">
        <v>174</v>
      </c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>
        <v>1.6019380000000001</v>
      </c>
      <c r="R2143" s="7">
        <v>1.7072400000000001</v>
      </c>
      <c r="S2143" s="7">
        <v>6.5832000000000002E-2</v>
      </c>
    </row>
    <row r="2144" spans="1:19" x14ac:dyDescent="0.2">
      <c r="A2144" s="8" t="s">
        <v>52</v>
      </c>
      <c r="B2144" s="5" t="s">
        <v>5</v>
      </c>
      <c r="C2144" s="31">
        <v>910</v>
      </c>
      <c r="D2144" s="5" t="s">
        <v>170</v>
      </c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</row>
    <row r="2145" spans="1:19" x14ac:dyDescent="0.2">
      <c r="A2145" s="8" t="s">
        <v>52</v>
      </c>
      <c r="B2145" s="5" t="s">
        <v>4</v>
      </c>
      <c r="C2145" s="31">
        <v>930</v>
      </c>
      <c r="D2145" s="5" t="s">
        <v>170</v>
      </c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</row>
    <row r="2146" spans="1:19" x14ac:dyDescent="0.2">
      <c r="A2146" s="6" t="s">
        <v>52</v>
      </c>
      <c r="B2146" s="5" t="s">
        <v>2</v>
      </c>
      <c r="C2146" s="31">
        <v>998</v>
      </c>
      <c r="D2146" s="5" t="s">
        <v>170</v>
      </c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>
        <v>5.5104389999999999</v>
      </c>
      <c r="R2146" s="3">
        <v>4.0544789999999997</v>
      </c>
      <c r="S2146" s="3">
        <v>0.32125399999999998</v>
      </c>
    </row>
    <row r="2147" spans="1:19" x14ac:dyDescent="0.2">
      <c r="A2147" s="9" t="s">
        <v>51</v>
      </c>
      <c r="B2147" s="5" t="s">
        <v>26</v>
      </c>
      <c r="C2147" s="32">
        <v>1000</v>
      </c>
      <c r="D2147" s="5" t="s">
        <v>181</v>
      </c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>
        <v>1.3938999999999999</v>
      </c>
      <c r="S2147" s="7">
        <v>12.21</v>
      </c>
    </row>
    <row r="2148" spans="1:19" x14ac:dyDescent="0.2">
      <c r="A2148" s="8" t="s">
        <v>51</v>
      </c>
      <c r="B2148" s="5" t="s">
        <v>25</v>
      </c>
      <c r="C2148" s="31">
        <v>110</v>
      </c>
      <c r="D2148" s="5" t="s">
        <v>162</v>
      </c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</row>
    <row r="2149" spans="1:19" x14ac:dyDescent="0.2">
      <c r="A2149" s="8" t="s">
        <v>51</v>
      </c>
      <c r="B2149" s="5" t="s">
        <v>24</v>
      </c>
      <c r="C2149" s="31">
        <v>120</v>
      </c>
      <c r="D2149" s="5" t="s">
        <v>163</v>
      </c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</row>
    <row r="2150" spans="1:19" x14ac:dyDescent="0.2">
      <c r="A2150" s="8" t="s">
        <v>51</v>
      </c>
      <c r="B2150" s="5" t="s">
        <v>23</v>
      </c>
      <c r="C2150" s="31">
        <v>130</v>
      </c>
      <c r="D2150" s="5" t="s">
        <v>163</v>
      </c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</row>
    <row r="2151" spans="1:19" x14ac:dyDescent="0.2">
      <c r="A2151" s="8" t="s">
        <v>51</v>
      </c>
      <c r="B2151" s="5" t="s">
        <v>22</v>
      </c>
      <c r="C2151" s="31">
        <v>140</v>
      </c>
      <c r="D2151" s="5" t="s">
        <v>164</v>
      </c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</row>
    <row r="2152" spans="1:19" x14ac:dyDescent="0.2">
      <c r="A2152" s="8" t="s">
        <v>51</v>
      </c>
      <c r="B2152" s="5" t="s">
        <v>21</v>
      </c>
      <c r="C2152" s="31">
        <v>150</v>
      </c>
      <c r="D2152" s="5" t="s">
        <v>165</v>
      </c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</row>
    <row r="2153" spans="1:19" x14ac:dyDescent="0.2">
      <c r="A2153" s="8" t="s">
        <v>51</v>
      </c>
      <c r="B2153" s="5" t="s">
        <v>20</v>
      </c>
      <c r="C2153" s="31">
        <v>160</v>
      </c>
      <c r="D2153" s="5" t="s">
        <v>161</v>
      </c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</row>
    <row r="2154" spans="1:19" x14ac:dyDescent="0.2">
      <c r="A2154" s="8" t="s">
        <v>51</v>
      </c>
      <c r="B2154" s="5" t="s">
        <v>19</v>
      </c>
      <c r="C2154" s="31">
        <v>210</v>
      </c>
      <c r="D2154" s="5" t="s">
        <v>166</v>
      </c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</row>
    <row r="2155" spans="1:19" x14ac:dyDescent="0.2">
      <c r="A2155" s="8" t="s">
        <v>51</v>
      </c>
      <c r="B2155" s="5" t="s">
        <v>18</v>
      </c>
      <c r="C2155" s="31">
        <v>220</v>
      </c>
      <c r="D2155" s="5" t="s">
        <v>166</v>
      </c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</row>
    <row r="2156" spans="1:19" x14ac:dyDescent="0.2">
      <c r="A2156" s="8" t="s">
        <v>51</v>
      </c>
      <c r="B2156" s="5" t="s">
        <v>17</v>
      </c>
      <c r="C2156" s="31">
        <v>230</v>
      </c>
      <c r="D2156" s="5" t="s">
        <v>166</v>
      </c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</row>
    <row r="2157" spans="1:19" x14ac:dyDescent="0.2">
      <c r="A2157" s="8" t="s">
        <v>51</v>
      </c>
      <c r="B2157" s="5" t="s">
        <v>16</v>
      </c>
      <c r="C2157" s="31">
        <v>240</v>
      </c>
      <c r="D2157" s="5" t="s">
        <v>167</v>
      </c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</row>
    <row r="2158" spans="1:19" x14ac:dyDescent="0.2">
      <c r="A2158" s="8" t="s">
        <v>51</v>
      </c>
      <c r="B2158" s="5" t="s">
        <v>15</v>
      </c>
      <c r="C2158" s="31">
        <v>250</v>
      </c>
      <c r="D2158" s="5" t="s">
        <v>167</v>
      </c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</row>
    <row r="2159" spans="1:19" x14ac:dyDescent="0.2">
      <c r="A2159" s="8" t="s">
        <v>51</v>
      </c>
      <c r="B2159" s="5" t="s">
        <v>14</v>
      </c>
      <c r="C2159" s="31">
        <v>310</v>
      </c>
      <c r="D2159" s="5" t="s">
        <v>169</v>
      </c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</row>
    <row r="2160" spans="1:19" x14ac:dyDescent="0.2">
      <c r="A2160" s="8" t="s">
        <v>51</v>
      </c>
      <c r="B2160" s="5" t="s">
        <v>13</v>
      </c>
      <c r="C2160" s="31">
        <v>320</v>
      </c>
      <c r="D2160" s="5" t="s">
        <v>168</v>
      </c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</row>
    <row r="2161" spans="1:19" x14ac:dyDescent="0.2">
      <c r="A2161" s="8" t="s">
        <v>51</v>
      </c>
      <c r="B2161" s="5" t="s">
        <v>12</v>
      </c>
      <c r="C2161" s="31">
        <v>410</v>
      </c>
      <c r="D2161" s="5" t="s">
        <v>171</v>
      </c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</row>
    <row r="2162" spans="1:19" x14ac:dyDescent="0.2">
      <c r="A2162" s="8" t="s">
        <v>51</v>
      </c>
      <c r="B2162" s="5" t="s">
        <v>11</v>
      </c>
      <c r="C2162" s="31">
        <v>430</v>
      </c>
      <c r="D2162" s="5" t="s">
        <v>170</v>
      </c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</row>
    <row r="2163" spans="1:19" x14ac:dyDescent="0.2">
      <c r="A2163" s="8" t="s">
        <v>51</v>
      </c>
      <c r="B2163" s="5" t="s">
        <v>10</v>
      </c>
      <c r="C2163" s="31">
        <v>510</v>
      </c>
      <c r="D2163" s="5" t="s">
        <v>172</v>
      </c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</row>
    <row r="2164" spans="1:19" x14ac:dyDescent="0.2">
      <c r="A2164" s="8" t="s">
        <v>51</v>
      </c>
      <c r="B2164" s="5" t="s">
        <v>9</v>
      </c>
      <c r="C2164" s="31">
        <v>520</v>
      </c>
      <c r="D2164" s="5" t="s">
        <v>169</v>
      </c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</row>
    <row r="2165" spans="1:19" x14ac:dyDescent="0.2">
      <c r="A2165" s="8" t="s">
        <v>51</v>
      </c>
      <c r="B2165" s="5" t="s">
        <v>8</v>
      </c>
      <c r="C2165" s="31">
        <v>530</v>
      </c>
      <c r="D2165" s="5" t="s">
        <v>170</v>
      </c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</row>
    <row r="2166" spans="1:19" x14ac:dyDescent="0.2">
      <c r="A2166" s="8" t="s">
        <v>51</v>
      </c>
      <c r="B2166" s="5" t="s">
        <v>7</v>
      </c>
      <c r="C2166" s="31">
        <v>600</v>
      </c>
      <c r="D2166" s="5" t="s">
        <v>173</v>
      </c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</row>
    <row r="2167" spans="1:19" x14ac:dyDescent="0.2">
      <c r="A2167" s="8" t="s">
        <v>51</v>
      </c>
      <c r="B2167" s="5" t="s">
        <v>6</v>
      </c>
      <c r="C2167" s="31">
        <v>700</v>
      </c>
      <c r="D2167" s="5" t="s">
        <v>174</v>
      </c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</row>
    <row r="2168" spans="1:19" x14ac:dyDescent="0.2">
      <c r="A2168" s="8" t="s">
        <v>51</v>
      </c>
      <c r="B2168" s="5" t="s">
        <v>5</v>
      </c>
      <c r="C2168" s="31">
        <v>910</v>
      </c>
      <c r="D2168" s="5" t="s">
        <v>170</v>
      </c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</row>
    <row r="2169" spans="1:19" x14ac:dyDescent="0.2">
      <c r="A2169" s="8" t="s">
        <v>51</v>
      </c>
      <c r="B2169" s="5" t="s">
        <v>4</v>
      </c>
      <c r="C2169" s="31">
        <v>930</v>
      </c>
      <c r="D2169" s="5" t="s">
        <v>170</v>
      </c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>
        <v>8.4700000000000006</v>
      </c>
    </row>
    <row r="2170" spans="1:19" x14ac:dyDescent="0.2">
      <c r="A2170" s="6" t="s">
        <v>51</v>
      </c>
      <c r="B2170" s="5" t="s">
        <v>2</v>
      </c>
      <c r="C2170" s="31">
        <v>998</v>
      </c>
      <c r="D2170" s="5" t="s">
        <v>170</v>
      </c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>
        <v>1.3938999999999999</v>
      </c>
      <c r="S2170" s="3">
        <v>3.74</v>
      </c>
    </row>
    <row r="2171" spans="1:19" x14ac:dyDescent="0.2">
      <c r="A2171" s="9" t="s">
        <v>50</v>
      </c>
      <c r="B2171" s="5" t="s">
        <v>26</v>
      </c>
      <c r="C2171" s="32">
        <v>1000</v>
      </c>
      <c r="D2171" s="5" t="s">
        <v>181</v>
      </c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>
        <v>27.027358</v>
      </c>
      <c r="R2171" s="7">
        <v>16.129422999999999</v>
      </c>
      <c r="S2171" s="7">
        <v>3.47</v>
      </c>
    </row>
    <row r="2172" spans="1:19" x14ac:dyDescent="0.2">
      <c r="A2172" s="8" t="s">
        <v>50</v>
      </c>
      <c r="B2172" s="5" t="s">
        <v>25</v>
      </c>
      <c r="C2172" s="31">
        <v>110</v>
      </c>
      <c r="D2172" s="5" t="s">
        <v>162</v>
      </c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</row>
    <row r="2173" spans="1:19" x14ac:dyDescent="0.2">
      <c r="A2173" s="8" t="s">
        <v>50</v>
      </c>
      <c r="B2173" s="5" t="s">
        <v>24</v>
      </c>
      <c r="C2173" s="31">
        <v>120</v>
      </c>
      <c r="D2173" s="5" t="s">
        <v>163</v>
      </c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</row>
    <row r="2174" spans="1:19" x14ac:dyDescent="0.2">
      <c r="A2174" s="8" t="s">
        <v>50</v>
      </c>
      <c r="B2174" s="5" t="s">
        <v>23</v>
      </c>
      <c r="C2174" s="31">
        <v>130</v>
      </c>
      <c r="D2174" s="5" t="s">
        <v>163</v>
      </c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</row>
    <row r="2175" spans="1:19" x14ac:dyDescent="0.2">
      <c r="A2175" s="8" t="s">
        <v>50</v>
      </c>
      <c r="B2175" s="5" t="s">
        <v>22</v>
      </c>
      <c r="C2175" s="31">
        <v>140</v>
      </c>
      <c r="D2175" s="5" t="s">
        <v>164</v>
      </c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</row>
    <row r="2176" spans="1:19" x14ac:dyDescent="0.2">
      <c r="A2176" s="8" t="s">
        <v>50</v>
      </c>
      <c r="B2176" s="5" t="s">
        <v>21</v>
      </c>
      <c r="C2176" s="31">
        <v>150</v>
      </c>
      <c r="D2176" s="5" t="s">
        <v>165</v>
      </c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</row>
    <row r="2177" spans="1:19" x14ac:dyDescent="0.2">
      <c r="A2177" s="8" t="s">
        <v>50</v>
      </c>
      <c r="B2177" s="5" t="s">
        <v>20</v>
      </c>
      <c r="C2177" s="31">
        <v>160</v>
      </c>
      <c r="D2177" s="5" t="s">
        <v>161</v>
      </c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</row>
    <row r="2178" spans="1:19" x14ac:dyDescent="0.2">
      <c r="A2178" s="8" t="s">
        <v>50</v>
      </c>
      <c r="B2178" s="5" t="s">
        <v>19</v>
      </c>
      <c r="C2178" s="31">
        <v>210</v>
      </c>
      <c r="D2178" s="5" t="s">
        <v>166</v>
      </c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</row>
    <row r="2179" spans="1:19" x14ac:dyDescent="0.2">
      <c r="A2179" s="8" t="s">
        <v>50</v>
      </c>
      <c r="B2179" s="5" t="s">
        <v>18</v>
      </c>
      <c r="C2179" s="31">
        <v>220</v>
      </c>
      <c r="D2179" s="5" t="s">
        <v>166</v>
      </c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</row>
    <row r="2180" spans="1:19" x14ac:dyDescent="0.2">
      <c r="A2180" s="8" t="s">
        <v>50</v>
      </c>
      <c r="B2180" s="5" t="s">
        <v>17</v>
      </c>
      <c r="C2180" s="31">
        <v>230</v>
      </c>
      <c r="D2180" s="5" t="s">
        <v>166</v>
      </c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</row>
    <row r="2181" spans="1:19" x14ac:dyDescent="0.2">
      <c r="A2181" s="8" t="s">
        <v>50</v>
      </c>
      <c r="B2181" s="5" t="s">
        <v>16</v>
      </c>
      <c r="C2181" s="31">
        <v>240</v>
      </c>
      <c r="D2181" s="5" t="s">
        <v>167</v>
      </c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</row>
    <row r="2182" spans="1:19" x14ac:dyDescent="0.2">
      <c r="A2182" s="8" t="s">
        <v>50</v>
      </c>
      <c r="B2182" s="5" t="s">
        <v>15</v>
      </c>
      <c r="C2182" s="31">
        <v>250</v>
      </c>
      <c r="D2182" s="5" t="s">
        <v>167</v>
      </c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</row>
    <row r="2183" spans="1:19" x14ac:dyDescent="0.2">
      <c r="A2183" s="8" t="s">
        <v>50</v>
      </c>
      <c r="B2183" s="5" t="s">
        <v>14</v>
      </c>
      <c r="C2183" s="31">
        <v>310</v>
      </c>
      <c r="D2183" s="5" t="s">
        <v>169</v>
      </c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</row>
    <row r="2184" spans="1:19" x14ac:dyDescent="0.2">
      <c r="A2184" s="8" t="s">
        <v>50</v>
      </c>
      <c r="B2184" s="5" t="s">
        <v>13</v>
      </c>
      <c r="C2184" s="31">
        <v>320</v>
      </c>
      <c r="D2184" s="5" t="s">
        <v>168</v>
      </c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</row>
    <row r="2185" spans="1:19" x14ac:dyDescent="0.2">
      <c r="A2185" s="8" t="s">
        <v>50</v>
      </c>
      <c r="B2185" s="5" t="s">
        <v>12</v>
      </c>
      <c r="C2185" s="31">
        <v>410</v>
      </c>
      <c r="D2185" s="5" t="s">
        <v>171</v>
      </c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</row>
    <row r="2186" spans="1:19" x14ac:dyDescent="0.2">
      <c r="A2186" s="8" t="s">
        <v>50</v>
      </c>
      <c r="B2186" s="5" t="s">
        <v>11</v>
      </c>
      <c r="C2186" s="31">
        <v>430</v>
      </c>
      <c r="D2186" s="5" t="s">
        <v>170</v>
      </c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</row>
    <row r="2187" spans="1:19" x14ac:dyDescent="0.2">
      <c r="A2187" s="8" t="s">
        <v>50</v>
      </c>
      <c r="B2187" s="5" t="s">
        <v>10</v>
      </c>
      <c r="C2187" s="31">
        <v>510</v>
      </c>
      <c r="D2187" s="5" t="s">
        <v>172</v>
      </c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</row>
    <row r="2188" spans="1:19" x14ac:dyDescent="0.2">
      <c r="A2188" s="8" t="s">
        <v>50</v>
      </c>
      <c r="B2188" s="5" t="s">
        <v>9</v>
      </c>
      <c r="C2188" s="31">
        <v>520</v>
      </c>
      <c r="D2188" s="5" t="s">
        <v>169</v>
      </c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</row>
    <row r="2189" spans="1:19" x14ac:dyDescent="0.2">
      <c r="A2189" s="8" t="s">
        <v>50</v>
      </c>
      <c r="B2189" s="5" t="s">
        <v>8</v>
      </c>
      <c r="C2189" s="31">
        <v>530</v>
      </c>
      <c r="D2189" s="5" t="s">
        <v>170</v>
      </c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</row>
    <row r="2190" spans="1:19" x14ac:dyDescent="0.2">
      <c r="A2190" s="8" t="s">
        <v>50</v>
      </c>
      <c r="B2190" s="5" t="s">
        <v>7</v>
      </c>
      <c r="C2190" s="31">
        <v>600</v>
      </c>
      <c r="D2190" s="5" t="s">
        <v>173</v>
      </c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</row>
    <row r="2191" spans="1:19" x14ac:dyDescent="0.2">
      <c r="A2191" s="8" t="s">
        <v>50</v>
      </c>
      <c r="B2191" s="5" t="s">
        <v>6</v>
      </c>
      <c r="C2191" s="31">
        <v>700</v>
      </c>
      <c r="D2191" s="5" t="s">
        <v>174</v>
      </c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</row>
    <row r="2192" spans="1:19" x14ac:dyDescent="0.2">
      <c r="A2192" s="8" t="s">
        <v>50</v>
      </c>
      <c r="B2192" s="5" t="s">
        <v>5</v>
      </c>
      <c r="C2192" s="31">
        <v>910</v>
      </c>
      <c r="D2192" s="5" t="s">
        <v>170</v>
      </c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>
        <v>0.52061999999999997</v>
      </c>
      <c r="R2192" s="3">
        <v>0.28873700000000002</v>
      </c>
      <c r="S2192" s="3">
        <v>0.28999999999999998</v>
      </c>
    </row>
    <row r="2193" spans="1:19" x14ac:dyDescent="0.2">
      <c r="A2193" s="8" t="s">
        <v>50</v>
      </c>
      <c r="B2193" s="5" t="s">
        <v>4</v>
      </c>
      <c r="C2193" s="31">
        <v>930</v>
      </c>
      <c r="D2193" s="5" t="s">
        <v>170</v>
      </c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>
        <v>3.2763149999999999</v>
      </c>
      <c r="R2193" s="7">
        <v>1.314249</v>
      </c>
      <c r="S2193" s="7"/>
    </row>
    <row r="2194" spans="1:19" x14ac:dyDescent="0.2">
      <c r="A2194" s="6" t="s">
        <v>50</v>
      </c>
      <c r="B2194" s="5" t="s">
        <v>2</v>
      </c>
      <c r="C2194" s="31">
        <v>998</v>
      </c>
      <c r="D2194" s="5" t="s">
        <v>170</v>
      </c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>
        <v>23.230422999999998</v>
      </c>
      <c r="R2194" s="3">
        <v>14.526437</v>
      </c>
      <c r="S2194" s="3">
        <v>3.18</v>
      </c>
    </row>
    <row r="2195" spans="1:19" x14ac:dyDescent="0.2">
      <c r="A2195" s="12" t="s">
        <v>49</v>
      </c>
      <c r="B2195" s="5" t="s">
        <v>26</v>
      </c>
      <c r="C2195" s="32">
        <v>1000</v>
      </c>
      <c r="D2195" s="5" t="s">
        <v>181</v>
      </c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>
        <v>0.168215</v>
      </c>
      <c r="R2195" s="7">
        <v>0.56522700000000003</v>
      </c>
      <c r="S2195" s="7"/>
    </row>
    <row r="2196" spans="1:19" x14ac:dyDescent="0.2">
      <c r="A2196" s="11" t="s">
        <v>49</v>
      </c>
      <c r="B2196" s="5" t="s">
        <v>25</v>
      </c>
      <c r="C2196" s="31">
        <v>110</v>
      </c>
      <c r="D2196" s="5" t="s">
        <v>162</v>
      </c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</row>
    <row r="2197" spans="1:19" x14ac:dyDescent="0.2">
      <c r="A2197" s="11" t="s">
        <v>49</v>
      </c>
      <c r="B2197" s="5" t="s">
        <v>24</v>
      </c>
      <c r="C2197" s="31">
        <v>120</v>
      </c>
      <c r="D2197" s="5" t="s">
        <v>163</v>
      </c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</row>
    <row r="2198" spans="1:19" x14ac:dyDescent="0.2">
      <c r="A2198" s="11" t="s">
        <v>49</v>
      </c>
      <c r="B2198" s="5" t="s">
        <v>23</v>
      </c>
      <c r="C2198" s="31">
        <v>130</v>
      </c>
      <c r="D2198" s="5" t="s">
        <v>163</v>
      </c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</row>
    <row r="2199" spans="1:19" x14ac:dyDescent="0.2">
      <c r="A2199" s="11" t="s">
        <v>49</v>
      </c>
      <c r="B2199" s="5" t="s">
        <v>22</v>
      </c>
      <c r="C2199" s="31">
        <v>140</v>
      </c>
      <c r="D2199" s="5" t="s">
        <v>164</v>
      </c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</row>
    <row r="2200" spans="1:19" x14ac:dyDescent="0.2">
      <c r="A2200" s="11" t="s">
        <v>49</v>
      </c>
      <c r="B2200" s="5" t="s">
        <v>21</v>
      </c>
      <c r="C2200" s="31">
        <v>150</v>
      </c>
      <c r="D2200" s="5" t="s">
        <v>165</v>
      </c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</row>
    <row r="2201" spans="1:19" x14ac:dyDescent="0.2">
      <c r="A2201" s="11" t="s">
        <v>49</v>
      </c>
      <c r="B2201" s="5" t="s">
        <v>20</v>
      </c>
      <c r="C2201" s="31">
        <v>160</v>
      </c>
      <c r="D2201" s="5" t="s">
        <v>161</v>
      </c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</row>
    <row r="2202" spans="1:19" x14ac:dyDescent="0.2">
      <c r="A2202" s="11" t="s">
        <v>49</v>
      </c>
      <c r="B2202" s="5" t="s">
        <v>19</v>
      </c>
      <c r="C2202" s="31">
        <v>210</v>
      </c>
      <c r="D2202" s="5" t="s">
        <v>166</v>
      </c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</row>
    <row r="2203" spans="1:19" x14ac:dyDescent="0.2">
      <c r="A2203" s="11" t="s">
        <v>49</v>
      </c>
      <c r="B2203" s="5" t="s">
        <v>18</v>
      </c>
      <c r="C2203" s="31">
        <v>220</v>
      </c>
      <c r="D2203" s="5" t="s">
        <v>166</v>
      </c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</row>
    <row r="2204" spans="1:19" x14ac:dyDescent="0.2">
      <c r="A2204" s="11" t="s">
        <v>49</v>
      </c>
      <c r="B2204" s="5" t="s">
        <v>17</v>
      </c>
      <c r="C2204" s="31">
        <v>230</v>
      </c>
      <c r="D2204" s="5" t="s">
        <v>166</v>
      </c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</row>
    <row r="2205" spans="1:19" x14ac:dyDescent="0.2">
      <c r="A2205" s="11" t="s">
        <v>49</v>
      </c>
      <c r="B2205" s="5" t="s">
        <v>16</v>
      </c>
      <c r="C2205" s="31">
        <v>240</v>
      </c>
      <c r="D2205" s="5" t="s">
        <v>167</v>
      </c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</row>
    <row r="2206" spans="1:19" x14ac:dyDescent="0.2">
      <c r="A2206" s="11" t="s">
        <v>49</v>
      </c>
      <c r="B2206" s="5" t="s">
        <v>15</v>
      </c>
      <c r="C2206" s="31">
        <v>250</v>
      </c>
      <c r="D2206" s="5" t="s">
        <v>167</v>
      </c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</row>
    <row r="2207" spans="1:19" x14ac:dyDescent="0.2">
      <c r="A2207" s="11" t="s">
        <v>49</v>
      </c>
      <c r="B2207" s="5" t="s">
        <v>14</v>
      </c>
      <c r="C2207" s="31">
        <v>310</v>
      </c>
      <c r="D2207" s="5" t="s">
        <v>169</v>
      </c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</row>
    <row r="2208" spans="1:19" x14ac:dyDescent="0.2">
      <c r="A2208" s="11" t="s">
        <v>49</v>
      </c>
      <c r="B2208" s="5" t="s">
        <v>13</v>
      </c>
      <c r="C2208" s="31">
        <v>320</v>
      </c>
      <c r="D2208" s="5" t="s">
        <v>168</v>
      </c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</row>
    <row r="2209" spans="1:19" x14ac:dyDescent="0.2">
      <c r="A2209" s="11" t="s">
        <v>49</v>
      </c>
      <c r="B2209" s="5" t="s">
        <v>12</v>
      </c>
      <c r="C2209" s="31">
        <v>410</v>
      </c>
      <c r="D2209" s="5" t="s">
        <v>171</v>
      </c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</row>
    <row r="2210" spans="1:19" x14ac:dyDescent="0.2">
      <c r="A2210" s="11" t="s">
        <v>49</v>
      </c>
      <c r="B2210" s="5" t="s">
        <v>11</v>
      </c>
      <c r="C2210" s="31">
        <v>430</v>
      </c>
      <c r="D2210" s="5" t="s">
        <v>170</v>
      </c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</row>
    <row r="2211" spans="1:19" x14ac:dyDescent="0.2">
      <c r="A2211" s="11" t="s">
        <v>49</v>
      </c>
      <c r="B2211" s="5" t="s">
        <v>10</v>
      </c>
      <c r="C2211" s="31">
        <v>510</v>
      </c>
      <c r="D2211" s="5" t="s">
        <v>172</v>
      </c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</row>
    <row r="2212" spans="1:19" x14ac:dyDescent="0.2">
      <c r="A2212" s="11" t="s">
        <v>49</v>
      </c>
      <c r="B2212" s="5" t="s">
        <v>9</v>
      </c>
      <c r="C2212" s="31">
        <v>520</v>
      </c>
      <c r="D2212" s="5" t="s">
        <v>169</v>
      </c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</row>
    <row r="2213" spans="1:19" x14ac:dyDescent="0.2">
      <c r="A2213" s="11" t="s">
        <v>49</v>
      </c>
      <c r="B2213" s="5" t="s">
        <v>8</v>
      </c>
      <c r="C2213" s="31">
        <v>530</v>
      </c>
      <c r="D2213" s="5" t="s">
        <v>170</v>
      </c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</row>
    <row r="2214" spans="1:19" x14ac:dyDescent="0.2">
      <c r="A2214" s="11" t="s">
        <v>49</v>
      </c>
      <c r="B2214" s="5" t="s">
        <v>7</v>
      </c>
      <c r="C2214" s="31">
        <v>600</v>
      </c>
      <c r="D2214" s="5" t="s">
        <v>173</v>
      </c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</row>
    <row r="2215" spans="1:19" x14ac:dyDescent="0.2">
      <c r="A2215" s="11" t="s">
        <v>49</v>
      </c>
      <c r="B2215" s="5" t="s">
        <v>6</v>
      </c>
      <c r="C2215" s="31">
        <v>700</v>
      </c>
      <c r="D2215" s="5" t="s">
        <v>174</v>
      </c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</row>
    <row r="2216" spans="1:19" x14ac:dyDescent="0.2">
      <c r="A2216" s="11" t="s">
        <v>49</v>
      </c>
      <c r="B2216" s="5" t="s">
        <v>5</v>
      </c>
      <c r="C2216" s="31">
        <v>910</v>
      </c>
      <c r="D2216" s="5" t="s">
        <v>170</v>
      </c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</row>
    <row r="2217" spans="1:19" x14ac:dyDescent="0.2">
      <c r="A2217" s="11" t="s">
        <v>49</v>
      </c>
      <c r="B2217" s="5" t="s">
        <v>4</v>
      </c>
      <c r="C2217" s="31">
        <v>930</v>
      </c>
      <c r="D2217" s="5" t="s">
        <v>170</v>
      </c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</row>
    <row r="2218" spans="1:19" x14ac:dyDescent="0.2">
      <c r="A2218" s="10" t="s">
        <v>49</v>
      </c>
      <c r="B2218" s="5" t="s">
        <v>2</v>
      </c>
      <c r="C2218" s="31">
        <v>998</v>
      </c>
      <c r="D2218" s="5" t="s">
        <v>170</v>
      </c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>
        <v>0.168215</v>
      </c>
      <c r="R2218" s="3">
        <v>0.56522700000000003</v>
      </c>
      <c r="S2218" s="3"/>
    </row>
    <row r="2219" spans="1:19" x14ac:dyDescent="0.2">
      <c r="A2219" s="9" t="s">
        <v>48</v>
      </c>
      <c r="B2219" s="5" t="s">
        <v>26</v>
      </c>
      <c r="C2219" s="32">
        <v>1000</v>
      </c>
      <c r="D2219" s="5" t="s">
        <v>181</v>
      </c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>
        <v>9.9342330000000008</v>
      </c>
      <c r="Q2219" s="7">
        <v>12.837111999999999</v>
      </c>
      <c r="R2219" s="7">
        <v>15.214207</v>
      </c>
      <c r="S2219" s="7">
        <v>18.598081000000001</v>
      </c>
    </row>
    <row r="2220" spans="1:19" x14ac:dyDescent="0.2">
      <c r="A2220" s="8" t="s">
        <v>48</v>
      </c>
      <c r="B2220" s="5" t="s">
        <v>25</v>
      </c>
      <c r="C2220" s="31">
        <v>110</v>
      </c>
      <c r="D2220" s="5" t="s">
        <v>162</v>
      </c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>
        <v>0.71395399999999998</v>
      </c>
      <c r="Q2220" s="3">
        <v>1.4418610000000001</v>
      </c>
      <c r="R2220" s="3">
        <v>2.5702919999999998</v>
      </c>
      <c r="S2220" s="3">
        <v>2.023666</v>
      </c>
    </row>
    <row r="2221" spans="1:19" x14ac:dyDescent="0.2">
      <c r="A2221" s="8" t="s">
        <v>48</v>
      </c>
      <c r="B2221" s="5" t="s">
        <v>24</v>
      </c>
      <c r="C2221" s="31">
        <v>120</v>
      </c>
      <c r="D2221" s="5" t="s">
        <v>163</v>
      </c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>
        <v>0.25720799999999999</v>
      </c>
      <c r="Q2221" s="7">
        <v>0.13964499999999999</v>
      </c>
      <c r="R2221" s="7">
        <v>0.22326099999999999</v>
      </c>
      <c r="S2221" s="7">
        <v>0.32622000000000001</v>
      </c>
    </row>
    <row r="2222" spans="1:19" x14ac:dyDescent="0.2">
      <c r="A2222" s="8" t="s">
        <v>48</v>
      </c>
      <c r="B2222" s="5" t="s">
        <v>23</v>
      </c>
      <c r="C2222" s="31">
        <v>130</v>
      </c>
      <c r="D2222" s="5" t="s">
        <v>163</v>
      </c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>
        <v>1.2687E-2</v>
      </c>
      <c r="Q2222" s="3">
        <v>8.8554999999999995E-2</v>
      </c>
      <c r="R2222" s="3">
        <v>6.7315E-2</v>
      </c>
      <c r="S2222" s="3">
        <v>5.0867999999999997E-2</v>
      </c>
    </row>
    <row r="2223" spans="1:19" x14ac:dyDescent="0.2">
      <c r="A2223" s="8" t="s">
        <v>48</v>
      </c>
      <c r="B2223" s="5" t="s">
        <v>22</v>
      </c>
      <c r="C2223" s="31">
        <v>140</v>
      </c>
      <c r="D2223" s="5" t="s">
        <v>164</v>
      </c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>
        <v>3.4602000000000001E-2</v>
      </c>
      <c r="Q2223" s="7">
        <v>2.7248000000000001E-2</v>
      </c>
      <c r="R2223" s="7">
        <v>1.122E-3</v>
      </c>
      <c r="S2223" s="7"/>
    </row>
    <row r="2224" spans="1:19" x14ac:dyDescent="0.2">
      <c r="A2224" s="8" t="s">
        <v>48</v>
      </c>
      <c r="B2224" s="5" t="s">
        <v>21</v>
      </c>
      <c r="C2224" s="31">
        <v>150</v>
      </c>
      <c r="D2224" s="5" t="s">
        <v>165</v>
      </c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>
        <v>3.5640040000000002</v>
      </c>
      <c r="Q2224" s="3">
        <v>3.2674650000000001</v>
      </c>
      <c r="R2224" s="3">
        <v>4.1768650000000003</v>
      </c>
      <c r="S2224" s="3">
        <v>3.482253</v>
      </c>
    </row>
    <row r="2225" spans="1:19" x14ac:dyDescent="0.2">
      <c r="A2225" s="8" t="s">
        <v>48</v>
      </c>
      <c r="B2225" s="5" t="s">
        <v>20</v>
      </c>
      <c r="C2225" s="31">
        <v>160</v>
      </c>
      <c r="D2225" s="5" t="s">
        <v>161</v>
      </c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>
        <v>0.13264200000000001</v>
      </c>
      <c r="Q2225" s="7">
        <v>7.0389999999999994E-2</v>
      </c>
      <c r="R2225" s="7">
        <v>0.23447999999999999</v>
      </c>
      <c r="S2225" s="7">
        <v>5.7501999999999998E-2</v>
      </c>
    </row>
    <row r="2226" spans="1:19" x14ac:dyDescent="0.2">
      <c r="A2226" s="8" t="s">
        <v>48</v>
      </c>
      <c r="B2226" s="5" t="s">
        <v>19</v>
      </c>
      <c r="C2226" s="31">
        <v>210</v>
      </c>
      <c r="D2226" s="5" t="s">
        <v>166</v>
      </c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</row>
    <row r="2227" spans="1:19" x14ac:dyDescent="0.2">
      <c r="A2227" s="8" t="s">
        <v>48</v>
      </c>
      <c r="B2227" s="5" t="s">
        <v>18</v>
      </c>
      <c r="C2227" s="31">
        <v>220</v>
      </c>
      <c r="D2227" s="5" t="s">
        <v>166</v>
      </c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>
        <v>0.30103800000000003</v>
      </c>
      <c r="Q2227" s="7">
        <v>0.936643</v>
      </c>
      <c r="R2227" s="7">
        <v>0.304037</v>
      </c>
      <c r="S2227" s="7">
        <v>0.122747</v>
      </c>
    </row>
    <row r="2228" spans="1:19" x14ac:dyDescent="0.2">
      <c r="A2228" s="8" t="s">
        <v>48</v>
      </c>
      <c r="B2228" s="5" t="s">
        <v>17</v>
      </c>
      <c r="C2228" s="31">
        <v>230</v>
      </c>
      <c r="D2228" s="5" t="s">
        <v>166</v>
      </c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>
        <v>0.13264100000000001</v>
      </c>
      <c r="Q2228" s="3">
        <v>0.12715599999999999</v>
      </c>
      <c r="R2228" s="3">
        <v>8.1899E-2</v>
      </c>
      <c r="S2228" s="3">
        <v>7.7408000000000005E-2</v>
      </c>
    </row>
    <row r="2229" spans="1:19" x14ac:dyDescent="0.2">
      <c r="A2229" s="8" t="s">
        <v>48</v>
      </c>
      <c r="B2229" s="5" t="s">
        <v>16</v>
      </c>
      <c r="C2229" s="31">
        <v>240</v>
      </c>
      <c r="D2229" s="5" t="s">
        <v>167</v>
      </c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>
        <v>1.7301E-2</v>
      </c>
      <c r="Q2229" s="7">
        <v>8.4014000000000005E-2</v>
      </c>
      <c r="R2229" s="7"/>
      <c r="S2229" s="7"/>
    </row>
    <row r="2230" spans="1:19" x14ac:dyDescent="0.2">
      <c r="A2230" s="8" t="s">
        <v>48</v>
      </c>
      <c r="B2230" s="5" t="s">
        <v>15</v>
      </c>
      <c r="C2230" s="31">
        <v>250</v>
      </c>
      <c r="D2230" s="5" t="s">
        <v>167</v>
      </c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>
        <v>0.38638899999999998</v>
      </c>
      <c r="Q2230" s="3">
        <v>0.59945199999999998</v>
      </c>
      <c r="R2230" s="3">
        <v>0.65631600000000001</v>
      </c>
      <c r="S2230" s="3">
        <v>0.58277100000000004</v>
      </c>
    </row>
    <row r="2231" spans="1:19" x14ac:dyDescent="0.2">
      <c r="A2231" s="8" t="s">
        <v>48</v>
      </c>
      <c r="B2231" s="5" t="s">
        <v>14</v>
      </c>
      <c r="C2231" s="31">
        <v>310</v>
      </c>
      <c r="D2231" s="5" t="s">
        <v>169</v>
      </c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>
        <v>7.0357000000000003E-2</v>
      </c>
      <c r="Q2231" s="7">
        <v>1.4759E-2</v>
      </c>
      <c r="R2231" s="7">
        <v>0.17277400000000001</v>
      </c>
      <c r="S2231" s="7">
        <v>0.149286</v>
      </c>
    </row>
    <row r="2232" spans="1:19" x14ac:dyDescent="0.2">
      <c r="A2232" s="8" t="s">
        <v>48</v>
      </c>
      <c r="B2232" s="5" t="s">
        <v>13</v>
      </c>
      <c r="C2232" s="31">
        <v>320</v>
      </c>
      <c r="D2232" s="5" t="s">
        <v>168</v>
      </c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</row>
    <row r="2233" spans="1:19" x14ac:dyDescent="0.2">
      <c r="A2233" s="8" t="s">
        <v>48</v>
      </c>
      <c r="B2233" s="5" t="s">
        <v>12</v>
      </c>
      <c r="C2233" s="31">
        <v>410</v>
      </c>
      <c r="D2233" s="5" t="s">
        <v>171</v>
      </c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>
        <v>0.26182100000000003</v>
      </c>
      <c r="Q2233" s="7">
        <v>0.74817900000000004</v>
      </c>
      <c r="R2233" s="7">
        <v>0.29618499999999998</v>
      </c>
      <c r="S2233" s="7">
        <v>0.15481700000000001</v>
      </c>
    </row>
    <row r="2234" spans="1:19" x14ac:dyDescent="0.2">
      <c r="A2234" s="8" t="s">
        <v>48</v>
      </c>
      <c r="B2234" s="5" t="s">
        <v>11</v>
      </c>
      <c r="C2234" s="31">
        <v>430</v>
      </c>
      <c r="D2234" s="5" t="s">
        <v>170</v>
      </c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>
        <v>0.17646999999999999</v>
      </c>
      <c r="Q2234" s="3">
        <v>8.4014000000000005E-2</v>
      </c>
      <c r="R2234" s="3">
        <v>0.54636899999999999</v>
      </c>
      <c r="S2234" s="3">
        <v>3.734645</v>
      </c>
    </row>
    <row r="2235" spans="1:19" x14ac:dyDescent="0.2">
      <c r="A2235" s="8" t="s">
        <v>48</v>
      </c>
      <c r="B2235" s="5" t="s">
        <v>10</v>
      </c>
      <c r="C2235" s="31">
        <v>510</v>
      </c>
      <c r="D2235" s="5" t="s">
        <v>172</v>
      </c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</row>
    <row r="2236" spans="1:19" x14ac:dyDescent="0.2">
      <c r="A2236" s="8" t="s">
        <v>48</v>
      </c>
      <c r="B2236" s="5" t="s">
        <v>9</v>
      </c>
      <c r="C2236" s="31">
        <v>520</v>
      </c>
      <c r="D2236" s="5" t="s">
        <v>169</v>
      </c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</row>
    <row r="2237" spans="1:19" x14ac:dyDescent="0.2">
      <c r="A2237" s="8" t="s">
        <v>48</v>
      </c>
      <c r="B2237" s="5" t="s">
        <v>8</v>
      </c>
      <c r="C2237" s="31">
        <v>530</v>
      </c>
      <c r="D2237" s="5" t="s">
        <v>170</v>
      </c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</row>
    <row r="2238" spans="1:19" x14ac:dyDescent="0.2">
      <c r="A2238" s="8" t="s">
        <v>48</v>
      </c>
      <c r="B2238" s="5" t="s">
        <v>7</v>
      </c>
      <c r="C2238" s="31">
        <v>600</v>
      </c>
      <c r="D2238" s="5" t="s">
        <v>173</v>
      </c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</row>
    <row r="2239" spans="1:19" x14ac:dyDescent="0.2">
      <c r="A2239" s="8" t="s">
        <v>48</v>
      </c>
      <c r="B2239" s="5" t="s">
        <v>6</v>
      </c>
      <c r="C2239" s="31">
        <v>700</v>
      </c>
      <c r="D2239" s="5" t="s">
        <v>174</v>
      </c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>
        <v>2.2456710000000002</v>
      </c>
      <c r="Q2239" s="7">
        <v>3.3071980000000001</v>
      </c>
      <c r="R2239" s="7">
        <v>3.1996859999999998</v>
      </c>
      <c r="S2239" s="7">
        <v>3.089683</v>
      </c>
    </row>
    <row r="2240" spans="1:19" x14ac:dyDescent="0.2">
      <c r="A2240" s="8" t="s">
        <v>48</v>
      </c>
      <c r="B2240" s="5" t="s">
        <v>5</v>
      </c>
      <c r="C2240" s="31">
        <v>910</v>
      </c>
      <c r="D2240" s="5" t="s">
        <v>170</v>
      </c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>
        <v>0.67704600000000004</v>
      </c>
      <c r="Q2240" s="3">
        <v>0.72887800000000003</v>
      </c>
      <c r="R2240" s="3">
        <v>0.78870200000000001</v>
      </c>
      <c r="S2240" s="3">
        <v>1.232998</v>
      </c>
    </row>
    <row r="2241" spans="1:19" x14ac:dyDescent="0.2">
      <c r="A2241" s="8" t="s">
        <v>48</v>
      </c>
      <c r="B2241" s="5" t="s">
        <v>4</v>
      </c>
      <c r="C2241" s="31">
        <v>930</v>
      </c>
      <c r="D2241" s="5" t="s">
        <v>170</v>
      </c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>
        <v>0.19838500000000001</v>
      </c>
      <c r="Q2241" s="7">
        <v>0.25317800000000001</v>
      </c>
      <c r="R2241" s="7">
        <v>0.53851599999999999</v>
      </c>
      <c r="S2241" s="7">
        <v>2.4781599999999999</v>
      </c>
    </row>
    <row r="2242" spans="1:19" x14ac:dyDescent="0.2">
      <c r="A2242" s="6" t="s">
        <v>48</v>
      </c>
      <c r="B2242" s="5" t="s">
        <v>2</v>
      </c>
      <c r="C2242" s="31">
        <v>998</v>
      </c>
      <c r="D2242" s="5" t="s">
        <v>170</v>
      </c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>
        <v>0.67473899999999998</v>
      </c>
      <c r="Q2242" s="3">
        <v>0.81402799999999997</v>
      </c>
      <c r="R2242" s="3">
        <v>1.206051</v>
      </c>
      <c r="S2242" s="3">
        <v>0.92557999999999996</v>
      </c>
    </row>
    <row r="2243" spans="1:19" x14ac:dyDescent="0.2">
      <c r="A2243" s="12" t="s">
        <v>47</v>
      </c>
      <c r="B2243" s="5" t="s">
        <v>26</v>
      </c>
      <c r="C2243" s="32">
        <v>1000</v>
      </c>
      <c r="D2243" s="5" t="s">
        <v>181</v>
      </c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>
        <v>217.69760600000001</v>
      </c>
      <c r="S2243" s="7">
        <v>255.702675</v>
      </c>
    </row>
    <row r="2244" spans="1:19" x14ac:dyDescent="0.2">
      <c r="A2244" s="11" t="s">
        <v>47</v>
      </c>
      <c r="B2244" s="5" t="s">
        <v>25</v>
      </c>
      <c r="C2244" s="31">
        <v>110</v>
      </c>
      <c r="D2244" s="5" t="s">
        <v>162</v>
      </c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</row>
    <row r="2245" spans="1:19" x14ac:dyDescent="0.2">
      <c r="A2245" s="11" t="s">
        <v>47</v>
      </c>
      <c r="B2245" s="5" t="s">
        <v>24</v>
      </c>
      <c r="C2245" s="31">
        <v>120</v>
      </c>
      <c r="D2245" s="5" t="s">
        <v>163</v>
      </c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</row>
    <row r="2246" spans="1:19" x14ac:dyDescent="0.2">
      <c r="A2246" s="11" t="s">
        <v>47</v>
      </c>
      <c r="B2246" s="5" t="s">
        <v>23</v>
      </c>
      <c r="C2246" s="31">
        <v>130</v>
      </c>
      <c r="D2246" s="5" t="s">
        <v>163</v>
      </c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</row>
    <row r="2247" spans="1:19" x14ac:dyDescent="0.2">
      <c r="A2247" s="11" t="s">
        <v>47</v>
      </c>
      <c r="B2247" s="5" t="s">
        <v>22</v>
      </c>
      <c r="C2247" s="31">
        <v>140</v>
      </c>
      <c r="D2247" s="5" t="s">
        <v>164</v>
      </c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</row>
    <row r="2248" spans="1:19" x14ac:dyDescent="0.2">
      <c r="A2248" s="11" t="s">
        <v>47</v>
      </c>
      <c r="B2248" s="5" t="s">
        <v>21</v>
      </c>
      <c r="C2248" s="31">
        <v>150</v>
      </c>
      <c r="D2248" s="5" t="s">
        <v>165</v>
      </c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</row>
    <row r="2249" spans="1:19" x14ac:dyDescent="0.2">
      <c r="A2249" s="11" t="s">
        <v>47</v>
      </c>
      <c r="B2249" s="5" t="s">
        <v>20</v>
      </c>
      <c r="C2249" s="31">
        <v>160</v>
      </c>
      <c r="D2249" s="5" t="s">
        <v>161</v>
      </c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</row>
    <row r="2250" spans="1:19" x14ac:dyDescent="0.2">
      <c r="A2250" s="11" t="s">
        <v>47</v>
      </c>
      <c r="B2250" s="5" t="s">
        <v>19</v>
      </c>
      <c r="C2250" s="31">
        <v>210</v>
      </c>
      <c r="D2250" s="5" t="s">
        <v>166</v>
      </c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</row>
    <row r="2251" spans="1:19" x14ac:dyDescent="0.2">
      <c r="A2251" s="11" t="s">
        <v>47</v>
      </c>
      <c r="B2251" s="5" t="s">
        <v>18</v>
      </c>
      <c r="C2251" s="31">
        <v>220</v>
      </c>
      <c r="D2251" s="5" t="s">
        <v>166</v>
      </c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</row>
    <row r="2252" spans="1:19" x14ac:dyDescent="0.2">
      <c r="A2252" s="11" t="s">
        <v>47</v>
      </c>
      <c r="B2252" s="5" t="s">
        <v>17</v>
      </c>
      <c r="C2252" s="31">
        <v>230</v>
      </c>
      <c r="D2252" s="5" t="s">
        <v>166</v>
      </c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</row>
    <row r="2253" spans="1:19" x14ac:dyDescent="0.2">
      <c r="A2253" s="11" t="s">
        <v>47</v>
      </c>
      <c r="B2253" s="5" t="s">
        <v>16</v>
      </c>
      <c r="C2253" s="31">
        <v>240</v>
      </c>
      <c r="D2253" s="5" t="s">
        <v>167</v>
      </c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</row>
    <row r="2254" spans="1:19" x14ac:dyDescent="0.2">
      <c r="A2254" s="11" t="s">
        <v>47</v>
      </c>
      <c r="B2254" s="5" t="s">
        <v>15</v>
      </c>
      <c r="C2254" s="31">
        <v>250</v>
      </c>
      <c r="D2254" s="5" t="s">
        <v>167</v>
      </c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</row>
    <row r="2255" spans="1:19" x14ac:dyDescent="0.2">
      <c r="A2255" s="11" t="s">
        <v>47</v>
      </c>
      <c r="B2255" s="5" t="s">
        <v>14</v>
      </c>
      <c r="C2255" s="31">
        <v>310</v>
      </c>
      <c r="D2255" s="5" t="s">
        <v>169</v>
      </c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</row>
    <row r="2256" spans="1:19" x14ac:dyDescent="0.2">
      <c r="A2256" s="11" t="s">
        <v>47</v>
      </c>
      <c r="B2256" s="5" t="s">
        <v>13</v>
      </c>
      <c r="C2256" s="31">
        <v>320</v>
      </c>
      <c r="D2256" s="5" t="s">
        <v>168</v>
      </c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</row>
    <row r="2257" spans="1:19" x14ac:dyDescent="0.2">
      <c r="A2257" s="11" t="s">
        <v>47</v>
      </c>
      <c r="B2257" s="5" t="s">
        <v>12</v>
      </c>
      <c r="C2257" s="31">
        <v>410</v>
      </c>
      <c r="D2257" s="5" t="s">
        <v>171</v>
      </c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</row>
    <row r="2258" spans="1:19" x14ac:dyDescent="0.2">
      <c r="A2258" s="11" t="s">
        <v>47</v>
      </c>
      <c r="B2258" s="5" t="s">
        <v>11</v>
      </c>
      <c r="C2258" s="31">
        <v>430</v>
      </c>
      <c r="D2258" s="5" t="s">
        <v>170</v>
      </c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</row>
    <row r="2259" spans="1:19" x14ac:dyDescent="0.2">
      <c r="A2259" s="11" t="s">
        <v>47</v>
      </c>
      <c r="B2259" s="5" t="s">
        <v>10</v>
      </c>
      <c r="C2259" s="31">
        <v>510</v>
      </c>
      <c r="D2259" s="5" t="s">
        <v>172</v>
      </c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</row>
    <row r="2260" spans="1:19" x14ac:dyDescent="0.2">
      <c r="A2260" s="11" t="s">
        <v>47</v>
      </c>
      <c r="B2260" s="5" t="s">
        <v>9</v>
      </c>
      <c r="C2260" s="31">
        <v>520</v>
      </c>
      <c r="D2260" s="5" t="s">
        <v>169</v>
      </c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</row>
    <row r="2261" spans="1:19" x14ac:dyDescent="0.2">
      <c r="A2261" s="11" t="s">
        <v>47</v>
      </c>
      <c r="B2261" s="5" t="s">
        <v>8</v>
      </c>
      <c r="C2261" s="31">
        <v>530</v>
      </c>
      <c r="D2261" s="5" t="s">
        <v>170</v>
      </c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</row>
    <row r="2262" spans="1:19" x14ac:dyDescent="0.2">
      <c r="A2262" s="11" t="s">
        <v>47</v>
      </c>
      <c r="B2262" s="5" t="s">
        <v>7</v>
      </c>
      <c r="C2262" s="31">
        <v>600</v>
      </c>
      <c r="D2262" s="5" t="s">
        <v>173</v>
      </c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</row>
    <row r="2263" spans="1:19" x14ac:dyDescent="0.2">
      <c r="A2263" s="11" t="s">
        <v>47</v>
      </c>
      <c r="B2263" s="5" t="s">
        <v>6</v>
      </c>
      <c r="C2263" s="31">
        <v>700</v>
      </c>
      <c r="D2263" s="5" t="s">
        <v>174</v>
      </c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>
        <v>0.112441</v>
      </c>
      <c r="S2263" s="7"/>
    </row>
    <row r="2264" spans="1:19" x14ac:dyDescent="0.2">
      <c r="A2264" s="11" t="s">
        <v>47</v>
      </c>
      <c r="B2264" s="5" t="s">
        <v>5</v>
      </c>
      <c r="C2264" s="31">
        <v>910</v>
      </c>
      <c r="D2264" s="5" t="s">
        <v>170</v>
      </c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</row>
    <row r="2265" spans="1:19" x14ac:dyDescent="0.2">
      <c r="A2265" s="11" t="s">
        <v>47</v>
      </c>
      <c r="B2265" s="5" t="s">
        <v>4</v>
      </c>
      <c r="C2265" s="31">
        <v>930</v>
      </c>
      <c r="D2265" s="5" t="s">
        <v>170</v>
      </c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</row>
    <row r="2266" spans="1:19" x14ac:dyDescent="0.2">
      <c r="A2266" s="10" t="s">
        <v>47</v>
      </c>
      <c r="B2266" s="5" t="s">
        <v>2</v>
      </c>
      <c r="C2266" s="31">
        <v>998</v>
      </c>
      <c r="D2266" s="5" t="s">
        <v>170</v>
      </c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>
        <v>217.58516499999999</v>
      </c>
      <c r="S2266" s="3">
        <v>255.702675</v>
      </c>
    </row>
    <row r="2267" spans="1:19" x14ac:dyDescent="0.2">
      <c r="A2267" s="9" t="s">
        <v>46</v>
      </c>
      <c r="B2267" s="5" t="s">
        <v>26</v>
      </c>
      <c r="C2267" s="32">
        <v>1000</v>
      </c>
      <c r="D2267" s="5" t="s">
        <v>181</v>
      </c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>
        <v>4.8204159999999998</v>
      </c>
      <c r="Q2267" s="7">
        <v>24.31024</v>
      </c>
      <c r="R2267" s="7">
        <v>33.876888999999998</v>
      </c>
      <c r="S2267" s="7">
        <v>19.835683</v>
      </c>
    </row>
    <row r="2268" spans="1:19" x14ac:dyDescent="0.2">
      <c r="A2268" s="8" t="s">
        <v>46</v>
      </c>
      <c r="B2268" s="5" t="s">
        <v>25</v>
      </c>
      <c r="C2268" s="31">
        <v>110</v>
      </c>
      <c r="D2268" s="5" t="s">
        <v>162</v>
      </c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>
        <v>15.708361</v>
      </c>
      <c r="R2268" s="3">
        <v>2.813663</v>
      </c>
      <c r="S2268" s="3">
        <v>1.9104129999999999</v>
      </c>
    </row>
    <row r="2269" spans="1:19" x14ac:dyDescent="0.2">
      <c r="A2269" s="8" t="s">
        <v>46</v>
      </c>
      <c r="B2269" s="5" t="s">
        <v>24</v>
      </c>
      <c r="C2269" s="31">
        <v>120</v>
      </c>
      <c r="D2269" s="5" t="s">
        <v>163</v>
      </c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>
        <v>4.4880999999999997E-2</v>
      </c>
      <c r="R2269" s="7"/>
      <c r="S2269" s="7">
        <v>3.9490000000000003E-3</v>
      </c>
    </row>
    <row r="2270" spans="1:19" x14ac:dyDescent="0.2">
      <c r="A2270" s="8" t="s">
        <v>46</v>
      </c>
      <c r="B2270" s="5" t="s">
        <v>23</v>
      </c>
      <c r="C2270" s="31">
        <v>130</v>
      </c>
      <c r="D2270" s="5" t="s">
        <v>163</v>
      </c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</row>
    <row r="2271" spans="1:19" x14ac:dyDescent="0.2">
      <c r="A2271" s="8" t="s">
        <v>46</v>
      </c>
      <c r="B2271" s="5" t="s">
        <v>22</v>
      </c>
      <c r="C2271" s="31">
        <v>140</v>
      </c>
      <c r="D2271" s="5" t="s">
        <v>164</v>
      </c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>
        <v>3.803E-3</v>
      </c>
      <c r="Q2271" s="7">
        <v>6.6189999999999999E-3</v>
      </c>
      <c r="R2271" s="7">
        <v>7.2899999999999996E-3</v>
      </c>
      <c r="S2271" s="7">
        <v>7.254E-3</v>
      </c>
    </row>
    <row r="2272" spans="1:19" x14ac:dyDescent="0.2">
      <c r="A2272" s="8" t="s">
        <v>46</v>
      </c>
      <c r="B2272" s="5" t="s">
        <v>21</v>
      </c>
      <c r="C2272" s="31">
        <v>150</v>
      </c>
      <c r="D2272" s="5" t="s">
        <v>165</v>
      </c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>
        <v>1.245377</v>
      </c>
      <c r="Q2272" s="3">
        <v>1.1923349999999999</v>
      </c>
      <c r="R2272" s="3">
        <v>10.200028</v>
      </c>
      <c r="S2272" s="3">
        <v>9.2618340000000003</v>
      </c>
    </row>
    <row r="2273" spans="1:19" x14ac:dyDescent="0.2">
      <c r="A2273" s="8" t="s">
        <v>46</v>
      </c>
      <c r="B2273" s="5" t="s">
        <v>20</v>
      </c>
      <c r="C2273" s="31">
        <v>160</v>
      </c>
      <c r="D2273" s="5" t="s">
        <v>161</v>
      </c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>
        <v>9.9299999999999996E-3</v>
      </c>
      <c r="Q2273" s="7">
        <v>8.7569999999999992E-3</v>
      </c>
      <c r="R2273" s="7">
        <v>2.0810390000000001</v>
      </c>
      <c r="S2273" s="7">
        <v>1.92699</v>
      </c>
    </row>
    <row r="2274" spans="1:19" x14ac:dyDescent="0.2">
      <c r="A2274" s="8" t="s">
        <v>46</v>
      </c>
      <c r="B2274" s="5" t="s">
        <v>19</v>
      </c>
      <c r="C2274" s="31">
        <v>210</v>
      </c>
      <c r="D2274" s="5" t="s">
        <v>166</v>
      </c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>
        <v>7.0134000000000002E-2</v>
      </c>
      <c r="Q2274" s="3">
        <v>7.2915999999999995E-2</v>
      </c>
      <c r="R2274" s="3">
        <v>0.16842599999999999</v>
      </c>
      <c r="S2274" s="3">
        <v>0.16276199999999999</v>
      </c>
    </row>
    <row r="2275" spans="1:19" x14ac:dyDescent="0.2">
      <c r="A2275" s="8" t="s">
        <v>46</v>
      </c>
      <c r="B2275" s="5" t="s">
        <v>18</v>
      </c>
      <c r="C2275" s="31">
        <v>220</v>
      </c>
      <c r="D2275" s="5" t="s">
        <v>166</v>
      </c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>
        <v>1.2973E-2</v>
      </c>
      <c r="S2275" s="7">
        <v>1.0877E-2</v>
      </c>
    </row>
    <row r="2276" spans="1:19" x14ac:dyDescent="0.2">
      <c r="A2276" s="8" t="s">
        <v>46</v>
      </c>
      <c r="B2276" s="5" t="s">
        <v>17</v>
      </c>
      <c r="C2276" s="31">
        <v>230</v>
      </c>
      <c r="D2276" s="5" t="s">
        <v>166</v>
      </c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>
        <v>9.2815999999999996E-2</v>
      </c>
      <c r="R2276" s="3">
        <v>0.302234</v>
      </c>
      <c r="S2276" s="3">
        <v>1.5663499999999999</v>
      </c>
    </row>
    <row r="2277" spans="1:19" x14ac:dyDescent="0.2">
      <c r="A2277" s="8" t="s">
        <v>46</v>
      </c>
      <c r="B2277" s="5" t="s">
        <v>16</v>
      </c>
      <c r="C2277" s="31">
        <v>240</v>
      </c>
      <c r="D2277" s="5" t="s">
        <v>167</v>
      </c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</row>
    <row r="2278" spans="1:19" x14ac:dyDescent="0.2">
      <c r="A2278" s="8" t="s">
        <v>46</v>
      </c>
      <c r="B2278" s="5" t="s">
        <v>15</v>
      </c>
      <c r="C2278" s="31">
        <v>250</v>
      </c>
      <c r="D2278" s="5" t="s">
        <v>167</v>
      </c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>
        <v>0.171543</v>
      </c>
      <c r="S2278" s="3"/>
    </row>
    <row r="2279" spans="1:19" x14ac:dyDescent="0.2">
      <c r="A2279" s="8" t="s">
        <v>46</v>
      </c>
      <c r="B2279" s="5" t="s">
        <v>14</v>
      </c>
      <c r="C2279" s="31">
        <v>310</v>
      </c>
      <c r="D2279" s="5" t="s">
        <v>169</v>
      </c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>
        <v>3.15E-3</v>
      </c>
    </row>
    <row r="2280" spans="1:19" x14ac:dyDescent="0.2">
      <c r="A2280" s="8" t="s">
        <v>46</v>
      </c>
      <c r="B2280" s="5" t="s">
        <v>13</v>
      </c>
      <c r="C2280" s="31">
        <v>320</v>
      </c>
      <c r="D2280" s="5" t="s">
        <v>168</v>
      </c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>
        <v>1.3939E-2</v>
      </c>
      <c r="S2280" s="3">
        <v>6.5943000000000002E-2</v>
      </c>
    </row>
    <row r="2281" spans="1:19" x14ac:dyDescent="0.2">
      <c r="A2281" s="8" t="s">
        <v>46</v>
      </c>
      <c r="B2281" s="5" t="s">
        <v>12</v>
      </c>
      <c r="C2281" s="31">
        <v>410</v>
      </c>
      <c r="D2281" s="5" t="s">
        <v>171</v>
      </c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>
        <v>9.5269000000000006E-2</v>
      </c>
      <c r="Q2281" s="7">
        <v>9.0533000000000002E-2</v>
      </c>
      <c r="R2281" s="7">
        <v>0.126466</v>
      </c>
      <c r="S2281" s="7">
        <v>0.1077</v>
      </c>
    </row>
    <row r="2282" spans="1:19" x14ac:dyDescent="0.2">
      <c r="A2282" s="8" t="s">
        <v>46</v>
      </c>
      <c r="B2282" s="5" t="s">
        <v>11</v>
      </c>
      <c r="C2282" s="31">
        <v>430</v>
      </c>
      <c r="D2282" s="5" t="s">
        <v>170</v>
      </c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</row>
    <row r="2283" spans="1:19" x14ac:dyDescent="0.2">
      <c r="A2283" s="8" t="s">
        <v>46</v>
      </c>
      <c r="B2283" s="5" t="s">
        <v>10</v>
      </c>
      <c r="C2283" s="31">
        <v>510</v>
      </c>
      <c r="D2283" s="5" t="s">
        <v>172</v>
      </c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>
        <v>0.405557</v>
      </c>
      <c r="Q2283" s="7">
        <v>0.49638399999999999</v>
      </c>
      <c r="R2283" s="7"/>
      <c r="S2283" s="7"/>
    </row>
    <row r="2284" spans="1:19" x14ac:dyDescent="0.2">
      <c r="A2284" s="8" t="s">
        <v>46</v>
      </c>
      <c r="B2284" s="5" t="s">
        <v>9</v>
      </c>
      <c r="C2284" s="31">
        <v>520</v>
      </c>
      <c r="D2284" s="5" t="s">
        <v>169</v>
      </c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>
        <v>0.475854</v>
      </c>
      <c r="Q2284" s="3">
        <v>3.3958059999999999</v>
      </c>
      <c r="R2284" s="3"/>
      <c r="S2284" s="3"/>
    </row>
    <row r="2285" spans="1:19" x14ac:dyDescent="0.2">
      <c r="A2285" s="8" t="s">
        <v>46</v>
      </c>
      <c r="B2285" s="5" t="s">
        <v>8</v>
      </c>
      <c r="C2285" s="31">
        <v>530</v>
      </c>
      <c r="D2285" s="5" t="s">
        <v>170</v>
      </c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</row>
    <row r="2286" spans="1:19" x14ac:dyDescent="0.2">
      <c r="A2286" s="8" t="s">
        <v>46</v>
      </c>
      <c r="B2286" s="5" t="s">
        <v>7</v>
      </c>
      <c r="C2286" s="31">
        <v>600</v>
      </c>
      <c r="D2286" s="5" t="s">
        <v>173</v>
      </c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</row>
    <row r="2287" spans="1:19" x14ac:dyDescent="0.2">
      <c r="A2287" s="8" t="s">
        <v>46</v>
      </c>
      <c r="B2287" s="5" t="s">
        <v>6</v>
      </c>
      <c r="C2287" s="31">
        <v>700</v>
      </c>
      <c r="D2287" s="5" t="s">
        <v>174</v>
      </c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>
        <v>2.5877000000000001E-2</v>
      </c>
      <c r="Q2287" s="7">
        <v>0.19587299999999999</v>
      </c>
      <c r="R2287" s="7">
        <v>14.00361</v>
      </c>
      <c r="S2287" s="7">
        <v>4.5498880000000002</v>
      </c>
    </row>
    <row r="2288" spans="1:19" x14ac:dyDescent="0.2">
      <c r="A2288" s="8" t="s">
        <v>46</v>
      </c>
      <c r="B2288" s="5" t="s">
        <v>5</v>
      </c>
      <c r="C2288" s="31">
        <v>910</v>
      </c>
      <c r="D2288" s="5" t="s">
        <v>170</v>
      </c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</row>
    <row r="2289" spans="1:19" x14ac:dyDescent="0.2">
      <c r="A2289" s="8" t="s">
        <v>46</v>
      </c>
      <c r="B2289" s="5" t="s">
        <v>4</v>
      </c>
      <c r="C2289" s="31">
        <v>930</v>
      </c>
      <c r="D2289" s="5" t="s">
        <v>170</v>
      </c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</row>
    <row r="2290" spans="1:19" x14ac:dyDescent="0.2">
      <c r="A2290" s="6" t="s">
        <v>46</v>
      </c>
      <c r="B2290" s="5" t="s">
        <v>2</v>
      </c>
      <c r="C2290" s="31">
        <v>998</v>
      </c>
      <c r="D2290" s="5" t="s">
        <v>170</v>
      </c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>
        <v>2.4886149999999998</v>
      </c>
      <c r="Q2290" s="3">
        <v>3.0049589999999999</v>
      </c>
      <c r="R2290" s="3">
        <v>3.9756779999999998</v>
      </c>
      <c r="S2290" s="3">
        <v>0.258573</v>
      </c>
    </row>
    <row r="2291" spans="1:19" x14ac:dyDescent="0.2">
      <c r="A2291" s="12" t="s">
        <v>45</v>
      </c>
      <c r="B2291" s="5" t="s">
        <v>26</v>
      </c>
      <c r="C2291" s="32">
        <v>1000</v>
      </c>
      <c r="D2291" s="5" t="s">
        <v>181</v>
      </c>
      <c r="E2291" s="7"/>
      <c r="F2291" s="7"/>
      <c r="G2291" s="7"/>
      <c r="H2291" s="7"/>
      <c r="I2291" s="7"/>
      <c r="J2291" s="7"/>
      <c r="K2291" s="7"/>
      <c r="L2291" s="7"/>
      <c r="M2291" s="7">
        <v>578.97133299999996</v>
      </c>
      <c r="N2291" s="7">
        <v>438.426357</v>
      </c>
      <c r="O2291" s="7">
        <v>409.16461500000003</v>
      </c>
      <c r="P2291" s="7">
        <v>446.53950800000001</v>
      </c>
      <c r="Q2291" s="7">
        <v>493.619283</v>
      </c>
      <c r="R2291" s="7">
        <v>628.96268799999996</v>
      </c>
      <c r="S2291" s="7">
        <v>1354.113206</v>
      </c>
    </row>
    <row r="2292" spans="1:19" x14ac:dyDescent="0.2">
      <c r="A2292" s="11" t="s">
        <v>45</v>
      </c>
      <c r="B2292" s="5" t="s">
        <v>25</v>
      </c>
      <c r="C2292" s="31">
        <v>110</v>
      </c>
      <c r="D2292" s="5" t="s">
        <v>162</v>
      </c>
      <c r="E2292" s="3"/>
      <c r="F2292" s="3"/>
      <c r="G2292" s="3"/>
      <c r="H2292" s="3"/>
      <c r="I2292" s="3"/>
      <c r="J2292" s="3"/>
      <c r="K2292" s="3"/>
      <c r="L2292" s="3"/>
      <c r="M2292" s="3">
        <v>19.049755999999999</v>
      </c>
      <c r="N2292" s="3">
        <v>18.261503000000001</v>
      </c>
      <c r="O2292" s="3">
        <v>19.205577000000002</v>
      </c>
      <c r="P2292" s="3">
        <v>26.218133999999999</v>
      </c>
      <c r="Q2292" s="3">
        <v>37.928756</v>
      </c>
      <c r="R2292" s="3">
        <v>31.162742999999999</v>
      </c>
      <c r="S2292" s="3">
        <v>44.038894999999997</v>
      </c>
    </row>
    <row r="2293" spans="1:19" x14ac:dyDescent="0.2">
      <c r="A2293" s="11" t="s">
        <v>45</v>
      </c>
      <c r="B2293" s="5" t="s">
        <v>24</v>
      </c>
      <c r="C2293" s="31">
        <v>120</v>
      </c>
      <c r="D2293" s="5" t="s">
        <v>163</v>
      </c>
      <c r="E2293" s="7"/>
      <c r="F2293" s="7"/>
      <c r="G2293" s="7"/>
      <c r="H2293" s="7"/>
      <c r="I2293" s="7"/>
      <c r="J2293" s="7"/>
      <c r="K2293" s="7"/>
      <c r="L2293" s="7"/>
      <c r="M2293" s="7">
        <v>31.275262000000001</v>
      </c>
      <c r="N2293" s="7">
        <v>25.407347000000001</v>
      </c>
      <c r="O2293" s="7">
        <v>5.4695099999999996</v>
      </c>
      <c r="P2293" s="7">
        <v>2.582319</v>
      </c>
      <c r="Q2293" s="7">
        <v>6.0705049999999998</v>
      </c>
      <c r="R2293" s="7">
        <v>0.30433900000000003</v>
      </c>
      <c r="S2293" s="7">
        <v>9.2312940000000001</v>
      </c>
    </row>
    <row r="2294" spans="1:19" x14ac:dyDescent="0.2">
      <c r="A2294" s="11" t="s">
        <v>45</v>
      </c>
      <c r="B2294" s="5" t="s">
        <v>23</v>
      </c>
      <c r="C2294" s="31">
        <v>130</v>
      </c>
      <c r="D2294" s="5" t="s">
        <v>163</v>
      </c>
      <c r="E2294" s="3"/>
      <c r="F2294" s="3"/>
      <c r="G2294" s="3"/>
      <c r="H2294" s="3"/>
      <c r="I2294" s="3"/>
      <c r="J2294" s="3"/>
      <c r="K2294" s="3"/>
      <c r="L2294" s="3"/>
      <c r="M2294" s="3"/>
      <c r="N2294" s="3">
        <v>2.7463000000000001E-2</v>
      </c>
      <c r="O2294" s="3"/>
      <c r="P2294" s="3"/>
      <c r="Q2294" s="3"/>
      <c r="R2294" s="3"/>
      <c r="S2294" s="3"/>
    </row>
    <row r="2295" spans="1:19" x14ac:dyDescent="0.2">
      <c r="A2295" s="11" t="s">
        <v>45</v>
      </c>
      <c r="B2295" s="5" t="s">
        <v>22</v>
      </c>
      <c r="C2295" s="31">
        <v>140</v>
      </c>
      <c r="D2295" s="5" t="s">
        <v>164</v>
      </c>
      <c r="E2295" s="7"/>
      <c r="F2295" s="7"/>
      <c r="G2295" s="7"/>
      <c r="H2295" s="7"/>
      <c r="I2295" s="7"/>
      <c r="J2295" s="7"/>
      <c r="K2295" s="7"/>
      <c r="L2295" s="7"/>
      <c r="M2295" s="7">
        <v>40.610272999999999</v>
      </c>
      <c r="N2295" s="7">
        <v>25.212088999999999</v>
      </c>
      <c r="O2295" s="7">
        <v>31.980398000000001</v>
      </c>
      <c r="P2295" s="7">
        <v>17.669035999999998</v>
      </c>
      <c r="Q2295" s="7">
        <v>31.316555000000001</v>
      </c>
      <c r="R2295" s="7">
        <v>39.396436999999999</v>
      </c>
      <c r="S2295" s="7">
        <v>59.961343999999997</v>
      </c>
    </row>
    <row r="2296" spans="1:19" x14ac:dyDescent="0.2">
      <c r="A2296" s="11" t="s">
        <v>45</v>
      </c>
      <c r="B2296" s="5" t="s">
        <v>21</v>
      </c>
      <c r="C2296" s="31">
        <v>150</v>
      </c>
      <c r="D2296" s="5" t="s">
        <v>165</v>
      </c>
      <c r="E2296" s="3"/>
      <c r="F2296" s="3"/>
      <c r="G2296" s="3"/>
      <c r="H2296" s="3"/>
      <c r="I2296" s="3"/>
      <c r="J2296" s="3"/>
      <c r="K2296" s="3"/>
      <c r="L2296" s="3"/>
      <c r="M2296" s="3">
        <v>0.71382400000000001</v>
      </c>
      <c r="N2296" s="3">
        <v>5.5524999999999998E-2</v>
      </c>
      <c r="O2296" s="3">
        <v>0.220779</v>
      </c>
      <c r="P2296" s="3">
        <v>0.29413699999999998</v>
      </c>
      <c r="Q2296" s="3">
        <v>1.8785E-2</v>
      </c>
      <c r="R2296" s="3">
        <v>2.3122280000000002</v>
      </c>
      <c r="S2296" s="3"/>
    </row>
    <row r="2297" spans="1:19" x14ac:dyDescent="0.2">
      <c r="A2297" s="11" t="s">
        <v>45</v>
      </c>
      <c r="B2297" s="5" t="s">
        <v>20</v>
      </c>
      <c r="C2297" s="31">
        <v>160</v>
      </c>
      <c r="D2297" s="5" t="s">
        <v>161</v>
      </c>
      <c r="E2297" s="7"/>
      <c r="F2297" s="7"/>
      <c r="G2297" s="7"/>
      <c r="H2297" s="7"/>
      <c r="I2297" s="7"/>
      <c r="J2297" s="7"/>
      <c r="K2297" s="7"/>
      <c r="L2297" s="7"/>
      <c r="M2297" s="7">
        <v>0.96857899999999997</v>
      </c>
      <c r="N2297" s="7">
        <v>11.970416999999999</v>
      </c>
      <c r="O2297" s="7">
        <v>10.100846000000001</v>
      </c>
      <c r="P2297" s="7">
        <v>11.048105</v>
      </c>
      <c r="Q2297" s="7">
        <v>4.1051760000000002</v>
      </c>
      <c r="R2297" s="7">
        <v>2.5556559999999999</v>
      </c>
      <c r="S2297" s="7">
        <v>6.7776000000000003E-2</v>
      </c>
    </row>
    <row r="2298" spans="1:19" x14ac:dyDescent="0.2">
      <c r="A2298" s="11" t="s">
        <v>45</v>
      </c>
      <c r="B2298" s="5" t="s">
        <v>19</v>
      </c>
      <c r="C2298" s="31">
        <v>210</v>
      </c>
      <c r="D2298" s="5" t="s">
        <v>166</v>
      </c>
      <c r="E2298" s="3"/>
      <c r="F2298" s="3"/>
      <c r="G2298" s="3"/>
      <c r="H2298" s="3"/>
      <c r="I2298" s="3"/>
      <c r="J2298" s="3"/>
      <c r="K2298" s="3"/>
      <c r="L2298" s="3"/>
      <c r="M2298" s="3">
        <v>174.39808099999999</v>
      </c>
      <c r="N2298" s="3">
        <v>155.16764499999999</v>
      </c>
      <c r="O2298" s="3">
        <v>104.47557</v>
      </c>
      <c r="P2298" s="3">
        <v>102.542793</v>
      </c>
      <c r="Q2298" s="3">
        <v>123.46306199999999</v>
      </c>
      <c r="R2298" s="3">
        <v>142.40105500000001</v>
      </c>
      <c r="S2298" s="3">
        <v>464.75257199999999</v>
      </c>
    </row>
    <row r="2299" spans="1:19" x14ac:dyDescent="0.2">
      <c r="A2299" s="11" t="s">
        <v>45</v>
      </c>
      <c r="B2299" s="5" t="s">
        <v>18</v>
      </c>
      <c r="C2299" s="31">
        <v>220</v>
      </c>
      <c r="D2299" s="5" t="s">
        <v>166</v>
      </c>
      <c r="E2299" s="7"/>
      <c r="F2299" s="7"/>
      <c r="G2299" s="7"/>
      <c r="H2299" s="7"/>
      <c r="I2299" s="7"/>
      <c r="J2299" s="7"/>
      <c r="K2299" s="7"/>
      <c r="L2299" s="7"/>
      <c r="M2299" s="7">
        <v>1.1467E-2</v>
      </c>
      <c r="N2299" s="7"/>
      <c r="O2299" s="7"/>
      <c r="P2299" s="7"/>
      <c r="Q2299" s="7"/>
      <c r="R2299" s="7"/>
      <c r="S2299" s="7"/>
    </row>
    <row r="2300" spans="1:19" x14ac:dyDescent="0.2">
      <c r="A2300" s="11" t="s">
        <v>45</v>
      </c>
      <c r="B2300" s="5" t="s">
        <v>17</v>
      </c>
      <c r="C2300" s="31">
        <v>230</v>
      </c>
      <c r="D2300" s="5" t="s">
        <v>166</v>
      </c>
      <c r="E2300" s="3"/>
      <c r="F2300" s="3"/>
      <c r="G2300" s="3"/>
      <c r="H2300" s="3"/>
      <c r="I2300" s="3"/>
      <c r="J2300" s="3"/>
      <c r="K2300" s="3"/>
      <c r="L2300" s="3"/>
      <c r="M2300" s="3">
        <v>208.591894</v>
      </c>
      <c r="N2300" s="3">
        <v>138.579149</v>
      </c>
      <c r="O2300" s="3">
        <v>158.36387199999999</v>
      </c>
      <c r="P2300" s="3">
        <v>85.447049000000007</v>
      </c>
      <c r="Q2300" s="3">
        <v>91.011474000000007</v>
      </c>
      <c r="R2300" s="3">
        <v>235.926965</v>
      </c>
      <c r="S2300" s="3">
        <v>187.294229</v>
      </c>
    </row>
    <row r="2301" spans="1:19" x14ac:dyDescent="0.2">
      <c r="A2301" s="11" t="s">
        <v>45</v>
      </c>
      <c r="B2301" s="5" t="s">
        <v>16</v>
      </c>
      <c r="C2301" s="31">
        <v>240</v>
      </c>
      <c r="D2301" s="5" t="s">
        <v>167</v>
      </c>
      <c r="E2301" s="7"/>
      <c r="F2301" s="7"/>
      <c r="G2301" s="7"/>
      <c r="H2301" s="7"/>
      <c r="I2301" s="7"/>
      <c r="J2301" s="7"/>
      <c r="K2301" s="7"/>
      <c r="L2301" s="7"/>
      <c r="M2301" s="7">
        <v>23.454419999999999</v>
      </c>
      <c r="N2301" s="7">
        <v>9.7214989999999997</v>
      </c>
      <c r="O2301" s="7">
        <v>9.7113329999999998</v>
      </c>
      <c r="P2301" s="7">
        <v>34.928114999999998</v>
      </c>
      <c r="Q2301" s="7">
        <v>1.606808</v>
      </c>
      <c r="R2301" s="7"/>
      <c r="S2301" s="7"/>
    </row>
    <row r="2302" spans="1:19" x14ac:dyDescent="0.2">
      <c r="A2302" s="11" t="s">
        <v>45</v>
      </c>
      <c r="B2302" s="5" t="s">
        <v>15</v>
      </c>
      <c r="C2302" s="31">
        <v>250</v>
      </c>
      <c r="D2302" s="5" t="s">
        <v>167</v>
      </c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</row>
    <row r="2303" spans="1:19" x14ac:dyDescent="0.2">
      <c r="A2303" s="11" t="s">
        <v>45</v>
      </c>
      <c r="B2303" s="5" t="s">
        <v>14</v>
      </c>
      <c r="C2303" s="31">
        <v>310</v>
      </c>
      <c r="D2303" s="5" t="s">
        <v>169</v>
      </c>
      <c r="E2303" s="7"/>
      <c r="F2303" s="7"/>
      <c r="G2303" s="7"/>
      <c r="H2303" s="7"/>
      <c r="I2303" s="7"/>
      <c r="J2303" s="7"/>
      <c r="K2303" s="7"/>
      <c r="L2303" s="7"/>
      <c r="M2303" s="7">
        <v>17.891072000000001</v>
      </c>
      <c r="N2303" s="7">
        <v>18.731971999999999</v>
      </c>
      <c r="O2303" s="7">
        <v>31.310580999999999</v>
      </c>
      <c r="P2303" s="7">
        <v>15.609196000000001</v>
      </c>
      <c r="Q2303" s="7">
        <v>35.150742999999999</v>
      </c>
      <c r="R2303" s="7">
        <v>22.240922000000001</v>
      </c>
      <c r="S2303" s="7">
        <v>28.480651000000002</v>
      </c>
    </row>
    <row r="2304" spans="1:19" x14ac:dyDescent="0.2">
      <c r="A2304" s="11" t="s">
        <v>45</v>
      </c>
      <c r="B2304" s="5" t="s">
        <v>13</v>
      </c>
      <c r="C2304" s="31">
        <v>320</v>
      </c>
      <c r="D2304" s="5" t="s">
        <v>168</v>
      </c>
      <c r="E2304" s="3"/>
      <c r="F2304" s="3"/>
      <c r="G2304" s="3"/>
      <c r="H2304" s="3"/>
      <c r="I2304" s="3"/>
      <c r="J2304" s="3"/>
      <c r="K2304" s="3"/>
      <c r="L2304" s="3"/>
      <c r="M2304" s="3"/>
      <c r="N2304" s="3">
        <v>2.7751000000000001E-2</v>
      </c>
      <c r="O2304" s="3">
        <v>8.3767999999999995E-2</v>
      </c>
      <c r="P2304" s="3">
        <v>0.64885300000000001</v>
      </c>
      <c r="Q2304" s="3">
        <v>0.718615</v>
      </c>
      <c r="R2304" s="3">
        <v>1.3840250000000001</v>
      </c>
      <c r="S2304" s="3">
        <v>0.52132699999999998</v>
      </c>
    </row>
    <row r="2305" spans="1:19" x14ac:dyDescent="0.2">
      <c r="A2305" s="11" t="s">
        <v>45</v>
      </c>
      <c r="B2305" s="5" t="s">
        <v>12</v>
      </c>
      <c r="C2305" s="31">
        <v>410</v>
      </c>
      <c r="D2305" s="5" t="s">
        <v>171</v>
      </c>
      <c r="E2305" s="7"/>
      <c r="F2305" s="7"/>
      <c r="G2305" s="7"/>
      <c r="H2305" s="7"/>
      <c r="I2305" s="7"/>
      <c r="J2305" s="7"/>
      <c r="K2305" s="7"/>
      <c r="L2305" s="7"/>
      <c r="M2305" s="7">
        <v>22.894461</v>
      </c>
      <c r="N2305" s="7">
        <v>9.3424230000000001</v>
      </c>
      <c r="O2305" s="7">
        <v>7.7495419999999999</v>
      </c>
      <c r="P2305" s="7">
        <v>0.58008700000000002</v>
      </c>
      <c r="Q2305" s="7">
        <v>2.0007980000000001</v>
      </c>
      <c r="R2305" s="7">
        <v>2.035199</v>
      </c>
      <c r="S2305" s="7">
        <v>0.45770499999999997</v>
      </c>
    </row>
    <row r="2306" spans="1:19" x14ac:dyDescent="0.2">
      <c r="A2306" s="11" t="s">
        <v>45</v>
      </c>
      <c r="B2306" s="5" t="s">
        <v>11</v>
      </c>
      <c r="C2306" s="31">
        <v>430</v>
      </c>
      <c r="D2306" s="5" t="s">
        <v>170</v>
      </c>
      <c r="E2306" s="3"/>
      <c r="F2306" s="3"/>
      <c r="G2306" s="3"/>
      <c r="H2306" s="3"/>
      <c r="I2306" s="3"/>
      <c r="J2306" s="3"/>
      <c r="K2306" s="3"/>
      <c r="L2306" s="3"/>
      <c r="M2306" s="3">
        <v>34.467317999999999</v>
      </c>
      <c r="N2306" s="3">
        <v>19.670462000000001</v>
      </c>
      <c r="O2306" s="3">
        <v>21.459375000000001</v>
      </c>
      <c r="P2306" s="3">
        <v>142.433187</v>
      </c>
      <c r="Q2306" s="3">
        <v>137.92067599999999</v>
      </c>
      <c r="R2306" s="3">
        <v>143.13897499999999</v>
      </c>
      <c r="S2306" s="3"/>
    </row>
    <row r="2307" spans="1:19" x14ac:dyDescent="0.2">
      <c r="A2307" s="11" t="s">
        <v>45</v>
      </c>
      <c r="B2307" s="5" t="s">
        <v>10</v>
      </c>
      <c r="C2307" s="31">
        <v>510</v>
      </c>
      <c r="D2307" s="5" t="s">
        <v>172</v>
      </c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</row>
    <row r="2308" spans="1:19" x14ac:dyDescent="0.2">
      <c r="A2308" s="11" t="s">
        <v>45</v>
      </c>
      <c r="B2308" s="5" t="s">
        <v>9</v>
      </c>
      <c r="C2308" s="31">
        <v>520</v>
      </c>
      <c r="D2308" s="5" t="s">
        <v>169</v>
      </c>
      <c r="E2308" s="3"/>
      <c r="F2308" s="3"/>
      <c r="G2308" s="3"/>
      <c r="H2308" s="3"/>
      <c r="I2308" s="3"/>
      <c r="J2308" s="3"/>
      <c r="K2308" s="3"/>
      <c r="L2308" s="3"/>
      <c r="M2308" s="3"/>
      <c r="N2308" s="3">
        <v>5.6738330000000001</v>
      </c>
      <c r="O2308" s="3">
        <v>8.4507840000000005</v>
      </c>
      <c r="P2308" s="3">
        <v>5.7768870000000003</v>
      </c>
      <c r="Q2308" s="3">
        <v>1.307658</v>
      </c>
      <c r="R2308" s="3">
        <v>1.450458</v>
      </c>
      <c r="S2308" s="3"/>
    </row>
    <row r="2309" spans="1:19" x14ac:dyDescent="0.2">
      <c r="A2309" s="11" t="s">
        <v>45</v>
      </c>
      <c r="B2309" s="5" t="s">
        <v>8</v>
      </c>
      <c r="C2309" s="31">
        <v>530</v>
      </c>
      <c r="D2309" s="5" t="s">
        <v>170</v>
      </c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</row>
    <row r="2310" spans="1:19" x14ac:dyDescent="0.2">
      <c r="A2310" s="11" t="s">
        <v>45</v>
      </c>
      <c r="B2310" s="5" t="s">
        <v>7</v>
      </c>
      <c r="C2310" s="31">
        <v>600</v>
      </c>
      <c r="D2310" s="5" t="s">
        <v>173</v>
      </c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</row>
    <row r="2311" spans="1:19" x14ac:dyDescent="0.2">
      <c r="A2311" s="11" t="s">
        <v>45</v>
      </c>
      <c r="B2311" s="5" t="s">
        <v>6</v>
      </c>
      <c r="C2311" s="31">
        <v>700</v>
      </c>
      <c r="D2311" s="5" t="s">
        <v>174</v>
      </c>
      <c r="E2311" s="7"/>
      <c r="F2311" s="7"/>
      <c r="G2311" s="7"/>
      <c r="H2311" s="7"/>
      <c r="I2311" s="7"/>
      <c r="J2311" s="7"/>
      <c r="K2311" s="7"/>
      <c r="L2311" s="7"/>
      <c r="M2311" s="7">
        <v>4.6449259999999999</v>
      </c>
      <c r="N2311" s="7"/>
      <c r="O2311" s="7"/>
      <c r="P2311" s="7"/>
      <c r="Q2311" s="7">
        <v>20.999672</v>
      </c>
      <c r="R2311" s="7">
        <v>4.6233199999999997</v>
      </c>
      <c r="S2311" s="7"/>
    </row>
    <row r="2312" spans="1:19" x14ac:dyDescent="0.2">
      <c r="A2312" s="11" t="s">
        <v>45</v>
      </c>
      <c r="B2312" s="5" t="s">
        <v>5</v>
      </c>
      <c r="C2312" s="31">
        <v>910</v>
      </c>
      <c r="D2312" s="5" t="s">
        <v>170</v>
      </c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</row>
    <row r="2313" spans="1:19" x14ac:dyDescent="0.2">
      <c r="A2313" s="11" t="s">
        <v>45</v>
      </c>
      <c r="B2313" s="5" t="s">
        <v>4</v>
      </c>
      <c r="C2313" s="31">
        <v>930</v>
      </c>
      <c r="D2313" s="5" t="s">
        <v>170</v>
      </c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</row>
    <row r="2314" spans="1:19" x14ac:dyDescent="0.2">
      <c r="A2314" s="10" t="s">
        <v>45</v>
      </c>
      <c r="B2314" s="5" t="s">
        <v>2</v>
      </c>
      <c r="C2314" s="31">
        <v>998</v>
      </c>
      <c r="D2314" s="5" t="s">
        <v>170</v>
      </c>
      <c r="E2314" s="3"/>
      <c r="F2314" s="3"/>
      <c r="G2314" s="3"/>
      <c r="H2314" s="3"/>
      <c r="I2314" s="3"/>
      <c r="J2314" s="3"/>
      <c r="K2314" s="3"/>
      <c r="L2314" s="3"/>
      <c r="M2314" s="3"/>
      <c r="N2314" s="3">
        <v>0.57727899999999999</v>
      </c>
      <c r="O2314" s="3">
        <v>0.58267999999999998</v>
      </c>
      <c r="P2314" s="3">
        <v>0.76161000000000001</v>
      </c>
      <c r="Q2314" s="3"/>
      <c r="R2314" s="3">
        <v>3.0366000000000001E-2</v>
      </c>
      <c r="S2314" s="3">
        <v>559.307413</v>
      </c>
    </row>
    <row r="2315" spans="1:19" x14ac:dyDescent="0.2">
      <c r="A2315" s="9" t="s">
        <v>44</v>
      </c>
      <c r="B2315" s="5" t="s">
        <v>26</v>
      </c>
      <c r="C2315" s="32">
        <v>1000</v>
      </c>
      <c r="D2315" s="5" t="s">
        <v>181</v>
      </c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>
        <v>2.2078129999999998</v>
      </c>
      <c r="S2315" s="7">
        <v>3.390336</v>
      </c>
    </row>
    <row r="2316" spans="1:19" x14ac:dyDescent="0.2">
      <c r="A2316" s="8" t="s">
        <v>44</v>
      </c>
      <c r="B2316" s="5" t="s">
        <v>25</v>
      </c>
      <c r="C2316" s="31">
        <v>110</v>
      </c>
      <c r="D2316" s="5" t="s">
        <v>162</v>
      </c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>
        <v>0.35101199999999999</v>
      </c>
    </row>
    <row r="2317" spans="1:19" x14ac:dyDescent="0.2">
      <c r="A2317" s="8" t="s">
        <v>44</v>
      </c>
      <c r="B2317" s="5" t="s">
        <v>24</v>
      </c>
      <c r="C2317" s="31">
        <v>120</v>
      </c>
      <c r="D2317" s="5" t="s">
        <v>163</v>
      </c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</row>
    <row r="2318" spans="1:19" x14ac:dyDescent="0.2">
      <c r="A2318" s="8" t="s">
        <v>44</v>
      </c>
      <c r="B2318" s="5" t="s">
        <v>23</v>
      </c>
      <c r="C2318" s="31">
        <v>130</v>
      </c>
      <c r="D2318" s="5" t="s">
        <v>163</v>
      </c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</row>
    <row r="2319" spans="1:19" x14ac:dyDescent="0.2">
      <c r="A2319" s="8" t="s">
        <v>44</v>
      </c>
      <c r="B2319" s="5" t="s">
        <v>22</v>
      </c>
      <c r="C2319" s="31">
        <v>140</v>
      </c>
      <c r="D2319" s="5" t="s">
        <v>164</v>
      </c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</row>
    <row r="2320" spans="1:19" x14ac:dyDescent="0.2">
      <c r="A2320" s="8" t="s">
        <v>44</v>
      </c>
      <c r="B2320" s="5" t="s">
        <v>21</v>
      </c>
      <c r="C2320" s="31">
        <v>150</v>
      </c>
      <c r="D2320" s="5" t="s">
        <v>165</v>
      </c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>
        <v>0.62404000000000004</v>
      </c>
    </row>
    <row r="2321" spans="1:19" x14ac:dyDescent="0.2">
      <c r="A2321" s="8" t="s">
        <v>44</v>
      </c>
      <c r="B2321" s="5" t="s">
        <v>20</v>
      </c>
      <c r="C2321" s="31">
        <v>160</v>
      </c>
      <c r="D2321" s="5" t="s">
        <v>161</v>
      </c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</row>
    <row r="2322" spans="1:19" x14ac:dyDescent="0.2">
      <c r="A2322" s="8" t="s">
        <v>44</v>
      </c>
      <c r="B2322" s="5" t="s">
        <v>19</v>
      </c>
      <c r="C2322" s="31">
        <v>210</v>
      </c>
      <c r="D2322" s="5" t="s">
        <v>166</v>
      </c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</row>
    <row r="2323" spans="1:19" x14ac:dyDescent="0.2">
      <c r="A2323" s="8" t="s">
        <v>44</v>
      </c>
      <c r="B2323" s="5" t="s">
        <v>18</v>
      </c>
      <c r="C2323" s="31">
        <v>220</v>
      </c>
      <c r="D2323" s="5" t="s">
        <v>166</v>
      </c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</row>
    <row r="2324" spans="1:19" x14ac:dyDescent="0.2">
      <c r="A2324" s="8" t="s">
        <v>44</v>
      </c>
      <c r="B2324" s="5" t="s">
        <v>17</v>
      </c>
      <c r="C2324" s="31">
        <v>230</v>
      </c>
      <c r="D2324" s="5" t="s">
        <v>166</v>
      </c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</row>
    <row r="2325" spans="1:19" x14ac:dyDescent="0.2">
      <c r="A2325" s="8" t="s">
        <v>44</v>
      </c>
      <c r="B2325" s="5" t="s">
        <v>16</v>
      </c>
      <c r="C2325" s="31">
        <v>240</v>
      </c>
      <c r="D2325" s="5" t="s">
        <v>167</v>
      </c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</row>
    <row r="2326" spans="1:19" x14ac:dyDescent="0.2">
      <c r="A2326" s="8" t="s">
        <v>44</v>
      </c>
      <c r="B2326" s="5" t="s">
        <v>15</v>
      </c>
      <c r="C2326" s="31">
        <v>250</v>
      </c>
      <c r="D2326" s="5" t="s">
        <v>167</v>
      </c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>
        <v>2.4858999999999999E-2</v>
      </c>
    </row>
    <row r="2327" spans="1:19" x14ac:dyDescent="0.2">
      <c r="A2327" s="8" t="s">
        <v>44</v>
      </c>
      <c r="B2327" s="5" t="s">
        <v>14</v>
      </c>
      <c r="C2327" s="31">
        <v>310</v>
      </c>
      <c r="D2327" s="5" t="s">
        <v>169</v>
      </c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>
        <v>0.129825</v>
      </c>
    </row>
    <row r="2328" spans="1:19" x14ac:dyDescent="0.2">
      <c r="A2328" s="8" t="s">
        <v>44</v>
      </c>
      <c r="B2328" s="5" t="s">
        <v>13</v>
      </c>
      <c r="C2328" s="31">
        <v>320</v>
      </c>
      <c r="D2328" s="5" t="s">
        <v>168</v>
      </c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</row>
    <row r="2329" spans="1:19" x14ac:dyDescent="0.2">
      <c r="A2329" s="8" t="s">
        <v>44</v>
      </c>
      <c r="B2329" s="5" t="s">
        <v>12</v>
      </c>
      <c r="C2329" s="31">
        <v>410</v>
      </c>
      <c r="D2329" s="5" t="s">
        <v>171</v>
      </c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>
        <v>5.8609999999999999E-3</v>
      </c>
    </row>
    <row r="2330" spans="1:19" x14ac:dyDescent="0.2">
      <c r="A2330" s="8" t="s">
        <v>44</v>
      </c>
      <c r="B2330" s="5" t="s">
        <v>11</v>
      </c>
      <c r="C2330" s="31">
        <v>430</v>
      </c>
      <c r="D2330" s="5" t="s">
        <v>170</v>
      </c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>
        <v>0.13162699999999999</v>
      </c>
    </row>
    <row r="2331" spans="1:19" x14ac:dyDescent="0.2">
      <c r="A2331" s="8" t="s">
        <v>44</v>
      </c>
      <c r="B2331" s="5" t="s">
        <v>10</v>
      </c>
      <c r="C2331" s="31">
        <v>510</v>
      </c>
      <c r="D2331" s="5" t="s">
        <v>172</v>
      </c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</row>
    <row r="2332" spans="1:19" x14ac:dyDescent="0.2">
      <c r="A2332" s="8" t="s">
        <v>44</v>
      </c>
      <c r="B2332" s="5" t="s">
        <v>9</v>
      </c>
      <c r="C2332" s="31">
        <v>520</v>
      </c>
      <c r="D2332" s="5" t="s">
        <v>169</v>
      </c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</row>
    <row r="2333" spans="1:19" x14ac:dyDescent="0.2">
      <c r="A2333" s="8" t="s">
        <v>44</v>
      </c>
      <c r="B2333" s="5" t="s">
        <v>8</v>
      </c>
      <c r="C2333" s="31">
        <v>530</v>
      </c>
      <c r="D2333" s="5" t="s">
        <v>170</v>
      </c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</row>
    <row r="2334" spans="1:19" x14ac:dyDescent="0.2">
      <c r="A2334" s="8" t="s">
        <v>44</v>
      </c>
      <c r="B2334" s="5" t="s">
        <v>7</v>
      </c>
      <c r="C2334" s="31">
        <v>600</v>
      </c>
      <c r="D2334" s="5" t="s">
        <v>173</v>
      </c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</row>
    <row r="2335" spans="1:19" x14ac:dyDescent="0.2">
      <c r="A2335" s="8" t="s">
        <v>44</v>
      </c>
      <c r="B2335" s="5" t="s">
        <v>6</v>
      </c>
      <c r="C2335" s="31">
        <v>700</v>
      </c>
      <c r="D2335" s="5" t="s">
        <v>174</v>
      </c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>
        <v>1.170474</v>
      </c>
    </row>
    <row r="2336" spans="1:19" x14ac:dyDescent="0.2">
      <c r="A2336" s="8" t="s">
        <v>44</v>
      </c>
      <c r="B2336" s="5" t="s">
        <v>5</v>
      </c>
      <c r="C2336" s="31">
        <v>910</v>
      </c>
      <c r="D2336" s="5" t="s">
        <v>170</v>
      </c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>
        <v>0.15826200000000001</v>
      </c>
      <c r="S2336" s="3">
        <v>0.20648</v>
      </c>
    </row>
    <row r="2337" spans="1:19" x14ac:dyDescent="0.2">
      <c r="A2337" s="8" t="s">
        <v>44</v>
      </c>
      <c r="B2337" s="5" t="s">
        <v>4</v>
      </c>
      <c r="C2337" s="31">
        <v>930</v>
      </c>
      <c r="D2337" s="5" t="s">
        <v>170</v>
      </c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>
        <v>0.35975699999999999</v>
      </c>
      <c r="S2337" s="7">
        <v>0.59668299999999996</v>
      </c>
    </row>
    <row r="2338" spans="1:19" x14ac:dyDescent="0.2">
      <c r="A2338" s="6" t="s">
        <v>44</v>
      </c>
      <c r="B2338" s="5" t="s">
        <v>2</v>
      </c>
      <c r="C2338" s="31">
        <v>998</v>
      </c>
      <c r="D2338" s="5" t="s">
        <v>170</v>
      </c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>
        <v>1.689794</v>
      </c>
      <c r="S2338" s="3">
        <v>0.149475</v>
      </c>
    </row>
    <row r="2339" spans="1:19" x14ac:dyDescent="0.2">
      <c r="A2339" s="9" t="s">
        <v>43</v>
      </c>
      <c r="B2339" s="5" t="s">
        <v>26</v>
      </c>
      <c r="C2339" s="32">
        <v>1000</v>
      </c>
      <c r="D2339" s="5" t="s">
        <v>181</v>
      </c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>
        <v>18.968102999999999</v>
      </c>
      <c r="S2339" s="7">
        <v>18.86</v>
      </c>
    </row>
    <row r="2340" spans="1:19" x14ac:dyDescent="0.2">
      <c r="A2340" s="8" t="s">
        <v>43</v>
      </c>
      <c r="B2340" s="5" t="s">
        <v>25</v>
      </c>
      <c r="C2340" s="31">
        <v>110</v>
      </c>
      <c r="D2340" s="5" t="s">
        <v>162</v>
      </c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</row>
    <row r="2341" spans="1:19" x14ac:dyDescent="0.2">
      <c r="A2341" s="8" t="s">
        <v>43</v>
      </c>
      <c r="B2341" s="5" t="s">
        <v>24</v>
      </c>
      <c r="C2341" s="31">
        <v>120</v>
      </c>
      <c r="D2341" s="5" t="s">
        <v>163</v>
      </c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</row>
    <row r="2342" spans="1:19" x14ac:dyDescent="0.2">
      <c r="A2342" s="8" t="s">
        <v>43</v>
      </c>
      <c r="B2342" s="5" t="s">
        <v>23</v>
      </c>
      <c r="C2342" s="31">
        <v>130</v>
      </c>
      <c r="D2342" s="5" t="s">
        <v>163</v>
      </c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</row>
    <row r="2343" spans="1:19" x14ac:dyDescent="0.2">
      <c r="A2343" s="8" t="s">
        <v>43</v>
      </c>
      <c r="B2343" s="5" t="s">
        <v>22</v>
      </c>
      <c r="C2343" s="31">
        <v>140</v>
      </c>
      <c r="D2343" s="5" t="s">
        <v>164</v>
      </c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</row>
    <row r="2344" spans="1:19" x14ac:dyDescent="0.2">
      <c r="A2344" s="8" t="s">
        <v>43</v>
      </c>
      <c r="B2344" s="5" t="s">
        <v>21</v>
      </c>
      <c r="C2344" s="31">
        <v>150</v>
      </c>
      <c r="D2344" s="5" t="s">
        <v>165</v>
      </c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</row>
    <row r="2345" spans="1:19" x14ac:dyDescent="0.2">
      <c r="A2345" s="8" t="s">
        <v>43</v>
      </c>
      <c r="B2345" s="5" t="s">
        <v>20</v>
      </c>
      <c r="C2345" s="31">
        <v>160</v>
      </c>
      <c r="D2345" s="5" t="s">
        <v>161</v>
      </c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</row>
    <row r="2346" spans="1:19" x14ac:dyDescent="0.2">
      <c r="A2346" s="8" t="s">
        <v>43</v>
      </c>
      <c r="B2346" s="5" t="s">
        <v>19</v>
      </c>
      <c r="C2346" s="31">
        <v>210</v>
      </c>
      <c r="D2346" s="5" t="s">
        <v>166</v>
      </c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</row>
    <row r="2347" spans="1:19" x14ac:dyDescent="0.2">
      <c r="A2347" s="8" t="s">
        <v>43</v>
      </c>
      <c r="B2347" s="5" t="s">
        <v>18</v>
      </c>
      <c r="C2347" s="31">
        <v>220</v>
      </c>
      <c r="D2347" s="5" t="s">
        <v>166</v>
      </c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</row>
    <row r="2348" spans="1:19" x14ac:dyDescent="0.2">
      <c r="A2348" s="8" t="s">
        <v>43</v>
      </c>
      <c r="B2348" s="5" t="s">
        <v>17</v>
      </c>
      <c r="C2348" s="31">
        <v>230</v>
      </c>
      <c r="D2348" s="5" t="s">
        <v>166</v>
      </c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</row>
    <row r="2349" spans="1:19" x14ac:dyDescent="0.2">
      <c r="A2349" s="8" t="s">
        <v>43</v>
      </c>
      <c r="B2349" s="5" t="s">
        <v>16</v>
      </c>
      <c r="C2349" s="31">
        <v>240</v>
      </c>
      <c r="D2349" s="5" t="s">
        <v>167</v>
      </c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</row>
    <row r="2350" spans="1:19" x14ac:dyDescent="0.2">
      <c r="A2350" s="8" t="s">
        <v>43</v>
      </c>
      <c r="B2350" s="5" t="s">
        <v>15</v>
      </c>
      <c r="C2350" s="31">
        <v>250</v>
      </c>
      <c r="D2350" s="5" t="s">
        <v>167</v>
      </c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</row>
    <row r="2351" spans="1:19" x14ac:dyDescent="0.2">
      <c r="A2351" s="8" t="s">
        <v>43</v>
      </c>
      <c r="B2351" s="5" t="s">
        <v>14</v>
      </c>
      <c r="C2351" s="31">
        <v>310</v>
      </c>
      <c r="D2351" s="5" t="s">
        <v>169</v>
      </c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</row>
    <row r="2352" spans="1:19" x14ac:dyDescent="0.2">
      <c r="A2352" s="8" t="s">
        <v>43</v>
      </c>
      <c r="B2352" s="5" t="s">
        <v>13</v>
      </c>
      <c r="C2352" s="31">
        <v>320</v>
      </c>
      <c r="D2352" s="5" t="s">
        <v>168</v>
      </c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</row>
    <row r="2353" spans="1:19" x14ac:dyDescent="0.2">
      <c r="A2353" s="8" t="s">
        <v>43</v>
      </c>
      <c r="B2353" s="5" t="s">
        <v>12</v>
      </c>
      <c r="C2353" s="31">
        <v>410</v>
      </c>
      <c r="D2353" s="5" t="s">
        <v>171</v>
      </c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</row>
    <row r="2354" spans="1:19" x14ac:dyDescent="0.2">
      <c r="A2354" s="8" t="s">
        <v>43</v>
      </c>
      <c r="B2354" s="5" t="s">
        <v>11</v>
      </c>
      <c r="C2354" s="31">
        <v>430</v>
      </c>
      <c r="D2354" s="5" t="s">
        <v>170</v>
      </c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</row>
    <row r="2355" spans="1:19" x14ac:dyDescent="0.2">
      <c r="A2355" s="8" t="s">
        <v>43</v>
      </c>
      <c r="B2355" s="5" t="s">
        <v>10</v>
      </c>
      <c r="C2355" s="31">
        <v>510</v>
      </c>
      <c r="D2355" s="5" t="s">
        <v>172</v>
      </c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</row>
    <row r="2356" spans="1:19" x14ac:dyDescent="0.2">
      <c r="A2356" s="8" t="s">
        <v>43</v>
      </c>
      <c r="B2356" s="5" t="s">
        <v>9</v>
      </c>
      <c r="C2356" s="31">
        <v>520</v>
      </c>
      <c r="D2356" s="5" t="s">
        <v>169</v>
      </c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</row>
    <row r="2357" spans="1:19" x14ac:dyDescent="0.2">
      <c r="A2357" s="8" t="s">
        <v>43</v>
      </c>
      <c r="B2357" s="5" t="s">
        <v>8</v>
      </c>
      <c r="C2357" s="31">
        <v>530</v>
      </c>
      <c r="D2357" s="5" t="s">
        <v>170</v>
      </c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</row>
    <row r="2358" spans="1:19" x14ac:dyDescent="0.2">
      <c r="A2358" s="8" t="s">
        <v>43</v>
      </c>
      <c r="B2358" s="5" t="s">
        <v>7</v>
      </c>
      <c r="C2358" s="31">
        <v>600</v>
      </c>
      <c r="D2358" s="5" t="s">
        <v>173</v>
      </c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</row>
    <row r="2359" spans="1:19" x14ac:dyDescent="0.2">
      <c r="A2359" s="8" t="s">
        <v>43</v>
      </c>
      <c r="B2359" s="5" t="s">
        <v>6</v>
      </c>
      <c r="C2359" s="31">
        <v>700</v>
      </c>
      <c r="D2359" s="5" t="s">
        <v>174</v>
      </c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</row>
    <row r="2360" spans="1:19" x14ac:dyDescent="0.2">
      <c r="A2360" s="8" t="s">
        <v>43</v>
      </c>
      <c r="B2360" s="5" t="s">
        <v>5</v>
      </c>
      <c r="C2360" s="31">
        <v>910</v>
      </c>
      <c r="D2360" s="5" t="s">
        <v>170</v>
      </c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</row>
    <row r="2361" spans="1:19" x14ac:dyDescent="0.2">
      <c r="A2361" s="8" t="s">
        <v>43</v>
      </c>
      <c r="B2361" s="5" t="s">
        <v>4</v>
      </c>
      <c r="C2361" s="31">
        <v>930</v>
      </c>
      <c r="D2361" s="5" t="s">
        <v>170</v>
      </c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</row>
    <row r="2362" spans="1:19" x14ac:dyDescent="0.2">
      <c r="A2362" s="6" t="s">
        <v>43</v>
      </c>
      <c r="B2362" s="5" t="s">
        <v>2</v>
      </c>
      <c r="C2362" s="31">
        <v>998</v>
      </c>
      <c r="D2362" s="5" t="s">
        <v>170</v>
      </c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>
        <v>18.968102999999999</v>
      </c>
      <c r="S2362" s="3">
        <v>18.86</v>
      </c>
    </row>
    <row r="2363" spans="1:19" x14ac:dyDescent="0.2">
      <c r="A2363" s="9" t="s">
        <v>42</v>
      </c>
      <c r="B2363" s="5" t="s">
        <v>26</v>
      </c>
      <c r="C2363" s="32">
        <v>1000</v>
      </c>
      <c r="D2363" s="5" t="s">
        <v>181</v>
      </c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>
        <v>5.4328570000000003</v>
      </c>
      <c r="R2363" s="7">
        <v>9.8704370000000008</v>
      </c>
      <c r="S2363" s="7">
        <v>13.876552999999999</v>
      </c>
    </row>
    <row r="2364" spans="1:19" x14ac:dyDescent="0.2">
      <c r="A2364" s="8" t="s">
        <v>42</v>
      </c>
      <c r="B2364" s="5" t="s">
        <v>25</v>
      </c>
      <c r="C2364" s="31">
        <v>110</v>
      </c>
      <c r="D2364" s="5" t="s">
        <v>162</v>
      </c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>
        <v>1.1925190000000001</v>
      </c>
      <c r="R2364" s="3">
        <v>1.5903069999999999</v>
      </c>
      <c r="S2364" s="3">
        <v>1.9048909999999999</v>
      </c>
    </row>
    <row r="2365" spans="1:19" x14ac:dyDescent="0.2">
      <c r="A2365" s="8" t="s">
        <v>42</v>
      </c>
      <c r="B2365" s="5" t="s">
        <v>24</v>
      </c>
      <c r="C2365" s="31">
        <v>120</v>
      </c>
      <c r="D2365" s="5" t="s">
        <v>163</v>
      </c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>
        <v>1.7176E-2</v>
      </c>
      <c r="R2365" s="7">
        <v>0.54384999999999994</v>
      </c>
      <c r="S2365" s="7">
        <v>0.119436</v>
      </c>
    </row>
    <row r="2366" spans="1:19" x14ac:dyDescent="0.2">
      <c r="A2366" s="8" t="s">
        <v>42</v>
      </c>
      <c r="B2366" s="5" t="s">
        <v>23</v>
      </c>
      <c r="C2366" s="31">
        <v>130</v>
      </c>
      <c r="D2366" s="5" t="s">
        <v>163</v>
      </c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>
        <v>4.7024999999999997E-2</v>
      </c>
      <c r="S2366" s="3">
        <v>4.1790000000000004E-3</v>
      </c>
    </row>
    <row r="2367" spans="1:19" x14ac:dyDescent="0.2">
      <c r="A2367" s="8" t="s">
        <v>42</v>
      </c>
      <c r="B2367" s="5" t="s">
        <v>22</v>
      </c>
      <c r="C2367" s="31">
        <v>140</v>
      </c>
      <c r="D2367" s="5" t="s">
        <v>164</v>
      </c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>
        <v>3.3140000000000001E-3</v>
      </c>
    </row>
    <row r="2368" spans="1:19" x14ac:dyDescent="0.2">
      <c r="A2368" s="8" t="s">
        <v>42</v>
      </c>
      <c r="B2368" s="5" t="s">
        <v>21</v>
      </c>
      <c r="C2368" s="31">
        <v>150</v>
      </c>
      <c r="D2368" s="5" t="s">
        <v>165</v>
      </c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>
        <v>0.43887799999999999</v>
      </c>
      <c r="R2368" s="3">
        <v>0.78936300000000004</v>
      </c>
      <c r="S2368" s="3">
        <v>1.1613070000000001</v>
      </c>
    </row>
    <row r="2369" spans="1:19" x14ac:dyDescent="0.2">
      <c r="A2369" s="8" t="s">
        <v>42</v>
      </c>
      <c r="B2369" s="5" t="s">
        <v>20</v>
      </c>
      <c r="C2369" s="31">
        <v>160</v>
      </c>
      <c r="D2369" s="5" t="s">
        <v>161</v>
      </c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>
        <v>8.1433000000000005E-2</v>
      </c>
      <c r="R2369" s="7">
        <v>8.0456E-2</v>
      </c>
      <c r="S2369" s="7">
        <v>0.17195099999999999</v>
      </c>
    </row>
    <row r="2370" spans="1:19" x14ac:dyDescent="0.2">
      <c r="A2370" s="8" t="s">
        <v>42</v>
      </c>
      <c r="B2370" s="5" t="s">
        <v>19</v>
      </c>
      <c r="C2370" s="31">
        <v>210</v>
      </c>
      <c r="D2370" s="5" t="s">
        <v>166</v>
      </c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>
        <v>8.7500000000000002E-4</v>
      </c>
      <c r="R2370" s="3">
        <v>0.19025800000000001</v>
      </c>
      <c r="S2370" s="3">
        <v>3.9459999999999999E-3</v>
      </c>
    </row>
    <row r="2371" spans="1:19" x14ac:dyDescent="0.2">
      <c r="A2371" s="8" t="s">
        <v>42</v>
      </c>
      <c r="B2371" s="5" t="s">
        <v>18</v>
      </c>
      <c r="C2371" s="31">
        <v>220</v>
      </c>
      <c r="D2371" s="5" t="s">
        <v>166</v>
      </c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>
        <v>3.8792E-2</v>
      </c>
      <c r="S2371" s="7">
        <v>6.6350000000000003E-3</v>
      </c>
    </row>
    <row r="2372" spans="1:19" x14ac:dyDescent="0.2">
      <c r="A2372" s="8" t="s">
        <v>42</v>
      </c>
      <c r="B2372" s="5" t="s">
        <v>17</v>
      </c>
      <c r="C2372" s="31">
        <v>230</v>
      </c>
      <c r="D2372" s="5" t="s">
        <v>166</v>
      </c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>
        <v>1.9289999999999999E-3</v>
      </c>
      <c r="R2372" s="3">
        <v>9.2924000000000007E-2</v>
      </c>
      <c r="S2372" s="3">
        <v>0.29129300000000002</v>
      </c>
    </row>
    <row r="2373" spans="1:19" x14ac:dyDescent="0.2">
      <c r="A2373" s="8" t="s">
        <v>42</v>
      </c>
      <c r="B2373" s="5" t="s">
        <v>16</v>
      </c>
      <c r="C2373" s="31">
        <v>240</v>
      </c>
      <c r="D2373" s="5" t="s">
        <v>167</v>
      </c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>
        <v>8.2780000000000006E-3</v>
      </c>
      <c r="S2373" s="7">
        <v>3.1580000000000002E-3</v>
      </c>
    </row>
    <row r="2374" spans="1:19" x14ac:dyDescent="0.2">
      <c r="A2374" s="8" t="s">
        <v>42</v>
      </c>
      <c r="B2374" s="5" t="s">
        <v>15</v>
      </c>
      <c r="C2374" s="31">
        <v>250</v>
      </c>
      <c r="D2374" s="5" t="s">
        <v>167</v>
      </c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>
        <v>3.4555000000000002E-2</v>
      </c>
      <c r="S2374" s="3"/>
    </row>
    <row r="2375" spans="1:19" x14ac:dyDescent="0.2">
      <c r="A2375" s="8" t="s">
        <v>42</v>
      </c>
      <c r="B2375" s="5" t="s">
        <v>14</v>
      </c>
      <c r="C2375" s="31">
        <v>310</v>
      </c>
      <c r="D2375" s="5" t="s">
        <v>169</v>
      </c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>
        <v>7.6856999999999995E-2</v>
      </c>
      <c r="R2375" s="7">
        <v>0.12478400000000001</v>
      </c>
      <c r="S2375" s="7">
        <v>8.4992999999999999E-2</v>
      </c>
    </row>
    <row r="2376" spans="1:19" x14ac:dyDescent="0.2">
      <c r="A2376" s="8" t="s">
        <v>42</v>
      </c>
      <c r="B2376" s="5" t="s">
        <v>13</v>
      </c>
      <c r="C2376" s="31">
        <v>320</v>
      </c>
      <c r="D2376" s="5" t="s">
        <v>168</v>
      </c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>
        <v>1.415E-3</v>
      </c>
    </row>
    <row r="2377" spans="1:19" x14ac:dyDescent="0.2">
      <c r="A2377" s="8" t="s">
        <v>42</v>
      </c>
      <c r="B2377" s="5" t="s">
        <v>12</v>
      </c>
      <c r="C2377" s="31">
        <v>410</v>
      </c>
      <c r="D2377" s="5" t="s">
        <v>171</v>
      </c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>
        <v>4.1079999999999997E-3</v>
      </c>
      <c r="S2377" s="7">
        <v>2.9179E-2</v>
      </c>
    </row>
    <row r="2378" spans="1:19" x14ac:dyDescent="0.2">
      <c r="A2378" s="8" t="s">
        <v>42</v>
      </c>
      <c r="B2378" s="5" t="s">
        <v>11</v>
      </c>
      <c r="C2378" s="31">
        <v>430</v>
      </c>
      <c r="D2378" s="5" t="s">
        <v>170</v>
      </c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>
        <v>0.171903</v>
      </c>
      <c r="R2378" s="3">
        <v>0.14125499999999999</v>
      </c>
      <c r="S2378" s="3">
        <v>0.16778399999999999</v>
      </c>
    </row>
    <row r="2379" spans="1:19" x14ac:dyDescent="0.2">
      <c r="A2379" s="8" t="s">
        <v>42</v>
      </c>
      <c r="B2379" s="5" t="s">
        <v>10</v>
      </c>
      <c r="C2379" s="31">
        <v>510</v>
      </c>
      <c r="D2379" s="5" t="s">
        <v>172</v>
      </c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</row>
    <row r="2380" spans="1:19" x14ac:dyDescent="0.2">
      <c r="A2380" s="8" t="s">
        <v>42</v>
      </c>
      <c r="B2380" s="5" t="s">
        <v>9</v>
      </c>
      <c r="C2380" s="31">
        <v>520</v>
      </c>
      <c r="D2380" s="5" t="s">
        <v>169</v>
      </c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>
        <v>3.0093000000000002E-2</v>
      </c>
      <c r="R2380" s="3"/>
      <c r="S2380" s="3"/>
    </row>
    <row r="2381" spans="1:19" x14ac:dyDescent="0.2">
      <c r="A2381" s="8" t="s">
        <v>42</v>
      </c>
      <c r="B2381" s="5" t="s">
        <v>8</v>
      </c>
      <c r="C2381" s="31">
        <v>530</v>
      </c>
      <c r="D2381" s="5" t="s">
        <v>170</v>
      </c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</row>
    <row r="2382" spans="1:19" x14ac:dyDescent="0.2">
      <c r="A2382" s="8" t="s">
        <v>42</v>
      </c>
      <c r="B2382" s="5" t="s">
        <v>7</v>
      </c>
      <c r="C2382" s="31">
        <v>600</v>
      </c>
      <c r="D2382" s="5" t="s">
        <v>173</v>
      </c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</row>
    <row r="2383" spans="1:19" x14ac:dyDescent="0.2">
      <c r="A2383" s="8" t="s">
        <v>42</v>
      </c>
      <c r="B2383" s="5" t="s">
        <v>6</v>
      </c>
      <c r="C2383" s="31">
        <v>700</v>
      </c>
      <c r="D2383" s="5" t="s">
        <v>174</v>
      </c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>
        <v>0.45285799999999998</v>
      </c>
      <c r="R2383" s="7">
        <v>1.311499</v>
      </c>
      <c r="S2383" s="7">
        <v>4.279388</v>
      </c>
    </row>
    <row r="2384" spans="1:19" x14ac:dyDescent="0.2">
      <c r="A2384" s="8" t="s">
        <v>42</v>
      </c>
      <c r="B2384" s="5" t="s">
        <v>5</v>
      </c>
      <c r="C2384" s="31">
        <v>910</v>
      </c>
      <c r="D2384" s="5" t="s">
        <v>170</v>
      </c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>
        <v>2.2955420000000002</v>
      </c>
      <c r="R2384" s="3">
        <v>3.4941879999999998</v>
      </c>
      <c r="S2384" s="3">
        <v>3.9329299999999998</v>
      </c>
    </row>
    <row r="2385" spans="1:19" x14ac:dyDescent="0.2">
      <c r="A2385" s="8" t="s">
        <v>42</v>
      </c>
      <c r="B2385" s="5" t="s">
        <v>4</v>
      </c>
      <c r="C2385" s="31">
        <v>930</v>
      </c>
      <c r="D2385" s="5" t="s">
        <v>170</v>
      </c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>
        <v>3.8140000000000001E-3</v>
      </c>
      <c r="R2385" s="7">
        <v>0.80730299999999999</v>
      </c>
      <c r="S2385" s="7">
        <v>1.4843519999999999</v>
      </c>
    </row>
    <row r="2386" spans="1:19" x14ac:dyDescent="0.2">
      <c r="A2386" s="6" t="s">
        <v>42</v>
      </c>
      <c r="B2386" s="5" t="s">
        <v>2</v>
      </c>
      <c r="C2386" s="31">
        <v>998</v>
      </c>
      <c r="D2386" s="5" t="s">
        <v>170</v>
      </c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>
        <v>0.60289700000000002</v>
      </c>
      <c r="R2386" s="3">
        <v>0.50296300000000005</v>
      </c>
      <c r="S2386" s="3">
        <v>0.14572199999999999</v>
      </c>
    </row>
    <row r="2387" spans="1:19" x14ac:dyDescent="0.2">
      <c r="A2387" s="9" t="s">
        <v>41</v>
      </c>
      <c r="B2387" s="5" t="s">
        <v>26</v>
      </c>
      <c r="C2387" s="32">
        <v>1000</v>
      </c>
      <c r="D2387" s="5" t="s">
        <v>181</v>
      </c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>
        <v>7.9808510000000004</v>
      </c>
      <c r="S2387" s="7">
        <v>10.619218</v>
      </c>
    </row>
    <row r="2388" spans="1:19" x14ac:dyDescent="0.2">
      <c r="A2388" s="8" t="s">
        <v>41</v>
      </c>
      <c r="B2388" s="5" t="s">
        <v>25</v>
      </c>
      <c r="C2388" s="31">
        <v>110</v>
      </c>
      <c r="D2388" s="5" t="s">
        <v>162</v>
      </c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>
        <v>2.5467599999999999</v>
      </c>
      <c r="S2388" s="3">
        <v>0.26761000000000001</v>
      </c>
    </row>
    <row r="2389" spans="1:19" x14ac:dyDescent="0.2">
      <c r="A2389" s="8" t="s">
        <v>41</v>
      </c>
      <c r="B2389" s="5" t="s">
        <v>24</v>
      </c>
      <c r="C2389" s="31">
        <v>120</v>
      </c>
      <c r="D2389" s="5" t="s">
        <v>163</v>
      </c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>
        <v>0.30762400000000001</v>
      </c>
      <c r="S2389" s="7">
        <v>1.1923589999999999</v>
      </c>
    </row>
    <row r="2390" spans="1:19" x14ac:dyDescent="0.2">
      <c r="A2390" s="8" t="s">
        <v>41</v>
      </c>
      <c r="B2390" s="5" t="s">
        <v>23</v>
      </c>
      <c r="C2390" s="31">
        <v>130</v>
      </c>
      <c r="D2390" s="5" t="s">
        <v>163</v>
      </c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</row>
    <row r="2391" spans="1:19" x14ac:dyDescent="0.2">
      <c r="A2391" s="8" t="s">
        <v>41</v>
      </c>
      <c r="B2391" s="5" t="s">
        <v>22</v>
      </c>
      <c r="C2391" s="31">
        <v>140</v>
      </c>
      <c r="D2391" s="5" t="s">
        <v>164</v>
      </c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</row>
    <row r="2392" spans="1:19" x14ac:dyDescent="0.2">
      <c r="A2392" s="8" t="s">
        <v>41</v>
      </c>
      <c r="B2392" s="5" t="s">
        <v>21</v>
      </c>
      <c r="C2392" s="31">
        <v>150</v>
      </c>
      <c r="D2392" s="5" t="s">
        <v>165</v>
      </c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</row>
    <row r="2393" spans="1:19" x14ac:dyDescent="0.2">
      <c r="A2393" s="8" t="s">
        <v>41</v>
      </c>
      <c r="B2393" s="5" t="s">
        <v>20</v>
      </c>
      <c r="C2393" s="31">
        <v>160</v>
      </c>
      <c r="D2393" s="5" t="s">
        <v>161</v>
      </c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</row>
    <row r="2394" spans="1:19" x14ac:dyDescent="0.2">
      <c r="A2394" s="8" t="s">
        <v>41</v>
      </c>
      <c r="B2394" s="5" t="s">
        <v>19</v>
      </c>
      <c r="C2394" s="31">
        <v>210</v>
      </c>
      <c r="D2394" s="5" t="s">
        <v>166</v>
      </c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</row>
    <row r="2395" spans="1:19" x14ac:dyDescent="0.2">
      <c r="A2395" s="8" t="s">
        <v>41</v>
      </c>
      <c r="B2395" s="5" t="s">
        <v>18</v>
      </c>
      <c r="C2395" s="31">
        <v>220</v>
      </c>
      <c r="D2395" s="5" t="s">
        <v>166</v>
      </c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</row>
    <row r="2396" spans="1:19" x14ac:dyDescent="0.2">
      <c r="A2396" s="8" t="s">
        <v>41</v>
      </c>
      <c r="B2396" s="5" t="s">
        <v>17</v>
      </c>
      <c r="C2396" s="31">
        <v>230</v>
      </c>
      <c r="D2396" s="5" t="s">
        <v>166</v>
      </c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</row>
    <row r="2397" spans="1:19" x14ac:dyDescent="0.2">
      <c r="A2397" s="8" t="s">
        <v>41</v>
      </c>
      <c r="B2397" s="5" t="s">
        <v>16</v>
      </c>
      <c r="C2397" s="31">
        <v>240</v>
      </c>
      <c r="D2397" s="5" t="s">
        <v>167</v>
      </c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</row>
    <row r="2398" spans="1:19" x14ac:dyDescent="0.2">
      <c r="A2398" s="8" t="s">
        <v>41</v>
      </c>
      <c r="B2398" s="5" t="s">
        <v>15</v>
      </c>
      <c r="C2398" s="31">
        <v>250</v>
      </c>
      <c r="D2398" s="5" t="s">
        <v>167</v>
      </c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</row>
    <row r="2399" spans="1:19" x14ac:dyDescent="0.2">
      <c r="A2399" s="8" t="s">
        <v>41</v>
      </c>
      <c r="B2399" s="5" t="s">
        <v>14</v>
      </c>
      <c r="C2399" s="31">
        <v>310</v>
      </c>
      <c r="D2399" s="5" t="s">
        <v>169</v>
      </c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</row>
    <row r="2400" spans="1:19" x14ac:dyDescent="0.2">
      <c r="A2400" s="8" t="s">
        <v>41</v>
      </c>
      <c r="B2400" s="5" t="s">
        <v>13</v>
      </c>
      <c r="C2400" s="31">
        <v>320</v>
      </c>
      <c r="D2400" s="5" t="s">
        <v>168</v>
      </c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</row>
    <row r="2401" spans="1:19" x14ac:dyDescent="0.2">
      <c r="A2401" s="8" t="s">
        <v>41</v>
      </c>
      <c r="B2401" s="5" t="s">
        <v>12</v>
      </c>
      <c r="C2401" s="31">
        <v>410</v>
      </c>
      <c r="D2401" s="5" t="s">
        <v>171</v>
      </c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</row>
    <row r="2402" spans="1:19" x14ac:dyDescent="0.2">
      <c r="A2402" s="8" t="s">
        <v>41</v>
      </c>
      <c r="B2402" s="5" t="s">
        <v>11</v>
      </c>
      <c r="C2402" s="31">
        <v>430</v>
      </c>
      <c r="D2402" s="5" t="s">
        <v>170</v>
      </c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</row>
    <row r="2403" spans="1:19" x14ac:dyDescent="0.2">
      <c r="A2403" s="8" t="s">
        <v>41</v>
      </c>
      <c r="B2403" s="5" t="s">
        <v>10</v>
      </c>
      <c r="C2403" s="31">
        <v>510</v>
      </c>
      <c r="D2403" s="5" t="s">
        <v>172</v>
      </c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</row>
    <row r="2404" spans="1:19" x14ac:dyDescent="0.2">
      <c r="A2404" s="8" t="s">
        <v>41</v>
      </c>
      <c r="B2404" s="5" t="s">
        <v>9</v>
      </c>
      <c r="C2404" s="31">
        <v>520</v>
      </c>
      <c r="D2404" s="5" t="s">
        <v>169</v>
      </c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</row>
    <row r="2405" spans="1:19" x14ac:dyDescent="0.2">
      <c r="A2405" s="8" t="s">
        <v>41</v>
      </c>
      <c r="B2405" s="5" t="s">
        <v>8</v>
      </c>
      <c r="C2405" s="31">
        <v>530</v>
      </c>
      <c r="D2405" s="5" t="s">
        <v>170</v>
      </c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</row>
    <row r="2406" spans="1:19" x14ac:dyDescent="0.2">
      <c r="A2406" s="8" t="s">
        <v>41</v>
      </c>
      <c r="B2406" s="5" t="s">
        <v>7</v>
      </c>
      <c r="C2406" s="31">
        <v>600</v>
      </c>
      <c r="D2406" s="5" t="s">
        <v>173</v>
      </c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</row>
    <row r="2407" spans="1:19" x14ac:dyDescent="0.2">
      <c r="A2407" s="8" t="s">
        <v>41</v>
      </c>
      <c r="B2407" s="5" t="s">
        <v>6</v>
      </c>
      <c r="C2407" s="31">
        <v>700</v>
      </c>
      <c r="D2407" s="5" t="s">
        <v>174</v>
      </c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>
        <v>6.0743999999999999E-2</v>
      </c>
      <c r="S2407" s="7"/>
    </row>
    <row r="2408" spans="1:19" x14ac:dyDescent="0.2">
      <c r="A2408" s="8" t="s">
        <v>41</v>
      </c>
      <c r="B2408" s="5" t="s">
        <v>5</v>
      </c>
      <c r="C2408" s="31">
        <v>910</v>
      </c>
      <c r="D2408" s="5" t="s">
        <v>170</v>
      </c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>
        <v>0.28155000000000002</v>
      </c>
      <c r="S2408" s="3">
        <v>0.66109700000000005</v>
      </c>
    </row>
    <row r="2409" spans="1:19" x14ac:dyDescent="0.2">
      <c r="A2409" s="8" t="s">
        <v>41</v>
      </c>
      <c r="B2409" s="5" t="s">
        <v>4</v>
      </c>
      <c r="C2409" s="31">
        <v>930</v>
      </c>
      <c r="D2409" s="5" t="s">
        <v>170</v>
      </c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>
        <v>2.579723</v>
      </c>
      <c r="S2409" s="7">
        <v>5.5942059999999998</v>
      </c>
    </row>
    <row r="2410" spans="1:19" x14ac:dyDescent="0.2">
      <c r="A2410" s="6" t="s">
        <v>41</v>
      </c>
      <c r="B2410" s="5" t="s">
        <v>2</v>
      </c>
      <c r="C2410" s="31">
        <v>998</v>
      </c>
      <c r="D2410" s="5" t="s">
        <v>170</v>
      </c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>
        <v>2.20445</v>
      </c>
      <c r="S2410" s="3">
        <v>2.9039459999999999</v>
      </c>
    </row>
    <row r="2411" spans="1:19" x14ac:dyDescent="0.2">
      <c r="A2411" s="9" t="s">
        <v>40</v>
      </c>
      <c r="B2411" s="5" t="s">
        <v>26</v>
      </c>
      <c r="C2411" s="32">
        <v>1000</v>
      </c>
      <c r="D2411" s="5" t="s">
        <v>181</v>
      </c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>
        <v>62.826523999999999</v>
      </c>
      <c r="R2411" s="7">
        <v>33.037171000000001</v>
      </c>
      <c r="S2411" s="7">
        <v>109.468121</v>
      </c>
    </row>
    <row r="2412" spans="1:19" x14ac:dyDescent="0.2">
      <c r="A2412" s="8" t="s">
        <v>40</v>
      </c>
      <c r="B2412" s="5" t="s">
        <v>25</v>
      </c>
      <c r="C2412" s="31">
        <v>110</v>
      </c>
      <c r="D2412" s="5" t="s">
        <v>162</v>
      </c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>
        <v>51.157136000000001</v>
      </c>
      <c r="R2412" s="3">
        <v>29.598115</v>
      </c>
      <c r="S2412" s="3">
        <v>28.016787000000001</v>
      </c>
    </row>
    <row r="2413" spans="1:19" x14ac:dyDescent="0.2">
      <c r="A2413" s="8" t="s">
        <v>40</v>
      </c>
      <c r="B2413" s="5" t="s">
        <v>24</v>
      </c>
      <c r="C2413" s="31">
        <v>120</v>
      </c>
      <c r="D2413" s="5" t="s">
        <v>163</v>
      </c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>
        <v>3.538446</v>
      </c>
      <c r="R2413" s="7">
        <v>4.0665E-2</v>
      </c>
      <c r="S2413" s="7"/>
    </row>
    <row r="2414" spans="1:19" x14ac:dyDescent="0.2">
      <c r="A2414" s="8" t="s">
        <v>40</v>
      </c>
      <c r="B2414" s="5" t="s">
        <v>23</v>
      </c>
      <c r="C2414" s="31">
        <v>130</v>
      </c>
      <c r="D2414" s="5" t="s">
        <v>163</v>
      </c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</row>
    <row r="2415" spans="1:19" x14ac:dyDescent="0.2">
      <c r="A2415" s="8" t="s">
        <v>40</v>
      </c>
      <c r="B2415" s="5" t="s">
        <v>22</v>
      </c>
      <c r="C2415" s="31">
        <v>140</v>
      </c>
      <c r="D2415" s="5" t="s">
        <v>164</v>
      </c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</row>
    <row r="2416" spans="1:19" x14ac:dyDescent="0.2">
      <c r="A2416" s="8" t="s">
        <v>40</v>
      </c>
      <c r="B2416" s="5" t="s">
        <v>21</v>
      </c>
      <c r="C2416" s="31">
        <v>150</v>
      </c>
      <c r="D2416" s="5" t="s">
        <v>165</v>
      </c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>
        <v>3.2603569999999999</v>
      </c>
      <c r="R2416" s="3">
        <v>1.316336</v>
      </c>
      <c r="S2416" s="3">
        <v>69.513159999999999</v>
      </c>
    </row>
    <row r="2417" spans="1:19" x14ac:dyDescent="0.2">
      <c r="A2417" s="8" t="s">
        <v>40</v>
      </c>
      <c r="B2417" s="5" t="s">
        <v>20</v>
      </c>
      <c r="C2417" s="31">
        <v>160</v>
      </c>
      <c r="D2417" s="5" t="s">
        <v>161</v>
      </c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>
        <v>3.3267150000000001</v>
      </c>
      <c r="R2417" s="7">
        <v>3.7587000000000002E-2</v>
      </c>
      <c r="S2417" s="7"/>
    </row>
    <row r="2418" spans="1:19" x14ac:dyDescent="0.2">
      <c r="A2418" s="8" t="s">
        <v>40</v>
      </c>
      <c r="B2418" s="5" t="s">
        <v>19</v>
      </c>
      <c r="C2418" s="31">
        <v>210</v>
      </c>
      <c r="D2418" s="5" t="s">
        <v>166</v>
      </c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</row>
    <row r="2419" spans="1:19" x14ac:dyDescent="0.2">
      <c r="A2419" s="8" t="s">
        <v>40</v>
      </c>
      <c r="B2419" s="5" t="s">
        <v>18</v>
      </c>
      <c r="C2419" s="31">
        <v>220</v>
      </c>
      <c r="D2419" s="5" t="s">
        <v>166</v>
      </c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</row>
    <row r="2420" spans="1:19" x14ac:dyDescent="0.2">
      <c r="A2420" s="8" t="s">
        <v>40</v>
      </c>
      <c r="B2420" s="5" t="s">
        <v>17</v>
      </c>
      <c r="C2420" s="31">
        <v>230</v>
      </c>
      <c r="D2420" s="5" t="s">
        <v>166</v>
      </c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>
        <v>1.076473</v>
      </c>
    </row>
    <row r="2421" spans="1:19" x14ac:dyDescent="0.2">
      <c r="A2421" s="8" t="s">
        <v>40</v>
      </c>
      <c r="B2421" s="5" t="s">
        <v>16</v>
      </c>
      <c r="C2421" s="31">
        <v>240</v>
      </c>
      <c r="D2421" s="5" t="s">
        <v>167</v>
      </c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</row>
    <row r="2422" spans="1:19" x14ac:dyDescent="0.2">
      <c r="A2422" s="8" t="s">
        <v>40</v>
      </c>
      <c r="B2422" s="5" t="s">
        <v>15</v>
      </c>
      <c r="C2422" s="31">
        <v>250</v>
      </c>
      <c r="D2422" s="5" t="s">
        <v>167</v>
      </c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>
        <v>5.5933999999999998E-2</v>
      </c>
      <c r="S2422" s="3"/>
    </row>
    <row r="2423" spans="1:19" x14ac:dyDescent="0.2">
      <c r="A2423" s="8" t="s">
        <v>40</v>
      </c>
      <c r="B2423" s="5" t="s">
        <v>14</v>
      </c>
      <c r="C2423" s="31">
        <v>310</v>
      </c>
      <c r="D2423" s="5" t="s">
        <v>169</v>
      </c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>
        <v>0.25872600000000001</v>
      </c>
      <c r="R2423" s="7">
        <v>0.26421800000000001</v>
      </c>
      <c r="S2423" s="7">
        <v>0.199181</v>
      </c>
    </row>
    <row r="2424" spans="1:19" x14ac:dyDescent="0.2">
      <c r="A2424" s="8" t="s">
        <v>40</v>
      </c>
      <c r="B2424" s="5" t="s">
        <v>13</v>
      </c>
      <c r="C2424" s="31">
        <v>320</v>
      </c>
      <c r="D2424" s="5" t="s">
        <v>168</v>
      </c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>
        <v>0.58807299999999996</v>
      </c>
      <c r="R2424" s="3">
        <v>0.17605899999999999</v>
      </c>
      <c r="S2424" s="3"/>
    </row>
    <row r="2425" spans="1:19" x14ac:dyDescent="0.2">
      <c r="A2425" s="8" t="s">
        <v>40</v>
      </c>
      <c r="B2425" s="5" t="s">
        <v>12</v>
      </c>
      <c r="C2425" s="31">
        <v>410</v>
      </c>
      <c r="D2425" s="5" t="s">
        <v>171</v>
      </c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</row>
    <row r="2426" spans="1:19" x14ac:dyDescent="0.2">
      <c r="A2426" s="8" t="s">
        <v>40</v>
      </c>
      <c r="B2426" s="5" t="s">
        <v>11</v>
      </c>
      <c r="C2426" s="31">
        <v>430</v>
      </c>
      <c r="D2426" s="5" t="s">
        <v>170</v>
      </c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</row>
    <row r="2427" spans="1:19" x14ac:dyDescent="0.2">
      <c r="A2427" s="8" t="s">
        <v>40</v>
      </c>
      <c r="B2427" s="5" t="s">
        <v>10</v>
      </c>
      <c r="C2427" s="31">
        <v>510</v>
      </c>
      <c r="D2427" s="5" t="s">
        <v>172</v>
      </c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</row>
    <row r="2428" spans="1:19" x14ac:dyDescent="0.2">
      <c r="A2428" s="8" t="s">
        <v>40</v>
      </c>
      <c r="B2428" s="5" t="s">
        <v>9</v>
      </c>
      <c r="C2428" s="31">
        <v>520</v>
      </c>
      <c r="D2428" s="5" t="s">
        <v>169</v>
      </c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</row>
    <row r="2429" spans="1:19" x14ac:dyDescent="0.2">
      <c r="A2429" s="8" t="s">
        <v>40</v>
      </c>
      <c r="B2429" s="5" t="s">
        <v>8</v>
      </c>
      <c r="C2429" s="31">
        <v>530</v>
      </c>
      <c r="D2429" s="5" t="s">
        <v>170</v>
      </c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</row>
    <row r="2430" spans="1:19" x14ac:dyDescent="0.2">
      <c r="A2430" s="8" t="s">
        <v>40</v>
      </c>
      <c r="B2430" s="5" t="s">
        <v>7</v>
      </c>
      <c r="C2430" s="31">
        <v>600</v>
      </c>
      <c r="D2430" s="5" t="s">
        <v>173</v>
      </c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</row>
    <row r="2431" spans="1:19" x14ac:dyDescent="0.2">
      <c r="A2431" s="8" t="s">
        <v>40</v>
      </c>
      <c r="B2431" s="5" t="s">
        <v>6</v>
      </c>
      <c r="C2431" s="31">
        <v>700</v>
      </c>
      <c r="D2431" s="5" t="s">
        <v>174</v>
      </c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>
        <v>0.32792199999999999</v>
      </c>
      <c r="R2431" s="7">
        <v>1.014221</v>
      </c>
      <c r="S2431" s="7">
        <v>9.8311159999999997</v>
      </c>
    </row>
    <row r="2432" spans="1:19" x14ac:dyDescent="0.2">
      <c r="A2432" s="8" t="s">
        <v>40</v>
      </c>
      <c r="B2432" s="5" t="s">
        <v>5</v>
      </c>
      <c r="C2432" s="31">
        <v>910</v>
      </c>
      <c r="D2432" s="5" t="s">
        <v>170</v>
      </c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>
        <v>9.9975999999999995E-2</v>
      </c>
      <c r="R2432" s="3">
        <v>6.3339000000000006E-2</v>
      </c>
      <c r="S2432" s="3">
        <v>0.29983399999999999</v>
      </c>
    </row>
    <row r="2433" spans="1:19" x14ac:dyDescent="0.2">
      <c r="A2433" s="8" t="s">
        <v>40</v>
      </c>
      <c r="B2433" s="5" t="s">
        <v>4</v>
      </c>
      <c r="C2433" s="31">
        <v>930</v>
      </c>
      <c r="D2433" s="5" t="s">
        <v>170</v>
      </c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>
        <v>5.8835999999999999E-2</v>
      </c>
      <c r="R2433" s="7">
        <v>7.5878000000000001E-2</v>
      </c>
      <c r="S2433" s="7"/>
    </row>
    <row r="2434" spans="1:19" x14ac:dyDescent="0.2">
      <c r="A2434" s="6" t="s">
        <v>40</v>
      </c>
      <c r="B2434" s="5" t="s">
        <v>2</v>
      </c>
      <c r="C2434" s="31">
        <v>998</v>
      </c>
      <c r="D2434" s="5" t="s">
        <v>170</v>
      </c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>
        <v>0.210337</v>
      </c>
      <c r="R2434" s="3">
        <v>0.39462700000000001</v>
      </c>
      <c r="S2434" s="3">
        <v>0.52826200000000001</v>
      </c>
    </row>
    <row r="2435" spans="1:19" x14ac:dyDescent="0.2">
      <c r="A2435" s="12" t="s">
        <v>39</v>
      </c>
      <c r="B2435" s="5" t="s">
        <v>26</v>
      </c>
      <c r="C2435" s="32">
        <v>1000</v>
      </c>
      <c r="D2435" s="5" t="s">
        <v>181</v>
      </c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>
        <v>854.25221699999997</v>
      </c>
      <c r="S2435" s="7">
        <v>767.11875999999995</v>
      </c>
    </row>
    <row r="2436" spans="1:19" x14ac:dyDescent="0.2">
      <c r="A2436" s="11" t="s">
        <v>39</v>
      </c>
      <c r="B2436" s="5" t="s">
        <v>25</v>
      </c>
      <c r="C2436" s="31">
        <v>110</v>
      </c>
      <c r="D2436" s="5" t="s">
        <v>162</v>
      </c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</row>
    <row r="2437" spans="1:19" x14ac:dyDescent="0.2">
      <c r="A2437" s="11" t="s">
        <v>39</v>
      </c>
      <c r="B2437" s="5" t="s">
        <v>24</v>
      </c>
      <c r="C2437" s="31">
        <v>120</v>
      </c>
      <c r="D2437" s="5" t="s">
        <v>163</v>
      </c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</row>
    <row r="2438" spans="1:19" x14ac:dyDescent="0.2">
      <c r="A2438" s="11" t="s">
        <v>39</v>
      </c>
      <c r="B2438" s="5" t="s">
        <v>23</v>
      </c>
      <c r="C2438" s="31">
        <v>130</v>
      </c>
      <c r="D2438" s="5" t="s">
        <v>163</v>
      </c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</row>
    <row r="2439" spans="1:19" x14ac:dyDescent="0.2">
      <c r="A2439" s="11" t="s">
        <v>39</v>
      </c>
      <c r="B2439" s="5" t="s">
        <v>22</v>
      </c>
      <c r="C2439" s="31">
        <v>140</v>
      </c>
      <c r="D2439" s="5" t="s">
        <v>164</v>
      </c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</row>
    <row r="2440" spans="1:19" x14ac:dyDescent="0.2">
      <c r="A2440" s="11" t="s">
        <v>39</v>
      </c>
      <c r="B2440" s="5" t="s">
        <v>21</v>
      </c>
      <c r="C2440" s="31">
        <v>150</v>
      </c>
      <c r="D2440" s="5" t="s">
        <v>165</v>
      </c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</row>
    <row r="2441" spans="1:19" x14ac:dyDescent="0.2">
      <c r="A2441" s="11" t="s">
        <v>39</v>
      </c>
      <c r="B2441" s="5" t="s">
        <v>20</v>
      </c>
      <c r="C2441" s="31">
        <v>160</v>
      </c>
      <c r="D2441" s="5" t="s">
        <v>161</v>
      </c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</row>
    <row r="2442" spans="1:19" x14ac:dyDescent="0.2">
      <c r="A2442" s="11" t="s">
        <v>39</v>
      </c>
      <c r="B2442" s="5" t="s">
        <v>19</v>
      </c>
      <c r="C2442" s="31">
        <v>210</v>
      </c>
      <c r="D2442" s="5" t="s">
        <v>166</v>
      </c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</row>
    <row r="2443" spans="1:19" x14ac:dyDescent="0.2">
      <c r="A2443" s="11" t="s">
        <v>39</v>
      </c>
      <c r="B2443" s="5" t="s">
        <v>18</v>
      </c>
      <c r="C2443" s="31">
        <v>220</v>
      </c>
      <c r="D2443" s="5" t="s">
        <v>166</v>
      </c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</row>
    <row r="2444" spans="1:19" x14ac:dyDescent="0.2">
      <c r="A2444" s="11" t="s">
        <v>39</v>
      </c>
      <c r="B2444" s="5" t="s">
        <v>17</v>
      </c>
      <c r="C2444" s="31">
        <v>230</v>
      </c>
      <c r="D2444" s="5" t="s">
        <v>166</v>
      </c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</row>
    <row r="2445" spans="1:19" x14ac:dyDescent="0.2">
      <c r="A2445" s="11" t="s">
        <v>39</v>
      </c>
      <c r="B2445" s="5" t="s">
        <v>16</v>
      </c>
      <c r="C2445" s="31">
        <v>240</v>
      </c>
      <c r="D2445" s="5" t="s">
        <v>167</v>
      </c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</row>
    <row r="2446" spans="1:19" x14ac:dyDescent="0.2">
      <c r="A2446" s="11" t="s">
        <v>39</v>
      </c>
      <c r="B2446" s="5" t="s">
        <v>15</v>
      </c>
      <c r="C2446" s="31">
        <v>250</v>
      </c>
      <c r="D2446" s="5" t="s">
        <v>167</v>
      </c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</row>
    <row r="2447" spans="1:19" x14ac:dyDescent="0.2">
      <c r="A2447" s="11" t="s">
        <v>39</v>
      </c>
      <c r="B2447" s="5" t="s">
        <v>14</v>
      </c>
      <c r="C2447" s="31">
        <v>310</v>
      </c>
      <c r="D2447" s="5" t="s">
        <v>169</v>
      </c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</row>
    <row r="2448" spans="1:19" x14ac:dyDescent="0.2">
      <c r="A2448" s="11" t="s">
        <v>39</v>
      </c>
      <c r="B2448" s="5" t="s">
        <v>13</v>
      </c>
      <c r="C2448" s="31">
        <v>320</v>
      </c>
      <c r="D2448" s="5" t="s">
        <v>168</v>
      </c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</row>
    <row r="2449" spans="1:19" x14ac:dyDescent="0.2">
      <c r="A2449" s="11" t="s">
        <v>39</v>
      </c>
      <c r="B2449" s="5" t="s">
        <v>12</v>
      </c>
      <c r="C2449" s="31">
        <v>410</v>
      </c>
      <c r="D2449" s="5" t="s">
        <v>171</v>
      </c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</row>
    <row r="2450" spans="1:19" x14ac:dyDescent="0.2">
      <c r="A2450" s="11" t="s">
        <v>39</v>
      </c>
      <c r="B2450" s="5" t="s">
        <v>11</v>
      </c>
      <c r="C2450" s="31">
        <v>430</v>
      </c>
      <c r="D2450" s="5" t="s">
        <v>170</v>
      </c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</row>
    <row r="2451" spans="1:19" x14ac:dyDescent="0.2">
      <c r="A2451" s="11" t="s">
        <v>39</v>
      </c>
      <c r="B2451" s="5" t="s">
        <v>10</v>
      </c>
      <c r="C2451" s="31">
        <v>510</v>
      </c>
      <c r="D2451" s="5" t="s">
        <v>172</v>
      </c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</row>
    <row r="2452" spans="1:19" x14ac:dyDescent="0.2">
      <c r="A2452" s="11" t="s">
        <v>39</v>
      </c>
      <c r="B2452" s="5" t="s">
        <v>9</v>
      </c>
      <c r="C2452" s="31">
        <v>520</v>
      </c>
      <c r="D2452" s="5" t="s">
        <v>169</v>
      </c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</row>
    <row r="2453" spans="1:19" x14ac:dyDescent="0.2">
      <c r="A2453" s="11" t="s">
        <v>39</v>
      </c>
      <c r="B2453" s="5" t="s">
        <v>8</v>
      </c>
      <c r="C2453" s="31">
        <v>530</v>
      </c>
      <c r="D2453" s="5" t="s">
        <v>170</v>
      </c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</row>
    <row r="2454" spans="1:19" x14ac:dyDescent="0.2">
      <c r="A2454" s="11" t="s">
        <v>39</v>
      </c>
      <c r="B2454" s="5" t="s">
        <v>7</v>
      </c>
      <c r="C2454" s="31">
        <v>600</v>
      </c>
      <c r="D2454" s="5" t="s">
        <v>173</v>
      </c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>
        <v>393.85920399999998</v>
      </c>
      <c r="S2454" s="3">
        <v>424.935902</v>
      </c>
    </row>
    <row r="2455" spans="1:19" x14ac:dyDescent="0.2">
      <c r="A2455" s="11" t="s">
        <v>39</v>
      </c>
      <c r="B2455" s="5" t="s">
        <v>6</v>
      </c>
      <c r="C2455" s="31">
        <v>700</v>
      </c>
      <c r="D2455" s="5" t="s">
        <v>174</v>
      </c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</row>
    <row r="2456" spans="1:19" x14ac:dyDescent="0.2">
      <c r="A2456" s="11" t="s">
        <v>39</v>
      </c>
      <c r="B2456" s="5" t="s">
        <v>5</v>
      </c>
      <c r="C2456" s="31">
        <v>910</v>
      </c>
      <c r="D2456" s="5" t="s">
        <v>170</v>
      </c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</row>
    <row r="2457" spans="1:19" x14ac:dyDescent="0.2">
      <c r="A2457" s="11" t="s">
        <v>39</v>
      </c>
      <c r="B2457" s="5" t="s">
        <v>4</v>
      </c>
      <c r="C2457" s="31">
        <v>930</v>
      </c>
      <c r="D2457" s="5" t="s">
        <v>170</v>
      </c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</row>
    <row r="2458" spans="1:19" x14ac:dyDescent="0.2">
      <c r="A2458" s="10" t="s">
        <v>39</v>
      </c>
      <c r="B2458" s="5" t="s">
        <v>2</v>
      </c>
      <c r="C2458" s="31">
        <v>998</v>
      </c>
      <c r="D2458" s="5" t="s">
        <v>170</v>
      </c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>
        <v>460.393013</v>
      </c>
      <c r="S2458" s="3">
        <v>342.18285800000001</v>
      </c>
    </row>
    <row r="2459" spans="1:19" x14ac:dyDescent="0.2">
      <c r="A2459" s="12" t="s">
        <v>38</v>
      </c>
      <c r="B2459" s="5" t="s">
        <v>26</v>
      </c>
      <c r="C2459" s="32">
        <v>1000</v>
      </c>
      <c r="D2459" s="5" t="s">
        <v>181</v>
      </c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>
        <v>6922.7833190000001</v>
      </c>
      <c r="S2459" s="7"/>
    </row>
    <row r="2460" spans="1:19" x14ac:dyDescent="0.2">
      <c r="A2460" s="11" t="s">
        <v>38</v>
      </c>
      <c r="B2460" s="5" t="s">
        <v>25</v>
      </c>
      <c r="C2460" s="31">
        <v>110</v>
      </c>
      <c r="D2460" s="5" t="s">
        <v>162</v>
      </c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</row>
    <row r="2461" spans="1:19" x14ac:dyDescent="0.2">
      <c r="A2461" s="11" t="s">
        <v>38</v>
      </c>
      <c r="B2461" s="5" t="s">
        <v>24</v>
      </c>
      <c r="C2461" s="31">
        <v>120</v>
      </c>
      <c r="D2461" s="5" t="s">
        <v>163</v>
      </c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</row>
    <row r="2462" spans="1:19" x14ac:dyDescent="0.2">
      <c r="A2462" s="11" t="s">
        <v>38</v>
      </c>
      <c r="B2462" s="5" t="s">
        <v>23</v>
      </c>
      <c r="C2462" s="31">
        <v>130</v>
      </c>
      <c r="D2462" s="5" t="s">
        <v>163</v>
      </c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</row>
    <row r="2463" spans="1:19" x14ac:dyDescent="0.2">
      <c r="A2463" s="11" t="s">
        <v>38</v>
      </c>
      <c r="B2463" s="5" t="s">
        <v>22</v>
      </c>
      <c r="C2463" s="31">
        <v>140</v>
      </c>
      <c r="D2463" s="5" t="s">
        <v>164</v>
      </c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</row>
    <row r="2464" spans="1:19" x14ac:dyDescent="0.2">
      <c r="A2464" s="11" t="s">
        <v>38</v>
      </c>
      <c r="B2464" s="5" t="s">
        <v>21</v>
      </c>
      <c r="C2464" s="31">
        <v>150</v>
      </c>
      <c r="D2464" s="5" t="s">
        <v>165</v>
      </c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</row>
    <row r="2465" spans="1:19" x14ac:dyDescent="0.2">
      <c r="A2465" s="11" t="s">
        <v>38</v>
      </c>
      <c r="B2465" s="5" t="s">
        <v>20</v>
      </c>
      <c r="C2465" s="31">
        <v>160</v>
      </c>
      <c r="D2465" s="5" t="s">
        <v>161</v>
      </c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</row>
    <row r="2466" spans="1:19" x14ac:dyDescent="0.2">
      <c r="A2466" s="11" t="s">
        <v>38</v>
      </c>
      <c r="B2466" s="5" t="s">
        <v>19</v>
      </c>
      <c r="C2466" s="31">
        <v>210</v>
      </c>
      <c r="D2466" s="5" t="s">
        <v>166</v>
      </c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</row>
    <row r="2467" spans="1:19" x14ac:dyDescent="0.2">
      <c r="A2467" s="11" t="s">
        <v>38</v>
      </c>
      <c r="B2467" s="5" t="s">
        <v>18</v>
      </c>
      <c r="C2467" s="31">
        <v>220</v>
      </c>
      <c r="D2467" s="5" t="s">
        <v>166</v>
      </c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</row>
    <row r="2468" spans="1:19" x14ac:dyDescent="0.2">
      <c r="A2468" s="11" t="s">
        <v>38</v>
      </c>
      <c r="B2468" s="5" t="s">
        <v>17</v>
      </c>
      <c r="C2468" s="31">
        <v>230</v>
      </c>
      <c r="D2468" s="5" t="s">
        <v>166</v>
      </c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</row>
    <row r="2469" spans="1:19" x14ac:dyDescent="0.2">
      <c r="A2469" s="11" t="s">
        <v>38</v>
      </c>
      <c r="B2469" s="5" t="s">
        <v>16</v>
      </c>
      <c r="C2469" s="31">
        <v>240</v>
      </c>
      <c r="D2469" s="5" t="s">
        <v>167</v>
      </c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</row>
    <row r="2470" spans="1:19" x14ac:dyDescent="0.2">
      <c r="A2470" s="11" t="s">
        <v>38</v>
      </c>
      <c r="B2470" s="5" t="s">
        <v>15</v>
      </c>
      <c r="C2470" s="31">
        <v>250</v>
      </c>
      <c r="D2470" s="5" t="s">
        <v>167</v>
      </c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</row>
    <row r="2471" spans="1:19" x14ac:dyDescent="0.2">
      <c r="A2471" s="11" t="s">
        <v>38</v>
      </c>
      <c r="B2471" s="5" t="s">
        <v>14</v>
      </c>
      <c r="C2471" s="31">
        <v>310</v>
      </c>
      <c r="D2471" s="5" t="s">
        <v>169</v>
      </c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</row>
    <row r="2472" spans="1:19" x14ac:dyDescent="0.2">
      <c r="A2472" s="11" t="s">
        <v>38</v>
      </c>
      <c r="B2472" s="5" t="s">
        <v>13</v>
      </c>
      <c r="C2472" s="31">
        <v>320</v>
      </c>
      <c r="D2472" s="5" t="s">
        <v>168</v>
      </c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</row>
    <row r="2473" spans="1:19" x14ac:dyDescent="0.2">
      <c r="A2473" s="11" t="s">
        <v>38</v>
      </c>
      <c r="B2473" s="5" t="s">
        <v>12</v>
      </c>
      <c r="C2473" s="31">
        <v>410</v>
      </c>
      <c r="D2473" s="5" t="s">
        <v>171</v>
      </c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</row>
    <row r="2474" spans="1:19" x14ac:dyDescent="0.2">
      <c r="A2474" s="11" t="s">
        <v>38</v>
      </c>
      <c r="B2474" s="5" t="s">
        <v>11</v>
      </c>
      <c r="C2474" s="31">
        <v>430</v>
      </c>
      <c r="D2474" s="5" t="s">
        <v>170</v>
      </c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</row>
    <row r="2475" spans="1:19" x14ac:dyDescent="0.2">
      <c r="A2475" s="11" t="s">
        <v>38</v>
      </c>
      <c r="B2475" s="5" t="s">
        <v>10</v>
      </c>
      <c r="C2475" s="31">
        <v>510</v>
      </c>
      <c r="D2475" s="5" t="s">
        <v>172</v>
      </c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</row>
    <row r="2476" spans="1:19" x14ac:dyDescent="0.2">
      <c r="A2476" s="11" t="s">
        <v>38</v>
      </c>
      <c r="B2476" s="5" t="s">
        <v>9</v>
      </c>
      <c r="C2476" s="31">
        <v>520</v>
      </c>
      <c r="D2476" s="5" t="s">
        <v>169</v>
      </c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</row>
    <row r="2477" spans="1:19" x14ac:dyDescent="0.2">
      <c r="A2477" s="11" t="s">
        <v>38</v>
      </c>
      <c r="B2477" s="5" t="s">
        <v>8</v>
      </c>
      <c r="C2477" s="31">
        <v>530</v>
      </c>
      <c r="D2477" s="5" t="s">
        <v>170</v>
      </c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</row>
    <row r="2478" spans="1:19" x14ac:dyDescent="0.2">
      <c r="A2478" s="11" t="s">
        <v>38</v>
      </c>
      <c r="B2478" s="5" t="s">
        <v>7</v>
      </c>
      <c r="C2478" s="31">
        <v>600</v>
      </c>
      <c r="D2478" s="5" t="s">
        <v>173</v>
      </c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</row>
    <row r="2479" spans="1:19" x14ac:dyDescent="0.2">
      <c r="A2479" s="11" t="s">
        <v>38</v>
      </c>
      <c r="B2479" s="5" t="s">
        <v>6</v>
      </c>
      <c r="C2479" s="31">
        <v>700</v>
      </c>
      <c r="D2479" s="5" t="s">
        <v>174</v>
      </c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</row>
    <row r="2480" spans="1:19" x14ac:dyDescent="0.2">
      <c r="A2480" s="11" t="s">
        <v>38</v>
      </c>
      <c r="B2480" s="5" t="s">
        <v>5</v>
      </c>
      <c r="C2480" s="31">
        <v>910</v>
      </c>
      <c r="D2480" s="5" t="s">
        <v>170</v>
      </c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</row>
    <row r="2481" spans="1:19" x14ac:dyDescent="0.2">
      <c r="A2481" s="11" t="s">
        <v>38</v>
      </c>
      <c r="B2481" s="5" t="s">
        <v>4</v>
      </c>
      <c r="C2481" s="31">
        <v>930</v>
      </c>
      <c r="D2481" s="5" t="s">
        <v>170</v>
      </c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</row>
    <row r="2482" spans="1:19" x14ac:dyDescent="0.2">
      <c r="A2482" s="10" t="s">
        <v>38</v>
      </c>
      <c r="B2482" s="5" t="s">
        <v>2</v>
      </c>
      <c r="C2482" s="31">
        <v>998</v>
      </c>
      <c r="D2482" s="5" t="s">
        <v>170</v>
      </c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>
        <v>6922.7833190000001</v>
      </c>
      <c r="S2482" s="3"/>
    </row>
    <row r="2483" spans="1:19" x14ac:dyDescent="0.2">
      <c r="A2483" s="9" t="s">
        <v>37</v>
      </c>
      <c r="B2483" s="5" t="s">
        <v>26</v>
      </c>
      <c r="C2483" s="32">
        <v>1000</v>
      </c>
      <c r="D2483" s="5" t="s">
        <v>181</v>
      </c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>
        <v>224.05960099999999</v>
      </c>
      <c r="S2483" s="7">
        <v>306.00900000000001</v>
      </c>
    </row>
    <row r="2484" spans="1:19" x14ac:dyDescent="0.2">
      <c r="A2484" s="8" t="s">
        <v>37</v>
      </c>
      <c r="B2484" s="5" t="s">
        <v>25</v>
      </c>
      <c r="C2484" s="31">
        <v>110</v>
      </c>
      <c r="D2484" s="5" t="s">
        <v>162</v>
      </c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>
        <v>0.66708100000000004</v>
      </c>
      <c r="S2484" s="3"/>
    </row>
    <row r="2485" spans="1:19" x14ac:dyDescent="0.2">
      <c r="A2485" s="8" t="s">
        <v>37</v>
      </c>
      <c r="B2485" s="5" t="s">
        <v>24</v>
      </c>
      <c r="C2485" s="31">
        <v>120</v>
      </c>
      <c r="D2485" s="5" t="s">
        <v>163</v>
      </c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</row>
    <row r="2486" spans="1:19" x14ac:dyDescent="0.2">
      <c r="A2486" s="8" t="s">
        <v>37</v>
      </c>
      <c r="B2486" s="5" t="s">
        <v>23</v>
      </c>
      <c r="C2486" s="31">
        <v>130</v>
      </c>
      <c r="D2486" s="5" t="s">
        <v>163</v>
      </c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</row>
    <row r="2487" spans="1:19" x14ac:dyDescent="0.2">
      <c r="A2487" s="8" t="s">
        <v>37</v>
      </c>
      <c r="B2487" s="5" t="s">
        <v>22</v>
      </c>
      <c r="C2487" s="31">
        <v>140</v>
      </c>
      <c r="D2487" s="5" t="s">
        <v>164</v>
      </c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</row>
    <row r="2488" spans="1:19" x14ac:dyDescent="0.2">
      <c r="A2488" s="8" t="s">
        <v>37</v>
      </c>
      <c r="B2488" s="5" t="s">
        <v>21</v>
      </c>
      <c r="C2488" s="31">
        <v>150</v>
      </c>
      <c r="D2488" s="5" t="s">
        <v>165</v>
      </c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</row>
    <row r="2489" spans="1:19" x14ac:dyDescent="0.2">
      <c r="A2489" s="8" t="s">
        <v>37</v>
      </c>
      <c r="B2489" s="5" t="s">
        <v>20</v>
      </c>
      <c r="C2489" s="31">
        <v>160</v>
      </c>
      <c r="D2489" s="5" t="s">
        <v>161</v>
      </c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>
        <v>6.6907240000000003</v>
      </c>
      <c r="S2489" s="7"/>
    </row>
    <row r="2490" spans="1:19" x14ac:dyDescent="0.2">
      <c r="A2490" s="8" t="s">
        <v>37</v>
      </c>
      <c r="B2490" s="5" t="s">
        <v>19</v>
      </c>
      <c r="C2490" s="31">
        <v>210</v>
      </c>
      <c r="D2490" s="5" t="s">
        <v>166</v>
      </c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>
        <v>8.57</v>
      </c>
    </row>
    <row r="2491" spans="1:19" x14ac:dyDescent="0.2">
      <c r="A2491" s="8" t="s">
        <v>37</v>
      </c>
      <c r="B2491" s="5" t="s">
        <v>18</v>
      </c>
      <c r="C2491" s="31">
        <v>220</v>
      </c>
      <c r="D2491" s="5" t="s">
        <v>166</v>
      </c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</row>
    <row r="2492" spans="1:19" x14ac:dyDescent="0.2">
      <c r="A2492" s="8" t="s">
        <v>37</v>
      </c>
      <c r="B2492" s="5" t="s">
        <v>17</v>
      </c>
      <c r="C2492" s="31">
        <v>230</v>
      </c>
      <c r="D2492" s="5" t="s">
        <v>166</v>
      </c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</row>
    <row r="2493" spans="1:19" x14ac:dyDescent="0.2">
      <c r="A2493" s="8" t="s">
        <v>37</v>
      </c>
      <c r="B2493" s="5" t="s">
        <v>16</v>
      </c>
      <c r="C2493" s="31">
        <v>240</v>
      </c>
      <c r="D2493" s="5" t="s">
        <v>167</v>
      </c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</row>
    <row r="2494" spans="1:19" x14ac:dyDescent="0.2">
      <c r="A2494" s="8" t="s">
        <v>37</v>
      </c>
      <c r="B2494" s="5" t="s">
        <v>15</v>
      </c>
      <c r="C2494" s="31">
        <v>250</v>
      </c>
      <c r="D2494" s="5" t="s">
        <v>167</v>
      </c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</row>
    <row r="2495" spans="1:19" x14ac:dyDescent="0.2">
      <c r="A2495" s="8" t="s">
        <v>37</v>
      </c>
      <c r="B2495" s="5" t="s">
        <v>14</v>
      </c>
      <c r="C2495" s="31">
        <v>310</v>
      </c>
      <c r="D2495" s="5" t="s">
        <v>169</v>
      </c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</row>
    <row r="2496" spans="1:19" x14ac:dyDescent="0.2">
      <c r="A2496" s="8" t="s">
        <v>37</v>
      </c>
      <c r="B2496" s="5" t="s">
        <v>13</v>
      </c>
      <c r="C2496" s="31">
        <v>320</v>
      </c>
      <c r="D2496" s="5" t="s">
        <v>168</v>
      </c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</row>
    <row r="2497" spans="1:19" x14ac:dyDescent="0.2">
      <c r="A2497" s="8" t="s">
        <v>37</v>
      </c>
      <c r="B2497" s="5" t="s">
        <v>12</v>
      </c>
      <c r="C2497" s="31">
        <v>410</v>
      </c>
      <c r="D2497" s="5" t="s">
        <v>171</v>
      </c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</row>
    <row r="2498" spans="1:19" x14ac:dyDescent="0.2">
      <c r="A2498" s="8" t="s">
        <v>37</v>
      </c>
      <c r="B2498" s="5" t="s">
        <v>11</v>
      </c>
      <c r="C2498" s="31">
        <v>430</v>
      </c>
      <c r="D2498" s="5" t="s">
        <v>170</v>
      </c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</row>
    <row r="2499" spans="1:19" x14ac:dyDescent="0.2">
      <c r="A2499" s="8" t="s">
        <v>37</v>
      </c>
      <c r="B2499" s="5" t="s">
        <v>10</v>
      </c>
      <c r="C2499" s="31">
        <v>510</v>
      </c>
      <c r="D2499" s="5" t="s">
        <v>172</v>
      </c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</row>
    <row r="2500" spans="1:19" x14ac:dyDescent="0.2">
      <c r="A2500" s="8" t="s">
        <v>37</v>
      </c>
      <c r="B2500" s="5" t="s">
        <v>9</v>
      </c>
      <c r="C2500" s="31">
        <v>520</v>
      </c>
      <c r="D2500" s="5" t="s">
        <v>169</v>
      </c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</row>
    <row r="2501" spans="1:19" x14ac:dyDescent="0.2">
      <c r="A2501" s="8" t="s">
        <v>37</v>
      </c>
      <c r="B2501" s="5" t="s">
        <v>8</v>
      </c>
      <c r="C2501" s="31">
        <v>530</v>
      </c>
      <c r="D2501" s="5" t="s">
        <v>170</v>
      </c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</row>
    <row r="2502" spans="1:19" x14ac:dyDescent="0.2">
      <c r="A2502" s="8" t="s">
        <v>37</v>
      </c>
      <c r="B2502" s="5" t="s">
        <v>7</v>
      </c>
      <c r="C2502" s="31">
        <v>600</v>
      </c>
      <c r="D2502" s="5" t="s">
        <v>173</v>
      </c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</row>
    <row r="2503" spans="1:19" x14ac:dyDescent="0.2">
      <c r="A2503" s="8" t="s">
        <v>37</v>
      </c>
      <c r="B2503" s="5" t="s">
        <v>6</v>
      </c>
      <c r="C2503" s="31">
        <v>700</v>
      </c>
      <c r="D2503" s="5" t="s">
        <v>174</v>
      </c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</row>
    <row r="2504" spans="1:19" x14ac:dyDescent="0.2">
      <c r="A2504" s="8" t="s">
        <v>37</v>
      </c>
      <c r="B2504" s="5" t="s">
        <v>5</v>
      </c>
      <c r="C2504" s="31">
        <v>910</v>
      </c>
      <c r="D2504" s="5" t="s">
        <v>170</v>
      </c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</row>
    <row r="2505" spans="1:19" x14ac:dyDescent="0.2">
      <c r="A2505" s="8" t="s">
        <v>37</v>
      </c>
      <c r="B2505" s="5" t="s">
        <v>4</v>
      </c>
      <c r="C2505" s="31">
        <v>930</v>
      </c>
      <c r="D2505" s="5" t="s">
        <v>170</v>
      </c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</row>
    <row r="2506" spans="1:19" x14ac:dyDescent="0.2">
      <c r="A2506" s="6" t="s">
        <v>37</v>
      </c>
      <c r="B2506" s="5" t="s">
        <v>2</v>
      </c>
      <c r="C2506" s="31">
        <v>998</v>
      </c>
      <c r="D2506" s="5" t="s">
        <v>170</v>
      </c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>
        <v>216.701796</v>
      </c>
      <c r="S2506" s="3">
        <v>297.43900000000002</v>
      </c>
    </row>
    <row r="2507" spans="1:19" x14ac:dyDescent="0.2">
      <c r="A2507" s="9" t="s">
        <v>36</v>
      </c>
      <c r="B2507" s="5" t="s">
        <v>26</v>
      </c>
      <c r="C2507" s="32">
        <v>1000</v>
      </c>
      <c r="D2507" s="5" t="s">
        <v>181</v>
      </c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>
        <v>70.477224000000007</v>
      </c>
      <c r="S2507" s="7">
        <v>69.727350000000001</v>
      </c>
    </row>
    <row r="2508" spans="1:19" x14ac:dyDescent="0.2">
      <c r="A2508" s="8" t="s">
        <v>36</v>
      </c>
      <c r="B2508" s="5" t="s">
        <v>25</v>
      </c>
      <c r="C2508" s="31">
        <v>110</v>
      </c>
      <c r="D2508" s="5" t="s">
        <v>162</v>
      </c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>
        <v>3.4000000000000002E-4</v>
      </c>
    </row>
    <row r="2509" spans="1:19" x14ac:dyDescent="0.2">
      <c r="A2509" s="8" t="s">
        <v>36</v>
      </c>
      <c r="B2509" s="5" t="s">
        <v>24</v>
      </c>
      <c r="C2509" s="31">
        <v>120</v>
      </c>
      <c r="D2509" s="5" t="s">
        <v>163</v>
      </c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>
        <v>0.10199</v>
      </c>
    </row>
    <row r="2510" spans="1:19" x14ac:dyDescent="0.2">
      <c r="A2510" s="8" t="s">
        <v>36</v>
      </c>
      <c r="B2510" s="5" t="s">
        <v>23</v>
      </c>
      <c r="C2510" s="31">
        <v>130</v>
      </c>
      <c r="D2510" s="5" t="s">
        <v>163</v>
      </c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>
        <v>2.0879999999999999E-2</v>
      </c>
    </row>
    <row r="2511" spans="1:19" x14ac:dyDescent="0.2">
      <c r="A2511" s="8" t="s">
        <v>36</v>
      </c>
      <c r="B2511" s="5" t="s">
        <v>22</v>
      </c>
      <c r="C2511" s="31">
        <v>140</v>
      </c>
      <c r="D2511" s="5" t="s">
        <v>164</v>
      </c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>
        <v>1.83111</v>
      </c>
    </row>
    <row r="2512" spans="1:19" x14ac:dyDescent="0.2">
      <c r="A2512" s="8" t="s">
        <v>36</v>
      </c>
      <c r="B2512" s="5" t="s">
        <v>21</v>
      </c>
      <c r="C2512" s="31">
        <v>150</v>
      </c>
      <c r="D2512" s="5" t="s">
        <v>165</v>
      </c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>
        <v>0.21825</v>
      </c>
    </row>
    <row r="2513" spans="1:19" x14ac:dyDescent="0.2">
      <c r="A2513" s="8" t="s">
        <v>36</v>
      </c>
      <c r="B2513" s="5" t="s">
        <v>20</v>
      </c>
      <c r="C2513" s="31">
        <v>160</v>
      </c>
      <c r="D2513" s="5" t="s">
        <v>161</v>
      </c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>
        <v>1.0499999999999999E-3</v>
      </c>
    </row>
    <row r="2514" spans="1:19" x14ac:dyDescent="0.2">
      <c r="A2514" s="8" t="s">
        <v>36</v>
      </c>
      <c r="B2514" s="5" t="s">
        <v>19</v>
      </c>
      <c r="C2514" s="31">
        <v>210</v>
      </c>
      <c r="D2514" s="5" t="s">
        <v>166</v>
      </c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>
        <v>18.113150000000001</v>
      </c>
    </row>
    <row r="2515" spans="1:19" x14ac:dyDescent="0.2">
      <c r="A2515" s="8" t="s">
        <v>36</v>
      </c>
      <c r="B2515" s="5" t="s">
        <v>18</v>
      </c>
      <c r="C2515" s="31">
        <v>220</v>
      </c>
      <c r="D2515" s="5" t="s">
        <v>166</v>
      </c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</row>
    <row r="2516" spans="1:19" x14ac:dyDescent="0.2">
      <c r="A2516" s="8" t="s">
        <v>36</v>
      </c>
      <c r="B2516" s="5" t="s">
        <v>17</v>
      </c>
      <c r="C2516" s="31">
        <v>230</v>
      </c>
      <c r="D2516" s="5" t="s">
        <v>166</v>
      </c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</row>
    <row r="2517" spans="1:19" x14ac:dyDescent="0.2">
      <c r="A2517" s="8" t="s">
        <v>36</v>
      </c>
      <c r="B2517" s="5" t="s">
        <v>16</v>
      </c>
      <c r="C2517" s="31">
        <v>240</v>
      </c>
      <c r="D2517" s="5" t="s">
        <v>167</v>
      </c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</row>
    <row r="2518" spans="1:19" x14ac:dyDescent="0.2">
      <c r="A2518" s="8" t="s">
        <v>36</v>
      </c>
      <c r="B2518" s="5" t="s">
        <v>15</v>
      </c>
      <c r="C2518" s="31">
        <v>250</v>
      </c>
      <c r="D2518" s="5" t="s">
        <v>167</v>
      </c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</row>
    <row r="2519" spans="1:19" x14ac:dyDescent="0.2">
      <c r="A2519" s="8" t="s">
        <v>36</v>
      </c>
      <c r="B2519" s="5" t="s">
        <v>14</v>
      </c>
      <c r="C2519" s="31">
        <v>310</v>
      </c>
      <c r="D2519" s="5" t="s">
        <v>169</v>
      </c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>
        <v>6.1030000000000001E-2</v>
      </c>
    </row>
    <row r="2520" spans="1:19" x14ac:dyDescent="0.2">
      <c r="A2520" s="8" t="s">
        <v>36</v>
      </c>
      <c r="B2520" s="5" t="s">
        <v>13</v>
      </c>
      <c r="C2520" s="31">
        <v>320</v>
      </c>
      <c r="D2520" s="5" t="s">
        <v>168</v>
      </c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</row>
    <row r="2521" spans="1:19" x14ac:dyDescent="0.2">
      <c r="A2521" s="8" t="s">
        <v>36</v>
      </c>
      <c r="B2521" s="5" t="s">
        <v>12</v>
      </c>
      <c r="C2521" s="31">
        <v>410</v>
      </c>
      <c r="D2521" s="5" t="s">
        <v>171</v>
      </c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>
        <v>0.19957</v>
      </c>
    </row>
    <row r="2522" spans="1:19" x14ac:dyDescent="0.2">
      <c r="A2522" s="8" t="s">
        <v>36</v>
      </c>
      <c r="B2522" s="5" t="s">
        <v>11</v>
      </c>
      <c r="C2522" s="31">
        <v>430</v>
      </c>
      <c r="D2522" s="5" t="s">
        <v>170</v>
      </c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</row>
    <row r="2523" spans="1:19" x14ac:dyDescent="0.2">
      <c r="A2523" s="8" t="s">
        <v>36</v>
      </c>
      <c r="B2523" s="5" t="s">
        <v>10</v>
      </c>
      <c r="C2523" s="31">
        <v>510</v>
      </c>
      <c r="D2523" s="5" t="s">
        <v>172</v>
      </c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</row>
    <row r="2524" spans="1:19" x14ac:dyDescent="0.2">
      <c r="A2524" s="8" t="s">
        <v>36</v>
      </c>
      <c r="B2524" s="5" t="s">
        <v>9</v>
      </c>
      <c r="C2524" s="31">
        <v>520</v>
      </c>
      <c r="D2524" s="5" t="s">
        <v>169</v>
      </c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</row>
    <row r="2525" spans="1:19" x14ac:dyDescent="0.2">
      <c r="A2525" s="8" t="s">
        <v>36</v>
      </c>
      <c r="B2525" s="5" t="s">
        <v>8</v>
      </c>
      <c r="C2525" s="31">
        <v>530</v>
      </c>
      <c r="D2525" s="5" t="s">
        <v>170</v>
      </c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</row>
    <row r="2526" spans="1:19" x14ac:dyDescent="0.2">
      <c r="A2526" s="8" t="s">
        <v>36</v>
      </c>
      <c r="B2526" s="5" t="s">
        <v>7</v>
      </c>
      <c r="C2526" s="31">
        <v>600</v>
      </c>
      <c r="D2526" s="5" t="s">
        <v>173</v>
      </c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</row>
    <row r="2527" spans="1:19" x14ac:dyDescent="0.2">
      <c r="A2527" s="8" t="s">
        <v>36</v>
      </c>
      <c r="B2527" s="5" t="s">
        <v>6</v>
      </c>
      <c r="C2527" s="31">
        <v>700</v>
      </c>
      <c r="D2527" s="5" t="s">
        <v>174</v>
      </c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>
        <v>0.1017</v>
      </c>
    </row>
    <row r="2528" spans="1:19" x14ac:dyDescent="0.2">
      <c r="A2528" s="8" t="s">
        <v>36</v>
      </c>
      <c r="B2528" s="5" t="s">
        <v>5</v>
      </c>
      <c r="C2528" s="31">
        <v>910</v>
      </c>
      <c r="D2528" s="5" t="s">
        <v>170</v>
      </c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</row>
    <row r="2529" spans="1:19" x14ac:dyDescent="0.2">
      <c r="A2529" s="8" t="s">
        <v>36</v>
      </c>
      <c r="B2529" s="5" t="s">
        <v>4</v>
      </c>
      <c r="C2529" s="31">
        <v>930</v>
      </c>
      <c r="D2529" s="5" t="s">
        <v>170</v>
      </c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</row>
    <row r="2530" spans="1:19" x14ac:dyDescent="0.2">
      <c r="A2530" s="6" t="s">
        <v>36</v>
      </c>
      <c r="B2530" s="5" t="s">
        <v>2</v>
      </c>
      <c r="C2530" s="31">
        <v>998</v>
      </c>
      <c r="D2530" s="5" t="s">
        <v>170</v>
      </c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>
        <v>70.477224000000007</v>
      </c>
      <c r="S2530" s="3">
        <v>49.078279999999999</v>
      </c>
    </row>
    <row r="2531" spans="1:19" x14ac:dyDescent="0.2">
      <c r="A2531" s="9" t="s">
        <v>35</v>
      </c>
      <c r="B2531" s="5" t="s">
        <v>26</v>
      </c>
      <c r="C2531" s="32">
        <v>1000</v>
      </c>
      <c r="D2531" s="5" t="s">
        <v>181</v>
      </c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>
        <v>2.9621469999999999</v>
      </c>
      <c r="R2531" s="7">
        <v>3.9825740000000001</v>
      </c>
      <c r="S2531" s="7"/>
    </row>
    <row r="2532" spans="1:19" x14ac:dyDescent="0.2">
      <c r="A2532" s="8" t="s">
        <v>35</v>
      </c>
      <c r="B2532" s="5" t="s">
        <v>25</v>
      </c>
      <c r="C2532" s="31">
        <v>110</v>
      </c>
      <c r="D2532" s="5" t="s">
        <v>162</v>
      </c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</row>
    <row r="2533" spans="1:19" x14ac:dyDescent="0.2">
      <c r="A2533" s="8" t="s">
        <v>35</v>
      </c>
      <c r="B2533" s="5" t="s">
        <v>24</v>
      </c>
      <c r="C2533" s="31">
        <v>120</v>
      </c>
      <c r="D2533" s="5" t="s">
        <v>163</v>
      </c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>
        <v>1.7952410000000001</v>
      </c>
      <c r="R2533" s="7"/>
      <c r="S2533" s="7"/>
    </row>
    <row r="2534" spans="1:19" x14ac:dyDescent="0.2">
      <c r="A2534" s="8" t="s">
        <v>35</v>
      </c>
      <c r="B2534" s="5" t="s">
        <v>23</v>
      </c>
      <c r="C2534" s="31">
        <v>130</v>
      </c>
      <c r="D2534" s="5" t="s">
        <v>163</v>
      </c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</row>
    <row r="2535" spans="1:19" x14ac:dyDescent="0.2">
      <c r="A2535" s="8" t="s">
        <v>35</v>
      </c>
      <c r="B2535" s="5" t="s">
        <v>22</v>
      </c>
      <c r="C2535" s="31">
        <v>140</v>
      </c>
      <c r="D2535" s="5" t="s">
        <v>164</v>
      </c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</row>
    <row r="2536" spans="1:19" x14ac:dyDescent="0.2">
      <c r="A2536" s="8" t="s">
        <v>35</v>
      </c>
      <c r="B2536" s="5" t="s">
        <v>21</v>
      </c>
      <c r="C2536" s="31">
        <v>150</v>
      </c>
      <c r="D2536" s="5" t="s">
        <v>165</v>
      </c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>
        <v>0.71809599999999996</v>
      </c>
      <c r="R2536" s="3"/>
      <c r="S2536" s="3"/>
    </row>
    <row r="2537" spans="1:19" x14ac:dyDescent="0.2">
      <c r="A2537" s="8" t="s">
        <v>35</v>
      </c>
      <c r="B2537" s="5" t="s">
        <v>20</v>
      </c>
      <c r="C2537" s="31">
        <v>160</v>
      </c>
      <c r="D2537" s="5" t="s">
        <v>161</v>
      </c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</row>
    <row r="2538" spans="1:19" x14ac:dyDescent="0.2">
      <c r="A2538" s="8" t="s">
        <v>35</v>
      </c>
      <c r="B2538" s="5" t="s">
        <v>19</v>
      </c>
      <c r="C2538" s="31">
        <v>210</v>
      </c>
      <c r="D2538" s="5" t="s">
        <v>166</v>
      </c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</row>
    <row r="2539" spans="1:19" x14ac:dyDescent="0.2">
      <c r="A2539" s="8" t="s">
        <v>35</v>
      </c>
      <c r="B2539" s="5" t="s">
        <v>18</v>
      </c>
      <c r="C2539" s="31">
        <v>220</v>
      </c>
      <c r="D2539" s="5" t="s">
        <v>166</v>
      </c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</row>
    <row r="2540" spans="1:19" x14ac:dyDescent="0.2">
      <c r="A2540" s="8" t="s">
        <v>35</v>
      </c>
      <c r="B2540" s="5" t="s">
        <v>17</v>
      </c>
      <c r="C2540" s="31">
        <v>230</v>
      </c>
      <c r="D2540" s="5" t="s">
        <v>166</v>
      </c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</row>
    <row r="2541" spans="1:19" x14ac:dyDescent="0.2">
      <c r="A2541" s="8" t="s">
        <v>35</v>
      </c>
      <c r="B2541" s="5" t="s">
        <v>16</v>
      </c>
      <c r="C2541" s="31">
        <v>240</v>
      </c>
      <c r="D2541" s="5" t="s">
        <v>167</v>
      </c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</row>
    <row r="2542" spans="1:19" x14ac:dyDescent="0.2">
      <c r="A2542" s="8" t="s">
        <v>35</v>
      </c>
      <c r="B2542" s="5" t="s">
        <v>15</v>
      </c>
      <c r="C2542" s="31">
        <v>250</v>
      </c>
      <c r="D2542" s="5" t="s">
        <v>167</v>
      </c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</row>
    <row r="2543" spans="1:19" x14ac:dyDescent="0.2">
      <c r="A2543" s="8" t="s">
        <v>35</v>
      </c>
      <c r="B2543" s="5" t="s">
        <v>14</v>
      </c>
      <c r="C2543" s="31">
        <v>310</v>
      </c>
      <c r="D2543" s="5" t="s">
        <v>169</v>
      </c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</row>
    <row r="2544" spans="1:19" x14ac:dyDescent="0.2">
      <c r="A2544" s="8" t="s">
        <v>35</v>
      </c>
      <c r="B2544" s="5" t="s">
        <v>13</v>
      </c>
      <c r="C2544" s="31">
        <v>320</v>
      </c>
      <c r="D2544" s="5" t="s">
        <v>168</v>
      </c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</row>
    <row r="2545" spans="1:19" x14ac:dyDescent="0.2">
      <c r="A2545" s="8" t="s">
        <v>35</v>
      </c>
      <c r="B2545" s="5" t="s">
        <v>12</v>
      </c>
      <c r="C2545" s="31">
        <v>410</v>
      </c>
      <c r="D2545" s="5" t="s">
        <v>171</v>
      </c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</row>
    <row r="2546" spans="1:19" x14ac:dyDescent="0.2">
      <c r="A2546" s="8" t="s">
        <v>35</v>
      </c>
      <c r="B2546" s="5" t="s">
        <v>11</v>
      </c>
      <c r="C2546" s="31">
        <v>430</v>
      </c>
      <c r="D2546" s="5" t="s">
        <v>170</v>
      </c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</row>
    <row r="2547" spans="1:19" x14ac:dyDescent="0.2">
      <c r="A2547" s="8" t="s">
        <v>35</v>
      </c>
      <c r="B2547" s="5" t="s">
        <v>10</v>
      </c>
      <c r="C2547" s="31">
        <v>510</v>
      </c>
      <c r="D2547" s="5" t="s">
        <v>172</v>
      </c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</row>
    <row r="2548" spans="1:19" x14ac:dyDescent="0.2">
      <c r="A2548" s="8" t="s">
        <v>35</v>
      </c>
      <c r="B2548" s="5" t="s">
        <v>9</v>
      </c>
      <c r="C2548" s="31">
        <v>520</v>
      </c>
      <c r="D2548" s="5" t="s">
        <v>169</v>
      </c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</row>
    <row r="2549" spans="1:19" x14ac:dyDescent="0.2">
      <c r="A2549" s="8" t="s">
        <v>35</v>
      </c>
      <c r="B2549" s="5" t="s">
        <v>8</v>
      </c>
      <c r="C2549" s="31">
        <v>530</v>
      </c>
      <c r="D2549" s="5" t="s">
        <v>170</v>
      </c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</row>
    <row r="2550" spans="1:19" x14ac:dyDescent="0.2">
      <c r="A2550" s="8" t="s">
        <v>35</v>
      </c>
      <c r="B2550" s="5" t="s">
        <v>7</v>
      </c>
      <c r="C2550" s="31">
        <v>600</v>
      </c>
      <c r="D2550" s="5" t="s">
        <v>173</v>
      </c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</row>
    <row r="2551" spans="1:19" x14ac:dyDescent="0.2">
      <c r="A2551" s="8" t="s">
        <v>35</v>
      </c>
      <c r="B2551" s="5" t="s">
        <v>6</v>
      </c>
      <c r="C2551" s="31">
        <v>700</v>
      </c>
      <c r="D2551" s="5" t="s">
        <v>174</v>
      </c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>
        <v>0.44880999999999999</v>
      </c>
      <c r="R2551" s="7">
        <v>3.9228350000000001</v>
      </c>
      <c r="S2551" s="7"/>
    </row>
    <row r="2552" spans="1:19" x14ac:dyDescent="0.2">
      <c r="A2552" s="8" t="s">
        <v>35</v>
      </c>
      <c r="B2552" s="5" t="s">
        <v>5</v>
      </c>
      <c r="C2552" s="31">
        <v>910</v>
      </c>
      <c r="D2552" s="5" t="s">
        <v>170</v>
      </c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</row>
    <row r="2553" spans="1:19" x14ac:dyDescent="0.2">
      <c r="A2553" s="8" t="s">
        <v>35</v>
      </c>
      <c r="B2553" s="5" t="s">
        <v>4</v>
      </c>
      <c r="C2553" s="31">
        <v>930</v>
      </c>
      <c r="D2553" s="5" t="s">
        <v>170</v>
      </c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</row>
    <row r="2554" spans="1:19" x14ac:dyDescent="0.2">
      <c r="A2554" s="6" t="s">
        <v>35</v>
      </c>
      <c r="B2554" s="5" t="s">
        <v>2</v>
      </c>
      <c r="C2554" s="31">
        <v>998</v>
      </c>
      <c r="D2554" s="5" t="s">
        <v>170</v>
      </c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>
        <v>5.9739E-2</v>
      </c>
      <c r="S2554" s="3"/>
    </row>
    <row r="2555" spans="1:19" x14ac:dyDescent="0.2">
      <c r="A2555" s="9" t="s">
        <v>34</v>
      </c>
      <c r="B2555" s="5" t="s">
        <v>26</v>
      </c>
      <c r="C2555" s="32">
        <v>1000</v>
      </c>
      <c r="D2555" s="5" t="s">
        <v>181</v>
      </c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>
        <v>3983.9485370000002</v>
      </c>
      <c r="S2555" s="7">
        <v>6687.5290000000014</v>
      </c>
    </row>
    <row r="2556" spans="1:19" x14ac:dyDescent="0.2">
      <c r="A2556" s="8" t="s">
        <v>34</v>
      </c>
      <c r="B2556" s="5" t="s">
        <v>25</v>
      </c>
      <c r="C2556" s="31">
        <v>110</v>
      </c>
      <c r="D2556" s="5" t="s">
        <v>162</v>
      </c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</row>
    <row r="2557" spans="1:19" x14ac:dyDescent="0.2">
      <c r="A2557" s="8" t="s">
        <v>34</v>
      </c>
      <c r="B2557" s="5" t="s">
        <v>24</v>
      </c>
      <c r="C2557" s="31">
        <v>120</v>
      </c>
      <c r="D2557" s="5" t="s">
        <v>163</v>
      </c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</row>
    <row r="2558" spans="1:19" x14ac:dyDescent="0.2">
      <c r="A2558" s="8" t="s">
        <v>34</v>
      </c>
      <c r="B2558" s="5" t="s">
        <v>23</v>
      </c>
      <c r="C2558" s="31">
        <v>130</v>
      </c>
      <c r="D2558" s="5" t="s">
        <v>163</v>
      </c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</row>
    <row r="2559" spans="1:19" x14ac:dyDescent="0.2">
      <c r="A2559" s="8" t="s">
        <v>34</v>
      </c>
      <c r="B2559" s="5" t="s">
        <v>22</v>
      </c>
      <c r="C2559" s="31">
        <v>140</v>
      </c>
      <c r="D2559" s="5" t="s">
        <v>164</v>
      </c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</row>
    <row r="2560" spans="1:19" x14ac:dyDescent="0.2">
      <c r="A2560" s="8" t="s">
        <v>34</v>
      </c>
      <c r="B2560" s="5" t="s">
        <v>21</v>
      </c>
      <c r="C2560" s="31">
        <v>150</v>
      </c>
      <c r="D2560" s="5" t="s">
        <v>165</v>
      </c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</row>
    <row r="2561" spans="1:19" x14ac:dyDescent="0.2">
      <c r="A2561" s="8" t="s">
        <v>34</v>
      </c>
      <c r="B2561" s="5" t="s">
        <v>20</v>
      </c>
      <c r="C2561" s="31">
        <v>160</v>
      </c>
      <c r="D2561" s="5" t="s">
        <v>161</v>
      </c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</row>
    <row r="2562" spans="1:19" x14ac:dyDescent="0.2">
      <c r="A2562" s="8" t="s">
        <v>34</v>
      </c>
      <c r="B2562" s="5" t="s">
        <v>19</v>
      </c>
      <c r="C2562" s="31">
        <v>210</v>
      </c>
      <c r="D2562" s="5" t="s">
        <v>166</v>
      </c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</row>
    <row r="2563" spans="1:19" x14ac:dyDescent="0.2">
      <c r="A2563" s="8" t="s">
        <v>34</v>
      </c>
      <c r="B2563" s="5" t="s">
        <v>18</v>
      </c>
      <c r="C2563" s="31">
        <v>220</v>
      </c>
      <c r="D2563" s="5" t="s">
        <v>166</v>
      </c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</row>
    <row r="2564" spans="1:19" x14ac:dyDescent="0.2">
      <c r="A2564" s="8" t="s">
        <v>34</v>
      </c>
      <c r="B2564" s="5" t="s">
        <v>17</v>
      </c>
      <c r="C2564" s="31">
        <v>230</v>
      </c>
      <c r="D2564" s="5" t="s">
        <v>166</v>
      </c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</row>
    <row r="2565" spans="1:19" x14ac:dyDescent="0.2">
      <c r="A2565" s="8" t="s">
        <v>34</v>
      </c>
      <c r="B2565" s="5" t="s">
        <v>16</v>
      </c>
      <c r="C2565" s="31">
        <v>240</v>
      </c>
      <c r="D2565" s="5" t="s">
        <v>167</v>
      </c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</row>
    <row r="2566" spans="1:19" x14ac:dyDescent="0.2">
      <c r="A2566" s="8" t="s">
        <v>34</v>
      </c>
      <c r="B2566" s="5" t="s">
        <v>15</v>
      </c>
      <c r="C2566" s="31">
        <v>250</v>
      </c>
      <c r="D2566" s="5" t="s">
        <v>167</v>
      </c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</row>
    <row r="2567" spans="1:19" x14ac:dyDescent="0.2">
      <c r="A2567" s="8" t="s">
        <v>34</v>
      </c>
      <c r="B2567" s="5" t="s">
        <v>14</v>
      </c>
      <c r="C2567" s="31">
        <v>310</v>
      </c>
      <c r="D2567" s="5" t="s">
        <v>169</v>
      </c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</row>
    <row r="2568" spans="1:19" x14ac:dyDescent="0.2">
      <c r="A2568" s="8" t="s">
        <v>34</v>
      </c>
      <c r="B2568" s="5" t="s">
        <v>13</v>
      </c>
      <c r="C2568" s="31">
        <v>320</v>
      </c>
      <c r="D2568" s="5" t="s">
        <v>168</v>
      </c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</row>
    <row r="2569" spans="1:19" x14ac:dyDescent="0.2">
      <c r="A2569" s="8" t="s">
        <v>34</v>
      </c>
      <c r="B2569" s="5" t="s">
        <v>12</v>
      </c>
      <c r="C2569" s="31">
        <v>410</v>
      </c>
      <c r="D2569" s="5" t="s">
        <v>171</v>
      </c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</row>
    <row r="2570" spans="1:19" x14ac:dyDescent="0.2">
      <c r="A2570" s="8" t="s">
        <v>34</v>
      </c>
      <c r="B2570" s="5" t="s">
        <v>11</v>
      </c>
      <c r="C2570" s="31">
        <v>430</v>
      </c>
      <c r="D2570" s="5" t="s">
        <v>170</v>
      </c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</row>
    <row r="2571" spans="1:19" x14ac:dyDescent="0.2">
      <c r="A2571" s="8" t="s">
        <v>34</v>
      </c>
      <c r="B2571" s="5" t="s">
        <v>10</v>
      </c>
      <c r="C2571" s="31">
        <v>510</v>
      </c>
      <c r="D2571" s="5" t="s">
        <v>172</v>
      </c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</row>
    <row r="2572" spans="1:19" x14ac:dyDescent="0.2">
      <c r="A2572" s="8" t="s">
        <v>34</v>
      </c>
      <c r="B2572" s="5" t="s">
        <v>9</v>
      </c>
      <c r="C2572" s="31">
        <v>520</v>
      </c>
      <c r="D2572" s="5" t="s">
        <v>169</v>
      </c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>
        <v>0.91430800000000001</v>
      </c>
      <c r="S2572" s="3">
        <v>4.92</v>
      </c>
    </row>
    <row r="2573" spans="1:19" x14ac:dyDescent="0.2">
      <c r="A2573" s="8" t="s">
        <v>34</v>
      </c>
      <c r="B2573" s="5" t="s">
        <v>8</v>
      </c>
      <c r="C2573" s="31">
        <v>530</v>
      </c>
      <c r="D2573" s="5" t="s">
        <v>170</v>
      </c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</row>
    <row r="2574" spans="1:19" x14ac:dyDescent="0.2">
      <c r="A2574" s="8" t="s">
        <v>34</v>
      </c>
      <c r="B2574" s="5" t="s">
        <v>7</v>
      </c>
      <c r="C2574" s="31">
        <v>600</v>
      </c>
      <c r="D2574" s="5" t="s">
        <v>173</v>
      </c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</row>
    <row r="2575" spans="1:19" x14ac:dyDescent="0.2">
      <c r="A2575" s="8" t="s">
        <v>34</v>
      </c>
      <c r="B2575" s="5" t="s">
        <v>6</v>
      </c>
      <c r="C2575" s="31">
        <v>700</v>
      </c>
      <c r="D2575" s="5" t="s">
        <v>174</v>
      </c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>
        <v>2662.9494439999999</v>
      </c>
      <c r="S2575" s="7">
        <v>5865.8</v>
      </c>
    </row>
    <row r="2576" spans="1:19" x14ac:dyDescent="0.2">
      <c r="A2576" s="8" t="s">
        <v>34</v>
      </c>
      <c r="B2576" s="5" t="s">
        <v>5</v>
      </c>
      <c r="C2576" s="31">
        <v>910</v>
      </c>
      <c r="D2576" s="5" t="s">
        <v>170</v>
      </c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</row>
    <row r="2577" spans="1:19" x14ac:dyDescent="0.2">
      <c r="A2577" s="8" t="s">
        <v>34</v>
      </c>
      <c r="B2577" s="5" t="s">
        <v>4</v>
      </c>
      <c r="C2577" s="31">
        <v>930</v>
      </c>
      <c r="D2577" s="5" t="s">
        <v>170</v>
      </c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</row>
    <row r="2578" spans="1:19" x14ac:dyDescent="0.2">
      <c r="A2578" s="6" t="s">
        <v>34</v>
      </c>
      <c r="B2578" s="5" t="s">
        <v>2</v>
      </c>
      <c r="C2578" s="31">
        <v>998</v>
      </c>
      <c r="D2578" s="5" t="s">
        <v>170</v>
      </c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>
        <v>1320.084785</v>
      </c>
      <c r="S2578" s="3">
        <v>816.80899999999997</v>
      </c>
    </row>
    <row r="2579" spans="1:19" x14ac:dyDescent="0.2">
      <c r="A2579" s="12" t="s">
        <v>33</v>
      </c>
      <c r="B2579" s="5" t="s">
        <v>26</v>
      </c>
      <c r="C2579" s="32">
        <v>1000</v>
      </c>
      <c r="D2579" s="5" t="s">
        <v>181</v>
      </c>
      <c r="E2579" s="7"/>
      <c r="F2579" s="7"/>
      <c r="G2579" s="7"/>
      <c r="H2579" s="7"/>
      <c r="I2579" s="7"/>
      <c r="J2579" s="7"/>
      <c r="K2579" s="7"/>
      <c r="L2579" s="7">
        <v>983.34482400000002</v>
      </c>
      <c r="M2579" s="7">
        <v>483.46115900000001</v>
      </c>
      <c r="N2579" s="7">
        <v>657.35886300000004</v>
      </c>
      <c r="O2579" s="7">
        <v>720.62279100000001</v>
      </c>
      <c r="P2579" s="7">
        <v>4936.9474790000004</v>
      </c>
      <c r="Q2579" s="7">
        <v>4544.6267550000002</v>
      </c>
      <c r="R2579" s="7">
        <v>4442.0181329999996</v>
      </c>
      <c r="S2579" s="7">
        <v>4420.3966</v>
      </c>
    </row>
    <row r="2580" spans="1:19" x14ac:dyDescent="0.2">
      <c r="A2580" s="11" t="s">
        <v>33</v>
      </c>
      <c r="B2580" s="5" t="s">
        <v>25</v>
      </c>
      <c r="C2580" s="31">
        <v>110</v>
      </c>
      <c r="D2580" s="5" t="s">
        <v>162</v>
      </c>
      <c r="E2580" s="3"/>
      <c r="F2580" s="3"/>
      <c r="G2580" s="3"/>
      <c r="H2580" s="3"/>
      <c r="I2580" s="3"/>
      <c r="J2580" s="3"/>
      <c r="K2580" s="3"/>
      <c r="L2580" s="3">
        <v>21.153585</v>
      </c>
      <c r="M2580" s="3">
        <v>16.722874000000001</v>
      </c>
      <c r="N2580" s="3">
        <v>28.803581999999999</v>
      </c>
      <c r="O2580" s="3">
        <v>23.514817000000001</v>
      </c>
      <c r="P2580" s="3">
        <v>89.878658000000001</v>
      </c>
      <c r="Q2580" s="3">
        <v>125.986966</v>
      </c>
      <c r="R2580" s="3">
        <v>109.173019</v>
      </c>
      <c r="S2580" s="3">
        <v>151.92598000000001</v>
      </c>
    </row>
    <row r="2581" spans="1:19" x14ac:dyDescent="0.2">
      <c r="A2581" s="11" t="s">
        <v>33</v>
      </c>
      <c r="B2581" s="5" t="s">
        <v>24</v>
      </c>
      <c r="C2581" s="31">
        <v>120</v>
      </c>
      <c r="D2581" s="5" t="s">
        <v>163</v>
      </c>
      <c r="E2581" s="7"/>
      <c r="F2581" s="7"/>
      <c r="G2581" s="7"/>
      <c r="H2581" s="7"/>
      <c r="I2581" s="7"/>
      <c r="J2581" s="7"/>
      <c r="K2581" s="7"/>
      <c r="L2581" s="7">
        <v>98.619129999999998</v>
      </c>
      <c r="M2581" s="7">
        <v>43.797021000000001</v>
      </c>
      <c r="N2581" s="7">
        <v>51.215617999999999</v>
      </c>
      <c r="O2581" s="7">
        <v>144.09205499999999</v>
      </c>
      <c r="P2581" s="7">
        <v>244.885929</v>
      </c>
      <c r="Q2581" s="7">
        <v>175.452146</v>
      </c>
      <c r="R2581" s="7">
        <v>126.23456400000001</v>
      </c>
      <c r="S2581" s="7">
        <v>161.69852</v>
      </c>
    </row>
    <row r="2582" spans="1:19" x14ac:dyDescent="0.2">
      <c r="A2582" s="11" t="s">
        <v>33</v>
      </c>
      <c r="B2582" s="5" t="s">
        <v>23</v>
      </c>
      <c r="C2582" s="31">
        <v>130</v>
      </c>
      <c r="D2582" s="5" t="s">
        <v>163</v>
      </c>
      <c r="E2582" s="3"/>
      <c r="F2582" s="3"/>
      <c r="G2582" s="3"/>
      <c r="H2582" s="3"/>
      <c r="I2582" s="3"/>
      <c r="J2582" s="3"/>
      <c r="K2582" s="3"/>
      <c r="L2582" s="3"/>
      <c r="M2582" s="3">
        <v>0.30359000000000003</v>
      </c>
      <c r="N2582" s="3">
        <v>0.61091300000000004</v>
      </c>
      <c r="O2582" s="3">
        <v>6.7000000000000002E-5</v>
      </c>
      <c r="P2582" s="3"/>
      <c r="Q2582" s="3"/>
      <c r="R2582" s="3">
        <v>1.0112209999999999</v>
      </c>
      <c r="S2582" s="3">
        <v>20.7287</v>
      </c>
    </row>
    <row r="2583" spans="1:19" x14ac:dyDescent="0.2">
      <c r="A2583" s="11" t="s">
        <v>33</v>
      </c>
      <c r="B2583" s="5" t="s">
        <v>22</v>
      </c>
      <c r="C2583" s="31">
        <v>140</v>
      </c>
      <c r="D2583" s="5" t="s">
        <v>164</v>
      </c>
      <c r="E2583" s="7"/>
      <c r="F2583" s="7"/>
      <c r="G2583" s="7"/>
      <c r="H2583" s="7"/>
      <c r="I2583" s="7"/>
      <c r="J2583" s="7"/>
      <c r="K2583" s="7"/>
      <c r="L2583" s="7">
        <v>35.525123000000001</v>
      </c>
      <c r="M2583" s="7">
        <v>31.657623999999998</v>
      </c>
      <c r="N2583" s="7">
        <v>27.604890999999999</v>
      </c>
      <c r="O2583" s="7">
        <v>23.464369999999999</v>
      </c>
      <c r="P2583" s="7">
        <v>35.244658000000001</v>
      </c>
      <c r="Q2583" s="7">
        <v>67.495669000000007</v>
      </c>
      <c r="R2583" s="7">
        <v>80.795156000000006</v>
      </c>
      <c r="S2583" s="7">
        <v>171.72201999999999</v>
      </c>
    </row>
    <row r="2584" spans="1:19" x14ac:dyDescent="0.2">
      <c r="A2584" s="11" t="s">
        <v>33</v>
      </c>
      <c r="B2584" s="5" t="s">
        <v>21</v>
      </c>
      <c r="C2584" s="31">
        <v>150</v>
      </c>
      <c r="D2584" s="5" t="s">
        <v>165</v>
      </c>
      <c r="E2584" s="3"/>
      <c r="F2584" s="3"/>
      <c r="G2584" s="3"/>
      <c r="H2584" s="3"/>
      <c r="I2584" s="3"/>
      <c r="J2584" s="3"/>
      <c r="K2584" s="3"/>
      <c r="L2584" s="3">
        <v>174.752951</v>
      </c>
      <c r="M2584" s="3">
        <v>14.133815</v>
      </c>
      <c r="N2584" s="3">
        <v>2.9473129999999998</v>
      </c>
      <c r="O2584" s="3">
        <v>4.3230649999999997</v>
      </c>
      <c r="P2584" s="3">
        <v>4.8844349999999999</v>
      </c>
      <c r="Q2584" s="3">
        <v>6.9873849999999997</v>
      </c>
      <c r="R2584" s="3">
        <v>118.750726</v>
      </c>
      <c r="S2584" s="3">
        <v>6.9318900000000001</v>
      </c>
    </row>
    <row r="2585" spans="1:19" x14ac:dyDescent="0.2">
      <c r="A2585" s="11" t="s">
        <v>33</v>
      </c>
      <c r="B2585" s="5" t="s">
        <v>20</v>
      </c>
      <c r="C2585" s="31">
        <v>160</v>
      </c>
      <c r="D2585" s="5" t="s">
        <v>161</v>
      </c>
      <c r="E2585" s="7"/>
      <c r="F2585" s="7"/>
      <c r="G2585" s="7"/>
      <c r="H2585" s="7"/>
      <c r="I2585" s="7"/>
      <c r="J2585" s="7"/>
      <c r="K2585" s="7"/>
      <c r="L2585" s="7">
        <v>77.925100999999998</v>
      </c>
      <c r="M2585" s="7">
        <v>25.467012</v>
      </c>
      <c r="N2585" s="7">
        <v>9.431222</v>
      </c>
      <c r="O2585" s="7">
        <v>10.836622999999999</v>
      </c>
      <c r="P2585" s="7">
        <v>44.498648000000003</v>
      </c>
      <c r="Q2585" s="7">
        <v>70.289396999999994</v>
      </c>
      <c r="R2585" s="7">
        <v>28.954913000000001</v>
      </c>
      <c r="S2585" s="7">
        <v>162.3417</v>
      </c>
    </row>
    <row r="2586" spans="1:19" x14ac:dyDescent="0.2">
      <c r="A2586" s="11" t="s">
        <v>33</v>
      </c>
      <c r="B2586" s="5" t="s">
        <v>19</v>
      </c>
      <c r="C2586" s="31">
        <v>210</v>
      </c>
      <c r="D2586" s="5" t="s">
        <v>166</v>
      </c>
      <c r="E2586" s="3"/>
      <c r="F2586" s="3"/>
      <c r="G2586" s="3"/>
      <c r="H2586" s="3"/>
      <c r="I2586" s="3"/>
      <c r="J2586" s="3"/>
      <c r="K2586" s="3"/>
      <c r="L2586" s="3">
        <v>164.88153399999999</v>
      </c>
      <c r="M2586" s="3">
        <v>31.504899999999999</v>
      </c>
      <c r="N2586" s="3">
        <v>73.276962999999995</v>
      </c>
      <c r="O2586" s="3">
        <v>83.46499</v>
      </c>
      <c r="P2586" s="3">
        <v>197.96902800000001</v>
      </c>
      <c r="Q2586" s="3">
        <v>300.79475300000001</v>
      </c>
      <c r="R2586" s="3">
        <v>367.42055900000003</v>
      </c>
      <c r="S2586" s="3">
        <v>214.97058000000001</v>
      </c>
    </row>
    <row r="2587" spans="1:19" x14ac:dyDescent="0.2">
      <c r="A2587" s="11" t="s">
        <v>33</v>
      </c>
      <c r="B2587" s="5" t="s">
        <v>18</v>
      </c>
      <c r="C2587" s="31">
        <v>220</v>
      </c>
      <c r="D2587" s="5" t="s">
        <v>166</v>
      </c>
      <c r="E2587" s="7"/>
      <c r="F2587" s="7"/>
      <c r="G2587" s="7"/>
      <c r="H2587" s="7"/>
      <c r="I2587" s="7"/>
      <c r="J2587" s="7"/>
      <c r="K2587" s="7"/>
      <c r="L2587" s="7">
        <v>9.4732450000000004</v>
      </c>
      <c r="M2587" s="7">
        <v>0.88225500000000001</v>
      </c>
      <c r="N2587" s="7">
        <v>0.51339400000000002</v>
      </c>
      <c r="O2587" s="7">
        <v>0.19458700000000001</v>
      </c>
      <c r="P2587" s="7">
        <v>3.1543000000000002E-2</v>
      </c>
      <c r="Q2587" s="7">
        <v>0.134715</v>
      </c>
      <c r="R2587" s="7">
        <v>4.9808999999999999E-2</v>
      </c>
      <c r="S2587" s="7">
        <v>5.7345600000000001</v>
      </c>
    </row>
    <row r="2588" spans="1:19" x14ac:dyDescent="0.2">
      <c r="A2588" s="11" t="s">
        <v>33</v>
      </c>
      <c r="B2588" s="5" t="s">
        <v>17</v>
      </c>
      <c r="C2588" s="31">
        <v>230</v>
      </c>
      <c r="D2588" s="5" t="s">
        <v>166</v>
      </c>
      <c r="E2588" s="3"/>
      <c r="F2588" s="3"/>
      <c r="G2588" s="3"/>
      <c r="H2588" s="3"/>
      <c r="I2588" s="3"/>
      <c r="J2588" s="3"/>
      <c r="K2588" s="3"/>
      <c r="L2588" s="3">
        <v>9.4702190000000002</v>
      </c>
      <c r="M2588" s="3">
        <v>14.792584</v>
      </c>
      <c r="N2588" s="3">
        <v>29.032916</v>
      </c>
      <c r="O2588" s="3">
        <v>99.759924999999996</v>
      </c>
      <c r="P2588" s="3">
        <v>12.255901</v>
      </c>
      <c r="Q2588" s="3">
        <v>98.562883999999997</v>
      </c>
      <c r="R2588" s="3">
        <v>246.914491</v>
      </c>
      <c r="S2588" s="3">
        <v>154.43781000000001</v>
      </c>
    </row>
    <row r="2589" spans="1:19" x14ac:dyDescent="0.2">
      <c r="A2589" s="11" t="s">
        <v>33</v>
      </c>
      <c r="B2589" s="5" t="s">
        <v>16</v>
      </c>
      <c r="C2589" s="31">
        <v>240</v>
      </c>
      <c r="D2589" s="5" t="s">
        <v>167</v>
      </c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</row>
    <row r="2590" spans="1:19" x14ac:dyDescent="0.2">
      <c r="A2590" s="11" t="s">
        <v>33</v>
      </c>
      <c r="B2590" s="5" t="s">
        <v>15</v>
      </c>
      <c r="C2590" s="31">
        <v>250</v>
      </c>
      <c r="D2590" s="5" t="s">
        <v>167</v>
      </c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>
        <v>4.9590000000000002E-2</v>
      </c>
    </row>
    <row r="2591" spans="1:19" x14ac:dyDescent="0.2">
      <c r="A2591" s="11" t="s">
        <v>33</v>
      </c>
      <c r="B2591" s="5" t="s">
        <v>14</v>
      </c>
      <c r="C2591" s="31">
        <v>310</v>
      </c>
      <c r="D2591" s="5" t="s">
        <v>169</v>
      </c>
      <c r="E2591" s="7"/>
      <c r="F2591" s="7"/>
      <c r="G2591" s="7"/>
      <c r="H2591" s="7"/>
      <c r="I2591" s="7"/>
      <c r="J2591" s="7"/>
      <c r="K2591" s="7"/>
      <c r="L2591" s="7">
        <v>0.60803499999999999</v>
      </c>
      <c r="M2591" s="7">
        <v>2.2902420000000001</v>
      </c>
      <c r="N2591" s="7">
        <v>1.8588389999999999</v>
      </c>
      <c r="O2591" s="7">
        <v>0.83704400000000001</v>
      </c>
      <c r="P2591" s="7">
        <v>21.077242999999999</v>
      </c>
      <c r="Q2591" s="7">
        <v>362.11220500000002</v>
      </c>
      <c r="R2591" s="7">
        <v>227.74490700000001</v>
      </c>
      <c r="S2591" s="7">
        <v>41.473460000000003</v>
      </c>
    </row>
    <row r="2592" spans="1:19" x14ac:dyDescent="0.2">
      <c r="A2592" s="11" t="s">
        <v>33</v>
      </c>
      <c r="B2592" s="5" t="s">
        <v>13</v>
      </c>
      <c r="C2592" s="31">
        <v>320</v>
      </c>
      <c r="D2592" s="5" t="s">
        <v>168</v>
      </c>
      <c r="E2592" s="3"/>
      <c r="F2592" s="3"/>
      <c r="G2592" s="3"/>
      <c r="H2592" s="3"/>
      <c r="I2592" s="3"/>
      <c r="J2592" s="3"/>
      <c r="K2592" s="3"/>
      <c r="L2592" s="3">
        <v>13.661638</v>
      </c>
      <c r="M2592" s="3">
        <v>19.924426</v>
      </c>
      <c r="N2592" s="3">
        <v>4.0424829999999998</v>
      </c>
      <c r="O2592" s="3">
        <v>6.1213509999999998</v>
      </c>
      <c r="P2592" s="3">
        <v>908.334473</v>
      </c>
      <c r="Q2592" s="3">
        <v>12.061445000000001</v>
      </c>
      <c r="R2592" s="3">
        <v>74.657471999999999</v>
      </c>
      <c r="S2592" s="3">
        <v>4.7930999999999999</v>
      </c>
    </row>
    <row r="2593" spans="1:19" x14ac:dyDescent="0.2">
      <c r="A2593" s="11" t="s">
        <v>33</v>
      </c>
      <c r="B2593" s="5" t="s">
        <v>12</v>
      </c>
      <c r="C2593" s="31">
        <v>410</v>
      </c>
      <c r="D2593" s="5" t="s">
        <v>171</v>
      </c>
      <c r="E2593" s="7"/>
      <c r="F2593" s="7"/>
      <c r="G2593" s="7"/>
      <c r="H2593" s="7"/>
      <c r="I2593" s="7"/>
      <c r="J2593" s="7"/>
      <c r="K2593" s="7"/>
      <c r="L2593" s="7"/>
      <c r="M2593" s="7">
        <v>2.3563160000000001</v>
      </c>
      <c r="N2593" s="7">
        <v>1.171575</v>
      </c>
      <c r="O2593" s="7">
        <v>5.9391449999999999</v>
      </c>
      <c r="P2593" s="7">
        <v>5.4961960000000003</v>
      </c>
      <c r="Q2593" s="7">
        <v>6.4740250000000001</v>
      </c>
      <c r="R2593" s="7">
        <v>7.589315</v>
      </c>
      <c r="S2593" s="7">
        <v>6.0734700000000004</v>
      </c>
    </row>
    <row r="2594" spans="1:19" x14ac:dyDescent="0.2">
      <c r="A2594" s="11" t="s">
        <v>33</v>
      </c>
      <c r="B2594" s="5" t="s">
        <v>11</v>
      </c>
      <c r="C2594" s="31">
        <v>430</v>
      </c>
      <c r="D2594" s="5" t="s">
        <v>170</v>
      </c>
      <c r="E2594" s="3"/>
      <c r="F2594" s="3"/>
      <c r="G2594" s="3"/>
      <c r="H2594" s="3"/>
      <c r="I2594" s="3"/>
      <c r="J2594" s="3"/>
      <c r="K2594" s="3"/>
      <c r="L2594" s="3">
        <v>55.773299999999999</v>
      </c>
      <c r="M2594" s="3">
        <v>79.429912000000002</v>
      </c>
      <c r="N2594" s="3">
        <v>94.994033000000002</v>
      </c>
      <c r="O2594" s="3">
        <v>77.609995999999995</v>
      </c>
      <c r="P2594" s="3">
        <v>503.09497800000003</v>
      </c>
      <c r="Q2594" s="3">
        <v>873.15451499999995</v>
      </c>
      <c r="R2594" s="3">
        <v>217.48257899999999</v>
      </c>
      <c r="S2594" s="3">
        <v>221.54474999999999</v>
      </c>
    </row>
    <row r="2595" spans="1:19" x14ac:dyDescent="0.2">
      <c r="A2595" s="11" t="s">
        <v>33</v>
      </c>
      <c r="B2595" s="5" t="s">
        <v>10</v>
      </c>
      <c r="C2595" s="31">
        <v>510</v>
      </c>
      <c r="D2595" s="5" t="s">
        <v>172</v>
      </c>
      <c r="E2595" s="7"/>
      <c r="F2595" s="7"/>
      <c r="G2595" s="7"/>
      <c r="H2595" s="7"/>
      <c r="I2595" s="7"/>
      <c r="J2595" s="7"/>
      <c r="K2595" s="7"/>
      <c r="L2595" s="7">
        <v>5.1515510000000004</v>
      </c>
      <c r="M2595" s="7">
        <v>82.483444000000006</v>
      </c>
      <c r="N2595" s="7">
        <v>177.03227999999999</v>
      </c>
      <c r="O2595" s="7">
        <v>155.37349599999999</v>
      </c>
      <c r="P2595" s="7">
        <v>2750.8988880000002</v>
      </c>
      <c r="Q2595" s="7">
        <v>193.88605999999999</v>
      </c>
      <c r="R2595" s="7">
        <v>2303.0388309999998</v>
      </c>
      <c r="S2595" s="7">
        <v>2447.56394</v>
      </c>
    </row>
    <row r="2596" spans="1:19" x14ac:dyDescent="0.2">
      <c r="A2596" s="11" t="s">
        <v>33</v>
      </c>
      <c r="B2596" s="5" t="s">
        <v>9</v>
      </c>
      <c r="C2596" s="31">
        <v>520</v>
      </c>
      <c r="D2596" s="5" t="s">
        <v>169</v>
      </c>
      <c r="E2596" s="3"/>
      <c r="F2596" s="3"/>
      <c r="G2596" s="3"/>
      <c r="H2596" s="3"/>
      <c r="I2596" s="3"/>
      <c r="J2596" s="3"/>
      <c r="K2596" s="3"/>
      <c r="L2596" s="3">
        <v>183.02520699999999</v>
      </c>
      <c r="M2596" s="3">
        <v>3.1089120000000001</v>
      </c>
      <c r="N2596" s="3">
        <v>4.1359519999999996</v>
      </c>
      <c r="O2596" s="3">
        <v>1.7795700000000001</v>
      </c>
      <c r="P2596" s="3">
        <v>17.939809</v>
      </c>
      <c r="Q2596" s="3">
        <v>2.4919829999999998</v>
      </c>
      <c r="R2596" s="3">
        <v>3.5279590000000001</v>
      </c>
      <c r="S2596" s="3">
        <v>6.6207000000000003</v>
      </c>
    </row>
    <row r="2597" spans="1:19" x14ac:dyDescent="0.2">
      <c r="A2597" s="11" t="s">
        <v>33</v>
      </c>
      <c r="B2597" s="5" t="s">
        <v>8</v>
      </c>
      <c r="C2597" s="31">
        <v>530</v>
      </c>
      <c r="D2597" s="5" t="s">
        <v>170</v>
      </c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>
        <v>1686.6521479999999</v>
      </c>
      <c r="R2597" s="7"/>
      <c r="S2597" s="7">
        <v>1.47</v>
      </c>
    </row>
    <row r="2598" spans="1:19" x14ac:dyDescent="0.2">
      <c r="A2598" s="11" t="s">
        <v>33</v>
      </c>
      <c r="B2598" s="5" t="s">
        <v>7</v>
      </c>
      <c r="C2598" s="31">
        <v>600</v>
      </c>
      <c r="D2598" s="5" t="s">
        <v>173</v>
      </c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</row>
    <row r="2599" spans="1:19" x14ac:dyDescent="0.2">
      <c r="A2599" s="11" t="s">
        <v>33</v>
      </c>
      <c r="B2599" s="5" t="s">
        <v>6</v>
      </c>
      <c r="C2599" s="31">
        <v>700</v>
      </c>
      <c r="D2599" s="5" t="s">
        <v>174</v>
      </c>
      <c r="E2599" s="7"/>
      <c r="F2599" s="7"/>
      <c r="G2599" s="7"/>
      <c r="H2599" s="7"/>
      <c r="I2599" s="7"/>
      <c r="J2599" s="7"/>
      <c r="K2599" s="7"/>
      <c r="L2599" s="7">
        <v>127.692711</v>
      </c>
      <c r="M2599" s="7">
        <v>83.290082999999996</v>
      </c>
      <c r="N2599" s="7">
        <v>137.319074</v>
      </c>
      <c r="O2599" s="7">
        <v>66.988596000000001</v>
      </c>
      <c r="P2599" s="7">
        <v>84.443439999999995</v>
      </c>
      <c r="Q2599" s="7">
        <v>525.30175599999995</v>
      </c>
      <c r="R2599" s="7">
        <v>508.90168399999999</v>
      </c>
      <c r="S2599" s="7">
        <v>476.40998999999999</v>
      </c>
    </row>
    <row r="2600" spans="1:19" x14ac:dyDescent="0.2">
      <c r="A2600" s="11" t="s">
        <v>33</v>
      </c>
      <c r="B2600" s="5" t="s">
        <v>5</v>
      </c>
      <c r="C2600" s="31">
        <v>910</v>
      </c>
      <c r="D2600" s="5" t="s">
        <v>170</v>
      </c>
      <c r="E2600" s="3"/>
      <c r="F2600" s="3"/>
      <c r="G2600" s="3"/>
      <c r="H2600" s="3"/>
      <c r="I2600" s="3"/>
      <c r="J2600" s="3"/>
      <c r="K2600" s="3"/>
      <c r="L2600" s="3">
        <v>4.1521239999999997</v>
      </c>
      <c r="M2600" s="3">
        <v>10.769678000000001</v>
      </c>
      <c r="N2600" s="3">
        <v>5.1181109999999999</v>
      </c>
      <c r="O2600" s="3">
        <v>7.5926200000000001</v>
      </c>
      <c r="P2600" s="3">
        <v>11.642645</v>
      </c>
      <c r="Q2600" s="3">
        <v>13.733684999999999</v>
      </c>
      <c r="R2600" s="3">
        <v>15.255039</v>
      </c>
      <c r="S2600" s="3">
        <v>97.078599999999994</v>
      </c>
    </row>
    <row r="2601" spans="1:19" x14ac:dyDescent="0.2">
      <c r="A2601" s="11" t="s">
        <v>33</v>
      </c>
      <c r="B2601" s="5" t="s">
        <v>4</v>
      </c>
      <c r="C2601" s="31">
        <v>930</v>
      </c>
      <c r="D2601" s="5" t="s">
        <v>170</v>
      </c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</row>
    <row r="2602" spans="1:19" x14ac:dyDescent="0.2">
      <c r="A2602" s="10" t="s">
        <v>33</v>
      </c>
      <c r="B2602" s="5" t="s">
        <v>2</v>
      </c>
      <c r="C2602" s="31">
        <v>998</v>
      </c>
      <c r="D2602" s="5" t="s">
        <v>170</v>
      </c>
      <c r="E2602" s="3"/>
      <c r="F2602" s="3"/>
      <c r="G2602" s="3"/>
      <c r="H2602" s="3"/>
      <c r="I2602" s="3"/>
      <c r="J2602" s="3"/>
      <c r="K2602" s="3"/>
      <c r="L2602" s="3">
        <v>1.4793700000000001</v>
      </c>
      <c r="M2602" s="3"/>
      <c r="N2602" s="3"/>
      <c r="O2602" s="3"/>
      <c r="P2602" s="3"/>
      <c r="Q2602" s="3">
        <v>10.748639000000001</v>
      </c>
      <c r="R2602" s="3">
        <v>2.8232949999999999</v>
      </c>
      <c r="S2602" s="3">
        <v>66.608999999999995</v>
      </c>
    </row>
    <row r="2603" spans="1:19" x14ac:dyDescent="0.2">
      <c r="A2603" s="9" t="s">
        <v>32</v>
      </c>
      <c r="B2603" s="5" t="s">
        <v>26</v>
      </c>
      <c r="C2603" s="32">
        <v>1000</v>
      </c>
      <c r="D2603" s="5" t="s">
        <v>181</v>
      </c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</row>
    <row r="2604" spans="1:19" x14ac:dyDescent="0.2">
      <c r="A2604" s="8" t="s">
        <v>32</v>
      </c>
      <c r="B2604" s="5" t="s">
        <v>25</v>
      </c>
      <c r="C2604" s="31">
        <v>110</v>
      </c>
      <c r="D2604" s="5" t="s">
        <v>162</v>
      </c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</row>
    <row r="2605" spans="1:19" x14ac:dyDescent="0.2">
      <c r="A2605" s="8" t="s">
        <v>32</v>
      </c>
      <c r="B2605" s="5" t="s">
        <v>24</v>
      </c>
      <c r="C2605" s="31">
        <v>120</v>
      </c>
      <c r="D2605" s="5" t="s">
        <v>163</v>
      </c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</row>
    <row r="2606" spans="1:19" x14ac:dyDescent="0.2">
      <c r="A2606" s="8" t="s">
        <v>32</v>
      </c>
      <c r="B2606" s="5" t="s">
        <v>23</v>
      </c>
      <c r="C2606" s="31">
        <v>130</v>
      </c>
      <c r="D2606" s="5" t="s">
        <v>163</v>
      </c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</row>
    <row r="2607" spans="1:19" x14ac:dyDescent="0.2">
      <c r="A2607" s="8" t="s">
        <v>32</v>
      </c>
      <c r="B2607" s="5" t="s">
        <v>22</v>
      </c>
      <c r="C2607" s="31">
        <v>140</v>
      </c>
      <c r="D2607" s="5" t="s">
        <v>164</v>
      </c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</row>
    <row r="2608" spans="1:19" x14ac:dyDescent="0.2">
      <c r="A2608" s="8" t="s">
        <v>32</v>
      </c>
      <c r="B2608" s="5" t="s">
        <v>21</v>
      </c>
      <c r="C2608" s="31">
        <v>150</v>
      </c>
      <c r="D2608" s="5" t="s">
        <v>165</v>
      </c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</row>
    <row r="2609" spans="1:19" x14ac:dyDescent="0.2">
      <c r="A2609" s="8" t="s">
        <v>32</v>
      </c>
      <c r="B2609" s="5" t="s">
        <v>20</v>
      </c>
      <c r="C2609" s="31">
        <v>160</v>
      </c>
      <c r="D2609" s="5" t="s">
        <v>161</v>
      </c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</row>
    <row r="2610" spans="1:19" x14ac:dyDescent="0.2">
      <c r="A2610" s="8" t="s">
        <v>32</v>
      </c>
      <c r="B2610" s="5" t="s">
        <v>19</v>
      </c>
      <c r="C2610" s="31">
        <v>210</v>
      </c>
      <c r="D2610" s="5" t="s">
        <v>166</v>
      </c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</row>
    <row r="2611" spans="1:19" x14ac:dyDescent="0.2">
      <c r="A2611" s="8" t="s">
        <v>32</v>
      </c>
      <c r="B2611" s="5" t="s">
        <v>18</v>
      </c>
      <c r="C2611" s="31">
        <v>220</v>
      </c>
      <c r="D2611" s="5" t="s">
        <v>166</v>
      </c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</row>
    <row r="2612" spans="1:19" x14ac:dyDescent="0.2">
      <c r="A2612" s="8" t="s">
        <v>32</v>
      </c>
      <c r="B2612" s="5" t="s">
        <v>17</v>
      </c>
      <c r="C2612" s="31">
        <v>230</v>
      </c>
      <c r="D2612" s="5" t="s">
        <v>166</v>
      </c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</row>
    <row r="2613" spans="1:19" x14ac:dyDescent="0.2">
      <c r="A2613" s="8" t="s">
        <v>32</v>
      </c>
      <c r="B2613" s="5" t="s">
        <v>16</v>
      </c>
      <c r="C2613" s="31">
        <v>240</v>
      </c>
      <c r="D2613" s="5" t="s">
        <v>167</v>
      </c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</row>
    <row r="2614" spans="1:19" x14ac:dyDescent="0.2">
      <c r="A2614" s="8" t="s">
        <v>32</v>
      </c>
      <c r="B2614" s="5" t="s">
        <v>15</v>
      </c>
      <c r="C2614" s="31">
        <v>250</v>
      </c>
      <c r="D2614" s="5" t="s">
        <v>167</v>
      </c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</row>
    <row r="2615" spans="1:19" x14ac:dyDescent="0.2">
      <c r="A2615" s="8" t="s">
        <v>32</v>
      </c>
      <c r="B2615" s="5" t="s">
        <v>14</v>
      </c>
      <c r="C2615" s="31">
        <v>310</v>
      </c>
      <c r="D2615" s="5" t="s">
        <v>169</v>
      </c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</row>
    <row r="2616" spans="1:19" x14ac:dyDescent="0.2">
      <c r="A2616" s="8" t="s">
        <v>32</v>
      </c>
      <c r="B2616" s="5" t="s">
        <v>13</v>
      </c>
      <c r="C2616" s="31">
        <v>320</v>
      </c>
      <c r="D2616" s="5" t="s">
        <v>168</v>
      </c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</row>
    <row r="2617" spans="1:19" x14ac:dyDescent="0.2">
      <c r="A2617" s="8" t="s">
        <v>32</v>
      </c>
      <c r="B2617" s="5" t="s">
        <v>12</v>
      </c>
      <c r="C2617" s="31">
        <v>410</v>
      </c>
      <c r="D2617" s="5" t="s">
        <v>171</v>
      </c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</row>
    <row r="2618" spans="1:19" x14ac:dyDescent="0.2">
      <c r="A2618" s="8" t="s">
        <v>32</v>
      </c>
      <c r="B2618" s="5" t="s">
        <v>11</v>
      </c>
      <c r="C2618" s="31">
        <v>430</v>
      </c>
      <c r="D2618" s="5" t="s">
        <v>170</v>
      </c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</row>
    <row r="2619" spans="1:19" x14ac:dyDescent="0.2">
      <c r="A2619" s="8" t="s">
        <v>32</v>
      </c>
      <c r="B2619" s="5" t="s">
        <v>10</v>
      </c>
      <c r="C2619" s="31">
        <v>510</v>
      </c>
      <c r="D2619" s="5" t="s">
        <v>172</v>
      </c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</row>
    <row r="2620" spans="1:19" x14ac:dyDescent="0.2">
      <c r="A2620" s="8" t="s">
        <v>32</v>
      </c>
      <c r="B2620" s="5" t="s">
        <v>9</v>
      </c>
      <c r="C2620" s="31">
        <v>520</v>
      </c>
      <c r="D2620" s="5" t="s">
        <v>169</v>
      </c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</row>
    <row r="2621" spans="1:19" x14ac:dyDescent="0.2">
      <c r="A2621" s="8" t="s">
        <v>32</v>
      </c>
      <c r="B2621" s="5" t="s">
        <v>8</v>
      </c>
      <c r="C2621" s="31">
        <v>530</v>
      </c>
      <c r="D2621" s="5" t="s">
        <v>170</v>
      </c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</row>
    <row r="2622" spans="1:19" x14ac:dyDescent="0.2">
      <c r="A2622" s="8" t="s">
        <v>32</v>
      </c>
      <c r="B2622" s="5" t="s">
        <v>7</v>
      </c>
      <c r="C2622" s="31">
        <v>600</v>
      </c>
      <c r="D2622" s="5" t="s">
        <v>173</v>
      </c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</row>
    <row r="2623" spans="1:19" x14ac:dyDescent="0.2">
      <c r="A2623" s="8" t="s">
        <v>32</v>
      </c>
      <c r="B2623" s="5" t="s">
        <v>6</v>
      </c>
      <c r="C2623" s="31">
        <v>700</v>
      </c>
      <c r="D2623" s="5" t="s">
        <v>174</v>
      </c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</row>
    <row r="2624" spans="1:19" x14ac:dyDescent="0.2">
      <c r="A2624" s="8" t="s">
        <v>32</v>
      </c>
      <c r="B2624" s="5" t="s">
        <v>5</v>
      </c>
      <c r="C2624" s="31">
        <v>910</v>
      </c>
      <c r="D2624" s="5" t="s">
        <v>170</v>
      </c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</row>
    <row r="2625" spans="1:19" x14ac:dyDescent="0.2">
      <c r="A2625" s="8" t="s">
        <v>32</v>
      </c>
      <c r="B2625" s="5" t="s">
        <v>4</v>
      </c>
      <c r="C2625" s="31">
        <v>930</v>
      </c>
      <c r="D2625" s="5" t="s">
        <v>170</v>
      </c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</row>
    <row r="2626" spans="1:19" x14ac:dyDescent="0.2">
      <c r="A2626" s="6" t="s">
        <v>32</v>
      </c>
      <c r="B2626" s="5" t="s">
        <v>2</v>
      </c>
      <c r="C2626" s="31">
        <v>998</v>
      </c>
      <c r="D2626" s="5" t="s">
        <v>170</v>
      </c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</row>
    <row r="2627" spans="1:19" x14ac:dyDescent="0.2">
      <c r="A2627" s="12" t="s">
        <v>31</v>
      </c>
      <c r="B2627" s="5" t="s">
        <v>26</v>
      </c>
      <c r="C2627" s="32">
        <v>1000</v>
      </c>
      <c r="D2627" s="5" t="s">
        <v>181</v>
      </c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</row>
    <row r="2628" spans="1:19" x14ac:dyDescent="0.2">
      <c r="A2628" s="11" t="s">
        <v>31</v>
      </c>
      <c r="B2628" s="5" t="s">
        <v>25</v>
      </c>
      <c r="C2628" s="31">
        <v>110</v>
      </c>
      <c r="D2628" s="5" t="s">
        <v>162</v>
      </c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</row>
    <row r="2629" spans="1:19" x14ac:dyDescent="0.2">
      <c r="A2629" s="11" t="s">
        <v>31</v>
      </c>
      <c r="B2629" s="5" t="s">
        <v>24</v>
      </c>
      <c r="C2629" s="31">
        <v>120</v>
      </c>
      <c r="D2629" s="5" t="s">
        <v>163</v>
      </c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</row>
    <row r="2630" spans="1:19" x14ac:dyDescent="0.2">
      <c r="A2630" s="11" t="s">
        <v>31</v>
      </c>
      <c r="B2630" s="5" t="s">
        <v>23</v>
      </c>
      <c r="C2630" s="31">
        <v>130</v>
      </c>
      <c r="D2630" s="5" t="s">
        <v>163</v>
      </c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</row>
    <row r="2631" spans="1:19" x14ac:dyDescent="0.2">
      <c r="A2631" s="11" t="s">
        <v>31</v>
      </c>
      <c r="B2631" s="5" t="s">
        <v>22</v>
      </c>
      <c r="C2631" s="31">
        <v>140</v>
      </c>
      <c r="D2631" s="5" t="s">
        <v>164</v>
      </c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</row>
    <row r="2632" spans="1:19" x14ac:dyDescent="0.2">
      <c r="A2632" s="11" t="s">
        <v>31</v>
      </c>
      <c r="B2632" s="5" t="s">
        <v>21</v>
      </c>
      <c r="C2632" s="31">
        <v>150</v>
      </c>
      <c r="D2632" s="5" t="s">
        <v>165</v>
      </c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</row>
    <row r="2633" spans="1:19" x14ac:dyDescent="0.2">
      <c r="A2633" s="11" t="s">
        <v>31</v>
      </c>
      <c r="B2633" s="5" t="s">
        <v>20</v>
      </c>
      <c r="C2633" s="31">
        <v>160</v>
      </c>
      <c r="D2633" s="5" t="s">
        <v>161</v>
      </c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</row>
    <row r="2634" spans="1:19" x14ac:dyDescent="0.2">
      <c r="A2634" s="11" t="s">
        <v>31</v>
      </c>
      <c r="B2634" s="5" t="s">
        <v>19</v>
      </c>
      <c r="C2634" s="31">
        <v>210</v>
      </c>
      <c r="D2634" s="5" t="s">
        <v>166</v>
      </c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</row>
    <row r="2635" spans="1:19" x14ac:dyDescent="0.2">
      <c r="A2635" s="11" t="s">
        <v>31</v>
      </c>
      <c r="B2635" s="5" t="s">
        <v>18</v>
      </c>
      <c r="C2635" s="31">
        <v>220</v>
      </c>
      <c r="D2635" s="5" t="s">
        <v>166</v>
      </c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</row>
    <row r="2636" spans="1:19" x14ac:dyDescent="0.2">
      <c r="A2636" s="11" t="s">
        <v>31</v>
      </c>
      <c r="B2636" s="5" t="s">
        <v>17</v>
      </c>
      <c r="C2636" s="31">
        <v>230</v>
      </c>
      <c r="D2636" s="5" t="s">
        <v>166</v>
      </c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</row>
    <row r="2637" spans="1:19" x14ac:dyDescent="0.2">
      <c r="A2637" s="11" t="s">
        <v>31</v>
      </c>
      <c r="B2637" s="5" t="s">
        <v>16</v>
      </c>
      <c r="C2637" s="31">
        <v>240</v>
      </c>
      <c r="D2637" s="5" t="s">
        <v>167</v>
      </c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</row>
    <row r="2638" spans="1:19" x14ac:dyDescent="0.2">
      <c r="A2638" s="11" t="s">
        <v>31</v>
      </c>
      <c r="B2638" s="5" t="s">
        <v>15</v>
      </c>
      <c r="C2638" s="31">
        <v>250</v>
      </c>
      <c r="D2638" s="5" t="s">
        <v>167</v>
      </c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</row>
    <row r="2639" spans="1:19" x14ac:dyDescent="0.2">
      <c r="A2639" s="11" t="s">
        <v>31</v>
      </c>
      <c r="B2639" s="5" t="s">
        <v>14</v>
      </c>
      <c r="C2639" s="31">
        <v>310</v>
      </c>
      <c r="D2639" s="5" t="s">
        <v>169</v>
      </c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</row>
    <row r="2640" spans="1:19" x14ac:dyDescent="0.2">
      <c r="A2640" s="11" t="s">
        <v>31</v>
      </c>
      <c r="B2640" s="5" t="s">
        <v>13</v>
      </c>
      <c r="C2640" s="31">
        <v>320</v>
      </c>
      <c r="D2640" s="5" t="s">
        <v>168</v>
      </c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</row>
    <row r="2641" spans="1:19" x14ac:dyDescent="0.2">
      <c r="A2641" s="11" t="s">
        <v>31</v>
      </c>
      <c r="B2641" s="5" t="s">
        <v>12</v>
      </c>
      <c r="C2641" s="31">
        <v>410</v>
      </c>
      <c r="D2641" s="5" t="s">
        <v>171</v>
      </c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</row>
    <row r="2642" spans="1:19" x14ac:dyDescent="0.2">
      <c r="A2642" s="11" t="s">
        <v>31</v>
      </c>
      <c r="B2642" s="5" t="s">
        <v>11</v>
      </c>
      <c r="C2642" s="31">
        <v>430</v>
      </c>
      <c r="D2642" s="5" t="s">
        <v>170</v>
      </c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</row>
    <row r="2643" spans="1:19" x14ac:dyDescent="0.2">
      <c r="A2643" s="11" t="s">
        <v>31</v>
      </c>
      <c r="B2643" s="5" t="s">
        <v>10</v>
      </c>
      <c r="C2643" s="31">
        <v>510</v>
      </c>
      <c r="D2643" s="5" t="s">
        <v>172</v>
      </c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</row>
    <row r="2644" spans="1:19" x14ac:dyDescent="0.2">
      <c r="A2644" s="11" t="s">
        <v>31</v>
      </c>
      <c r="B2644" s="5" t="s">
        <v>9</v>
      </c>
      <c r="C2644" s="31">
        <v>520</v>
      </c>
      <c r="D2644" s="5" t="s">
        <v>169</v>
      </c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</row>
    <row r="2645" spans="1:19" x14ac:dyDescent="0.2">
      <c r="A2645" s="11" t="s">
        <v>31</v>
      </c>
      <c r="B2645" s="5" t="s">
        <v>8</v>
      </c>
      <c r="C2645" s="31">
        <v>530</v>
      </c>
      <c r="D2645" s="5" t="s">
        <v>170</v>
      </c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</row>
    <row r="2646" spans="1:19" x14ac:dyDescent="0.2">
      <c r="A2646" s="11" t="s">
        <v>31</v>
      </c>
      <c r="B2646" s="5" t="s">
        <v>7</v>
      </c>
      <c r="C2646" s="31">
        <v>600</v>
      </c>
      <c r="D2646" s="5" t="s">
        <v>173</v>
      </c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</row>
    <row r="2647" spans="1:19" x14ac:dyDescent="0.2">
      <c r="A2647" s="11" t="s">
        <v>31</v>
      </c>
      <c r="B2647" s="5" t="s">
        <v>6</v>
      </c>
      <c r="C2647" s="31">
        <v>700</v>
      </c>
      <c r="D2647" s="5" t="s">
        <v>174</v>
      </c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</row>
    <row r="2648" spans="1:19" x14ac:dyDescent="0.2">
      <c r="A2648" s="11" t="s">
        <v>31</v>
      </c>
      <c r="B2648" s="5" t="s">
        <v>5</v>
      </c>
      <c r="C2648" s="31">
        <v>910</v>
      </c>
      <c r="D2648" s="5" t="s">
        <v>170</v>
      </c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</row>
    <row r="2649" spans="1:19" x14ac:dyDescent="0.2">
      <c r="A2649" s="11" t="s">
        <v>31</v>
      </c>
      <c r="B2649" s="5" t="s">
        <v>4</v>
      </c>
      <c r="C2649" s="31">
        <v>930</v>
      </c>
      <c r="D2649" s="5" t="s">
        <v>170</v>
      </c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</row>
    <row r="2650" spans="1:19" x14ac:dyDescent="0.2">
      <c r="A2650" s="10" t="s">
        <v>31</v>
      </c>
      <c r="B2650" s="5" t="s">
        <v>2</v>
      </c>
      <c r="C2650" s="31">
        <v>998</v>
      </c>
      <c r="D2650" s="5" t="s">
        <v>170</v>
      </c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</row>
    <row r="2651" spans="1:19" x14ac:dyDescent="0.2">
      <c r="A2651" s="9" t="s">
        <v>30</v>
      </c>
      <c r="B2651" s="5" t="s">
        <v>26</v>
      </c>
      <c r="C2651" s="32">
        <v>1000</v>
      </c>
      <c r="D2651" s="5" t="s">
        <v>181</v>
      </c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</row>
    <row r="2652" spans="1:19" x14ac:dyDescent="0.2">
      <c r="A2652" s="8" t="s">
        <v>30</v>
      </c>
      <c r="B2652" s="5" t="s">
        <v>25</v>
      </c>
      <c r="C2652" s="31">
        <v>110</v>
      </c>
      <c r="D2652" s="5" t="s">
        <v>162</v>
      </c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</row>
    <row r="2653" spans="1:19" x14ac:dyDescent="0.2">
      <c r="A2653" s="8" t="s">
        <v>30</v>
      </c>
      <c r="B2653" s="5" t="s">
        <v>24</v>
      </c>
      <c r="C2653" s="31">
        <v>120</v>
      </c>
      <c r="D2653" s="5" t="s">
        <v>163</v>
      </c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</row>
    <row r="2654" spans="1:19" x14ac:dyDescent="0.2">
      <c r="A2654" s="8" t="s">
        <v>30</v>
      </c>
      <c r="B2654" s="5" t="s">
        <v>23</v>
      </c>
      <c r="C2654" s="31">
        <v>130</v>
      </c>
      <c r="D2654" s="5" t="s">
        <v>163</v>
      </c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</row>
    <row r="2655" spans="1:19" x14ac:dyDescent="0.2">
      <c r="A2655" s="8" t="s">
        <v>30</v>
      </c>
      <c r="B2655" s="5" t="s">
        <v>22</v>
      </c>
      <c r="C2655" s="31">
        <v>140</v>
      </c>
      <c r="D2655" s="5" t="s">
        <v>164</v>
      </c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</row>
    <row r="2656" spans="1:19" x14ac:dyDescent="0.2">
      <c r="A2656" s="8" t="s">
        <v>30</v>
      </c>
      <c r="B2656" s="5" t="s">
        <v>21</v>
      </c>
      <c r="C2656" s="31">
        <v>150</v>
      </c>
      <c r="D2656" s="5" t="s">
        <v>165</v>
      </c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</row>
    <row r="2657" spans="1:19" x14ac:dyDescent="0.2">
      <c r="A2657" s="8" t="s">
        <v>30</v>
      </c>
      <c r="B2657" s="5" t="s">
        <v>20</v>
      </c>
      <c r="C2657" s="31">
        <v>160</v>
      </c>
      <c r="D2657" s="5" t="s">
        <v>161</v>
      </c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</row>
    <row r="2658" spans="1:19" x14ac:dyDescent="0.2">
      <c r="A2658" s="8" t="s">
        <v>30</v>
      </c>
      <c r="B2658" s="5" t="s">
        <v>19</v>
      </c>
      <c r="C2658" s="31">
        <v>210</v>
      </c>
      <c r="D2658" s="5" t="s">
        <v>166</v>
      </c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</row>
    <row r="2659" spans="1:19" x14ac:dyDescent="0.2">
      <c r="A2659" s="8" t="s">
        <v>30</v>
      </c>
      <c r="B2659" s="5" t="s">
        <v>18</v>
      </c>
      <c r="C2659" s="31">
        <v>220</v>
      </c>
      <c r="D2659" s="5" t="s">
        <v>166</v>
      </c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</row>
    <row r="2660" spans="1:19" x14ac:dyDescent="0.2">
      <c r="A2660" s="8" t="s">
        <v>30</v>
      </c>
      <c r="B2660" s="5" t="s">
        <v>17</v>
      </c>
      <c r="C2660" s="31">
        <v>230</v>
      </c>
      <c r="D2660" s="5" t="s">
        <v>166</v>
      </c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</row>
    <row r="2661" spans="1:19" x14ac:dyDescent="0.2">
      <c r="A2661" s="8" t="s">
        <v>30</v>
      </c>
      <c r="B2661" s="5" t="s">
        <v>16</v>
      </c>
      <c r="C2661" s="31">
        <v>240</v>
      </c>
      <c r="D2661" s="5" t="s">
        <v>167</v>
      </c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</row>
    <row r="2662" spans="1:19" x14ac:dyDescent="0.2">
      <c r="A2662" s="8" t="s">
        <v>30</v>
      </c>
      <c r="B2662" s="5" t="s">
        <v>15</v>
      </c>
      <c r="C2662" s="31">
        <v>250</v>
      </c>
      <c r="D2662" s="5" t="s">
        <v>167</v>
      </c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</row>
    <row r="2663" spans="1:19" x14ac:dyDescent="0.2">
      <c r="A2663" s="8" t="s">
        <v>30</v>
      </c>
      <c r="B2663" s="5" t="s">
        <v>14</v>
      </c>
      <c r="C2663" s="31">
        <v>310</v>
      </c>
      <c r="D2663" s="5" t="s">
        <v>169</v>
      </c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</row>
    <row r="2664" spans="1:19" x14ac:dyDescent="0.2">
      <c r="A2664" s="8" t="s">
        <v>30</v>
      </c>
      <c r="B2664" s="5" t="s">
        <v>13</v>
      </c>
      <c r="C2664" s="31">
        <v>320</v>
      </c>
      <c r="D2664" s="5" t="s">
        <v>168</v>
      </c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</row>
    <row r="2665" spans="1:19" x14ac:dyDescent="0.2">
      <c r="A2665" s="8" t="s">
        <v>30</v>
      </c>
      <c r="B2665" s="5" t="s">
        <v>12</v>
      </c>
      <c r="C2665" s="31">
        <v>410</v>
      </c>
      <c r="D2665" s="5" t="s">
        <v>171</v>
      </c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</row>
    <row r="2666" spans="1:19" x14ac:dyDescent="0.2">
      <c r="A2666" s="8" t="s">
        <v>30</v>
      </c>
      <c r="B2666" s="5" t="s">
        <v>11</v>
      </c>
      <c r="C2666" s="31">
        <v>430</v>
      </c>
      <c r="D2666" s="5" t="s">
        <v>170</v>
      </c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</row>
    <row r="2667" spans="1:19" x14ac:dyDescent="0.2">
      <c r="A2667" s="8" t="s">
        <v>30</v>
      </c>
      <c r="B2667" s="5" t="s">
        <v>10</v>
      </c>
      <c r="C2667" s="31">
        <v>510</v>
      </c>
      <c r="D2667" s="5" t="s">
        <v>172</v>
      </c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</row>
    <row r="2668" spans="1:19" x14ac:dyDescent="0.2">
      <c r="A2668" s="8" t="s">
        <v>30</v>
      </c>
      <c r="B2668" s="5" t="s">
        <v>9</v>
      </c>
      <c r="C2668" s="31">
        <v>520</v>
      </c>
      <c r="D2668" s="5" t="s">
        <v>169</v>
      </c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</row>
    <row r="2669" spans="1:19" x14ac:dyDescent="0.2">
      <c r="A2669" s="8" t="s">
        <v>30</v>
      </c>
      <c r="B2669" s="5" t="s">
        <v>8</v>
      </c>
      <c r="C2669" s="31">
        <v>530</v>
      </c>
      <c r="D2669" s="5" t="s">
        <v>170</v>
      </c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</row>
    <row r="2670" spans="1:19" x14ac:dyDescent="0.2">
      <c r="A2670" s="8" t="s">
        <v>30</v>
      </c>
      <c r="B2670" s="5" t="s">
        <v>7</v>
      </c>
      <c r="C2670" s="31">
        <v>600</v>
      </c>
      <c r="D2670" s="5" t="s">
        <v>173</v>
      </c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</row>
    <row r="2671" spans="1:19" x14ac:dyDescent="0.2">
      <c r="A2671" s="8" t="s">
        <v>30</v>
      </c>
      <c r="B2671" s="5" t="s">
        <v>6</v>
      </c>
      <c r="C2671" s="31">
        <v>700</v>
      </c>
      <c r="D2671" s="5" t="s">
        <v>174</v>
      </c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</row>
    <row r="2672" spans="1:19" x14ac:dyDescent="0.2">
      <c r="A2672" s="8" t="s">
        <v>30</v>
      </c>
      <c r="B2672" s="5" t="s">
        <v>5</v>
      </c>
      <c r="C2672" s="31">
        <v>910</v>
      </c>
      <c r="D2672" s="5" t="s">
        <v>170</v>
      </c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</row>
    <row r="2673" spans="1:19" x14ac:dyDescent="0.2">
      <c r="A2673" s="8" t="s">
        <v>30</v>
      </c>
      <c r="B2673" s="5" t="s">
        <v>4</v>
      </c>
      <c r="C2673" s="31">
        <v>930</v>
      </c>
      <c r="D2673" s="5" t="s">
        <v>170</v>
      </c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</row>
    <row r="2674" spans="1:19" x14ac:dyDescent="0.2">
      <c r="A2674" s="6" t="s">
        <v>30</v>
      </c>
      <c r="B2674" s="5" t="s">
        <v>2</v>
      </c>
      <c r="C2674" s="31">
        <v>998</v>
      </c>
      <c r="D2674" s="5" t="s">
        <v>170</v>
      </c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</row>
    <row r="2675" spans="1:19" x14ac:dyDescent="0.2">
      <c r="A2675" s="9" t="s">
        <v>29</v>
      </c>
      <c r="B2675" s="5" t="s">
        <v>26</v>
      </c>
      <c r="C2675" s="32">
        <v>1000</v>
      </c>
      <c r="D2675" s="5" t="s">
        <v>181</v>
      </c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</row>
    <row r="2676" spans="1:19" x14ac:dyDescent="0.2">
      <c r="A2676" s="8" t="s">
        <v>29</v>
      </c>
      <c r="B2676" s="5" t="s">
        <v>25</v>
      </c>
      <c r="C2676" s="31">
        <v>110</v>
      </c>
      <c r="D2676" s="5" t="s">
        <v>162</v>
      </c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</row>
    <row r="2677" spans="1:19" x14ac:dyDescent="0.2">
      <c r="A2677" s="8" t="s">
        <v>29</v>
      </c>
      <c r="B2677" s="5" t="s">
        <v>24</v>
      </c>
      <c r="C2677" s="31">
        <v>120</v>
      </c>
      <c r="D2677" s="5" t="s">
        <v>163</v>
      </c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</row>
    <row r="2678" spans="1:19" x14ac:dyDescent="0.2">
      <c r="A2678" s="8" t="s">
        <v>29</v>
      </c>
      <c r="B2678" s="5" t="s">
        <v>23</v>
      </c>
      <c r="C2678" s="31">
        <v>130</v>
      </c>
      <c r="D2678" s="5" t="s">
        <v>163</v>
      </c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</row>
    <row r="2679" spans="1:19" x14ac:dyDescent="0.2">
      <c r="A2679" s="8" t="s">
        <v>29</v>
      </c>
      <c r="B2679" s="5" t="s">
        <v>22</v>
      </c>
      <c r="C2679" s="31">
        <v>140</v>
      </c>
      <c r="D2679" s="5" t="s">
        <v>164</v>
      </c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</row>
    <row r="2680" spans="1:19" x14ac:dyDescent="0.2">
      <c r="A2680" s="8" t="s">
        <v>29</v>
      </c>
      <c r="B2680" s="5" t="s">
        <v>21</v>
      </c>
      <c r="C2680" s="31">
        <v>150</v>
      </c>
      <c r="D2680" s="5" t="s">
        <v>165</v>
      </c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</row>
    <row r="2681" spans="1:19" x14ac:dyDescent="0.2">
      <c r="A2681" s="8" t="s">
        <v>29</v>
      </c>
      <c r="B2681" s="5" t="s">
        <v>20</v>
      </c>
      <c r="C2681" s="31">
        <v>160</v>
      </c>
      <c r="D2681" s="5" t="s">
        <v>161</v>
      </c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</row>
    <row r="2682" spans="1:19" x14ac:dyDescent="0.2">
      <c r="A2682" s="8" t="s">
        <v>29</v>
      </c>
      <c r="B2682" s="5" t="s">
        <v>19</v>
      </c>
      <c r="C2682" s="31">
        <v>210</v>
      </c>
      <c r="D2682" s="5" t="s">
        <v>166</v>
      </c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</row>
    <row r="2683" spans="1:19" x14ac:dyDescent="0.2">
      <c r="A2683" s="8" t="s">
        <v>29</v>
      </c>
      <c r="B2683" s="5" t="s">
        <v>18</v>
      </c>
      <c r="C2683" s="31">
        <v>220</v>
      </c>
      <c r="D2683" s="5" t="s">
        <v>166</v>
      </c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</row>
    <row r="2684" spans="1:19" x14ac:dyDescent="0.2">
      <c r="A2684" s="8" t="s">
        <v>29</v>
      </c>
      <c r="B2684" s="5" t="s">
        <v>17</v>
      </c>
      <c r="C2684" s="31">
        <v>230</v>
      </c>
      <c r="D2684" s="5" t="s">
        <v>166</v>
      </c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</row>
    <row r="2685" spans="1:19" x14ac:dyDescent="0.2">
      <c r="A2685" s="8" t="s">
        <v>29</v>
      </c>
      <c r="B2685" s="5" t="s">
        <v>16</v>
      </c>
      <c r="C2685" s="31">
        <v>240</v>
      </c>
      <c r="D2685" s="5" t="s">
        <v>167</v>
      </c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</row>
    <row r="2686" spans="1:19" x14ac:dyDescent="0.2">
      <c r="A2686" s="8" t="s">
        <v>29</v>
      </c>
      <c r="B2686" s="5" t="s">
        <v>15</v>
      </c>
      <c r="C2686" s="31">
        <v>250</v>
      </c>
      <c r="D2686" s="5" t="s">
        <v>167</v>
      </c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</row>
    <row r="2687" spans="1:19" x14ac:dyDescent="0.2">
      <c r="A2687" s="8" t="s">
        <v>29</v>
      </c>
      <c r="B2687" s="5" t="s">
        <v>14</v>
      </c>
      <c r="C2687" s="31">
        <v>310</v>
      </c>
      <c r="D2687" s="5" t="s">
        <v>169</v>
      </c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</row>
    <row r="2688" spans="1:19" x14ac:dyDescent="0.2">
      <c r="A2688" s="8" t="s">
        <v>29</v>
      </c>
      <c r="B2688" s="5" t="s">
        <v>13</v>
      </c>
      <c r="C2688" s="31">
        <v>320</v>
      </c>
      <c r="D2688" s="5" t="s">
        <v>168</v>
      </c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</row>
    <row r="2689" spans="1:19" x14ac:dyDescent="0.2">
      <c r="A2689" s="8" t="s">
        <v>29</v>
      </c>
      <c r="B2689" s="5" t="s">
        <v>12</v>
      </c>
      <c r="C2689" s="31">
        <v>410</v>
      </c>
      <c r="D2689" s="5" t="s">
        <v>171</v>
      </c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</row>
    <row r="2690" spans="1:19" x14ac:dyDescent="0.2">
      <c r="A2690" s="8" t="s">
        <v>29</v>
      </c>
      <c r="B2690" s="5" t="s">
        <v>11</v>
      </c>
      <c r="C2690" s="31">
        <v>430</v>
      </c>
      <c r="D2690" s="5" t="s">
        <v>170</v>
      </c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</row>
    <row r="2691" spans="1:19" x14ac:dyDescent="0.2">
      <c r="A2691" s="8" t="s">
        <v>29</v>
      </c>
      <c r="B2691" s="5" t="s">
        <v>10</v>
      </c>
      <c r="C2691" s="31">
        <v>510</v>
      </c>
      <c r="D2691" s="5" t="s">
        <v>172</v>
      </c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</row>
    <row r="2692" spans="1:19" x14ac:dyDescent="0.2">
      <c r="A2692" s="8" t="s">
        <v>29</v>
      </c>
      <c r="B2692" s="5" t="s">
        <v>9</v>
      </c>
      <c r="C2692" s="31">
        <v>520</v>
      </c>
      <c r="D2692" s="5" t="s">
        <v>169</v>
      </c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</row>
    <row r="2693" spans="1:19" x14ac:dyDescent="0.2">
      <c r="A2693" s="8" t="s">
        <v>29</v>
      </c>
      <c r="B2693" s="5" t="s">
        <v>8</v>
      </c>
      <c r="C2693" s="31">
        <v>530</v>
      </c>
      <c r="D2693" s="5" t="s">
        <v>170</v>
      </c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</row>
    <row r="2694" spans="1:19" x14ac:dyDescent="0.2">
      <c r="A2694" s="8" t="s">
        <v>29</v>
      </c>
      <c r="B2694" s="5" t="s">
        <v>7</v>
      </c>
      <c r="C2694" s="31">
        <v>600</v>
      </c>
      <c r="D2694" s="5" t="s">
        <v>173</v>
      </c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</row>
    <row r="2695" spans="1:19" x14ac:dyDescent="0.2">
      <c r="A2695" s="8" t="s">
        <v>29</v>
      </c>
      <c r="B2695" s="5" t="s">
        <v>6</v>
      </c>
      <c r="C2695" s="31">
        <v>700</v>
      </c>
      <c r="D2695" s="5" t="s">
        <v>174</v>
      </c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</row>
    <row r="2696" spans="1:19" x14ac:dyDescent="0.2">
      <c r="A2696" s="8" t="s">
        <v>29</v>
      </c>
      <c r="B2696" s="5" t="s">
        <v>5</v>
      </c>
      <c r="C2696" s="31">
        <v>910</v>
      </c>
      <c r="D2696" s="5" t="s">
        <v>170</v>
      </c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</row>
    <row r="2697" spans="1:19" x14ac:dyDescent="0.2">
      <c r="A2697" s="8" t="s">
        <v>29</v>
      </c>
      <c r="B2697" s="5" t="s">
        <v>4</v>
      </c>
      <c r="C2697" s="31">
        <v>930</v>
      </c>
      <c r="D2697" s="5" t="s">
        <v>170</v>
      </c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</row>
    <row r="2698" spans="1:19" x14ac:dyDescent="0.2">
      <c r="A2698" s="6" t="s">
        <v>29</v>
      </c>
      <c r="B2698" s="5" t="s">
        <v>2</v>
      </c>
      <c r="C2698" s="31">
        <v>998</v>
      </c>
      <c r="D2698" s="5" t="s">
        <v>170</v>
      </c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</row>
    <row r="2699" spans="1:19" x14ac:dyDescent="0.2">
      <c r="A2699" s="9" t="s">
        <v>28</v>
      </c>
      <c r="B2699" s="5" t="s">
        <v>26</v>
      </c>
      <c r="C2699" s="32">
        <v>1000</v>
      </c>
      <c r="D2699" s="5" t="s">
        <v>181</v>
      </c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</row>
    <row r="2700" spans="1:19" x14ac:dyDescent="0.2">
      <c r="A2700" s="8" t="s">
        <v>28</v>
      </c>
      <c r="B2700" s="5" t="s">
        <v>25</v>
      </c>
      <c r="C2700" s="31">
        <v>110</v>
      </c>
      <c r="D2700" s="5" t="s">
        <v>162</v>
      </c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</row>
    <row r="2701" spans="1:19" x14ac:dyDescent="0.2">
      <c r="A2701" s="8" t="s">
        <v>28</v>
      </c>
      <c r="B2701" s="5" t="s">
        <v>24</v>
      </c>
      <c r="C2701" s="31">
        <v>120</v>
      </c>
      <c r="D2701" s="5" t="s">
        <v>163</v>
      </c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</row>
    <row r="2702" spans="1:19" x14ac:dyDescent="0.2">
      <c r="A2702" s="8" t="s">
        <v>28</v>
      </c>
      <c r="B2702" s="5" t="s">
        <v>23</v>
      </c>
      <c r="C2702" s="31">
        <v>130</v>
      </c>
      <c r="D2702" s="5" t="s">
        <v>163</v>
      </c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</row>
    <row r="2703" spans="1:19" x14ac:dyDescent="0.2">
      <c r="A2703" s="8" t="s">
        <v>28</v>
      </c>
      <c r="B2703" s="5" t="s">
        <v>22</v>
      </c>
      <c r="C2703" s="31">
        <v>140</v>
      </c>
      <c r="D2703" s="5" t="s">
        <v>164</v>
      </c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</row>
    <row r="2704" spans="1:19" x14ac:dyDescent="0.2">
      <c r="A2704" s="8" t="s">
        <v>28</v>
      </c>
      <c r="B2704" s="5" t="s">
        <v>21</v>
      </c>
      <c r="C2704" s="31">
        <v>150</v>
      </c>
      <c r="D2704" s="5" t="s">
        <v>165</v>
      </c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</row>
    <row r="2705" spans="1:19" x14ac:dyDescent="0.2">
      <c r="A2705" s="8" t="s">
        <v>28</v>
      </c>
      <c r="B2705" s="5" t="s">
        <v>20</v>
      </c>
      <c r="C2705" s="31">
        <v>160</v>
      </c>
      <c r="D2705" s="5" t="s">
        <v>161</v>
      </c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</row>
    <row r="2706" spans="1:19" x14ac:dyDescent="0.2">
      <c r="A2706" s="8" t="s">
        <v>28</v>
      </c>
      <c r="B2706" s="5" t="s">
        <v>19</v>
      </c>
      <c r="C2706" s="31">
        <v>210</v>
      </c>
      <c r="D2706" s="5" t="s">
        <v>166</v>
      </c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</row>
    <row r="2707" spans="1:19" x14ac:dyDescent="0.2">
      <c r="A2707" s="8" t="s">
        <v>28</v>
      </c>
      <c r="B2707" s="5" t="s">
        <v>18</v>
      </c>
      <c r="C2707" s="31">
        <v>220</v>
      </c>
      <c r="D2707" s="5" t="s">
        <v>166</v>
      </c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</row>
    <row r="2708" spans="1:19" x14ac:dyDescent="0.2">
      <c r="A2708" s="8" t="s">
        <v>28</v>
      </c>
      <c r="B2708" s="5" t="s">
        <v>17</v>
      </c>
      <c r="C2708" s="31">
        <v>230</v>
      </c>
      <c r="D2708" s="5" t="s">
        <v>166</v>
      </c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</row>
    <row r="2709" spans="1:19" x14ac:dyDescent="0.2">
      <c r="A2709" s="8" t="s">
        <v>28</v>
      </c>
      <c r="B2709" s="5" t="s">
        <v>16</v>
      </c>
      <c r="C2709" s="31">
        <v>240</v>
      </c>
      <c r="D2709" s="5" t="s">
        <v>167</v>
      </c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</row>
    <row r="2710" spans="1:19" x14ac:dyDescent="0.2">
      <c r="A2710" s="8" t="s">
        <v>28</v>
      </c>
      <c r="B2710" s="5" t="s">
        <v>15</v>
      </c>
      <c r="C2710" s="31">
        <v>250</v>
      </c>
      <c r="D2710" s="5" t="s">
        <v>167</v>
      </c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</row>
    <row r="2711" spans="1:19" x14ac:dyDescent="0.2">
      <c r="A2711" s="8" t="s">
        <v>28</v>
      </c>
      <c r="B2711" s="5" t="s">
        <v>14</v>
      </c>
      <c r="C2711" s="31">
        <v>310</v>
      </c>
      <c r="D2711" s="5" t="s">
        <v>169</v>
      </c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</row>
    <row r="2712" spans="1:19" x14ac:dyDescent="0.2">
      <c r="A2712" s="8" t="s">
        <v>28</v>
      </c>
      <c r="B2712" s="5" t="s">
        <v>13</v>
      </c>
      <c r="C2712" s="31">
        <v>320</v>
      </c>
      <c r="D2712" s="5" t="s">
        <v>168</v>
      </c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</row>
    <row r="2713" spans="1:19" x14ac:dyDescent="0.2">
      <c r="A2713" s="8" t="s">
        <v>28</v>
      </c>
      <c r="B2713" s="5" t="s">
        <v>12</v>
      </c>
      <c r="C2713" s="31">
        <v>410</v>
      </c>
      <c r="D2713" s="5" t="s">
        <v>171</v>
      </c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</row>
    <row r="2714" spans="1:19" x14ac:dyDescent="0.2">
      <c r="A2714" s="8" t="s">
        <v>28</v>
      </c>
      <c r="B2714" s="5" t="s">
        <v>11</v>
      </c>
      <c r="C2714" s="31">
        <v>430</v>
      </c>
      <c r="D2714" s="5" t="s">
        <v>170</v>
      </c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</row>
    <row r="2715" spans="1:19" x14ac:dyDescent="0.2">
      <c r="A2715" s="8" t="s">
        <v>28</v>
      </c>
      <c r="B2715" s="5" t="s">
        <v>10</v>
      </c>
      <c r="C2715" s="31">
        <v>510</v>
      </c>
      <c r="D2715" s="5" t="s">
        <v>172</v>
      </c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</row>
    <row r="2716" spans="1:19" x14ac:dyDescent="0.2">
      <c r="A2716" s="8" t="s">
        <v>28</v>
      </c>
      <c r="B2716" s="5" t="s">
        <v>9</v>
      </c>
      <c r="C2716" s="31">
        <v>520</v>
      </c>
      <c r="D2716" s="5" t="s">
        <v>169</v>
      </c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</row>
    <row r="2717" spans="1:19" x14ac:dyDescent="0.2">
      <c r="A2717" s="8" t="s">
        <v>28</v>
      </c>
      <c r="B2717" s="5" t="s">
        <v>8</v>
      </c>
      <c r="C2717" s="31">
        <v>530</v>
      </c>
      <c r="D2717" s="5" t="s">
        <v>170</v>
      </c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</row>
    <row r="2718" spans="1:19" x14ac:dyDescent="0.2">
      <c r="A2718" s="8" t="s">
        <v>28</v>
      </c>
      <c r="B2718" s="5" t="s">
        <v>7</v>
      </c>
      <c r="C2718" s="31">
        <v>600</v>
      </c>
      <c r="D2718" s="5" t="s">
        <v>173</v>
      </c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</row>
    <row r="2719" spans="1:19" x14ac:dyDescent="0.2">
      <c r="A2719" s="8" t="s">
        <v>28</v>
      </c>
      <c r="B2719" s="5" t="s">
        <v>6</v>
      </c>
      <c r="C2719" s="31">
        <v>700</v>
      </c>
      <c r="D2719" s="5" t="s">
        <v>174</v>
      </c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</row>
    <row r="2720" spans="1:19" x14ac:dyDescent="0.2">
      <c r="A2720" s="8" t="s">
        <v>28</v>
      </c>
      <c r="B2720" s="5" t="s">
        <v>5</v>
      </c>
      <c r="C2720" s="31">
        <v>910</v>
      </c>
      <c r="D2720" s="5" t="s">
        <v>170</v>
      </c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</row>
    <row r="2721" spans="1:19" x14ac:dyDescent="0.2">
      <c r="A2721" s="8" t="s">
        <v>28</v>
      </c>
      <c r="B2721" s="5" t="s">
        <v>4</v>
      </c>
      <c r="C2721" s="31">
        <v>930</v>
      </c>
      <c r="D2721" s="5" t="s">
        <v>170</v>
      </c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</row>
    <row r="2722" spans="1:19" x14ac:dyDescent="0.2">
      <c r="A2722" s="6" t="s">
        <v>28</v>
      </c>
      <c r="B2722" s="5" t="s">
        <v>2</v>
      </c>
      <c r="C2722" s="31">
        <v>998</v>
      </c>
      <c r="D2722" s="5" t="s">
        <v>170</v>
      </c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</row>
    <row r="2723" spans="1:19" x14ac:dyDescent="0.2">
      <c r="A2723" s="9" t="s">
        <v>27</v>
      </c>
      <c r="B2723" s="5" t="s">
        <v>26</v>
      </c>
      <c r="C2723" s="32">
        <v>1000</v>
      </c>
      <c r="D2723" s="5" t="s">
        <v>181</v>
      </c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</row>
    <row r="2724" spans="1:19" x14ac:dyDescent="0.2">
      <c r="A2724" s="8" t="s">
        <v>27</v>
      </c>
      <c r="B2724" s="5" t="s">
        <v>25</v>
      </c>
      <c r="C2724" s="31">
        <v>110</v>
      </c>
      <c r="D2724" s="5" t="s">
        <v>162</v>
      </c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</row>
    <row r="2725" spans="1:19" x14ac:dyDescent="0.2">
      <c r="A2725" s="8" t="s">
        <v>27</v>
      </c>
      <c r="B2725" s="5" t="s">
        <v>24</v>
      </c>
      <c r="C2725" s="31">
        <v>120</v>
      </c>
      <c r="D2725" s="5" t="s">
        <v>163</v>
      </c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</row>
    <row r="2726" spans="1:19" x14ac:dyDescent="0.2">
      <c r="A2726" s="8" t="s">
        <v>27</v>
      </c>
      <c r="B2726" s="5" t="s">
        <v>23</v>
      </c>
      <c r="C2726" s="31">
        <v>130</v>
      </c>
      <c r="D2726" s="5" t="s">
        <v>163</v>
      </c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</row>
    <row r="2727" spans="1:19" x14ac:dyDescent="0.2">
      <c r="A2727" s="8" t="s">
        <v>27</v>
      </c>
      <c r="B2727" s="5" t="s">
        <v>22</v>
      </c>
      <c r="C2727" s="31">
        <v>140</v>
      </c>
      <c r="D2727" s="5" t="s">
        <v>164</v>
      </c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</row>
    <row r="2728" spans="1:19" x14ac:dyDescent="0.2">
      <c r="A2728" s="8" t="s">
        <v>27</v>
      </c>
      <c r="B2728" s="5" t="s">
        <v>21</v>
      </c>
      <c r="C2728" s="31">
        <v>150</v>
      </c>
      <c r="D2728" s="5" t="s">
        <v>165</v>
      </c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</row>
    <row r="2729" spans="1:19" x14ac:dyDescent="0.2">
      <c r="A2729" s="8" t="s">
        <v>27</v>
      </c>
      <c r="B2729" s="5" t="s">
        <v>20</v>
      </c>
      <c r="C2729" s="31">
        <v>160</v>
      </c>
      <c r="D2729" s="5" t="s">
        <v>161</v>
      </c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</row>
    <row r="2730" spans="1:19" x14ac:dyDescent="0.2">
      <c r="A2730" s="8" t="s">
        <v>27</v>
      </c>
      <c r="B2730" s="5" t="s">
        <v>19</v>
      </c>
      <c r="C2730" s="31">
        <v>210</v>
      </c>
      <c r="D2730" s="5" t="s">
        <v>166</v>
      </c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</row>
    <row r="2731" spans="1:19" x14ac:dyDescent="0.2">
      <c r="A2731" s="8" t="s">
        <v>27</v>
      </c>
      <c r="B2731" s="5" t="s">
        <v>18</v>
      </c>
      <c r="C2731" s="31">
        <v>220</v>
      </c>
      <c r="D2731" s="5" t="s">
        <v>166</v>
      </c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</row>
    <row r="2732" spans="1:19" x14ac:dyDescent="0.2">
      <c r="A2732" s="8" t="s">
        <v>27</v>
      </c>
      <c r="B2732" s="5" t="s">
        <v>17</v>
      </c>
      <c r="C2732" s="31">
        <v>230</v>
      </c>
      <c r="D2732" s="5" t="s">
        <v>166</v>
      </c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</row>
    <row r="2733" spans="1:19" x14ac:dyDescent="0.2">
      <c r="A2733" s="8" t="s">
        <v>27</v>
      </c>
      <c r="B2733" s="5" t="s">
        <v>16</v>
      </c>
      <c r="C2733" s="31">
        <v>240</v>
      </c>
      <c r="D2733" s="5" t="s">
        <v>167</v>
      </c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</row>
    <row r="2734" spans="1:19" x14ac:dyDescent="0.2">
      <c r="A2734" s="8" t="s">
        <v>27</v>
      </c>
      <c r="B2734" s="5" t="s">
        <v>15</v>
      </c>
      <c r="C2734" s="31">
        <v>250</v>
      </c>
      <c r="D2734" s="5" t="s">
        <v>167</v>
      </c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</row>
    <row r="2735" spans="1:19" x14ac:dyDescent="0.2">
      <c r="A2735" s="8" t="s">
        <v>27</v>
      </c>
      <c r="B2735" s="5" t="s">
        <v>14</v>
      </c>
      <c r="C2735" s="31">
        <v>310</v>
      </c>
      <c r="D2735" s="5" t="s">
        <v>169</v>
      </c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</row>
    <row r="2736" spans="1:19" x14ac:dyDescent="0.2">
      <c r="A2736" s="8" t="s">
        <v>27</v>
      </c>
      <c r="B2736" s="5" t="s">
        <v>13</v>
      </c>
      <c r="C2736" s="31">
        <v>320</v>
      </c>
      <c r="D2736" s="5" t="s">
        <v>168</v>
      </c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</row>
    <row r="2737" spans="1:19" x14ac:dyDescent="0.2">
      <c r="A2737" s="8" t="s">
        <v>27</v>
      </c>
      <c r="B2737" s="5" t="s">
        <v>12</v>
      </c>
      <c r="C2737" s="31">
        <v>410</v>
      </c>
      <c r="D2737" s="5" t="s">
        <v>171</v>
      </c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</row>
    <row r="2738" spans="1:19" x14ac:dyDescent="0.2">
      <c r="A2738" s="8" t="s">
        <v>27</v>
      </c>
      <c r="B2738" s="5" t="s">
        <v>11</v>
      </c>
      <c r="C2738" s="31">
        <v>430</v>
      </c>
      <c r="D2738" s="5" t="s">
        <v>170</v>
      </c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</row>
    <row r="2739" spans="1:19" x14ac:dyDescent="0.2">
      <c r="A2739" s="8" t="s">
        <v>27</v>
      </c>
      <c r="B2739" s="5" t="s">
        <v>10</v>
      </c>
      <c r="C2739" s="31">
        <v>510</v>
      </c>
      <c r="D2739" s="5" t="s">
        <v>172</v>
      </c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</row>
    <row r="2740" spans="1:19" x14ac:dyDescent="0.2">
      <c r="A2740" s="8" t="s">
        <v>27</v>
      </c>
      <c r="B2740" s="5" t="s">
        <v>9</v>
      </c>
      <c r="C2740" s="31">
        <v>520</v>
      </c>
      <c r="D2740" s="5" t="s">
        <v>169</v>
      </c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</row>
    <row r="2741" spans="1:19" x14ac:dyDescent="0.2">
      <c r="A2741" s="8" t="s">
        <v>27</v>
      </c>
      <c r="B2741" s="5" t="s">
        <v>8</v>
      </c>
      <c r="C2741" s="31">
        <v>530</v>
      </c>
      <c r="D2741" s="5" t="s">
        <v>170</v>
      </c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</row>
    <row r="2742" spans="1:19" x14ac:dyDescent="0.2">
      <c r="A2742" s="8" t="s">
        <v>27</v>
      </c>
      <c r="B2742" s="5" t="s">
        <v>7</v>
      </c>
      <c r="C2742" s="31">
        <v>600</v>
      </c>
      <c r="D2742" s="5" t="s">
        <v>173</v>
      </c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</row>
    <row r="2743" spans="1:19" x14ac:dyDescent="0.2">
      <c r="A2743" s="8" t="s">
        <v>27</v>
      </c>
      <c r="B2743" s="5" t="s">
        <v>6</v>
      </c>
      <c r="C2743" s="31">
        <v>700</v>
      </c>
      <c r="D2743" s="5" t="s">
        <v>174</v>
      </c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</row>
    <row r="2744" spans="1:19" x14ac:dyDescent="0.2">
      <c r="A2744" s="8" t="s">
        <v>27</v>
      </c>
      <c r="B2744" s="5" t="s">
        <v>5</v>
      </c>
      <c r="C2744" s="31">
        <v>910</v>
      </c>
      <c r="D2744" s="5" t="s">
        <v>170</v>
      </c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</row>
    <row r="2745" spans="1:19" x14ac:dyDescent="0.2">
      <c r="A2745" s="8" t="s">
        <v>27</v>
      </c>
      <c r="B2745" s="5" t="s">
        <v>4</v>
      </c>
      <c r="C2745" s="31">
        <v>930</v>
      </c>
      <c r="D2745" s="5" t="s">
        <v>170</v>
      </c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</row>
    <row r="2746" spans="1:19" x14ac:dyDescent="0.2">
      <c r="A2746" s="6" t="s">
        <v>27</v>
      </c>
      <c r="B2746" s="5" t="s">
        <v>2</v>
      </c>
      <c r="C2746" s="31">
        <v>998</v>
      </c>
      <c r="D2746" s="5" t="s">
        <v>170</v>
      </c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</row>
    <row r="2747" spans="1:19" x14ac:dyDescent="0.2">
      <c r="A2747" s="9" t="s">
        <v>3</v>
      </c>
      <c r="B2747" s="5" t="s">
        <v>26</v>
      </c>
      <c r="C2747" s="32">
        <v>1000</v>
      </c>
      <c r="D2747" s="5" t="s">
        <v>181</v>
      </c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</row>
    <row r="2748" spans="1:19" x14ac:dyDescent="0.2">
      <c r="A2748" s="8" t="s">
        <v>3</v>
      </c>
      <c r="B2748" s="5" t="s">
        <v>25</v>
      </c>
      <c r="C2748" s="31">
        <v>110</v>
      </c>
      <c r="D2748" s="5" t="s">
        <v>162</v>
      </c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</row>
    <row r="2749" spans="1:19" x14ac:dyDescent="0.2">
      <c r="A2749" s="8" t="s">
        <v>3</v>
      </c>
      <c r="B2749" s="5" t="s">
        <v>24</v>
      </c>
      <c r="C2749" s="31">
        <v>120</v>
      </c>
      <c r="D2749" s="5" t="s">
        <v>163</v>
      </c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</row>
    <row r="2750" spans="1:19" x14ac:dyDescent="0.2">
      <c r="A2750" s="8" t="s">
        <v>3</v>
      </c>
      <c r="B2750" s="5" t="s">
        <v>23</v>
      </c>
      <c r="C2750" s="31">
        <v>130</v>
      </c>
      <c r="D2750" s="5" t="s">
        <v>163</v>
      </c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</row>
    <row r="2751" spans="1:19" x14ac:dyDescent="0.2">
      <c r="A2751" s="8" t="s">
        <v>3</v>
      </c>
      <c r="B2751" s="5" t="s">
        <v>22</v>
      </c>
      <c r="C2751" s="31">
        <v>140</v>
      </c>
      <c r="D2751" s="5" t="s">
        <v>164</v>
      </c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</row>
    <row r="2752" spans="1:19" x14ac:dyDescent="0.2">
      <c r="A2752" s="8" t="s">
        <v>3</v>
      </c>
      <c r="B2752" s="5" t="s">
        <v>21</v>
      </c>
      <c r="C2752" s="31">
        <v>150</v>
      </c>
      <c r="D2752" s="5" t="s">
        <v>165</v>
      </c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</row>
    <row r="2753" spans="1:19" x14ac:dyDescent="0.2">
      <c r="A2753" s="8" t="s">
        <v>3</v>
      </c>
      <c r="B2753" s="5" t="s">
        <v>20</v>
      </c>
      <c r="C2753" s="31">
        <v>160</v>
      </c>
      <c r="D2753" s="5" t="s">
        <v>161</v>
      </c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</row>
    <row r="2754" spans="1:19" x14ac:dyDescent="0.2">
      <c r="A2754" s="8" t="s">
        <v>3</v>
      </c>
      <c r="B2754" s="5" t="s">
        <v>19</v>
      </c>
      <c r="C2754" s="31">
        <v>210</v>
      </c>
      <c r="D2754" s="5" t="s">
        <v>166</v>
      </c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</row>
    <row r="2755" spans="1:19" x14ac:dyDescent="0.2">
      <c r="A2755" s="8" t="s">
        <v>3</v>
      </c>
      <c r="B2755" s="5" t="s">
        <v>18</v>
      </c>
      <c r="C2755" s="31">
        <v>220</v>
      </c>
      <c r="D2755" s="5" t="s">
        <v>166</v>
      </c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</row>
    <row r="2756" spans="1:19" x14ac:dyDescent="0.2">
      <c r="A2756" s="8" t="s">
        <v>3</v>
      </c>
      <c r="B2756" s="5" t="s">
        <v>17</v>
      </c>
      <c r="C2756" s="31">
        <v>230</v>
      </c>
      <c r="D2756" s="5" t="s">
        <v>166</v>
      </c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</row>
    <row r="2757" spans="1:19" x14ac:dyDescent="0.2">
      <c r="A2757" s="8" t="s">
        <v>3</v>
      </c>
      <c r="B2757" s="5" t="s">
        <v>16</v>
      </c>
      <c r="C2757" s="31">
        <v>240</v>
      </c>
      <c r="D2757" s="5" t="s">
        <v>167</v>
      </c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</row>
    <row r="2758" spans="1:19" x14ac:dyDescent="0.2">
      <c r="A2758" s="8" t="s">
        <v>3</v>
      </c>
      <c r="B2758" s="5" t="s">
        <v>15</v>
      </c>
      <c r="C2758" s="31">
        <v>250</v>
      </c>
      <c r="D2758" s="5" t="s">
        <v>167</v>
      </c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</row>
    <row r="2759" spans="1:19" x14ac:dyDescent="0.2">
      <c r="A2759" s="8" t="s">
        <v>3</v>
      </c>
      <c r="B2759" s="5" t="s">
        <v>14</v>
      </c>
      <c r="C2759" s="31">
        <v>310</v>
      </c>
      <c r="D2759" s="5" t="s">
        <v>169</v>
      </c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</row>
    <row r="2760" spans="1:19" x14ac:dyDescent="0.2">
      <c r="A2760" s="8" t="s">
        <v>3</v>
      </c>
      <c r="B2760" s="5" t="s">
        <v>13</v>
      </c>
      <c r="C2760" s="31">
        <v>320</v>
      </c>
      <c r="D2760" s="5" t="s">
        <v>168</v>
      </c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</row>
    <row r="2761" spans="1:19" x14ac:dyDescent="0.2">
      <c r="A2761" s="8" t="s">
        <v>3</v>
      </c>
      <c r="B2761" s="5" t="s">
        <v>12</v>
      </c>
      <c r="C2761" s="31">
        <v>410</v>
      </c>
      <c r="D2761" s="5" t="s">
        <v>171</v>
      </c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</row>
    <row r="2762" spans="1:19" x14ac:dyDescent="0.2">
      <c r="A2762" s="8" t="s">
        <v>3</v>
      </c>
      <c r="B2762" s="5" t="s">
        <v>11</v>
      </c>
      <c r="C2762" s="31">
        <v>430</v>
      </c>
      <c r="D2762" s="5" t="s">
        <v>170</v>
      </c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</row>
    <row r="2763" spans="1:19" x14ac:dyDescent="0.2">
      <c r="A2763" s="8" t="s">
        <v>3</v>
      </c>
      <c r="B2763" s="5" t="s">
        <v>10</v>
      </c>
      <c r="C2763" s="31">
        <v>510</v>
      </c>
      <c r="D2763" s="5" t="s">
        <v>172</v>
      </c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</row>
    <row r="2764" spans="1:19" x14ac:dyDescent="0.2">
      <c r="A2764" s="8" t="s">
        <v>3</v>
      </c>
      <c r="B2764" s="5" t="s">
        <v>9</v>
      </c>
      <c r="C2764" s="31">
        <v>520</v>
      </c>
      <c r="D2764" s="5" t="s">
        <v>169</v>
      </c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</row>
    <row r="2765" spans="1:19" x14ac:dyDescent="0.2">
      <c r="A2765" s="8" t="s">
        <v>3</v>
      </c>
      <c r="B2765" s="5" t="s">
        <v>8</v>
      </c>
      <c r="C2765" s="31">
        <v>530</v>
      </c>
      <c r="D2765" s="5" t="s">
        <v>170</v>
      </c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</row>
    <row r="2766" spans="1:19" x14ac:dyDescent="0.2">
      <c r="A2766" s="8" t="s">
        <v>3</v>
      </c>
      <c r="B2766" s="5" t="s">
        <v>7</v>
      </c>
      <c r="C2766" s="31">
        <v>600</v>
      </c>
      <c r="D2766" s="5" t="s">
        <v>173</v>
      </c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</row>
    <row r="2767" spans="1:19" x14ac:dyDescent="0.2">
      <c r="A2767" s="8" t="s">
        <v>3</v>
      </c>
      <c r="B2767" s="5" t="s">
        <v>6</v>
      </c>
      <c r="C2767" s="31">
        <v>700</v>
      </c>
      <c r="D2767" s="5" t="s">
        <v>174</v>
      </c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</row>
    <row r="2768" spans="1:19" x14ac:dyDescent="0.2">
      <c r="A2768" s="8" t="s">
        <v>3</v>
      </c>
      <c r="B2768" s="5" t="s">
        <v>5</v>
      </c>
      <c r="C2768" s="31">
        <v>910</v>
      </c>
      <c r="D2768" s="5" t="s">
        <v>170</v>
      </c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</row>
    <row r="2769" spans="1:19" x14ac:dyDescent="0.2">
      <c r="A2769" s="8" t="s">
        <v>3</v>
      </c>
      <c r="B2769" s="5" t="s">
        <v>4</v>
      </c>
      <c r="C2769" s="31">
        <v>930</v>
      </c>
      <c r="D2769" s="5" t="s">
        <v>170</v>
      </c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</row>
    <row r="2770" spans="1:19" x14ac:dyDescent="0.2">
      <c r="A2770" s="6" t="s">
        <v>3</v>
      </c>
      <c r="B2770" s="5" t="s">
        <v>2</v>
      </c>
      <c r="C2770" s="31">
        <v>998</v>
      </c>
      <c r="D2770" s="5" t="s">
        <v>170</v>
      </c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</row>
    <row r="2771" spans="1:19" x14ac:dyDescent="0.2">
      <c r="A2771" s="2" t="s">
        <v>0</v>
      </c>
    </row>
    <row r="2772" spans="1:19" x14ac:dyDescent="0.2">
      <c r="A2772" s="9" t="s">
        <v>140</v>
      </c>
      <c r="B2772" s="5" t="s">
        <v>180</v>
      </c>
      <c r="C2772" s="5">
        <v>331</v>
      </c>
      <c r="D2772" s="5" t="s">
        <v>168</v>
      </c>
      <c r="E2772" s="7">
        <v>589.22236499999997</v>
      </c>
      <c r="F2772" s="7">
        <v>498.698644</v>
      </c>
      <c r="G2772" s="7">
        <v>427.51631200000003</v>
      </c>
      <c r="H2772" s="7">
        <v>517.24816099999998</v>
      </c>
      <c r="I2772" s="7">
        <v>507.94717000000003</v>
      </c>
      <c r="J2772" s="7">
        <v>721.32230400000003</v>
      </c>
      <c r="K2772" s="7">
        <v>737.26178300000004</v>
      </c>
      <c r="L2772" s="7">
        <v>780.415346</v>
      </c>
      <c r="M2772" s="7">
        <v>1010.309172</v>
      </c>
      <c r="N2772" s="7">
        <v>903.15788199999997</v>
      </c>
      <c r="O2772" s="7">
        <v>1035.392503</v>
      </c>
      <c r="P2772" s="7">
        <v>1128.4700270000001</v>
      </c>
      <c r="Q2772" s="7">
        <v>1055.296425</v>
      </c>
      <c r="R2772" s="7">
        <v>944.18797400000005</v>
      </c>
      <c r="S2772" s="7">
        <v>1093.3270230000001</v>
      </c>
    </row>
    <row r="2773" spans="1:19" x14ac:dyDescent="0.2">
      <c r="A2773" s="6" t="s">
        <v>140</v>
      </c>
      <c r="B2773" s="5" t="s">
        <v>179</v>
      </c>
      <c r="C2773" s="5">
        <v>332</v>
      </c>
      <c r="D2773" s="5" t="s">
        <v>168</v>
      </c>
      <c r="E2773" s="3">
        <v>25.132491000000002</v>
      </c>
      <c r="F2773" s="3">
        <v>32.863695999999997</v>
      </c>
      <c r="G2773" s="3">
        <v>40.620178000000003</v>
      </c>
      <c r="H2773" s="3">
        <v>49.623083999999999</v>
      </c>
      <c r="I2773" s="3">
        <v>51.524343999999999</v>
      </c>
      <c r="J2773" s="3">
        <v>61.703149000000003</v>
      </c>
      <c r="K2773" s="3">
        <v>84.491477000000003</v>
      </c>
      <c r="L2773" s="3">
        <v>112.224276</v>
      </c>
      <c r="M2773" s="3">
        <v>143.57416599999999</v>
      </c>
      <c r="N2773" s="3">
        <v>141.21868900000001</v>
      </c>
      <c r="O2773" s="3">
        <v>162.29072400000001</v>
      </c>
      <c r="P2773" s="3">
        <v>165.39489699999999</v>
      </c>
      <c r="Q2773" s="3">
        <v>185.98593399999999</v>
      </c>
      <c r="R2773" s="3">
        <v>165.443253</v>
      </c>
      <c r="S2773" s="3">
        <v>188.59109900000001</v>
      </c>
    </row>
    <row r="2774" spans="1:19" x14ac:dyDescent="0.2">
      <c r="A2774" s="9" t="s">
        <v>139</v>
      </c>
      <c r="B2774" s="5" t="s">
        <v>180</v>
      </c>
      <c r="C2774" s="5">
        <v>331</v>
      </c>
      <c r="D2774" s="5" t="s">
        <v>168</v>
      </c>
      <c r="E2774" s="7">
        <v>558.93958999999995</v>
      </c>
      <c r="F2774" s="7">
        <v>472.941622</v>
      </c>
      <c r="G2774" s="7">
        <v>373.57396199999999</v>
      </c>
      <c r="H2774" s="7">
        <v>379.71724399999999</v>
      </c>
      <c r="I2774" s="7">
        <v>358.17478699999998</v>
      </c>
      <c r="J2774" s="7">
        <v>384.895736</v>
      </c>
      <c r="K2774" s="7">
        <v>527.06885399999999</v>
      </c>
      <c r="L2774" s="7">
        <v>518.08480499999996</v>
      </c>
      <c r="M2774" s="7">
        <v>699.46968300000003</v>
      </c>
      <c r="N2774" s="7">
        <v>591.76572199999998</v>
      </c>
      <c r="O2774" s="7">
        <v>759.22935299999995</v>
      </c>
      <c r="P2774" s="7">
        <v>754.13130999999998</v>
      </c>
      <c r="Q2774" s="7">
        <v>704.17296899999997</v>
      </c>
      <c r="R2774" s="7">
        <v>600.79726000000005</v>
      </c>
      <c r="S2774" s="7">
        <v>543.32122700000002</v>
      </c>
    </row>
    <row r="2775" spans="1:19" x14ac:dyDescent="0.2">
      <c r="A2775" s="6" t="s">
        <v>139</v>
      </c>
      <c r="B2775" s="5" t="s">
        <v>179</v>
      </c>
      <c r="C2775" s="5">
        <v>332</v>
      </c>
      <c r="D2775" s="5" t="s">
        <v>168</v>
      </c>
      <c r="E2775" s="3">
        <v>15.236516</v>
      </c>
      <c r="F2775" s="3">
        <v>23.554321000000002</v>
      </c>
      <c r="G2775" s="3">
        <v>29.210781999999998</v>
      </c>
      <c r="H2775" s="3">
        <v>35.943213</v>
      </c>
      <c r="I2775" s="3">
        <v>30.224703000000002</v>
      </c>
      <c r="J2775" s="3">
        <v>48.181531</v>
      </c>
      <c r="K2775" s="3">
        <v>61.189742000000003</v>
      </c>
      <c r="L2775" s="3">
        <v>86.145527999999999</v>
      </c>
      <c r="M2775" s="3">
        <v>78.097008000000002</v>
      </c>
      <c r="N2775" s="3">
        <v>101.828497</v>
      </c>
      <c r="O2775" s="3">
        <v>116.656854</v>
      </c>
      <c r="P2775" s="3">
        <v>105.340163</v>
      </c>
      <c r="Q2775" s="3">
        <v>135.82567399999999</v>
      </c>
      <c r="R2775" s="3">
        <v>96.475112999999993</v>
      </c>
      <c r="S2775" s="3">
        <v>115.602402</v>
      </c>
    </row>
    <row r="2776" spans="1:19" x14ac:dyDescent="0.2">
      <c r="A2776" s="9" t="s">
        <v>138</v>
      </c>
      <c r="B2776" s="5" t="s">
        <v>180</v>
      </c>
      <c r="C2776" s="5">
        <v>331</v>
      </c>
      <c r="D2776" s="5" t="s">
        <v>168</v>
      </c>
      <c r="E2776" s="7">
        <v>2.8400249999999998</v>
      </c>
      <c r="F2776" s="7">
        <v>5.2724229999999999</v>
      </c>
      <c r="G2776" s="7">
        <v>2.0857399999999999</v>
      </c>
      <c r="H2776" s="7">
        <v>8.7620500000000003</v>
      </c>
      <c r="I2776" s="7">
        <v>5.5441180000000001</v>
      </c>
      <c r="J2776" s="7">
        <v>5.1013089999999996</v>
      </c>
      <c r="K2776" s="7">
        <v>5.8940349999999997</v>
      </c>
      <c r="L2776" s="7">
        <v>7.2241039999999996</v>
      </c>
      <c r="M2776" s="7">
        <v>10.940524999999999</v>
      </c>
      <c r="N2776" s="7">
        <v>16.688770000000002</v>
      </c>
      <c r="O2776" s="7">
        <v>16.805175999999999</v>
      </c>
      <c r="P2776" s="7">
        <v>18.896069000000001</v>
      </c>
      <c r="Q2776" s="7">
        <v>16.638355000000001</v>
      </c>
      <c r="R2776" s="7">
        <v>36.366275999999999</v>
      </c>
      <c r="S2776" s="7">
        <v>29.640318000000001</v>
      </c>
    </row>
    <row r="2777" spans="1:19" x14ac:dyDescent="0.2">
      <c r="A2777" s="6" t="s">
        <v>138</v>
      </c>
      <c r="B2777" s="5" t="s">
        <v>179</v>
      </c>
      <c r="C2777" s="5">
        <v>332</v>
      </c>
      <c r="D2777" s="5" t="s">
        <v>168</v>
      </c>
      <c r="E2777" s="3">
        <v>0.81034799999999996</v>
      </c>
      <c r="F2777" s="3">
        <v>0.79364199999999996</v>
      </c>
      <c r="G2777" s="3">
        <v>0.65863700000000003</v>
      </c>
      <c r="H2777" s="3">
        <v>7.1180999999999994E-2</v>
      </c>
      <c r="I2777" s="3">
        <v>9.7E-5</v>
      </c>
      <c r="J2777" s="3"/>
      <c r="K2777" s="3">
        <v>1.5647000000000001E-2</v>
      </c>
      <c r="L2777" s="3">
        <v>4.0169999999999997E-3</v>
      </c>
      <c r="M2777" s="3">
        <v>2.6245999999999998E-2</v>
      </c>
      <c r="N2777" s="3">
        <v>1.3343000000000001E-2</v>
      </c>
      <c r="O2777" s="3"/>
      <c r="P2777" s="3"/>
      <c r="Q2777" s="3"/>
      <c r="R2777" s="3"/>
      <c r="S2777" s="3"/>
    </row>
    <row r="2778" spans="1:19" x14ac:dyDescent="0.2">
      <c r="A2778" s="9" t="s">
        <v>137</v>
      </c>
      <c r="B2778" s="5" t="s">
        <v>180</v>
      </c>
      <c r="C2778" s="5">
        <v>331</v>
      </c>
      <c r="D2778" s="5" t="s">
        <v>168</v>
      </c>
      <c r="E2778" s="7">
        <v>0.201762</v>
      </c>
      <c r="F2778" s="7">
        <v>5.1888999999999998E-2</v>
      </c>
      <c r="G2778" s="7">
        <v>7.9974000000000003E-2</v>
      </c>
      <c r="H2778" s="7">
        <v>0.132415</v>
      </c>
      <c r="I2778" s="7">
        <v>0.21342800000000001</v>
      </c>
      <c r="J2778" s="7">
        <v>0.86985100000000004</v>
      </c>
      <c r="K2778" s="7">
        <v>2.6551939999999998</v>
      </c>
      <c r="L2778" s="7">
        <v>0.13414000000000001</v>
      </c>
      <c r="M2778" s="7">
        <v>8.7790000000000007E-2</v>
      </c>
      <c r="N2778" s="7">
        <v>0.13566</v>
      </c>
      <c r="O2778" s="7">
        <v>2.9787999999999999E-2</v>
      </c>
      <c r="P2778" s="7">
        <v>3.6211E-2</v>
      </c>
      <c r="Q2778" s="7">
        <v>8.4169999999999991E-3</v>
      </c>
      <c r="R2778" s="7">
        <v>1.1178E-2</v>
      </c>
      <c r="S2778" s="7">
        <v>5.2637999999999997E-2</v>
      </c>
    </row>
    <row r="2779" spans="1:19" x14ac:dyDescent="0.2">
      <c r="A2779" s="6" t="s">
        <v>137</v>
      </c>
      <c r="B2779" s="5" t="s">
        <v>179</v>
      </c>
      <c r="C2779" s="5">
        <v>332</v>
      </c>
      <c r="D2779" s="5" t="s">
        <v>168</v>
      </c>
      <c r="E2779" s="3">
        <v>1.7845979999999999</v>
      </c>
      <c r="F2779" s="3">
        <v>2.4047770000000002</v>
      </c>
      <c r="G2779" s="3">
        <v>1.771109</v>
      </c>
      <c r="H2779" s="3">
        <v>3.5629490000000001</v>
      </c>
      <c r="I2779" s="3">
        <v>2.8047089999999999</v>
      </c>
      <c r="J2779" s="3">
        <v>4.0555159999999999</v>
      </c>
      <c r="K2779" s="3">
        <v>2.9882399999999998</v>
      </c>
      <c r="L2779" s="3">
        <v>4.0284310000000003</v>
      </c>
      <c r="M2779" s="3">
        <v>4.0031790000000003</v>
      </c>
      <c r="N2779" s="3">
        <v>1.889254</v>
      </c>
      <c r="O2779" s="3">
        <v>1.3772310000000001</v>
      </c>
      <c r="P2779" s="3">
        <v>1.7121630000000001</v>
      </c>
      <c r="Q2779" s="3">
        <v>0.94435500000000006</v>
      </c>
      <c r="R2779" s="3">
        <v>0.72653900000000005</v>
      </c>
      <c r="S2779" s="3">
        <v>1.208925</v>
      </c>
    </row>
    <row r="2780" spans="1:19" x14ac:dyDescent="0.2">
      <c r="A2780" s="9" t="s">
        <v>136</v>
      </c>
      <c r="B2780" s="5" t="s">
        <v>180</v>
      </c>
      <c r="C2780" s="5">
        <v>331</v>
      </c>
      <c r="D2780" s="5" t="s">
        <v>168</v>
      </c>
      <c r="E2780" s="7">
        <v>2.1507580000000002</v>
      </c>
      <c r="F2780" s="7">
        <v>1.9855259999999999</v>
      </c>
      <c r="G2780" s="7">
        <v>1.472675</v>
      </c>
      <c r="H2780" s="7">
        <v>2.0986229999999999</v>
      </c>
      <c r="I2780" s="7">
        <v>2.5644619999999998</v>
      </c>
      <c r="J2780" s="7">
        <v>2.642198</v>
      </c>
      <c r="K2780" s="7">
        <v>5.5769330000000004</v>
      </c>
      <c r="L2780" s="7">
        <v>8.6367910000000006</v>
      </c>
      <c r="M2780" s="7">
        <v>6.9702609999999998</v>
      </c>
      <c r="N2780" s="7">
        <v>10.688643000000001</v>
      </c>
      <c r="O2780" s="7">
        <v>6.7882600000000002</v>
      </c>
      <c r="P2780" s="7">
        <v>7.2082470000000001</v>
      </c>
      <c r="Q2780" s="7">
        <v>6.3907189999999998</v>
      </c>
      <c r="R2780" s="7">
        <v>1.7859719999999999</v>
      </c>
      <c r="S2780" s="7">
        <v>5.8633470000000001</v>
      </c>
    </row>
    <row r="2781" spans="1:19" x14ac:dyDescent="0.2">
      <c r="A2781" s="6" t="s">
        <v>136</v>
      </c>
      <c r="B2781" s="5" t="s">
        <v>179</v>
      </c>
      <c r="C2781" s="5">
        <v>332</v>
      </c>
      <c r="D2781" s="5" t="s">
        <v>168</v>
      </c>
      <c r="E2781" s="3">
        <v>0.192356</v>
      </c>
      <c r="F2781" s="3">
        <v>0.45454299999999997</v>
      </c>
      <c r="G2781" s="3">
        <v>0.20508100000000001</v>
      </c>
      <c r="H2781" s="3">
        <v>2.0999E-2</v>
      </c>
      <c r="I2781" s="3">
        <v>0.50882099999999997</v>
      </c>
      <c r="J2781" s="3">
        <v>0.23696200000000001</v>
      </c>
      <c r="K2781" s="3">
        <v>0.331264</v>
      </c>
      <c r="L2781" s="3">
        <v>0.99067099999999997</v>
      </c>
      <c r="M2781" s="3">
        <v>0.54923900000000003</v>
      </c>
      <c r="N2781" s="3">
        <v>0.40887000000000001</v>
      </c>
      <c r="O2781" s="3">
        <v>0.41421999999999998</v>
      </c>
      <c r="P2781" s="3">
        <v>0.34363500000000002</v>
      </c>
      <c r="Q2781" s="3">
        <v>0.25950000000000001</v>
      </c>
      <c r="R2781" s="3">
        <v>1.2200000000000001E-2</v>
      </c>
      <c r="S2781" s="3"/>
    </row>
    <row r="2782" spans="1:19" x14ac:dyDescent="0.2">
      <c r="A2782" s="9" t="s">
        <v>135</v>
      </c>
      <c r="B2782" s="5" t="s">
        <v>180</v>
      </c>
      <c r="C2782" s="5">
        <v>331</v>
      </c>
      <c r="D2782" s="5" t="s">
        <v>168</v>
      </c>
      <c r="E2782" s="7">
        <v>7.0700019999999997</v>
      </c>
      <c r="F2782" s="7">
        <v>17.276883999999999</v>
      </c>
      <c r="G2782" s="7">
        <v>10.042141000000001</v>
      </c>
      <c r="H2782" s="7">
        <v>12.082196</v>
      </c>
      <c r="I2782" s="7">
        <v>12.059645</v>
      </c>
      <c r="J2782" s="7">
        <v>17.362345000000001</v>
      </c>
      <c r="K2782" s="7">
        <v>13.205658</v>
      </c>
      <c r="L2782" s="7">
        <v>31.001771999999999</v>
      </c>
      <c r="M2782" s="7">
        <v>27.708621999999998</v>
      </c>
      <c r="N2782" s="7">
        <v>28.655104000000001</v>
      </c>
      <c r="O2782" s="7">
        <v>35.843876999999999</v>
      </c>
      <c r="P2782" s="7">
        <v>6.0981120000000004</v>
      </c>
      <c r="Q2782" s="7">
        <v>18.13542</v>
      </c>
      <c r="R2782" s="7">
        <v>17.697036000000001</v>
      </c>
      <c r="S2782" s="7">
        <v>15.333581000000001</v>
      </c>
    </row>
    <row r="2783" spans="1:19" x14ac:dyDescent="0.2">
      <c r="A2783" s="6" t="s">
        <v>135</v>
      </c>
      <c r="B2783" s="5" t="s">
        <v>179</v>
      </c>
      <c r="C2783" s="5">
        <v>332</v>
      </c>
      <c r="D2783" s="5" t="s">
        <v>168</v>
      </c>
      <c r="E2783" s="3"/>
      <c r="F2783" s="3">
        <v>2.1375999999999999E-2</v>
      </c>
      <c r="G2783" s="3">
        <v>7.4879999999999999E-3</v>
      </c>
      <c r="H2783" s="3">
        <v>1.8058999999999999E-2</v>
      </c>
      <c r="I2783" s="3">
        <v>0.46196199999999998</v>
      </c>
      <c r="J2783" s="3">
        <v>0.26628499999999999</v>
      </c>
      <c r="K2783" s="3">
        <v>0.190524</v>
      </c>
      <c r="L2783" s="3">
        <v>0.387936</v>
      </c>
      <c r="M2783" s="3">
        <v>0.52380800000000005</v>
      </c>
      <c r="N2783" s="3">
        <v>0.49608099999999999</v>
      </c>
      <c r="O2783" s="3">
        <v>0.46179700000000001</v>
      </c>
      <c r="P2783" s="3">
        <v>3.4032230000000001</v>
      </c>
      <c r="Q2783" s="3">
        <v>4.165705</v>
      </c>
      <c r="R2783" s="3">
        <v>2.0469580000000001</v>
      </c>
      <c r="S2783" s="3">
        <v>1.393974</v>
      </c>
    </row>
    <row r="2784" spans="1:19" x14ac:dyDescent="0.2">
      <c r="A2784" s="9" t="s">
        <v>134</v>
      </c>
      <c r="B2784" s="5" t="s">
        <v>180</v>
      </c>
      <c r="C2784" s="5">
        <v>331</v>
      </c>
      <c r="D2784" s="5" t="s">
        <v>168</v>
      </c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>
        <v>0.12893499999999999</v>
      </c>
      <c r="P2784" s="7">
        <v>2.9801000000000001E-2</v>
      </c>
      <c r="Q2784" s="7"/>
      <c r="R2784" s="7">
        <v>4.5579000000000001E-2</v>
      </c>
      <c r="S2784" s="7">
        <v>3.7295000000000002E-2</v>
      </c>
    </row>
    <row r="2785" spans="1:19" x14ac:dyDescent="0.2">
      <c r="A2785" s="6" t="s">
        <v>134</v>
      </c>
      <c r="B2785" s="5" t="s">
        <v>179</v>
      </c>
      <c r="C2785" s="5">
        <v>332</v>
      </c>
      <c r="D2785" s="5" t="s">
        <v>168</v>
      </c>
      <c r="E2785" s="3"/>
      <c r="F2785" s="3"/>
      <c r="G2785" s="3"/>
      <c r="H2785" s="3"/>
      <c r="I2785" s="3"/>
      <c r="J2785" s="3"/>
      <c r="K2785" s="3"/>
      <c r="L2785" s="3"/>
      <c r="M2785" s="3"/>
      <c r="N2785" s="3">
        <v>6.4009999999999997E-2</v>
      </c>
      <c r="O2785" s="3">
        <v>3.9704000000000003E-2</v>
      </c>
      <c r="P2785" s="3">
        <v>3.0946999999999999E-2</v>
      </c>
      <c r="Q2785" s="3">
        <v>3.6974E-2</v>
      </c>
      <c r="R2785" s="3">
        <v>2.4072E-2</v>
      </c>
      <c r="S2785" s="3">
        <v>8.1759999999999992E-3</v>
      </c>
    </row>
    <row r="2786" spans="1:19" x14ac:dyDescent="0.2">
      <c r="A2786" s="9" t="s">
        <v>133</v>
      </c>
      <c r="B2786" s="5" t="s">
        <v>180</v>
      </c>
      <c r="C2786" s="5">
        <v>331</v>
      </c>
      <c r="D2786" s="5" t="s">
        <v>168</v>
      </c>
      <c r="E2786" s="7"/>
      <c r="F2786" s="7">
        <v>2.2668189999999999</v>
      </c>
      <c r="G2786" s="7">
        <v>3.0533549999999998</v>
      </c>
      <c r="H2786" s="7">
        <v>2.6391339999999999</v>
      </c>
      <c r="I2786" s="7"/>
      <c r="J2786" s="7">
        <v>0.75333899999999998</v>
      </c>
      <c r="K2786" s="7">
        <v>1.1815009999999999</v>
      </c>
      <c r="L2786" s="7">
        <v>0.159522</v>
      </c>
      <c r="M2786" s="7">
        <v>6.611497</v>
      </c>
      <c r="N2786" s="7">
        <v>2.8577720000000002</v>
      </c>
      <c r="O2786" s="7">
        <v>11.278319</v>
      </c>
      <c r="P2786" s="7">
        <v>19.416668999999999</v>
      </c>
      <c r="Q2786" s="7">
        <v>5.500667</v>
      </c>
      <c r="R2786" s="7">
        <v>4.6934310000000004</v>
      </c>
      <c r="S2786" s="7">
        <v>5.4750750000000004</v>
      </c>
    </row>
    <row r="2787" spans="1:19" x14ac:dyDescent="0.2">
      <c r="A2787" s="6" t="s">
        <v>133</v>
      </c>
      <c r="B2787" s="5" t="s">
        <v>179</v>
      </c>
      <c r="C2787" s="5">
        <v>332</v>
      </c>
      <c r="D2787" s="5" t="s">
        <v>168</v>
      </c>
      <c r="E2787" s="3"/>
      <c r="F2787" s="3">
        <v>0.44758500000000001</v>
      </c>
      <c r="G2787" s="3">
        <v>0.32008900000000001</v>
      </c>
      <c r="H2787" s="3">
        <v>0.37174600000000002</v>
      </c>
      <c r="I2787" s="3">
        <v>8.8219000000000006E-2</v>
      </c>
      <c r="J2787" s="3">
        <v>-3.5639999999999999E-3</v>
      </c>
      <c r="K2787" s="3">
        <v>0.260745</v>
      </c>
      <c r="L2787" s="3">
        <v>1.979122</v>
      </c>
      <c r="M2787" s="3">
        <v>0.58028599999999997</v>
      </c>
      <c r="N2787" s="3">
        <v>0.68674500000000005</v>
      </c>
      <c r="O2787" s="3">
        <v>1.9697039999999999</v>
      </c>
      <c r="P2787" s="3"/>
      <c r="Q2787" s="3">
        <v>0.47254499999999999</v>
      </c>
      <c r="R2787" s="3">
        <v>5.8731</v>
      </c>
      <c r="S2787" s="3">
        <v>2.3226360000000001</v>
      </c>
    </row>
    <row r="2788" spans="1:19" x14ac:dyDescent="0.2">
      <c r="A2788" s="9" t="s">
        <v>132</v>
      </c>
      <c r="B2788" s="5" t="s">
        <v>180</v>
      </c>
      <c r="C2788" s="5">
        <v>331</v>
      </c>
      <c r="D2788" s="5" t="s">
        <v>168</v>
      </c>
      <c r="E2788" s="7">
        <v>1.5952930000000001</v>
      </c>
      <c r="F2788" s="7">
        <v>2.5758450000000002</v>
      </c>
      <c r="G2788" s="7"/>
      <c r="H2788" s="7"/>
      <c r="I2788" s="7">
        <v>3.4161980000000001</v>
      </c>
      <c r="J2788" s="7">
        <v>4.0467620000000002</v>
      </c>
      <c r="K2788" s="7">
        <v>8.0857759999999992</v>
      </c>
      <c r="L2788" s="7">
        <v>5.5859500000000004</v>
      </c>
      <c r="M2788" s="7">
        <v>6.8198559999999997</v>
      </c>
      <c r="N2788" s="7">
        <v>8.8766400000000001</v>
      </c>
      <c r="O2788" s="7">
        <v>4.0215459999999998</v>
      </c>
      <c r="P2788" s="7">
        <v>5.4404170000000001</v>
      </c>
      <c r="Q2788" s="7">
        <v>12.222427</v>
      </c>
      <c r="R2788" s="7">
        <v>8.3955009999999994</v>
      </c>
      <c r="S2788" s="7">
        <v>12.689473</v>
      </c>
    </row>
    <row r="2789" spans="1:19" x14ac:dyDescent="0.2">
      <c r="A2789" s="6" t="s">
        <v>132</v>
      </c>
      <c r="B2789" s="5" t="s">
        <v>179</v>
      </c>
      <c r="C2789" s="5">
        <v>332</v>
      </c>
      <c r="D2789" s="5" t="s">
        <v>168</v>
      </c>
      <c r="E2789" s="3"/>
      <c r="F2789" s="3"/>
      <c r="G2789" s="3"/>
      <c r="H2789" s="3"/>
      <c r="I2789" s="3"/>
      <c r="J2789" s="3"/>
      <c r="K2789" s="3">
        <v>0.31267400000000001</v>
      </c>
      <c r="L2789" s="3">
        <v>0.67787399999999998</v>
      </c>
      <c r="M2789" s="3">
        <v>1.903572</v>
      </c>
      <c r="N2789" s="3">
        <v>2.3271090000000001</v>
      </c>
      <c r="O2789" s="3">
        <v>1.813809</v>
      </c>
      <c r="P2789" s="3">
        <v>0.19334399999999999</v>
      </c>
      <c r="Q2789" s="3">
        <v>0.62801499999999999</v>
      </c>
      <c r="R2789" s="3">
        <v>5.9993530000000002</v>
      </c>
      <c r="S2789" s="3">
        <v>2.439098</v>
      </c>
    </row>
    <row r="2790" spans="1:19" x14ac:dyDescent="0.2">
      <c r="A2790" s="9" t="s">
        <v>131</v>
      </c>
      <c r="B2790" s="5" t="s">
        <v>180</v>
      </c>
      <c r="C2790" s="5">
        <v>331</v>
      </c>
      <c r="D2790" s="5" t="s">
        <v>168</v>
      </c>
      <c r="E2790" s="7">
        <v>0.113106</v>
      </c>
      <c r="F2790" s="7"/>
      <c r="G2790" s="7">
        <v>0.22362199999999999</v>
      </c>
      <c r="H2790" s="7">
        <v>0.54208699999999999</v>
      </c>
      <c r="I2790" s="7">
        <v>2.5643280000000002</v>
      </c>
      <c r="J2790" s="7">
        <v>1.6118330000000001</v>
      </c>
      <c r="K2790" s="7">
        <v>2.2697219999999998</v>
      </c>
      <c r="L2790" s="7">
        <v>3.1397940000000002</v>
      </c>
      <c r="M2790" s="7">
        <v>4.696504</v>
      </c>
      <c r="N2790" s="7">
        <v>3.253695</v>
      </c>
      <c r="O2790" s="7">
        <v>2.6199150000000002</v>
      </c>
      <c r="P2790" s="7">
        <v>1.7592239999999999</v>
      </c>
      <c r="Q2790" s="7">
        <v>3.244901</v>
      </c>
      <c r="R2790" s="7">
        <v>4.1984279999999998</v>
      </c>
      <c r="S2790" s="7">
        <v>4.1999329999999997</v>
      </c>
    </row>
    <row r="2791" spans="1:19" x14ac:dyDescent="0.2">
      <c r="A2791" s="6" t="s">
        <v>131</v>
      </c>
      <c r="B2791" s="5" t="s">
        <v>179</v>
      </c>
      <c r="C2791" s="5">
        <v>332</v>
      </c>
      <c r="D2791" s="5" t="s">
        <v>168</v>
      </c>
      <c r="E2791" s="3">
        <v>3.950377</v>
      </c>
      <c r="F2791" s="3">
        <v>2.6541679999999999</v>
      </c>
      <c r="G2791" s="3">
        <v>1.3697619999999999</v>
      </c>
      <c r="H2791" s="3">
        <v>0.400893</v>
      </c>
      <c r="I2791" s="3">
        <v>0.55804500000000001</v>
      </c>
      <c r="J2791" s="3">
        <v>6.7039999999999999E-3</v>
      </c>
      <c r="K2791" s="3">
        <v>13.295059999999999</v>
      </c>
      <c r="L2791" s="3">
        <v>25.599747000000001</v>
      </c>
      <c r="M2791" s="3">
        <v>2.5528970000000002</v>
      </c>
      <c r="N2791" s="3">
        <v>25.938898999999999</v>
      </c>
      <c r="O2791" s="3">
        <v>5.3970609999999999</v>
      </c>
      <c r="P2791" s="3">
        <v>14.057404999999999</v>
      </c>
      <c r="Q2791" s="3">
        <v>3.2500089999999999</v>
      </c>
      <c r="R2791" s="3">
        <v>1.569866</v>
      </c>
      <c r="S2791" s="3">
        <v>3.5331199999999998</v>
      </c>
    </row>
    <row r="2792" spans="1:19" x14ac:dyDescent="0.2">
      <c r="A2792" s="9" t="s">
        <v>130</v>
      </c>
      <c r="B2792" s="5" t="s">
        <v>180</v>
      </c>
      <c r="C2792" s="5">
        <v>331</v>
      </c>
      <c r="D2792" s="5" t="s">
        <v>168</v>
      </c>
      <c r="E2792" s="7">
        <v>1.9262490000000001</v>
      </c>
      <c r="F2792" s="7">
        <v>3.467085</v>
      </c>
      <c r="G2792" s="7">
        <v>10.295398</v>
      </c>
      <c r="H2792" s="7">
        <v>16.198675000000001</v>
      </c>
      <c r="I2792" s="7">
        <v>19.303777</v>
      </c>
      <c r="J2792" s="7">
        <v>20.731280999999999</v>
      </c>
      <c r="K2792" s="7">
        <v>31.032191000000001</v>
      </c>
      <c r="L2792" s="7">
        <v>26.031269999999999</v>
      </c>
      <c r="M2792" s="7">
        <v>33.897640000000003</v>
      </c>
      <c r="N2792" s="7">
        <v>20.904724000000002</v>
      </c>
      <c r="O2792" s="7">
        <v>30.420814</v>
      </c>
      <c r="P2792" s="7">
        <v>28.339604000000001</v>
      </c>
      <c r="Q2792" s="7">
        <v>35.004294999999999</v>
      </c>
      <c r="R2792" s="7">
        <v>36.814177999999998</v>
      </c>
      <c r="S2792" s="7">
        <v>51.397965999999997</v>
      </c>
    </row>
    <row r="2793" spans="1:19" x14ac:dyDescent="0.2">
      <c r="A2793" s="6" t="s">
        <v>130</v>
      </c>
      <c r="B2793" s="5" t="s">
        <v>179</v>
      </c>
      <c r="C2793" s="5">
        <v>332</v>
      </c>
      <c r="D2793" s="5" t="s">
        <v>168</v>
      </c>
      <c r="E2793" s="3">
        <v>1.5865000000000001E-2</v>
      </c>
      <c r="F2793" s="3">
        <v>0.77678400000000003</v>
      </c>
      <c r="G2793" s="3">
        <v>2.3033000000000001</v>
      </c>
      <c r="H2793" s="3">
        <v>2.8062130000000001</v>
      </c>
      <c r="I2793" s="3">
        <v>1.9736279999999999</v>
      </c>
      <c r="J2793" s="3">
        <v>2.0786470000000001</v>
      </c>
      <c r="K2793" s="3">
        <v>6.7075899999999997</v>
      </c>
      <c r="L2793" s="3">
        <v>18.871877999999999</v>
      </c>
      <c r="M2793" s="3">
        <v>5.3059079999999996</v>
      </c>
      <c r="N2793" s="3">
        <v>6.8021159999999998</v>
      </c>
      <c r="O2793" s="3">
        <v>2.3891849999999999</v>
      </c>
      <c r="P2793" s="3">
        <v>3.168723</v>
      </c>
      <c r="Q2793" s="3">
        <v>2.3431950000000001</v>
      </c>
      <c r="R2793" s="3">
        <v>0.69245999999999996</v>
      </c>
      <c r="S2793" s="3">
        <v>0.32008199999999998</v>
      </c>
    </row>
    <row r="2794" spans="1:19" x14ac:dyDescent="0.2">
      <c r="A2794" s="9" t="s">
        <v>129</v>
      </c>
      <c r="B2794" s="5" t="s">
        <v>180</v>
      </c>
      <c r="C2794" s="5">
        <v>331</v>
      </c>
      <c r="D2794" s="5" t="s">
        <v>168</v>
      </c>
      <c r="E2794" s="7">
        <v>0.18096100000000001</v>
      </c>
      <c r="F2794" s="7">
        <v>0.41284900000000002</v>
      </c>
      <c r="G2794" s="7">
        <v>0.56199600000000005</v>
      </c>
      <c r="H2794" s="7">
        <v>7.0525000000000004E-2</v>
      </c>
      <c r="I2794" s="7"/>
      <c r="J2794" s="7">
        <v>3.4573E-2</v>
      </c>
      <c r="K2794" s="7">
        <v>1.4580249999999999</v>
      </c>
      <c r="L2794" s="7">
        <v>0.53524899999999997</v>
      </c>
      <c r="M2794" s="7"/>
      <c r="N2794" s="7"/>
      <c r="O2794" s="7"/>
      <c r="P2794" s="7"/>
      <c r="Q2794" s="7"/>
      <c r="R2794" s="7"/>
      <c r="S2794" s="7"/>
    </row>
    <row r="2795" spans="1:19" x14ac:dyDescent="0.2">
      <c r="A2795" s="6" t="s">
        <v>129</v>
      </c>
      <c r="B2795" s="5" t="s">
        <v>179</v>
      </c>
      <c r="C2795" s="5">
        <v>332</v>
      </c>
      <c r="D2795" s="5" t="s">
        <v>168</v>
      </c>
      <c r="E2795" s="3">
        <v>0.65598199999999995</v>
      </c>
      <c r="F2795" s="3">
        <v>0.73596799999999996</v>
      </c>
      <c r="G2795" s="3">
        <v>0.46757900000000002</v>
      </c>
      <c r="H2795" s="3">
        <v>1.440191</v>
      </c>
      <c r="I2795" s="3">
        <v>0.47445399999999999</v>
      </c>
      <c r="J2795" s="3">
        <v>7.1454000000000004E-2</v>
      </c>
      <c r="K2795" s="3">
        <v>0.35380299999999998</v>
      </c>
      <c r="L2795" s="3">
        <v>0.172432</v>
      </c>
      <c r="M2795" s="3"/>
      <c r="N2795" s="3"/>
      <c r="O2795" s="3"/>
      <c r="P2795" s="3"/>
      <c r="Q2795" s="3"/>
      <c r="R2795" s="3"/>
      <c r="S2795" s="3"/>
    </row>
    <row r="2796" spans="1:19" x14ac:dyDescent="0.2">
      <c r="A2796" s="9" t="s">
        <v>128</v>
      </c>
      <c r="B2796" s="5" t="s">
        <v>180</v>
      </c>
      <c r="C2796" s="5">
        <v>331</v>
      </c>
      <c r="D2796" s="5" t="s">
        <v>168</v>
      </c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>
        <v>4.1269999999999996E-3</v>
      </c>
      <c r="S2796" s="7"/>
    </row>
    <row r="2797" spans="1:19" x14ac:dyDescent="0.2">
      <c r="A2797" s="6" t="s">
        <v>128</v>
      </c>
      <c r="B2797" s="5" t="s">
        <v>179</v>
      </c>
      <c r="C2797" s="5">
        <v>332</v>
      </c>
      <c r="D2797" s="5" t="s">
        <v>168</v>
      </c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</row>
    <row r="2798" spans="1:19" x14ac:dyDescent="0.2">
      <c r="A2798" s="9" t="s">
        <v>127</v>
      </c>
      <c r="B2798" s="5" t="s">
        <v>180</v>
      </c>
      <c r="C2798" s="5">
        <v>331</v>
      </c>
      <c r="D2798" s="5" t="s">
        <v>168</v>
      </c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</row>
    <row r="2799" spans="1:19" x14ac:dyDescent="0.2">
      <c r="A2799" s="6" t="s">
        <v>127</v>
      </c>
      <c r="B2799" s="5" t="s">
        <v>179</v>
      </c>
      <c r="C2799" s="5">
        <v>332</v>
      </c>
      <c r="D2799" s="5" t="s">
        <v>168</v>
      </c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</row>
    <row r="2800" spans="1:19" x14ac:dyDescent="0.2">
      <c r="A2800" s="9" t="s">
        <v>126</v>
      </c>
      <c r="B2800" s="5" t="s">
        <v>180</v>
      </c>
      <c r="C2800" s="5">
        <v>331</v>
      </c>
      <c r="D2800" s="5" t="s">
        <v>168</v>
      </c>
      <c r="E2800" s="7">
        <v>2.2688E-2</v>
      </c>
      <c r="F2800" s="7"/>
      <c r="G2800" s="7">
        <v>4.4539999999999996E-3</v>
      </c>
      <c r="H2800" s="7">
        <v>0.19645399999999999</v>
      </c>
      <c r="I2800" s="7">
        <v>0.115492</v>
      </c>
      <c r="J2800" s="7">
        <v>1.7344999999999999E-2</v>
      </c>
      <c r="K2800" s="7">
        <v>2.7905129999999998</v>
      </c>
      <c r="L2800" s="7">
        <v>0.34656399999999998</v>
      </c>
      <c r="M2800" s="7"/>
      <c r="N2800" s="7">
        <v>0.49943599999999999</v>
      </c>
      <c r="O2800" s="7">
        <v>1.0663210000000001</v>
      </c>
      <c r="P2800" s="7">
        <v>1.144771</v>
      </c>
      <c r="Q2800" s="7">
        <v>0.82645000000000002</v>
      </c>
      <c r="R2800" s="7">
        <v>0.61511300000000002</v>
      </c>
      <c r="S2800" s="7">
        <v>0.58766099999999999</v>
      </c>
    </row>
    <row r="2801" spans="1:19" x14ac:dyDescent="0.2">
      <c r="A2801" s="6" t="s">
        <v>126</v>
      </c>
      <c r="B2801" s="5" t="s">
        <v>179</v>
      </c>
      <c r="C2801" s="5">
        <v>332</v>
      </c>
      <c r="D2801" s="5" t="s">
        <v>168</v>
      </c>
      <c r="E2801" s="3"/>
      <c r="F2801" s="3"/>
      <c r="G2801" s="3">
        <v>2.1919999999999999E-3</v>
      </c>
      <c r="H2801" s="3"/>
      <c r="I2801" s="3">
        <v>0.86839500000000003</v>
      </c>
      <c r="J2801" s="3">
        <v>0.103147</v>
      </c>
      <c r="K2801" s="3">
        <v>1.1906999999999999E-2</v>
      </c>
      <c r="L2801" s="3"/>
      <c r="M2801" s="3"/>
      <c r="N2801" s="3">
        <v>1.0635E-2</v>
      </c>
      <c r="O2801" s="3"/>
      <c r="P2801" s="3"/>
      <c r="Q2801" s="3"/>
      <c r="R2801" s="3"/>
      <c r="S2801" s="3">
        <v>6.6350000000000003E-3</v>
      </c>
    </row>
    <row r="2802" spans="1:19" x14ac:dyDescent="0.2">
      <c r="A2802" s="9" t="s">
        <v>125</v>
      </c>
      <c r="B2802" s="5" t="s">
        <v>180</v>
      </c>
      <c r="C2802" s="5">
        <v>331</v>
      </c>
      <c r="D2802" s="5" t="s">
        <v>168</v>
      </c>
      <c r="E2802" s="7">
        <v>5.8812049999999996</v>
      </c>
      <c r="F2802" s="7">
        <v>0.359765</v>
      </c>
      <c r="G2802" s="7">
        <v>0.34429599999999999</v>
      </c>
      <c r="H2802" s="7"/>
      <c r="I2802" s="7">
        <v>0.28199999999999997</v>
      </c>
      <c r="J2802" s="7">
        <v>0.151084</v>
      </c>
      <c r="K2802" s="7">
        <v>0.44602399999999998</v>
      </c>
      <c r="L2802" s="7">
        <v>0.27547500000000003</v>
      </c>
      <c r="M2802" s="7">
        <v>1.5358999999999999E-2</v>
      </c>
      <c r="N2802" s="7">
        <v>0.18551899999999999</v>
      </c>
      <c r="O2802" s="7">
        <v>9.6689999999999998E-2</v>
      </c>
      <c r="P2802" s="7">
        <v>4.5389999999999996E-3</v>
      </c>
      <c r="Q2802" s="7">
        <v>0.10068299999999999</v>
      </c>
      <c r="R2802" s="7">
        <v>0.149337</v>
      </c>
      <c r="S2802" s="7">
        <v>0.172486</v>
      </c>
    </row>
    <row r="2803" spans="1:19" x14ac:dyDescent="0.2">
      <c r="A2803" s="6" t="s">
        <v>125</v>
      </c>
      <c r="B2803" s="5" t="s">
        <v>179</v>
      </c>
      <c r="C2803" s="5">
        <v>332</v>
      </c>
      <c r="D2803" s="5" t="s">
        <v>168</v>
      </c>
      <c r="E2803" s="3"/>
      <c r="F2803" s="3">
        <v>1.001209</v>
      </c>
      <c r="G2803" s="3">
        <v>1.465147</v>
      </c>
      <c r="H2803" s="3">
        <v>0.344781</v>
      </c>
      <c r="I2803" s="3">
        <v>0.55283899999999997</v>
      </c>
      <c r="J2803" s="3">
        <v>2.476264</v>
      </c>
      <c r="K2803" s="3">
        <v>1.929567</v>
      </c>
      <c r="L2803" s="3">
        <v>2.0368590000000002</v>
      </c>
      <c r="M2803" s="3">
        <v>3.656844</v>
      </c>
      <c r="N2803" s="3">
        <v>2.31596</v>
      </c>
      <c r="O2803" s="3">
        <v>1.5129349999999999</v>
      </c>
      <c r="P2803" s="3">
        <v>0.79965699999999995</v>
      </c>
      <c r="Q2803" s="3">
        <v>0.48285699999999998</v>
      </c>
      <c r="R2803" s="3">
        <v>2.3898359999999998</v>
      </c>
      <c r="S2803" s="3">
        <v>0.12673300000000001</v>
      </c>
    </row>
    <row r="2804" spans="1:19" x14ac:dyDescent="0.2">
      <c r="A2804" s="9" t="s">
        <v>124</v>
      </c>
      <c r="B2804" s="5" t="s">
        <v>180</v>
      </c>
      <c r="C2804" s="5">
        <v>331</v>
      </c>
      <c r="D2804" s="5" t="s">
        <v>168</v>
      </c>
      <c r="E2804" s="7"/>
      <c r="F2804" s="7">
        <v>50.075336</v>
      </c>
      <c r="G2804" s="7">
        <v>90.678886000000006</v>
      </c>
      <c r="H2804" s="7">
        <v>43.642220000000002</v>
      </c>
      <c r="I2804" s="7">
        <v>46.439819</v>
      </c>
      <c r="J2804" s="7">
        <v>51.009433000000001</v>
      </c>
      <c r="K2804" s="7">
        <v>50.978028999999999</v>
      </c>
      <c r="L2804" s="7">
        <v>15.213373000000001</v>
      </c>
      <c r="M2804" s="7">
        <v>70.259716999999995</v>
      </c>
      <c r="N2804" s="7">
        <v>67.251306</v>
      </c>
      <c r="O2804" s="7">
        <v>90.784938999999994</v>
      </c>
      <c r="P2804" s="7">
        <v>95.928061</v>
      </c>
      <c r="Q2804" s="7">
        <v>108.44946400000001</v>
      </c>
      <c r="R2804" s="7">
        <v>55.203263</v>
      </c>
      <c r="S2804" s="7">
        <v>71.453210999999996</v>
      </c>
    </row>
    <row r="2805" spans="1:19" x14ac:dyDescent="0.2">
      <c r="A2805" s="6" t="s">
        <v>124</v>
      </c>
      <c r="B2805" s="5" t="s">
        <v>179</v>
      </c>
      <c r="C2805" s="5">
        <v>332</v>
      </c>
      <c r="D2805" s="5" t="s">
        <v>168</v>
      </c>
      <c r="E2805" s="3"/>
      <c r="F2805" s="3">
        <v>5.517989</v>
      </c>
      <c r="G2805" s="3">
        <v>7.9224990000000002</v>
      </c>
      <c r="H2805" s="3">
        <v>8.4549920000000007</v>
      </c>
      <c r="I2805" s="3">
        <v>7.2022529999999998</v>
      </c>
      <c r="J2805" s="3">
        <v>14.565841000000001</v>
      </c>
      <c r="K2805" s="3">
        <v>11.969633999999999</v>
      </c>
      <c r="L2805" s="3">
        <v>16.909213000000001</v>
      </c>
      <c r="M2805" s="3">
        <v>18.763739999999999</v>
      </c>
      <c r="N2805" s="3">
        <v>19.523944</v>
      </c>
      <c r="O2805" s="3">
        <v>73.324414000000004</v>
      </c>
      <c r="P2805" s="3">
        <v>49.298772999999997</v>
      </c>
      <c r="Q2805" s="3">
        <v>71.172515000000004</v>
      </c>
      <c r="R2805" s="3">
        <v>46.644658999999997</v>
      </c>
      <c r="S2805" s="3">
        <v>79.587264000000005</v>
      </c>
    </row>
    <row r="2806" spans="1:19" x14ac:dyDescent="0.2">
      <c r="A2806" s="9" t="s">
        <v>123</v>
      </c>
      <c r="B2806" s="5" t="s">
        <v>180</v>
      </c>
      <c r="C2806" s="5">
        <v>331</v>
      </c>
      <c r="D2806" s="5" t="s">
        <v>168</v>
      </c>
      <c r="E2806" s="7"/>
      <c r="F2806" s="7"/>
      <c r="G2806" s="7"/>
      <c r="H2806" s="7"/>
      <c r="I2806" s="7">
        <v>4.150264</v>
      </c>
      <c r="J2806" s="7">
        <v>4.2631119999999996</v>
      </c>
      <c r="K2806" s="7">
        <v>19.619136999999998</v>
      </c>
      <c r="L2806" s="7">
        <v>10.457992000000001</v>
      </c>
      <c r="M2806" s="7">
        <v>2.1938040000000001</v>
      </c>
      <c r="N2806" s="7">
        <v>7.5098979999999997</v>
      </c>
      <c r="O2806" s="7">
        <v>8.1943459999999995</v>
      </c>
      <c r="P2806" s="7">
        <v>8.0485710000000008</v>
      </c>
      <c r="Q2806" s="7">
        <v>8.2527670000000004</v>
      </c>
      <c r="R2806" s="7">
        <v>6.8141059999999998</v>
      </c>
      <c r="S2806" s="7">
        <v>6.132352</v>
      </c>
    </row>
    <row r="2807" spans="1:19" x14ac:dyDescent="0.2">
      <c r="A2807" s="6" t="s">
        <v>123</v>
      </c>
      <c r="B2807" s="5" t="s">
        <v>179</v>
      </c>
      <c r="C2807" s="5">
        <v>332</v>
      </c>
      <c r="D2807" s="5" t="s">
        <v>168</v>
      </c>
      <c r="E2807" s="3"/>
      <c r="F2807" s="3"/>
      <c r="G2807" s="3"/>
      <c r="H2807" s="3"/>
      <c r="I2807" s="3">
        <v>0.20274600000000001</v>
      </c>
      <c r="J2807" s="3">
        <v>1.1428640000000001</v>
      </c>
      <c r="K2807" s="3">
        <v>1.37144</v>
      </c>
      <c r="L2807" s="3">
        <v>0.44406000000000001</v>
      </c>
      <c r="M2807" s="3">
        <v>0.30346499999999998</v>
      </c>
      <c r="N2807" s="3">
        <v>0.43640499999999999</v>
      </c>
      <c r="O2807" s="3">
        <v>1.246534</v>
      </c>
      <c r="P2807" s="3">
        <v>1.067142</v>
      </c>
      <c r="Q2807" s="3">
        <v>2.4727600000000001</v>
      </c>
      <c r="R2807" s="3">
        <v>1.5859939999999999</v>
      </c>
      <c r="S2807" s="3">
        <v>1.2720359999999999</v>
      </c>
    </row>
    <row r="2808" spans="1:19" x14ac:dyDescent="0.2">
      <c r="A2808" s="9" t="s">
        <v>122</v>
      </c>
      <c r="B2808" s="5" t="s">
        <v>180</v>
      </c>
      <c r="C2808" s="5">
        <v>331</v>
      </c>
      <c r="D2808" s="5" t="s">
        <v>168</v>
      </c>
      <c r="E2808" s="7"/>
      <c r="F2808" s="7"/>
      <c r="G2808" s="7">
        <v>1.1885E-2</v>
      </c>
      <c r="H2808" s="7">
        <v>0.37573499999999999</v>
      </c>
      <c r="I2808" s="7">
        <v>0.46971499999999999</v>
      </c>
      <c r="J2808" s="7">
        <v>0.17177899999999999</v>
      </c>
      <c r="K2808" s="7">
        <v>0.38709900000000003</v>
      </c>
      <c r="L2808" s="7"/>
      <c r="M2808" s="7">
        <v>2.2047979999999998</v>
      </c>
      <c r="N2808" s="7">
        <v>1.3989469999999999</v>
      </c>
      <c r="O2808" s="7"/>
      <c r="P2808" s="7"/>
      <c r="Q2808" s="7"/>
      <c r="R2808" s="7"/>
      <c r="S2808" s="7">
        <v>2.2116549999999999</v>
      </c>
    </row>
    <row r="2809" spans="1:19" x14ac:dyDescent="0.2">
      <c r="A2809" s="6" t="s">
        <v>122</v>
      </c>
      <c r="B2809" s="5" t="s">
        <v>179</v>
      </c>
      <c r="C2809" s="5">
        <v>332</v>
      </c>
      <c r="D2809" s="5" t="s">
        <v>168</v>
      </c>
      <c r="E2809" s="3"/>
      <c r="F2809" s="3"/>
      <c r="G2809" s="3">
        <v>1.0258929999999999</v>
      </c>
      <c r="H2809" s="3">
        <v>1.8048230000000001</v>
      </c>
      <c r="I2809" s="3">
        <v>0.89814700000000003</v>
      </c>
      <c r="J2809" s="3">
        <v>1.9116359999999999</v>
      </c>
      <c r="K2809" s="3">
        <v>2.2767940000000002</v>
      </c>
      <c r="L2809" s="3">
        <v>2.3596339999999998</v>
      </c>
      <c r="M2809" s="3">
        <v>1.3144180000000001</v>
      </c>
      <c r="N2809" s="3">
        <v>1.709622</v>
      </c>
      <c r="O2809" s="3">
        <v>1.8504</v>
      </c>
      <c r="P2809" s="3">
        <v>1.151807</v>
      </c>
      <c r="Q2809" s="3">
        <v>1.570287</v>
      </c>
      <c r="R2809" s="3">
        <v>2.821396</v>
      </c>
      <c r="S2809" s="3">
        <v>0.22028700000000001</v>
      </c>
    </row>
    <row r="2810" spans="1:19" x14ac:dyDescent="0.2">
      <c r="A2810" s="9" t="s">
        <v>121</v>
      </c>
      <c r="B2810" s="5" t="s">
        <v>180</v>
      </c>
      <c r="C2810" s="5">
        <v>331</v>
      </c>
      <c r="D2810" s="5" t="s">
        <v>168</v>
      </c>
      <c r="E2810" s="7">
        <v>5.579555</v>
      </c>
      <c r="F2810" s="7">
        <v>11.985538</v>
      </c>
      <c r="G2810" s="7">
        <v>12.564636</v>
      </c>
      <c r="H2810" s="7">
        <v>14.926942</v>
      </c>
      <c r="I2810" s="7">
        <v>37.563934000000003</v>
      </c>
      <c r="J2810" s="7">
        <v>45.338335000000001</v>
      </c>
      <c r="K2810" s="7">
        <v>43.888711999999998</v>
      </c>
      <c r="L2810" s="7">
        <v>48.197758999999998</v>
      </c>
      <c r="M2810" s="7">
        <v>53.797153000000002</v>
      </c>
      <c r="N2810" s="7">
        <v>58.386871999999997</v>
      </c>
      <c r="O2810" s="7">
        <v>71.825895000000003</v>
      </c>
      <c r="P2810" s="7">
        <v>98.070070000000001</v>
      </c>
      <c r="Q2810" s="7">
        <v>78.349384000000001</v>
      </c>
      <c r="R2810" s="7">
        <v>62.187897</v>
      </c>
      <c r="S2810" s="7">
        <v>86.716965000000002</v>
      </c>
    </row>
    <row r="2811" spans="1:19" x14ac:dyDescent="0.2">
      <c r="A2811" s="6" t="s">
        <v>121</v>
      </c>
      <c r="B2811" s="5" t="s">
        <v>179</v>
      </c>
      <c r="C2811" s="5">
        <v>332</v>
      </c>
      <c r="D2811" s="5" t="s">
        <v>168</v>
      </c>
      <c r="E2811" s="3">
        <v>1.269226</v>
      </c>
      <c r="F2811" s="3">
        <v>4.1380000000000002E-3</v>
      </c>
      <c r="G2811" s="3">
        <v>2.5514999999999999E-2</v>
      </c>
      <c r="H2811" s="3">
        <v>0.37274400000000002</v>
      </c>
      <c r="I2811" s="3">
        <v>0.555813</v>
      </c>
      <c r="J2811" s="3">
        <v>0.51364799999999999</v>
      </c>
      <c r="K2811" s="3">
        <v>0.90190099999999995</v>
      </c>
      <c r="L2811" s="3">
        <v>0.40666999999999998</v>
      </c>
      <c r="M2811" s="3">
        <v>0.99189300000000002</v>
      </c>
      <c r="N2811" s="3">
        <v>1.4236850000000001</v>
      </c>
      <c r="O2811" s="3">
        <v>0.54451000000000005</v>
      </c>
      <c r="P2811" s="3"/>
      <c r="Q2811" s="3"/>
      <c r="R2811" s="3"/>
      <c r="S2811" s="3"/>
    </row>
    <row r="2812" spans="1:19" x14ac:dyDescent="0.2">
      <c r="A2812" s="9" t="s">
        <v>120</v>
      </c>
      <c r="B2812" s="5" t="s">
        <v>180</v>
      </c>
      <c r="C2812" s="5">
        <v>331</v>
      </c>
      <c r="D2812" s="5" t="s">
        <v>168</v>
      </c>
      <c r="E2812" s="7">
        <v>0.49234600000000001</v>
      </c>
      <c r="F2812" s="7">
        <v>0.49208499999999999</v>
      </c>
      <c r="G2812" s="7">
        <v>1.655986</v>
      </c>
      <c r="H2812" s="7">
        <v>1.5667150000000001</v>
      </c>
      <c r="I2812" s="7">
        <v>3.0155910000000001</v>
      </c>
      <c r="J2812" s="7">
        <v>1.556103</v>
      </c>
      <c r="K2812" s="7">
        <v>2.7187929999999998</v>
      </c>
      <c r="L2812" s="7">
        <v>4.0495780000000003</v>
      </c>
      <c r="M2812" s="7">
        <v>1.7891170000000001</v>
      </c>
      <c r="N2812" s="7">
        <v>3.1238480000000002</v>
      </c>
      <c r="O2812" s="7">
        <v>4.0120610000000001</v>
      </c>
      <c r="P2812" s="7">
        <v>2.7468840000000001</v>
      </c>
      <c r="Q2812" s="7">
        <v>4.7693500000000002</v>
      </c>
      <c r="R2812" s="7">
        <v>4.3204599999999997</v>
      </c>
      <c r="S2812" s="7">
        <v>2.2869660000000001</v>
      </c>
    </row>
    <row r="2813" spans="1:19" x14ac:dyDescent="0.2">
      <c r="A2813" s="6" t="s">
        <v>120</v>
      </c>
      <c r="B2813" s="5" t="s">
        <v>179</v>
      </c>
      <c r="C2813" s="5">
        <v>332</v>
      </c>
      <c r="D2813" s="5" t="s">
        <v>168</v>
      </c>
      <c r="E2813" s="3">
        <v>0.30035000000000001</v>
      </c>
      <c r="F2813" s="3">
        <v>1.946291</v>
      </c>
      <c r="G2813" s="3">
        <v>2.308783</v>
      </c>
      <c r="H2813" s="3">
        <v>1.273895</v>
      </c>
      <c r="I2813" s="3">
        <v>2.759385</v>
      </c>
      <c r="J2813" s="3">
        <v>1.6825870000000001</v>
      </c>
      <c r="K2813" s="3">
        <v>1.5333540000000001</v>
      </c>
      <c r="L2813" s="3">
        <v>0.72060400000000002</v>
      </c>
      <c r="M2813" s="3">
        <v>2.5323229999999999</v>
      </c>
      <c r="N2813" s="3">
        <v>13.094573</v>
      </c>
      <c r="O2813" s="3">
        <v>9.3437660000000005</v>
      </c>
      <c r="P2813" s="3">
        <v>7.2829240000000004</v>
      </c>
      <c r="Q2813" s="3">
        <v>6.0149800000000004</v>
      </c>
      <c r="R2813" s="3">
        <v>16.647983</v>
      </c>
      <c r="S2813" s="3">
        <v>13.316148999999999</v>
      </c>
    </row>
    <row r="2814" spans="1:19" x14ac:dyDescent="0.2">
      <c r="A2814" s="9" t="s">
        <v>119</v>
      </c>
      <c r="B2814" s="5" t="s">
        <v>180</v>
      </c>
      <c r="C2814" s="5">
        <v>331</v>
      </c>
      <c r="D2814" s="5" t="s">
        <v>168</v>
      </c>
      <c r="E2814" s="7">
        <v>2.7986469999999999</v>
      </c>
      <c r="F2814" s="7">
        <v>2.9781249999999999</v>
      </c>
      <c r="G2814" s="7">
        <v>11.451701999999999</v>
      </c>
      <c r="H2814" s="7">
        <v>10.645357000000001</v>
      </c>
      <c r="I2814" s="7">
        <v>10.729139</v>
      </c>
      <c r="J2814" s="7">
        <v>18.846412000000001</v>
      </c>
      <c r="K2814" s="7">
        <v>15.457763999999999</v>
      </c>
      <c r="L2814" s="7">
        <v>17.637211000000001</v>
      </c>
      <c r="M2814" s="7">
        <v>15.931918</v>
      </c>
      <c r="N2814" s="7">
        <v>12.404624999999999</v>
      </c>
      <c r="O2814" s="7">
        <v>12.227036999999999</v>
      </c>
      <c r="P2814" s="7">
        <v>9.8232990000000004</v>
      </c>
      <c r="Q2814" s="7">
        <v>10.703804</v>
      </c>
      <c r="R2814" s="7">
        <v>11.026064999999999</v>
      </c>
      <c r="S2814" s="7">
        <v>9.6064799999999995</v>
      </c>
    </row>
    <row r="2815" spans="1:19" x14ac:dyDescent="0.2">
      <c r="A2815" s="6" t="s">
        <v>119</v>
      </c>
      <c r="B2815" s="5" t="s">
        <v>179</v>
      </c>
      <c r="C2815" s="5">
        <v>332</v>
      </c>
      <c r="D2815" s="5" t="s">
        <v>168</v>
      </c>
      <c r="E2815" s="3">
        <v>0.113743</v>
      </c>
      <c r="F2815" s="3">
        <v>0.85979000000000005</v>
      </c>
      <c r="G2815" s="3">
        <v>0.70117600000000002</v>
      </c>
      <c r="H2815" s="3">
        <v>5.8585459999999996</v>
      </c>
      <c r="I2815" s="3">
        <v>0.89309300000000003</v>
      </c>
      <c r="J2815" s="3">
        <v>0.456293</v>
      </c>
      <c r="K2815" s="3">
        <v>3.6541049999999999</v>
      </c>
      <c r="L2815" s="3">
        <v>5.7915000000000001E-2</v>
      </c>
      <c r="M2815" s="3">
        <v>2.4292539999999998</v>
      </c>
      <c r="N2815" s="3">
        <v>8.7036990000000003</v>
      </c>
      <c r="O2815" s="3">
        <v>2.2721460000000002</v>
      </c>
      <c r="P2815" s="3">
        <v>1.995206</v>
      </c>
      <c r="Q2815" s="3">
        <v>0.34819600000000001</v>
      </c>
      <c r="R2815" s="3">
        <v>0.230411</v>
      </c>
      <c r="S2815" s="3">
        <v>0.29984499999999997</v>
      </c>
    </row>
    <row r="2816" spans="1:19" x14ac:dyDescent="0.2">
      <c r="A2816" s="9" t="s">
        <v>118</v>
      </c>
      <c r="B2816" s="5" t="s">
        <v>180</v>
      </c>
      <c r="C2816" s="5">
        <v>331</v>
      </c>
      <c r="D2816" s="5" t="s">
        <v>168</v>
      </c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>
        <v>1.1409000000000001E-2</v>
      </c>
    </row>
    <row r="2817" spans="1:19" x14ac:dyDescent="0.2">
      <c r="A2817" s="6" t="s">
        <v>118</v>
      </c>
      <c r="B2817" s="5" t="s">
        <v>179</v>
      </c>
      <c r="C2817" s="5">
        <v>332</v>
      </c>
      <c r="D2817" s="5" t="s">
        <v>168</v>
      </c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>
        <v>0.13852</v>
      </c>
      <c r="R2817" s="3">
        <v>0.18595</v>
      </c>
      <c r="S2817" s="3">
        <v>0.16858500000000001</v>
      </c>
    </row>
    <row r="2818" spans="1:19" x14ac:dyDescent="0.2">
      <c r="A2818" s="9" t="s">
        <v>117</v>
      </c>
      <c r="B2818" s="5" t="s">
        <v>180</v>
      </c>
      <c r="C2818" s="5">
        <v>331</v>
      </c>
      <c r="D2818" s="5" t="s">
        <v>168</v>
      </c>
      <c r="E2818" s="7">
        <v>1.269E-2</v>
      </c>
      <c r="F2818" s="7">
        <v>5.1166000000000003E-2</v>
      </c>
      <c r="G2818" s="7">
        <v>0.19919300000000001</v>
      </c>
      <c r="H2818" s="7">
        <v>0.208703</v>
      </c>
      <c r="I2818" s="7">
        <v>5.3541999999999999E-2</v>
      </c>
      <c r="J2818" s="7">
        <v>0.18238699999999999</v>
      </c>
      <c r="K2818" s="7">
        <v>3.9564000000000002E-2</v>
      </c>
      <c r="L2818" s="7">
        <v>0.107443</v>
      </c>
      <c r="M2818" s="7">
        <v>1.743E-3</v>
      </c>
      <c r="N2818" s="7">
        <v>8.2209999999999991E-3</v>
      </c>
      <c r="O2818" s="7">
        <v>1.1789999999999999E-3</v>
      </c>
      <c r="P2818" s="7">
        <v>3.3399999999999999E-4</v>
      </c>
      <c r="Q2818" s="7"/>
      <c r="R2818" s="7"/>
      <c r="S2818" s="7">
        <v>1.8275E-2</v>
      </c>
    </row>
    <row r="2819" spans="1:19" x14ac:dyDescent="0.2">
      <c r="A2819" s="6" t="s">
        <v>117</v>
      </c>
      <c r="B2819" s="5" t="s">
        <v>179</v>
      </c>
      <c r="C2819" s="5">
        <v>332</v>
      </c>
      <c r="D2819" s="5" t="s">
        <v>168</v>
      </c>
      <c r="E2819" s="3">
        <v>0.87803399999999998</v>
      </c>
      <c r="F2819" s="3">
        <v>0.27434399999999998</v>
      </c>
      <c r="G2819" s="3">
        <v>0.165021</v>
      </c>
      <c r="H2819" s="3">
        <v>6.3126000000000002E-2</v>
      </c>
      <c r="I2819" s="3">
        <v>0.20286499999999999</v>
      </c>
      <c r="J2819" s="3">
        <v>0.29628399999999999</v>
      </c>
      <c r="K2819" s="3">
        <v>0.15532099999999999</v>
      </c>
      <c r="L2819" s="3">
        <v>0.188054</v>
      </c>
      <c r="M2819" s="3">
        <v>3.8443999999999999E-2</v>
      </c>
      <c r="N2819" s="3">
        <v>4.5801000000000001E-2</v>
      </c>
      <c r="O2819" s="3">
        <v>9.4330000000000004E-3</v>
      </c>
      <c r="P2819" s="3">
        <v>4.0980000000000001E-3</v>
      </c>
      <c r="Q2819" s="3"/>
      <c r="R2819" s="3">
        <v>0.50936000000000003</v>
      </c>
      <c r="S2819" s="3">
        <v>8.6045999999999997E-2</v>
      </c>
    </row>
    <row r="2820" spans="1:19" x14ac:dyDescent="0.2">
      <c r="A2820" s="9" t="s">
        <v>116</v>
      </c>
      <c r="B2820" s="5" t="s">
        <v>180</v>
      </c>
      <c r="C2820" s="5">
        <v>331</v>
      </c>
      <c r="D2820" s="5" t="s">
        <v>168</v>
      </c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>
        <v>9.6780000000000008E-3</v>
      </c>
      <c r="Q2820" s="7"/>
      <c r="R2820" s="7">
        <v>6.6140000000000001E-3</v>
      </c>
      <c r="S2820" s="7">
        <v>2.3600000000000001E-3</v>
      </c>
    </row>
    <row r="2821" spans="1:19" x14ac:dyDescent="0.2">
      <c r="A2821" s="6" t="s">
        <v>116</v>
      </c>
      <c r="B2821" s="5" t="s">
        <v>179</v>
      </c>
      <c r="C2821" s="5">
        <v>332</v>
      </c>
      <c r="D2821" s="5" t="s">
        <v>168</v>
      </c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</row>
    <row r="2822" spans="1:19" x14ac:dyDescent="0.2">
      <c r="A2822" s="9" t="s">
        <v>115</v>
      </c>
      <c r="B2822" s="5" t="s">
        <v>180</v>
      </c>
      <c r="C2822" s="5">
        <v>331</v>
      </c>
      <c r="D2822" s="5" t="s">
        <v>168</v>
      </c>
      <c r="E2822" s="7"/>
      <c r="F2822" s="7"/>
      <c r="G2822" s="7"/>
      <c r="H2822" s="7"/>
      <c r="I2822" s="7"/>
      <c r="J2822" s="7"/>
      <c r="K2822" s="7"/>
      <c r="L2822" s="7"/>
      <c r="M2822" s="7">
        <v>3.3591999999999997E-2</v>
      </c>
      <c r="N2822" s="7">
        <v>1.059714</v>
      </c>
      <c r="O2822" s="7">
        <v>3.7469000000000002E-2</v>
      </c>
      <c r="P2822" s="7"/>
      <c r="Q2822" s="7"/>
      <c r="R2822" s="7"/>
      <c r="S2822" s="7"/>
    </row>
    <row r="2823" spans="1:19" x14ac:dyDescent="0.2">
      <c r="A2823" s="6" t="s">
        <v>115</v>
      </c>
      <c r="B2823" s="5" t="s">
        <v>179</v>
      </c>
      <c r="C2823" s="5">
        <v>332</v>
      </c>
      <c r="D2823" s="5" t="s">
        <v>168</v>
      </c>
      <c r="E2823" s="3"/>
      <c r="F2823" s="3"/>
      <c r="G2823" s="3"/>
      <c r="H2823" s="3"/>
      <c r="I2823" s="3"/>
      <c r="J2823" s="3"/>
      <c r="K2823" s="3"/>
      <c r="L2823" s="3"/>
      <c r="M2823" s="3">
        <v>0.521505</v>
      </c>
      <c r="N2823" s="3">
        <v>2.6252000000000001E-2</v>
      </c>
      <c r="O2823" s="3">
        <v>0.12681799999999999</v>
      </c>
      <c r="P2823" s="3">
        <v>8.516E-2</v>
      </c>
      <c r="Q2823" s="3"/>
      <c r="R2823" s="3">
        <v>8.3680000000000004E-2</v>
      </c>
      <c r="S2823" s="3"/>
    </row>
    <row r="2824" spans="1:19" x14ac:dyDescent="0.2">
      <c r="A2824" s="9" t="s">
        <v>114</v>
      </c>
      <c r="B2824" s="5" t="s">
        <v>180</v>
      </c>
      <c r="C2824" s="5">
        <v>331</v>
      </c>
      <c r="D2824" s="5" t="s">
        <v>168</v>
      </c>
      <c r="E2824" s="7">
        <v>0.83525700000000003</v>
      </c>
      <c r="F2824" s="7">
        <v>1.052106</v>
      </c>
      <c r="G2824" s="7">
        <v>1.53078</v>
      </c>
      <c r="H2824" s="7">
        <v>1.5485910000000001</v>
      </c>
      <c r="I2824" s="7">
        <v>0.74998399999999998</v>
      </c>
      <c r="J2824" s="7">
        <v>6.2802949999999997</v>
      </c>
      <c r="K2824" s="7">
        <v>4.7270539999999999</v>
      </c>
      <c r="L2824" s="7">
        <v>3.1121110000000001</v>
      </c>
      <c r="M2824" s="7">
        <v>4.196428</v>
      </c>
      <c r="N2824" s="7">
        <v>1.34961</v>
      </c>
      <c r="O2824" s="7">
        <v>4.2299000000000003E-2</v>
      </c>
      <c r="P2824" s="7">
        <v>0.141764</v>
      </c>
      <c r="Q2824" s="7">
        <v>0.63368999999999998</v>
      </c>
      <c r="R2824" s="7">
        <v>0.227853</v>
      </c>
      <c r="S2824" s="7">
        <v>7.2015999999999997E-2</v>
      </c>
    </row>
    <row r="2825" spans="1:19" x14ac:dyDescent="0.2">
      <c r="A2825" s="6" t="s">
        <v>114</v>
      </c>
      <c r="B2825" s="5" t="s">
        <v>179</v>
      </c>
      <c r="C2825" s="5">
        <v>332</v>
      </c>
      <c r="D2825" s="5" t="s">
        <v>168</v>
      </c>
      <c r="E2825" s="3">
        <v>3.367184</v>
      </c>
      <c r="F2825" s="3">
        <v>3.397599</v>
      </c>
      <c r="G2825" s="3">
        <v>5.618182</v>
      </c>
      <c r="H2825" s="3">
        <v>5.5188819999999996</v>
      </c>
      <c r="I2825" s="3">
        <v>8.2160189999999993</v>
      </c>
      <c r="J2825" s="3">
        <v>16.892465000000001</v>
      </c>
      <c r="K2825" s="3">
        <v>11.476336</v>
      </c>
      <c r="L2825" s="3">
        <v>7.0879089999999998</v>
      </c>
      <c r="M2825" s="3">
        <v>6.9497</v>
      </c>
      <c r="N2825" s="3">
        <v>3.305736</v>
      </c>
      <c r="O2825" s="3">
        <v>1.204286</v>
      </c>
      <c r="P2825" s="3">
        <v>0.48172799999999999</v>
      </c>
      <c r="Q2825" s="3">
        <v>2.0270820000000001</v>
      </c>
      <c r="R2825" s="3">
        <v>0.96570900000000004</v>
      </c>
      <c r="S2825" s="3">
        <v>1.314351</v>
      </c>
    </row>
    <row r="2826" spans="1:19" x14ac:dyDescent="0.2">
      <c r="A2826" s="9" t="s">
        <v>113</v>
      </c>
      <c r="B2826" s="5" t="s">
        <v>180</v>
      </c>
      <c r="C2826" s="5">
        <v>331</v>
      </c>
      <c r="D2826" s="5" t="s">
        <v>168</v>
      </c>
      <c r="E2826" s="7">
        <v>7.506246</v>
      </c>
      <c r="F2826" s="7">
        <v>8.1961139999999997</v>
      </c>
      <c r="G2826" s="7">
        <v>7.8007119999999999</v>
      </c>
      <c r="H2826" s="7">
        <v>19.119562999999999</v>
      </c>
      <c r="I2826" s="7">
        <v>18.420083999999999</v>
      </c>
      <c r="J2826" s="7">
        <v>30.538436999999998</v>
      </c>
      <c r="K2826" s="7">
        <v>26.191337999999998</v>
      </c>
      <c r="L2826" s="7">
        <v>47.966897000000003</v>
      </c>
      <c r="M2826" s="7">
        <v>35.575173999999997</v>
      </c>
      <c r="N2826" s="7">
        <v>39.742058</v>
      </c>
      <c r="O2826" s="7">
        <v>44.012124</v>
      </c>
      <c r="P2826" s="7">
        <v>43.501027999999998</v>
      </c>
      <c r="Q2826" s="7">
        <v>38.627076000000002</v>
      </c>
      <c r="R2826" s="7">
        <v>46.552973000000001</v>
      </c>
      <c r="S2826" s="7">
        <v>31.144258000000001</v>
      </c>
    </row>
    <row r="2827" spans="1:19" x14ac:dyDescent="0.2">
      <c r="A2827" s="6" t="s">
        <v>113</v>
      </c>
      <c r="B2827" s="5" t="s">
        <v>179</v>
      </c>
      <c r="C2827" s="5">
        <v>332</v>
      </c>
      <c r="D2827" s="5" t="s">
        <v>168</v>
      </c>
      <c r="E2827" s="3"/>
      <c r="F2827" s="3"/>
      <c r="G2827" s="3"/>
      <c r="H2827" s="3"/>
      <c r="I2827" s="3">
        <v>0.201708</v>
      </c>
      <c r="J2827" s="3">
        <v>4.2292999999999997E-2</v>
      </c>
      <c r="K2827" s="3"/>
      <c r="L2827" s="3"/>
      <c r="M2827" s="3"/>
      <c r="N2827" s="3"/>
      <c r="O2827" s="3"/>
      <c r="P2827" s="3"/>
      <c r="Q2827" s="3"/>
      <c r="R2827" s="3">
        <v>0.41556300000000002</v>
      </c>
      <c r="S2827" s="3">
        <v>0.81809200000000004</v>
      </c>
    </row>
    <row r="2828" spans="1:19" x14ac:dyDescent="0.2">
      <c r="A2828" s="9" t="s">
        <v>112</v>
      </c>
      <c r="B2828" s="5" t="s">
        <v>180</v>
      </c>
      <c r="C2828" s="5">
        <v>331</v>
      </c>
      <c r="D2828" s="5" t="s">
        <v>168</v>
      </c>
      <c r="E2828" s="7">
        <v>30.712198999999998</v>
      </c>
      <c r="F2828" s="7">
        <v>17.540845000000001</v>
      </c>
      <c r="G2828" s="7">
        <v>39.832495000000002</v>
      </c>
      <c r="H2828" s="7">
        <v>30.424786999999998</v>
      </c>
      <c r="I2828" s="7">
        <v>47.454140000000002</v>
      </c>
      <c r="J2828" s="7">
        <v>10.050136</v>
      </c>
      <c r="K2828" s="7">
        <v>15.172053999999999</v>
      </c>
      <c r="L2828" s="7">
        <v>28.839988000000002</v>
      </c>
      <c r="M2828" s="7">
        <v>18.472118999999999</v>
      </c>
      <c r="N2828" s="7">
        <v>20.442055</v>
      </c>
      <c r="O2828" s="7">
        <v>48.272137000000001</v>
      </c>
      <c r="P2828" s="7">
        <v>33.835107999999998</v>
      </c>
      <c r="Q2828" s="7">
        <v>34.308588999999998</v>
      </c>
      <c r="R2828" s="7">
        <v>32.758040000000001</v>
      </c>
      <c r="S2828" s="7">
        <v>30.835045000000001</v>
      </c>
    </row>
    <row r="2829" spans="1:19" x14ac:dyDescent="0.2">
      <c r="A2829" s="6" t="s">
        <v>112</v>
      </c>
      <c r="B2829" s="5" t="s">
        <v>179</v>
      </c>
      <c r="C2829" s="5">
        <v>332</v>
      </c>
      <c r="D2829" s="5" t="s">
        <v>168</v>
      </c>
      <c r="E2829" s="3"/>
      <c r="F2829" s="3"/>
      <c r="G2829" s="3">
        <v>0.66491999999999996</v>
      </c>
      <c r="H2829" s="3">
        <v>0.46888299999999999</v>
      </c>
      <c r="I2829" s="3"/>
      <c r="J2829" s="3">
        <v>0.30582500000000001</v>
      </c>
      <c r="K2829" s="3">
        <v>0.25677800000000001</v>
      </c>
      <c r="L2829" s="3">
        <v>1.3527769999999999</v>
      </c>
      <c r="M2829" s="3">
        <v>4.2182320000000004</v>
      </c>
      <c r="N2829" s="3">
        <v>3.8566560000000001</v>
      </c>
      <c r="O2829" s="3"/>
      <c r="P2829" s="3">
        <v>3.511377</v>
      </c>
      <c r="Q2829" s="3">
        <v>4.0456440000000002</v>
      </c>
      <c r="R2829" s="3">
        <v>4.2642429999999996</v>
      </c>
      <c r="S2829" s="3">
        <v>4.4636519999999997</v>
      </c>
    </row>
    <row r="2830" spans="1:19" x14ac:dyDescent="0.2">
      <c r="A2830" s="9" t="s">
        <v>111</v>
      </c>
      <c r="B2830" s="5" t="s">
        <v>180</v>
      </c>
      <c r="C2830" s="5">
        <v>331</v>
      </c>
      <c r="D2830" s="5" t="s">
        <v>168</v>
      </c>
      <c r="E2830" s="7">
        <v>11.717790000000001</v>
      </c>
      <c r="F2830" s="7">
        <v>9.4021629999999998</v>
      </c>
      <c r="G2830" s="7">
        <v>12.937547</v>
      </c>
      <c r="H2830" s="7">
        <v>10.504875999999999</v>
      </c>
      <c r="I2830" s="7">
        <v>32.682833000000002</v>
      </c>
      <c r="J2830" s="7">
        <v>38.665346999999997</v>
      </c>
      <c r="K2830" s="7">
        <v>60.573909999999998</v>
      </c>
      <c r="L2830" s="7">
        <v>71.376480000000001</v>
      </c>
      <c r="M2830" s="7">
        <v>200.63793200000001</v>
      </c>
      <c r="N2830" s="7">
        <v>67.018878999999998</v>
      </c>
      <c r="O2830" s="7">
        <v>86.426382000000004</v>
      </c>
      <c r="P2830" s="7">
        <v>106.700636</v>
      </c>
      <c r="Q2830" s="7">
        <v>82.347168999999994</v>
      </c>
      <c r="R2830" s="7">
        <v>73.983716000000001</v>
      </c>
      <c r="S2830" s="7">
        <v>61.969405999999999</v>
      </c>
    </row>
    <row r="2831" spans="1:19" x14ac:dyDescent="0.2">
      <c r="A2831" s="6" t="s">
        <v>111</v>
      </c>
      <c r="B2831" s="5" t="s">
        <v>179</v>
      </c>
      <c r="C2831" s="5">
        <v>332</v>
      </c>
      <c r="D2831" s="5" t="s">
        <v>168</v>
      </c>
      <c r="E2831" s="3">
        <v>1.8486670000000001</v>
      </c>
      <c r="F2831" s="3">
        <v>1.7246049999999999</v>
      </c>
      <c r="G2831" s="3">
        <v>1.2582720000000001</v>
      </c>
      <c r="H2831" s="3">
        <v>1.537542</v>
      </c>
      <c r="I2831" s="3">
        <v>0.213953</v>
      </c>
      <c r="J2831" s="3">
        <v>0.45159700000000003</v>
      </c>
      <c r="K2831" s="3">
        <v>0.407638</v>
      </c>
      <c r="L2831" s="3">
        <v>1.21736</v>
      </c>
      <c r="M2831" s="3">
        <v>15.588611999999999</v>
      </c>
      <c r="N2831" s="3">
        <v>2.6367970000000001</v>
      </c>
      <c r="O2831" s="3">
        <v>2.5010699999999999</v>
      </c>
      <c r="P2831" s="3">
        <v>1.410979</v>
      </c>
      <c r="Q2831" s="3">
        <v>1.6416E-2</v>
      </c>
      <c r="R2831" s="3">
        <v>1.608903</v>
      </c>
      <c r="S2831" s="3">
        <v>2.1228349999999998</v>
      </c>
    </row>
    <row r="2832" spans="1:19" x14ac:dyDescent="0.2">
      <c r="A2832" s="9" t="s">
        <v>110</v>
      </c>
      <c r="B2832" s="5" t="s">
        <v>180</v>
      </c>
      <c r="C2832" s="5">
        <v>331</v>
      </c>
      <c r="D2832" s="5" t="s">
        <v>168</v>
      </c>
      <c r="E2832" s="7">
        <v>477.30281200000002</v>
      </c>
      <c r="F2832" s="7">
        <v>337.49905899999999</v>
      </c>
      <c r="G2832" s="7">
        <v>166.746489</v>
      </c>
      <c r="H2832" s="7">
        <v>204.031598</v>
      </c>
      <c r="I2832" s="7">
        <v>110.382295</v>
      </c>
      <c r="J2832" s="7">
        <v>124.67204099999999</v>
      </c>
      <c r="K2832" s="7">
        <v>212.71982700000001</v>
      </c>
      <c r="L2832" s="7">
        <v>188.05533600000001</v>
      </c>
      <c r="M2832" s="7">
        <v>196.62813199999999</v>
      </c>
      <c r="N2832" s="7">
        <v>219.32372699999999</v>
      </c>
      <c r="O2832" s="7">
        <v>284.29384499999998</v>
      </c>
      <c r="P2832" s="7">
        <v>266.95221600000002</v>
      </c>
      <c r="Q2832" s="7">
        <v>239.65934100000001</v>
      </c>
      <c r="R2832" s="7">
        <v>196.94011399999999</v>
      </c>
      <c r="S2832" s="7">
        <v>115.411053</v>
      </c>
    </row>
    <row r="2833" spans="1:19" x14ac:dyDescent="0.2">
      <c r="A2833" s="6" t="s">
        <v>110</v>
      </c>
      <c r="B2833" s="5" t="s">
        <v>179</v>
      </c>
      <c r="C2833" s="5">
        <v>332</v>
      </c>
      <c r="D2833" s="5" t="s">
        <v>168</v>
      </c>
      <c r="E2833" s="3">
        <v>4.9785999999999997E-2</v>
      </c>
      <c r="F2833" s="3">
        <v>0.53951300000000002</v>
      </c>
      <c r="G2833" s="3">
        <v>0.95013599999999998</v>
      </c>
      <c r="H2833" s="3">
        <v>1.5527679999999999</v>
      </c>
      <c r="I2833" s="3">
        <v>0.58755199999999996</v>
      </c>
      <c r="J2833" s="3">
        <v>0.62878400000000001</v>
      </c>
      <c r="K2833" s="3">
        <v>0.78941899999999998</v>
      </c>
      <c r="L2833" s="3">
        <v>0.65236499999999997</v>
      </c>
      <c r="M2833" s="3">
        <v>5.3434439999999999</v>
      </c>
      <c r="N2833" s="3">
        <v>6.1123060000000002</v>
      </c>
      <c r="O2833" s="3">
        <v>8.8578309999999991</v>
      </c>
      <c r="P2833" s="3">
        <v>15.341870999999999</v>
      </c>
      <c r="Q2833" s="3">
        <v>35.436118999999998</v>
      </c>
      <c r="R2833" s="3">
        <v>1.1768780000000001</v>
      </c>
      <c r="S2833" s="3">
        <v>0.573882</v>
      </c>
    </row>
    <row r="2834" spans="1:19" x14ac:dyDescent="0.2">
      <c r="A2834" s="9" t="s">
        <v>109</v>
      </c>
      <c r="B2834" s="5" t="s">
        <v>180</v>
      </c>
      <c r="C2834" s="5">
        <v>331</v>
      </c>
      <c r="D2834" s="5" t="s">
        <v>168</v>
      </c>
      <c r="E2834" s="7">
        <v>30.282775000000001</v>
      </c>
      <c r="F2834" s="7">
        <v>25.757021999999999</v>
      </c>
      <c r="G2834" s="7">
        <v>53.942349999999998</v>
      </c>
      <c r="H2834" s="7">
        <v>137.53091699999999</v>
      </c>
      <c r="I2834" s="7">
        <v>149.77238199999999</v>
      </c>
      <c r="J2834" s="7">
        <v>336.42656799999997</v>
      </c>
      <c r="K2834" s="7">
        <v>210.19293099999999</v>
      </c>
      <c r="L2834" s="7">
        <v>262.33053899999999</v>
      </c>
      <c r="M2834" s="7">
        <v>310.83948600000002</v>
      </c>
      <c r="N2834" s="7">
        <v>311.39215899999999</v>
      </c>
      <c r="O2834" s="7">
        <v>276.16315200000003</v>
      </c>
      <c r="P2834" s="7">
        <v>374.30873000000003</v>
      </c>
      <c r="Q2834" s="7">
        <v>340.84038399999997</v>
      </c>
      <c r="R2834" s="7">
        <v>343.23424599999998</v>
      </c>
      <c r="S2834" s="7">
        <v>548.30001500000003</v>
      </c>
    </row>
    <row r="2835" spans="1:19" x14ac:dyDescent="0.2">
      <c r="A2835" s="6" t="s">
        <v>109</v>
      </c>
      <c r="B2835" s="5" t="s">
        <v>179</v>
      </c>
      <c r="C2835" s="5">
        <v>332</v>
      </c>
      <c r="D2835" s="5" t="s">
        <v>168</v>
      </c>
      <c r="E2835" s="3">
        <v>9.895975</v>
      </c>
      <c r="F2835" s="3">
        <v>9.3093749999999993</v>
      </c>
      <c r="G2835" s="3">
        <v>11.409395999999999</v>
      </c>
      <c r="H2835" s="3">
        <v>13.679871</v>
      </c>
      <c r="I2835" s="3">
        <v>21.299641000000001</v>
      </c>
      <c r="J2835" s="3">
        <v>13.521618</v>
      </c>
      <c r="K2835" s="3">
        <v>23.301735000000001</v>
      </c>
      <c r="L2835" s="3">
        <v>26.078748000000001</v>
      </c>
      <c r="M2835" s="3">
        <v>44.930686999999999</v>
      </c>
      <c r="N2835" s="3">
        <v>31.140488000000001</v>
      </c>
      <c r="O2835" s="3">
        <v>36.903395000000003</v>
      </c>
      <c r="P2835" s="3">
        <v>55.636437000000001</v>
      </c>
      <c r="Q2835" s="3">
        <v>47.806401999999999</v>
      </c>
      <c r="R2835" s="3">
        <v>67.131270999999998</v>
      </c>
      <c r="S2835" s="3">
        <v>72.636054999999999</v>
      </c>
    </row>
    <row r="2836" spans="1:19" x14ac:dyDescent="0.2">
      <c r="A2836" s="9" t="s">
        <v>108</v>
      </c>
      <c r="B2836" s="5" t="s">
        <v>180</v>
      </c>
      <c r="C2836" s="5">
        <v>331</v>
      </c>
      <c r="D2836" s="5" t="s">
        <v>168</v>
      </c>
      <c r="E2836" s="7">
        <v>24.739716999999999</v>
      </c>
      <c r="F2836" s="7">
        <v>21.630561</v>
      </c>
      <c r="G2836" s="7">
        <v>7.1653770000000003</v>
      </c>
      <c r="H2836" s="7">
        <v>108.644811</v>
      </c>
      <c r="I2836" s="7">
        <v>132.11258599999999</v>
      </c>
      <c r="J2836" s="7">
        <v>300.757498</v>
      </c>
      <c r="K2836" s="7">
        <v>161.30156700000001</v>
      </c>
      <c r="L2836" s="7">
        <v>201.20905999999999</v>
      </c>
      <c r="M2836" s="7">
        <v>255.76050000000001</v>
      </c>
      <c r="N2836" s="7">
        <v>226.98176000000001</v>
      </c>
      <c r="O2836" s="7">
        <v>157.14427800000001</v>
      </c>
      <c r="P2836" s="7">
        <v>195.13608199999999</v>
      </c>
      <c r="Q2836" s="7">
        <v>226.094324</v>
      </c>
      <c r="R2836" s="7">
        <v>195.04076599999999</v>
      </c>
      <c r="S2836" s="7">
        <v>182.88021000000001</v>
      </c>
    </row>
    <row r="2837" spans="1:19" x14ac:dyDescent="0.2">
      <c r="A2837" s="6" t="s">
        <v>108</v>
      </c>
      <c r="B2837" s="5" t="s">
        <v>179</v>
      </c>
      <c r="C2837" s="5">
        <v>332</v>
      </c>
      <c r="D2837" s="5" t="s">
        <v>168</v>
      </c>
      <c r="E2837" s="3">
        <v>9.8435860000000002</v>
      </c>
      <c r="F2837" s="3">
        <v>9.2959790000000009</v>
      </c>
      <c r="G2837" s="3">
        <v>10.674479</v>
      </c>
      <c r="H2837" s="3">
        <v>12.931779000000001</v>
      </c>
      <c r="I2837" s="3">
        <v>20.256744999999999</v>
      </c>
      <c r="J2837" s="3">
        <v>13.215374000000001</v>
      </c>
      <c r="K2837" s="3">
        <v>14.390635</v>
      </c>
      <c r="L2837" s="3">
        <v>12.655296999999999</v>
      </c>
      <c r="M2837" s="3">
        <v>18.364964000000001</v>
      </c>
      <c r="N2837" s="3">
        <v>13.547903</v>
      </c>
      <c r="O2837" s="3">
        <v>12.920771999999999</v>
      </c>
      <c r="P2837" s="3">
        <v>19.139413999999999</v>
      </c>
      <c r="Q2837" s="3">
        <v>11.341259000000001</v>
      </c>
      <c r="R2837" s="3">
        <v>10.138681</v>
      </c>
      <c r="S2837" s="3">
        <v>30.960037</v>
      </c>
    </row>
    <row r="2838" spans="1:19" x14ac:dyDescent="0.2">
      <c r="A2838" s="9" t="s">
        <v>107</v>
      </c>
      <c r="B2838" s="5" t="s">
        <v>180</v>
      </c>
      <c r="C2838" s="5">
        <v>331</v>
      </c>
      <c r="D2838" s="5" t="s">
        <v>168</v>
      </c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</row>
    <row r="2839" spans="1:19" x14ac:dyDescent="0.2">
      <c r="A2839" s="6" t="s">
        <v>107</v>
      </c>
      <c r="B2839" s="5" t="s">
        <v>179</v>
      </c>
      <c r="C2839" s="5">
        <v>332</v>
      </c>
      <c r="D2839" s="5" t="s">
        <v>168</v>
      </c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</row>
    <row r="2840" spans="1:19" x14ac:dyDescent="0.2">
      <c r="A2840" s="12" t="s">
        <v>106</v>
      </c>
      <c r="B2840" s="5" t="s">
        <v>180</v>
      </c>
      <c r="C2840" s="5">
        <v>331</v>
      </c>
      <c r="D2840" s="5" t="s">
        <v>168</v>
      </c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</row>
    <row r="2841" spans="1:19" x14ac:dyDescent="0.2">
      <c r="A2841" s="10" t="s">
        <v>106</v>
      </c>
      <c r="B2841" s="5" t="s">
        <v>179</v>
      </c>
      <c r="C2841" s="5">
        <v>332</v>
      </c>
      <c r="D2841" s="5" t="s">
        <v>168</v>
      </c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</row>
    <row r="2842" spans="1:19" x14ac:dyDescent="0.2">
      <c r="A2842" s="9" t="s">
        <v>105</v>
      </c>
      <c r="B2842" s="5" t="s">
        <v>180</v>
      </c>
      <c r="C2842" s="5">
        <v>331</v>
      </c>
      <c r="D2842" s="5" t="s">
        <v>168</v>
      </c>
      <c r="E2842" s="7">
        <v>0.777312</v>
      </c>
      <c r="F2842" s="7">
        <v>0.77849999999999997</v>
      </c>
      <c r="G2842" s="7">
        <v>0.41482200000000002</v>
      </c>
      <c r="H2842" s="7"/>
      <c r="I2842" s="7">
        <v>0.48845100000000002</v>
      </c>
      <c r="J2842" s="7"/>
      <c r="K2842" s="7">
        <v>0.66054199999999996</v>
      </c>
      <c r="L2842" s="7">
        <v>6.2313720000000004</v>
      </c>
      <c r="M2842" s="7">
        <v>11.052208</v>
      </c>
      <c r="N2842" s="7">
        <v>9.4267050000000001</v>
      </c>
      <c r="O2842" s="7">
        <v>17.702646999999999</v>
      </c>
      <c r="P2842" s="7">
        <v>10.959403</v>
      </c>
      <c r="Q2842" s="7">
        <v>11.523485000000001</v>
      </c>
      <c r="R2842" s="7">
        <v>18.467482</v>
      </c>
      <c r="S2842" s="7">
        <v>9.8569999999999993</v>
      </c>
    </row>
    <row r="2843" spans="1:19" x14ac:dyDescent="0.2">
      <c r="A2843" s="6" t="s">
        <v>105</v>
      </c>
      <c r="B2843" s="5" t="s">
        <v>179</v>
      </c>
      <c r="C2843" s="5">
        <v>332</v>
      </c>
      <c r="D2843" s="5" t="s">
        <v>168</v>
      </c>
      <c r="E2843" s="3">
        <v>5.2388999999999998E-2</v>
      </c>
      <c r="F2843" s="3">
        <v>1.3396E-2</v>
      </c>
      <c r="G2843" s="3">
        <v>0.18684700000000001</v>
      </c>
      <c r="H2843" s="3">
        <v>0.28183799999999998</v>
      </c>
      <c r="I2843" s="3">
        <v>0.174816</v>
      </c>
      <c r="J2843" s="3">
        <v>0.10802100000000001</v>
      </c>
      <c r="K2843" s="3"/>
      <c r="L2843" s="3">
        <v>11.851311000000001</v>
      </c>
      <c r="M2843" s="3">
        <v>16.817737999999999</v>
      </c>
      <c r="N2843" s="3">
        <v>14.959842</v>
      </c>
      <c r="O2843" s="3">
        <v>19.210998</v>
      </c>
      <c r="P2843" s="3">
        <v>20.500084999999999</v>
      </c>
      <c r="Q2843" s="3">
        <v>19.627506</v>
      </c>
      <c r="R2843" s="3">
        <v>18.443746000000001</v>
      </c>
      <c r="S2843" s="3">
        <v>18.958826999999999</v>
      </c>
    </row>
    <row r="2844" spans="1:19" x14ac:dyDescent="0.2">
      <c r="A2844" s="9" t="s">
        <v>104</v>
      </c>
      <c r="B2844" s="5" t="s">
        <v>180</v>
      </c>
      <c r="C2844" s="5">
        <v>331</v>
      </c>
      <c r="D2844" s="5" t="s">
        <v>168</v>
      </c>
      <c r="E2844" s="7">
        <v>0.777312</v>
      </c>
      <c r="F2844" s="7">
        <v>0.77849999999999997</v>
      </c>
      <c r="G2844" s="7">
        <v>0.41482200000000002</v>
      </c>
      <c r="H2844" s="7"/>
      <c r="I2844" s="7">
        <v>0.48845100000000002</v>
      </c>
      <c r="J2844" s="7"/>
      <c r="K2844" s="7">
        <v>0.66054199999999996</v>
      </c>
      <c r="L2844" s="7">
        <v>1.756556</v>
      </c>
      <c r="M2844" s="7"/>
      <c r="N2844" s="7"/>
      <c r="O2844" s="7"/>
      <c r="P2844" s="7"/>
      <c r="Q2844" s="7">
        <v>0.242288</v>
      </c>
      <c r="R2844" s="7"/>
      <c r="S2844" s="7"/>
    </row>
    <row r="2845" spans="1:19" x14ac:dyDescent="0.2">
      <c r="A2845" s="6" t="s">
        <v>104</v>
      </c>
      <c r="B2845" s="5" t="s">
        <v>179</v>
      </c>
      <c r="C2845" s="5">
        <v>332</v>
      </c>
      <c r="D2845" s="5" t="s">
        <v>168</v>
      </c>
      <c r="E2845" s="3">
        <v>5.2388999999999998E-2</v>
      </c>
      <c r="F2845" s="3">
        <v>1.3396E-2</v>
      </c>
      <c r="G2845" s="3">
        <v>0.18684700000000001</v>
      </c>
      <c r="H2845" s="3">
        <v>0.28183799999999998</v>
      </c>
      <c r="I2845" s="3">
        <v>0.174816</v>
      </c>
      <c r="J2845" s="3">
        <v>0.10802100000000001</v>
      </c>
      <c r="K2845" s="3"/>
      <c r="L2845" s="3"/>
      <c r="M2845" s="3"/>
      <c r="N2845" s="3"/>
      <c r="O2845" s="3"/>
      <c r="P2845" s="3"/>
      <c r="Q2845" s="3"/>
      <c r="R2845" s="3"/>
      <c r="S2845" s="3"/>
    </row>
    <row r="2846" spans="1:19" x14ac:dyDescent="0.2">
      <c r="A2846" s="12" t="s">
        <v>103</v>
      </c>
      <c r="B2846" s="5" t="s">
        <v>180</v>
      </c>
      <c r="C2846" s="5">
        <v>331</v>
      </c>
      <c r="D2846" s="5" t="s">
        <v>168</v>
      </c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>
        <v>0.242288</v>
      </c>
      <c r="R2846" s="7"/>
      <c r="S2846" s="7"/>
    </row>
    <row r="2847" spans="1:19" x14ac:dyDescent="0.2">
      <c r="A2847" s="10" t="s">
        <v>103</v>
      </c>
      <c r="B2847" s="5" t="s">
        <v>179</v>
      </c>
      <c r="C2847" s="5">
        <v>332</v>
      </c>
      <c r="D2847" s="5" t="s">
        <v>168</v>
      </c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</row>
    <row r="2848" spans="1:19" x14ac:dyDescent="0.2">
      <c r="A2848" s="12" t="s">
        <v>102</v>
      </c>
      <c r="B2848" s="5" t="s">
        <v>180</v>
      </c>
      <c r="C2848" s="5">
        <v>331</v>
      </c>
      <c r="D2848" s="5" t="s">
        <v>168</v>
      </c>
      <c r="E2848" s="7">
        <v>0.777312</v>
      </c>
      <c r="F2848" s="7">
        <v>0.77849999999999997</v>
      </c>
      <c r="G2848" s="7">
        <v>0.41482200000000002</v>
      </c>
      <c r="H2848" s="7"/>
      <c r="I2848" s="7">
        <v>0.48845100000000002</v>
      </c>
      <c r="J2848" s="7"/>
      <c r="K2848" s="7">
        <v>0.66054199999999996</v>
      </c>
      <c r="L2848" s="7">
        <v>1.756556</v>
      </c>
      <c r="M2848" s="7"/>
      <c r="N2848" s="7"/>
      <c r="O2848" s="7"/>
      <c r="P2848" s="7"/>
      <c r="Q2848" s="7"/>
      <c r="R2848" s="7"/>
      <c r="S2848" s="7"/>
    </row>
    <row r="2849" spans="1:19" x14ac:dyDescent="0.2">
      <c r="A2849" s="10" t="s">
        <v>102</v>
      </c>
      <c r="B2849" s="5" t="s">
        <v>179</v>
      </c>
      <c r="C2849" s="5">
        <v>332</v>
      </c>
      <c r="D2849" s="5" t="s">
        <v>168</v>
      </c>
      <c r="E2849" s="3">
        <v>5.2388999999999998E-2</v>
      </c>
      <c r="F2849" s="3">
        <v>1.3396E-2</v>
      </c>
      <c r="G2849" s="3">
        <v>0.18684700000000001</v>
      </c>
      <c r="H2849" s="3">
        <v>0.28183799999999998</v>
      </c>
      <c r="I2849" s="3">
        <v>0.174816</v>
      </c>
      <c r="J2849" s="3">
        <v>0.10802100000000001</v>
      </c>
      <c r="K2849" s="3"/>
      <c r="L2849" s="3"/>
      <c r="M2849" s="3"/>
      <c r="N2849" s="3"/>
      <c r="O2849" s="3"/>
      <c r="P2849" s="3"/>
      <c r="Q2849" s="3"/>
      <c r="R2849" s="3"/>
      <c r="S2849" s="3"/>
    </row>
    <row r="2850" spans="1:19" x14ac:dyDescent="0.2">
      <c r="A2850" s="9" t="s">
        <v>101</v>
      </c>
      <c r="B2850" s="5" t="s">
        <v>180</v>
      </c>
      <c r="C2850" s="5">
        <v>331</v>
      </c>
      <c r="D2850" s="5" t="s">
        <v>168</v>
      </c>
      <c r="E2850" s="7"/>
      <c r="F2850" s="7"/>
      <c r="G2850" s="7"/>
      <c r="H2850" s="7"/>
      <c r="I2850" s="7"/>
      <c r="J2850" s="7"/>
      <c r="K2850" s="7"/>
      <c r="L2850" s="7"/>
      <c r="M2850" s="7">
        <v>5.9594050000000003</v>
      </c>
      <c r="N2850" s="7">
        <v>3.567793</v>
      </c>
      <c r="O2850" s="7">
        <v>10.949018000000001</v>
      </c>
      <c r="P2850" s="7">
        <v>1.043634</v>
      </c>
      <c r="Q2850" s="7">
        <v>0.62614700000000001</v>
      </c>
      <c r="R2850" s="7">
        <v>3.8992779999999998</v>
      </c>
      <c r="S2850" s="7">
        <v>6.0083599999999997</v>
      </c>
    </row>
    <row r="2851" spans="1:19" x14ac:dyDescent="0.2">
      <c r="A2851" s="6" t="s">
        <v>101</v>
      </c>
      <c r="B2851" s="5" t="s">
        <v>179</v>
      </c>
      <c r="C2851" s="5">
        <v>332</v>
      </c>
      <c r="D2851" s="5" t="s">
        <v>168</v>
      </c>
      <c r="E2851" s="3"/>
      <c r="F2851" s="3"/>
      <c r="G2851" s="3"/>
      <c r="H2851" s="3"/>
      <c r="I2851" s="3"/>
      <c r="J2851" s="3"/>
      <c r="K2851" s="3"/>
      <c r="L2851" s="3"/>
      <c r="M2851" s="3">
        <v>6.1279760000000003</v>
      </c>
      <c r="N2851" s="3">
        <v>5.6000189999999996</v>
      </c>
      <c r="O2851" s="3">
        <v>3.984378</v>
      </c>
      <c r="P2851" s="3">
        <v>11.108665999999999</v>
      </c>
      <c r="Q2851" s="3">
        <v>11.620933000000001</v>
      </c>
      <c r="R2851" s="3">
        <v>7.1344820000000002</v>
      </c>
      <c r="S2851" s="3">
        <v>7.8566269999999996</v>
      </c>
    </row>
    <row r="2852" spans="1:19" x14ac:dyDescent="0.2">
      <c r="A2852" s="12" t="s">
        <v>100</v>
      </c>
      <c r="B2852" s="5" t="s">
        <v>180</v>
      </c>
      <c r="C2852" s="5">
        <v>331</v>
      </c>
      <c r="D2852" s="5" t="s">
        <v>168</v>
      </c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</row>
    <row r="2853" spans="1:19" x14ac:dyDescent="0.2">
      <c r="A2853" s="10" t="s">
        <v>100</v>
      </c>
      <c r="B2853" s="5" t="s">
        <v>179</v>
      </c>
      <c r="C2853" s="5">
        <v>332</v>
      </c>
      <c r="D2853" s="5" t="s">
        <v>168</v>
      </c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</row>
    <row r="2854" spans="1:19" x14ac:dyDescent="0.2">
      <c r="A2854" s="12" t="s">
        <v>99</v>
      </c>
      <c r="B2854" s="5" t="s">
        <v>180</v>
      </c>
      <c r="C2854" s="5">
        <v>331</v>
      </c>
      <c r="D2854" s="5" t="s">
        <v>168</v>
      </c>
      <c r="E2854" s="7"/>
      <c r="F2854" s="7"/>
      <c r="G2854" s="7"/>
      <c r="H2854" s="7"/>
      <c r="I2854" s="7"/>
      <c r="J2854" s="7"/>
      <c r="K2854" s="7"/>
      <c r="L2854" s="7"/>
      <c r="M2854" s="7">
        <v>5.9594050000000003</v>
      </c>
      <c r="N2854" s="7">
        <v>3.567793</v>
      </c>
      <c r="O2854" s="7">
        <v>10.949018000000001</v>
      </c>
      <c r="P2854" s="7">
        <v>1.043634</v>
      </c>
      <c r="Q2854" s="7">
        <v>0.62614700000000001</v>
      </c>
      <c r="R2854" s="7">
        <v>3.8992779999999998</v>
      </c>
      <c r="S2854" s="7">
        <v>6.0083599999999997</v>
      </c>
    </row>
    <row r="2855" spans="1:19" x14ac:dyDescent="0.2">
      <c r="A2855" s="10" t="s">
        <v>99</v>
      </c>
      <c r="B2855" s="5" t="s">
        <v>179</v>
      </c>
      <c r="C2855" s="5">
        <v>332</v>
      </c>
      <c r="D2855" s="5" t="s">
        <v>168</v>
      </c>
      <c r="E2855" s="3"/>
      <c r="F2855" s="3"/>
      <c r="G2855" s="3"/>
      <c r="H2855" s="3"/>
      <c r="I2855" s="3"/>
      <c r="J2855" s="3"/>
      <c r="K2855" s="3"/>
      <c r="L2855" s="3"/>
      <c r="M2855" s="3">
        <v>6.1279760000000003</v>
      </c>
      <c r="N2855" s="3">
        <v>5.6000189999999996</v>
      </c>
      <c r="O2855" s="3">
        <v>3.984378</v>
      </c>
      <c r="P2855" s="3">
        <v>11.108665999999999</v>
      </c>
      <c r="Q2855" s="3">
        <v>11.620933000000001</v>
      </c>
      <c r="R2855" s="3">
        <v>7.1344820000000002</v>
      </c>
      <c r="S2855" s="3">
        <v>7.8566269999999996</v>
      </c>
    </row>
    <row r="2856" spans="1:19" x14ac:dyDescent="0.2">
      <c r="A2856" s="9" t="s">
        <v>98</v>
      </c>
      <c r="B2856" s="5" t="s">
        <v>180</v>
      </c>
      <c r="C2856" s="5">
        <v>331</v>
      </c>
      <c r="D2856" s="5" t="s">
        <v>168</v>
      </c>
      <c r="E2856" s="7"/>
      <c r="F2856" s="7"/>
      <c r="G2856" s="7"/>
      <c r="H2856" s="7"/>
      <c r="I2856" s="7"/>
      <c r="J2856" s="7"/>
      <c r="K2856" s="7"/>
      <c r="L2856" s="7">
        <v>4.4748159999999997</v>
      </c>
      <c r="M2856" s="7">
        <v>5.092803</v>
      </c>
      <c r="N2856" s="7">
        <v>5.8589120000000001</v>
      </c>
      <c r="O2856" s="7">
        <v>6.7536290000000001</v>
      </c>
      <c r="P2856" s="7">
        <v>9.9157689999999992</v>
      </c>
      <c r="Q2856" s="7">
        <v>10.655049999999999</v>
      </c>
      <c r="R2856" s="7">
        <v>14.568204</v>
      </c>
      <c r="S2856" s="7">
        <v>3.8486400000000001</v>
      </c>
    </row>
    <row r="2857" spans="1:19" x14ac:dyDescent="0.2">
      <c r="A2857" s="6" t="s">
        <v>98</v>
      </c>
      <c r="B2857" s="5" t="s">
        <v>179</v>
      </c>
      <c r="C2857" s="5">
        <v>332</v>
      </c>
      <c r="D2857" s="5" t="s">
        <v>168</v>
      </c>
      <c r="E2857" s="3"/>
      <c r="F2857" s="3"/>
      <c r="G2857" s="3"/>
      <c r="H2857" s="3"/>
      <c r="I2857" s="3"/>
      <c r="J2857" s="3"/>
      <c r="K2857" s="3"/>
      <c r="L2857" s="3">
        <v>11.851311000000001</v>
      </c>
      <c r="M2857" s="3">
        <v>10.689762</v>
      </c>
      <c r="N2857" s="3">
        <v>9.3598230000000004</v>
      </c>
      <c r="O2857" s="3">
        <v>15.22662</v>
      </c>
      <c r="P2857" s="3">
        <v>9.3914190000000008</v>
      </c>
      <c r="Q2857" s="3">
        <v>8.0065729999999995</v>
      </c>
      <c r="R2857" s="3">
        <v>11.309264000000001</v>
      </c>
      <c r="S2857" s="3">
        <v>11.1022</v>
      </c>
    </row>
    <row r="2858" spans="1:19" x14ac:dyDescent="0.2">
      <c r="A2858" s="12" t="s">
        <v>97</v>
      </c>
      <c r="B2858" s="5" t="s">
        <v>180</v>
      </c>
      <c r="C2858" s="5">
        <v>331</v>
      </c>
      <c r="D2858" s="5" t="s">
        <v>168</v>
      </c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</row>
    <row r="2859" spans="1:19" x14ac:dyDescent="0.2">
      <c r="A2859" s="10" t="s">
        <v>97</v>
      </c>
      <c r="B2859" s="5" t="s">
        <v>179</v>
      </c>
      <c r="C2859" s="5">
        <v>332</v>
      </c>
      <c r="D2859" s="5" t="s">
        <v>168</v>
      </c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</row>
    <row r="2860" spans="1:19" x14ac:dyDescent="0.2">
      <c r="A2860" s="9" t="s">
        <v>96</v>
      </c>
      <c r="B2860" s="5" t="s">
        <v>180</v>
      </c>
      <c r="C2860" s="5">
        <v>331</v>
      </c>
      <c r="D2860" s="5" t="s">
        <v>168</v>
      </c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</row>
    <row r="2861" spans="1:19" x14ac:dyDescent="0.2">
      <c r="A2861" s="6" t="s">
        <v>96</v>
      </c>
      <c r="B2861" s="5" t="s">
        <v>179</v>
      </c>
      <c r="C2861" s="5">
        <v>332</v>
      </c>
      <c r="D2861" s="5" t="s">
        <v>168</v>
      </c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</row>
    <row r="2862" spans="1:19" x14ac:dyDescent="0.2">
      <c r="A2862" s="9" t="s">
        <v>95</v>
      </c>
      <c r="B2862" s="5" t="s">
        <v>180</v>
      </c>
      <c r="C2862" s="5">
        <v>331</v>
      </c>
      <c r="D2862" s="5" t="s">
        <v>168</v>
      </c>
      <c r="E2862" s="7"/>
      <c r="F2862" s="7"/>
      <c r="G2862" s="7"/>
      <c r="H2862" s="7"/>
      <c r="I2862" s="7"/>
      <c r="J2862" s="7"/>
      <c r="K2862" s="7"/>
      <c r="L2862" s="7">
        <v>4.4748159999999997</v>
      </c>
      <c r="M2862" s="7">
        <v>5.092803</v>
      </c>
      <c r="N2862" s="7">
        <v>5.8589120000000001</v>
      </c>
      <c r="O2862" s="7">
        <v>6.7536290000000001</v>
      </c>
      <c r="P2862" s="7">
        <v>9.9157689999999992</v>
      </c>
      <c r="Q2862" s="7">
        <v>10.655049999999999</v>
      </c>
      <c r="R2862" s="7">
        <v>14.568204</v>
      </c>
      <c r="S2862" s="7">
        <v>3.8486400000000001</v>
      </c>
    </row>
    <row r="2863" spans="1:19" x14ac:dyDescent="0.2">
      <c r="A2863" s="6" t="s">
        <v>95</v>
      </c>
      <c r="B2863" s="5" t="s">
        <v>179</v>
      </c>
      <c r="C2863" s="5">
        <v>332</v>
      </c>
      <c r="D2863" s="5" t="s">
        <v>168</v>
      </c>
      <c r="E2863" s="3"/>
      <c r="F2863" s="3"/>
      <c r="G2863" s="3"/>
      <c r="H2863" s="3"/>
      <c r="I2863" s="3"/>
      <c r="J2863" s="3"/>
      <c r="K2863" s="3"/>
      <c r="L2863" s="3">
        <v>11.851311000000001</v>
      </c>
      <c r="M2863" s="3">
        <v>10.689762</v>
      </c>
      <c r="N2863" s="3">
        <v>9.3598230000000004</v>
      </c>
      <c r="O2863" s="3">
        <v>15.22662</v>
      </c>
      <c r="P2863" s="3">
        <v>9.3914190000000008</v>
      </c>
      <c r="Q2863" s="3">
        <v>8.0065729999999995</v>
      </c>
      <c r="R2863" s="3">
        <v>11.309264000000001</v>
      </c>
      <c r="S2863" s="3">
        <v>11.1022</v>
      </c>
    </row>
    <row r="2864" spans="1:19" x14ac:dyDescent="0.2">
      <c r="A2864" s="9" t="s">
        <v>94</v>
      </c>
      <c r="B2864" s="5" t="s">
        <v>180</v>
      </c>
      <c r="C2864" s="5">
        <v>331</v>
      </c>
      <c r="D2864" s="5" t="s">
        <v>168</v>
      </c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</row>
    <row r="2865" spans="1:19" x14ac:dyDescent="0.2">
      <c r="A2865" s="6" t="s">
        <v>94</v>
      </c>
      <c r="B2865" s="5" t="s">
        <v>179</v>
      </c>
      <c r="C2865" s="5">
        <v>332</v>
      </c>
      <c r="D2865" s="5" t="s">
        <v>168</v>
      </c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</row>
    <row r="2866" spans="1:19" x14ac:dyDescent="0.2">
      <c r="A2866" s="12" t="s">
        <v>93</v>
      </c>
      <c r="B2866" s="5" t="s">
        <v>180</v>
      </c>
      <c r="C2866" s="5">
        <v>331</v>
      </c>
      <c r="D2866" s="5" t="s">
        <v>168</v>
      </c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</row>
    <row r="2867" spans="1:19" x14ac:dyDescent="0.2">
      <c r="A2867" s="10" t="s">
        <v>93</v>
      </c>
      <c r="B2867" s="5" t="s">
        <v>179</v>
      </c>
      <c r="C2867" s="5">
        <v>332</v>
      </c>
      <c r="D2867" s="5" t="s">
        <v>168</v>
      </c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</row>
    <row r="2868" spans="1:19" x14ac:dyDescent="0.2">
      <c r="A2868" s="9" t="s">
        <v>92</v>
      </c>
      <c r="B2868" s="5" t="s">
        <v>180</v>
      </c>
      <c r="C2868" s="5">
        <v>331</v>
      </c>
      <c r="D2868" s="5" t="s">
        <v>168</v>
      </c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</row>
    <row r="2869" spans="1:19" x14ac:dyDescent="0.2">
      <c r="A2869" s="6" t="s">
        <v>92</v>
      </c>
      <c r="B2869" s="5" t="s">
        <v>179</v>
      </c>
      <c r="C2869" s="5">
        <v>332</v>
      </c>
      <c r="D2869" s="5" t="s">
        <v>168</v>
      </c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</row>
    <row r="2870" spans="1:19" x14ac:dyDescent="0.2">
      <c r="A2870" s="12" t="s">
        <v>91</v>
      </c>
      <c r="B2870" s="5" t="s">
        <v>180</v>
      </c>
      <c r="C2870" s="5">
        <v>331</v>
      </c>
      <c r="D2870" s="5" t="s">
        <v>168</v>
      </c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</row>
    <row r="2871" spans="1:19" x14ac:dyDescent="0.2">
      <c r="A2871" s="10" t="s">
        <v>91</v>
      </c>
      <c r="B2871" s="5" t="s">
        <v>179</v>
      </c>
      <c r="C2871" s="5">
        <v>332</v>
      </c>
      <c r="D2871" s="5" t="s">
        <v>168</v>
      </c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</row>
    <row r="2872" spans="1:19" x14ac:dyDescent="0.2">
      <c r="A2872" s="9" t="s">
        <v>90</v>
      </c>
      <c r="B2872" s="5" t="s">
        <v>180</v>
      </c>
      <c r="C2872" s="5">
        <v>331</v>
      </c>
      <c r="D2872" s="5" t="s">
        <v>168</v>
      </c>
      <c r="E2872" s="7"/>
      <c r="F2872" s="7"/>
      <c r="G2872" s="7">
        <v>1.780063</v>
      </c>
      <c r="H2872" s="7">
        <v>4.1792499999999997</v>
      </c>
      <c r="I2872" s="7">
        <v>2.341602</v>
      </c>
      <c r="J2872" s="7">
        <v>2.8892190000000002</v>
      </c>
      <c r="K2872" s="7">
        <v>4.5084390000000001</v>
      </c>
      <c r="L2872" s="7">
        <v>4.1214690000000003</v>
      </c>
      <c r="M2872" s="7">
        <v>3.141839</v>
      </c>
      <c r="N2872" s="7">
        <v>2.0794440000000001</v>
      </c>
      <c r="O2872" s="7">
        <v>1.41957</v>
      </c>
      <c r="P2872" s="7">
        <v>1.5977490000000001</v>
      </c>
      <c r="Q2872" s="7">
        <v>0.74787199999999998</v>
      </c>
      <c r="R2872" s="7">
        <v>0.19166800000000001</v>
      </c>
      <c r="S2872" s="7">
        <v>0.1235</v>
      </c>
    </row>
    <row r="2873" spans="1:19" x14ac:dyDescent="0.2">
      <c r="A2873" s="6" t="s">
        <v>90</v>
      </c>
      <c r="B2873" s="5" t="s">
        <v>179</v>
      </c>
      <c r="C2873" s="5">
        <v>332</v>
      </c>
      <c r="D2873" s="5" t="s">
        <v>168</v>
      </c>
      <c r="E2873" s="3"/>
      <c r="F2873" s="3"/>
      <c r="G2873" s="3">
        <v>0.54806999999999995</v>
      </c>
      <c r="H2873" s="3">
        <v>0.466254</v>
      </c>
      <c r="I2873" s="3">
        <v>0.86807999999999996</v>
      </c>
      <c r="J2873" s="3">
        <v>0.19822300000000001</v>
      </c>
      <c r="K2873" s="3">
        <v>1.6314660000000001</v>
      </c>
      <c r="L2873" s="3">
        <v>0.87436999999999998</v>
      </c>
      <c r="M2873" s="3">
        <v>0.74858899999999995</v>
      </c>
      <c r="N2873" s="3">
        <v>0.727549</v>
      </c>
      <c r="O2873" s="3">
        <v>0.73854699999999995</v>
      </c>
      <c r="P2873" s="3">
        <v>0.91761999999999999</v>
      </c>
      <c r="Q2873" s="3">
        <v>1.2006060000000001</v>
      </c>
      <c r="R2873" s="3">
        <v>0.78295000000000003</v>
      </c>
      <c r="S2873" s="3">
        <v>13.001313</v>
      </c>
    </row>
    <row r="2874" spans="1:19" x14ac:dyDescent="0.2">
      <c r="A2874" s="12" t="s">
        <v>89</v>
      </c>
      <c r="B2874" s="5" t="s">
        <v>180</v>
      </c>
      <c r="C2874" s="5">
        <v>331</v>
      </c>
      <c r="D2874" s="5" t="s">
        <v>168</v>
      </c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</row>
    <row r="2875" spans="1:19" x14ac:dyDescent="0.2">
      <c r="A2875" s="10" t="s">
        <v>89</v>
      </c>
      <c r="B2875" s="5" t="s">
        <v>179</v>
      </c>
      <c r="C2875" s="5">
        <v>332</v>
      </c>
      <c r="D2875" s="5" t="s">
        <v>168</v>
      </c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</row>
    <row r="2876" spans="1:19" x14ac:dyDescent="0.2">
      <c r="A2876" s="9" t="s">
        <v>88</v>
      </c>
      <c r="B2876" s="5" t="s">
        <v>180</v>
      </c>
      <c r="C2876" s="5">
        <v>331</v>
      </c>
      <c r="D2876" s="5" t="s">
        <v>168</v>
      </c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</row>
    <row r="2877" spans="1:19" x14ac:dyDescent="0.2">
      <c r="A2877" s="6" t="s">
        <v>88</v>
      </c>
      <c r="B2877" s="5" t="s">
        <v>179</v>
      </c>
      <c r="C2877" s="5">
        <v>332</v>
      </c>
      <c r="D2877" s="5" t="s">
        <v>168</v>
      </c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</row>
    <row r="2878" spans="1:19" x14ac:dyDescent="0.2">
      <c r="A2878" s="9" t="s">
        <v>87</v>
      </c>
      <c r="B2878" s="5" t="s">
        <v>180</v>
      </c>
      <c r="C2878" s="5">
        <v>331</v>
      </c>
      <c r="D2878" s="5" t="s">
        <v>168</v>
      </c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</row>
    <row r="2879" spans="1:19" x14ac:dyDescent="0.2">
      <c r="A2879" s="6" t="s">
        <v>87</v>
      </c>
      <c r="B2879" s="5" t="s">
        <v>179</v>
      </c>
      <c r="C2879" s="5">
        <v>332</v>
      </c>
      <c r="D2879" s="5" t="s">
        <v>168</v>
      </c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</row>
    <row r="2880" spans="1:19" x14ac:dyDescent="0.2">
      <c r="A2880" s="9" t="s">
        <v>86</v>
      </c>
      <c r="B2880" s="5" t="s">
        <v>180</v>
      </c>
      <c r="C2880" s="5">
        <v>331</v>
      </c>
      <c r="D2880" s="5" t="s">
        <v>168</v>
      </c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</row>
    <row r="2881" spans="1:19" x14ac:dyDescent="0.2">
      <c r="A2881" s="6" t="s">
        <v>86</v>
      </c>
      <c r="B2881" s="5" t="s">
        <v>179</v>
      </c>
      <c r="C2881" s="5">
        <v>332</v>
      </c>
      <c r="D2881" s="5" t="s">
        <v>168</v>
      </c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>
        <v>1.7420000000000001E-3</v>
      </c>
      <c r="P2881" s="3">
        <v>5.8921000000000001E-2</v>
      </c>
      <c r="Q2881" s="3"/>
      <c r="R2881" s="3">
        <v>5.2639999999999999E-2</v>
      </c>
      <c r="S2881" s="3"/>
    </row>
    <row r="2882" spans="1:19" x14ac:dyDescent="0.2">
      <c r="A2882" s="12" t="s">
        <v>85</v>
      </c>
      <c r="B2882" s="5" t="s">
        <v>180</v>
      </c>
      <c r="C2882" s="5">
        <v>331</v>
      </c>
      <c r="D2882" s="5" t="s">
        <v>168</v>
      </c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</row>
    <row r="2883" spans="1:19" x14ac:dyDescent="0.2">
      <c r="A2883" s="10" t="s">
        <v>85</v>
      </c>
      <c r="B2883" s="5" t="s">
        <v>179</v>
      </c>
      <c r="C2883" s="5">
        <v>332</v>
      </c>
      <c r="D2883" s="5" t="s">
        <v>168</v>
      </c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</row>
    <row r="2884" spans="1:19" x14ac:dyDescent="0.2">
      <c r="A2884" s="12" t="s">
        <v>84</v>
      </c>
      <c r="B2884" s="5" t="s">
        <v>180</v>
      </c>
      <c r="C2884" s="5">
        <v>331</v>
      </c>
      <c r="D2884" s="5" t="s">
        <v>168</v>
      </c>
      <c r="E2884" s="7"/>
      <c r="F2884" s="7"/>
      <c r="G2884" s="7">
        <v>1.780063</v>
      </c>
      <c r="H2884" s="7">
        <v>4.1792499999999997</v>
      </c>
      <c r="I2884" s="7">
        <v>2.341602</v>
      </c>
      <c r="J2884" s="7">
        <v>2.8892190000000002</v>
      </c>
      <c r="K2884" s="7">
        <v>3.6436799999999998</v>
      </c>
      <c r="L2884" s="7">
        <v>4.1027120000000004</v>
      </c>
      <c r="M2884" s="7">
        <v>2.7111670000000001</v>
      </c>
      <c r="N2884" s="7">
        <v>1.7752429999999999</v>
      </c>
      <c r="O2884" s="7">
        <v>1.275128</v>
      </c>
      <c r="P2884" s="7">
        <v>0.94229200000000002</v>
      </c>
      <c r="Q2884" s="7">
        <v>0.114799</v>
      </c>
      <c r="R2884" s="7">
        <v>1.6236E-2</v>
      </c>
      <c r="S2884" s="7"/>
    </row>
    <row r="2885" spans="1:19" x14ac:dyDescent="0.2">
      <c r="A2885" s="10" t="s">
        <v>84</v>
      </c>
      <c r="B2885" s="5" t="s">
        <v>179</v>
      </c>
      <c r="C2885" s="5">
        <v>332</v>
      </c>
      <c r="D2885" s="5" t="s">
        <v>168</v>
      </c>
      <c r="E2885" s="3"/>
      <c r="F2885" s="3"/>
      <c r="G2885" s="3">
        <v>0.54806999999999995</v>
      </c>
      <c r="H2885" s="3">
        <v>0.466254</v>
      </c>
      <c r="I2885" s="3">
        <v>0.86807999999999996</v>
      </c>
      <c r="J2885" s="3">
        <v>0.19822300000000001</v>
      </c>
      <c r="K2885" s="3">
        <v>1.6314660000000001</v>
      </c>
      <c r="L2885" s="3">
        <v>0.87436999999999998</v>
      </c>
      <c r="M2885" s="3">
        <v>0.74858899999999995</v>
      </c>
      <c r="N2885" s="3">
        <v>0.727549</v>
      </c>
      <c r="O2885" s="3">
        <v>0.73680500000000004</v>
      </c>
      <c r="P2885" s="3">
        <v>0.85869899999999999</v>
      </c>
      <c r="Q2885" s="3">
        <v>1.2006060000000001</v>
      </c>
      <c r="R2885" s="3">
        <v>0.73031000000000001</v>
      </c>
      <c r="S2885" s="3"/>
    </row>
    <row r="2886" spans="1:19" x14ac:dyDescent="0.2">
      <c r="A2886" s="12" t="s">
        <v>83</v>
      </c>
      <c r="B2886" s="5" t="s">
        <v>180</v>
      </c>
      <c r="C2886" s="5">
        <v>331</v>
      </c>
      <c r="D2886" s="5" t="s">
        <v>168</v>
      </c>
      <c r="E2886" s="7"/>
      <c r="F2886" s="7"/>
      <c r="G2886" s="7"/>
      <c r="H2886" s="7"/>
      <c r="I2886" s="7"/>
      <c r="J2886" s="7"/>
      <c r="K2886" s="7">
        <v>0.86475900000000006</v>
      </c>
      <c r="L2886" s="7">
        <v>1.8756999999999999E-2</v>
      </c>
      <c r="M2886" s="7">
        <v>5.2657000000000002E-2</v>
      </c>
      <c r="N2886" s="7">
        <v>0.21810399999999999</v>
      </c>
      <c r="O2886" s="7">
        <v>0.14444199999999999</v>
      </c>
      <c r="P2886" s="7">
        <v>0.65545699999999996</v>
      </c>
      <c r="Q2886" s="7">
        <v>0.633073</v>
      </c>
      <c r="R2886" s="7">
        <v>0.175432</v>
      </c>
      <c r="S2886" s="7">
        <v>0.1235</v>
      </c>
    </row>
    <row r="2887" spans="1:19" x14ac:dyDescent="0.2">
      <c r="A2887" s="10" t="s">
        <v>83</v>
      </c>
      <c r="B2887" s="5" t="s">
        <v>179</v>
      </c>
      <c r="C2887" s="5">
        <v>332</v>
      </c>
      <c r="D2887" s="5" t="s">
        <v>168</v>
      </c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</row>
    <row r="2888" spans="1:19" x14ac:dyDescent="0.2">
      <c r="A2888" s="12" t="s">
        <v>82</v>
      </c>
      <c r="B2888" s="5" t="s">
        <v>180</v>
      </c>
      <c r="C2888" s="5">
        <v>331</v>
      </c>
      <c r="D2888" s="5" t="s">
        <v>168</v>
      </c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</row>
    <row r="2889" spans="1:19" x14ac:dyDescent="0.2">
      <c r="A2889" s="10" t="s">
        <v>82</v>
      </c>
      <c r="B2889" s="5" t="s">
        <v>179</v>
      </c>
      <c r="C2889" s="5">
        <v>332</v>
      </c>
      <c r="D2889" s="5" t="s">
        <v>168</v>
      </c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</row>
    <row r="2890" spans="1:19" x14ac:dyDescent="0.2">
      <c r="A2890" s="12" t="s">
        <v>81</v>
      </c>
      <c r="B2890" s="5" t="s">
        <v>180</v>
      </c>
      <c r="C2890" s="5">
        <v>331</v>
      </c>
      <c r="D2890" s="5" t="s">
        <v>168</v>
      </c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</row>
    <row r="2891" spans="1:19" x14ac:dyDescent="0.2">
      <c r="A2891" s="10" t="s">
        <v>81</v>
      </c>
      <c r="B2891" s="5" t="s">
        <v>179</v>
      </c>
      <c r="C2891" s="5">
        <v>332</v>
      </c>
      <c r="D2891" s="5" t="s">
        <v>168</v>
      </c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</row>
    <row r="2892" spans="1:19" x14ac:dyDescent="0.2">
      <c r="A2892" s="12" t="s">
        <v>80</v>
      </c>
      <c r="B2892" s="5" t="s">
        <v>180</v>
      </c>
      <c r="C2892" s="5">
        <v>331</v>
      </c>
      <c r="D2892" s="5" t="s">
        <v>168</v>
      </c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</row>
    <row r="2893" spans="1:19" x14ac:dyDescent="0.2">
      <c r="A2893" s="10" t="s">
        <v>80</v>
      </c>
      <c r="B2893" s="5" t="s">
        <v>179</v>
      </c>
      <c r="C2893" s="5">
        <v>332</v>
      </c>
      <c r="D2893" s="5" t="s">
        <v>168</v>
      </c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</row>
    <row r="2894" spans="1:19" x14ac:dyDescent="0.2">
      <c r="A2894" s="12" t="s">
        <v>79</v>
      </c>
      <c r="B2894" s="5" t="s">
        <v>180</v>
      </c>
      <c r="C2894" s="5">
        <v>331</v>
      </c>
      <c r="D2894" s="5" t="s">
        <v>168</v>
      </c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</row>
    <row r="2895" spans="1:19" x14ac:dyDescent="0.2">
      <c r="A2895" s="10" t="s">
        <v>79</v>
      </c>
      <c r="B2895" s="5" t="s">
        <v>179</v>
      </c>
      <c r="C2895" s="5">
        <v>332</v>
      </c>
      <c r="D2895" s="5" t="s">
        <v>168</v>
      </c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</row>
    <row r="2896" spans="1:19" x14ac:dyDescent="0.2">
      <c r="A2896" s="9" t="s">
        <v>78</v>
      </c>
      <c r="B2896" s="5" t="s">
        <v>180</v>
      </c>
      <c r="C2896" s="5">
        <v>331</v>
      </c>
      <c r="D2896" s="5" t="s">
        <v>168</v>
      </c>
      <c r="E2896" s="7"/>
      <c r="F2896" s="7"/>
      <c r="G2896" s="7"/>
      <c r="H2896" s="7"/>
      <c r="I2896" s="7"/>
      <c r="J2896" s="7"/>
      <c r="K2896" s="7"/>
      <c r="L2896" s="7"/>
      <c r="M2896" s="7">
        <v>0.37801499999999999</v>
      </c>
      <c r="N2896" s="7">
        <v>8.6097000000000007E-2</v>
      </c>
      <c r="O2896" s="7"/>
      <c r="P2896" s="7"/>
      <c r="Q2896" s="7"/>
      <c r="R2896" s="7"/>
      <c r="S2896" s="7"/>
    </row>
    <row r="2897" spans="1:19" x14ac:dyDescent="0.2">
      <c r="A2897" s="6" t="s">
        <v>78</v>
      </c>
      <c r="B2897" s="5" t="s">
        <v>179</v>
      </c>
      <c r="C2897" s="5">
        <v>332</v>
      </c>
      <c r="D2897" s="5" t="s">
        <v>168</v>
      </c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</row>
    <row r="2898" spans="1:19" x14ac:dyDescent="0.2">
      <c r="A2898" s="12" t="s">
        <v>77</v>
      </c>
      <c r="B2898" s="5" t="s">
        <v>180</v>
      </c>
      <c r="C2898" s="5">
        <v>331</v>
      </c>
      <c r="D2898" s="5" t="s">
        <v>168</v>
      </c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</row>
    <row r="2899" spans="1:19" x14ac:dyDescent="0.2">
      <c r="A2899" s="10" t="s">
        <v>77</v>
      </c>
      <c r="B2899" s="5" t="s">
        <v>179</v>
      </c>
      <c r="C2899" s="5">
        <v>332</v>
      </c>
      <c r="D2899" s="5" t="s">
        <v>168</v>
      </c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</row>
    <row r="2900" spans="1:19" x14ac:dyDescent="0.2">
      <c r="A2900" s="9" t="s">
        <v>76</v>
      </c>
      <c r="B2900" s="5" t="s">
        <v>180</v>
      </c>
      <c r="C2900" s="5">
        <v>331</v>
      </c>
      <c r="D2900" s="5" t="s">
        <v>168</v>
      </c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</row>
    <row r="2901" spans="1:19" x14ac:dyDescent="0.2">
      <c r="A2901" s="6" t="s">
        <v>76</v>
      </c>
      <c r="B2901" s="5" t="s">
        <v>179</v>
      </c>
      <c r="C2901" s="5">
        <v>332</v>
      </c>
      <c r="D2901" s="5" t="s">
        <v>168</v>
      </c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</row>
    <row r="2902" spans="1:19" x14ac:dyDescent="0.2">
      <c r="A2902" s="12" t="s">
        <v>75</v>
      </c>
      <c r="B2902" s="5" t="s">
        <v>180</v>
      </c>
      <c r="C2902" s="5">
        <v>331</v>
      </c>
      <c r="D2902" s="5" t="s">
        <v>168</v>
      </c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</row>
    <row r="2903" spans="1:19" x14ac:dyDescent="0.2">
      <c r="A2903" s="10" t="s">
        <v>75</v>
      </c>
      <c r="B2903" s="5" t="s">
        <v>179</v>
      </c>
      <c r="C2903" s="5">
        <v>332</v>
      </c>
      <c r="D2903" s="5" t="s">
        <v>168</v>
      </c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</row>
    <row r="2904" spans="1:19" x14ac:dyDescent="0.2">
      <c r="A2904" s="9" t="s">
        <v>74</v>
      </c>
      <c r="B2904" s="5" t="s">
        <v>180</v>
      </c>
      <c r="C2904" s="5">
        <v>331</v>
      </c>
      <c r="D2904" s="5" t="s">
        <v>168</v>
      </c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</row>
    <row r="2905" spans="1:19" x14ac:dyDescent="0.2">
      <c r="A2905" s="6" t="s">
        <v>74</v>
      </c>
      <c r="B2905" s="5" t="s">
        <v>179</v>
      </c>
      <c r="C2905" s="5">
        <v>332</v>
      </c>
      <c r="D2905" s="5" t="s">
        <v>168</v>
      </c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>
        <v>13.001313</v>
      </c>
    </row>
    <row r="2906" spans="1:19" x14ac:dyDescent="0.2">
      <c r="A2906" s="9" t="s">
        <v>73</v>
      </c>
      <c r="B2906" s="5" t="s">
        <v>180</v>
      </c>
      <c r="C2906" s="5">
        <v>331</v>
      </c>
      <c r="D2906" s="5" t="s">
        <v>168</v>
      </c>
      <c r="E2906" s="7">
        <v>4.765746</v>
      </c>
      <c r="F2906" s="7">
        <v>3.3479610000000002</v>
      </c>
      <c r="G2906" s="7">
        <v>44.582087999999999</v>
      </c>
      <c r="H2906" s="7">
        <v>24.706855999999998</v>
      </c>
      <c r="I2906" s="7">
        <v>14.829743000000001</v>
      </c>
      <c r="J2906" s="7">
        <v>32.779851000000001</v>
      </c>
      <c r="K2906" s="7">
        <v>43.722383000000001</v>
      </c>
      <c r="L2906" s="7">
        <v>50.768638000000003</v>
      </c>
      <c r="M2906" s="7">
        <v>40.065897</v>
      </c>
      <c r="N2906" s="7">
        <v>72.904250000000005</v>
      </c>
      <c r="O2906" s="7">
        <v>99.896657000000005</v>
      </c>
      <c r="P2906" s="7">
        <v>166.61549600000001</v>
      </c>
      <c r="Q2906" s="7">
        <v>102.47470300000001</v>
      </c>
      <c r="R2906" s="7">
        <v>129.53433000000001</v>
      </c>
      <c r="S2906" s="7">
        <v>355.43930499999999</v>
      </c>
    </row>
    <row r="2907" spans="1:19" x14ac:dyDescent="0.2">
      <c r="A2907" s="6" t="s">
        <v>73</v>
      </c>
      <c r="B2907" s="5" t="s">
        <v>179</v>
      </c>
      <c r="C2907" s="5">
        <v>332</v>
      </c>
      <c r="D2907" s="5" t="s">
        <v>168</v>
      </c>
      <c r="E2907" s="3"/>
      <c r="F2907" s="3"/>
      <c r="G2907" s="3"/>
      <c r="H2907" s="3"/>
      <c r="I2907" s="3"/>
      <c r="J2907" s="3"/>
      <c r="K2907" s="3">
        <v>7.2796339999999997</v>
      </c>
      <c r="L2907" s="3">
        <v>0.35601500000000003</v>
      </c>
      <c r="M2907" s="3">
        <v>7.445036</v>
      </c>
      <c r="N2907" s="3">
        <v>0.81983799999999996</v>
      </c>
      <c r="O2907" s="3">
        <v>2.8644669999999999</v>
      </c>
      <c r="P2907" s="3">
        <v>13.980212</v>
      </c>
      <c r="Q2907" s="3">
        <v>12.782966</v>
      </c>
      <c r="R2907" s="3">
        <v>37.410590999999997</v>
      </c>
      <c r="S2907" s="3">
        <v>7.4555610000000003</v>
      </c>
    </row>
    <row r="2908" spans="1:19" x14ac:dyDescent="0.2">
      <c r="A2908" s="9" t="s">
        <v>72</v>
      </c>
      <c r="B2908" s="5" t="s">
        <v>180</v>
      </c>
      <c r="C2908" s="5">
        <v>331</v>
      </c>
      <c r="D2908" s="5" t="s">
        <v>168</v>
      </c>
      <c r="E2908" s="7">
        <v>4.765746</v>
      </c>
      <c r="F2908" s="7">
        <v>3.3479610000000002</v>
      </c>
      <c r="G2908" s="7">
        <v>44.582087999999999</v>
      </c>
      <c r="H2908" s="7">
        <v>24.706855999999998</v>
      </c>
      <c r="I2908" s="7">
        <v>14.829743000000001</v>
      </c>
      <c r="J2908" s="7">
        <v>32.779851000000001</v>
      </c>
      <c r="K2908" s="7">
        <v>43.722383000000001</v>
      </c>
      <c r="L2908" s="7">
        <v>50.768638000000003</v>
      </c>
      <c r="M2908" s="7">
        <v>40.065897</v>
      </c>
      <c r="N2908" s="7">
        <v>72.904250000000005</v>
      </c>
      <c r="O2908" s="7">
        <v>99.896657000000005</v>
      </c>
      <c r="P2908" s="7">
        <v>166.61549600000001</v>
      </c>
      <c r="Q2908" s="7">
        <v>102.47470300000001</v>
      </c>
      <c r="R2908" s="7">
        <v>129.53433000000001</v>
      </c>
      <c r="S2908" s="7">
        <v>355.43930499999999</v>
      </c>
    </row>
    <row r="2909" spans="1:19" x14ac:dyDescent="0.2">
      <c r="A2909" s="6" t="s">
        <v>72</v>
      </c>
      <c r="B2909" s="5" t="s">
        <v>179</v>
      </c>
      <c r="C2909" s="5">
        <v>332</v>
      </c>
      <c r="D2909" s="5" t="s">
        <v>168</v>
      </c>
      <c r="E2909" s="3"/>
      <c r="F2909" s="3"/>
      <c r="G2909" s="3"/>
      <c r="H2909" s="3"/>
      <c r="I2909" s="3"/>
      <c r="J2909" s="3"/>
      <c r="K2909" s="3">
        <v>7.2796339999999997</v>
      </c>
      <c r="L2909" s="3">
        <v>0.35601500000000003</v>
      </c>
      <c r="M2909" s="3">
        <v>7.445036</v>
      </c>
      <c r="N2909" s="3">
        <v>0.81983799999999996</v>
      </c>
      <c r="O2909" s="3">
        <v>2.8644669999999999</v>
      </c>
      <c r="P2909" s="3">
        <v>13.980212</v>
      </c>
      <c r="Q2909" s="3">
        <v>12.782966</v>
      </c>
      <c r="R2909" s="3">
        <v>37.410590999999997</v>
      </c>
      <c r="S2909" s="3">
        <v>7.4555610000000003</v>
      </c>
    </row>
    <row r="2910" spans="1:19" x14ac:dyDescent="0.2">
      <c r="A2910" s="12" t="s">
        <v>71</v>
      </c>
      <c r="B2910" s="5" t="s">
        <v>180</v>
      </c>
      <c r="C2910" s="5">
        <v>331</v>
      </c>
      <c r="D2910" s="5" t="s">
        <v>168</v>
      </c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</row>
    <row r="2911" spans="1:19" x14ac:dyDescent="0.2">
      <c r="A2911" s="10" t="s">
        <v>71</v>
      </c>
      <c r="B2911" s="5" t="s">
        <v>179</v>
      </c>
      <c r="C2911" s="5">
        <v>332</v>
      </c>
      <c r="D2911" s="5" t="s">
        <v>168</v>
      </c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</row>
    <row r="2912" spans="1:19" x14ac:dyDescent="0.2">
      <c r="A2912" s="12" t="s">
        <v>70</v>
      </c>
      <c r="B2912" s="5" t="s">
        <v>180</v>
      </c>
      <c r="C2912" s="5">
        <v>331</v>
      </c>
      <c r="D2912" s="5" t="s">
        <v>168</v>
      </c>
      <c r="E2912" s="7">
        <v>4.765746</v>
      </c>
      <c r="F2912" s="7">
        <v>3.3479610000000002</v>
      </c>
      <c r="G2912" s="7">
        <v>44.582087999999999</v>
      </c>
      <c r="H2912" s="7">
        <v>24.706855999999998</v>
      </c>
      <c r="I2912" s="7">
        <v>14.829743000000001</v>
      </c>
      <c r="J2912" s="7">
        <v>32.779851000000001</v>
      </c>
      <c r="K2912" s="7">
        <v>43.722383000000001</v>
      </c>
      <c r="L2912" s="7">
        <v>50.768638000000003</v>
      </c>
      <c r="M2912" s="7">
        <v>40.065897</v>
      </c>
      <c r="N2912" s="7">
        <v>72.904250000000005</v>
      </c>
      <c r="O2912" s="7">
        <v>99.896657000000005</v>
      </c>
      <c r="P2912" s="7">
        <v>166.61549600000001</v>
      </c>
      <c r="Q2912" s="7">
        <v>102.47470300000001</v>
      </c>
      <c r="R2912" s="7">
        <v>129.53433000000001</v>
      </c>
      <c r="S2912" s="7">
        <v>355.43930499999999</v>
      </c>
    </row>
    <row r="2913" spans="1:19" x14ac:dyDescent="0.2">
      <c r="A2913" s="10" t="s">
        <v>70</v>
      </c>
      <c r="B2913" s="5" t="s">
        <v>179</v>
      </c>
      <c r="C2913" s="5">
        <v>332</v>
      </c>
      <c r="D2913" s="5" t="s">
        <v>168</v>
      </c>
      <c r="E2913" s="3"/>
      <c r="F2913" s="3"/>
      <c r="G2913" s="3"/>
      <c r="H2913" s="3"/>
      <c r="I2913" s="3"/>
      <c r="J2913" s="3"/>
      <c r="K2913" s="3">
        <v>7.2796339999999997</v>
      </c>
      <c r="L2913" s="3">
        <v>0.35601500000000003</v>
      </c>
      <c r="M2913" s="3">
        <v>7.445036</v>
      </c>
      <c r="N2913" s="3">
        <v>0.81983799999999996</v>
      </c>
      <c r="O2913" s="3">
        <v>2.8644669999999999</v>
      </c>
      <c r="P2913" s="3">
        <v>13.980212</v>
      </c>
      <c r="Q2913" s="3">
        <v>12.782966</v>
      </c>
      <c r="R2913" s="3">
        <v>37.410590999999997</v>
      </c>
      <c r="S2913" s="3">
        <v>7.4555610000000003</v>
      </c>
    </row>
    <row r="2914" spans="1:19" x14ac:dyDescent="0.2">
      <c r="A2914" s="12" t="s">
        <v>69</v>
      </c>
      <c r="B2914" s="5" t="s">
        <v>180</v>
      </c>
      <c r="C2914" s="5">
        <v>331</v>
      </c>
      <c r="D2914" s="5" t="s">
        <v>168</v>
      </c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</row>
    <row r="2915" spans="1:19" x14ac:dyDescent="0.2">
      <c r="A2915" s="10" t="s">
        <v>69</v>
      </c>
      <c r="B2915" s="5" t="s">
        <v>179</v>
      </c>
      <c r="C2915" s="5">
        <v>332</v>
      </c>
      <c r="D2915" s="5" t="s">
        <v>168</v>
      </c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</row>
    <row r="2916" spans="1:19" x14ac:dyDescent="0.2">
      <c r="A2916" s="9" t="s">
        <v>68</v>
      </c>
      <c r="B2916" s="5" t="s">
        <v>180</v>
      </c>
      <c r="C2916" s="5">
        <v>331</v>
      </c>
      <c r="D2916" s="5" t="s">
        <v>168</v>
      </c>
      <c r="E2916" s="7"/>
      <c r="F2916" s="7"/>
      <c r="G2916" s="7"/>
      <c r="H2916" s="7"/>
      <c r="I2916" s="7"/>
      <c r="J2916" s="7"/>
      <c r="K2916" s="7"/>
      <c r="L2916" s="7"/>
      <c r="M2916" s="7">
        <v>0.81904299999999997</v>
      </c>
      <c r="N2916" s="7"/>
      <c r="O2916" s="7"/>
      <c r="P2916" s="7"/>
      <c r="Q2916" s="7"/>
      <c r="R2916" s="7"/>
      <c r="S2916" s="7"/>
    </row>
    <row r="2917" spans="1:19" x14ac:dyDescent="0.2">
      <c r="A2917" s="6" t="s">
        <v>68</v>
      </c>
      <c r="B2917" s="5" t="s">
        <v>179</v>
      </c>
      <c r="C2917" s="5">
        <v>332</v>
      </c>
      <c r="D2917" s="5" t="s">
        <v>168</v>
      </c>
      <c r="E2917" s="3"/>
      <c r="F2917" s="3"/>
      <c r="G2917" s="3"/>
      <c r="H2917" s="3"/>
      <c r="I2917" s="3"/>
      <c r="J2917" s="3"/>
      <c r="K2917" s="3"/>
      <c r="L2917" s="3">
        <v>0.34175499999999998</v>
      </c>
      <c r="M2917" s="3">
        <v>1.55436</v>
      </c>
      <c r="N2917" s="3">
        <v>1.085356</v>
      </c>
      <c r="O2917" s="3">
        <v>1.1686110000000001</v>
      </c>
      <c r="P2917" s="3">
        <v>1.0991059999999999</v>
      </c>
      <c r="Q2917" s="3">
        <v>2.8540649999999999</v>
      </c>
      <c r="R2917" s="3">
        <v>0.35530299999999998</v>
      </c>
      <c r="S2917" s="3">
        <v>2.2603170000000001</v>
      </c>
    </row>
    <row r="2918" spans="1:19" x14ac:dyDescent="0.2">
      <c r="A2918" s="12" t="s">
        <v>67</v>
      </c>
      <c r="B2918" s="5" t="s">
        <v>180</v>
      </c>
      <c r="C2918" s="5">
        <v>331</v>
      </c>
      <c r="D2918" s="5" t="s">
        <v>168</v>
      </c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</row>
    <row r="2919" spans="1:19" x14ac:dyDescent="0.2">
      <c r="A2919" s="10" t="s">
        <v>67</v>
      </c>
      <c r="B2919" s="5" t="s">
        <v>179</v>
      </c>
      <c r="C2919" s="5">
        <v>332</v>
      </c>
      <c r="D2919" s="5" t="s">
        <v>168</v>
      </c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</row>
    <row r="2920" spans="1:19" x14ac:dyDescent="0.2">
      <c r="A2920" s="9" t="s">
        <v>66</v>
      </c>
      <c r="B2920" s="5" t="s">
        <v>180</v>
      </c>
      <c r="C2920" s="5">
        <v>331</v>
      </c>
      <c r="D2920" s="5" t="s">
        <v>168</v>
      </c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</row>
    <row r="2921" spans="1:19" x14ac:dyDescent="0.2">
      <c r="A2921" s="6" t="s">
        <v>66</v>
      </c>
      <c r="B2921" s="5" t="s">
        <v>179</v>
      </c>
      <c r="C2921" s="5">
        <v>332</v>
      </c>
      <c r="D2921" s="5" t="s">
        <v>168</v>
      </c>
      <c r="E2921" s="3"/>
      <c r="F2921" s="3"/>
      <c r="G2921" s="3"/>
      <c r="H2921" s="3"/>
      <c r="I2921" s="3"/>
      <c r="J2921" s="3"/>
      <c r="K2921" s="3"/>
      <c r="L2921" s="3"/>
      <c r="M2921" s="3"/>
      <c r="N2921" s="3">
        <v>3.9331999999999999E-2</v>
      </c>
      <c r="O2921" s="3">
        <v>0.159298</v>
      </c>
      <c r="P2921" s="3">
        <v>9.5531000000000005E-2</v>
      </c>
      <c r="Q2921" s="3">
        <v>1.854519</v>
      </c>
      <c r="R2921" s="3">
        <v>9.7340999999999997E-2</v>
      </c>
      <c r="S2921" s="3"/>
    </row>
    <row r="2922" spans="1:19" x14ac:dyDescent="0.2">
      <c r="A2922" s="12" t="s">
        <v>65</v>
      </c>
      <c r="B2922" s="5" t="s">
        <v>180</v>
      </c>
      <c r="C2922" s="5">
        <v>331</v>
      </c>
      <c r="D2922" s="5" t="s">
        <v>168</v>
      </c>
      <c r="E2922" s="7"/>
      <c r="F2922" s="7"/>
      <c r="G2922" s="7"/>
      <c r="H2922" s="7"/>
      <c r="I2922" s="7"/>
      <c r="J2922" s="7"/>
      <c r="K2922" s="7"/>
      <c r="L2922" s="7"/>
      <c r="M2922" s="7">
        <v>0.81904299999999997</v>
      </c>
      <c r="N2922" s="7"/>
      <c r="O2922" s="7"/>
      <c r="P2922" s="7"/>
      <c r="Q2922" s="7"/>
      <c r="R2922" s="7"/>
      <c r="S2922" s="7"/>
    </row>
    <row r="2923" spans="1:19" x14ac:dyDescent="0.2">
      <c r="A2923" s="10" t="s">
        <v>65</v>
      </c>
      <c r="B2923" s="5" t="s">
        <v>179</v>
      </c>
      <c r="C2923" s="5">
        <v>332</v>
      </c>
      <c r="D2923" s="5" t="s">
        <v>168</v>
      </c>
      <c r="E2923" s="3"/>
      <c r="F2923" s="3"/>
      <c r="G2923" s="3"/>
      <c r="H2923" s="3"/>
      <c r="I2923" s="3"/>
      <c r="J2923" s="3"/>
      <c r="K2923" s="3"/>
      <c r="L2923" s="3">
        <v>0.34175499999999998</v>
      </c>
      <c r="M2923" s="3">
        <v>0.56461899999999998</v>
      </c>
      <c r="N2923" s="3"/>
      <c r="O2923" s="3"/>
      <c r="P2923" s="3"/>
      <c r="Q2923" s="3"/>
      <c r="R2923" s="3"/>
      <c r="S2923" s="3">
        <v>2.2603170000000001</v>
      </c>
    </row>
    <row r="2924" spans="1:19" x14ac:dyDescent="0.2">
      <c r="A2924" s="9" t="s">
        <v>64</v>
      </c>
      <c r="B2924" s="5" t="s">
        <v>180</v>
      </c>
      <c r="C2924" s="5">
        <v>331</v>
      </c>
      <c r="D2924" s="5" t="s">
        <v>168</v>
      </c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</row>
    <row r="2925" spans="1:19" x14ac:dyDescent="0.2">
      <c r="A2925" s="6" t="s">
        <v>64</v>
      </c>
      <c r="B2925" s="5" t="s">
        <v>179</v>
      </c>
      <c r="C2925" s="5">
        <v>332</v>
      </c>
      <c r="D2925" s="5" t="s">
        <v>168</v>
      </c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</row>
    <row r="2926" spans="1:19" x14ac:dyDescent="0.2">
      <c r="A2926" s="12" t="s">
        <v>63</v>
      </c>
      <c r="B2926" s="5" t="s">
        <v>180</v>
      </c>
      <c r="C2926" s="5">
        <v>331</v>
      </c>
      <c r="D2926" s="5" t="s">
        <v>168</v>
      </c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</row>
    <row r="2927" spans="1:19" x14ac:dyDescent="0.2">
      <c r="A2927" s="10" t="s">
        <v>63</v>
      </c>
      <c r="B2927" s="5" t="s">
        <v>179</v>
      </c>
      <c r="C2927" s="5">
        <v>332</v>
      </c>
      <c r="D2927" s="5" t="s">
        <v>168</v>
      </c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</row>
    <row r="2928" spans="1:19" x14ac:dyDescent="0.2">
      <c r="A2928" s="12" t="s">
        <v>62</v>
      </c>
      <c r="B2928" s="5" t="s">
        <v>180</v>
      </c>
      <c r="C2928" s="5">
        <v>331</v>
      </c>
      <c r="D2928" s="5" t="s">
        <v>168</v>
      </c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</row>
    <row r="2929" spans="1:19" x14ac:dyDescent="0.2">
      <c r="A2929" s="10" t="s">
        <v>62</v>
      </c>
      <c r="B2929" s="5" t="s">
        <v>179</v>
      </c>
      <c r="C2929" s="5">
        <v>332</v>
      </c>
      <c r="D2929" s="5" t="s">
        <v>168</v>
      </c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</row>
    <row r="2930" spans="1:19" x14ac:dyDescent="0.2">
      <c r="A2930" s="9" t="s">
        <v>61</v>
      </c>
      <c r="B2930" s="5" t="s">
        <v>180</v>
      </c>
      <c r="C2930" s="5">
        <v>331</v>
      </c>
      <c r="D2930" s="5" t="s">
        <v>168</v>
      </c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</row>
    <row r="2931" spans="1:19" x14ac:dyDescent="0.2">
      <c r="A2931" s="6" t="s">
        <v>61</v>
      </c>
      <c r="B2931" s="5" t="s">
        <v>179</v>
      </c>
      <c r="C2931" s="5">
        <v>332</v>
      </c>
      <c r="D2931" s="5" t="s">
        <v>168</v>
      </c>
      <c r="E2931" s="3"/>
      <c r="F2931" s="3"/>
      <c r="G2931" s="3"/>
      <c r="H2931" s="3"/>
      <c r="I2931" s="3"/>
      <c r="J2931" s="3"/>
      <c r="K2931" s="3"/>
      <c r="L2931" s="3"/>
      <c r="M2931" s="3">
        <v>0.98974099999999998</v>
      </c>
      <c r="N2931" s="3">
        <v>1.0460240000000001</v>
      </c>
      <c r="O2931" s="3">
        <v>1.0093129999999999</v>
      </c>
      <c r="P2931" s="3">
        <v>1.0035750000000001</v>
      </c>
      <c r="Q2931" s="3">
        <v>0.99954600000000005</v>
      </c>
      <c r="R2931" s="3">
        <v>0.25796200000000002</v>
      </c>
      <c r="S2931" s="3"/>
    </row>
    <row r="2932" spans="1:19" x14ac:dyDescent="0.2">
      <c r="A2932" s="12" t="s">
        <v>60</v>
      </c>
      <c r="B2932" s="5" t="s">
        <v>180</v>
      </c>
      <c r="C2932" s="5">
        <v>331</v>
      </c>
      <c r="D2932" s="5" t="s">
        <v>168</v>
      </c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</row>
    <row r="2933" spans="1:19" x14ac:dyDescent="0.2">
      <c r="A2933" s="10" t="s">
        <v>60</v>
      </c>
      <c r="B2933" s="5" t="s">
        <v>179</v>
      </c>
      <c r="C2933" s="5">
        <v>332</v>
      </c>
      <c r="D2933" s="5" t="s">
        <v>168</v>
      </c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</row>
    <row r="2934" spans="1:19" x14ac:dyDescent="0.2">
      <c r="A2934" s="9" t="s">
        <v>59</v>
      </c>
      <c r="B2934" s="5" t="s">
        <v>180</v>
      </c>
      <c r="C2934" s="5">
        <v>331</v>
      </c>
      <c r="D2934" s="5" t="s">
        <v>168</v>
      </c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</row>
    <row r="2935" spans="1:19" x14ac:dyDescent="0.2">
      <c r="A2935" s="6" t="s">
        <v>59</v>
      </c>
      <c r="B2935" s="5" t="s">
        <v>179</v>
      </c>
      <c r="C2935" s="5">
        <v>332</v>
      </c>
      <c r="D2935" s="5" t="s">
        <v>168</v>
      </c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</row>
    <row r="2936" spans="1:19" x14ac:dyDescent="0.2">
      <c r="A2936" s="9" t="s">
        <v>58</v>
      </c>
      <c r="B2936" s="5" t="s">
        <v>180</v>
      </c>
      <c r="C2936" s="5">
        <v>331</v>
      </c>
      <c r="D2936" s="5" t="s">
        <v>168</v>
      </c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</row>
    <row r="2937" spans="1:19" x14ac:dyDescent="0.2">
      <c r="A2937" s="6" t="s">
        <v>58</v>
      </c>
      <c r="B2937" s="5" t="s">
        <v>179</v>
      </c>
      <c r="C2937" s="5">
        <v>332</v>
      </c>
      <c r="D2937" s="5" t="s">
        <v>168</v>
      </c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</row>
    <row r="2938" spans="1:19" x14ac:dyDescent="0.2">
      <c r="A2938" s="12" t="s">
        <v>57</v>
      </c>
      <c r="B2938" s="5" t="s">
        <v>180</v>
      </c>
      <c r="C2938" s="5">
        <v>331</v>
      </c>
      <c r="D2938" s="5" t="s">
        <v>168</v>
      </c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</row>
    <row r="2939" spans="1:19" x14ac:dyDescent="0.2">
      <c r="A2939" s="10" t="s">
        <v>57</v>
      </c>
      <c r="B2939" s="5" t="s">
        <v>179</v>
      </c>
      <c r="C2939" s="5">
        <v>332</v>
      </c>
      <c r="D2939" s="5" t="s">
        <v>168</v>
      </c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</row>
    <row r="2940" spans="1:19" x14ac:dyDescent="0.2">
      <c r="A2940" s="9" t="s">
        <v>56</v>
      </c>
      <c r="B2940" s="5" t="s">
        <v>180</v>
      </c>
      <c r="C2940" s="5">
        <v>331</v>
      </c>
      <c r="D2940" s="5" t="s">
        <v>168</v>
      </c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</row>
    <row r="2941" spans="1:19" x14ac:dyDescent="0.2">
      <c r="A2941" s="6" t="s">
        <v>56</v>
      </c>
      <c r="B2941" s="5" t="s">
        <v>179</v>
      </c>
      <c r="C2941" s="5">
        <v>332</v>
      </c>
      <c r="D2941" s="5" t="s">
        <v>168</v>
      </c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</row>
    <row r="2942" spans="1:19" x14ac:dyDescent="0.2">
      <c r="A2942" s="9" t="s">
        <v>55</v>
      </c>
      <c r="B2942" s="5" t="s">
        <v>180</v>
      </c>
      <c r="C2942" s="5">
        <v>331</v>
      </c>
      <c r="D2942" s="5" t="s">
        <v>168</v>
      </c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</row>
    <row r="2943" spans="1:19" x14ac:dyDescent="0.2">
      <c r="A2943" s="6" t="s">
        <v>55</v>
      </c>
      <c r="B2943" s="5" t="s">
        <v>179</v>
      </c>
      <c r="C2943" s="5">
        <v>332</v>
      </c>
      <c r="D2943" s="5" t="s">
        <v>168</v>
      </c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</row>
    <row r="2944" spans="1:19" x14ac:dyDescent="0.2">
      <c r="A2944" s="12" t="s">
        <v>54</v>
      </c>
      <c r="B2944" s="5" t="s">
        <v>180</v>
      </c>
      <c r="C2944" s="5">
        <v>331</v>
      </c>
      <c r="D2944" s="5" t="s">
        <v>168</v>
      </c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</row>
    <row r="2945" spans="1:19" x14ac:dyDescent="0.2">
      <c r="A2945" s="10" t="s">
        <v>54</v>
      </c>
      <c r="B2945" s="5" t="s">
        <v>179</v>
      </c>
      <c r="C2945" s="5">
        <v>332</v>
      </c>
      <c r="D2945" s="5" t="s">
        <v>168</v>
      </c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</row>
    <row r="2946" spans="1:19" x14ac:dyDescent="0.2">
      <c r="A2946" s="9" t="s">
        <v>53</v>
      </c>
      <c r="B2946" s="5" t="s">
        <v>180</v>
      </c>
      <c r="C2946" s="5">
        <v>331</v>
      </c>
      <c r="D2946" s="5" t="s">
        <v>168</v>
      </c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>
        <v>2.9988000000000001E-2</v>
      </c>
      <c r="Q2946" s="7">
        <v>10.283072000000001</v>
      </c>
      <c r="R2946" s="7">
        <v>0.15646499999999999</v>
      </c>
      <c r="S2946" s="7">
        <v>1.705781</v>
      </c>
    </row>
    <row r="2947" spans="1:19" x14ac:dyDescent="0.2">
      <c r="A2947" s="6" t="s">
        <v>53</v>
      </c>
      <c r="B2947" s="5" t="s">
        <v>179</v>
      </c>
      <c r="C2947" s="5">
        <v>332</v>
      </c>
      <c r="D2947" s="5" t="s">
        <v>168</v>
      </c>
      <c r="E2947" s="3"/>
      <c r="F2947" s="3"/>
      <c r="G2947" s="3"/>
      <c r="H2947" s="3"/>
      <c r="I2947" s="3"/>
      <c r="J2947" s="3"/>
      <c r="K2947" s="3"/>
      <c r="L2947" s="3"/>
      <c r="M2947" s="3">
        <v>20.546471</v>
      </c>
      <c r="N2947" s="3">
        <v>8.2497039999999995</v>
      </c>
      <c r="O2947" s="3">
        <v>8.7304739999999992</v>
      </c>
      <c r="P2947" s="3">
        <v>4.4182969999999999</v>
      </c>
      <c r="Q2947" s="3">
        <v>2.3538579999999998</v>
      </c>
      <c r="R2947" s="3">
        <v>1.8368690000000001</v>
      </c>
      <c r="S2947" s="3">
        <v>0.35264200000000001</v>
      </c>
    </row>
    <row r="2948" spans="1:19" x14ac:dyDescent="0.2">
      <c r="A2948" s="9" t="s">
        <v>52</v>
      </c>
      <c r="B2948" s="5" t="s">
        <v>180</v>
      </c>
      <c r="C2948" s="5">
        <v>331</v>
      </c>
      <c r="D2948" s="5" t="s">
        <v>168</v>
      </c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>
        <v>0.16001899999999999</v>
      </c>
      <c r="R2948" s="7">
        <v>8.1682000000000005E-2</v>
      </c>
      <c r="S2948" s="7">
        <v>1.6467179999999999</v>
      </c>
    </row>
    <row r="2949" spans="1:19" x14ac:dyDescent="0.2">
      <c r="A2949" s="6" t="s">
        <v>52</v>
      </c>
      <c r="B2949" s="5" t="s">
        <v>179</v>
      </c>
      <c r="C2949" s="5">
        <v>332</v>
      </c>
      <c r="D2949" s="5" t="s">
        <v>168</v>
      </c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</row>
    <row r="2950" spans="1:19" x14ac:dyDescent="0.2">
      <c r="A2950" s="9" t="s">
        <v>51</v>
      </c>
      <c r="B2950" s="5" t="s">
        <v>180</v>
      </c>
      <c r="C2950" s="5">
        <v>331</v>
      </c>
      <c r="D2950" s="5" t="s">
        <v>168</v>
      </c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</row>
    <row r="2951" spans="1:19" x14ac:dyDescent="0.2">
      <c r="A2951" s="6" t="s">
        <v>51</v>
      </c>
      <c r="B2951" s="5" t="s">
        <v>179</v>
      </c>
      <c r="C2951" s="5">
        <v>332</v>
      </c>
      <c r="D2951" s="5" t="s">
        <v>168</v>
      </c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</row>
    <row r="2952" spans="1:19" x14ac:dyDescent="0.2">
      <c r="A2952" s="9" t="s">
        <v>50</v>
      </c>
      <c r="B2952" s="5" t="s">
        <v>180</v>
      </c>
      <c r="C2952" s="5">
        <v>331</v>
      </c>
      <c r="D2952" s="5" t="s">
        <v>168</v>
      </c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</row>
    <row r="2953" spans="1:19" x14ac:dyDescent="0.2">
      <c r="A2953" s="6" t="s">
        <v>50</v>
      </c>
      <c r="B2953" s="5" t="s">
        <v>179</v>
      </c>
      <c r="C2953" s="5">
        <v>332</v>
      </c>
      <c r="D2953" s="5" t="s">
        <v>168</v>
      </c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</row>
    <row r="2954" spans="1:19" x14ac:dyDescent="0.2">
      <c r="A2954" s="12" t="s">
        <v>49</v>
      </c>
      <c r="B2954" s="5" t="s">
        <v>180</v>
      </c>
      <c r="C2954" s="5">
        <v>331</v>
      </c>
      <c r="D2954" s="5" t="s">
        <v>168</v>
      </c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</row>
    <row r="2955" spans="1:19" x14ac:dyDescent="0.2">
      <c r="A2955" s="10" t="s">
        <v>49</v>
      </c>
      <c r="B2955" s="5" t="s">
        <v>179</v>
      </c>
      <c r="C2955" s="5">
        <v>332</v>
      </c>
      <c r="D2955" s="5" t="s">
        <v>168</v>
      </c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</row>
    <row r="2956" spans="1:19" x14ac:dyDescent="0.2">
      <c r="A2956" s="9" t="s">
        <v>48</v>
      </c>
      <c r="B2956" s="5" t="s">
        <v>180</v>
      </c>
      <c r="C2956" s="5">
        <v>331</v>
      </c>
      <c r="D2956" s="5" t="s">
        <v>168</v>
      </c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>
        <v>2.9988000000000001E-2</v>
      </c>
      <c r="Q2956" s="7">
        <v>2.1571E-2</v>
      </c>
      <c r="R2956" s="7">
        <v>6.7320000000000001E-3</v>
      </c>
      <c r="S2956" s="7"/>
    </row>
    <row r="2957" spans="1:19" x14ac:dyDescent="0.2">
      <c r="A2957" s="6" t="s">
        <v>48</v>
      </c>
      <c r="B2957" s="5" t="s">
        <v>179</v>
      </c>
      <c r="C2957" s="5">
        <v>332</v>
      </c>
      <c r="D2957" s="5" t="s">
        <v>168</v>
      </c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>
        <v>4.7289999999999999E-2</v>
      </c>
      <c r="Q2957" s="3">
        <v>8.2877999999999993E-2</v>
      </c>
      <c r="R2957" s="3">
        <v>0.14360500000000001</v>
      </c>
      <c r="S2957" s="3">
        <v>0.109477</v>
      </c>
    </row>
    <row r="2958" spans="1:19" x14ac:dyDescent="0.2">
      <c r="A2958" s="12" t="s">
        <v>47</v>
      </c>
      <c r="B2958" s="5" t="s">
        <v>180</v>
      </c>
      <c r="C2958" s="5">
        <v>331</v>
      </c>
      <c r="D2958" s="5" t="s">
        <v>168</v>
      </c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</row>
    <row r="2959" spans="1:19" x14ac:dyDescent="0.2">
      <c r="A2959" s="10" t="s">
        <v>47</v>
      </c>
      <c r="B2959" s="5" t="s">
        <v>179</v>
      </c>
      <c r="C2959" s="5">
        <v>332</v>
      </c>
      <c r="D2959" s="5" t="s">
        <v>168</v>
      </c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</row>
    <row r="2960" spans="1:19" x14ac:dyDescent="0.2">
      <c r="A2960" s="9" t="s">
        <v>46</v>
      </c>
      <c r="B2960" s="5" t="s">
        <v>180</v>
      </c>
      <c r="C2960" s="5">
        <v>331</v>
      </c>
      <c r="D2960" s="5" t="s">
        <v>168</v>
      </c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</row>
    <row r="2961" spans="1:19" x14ac:dyDescent="0.2">
      <c r="A2961" s="6" t="s">
        <v>46</v>
      </c>
      <c r="B2961" s="5" t="s">
        <v>179</v>
      </c>
      <c r="C2961" s="5">
        <v>332</v>
      </c>
      <c r="D2961" s="5" t="s">
        <v>168</v>
      </c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</row>
    <row r="2962" spans="1:19" x14ac:dyDescent="0.2">
      <c r="A2962" s="12" t="s">
        <v>45</v>
      </c>
      <c r="B2962" s="5" t="s">
        <v>180</v>
      </c>
      <c r="C2962" s="5">
        <v>331</v>
      </c>
      <c r="D2962" s="5" t="s">
        <v>168</v>
      </c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</row>
    <row r="2963" spans="1:19" x14ac:dyDescent="0.2">
      <c r="A2963" s="10" t="s">
        <v>45</v>
      </c>
      <c r="B2963" s="5" t="s">
        <v>179</v>
      </c>
      <c r="C2963" s="5">
        <v>332</v>
      </c>
      <c r="D2963" s="5" t="s">
        <v>168</v>
      </c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</row>
    <row r="2964" spans="1:19" x14ac:dyDescent="0.2">
      <c r="A2964" s="9" t="s">
        <v>44</v>
      </c>
      <c r="B2964" s="5" t="s">
        <v>180</v>
      </c>
      <c r="C2964" s="5">
        <v>331</v>
      </c>
      <c r="D2964" s="5" t="s">
        <v>168</v>
      </c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</row>
    <row r="2965" spans="1:19" x14ac:dyDescent="0.2">
      <c r="A2965" s="6" t="s">
        <v>44</v>
      </c>
      <c r="B2965" s="5" t="s">
        <v>179</v>
      </c>
      <c r="C2965" s="5">
        <v>332</v>
      </c>
      <c r="D2965" s="5" t="s">
        <v>168</v>
      </c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</row>
    <row r="2966" spans="1:19" x14ac:dyDescent="0.2">
      <c r="A2966" s="9" t="s">
        <v>43</v>
      </c>
      <c r="B2966" s="5" t="s">
        <v>180</v>
      </c>
      <c r="C2966" s="5">
        <v>331</v>
      </c>
      <c r="D2966" s="5" t="s">
        <v>168</v>
      </c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</row>
    <row r="2967" spans="1:19" x14ac:dyDescent="0.2">
      <c r="A2967" s="6" t="s">
        <v>43</v>
      </c>
      <c r="B2967" s="5" t="s">
        <v>179</v>
      </c>
      <c r="C2967" s="5">
        <v>332</v>
      </c>
      <c r="D2967" s="5" t="s">
        <v>168</v>
      </c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</row>
    <row r="2968" spans="1:19" x14ac:dyDescent="0.2">
      <c r="A2968" s="9" t="s">
        <v>42</v>
      </c>
      <c r="B2968" s="5" t="s">
        <v>180</v>
      </c>
      <c r="C2968" s="5">
        <v>331</v>
      </c>
      <c r="D2968" s="5" t="s">
        <v>168</v>
      </c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>
        <v>6.6083000000000003E-2</v>
      </c>
      <c r="R2968" s="7">
        <v>6.7859000000000003E-2</v>
      </c>
      <c r="S2968" s="7">
        <v>5.5754999999999999E-2</v>
      </c>
    </row>
    <row r="2969" spans="1:19" x14ac:dyDescent="0.2">
      <c r="A2969" s="6" t="s">
        <v>42</v>
      </c>
      <c r="B2969" s="5" t="s">
        <v>179</v>
      </c>
      <c r="C2969" s="5">
        <v>332</v>
      </c>
      <c r="D2969" s="5" t="s">
        <v>168</v>
      </c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>
        <v>6.7000000000000002E-4</v>
      </c>
      <c r="S2969" s="3">
        <v>2.4924999999999999E-2</v>
      </c>
    </row>
    <row r="2970" spans="1:19" x14ac:dyDescent="0.2">
      <c r="A2970" s="9" t="s">
        <v>41</v>
      </c>
      <c r="B2970" s="5" t="s">
        <v>180</v>
      </c>
      <c r="C2970" s="5">
        <v>331</v>
      </c>
      <c r="D2970" s="5" t="s">
        <v>168</v>
      </c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</row>
    <row r="2971" spans="1:19" x14ac:dyDescent="0.2">
      <c r="A2971" s="6" t="s">
        <v>41</v>
      </c>
      <c r="B2971" s="5" t="s">
        <v>179</v>
      </c>
      <c r="C2971" s="5">
        <v>332</v>
      </c>
      <c r="D2971" s="5" t="s">
        <v>168</v>
      </c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</row>
    <row r="2972" spans="1:19" x14ac:dyDescent="0.2">
      <c r="A2972" s="9" t="s">
        <v>40</v>
      </c>
      <c r="B2972" s="5" t="s">
        <v>180</v>
      </c>
      <c r="C2972" s="5">
        <v>331</v>
      </c>
      <c r="D2972" s="5" t="s">
        <v>168</v>
      </c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>
        <v>1.92E-4</v>
      </c>
      <c r="S2972" s="7">
        <v>3.3080000000000002E-3</v>
      </c>
    </row>
    <row r="2973" spans="1:19" x14ac:dyDescent="0.2">
      <c r="A2973" s="6" t="s">
        <v>40</v>
      </c>
      <c r="B2973" s="5" t="s">
        <v>179</v>
      </c>
      <c r="C2973" s="5">
        <v>332</v>
      </c>
      <c r="D2973" s="5" t="s">
        <v>168</v>
      </c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</row>
    <row r="2974" spans="1:19" x14ac:dyDescent="0.2">
      <c r="A2974" s="12" t="s">
        <v>39</v>
      </c>
      <c r="B2974" s="5" t="s">
        <v>180</v>
      </c>
      <c r="C2974" s="5">
        <v>331</v>
      </c>
      <c r="D2974" s="5" t="s">
        <v>168</v>
      </c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</row>
    <row r="2975" spans="1:19" x14ac:dyDescent="0.2">
      <c r="A2975" s="10" t="s">
        <v>39</v>
      </c>
      <c r="B2975" s="5" t="s">
        <v>179</v>
      </c>
      <c r="C2975" s="5">
        <v>332</v>
      </c>
      <c r="D2975" s="5" t="s">
        <v>168</v>
      </c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</row>
    <row r="2976" spans="1:19" x14ac:dyDescent="0.2">
      <c r="A2976" s="12" t="s">
        <v>38</v>
      </c>
      <c r="B2976" s="5" t="s">
        <v>180</v>
      </c>
      <c r="C2976" s="5">
        <v>331</v>
      </c>
      <c r="D2976" s="5" t="s">
        <v>168</v>
      </c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</row>
    <row r="2977" spans="1:19" x14ac:dyDescent="0.2">
      <c r="A2977" s="10" t="s">
        <v>38</v>
      </c>
      <c r="B2977" s="5" t="s">
        <v>179</v>
      </c>
      <c r="C2977" s="5">
        <v>332</v>
      </c>
      <c r="D2977" s="5" t="s">
        <v>168</v>
      </c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</row>
    <row r="2978" spans="1:19" x14ac:dyDescent="0.2">
      <c r="A2978" s="9" t="s">
        <v>37</v>
      </c>
      <c r="B2978" s="5" t="s">
        <v>180</v>
      </c>
      <c r="C2978" s="5">
        <v>331</v>
      </c>
      <c r="D2978" s="5" t="s">
        <v>168</v>
      </c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</row>
    <row r="2979" spans="1:19" x14ac:dyDescent="0.2">
      <c r="A2979" s="6" t="s">
        <v>37</v>
      </c>
      <c r="B2979" s="5" t="s">
        <v>179</v>
      </c>
      <c r="C2979" s="5">
        <v>332</v>
      </c>
      <c r="D2979" s="5" t="s">
        <v>168</v>
      </c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</row>
    <row r="2980" spans="1:19" x14ac:dyDescent="0.2">
      <c r="A2980" s="9" t="s">
        <v>36</v>
      </c>
      <c r="B2980" s="5" t="s">
        <v>180</v>
      </c>
      <c r="C2980" s="5">
        <v>331</v>
      </c>
      <c r="D2980" s="5" t="s">
        <v>168</v>
      </c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</row>
    <row r="2981" spans="1:19" x14ac:dyDescent="0.2">
      <c r="A2981" s="6" t="s">
        <v>36</v>
      </c>
      <c r="B2981" s="5" t="s">
        <v>179</v>
      </c>
      <c r="C2981" s="5">
        <v>332</v>
      </c>
      <c r="D2981" s="5" t="s">
        <v>168</v>
      </c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</row>
    <row r="2982" spans="1:19" x14ac:dyDescent="0.2">
      <c r="A2982" s="9" t="s">
        <v>35</v>
      </c>
      <c r="B2982" s="5" t="s">
        <v>180</v>
      </c>
      <c r="C2982" s="5">
        <v>331</v>
      </c>
      <c r="D2982" s="5" t="s">
        <v>168</v>
      </c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</row>
    <row r="2983" spans="1:19" x14ac:dyDescent="0.2">
      <c r="A2983" s="6" t="s">
        <v>35</v>
      </c>
      <c r="B2983" s="5" t="s">
        <v>179</v>
      </c>
      <c r="C2983" s="5">
        <v>332</v>
      </c>
      <c r="D2983" s="5" t="s">
        <v>168</v>
      </c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</row>
    <row r="2984" spans="1:19" x14ac:dyDescent="0.2">
      <c r="A2984" s="9" t="s">
        <v>34</v>
      </c>
      <c r="B2984" s="5" t="s">
        <v>180</v>
      </c>
      <c r="C2984" s="5">
        <v>331</v>
      </c>
      <c r="D2984" s="5" t="s">
        <v>168</v>
      </c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</row>
    <row r="2985" spans="1:19" x14ac:dyDescent="0.2">
      <c r="A2985" s="6" t="s">
        <v>34</v>
      </c>
      <c r="B2985" s="5" t="s">
        <v>179</v>
      </c>
      <c r="C2985" s="5">
        <v>332</v>
      </c>
      <c r="D2985" s="5" t="s">
        <v>168</v>
      </c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</row>
    <row r="2986" spans="1:19" x14ac:dyDescent="0.2">
      <c r="A2986" s="12" t="s">
        <v>33</v>
      </c>
      <c r="B2986" s="5" t="s">
        <v>180</v>
      </c>
      <c r="C2986" s="5">
        <v>331</v>
      </c>
      <c r="D2986" s="5" t="s">
        <v>168</v>
      </c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>
        <v>10.035399</v>
      </c>
      <c r="R2986" s="7"/>
      <c r="S2986" s="7"/>
    </row>
    <row r="2987" spans="1:19" x14ac:dyDescent="0.2">
      <c r="A2987" s="10" t="s">
        <v>33</v>
      </c>
      <c r="B2987" s="5" t="s">
        <v>179</v>
      </c>
      <c r="C2987" s="5">
        <v>332</v>
      </c>
      <c r="D2987" s="5" t="s">
        <v>168</v>
      </c>
      <c r="E2987" s="3"/>
      <c r="F2987" s="3"/>
      <c r="G2987" s="3"/>
      <c r="H2987" s="3"/>
      <c r="I2987" s="3"/>
      <c r="J2987" s="3"/>
      <c r="K2987" s="3"/>
      <c r="L2987" s="3"/>
      <c r="M2987" s="3">
        <v>20.546471</v>
      </c>
      <c r="N2987" s="3">
        <v>8.2497039999999995</v>
      </c>
      <c r="O2987" s="3">
        <v>8.7304739999999992</v>
      </c>
      <c r="P2987" s="3">
        <v>4.3710069999999996</v>
      </c>
      <c r="Q2987" s="3">
        <v>2.2709800000000002</v>
      </c>
      <c r="R2987" s="3">
        <v>1.6925939999999999</v>
      </c>
      <c r="S2987" s="3">
        <v>0.21823999999999999</v>
      </c>
    </row>
    <row r="2988" spans="1:19" x14ac:dyDescent="0.2">
      <c r="A2988" s="9" t="s">
        <v>32</v>
      </c>
      <c r="B2988" s="5" t="s">
        <v>180</v>
      </c>
      <c r="C2988" s="5">
        <v>331</v>
      </c>
      <c r="D2988" s="5" t="s">
        <v>168</v>
      </c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</row>
    <row r="2989" spans="1:19" x14ac:dyDescent="0.2">
      <c r="A2989" s="6" t="s">
        <v>32</v>
      </c>
      <c r="B2989" s="5" t="s">
        <v>179</v>
      </c>
      <c r="C2989" s="5">
        <v>332</v>
      </c>
      <c r="D2989" s="5" t="s">
        <v>168</v>
      </c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</row>
    <row r="2990" spans="1:19" x14ac:dyDescent="0.2">
      <c r="A2990" s="12" t="s">
        <v>31</v>
      </c>
      <c r="B2990" s="5" t="s">
        <v>180</v>
      </c>
      <c r="C2990" s="5">
        <v>331</v>
      </c>
      <c r="D2990" s="5" t="s">
        <v>168</v>
      </c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</row>
    <row r="2991" spans="1:19" x14ac:dyDescent="0.2">
      <c r="A2991" s="10" t="s">
        <v>31</v>
      </c>
      <c r="B2991" s="5" t="s">
        <v>179</v>
      </c>
      <c r="C2991" s="5">
        <v>332</v>
      </c>
      <c r="D2991" s="5" t="s">
        <v>168</v>
      </c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</row>
    <row r="2992" spans="1:19" x14ac:dyDescent="0.2">
      <c r="A2992" s="9" t="s">
        <v>30</v>
      </c>
      <c r="B2992" s="5" t="s">
        <v>180</v>
      </c>
      <c r="C2992" s="5">
        <v>331</v>
      </c>
      <c r="D2992" s="5" t="s">
        <v>168</v>
      </c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</row>
    <row r="2993" spans="1:19" x14ac:dyDescent="0.2">
      <c r="A2993" s="6" t="s">
        <v>30</v>
      </c>
      <c r="B2993" s="5" t="s">
        <v>179</v>
      </c>
      <c r="C2993" s="5">
        <v>332</v>
      </c>
      <c r="D2993" s="5" t="s">
        <v>168</v>
      </c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</row>
    <row r="2994" spans="1:19" x14ac:dyDescent="0.2">
      <c r="A2994" s="9" t="s">
        <v>29</v>
      </c>
      <c r="B2994" s="5" t="s">
        <v>180</v>
      </c>
      <c r="C2994" s="5">
        <v>331</v>
      </c>
      <c r="D2994" s="5" t="s">
        <v>168</v>
      </c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</row>
    <row r="2995" spans="1:19" x14ac:dyDescent="0.2">
      <c r="A2995" s="6" t="s">
        <v>29</v>
      </c>
      <c r="B2995" s="5" t="s">
        <v>179</v>
      </c>
      <c r="C2995" s="5">
        <v>332</v>
      </c>
      <c r="D2995" s="5" t="s">
        <v>168</v>
      </c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</row>
    <row r="2996" spans="1:19" x14ac:dyDescent="0.2">
      <c r="A2996" s="9" t="s">
        <v>28</v>
      </c>
      <c r="B2996" s="5" t="s">
        <v>180</v>
      </c>
      <c r="C2996" s="5">
        <v>331</v>
      </c>
      <c r="D2996" s="5" t="s">
        <v>168</v>
      </c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</row>
    <row r="2997" spans="1:19" x14ac:dyDescent="0.2">
      <c r="A2997" s="6" t="s">
        <v>28</v>
      </c>
      <c r="B2997" s="5" t="s">
        <v>179</v>
      </c>
      <c r="C2997" s="5">
        <v>332</v>
      </c>
      <c r="D2997" s="5" t="s">
        <v>168</v>
      </c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</row>
    <row r="2998" spans="1:19" x14ac:dyDescent="0.2">
      <c r="A2998" s="9" t="s">
        <v>27</v>
      </c>
      <c r="B2998" s="5" t="s">
        <v>180</v>
      </c>
      <c r="C2998" s="5">
        <v>331</v>
      </c>
      <c r="D2998" s="5" t="s">
        <v>168</v>
      </c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</row>
    <row r="2999" spans="1:19" x14ac:dyDescent="0.2">
      <c r="A2999" s="6" t="s">
        <v>27</v>
      </c>
      <c r="B2999" s="5" t="s">
        <v>179</v>
      </c>
      <c r="C2999" s="5">
        <v>332</v>
      </c>
      <c r="D2999" s="5" t="s">
        <v>168</v>
      </c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</row>
    <row r="3000" spans="1:19" x14ac:dyDescent="0.2">
      <c r="A3000" s="9" t="s">
        <v>3</v>
      </c>
      <c r="B3000" s="5" t="s">
        <v>180</v>
      </c>
      <c r="C3000" s="5">
        <v>331</v>
      </c>
      <c r="D3000" s="5" t="s">
        <v>168</v>
      </c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</row>
    <row r="3001" spans="1:19" x14ac:dyDescent="0.2">
      <c r="A3001" s="6" t="s">
        <v>3</v>
      </c>
      <c r="B3001" s="5" t="s">
        <v>179</v>
      </c>
      <c r="C3001" s="5">
        <v>332</v>
      </c>
      <c r="D3001" s="5" t="s">
        <v>168</v>
      </c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</row>
  </sheetData>
  <hyperlinks>
    <hyperlink ref="A1" r:id="rId1" tooltip="Click once to display linked information. Click and hold to select this cell." display="http://stats.oecd.org/OECDStat_Metadata/ShowMetadata.ashx?Dataset=CRS1&amp;ShowOnWeb=true&amp;Lang=en" xr:uid="{00000000-0004-0000-0200-000000000000}"/>
    <hyperlink ref="E2" r:id="rId2" tooltip="Click once to display linked information. Click and hold to select this cell." display="http://stats.oecd.org/OECDStat_Metadata/ShowMetadata.ashx?Dataset=CRS1&amp;Coords=[FLOW].[100]&amp;ShowOnWeb=true&amp;Lang=en" xr:uid="{00000000-0004-0000-0200-000001000000}"/>
    <hyperlink ref="E4" r:id="rId3" tooltip="Click once to display linked information. Click and hold to select this cell." display="http://stats.oecd.org/OECDStat_Metadata/ShowMetadata.ashx?Dataset=CRS1&amp;Coords=[FLOWTYPE].[112]&amp;ShowOnWeb=true&amp;Lang=en" xr:uid="{00000000-0004-0000-0200-000002000000}"/>
    <hyperlink ref="E5" r:id="rId4" tooltip="Click once to display linked information. Click and hold to select this cell." display="http://stats.oecd.org/OECDStat_Metadata/ShowMetadata.ashx?Dataset=CRS1&amp;Coords=[AIDTYPE].[100]&amp;ShowOnWeb=true&amp;Lang=en" xr:uid="{00000000-0004-0000-0200-000003000000}"/>
    <hyperlink ref="A827" r:id="rId5" tooltip="Click once to display linked information. Click and hold to select this cell." display="http://stats.oecd.org/OECDStat_Metadata/ShowMetadata.ashx?Dataset=CRS1&amp;Coords=[DONOR].[958]&amp;ShowOnWeb=true&amp;Lang=en" xr:uid="{00000000-0004-0000-0200-000004000000}"/>
    <hyperlink ref="A899" r:id="rId6" tooltip="Click once to display linked information. Click and hold to select this cell." display="http://stats.oecd.org/OECDStat_Metadata/ShowMetadata.ashx?Dataset=CRS1&amp;Coords=[DONOR].[913]&amp;ShowOnWeb=true&amp;Lang=en" xr:uid="{00000000-0004-0000-0200-000005000000}"/>
    <hyperlink ref="A923" r:id="rId7" tooltip="Click once to display linked information. Click and hold to select this cell." display="http://stats.oecd.org/OECDStat_Metadata/ShowMetadata.ashx?Dataset=CRS1&amp;Coords=[DONOR].[914]&amp;ShowOnWeb=true&amp;Lang=en" xr:uid="{00000000-0004-0000-0200-000006000000}"/>
    <hyperlink ref="A971" r:id="rId8" tooltip="Click once to display linked information. Click and hold to select this cell." display="http://stats.oecd.org/OECDStat_Metadata/ShowMetadata.ashx?Dataset=CRS1&amp;Coords=[DONOR].[915]&amp;ShowOnWeb=true&amp;Lang=en" xr:uid="{00000000-0004-0000-0200-000007000000}"/>
    <hyperlink ref="A995" r:id="rId9" tooltip="Click once to display linked information. Click and hold to select this cell." display="http://stats.oecd.org/OECDStat_Metadata/ShowMetadata.ashx?Dataset=CRS1&amp;Coords=[DONOR].[916]&amp;ShowOnWeb=true&amp;Lang=en" xr:uid="{00000000-0004-0000-0200-000008000000}"/>
    <hyperlink ref="A1043" r:id="rId10" tooltip="Click once to display linked information. Click and hold to select this cell." display="http://stats.oecd.org/OECDStat_Metadata/ShowMetadata.ashx?Dataset=CRS1&amp;Coords=[DONOR].[909]&amp;ShowOnWeb=true&amp;Lang=en" xr:uid="{00000000-0004-0000-0200-000009000000}"/>
    <hyperlink ref="A1139" r:id="rId11" tooltip="Click once to display linked information. Click and hold to select this cell." display="http://stats.oecd.org/OECDStat_Metadata/ShowMetadata.ashx?Dataset=CRS1&amp;Coords=[DONOR].[1013]&amp;ShowOnWeb=true&amp;Lang=en" xr:uid="{00000000-0004-0000-0200-00000A000000}"/>
    <hyperlink ref="A1187" r:id="rId12" tooltip="Click once to display linked information. Click and hold to select this cell." display="http://stats.oecd.org/OECDStat_Metadata/ShowMetadata.ashx?Dataset=CRS1&amp;Coords=[DONOR].[976]&amp;ShowOnWeb=true&amp;Lang=en" xr:uid="{00000000-0004-0000-0200-00000B000000}"/>
    <hyperlink ref="A1235" r:id="rId13" tooltip="Click once to display linked information. Click and hold to select this cell." display="http://stats.oecd.org/OECDStat_Metadata/ShowMetadata.ashx?Dataset=CRS1&amp;Coords=[DONOR].[932]&amp;ShowOnWeb=true&amp;Lang=en" xr:uid="{00000000-0004-0000-0200-00000C000000}"/>
    <hyperlink ref="A1331" r:id="rId14" tooltip="Click once to display linked information. Click and hold to select this cell." display="http://stats.oecd.org/OECDStat_Metadata/ShowMetadata.ashx?Dataset=CRS1&amp;Coords=[DONOR].[971]&amp;ShowOnWeb=true&amp;Lang=en" xr:uid="{00000000-0004-0000-0200-00000D000000}"/>
    <hyperlink ref="A1355" r:id="rId15" tooltip="Click once to display linked information. Click and hold to select this cell." display="http://stats.oecd.org/OECDStat_Metadata/ShowMetadata.ashx?Dataset=CRS1&amp;Coords=[DONOR].[959]&amp;ShowOnWeb=true&amp;Lang=en" xr:uid="{00000000-0004-0000-0200-00000E000000}"/>
    <hyperlink ref="A1379" r:id="rId16" tooltip="Click once to display linked information. Click and hold to select this cell." display="http://stats.oecd.org/OECDStat_Metadata/ShowMetadata.ashx?Dataset=CRS1&amp;Coords=[DONOR].[948]&amp;ShowOnWeb=true&amp;Lang=en" xr:uid="{00000000-0004-0000-0200-00000F000000}"/>
    <hyperlink ref="A1403" r:id="rId17" tooltip="Click once to display linked information. Click and hold to select this cell." display="http://stats.oecd.org/OECDStat_Metadata/ShowMetadata.ashx?Dataset=CRS1&amp;Coords=[DONOR].[807]&amp;ShowOnWeb=true&amp;Lang=en" xr:uid="{00000000-0004-0000-0200-000010000000}"/>
    <hyperlink ref="A1427" r:id="rId18" tooltip="Click once to display linked information. Click and hold to select this cell." display="http://stats.oecd.org/OECDStat_Metadata/ShowMetadata.ashx?Dataset=CRS1&amp;Coords=[DONOR].[974]&amp;ShowOnWeb=true&amp;Lang=en" xr:uid="{00000000-0004-0000-0200-000011000000}"/>
    <hyperlink ref="A1451" r:id="rId19" tooltip="Click once to display linked information. Click and hold to select this cell." display="http://stats.oecd.org/OECDStat_Metadata/ShowMetadata.ashx?Dataset=CRS1&amp;Coords=[DONOR].[967]&amp;ShowOnWeb=true&amp;Lang=en" xr:uid="{00000000-0004-0000-0200-000012000000}"/>
    <hyperlink ref="A1475" r:id="rId20" tooltip="Click once to display linked information. Click and hold to select this cell." display="http://stats.oecd.org/OECDStat_Metadata/ShowMetadata.ashx?Dataset=CRS1&amp;Coords=[DONOR].[963]&amp;ShowOnWeb=true&amp;Lang=en" xr:uid="{00000000-0004-0000-0200-000013000000}"/>
    <hyperlink ref="A1523" r:id="rId21" tooltip="Click once to display linked information. Click and hold to select this cell." display="http://stats.oecd.org/OECDStat_Metadata/ShowMetadata.ashx?Dataset=CRS1&amp;Coords=[DONOR].[964]&amp;ShowOnWeb=true&amp;Lang=en" xr:uid="{00000000-0004-0000-0200-000014000000}"/>
    <hyperlink ref="A1571" r:id="rId22" tooltip="Click once to display linked information. Click and hold to select this cell." display="http://stats.oecd.org/OECDStat_Metadata/ShowMetadata.ashx?Dataset=CRS1&amp;Coords=[DONOR].[928]&amp;ShowOnWeb=true&amp;Lang=en" xr:uid="{00000000-0004-0000-0200-000015000000}"/>
    <hyperlink ref="A1667" r:id="rId23" tooltip="Click once to display linked information. Click and hold to select this cell." display="http://stats.oecd.org/OECDStat_Metadata/ShowMetadata.ashx?Dataset=CRS1&amp;Coords=[DONOR].[901]&amp;ShowOnWeb=true&amp;Lang=en" xr:uid="{00000000-0004-0000-0200-000016000000}"/>
    <hyperlink ref="A1691" r:id="rId24" tooltip="Click once to display linked information. Click and hold to select this cell." display="http://stats.oecd.org/OECDStat_Metadata/ShowMetadata.ashx?Dataset=CRS1&amp;Coords=[DONOR].[905]&amp;ShowOnWeb=true&amp;Lang=en" xr:uid="{00000000-0004-0000-0200-000017000000}"/>
    <hyperlink ref="A1715" r:id="rId25" tooltip="Click once to display linked information. Click and hold to select this cell." display="http://stats.oecd.org/OECDStat_Metadata/ShowMetadata.ashx?Dataset=CRS1&amp;Coords=[DONOR].[903]&amp;ShowOnWeb=true&amp;Lang=en" xr:uid="{00000000-0004-0000-0200-000018000000}"/>
    <hyperlink ref="A1763" r:id="rId26" tooltip="Click once to display linked information. Click and hold to select this cell." display="http://stats.oecd.org/OECDStat_Metadata/ShowMetadata.ashx?Dataset=CRS1&amp;Coords=[DONOR].[1012]&amp;ShowOnWeb=true&amp;Lang=en" xr:uid="{00000000-0004-0000-0200-000019000000}"/>
    <hyperlink ref="A1811" r:id="rId27" tooltip="Click once to display linked information. Click and hold to select this cell." display="http://stats.oecd.org/OECDStat_Metadata/ShowMetadata.ashx?Dataset=CRS1&amp;Coords=[DONOR].[921]&amp;ShowOnWeb=true&amp;Lang=en" xr:uid="{00000000-0004-0000-0200-00001A000000}"/>
    <hyperlink ref="A1859" r:id="rId28" tooltip="Click once to display linked information. Click and hold to select this cell." display="http://stats.oecd.org/OECDStat_Metadata/ShowMetadata.ashx?Dataset=CRS1&amp;Coords=[DONOR].[1011]&amp;ShowOnWeb=true&amp;Lang=en" xr:uid="{00000000-0004-0000-0200-00001B000000}"/>
    <hyperlink ref="A1883" r:id="rId29" tooltip="Click once to display linked information. Click and hold to select this cell." display="http://stats.oecd.org/OECDStat_Metadata/ShowMetadata.ashx?Dataset=CRS1&amp;Coords=[DONOR].[1311]&amp;ShowOnWeb=true&amp;Lang=en" xr:uid="{00000000-0004-0000-0200-00001C000000}"/>
    <hyperlink ref="A1931" r:id="rId30" tooltip="Click once to display linked information. Click and hold to select this cell." display="http://stats.oecd.org/OECDStat_Metadata/ShowMetadata.ashx?Dataset=CRS1&amp;Coords=[DONOR].[1312]&amp;ShowOnWeb=true&amp;Lang=en" xr:uid="{00000000-0004-0000-0200-00001D000000}"/>
    <hyperlink ref="A2003" r:id="rId31" tooltip="Click once to display linked information. Click and hold to select this cell." display="http://stats.oecd.org/OECDStat_Metadata/ShowMetadata.ashx?Dataset=CRS1&amp;Coords=[DONOR].[812]&amp;ShowOnWeb=true&amp;Lang=en" xr:uid="{00000000-0004-0000-0200-00001E000000}"/>
    <hyperlink ref="A2075" r:id="rId32" tooltip="Click once to display linked information. Click and hold to select this cell." display="http://stats.oecd.org/OECDStat_Metadata/ShowMetadata.ashx?Dataset=CRS1&amp;Coords=[DONOR].[978]&amp;ShowOnWeb=true&amp;Lang=en" xr:uid="{00000000-0004-0000-0200-00001F000000}"/>
    <hyperlink ref="A2195" r:id="rId33" tooltip="Click once to display linked information. Click and hold to select this cell." display="http://stats.oecd.org/OECDStat_Metadata/ShowMetadata.ashx?Dataset=CRS1&amp;Coords=[DONOR].[30]&amp;ShowOnWeb=true&amp;Lang=en" xr:uid="{00000000-0004-0000-0200-000020000000}"/>
    <hyperlink ref="A2243" r:id="rId34" tooltip="Click once to display linked information. Click and hold to select this cell." display="http://stats.oecd.org/OECDStat_Metadata/ShowMetadata.ashx?Dataset=CRS1&amp;Coords=[DONOR].[546]&amp;ShowOnWeb=true&amp;Lang=en" xr:uid="{00000000-0004-0000-0200-000021000000}"/>
    <hyperlink ref="A2291" r:id="rId35" tooltip="Click once to display linked information. Click and hold to select this cell." display="http://stats.oecd.org/OECDStat_Metadata/ShowMetadata.ashx?Dataset=CRS1&amp;Coords=[DONOR].[552]&amp;ShowOnWeb=true&amp;Lang=en" xr:uid="{00000000-0004-0000-0200-000022000000}"/>
    <hyperlink ref="A2435" r:id="rId36" tooltip="Click once to display linked information. Click and hold to select this cell." display="http://stats.oecd.org/OECDStat_Metadata/ShowMetadata.ashx?Dataset=CRS1&amp;Coords=[DONOR].[87]&amp;ShowOnWeb=true&amp;Lang=en" xr:uid="{00000000-0004-0000-0200-000023000000}"/>
    <hyperlink ref="A2459" r:id="rId37" tooltip="Click once to display linked information. Click and hold to select this cell." display="http://stats.oecd.org/OECDStat_Metadata/ShowMetadata.ashx?Dataset=CRS1&amp;Coords=[DONOR].[566]&amp;ShowOnWeb=true&amp;Lang=en" xr:uid="{00000000-0004-0000-0200-000024000000}"/>
    <hyperlink ref="A2579" r:id="rId38" tooltip="Click once to display linked information. Click and hold to select this cell." display="http://stats.oecd.org/OECDStat_Metadata/ShowMetadata.ashx?Dataset=CRS1&amp;Coords=[DONOR].[576]&amp;ShowOnWeb=true&amp;Lang=en" xr:uid="{00000000-0004-0000-0200-000025000000}"/>
    <hyperlink ref="A2627" r:id="rId39" tooltip="Click once to display linked information. Click and hold to select this cell." display="http://stats.oecd.org/OECDStat_Metadata/ShowMetadata.ashx?Dataset=CRS1&amp;Coords=[DONOR].[1601]&amp;ShowOnWeb=true&amp;Lang=en" xr:uid="{00000000-0004-0000-0200-000026000000}"/>
    <hyperlink ref="A2771" r:id="rId40" tooltip="Click once to display linked information. Click and hold to select this cell." display="https://stats-1.oecd.org/" xr:uid="{00000000-0004-0000-0200-000027000000}"/>
    <hyperlink ref="A2990" r:id="rId41" tooltip="Click once to display linked information. Click and hold to select this cell." display="http://stats.oecd.org/OECDStat_Metadata/ShowMetadata.ashx?Dataset=CRS1&amp;Coords=[DONOR].[1601]&amp;ShowOnWeb=true&amp;Lang=en" xr:uid="{00000000-0004-0000-0200-000028000000}"/>
    <hyperlink ref="A2986" r:id="rId42" tooltip="Click once to display linked information. Click and hold to select this cell." display="http://stats.oecd.org/OECDStat_Metadata/ShowMetadata.ashx?Dataset=CRS1&amp;Coords=[DONOR].[576]&amp;ShowOnWeb=true&amp;Lang=en" xr:uid="{00000000-0004-0000-0200-000029000000}"/>
    <hyperlink ref="A2976" r:id="rId43" tooltip="Click once to display linked information. Click and hold to select this cell." display="http://stats.oecd.org/OECDStat_Metadata/ShowMetadata.ashx?Dataset=CRS1&amp;Coords=[DONOR].[566]&amp;ShowOnWeb=true&amp;Lang=en" xr:uid="{00000000-0004-0000-0200-00002A000000}"/>
    <hyperlink ref="A2974" r:id="rId44" tooltip="Click once to display linked information. Click and hold to select this cell." display="http://stats.oecd.org/OECDStat_Metadata/ShowMetadata.ashx?Dataset=CRS1&amp;Coords=[DONOR].[87]&amp;ShowOnWeb=true&amp;Lang=en" xr:uid="{00000000-0004-0000-0200-00002B000000}"/>
    <hyperlink ref="A2962" r:id="rId45" tooltip="Click once to display linked information. Click and hold to select this cell." display="http://stats.oecd.org/OECDStat_Metadata/ShowMetadata.ashx?Dataset=CRS1&amp;Coords=[DONOR].[552]&amp;ShowOnWeb=true&amp;Lang=en" xr:uid="{00000000-0004-0000-0200-00002C000000}"/>
    <hyperlink ref="A2958" r:id="rId46" tooltip="Click once to display linked information. Click and hold to select this cell." display="http://stats.oecd.org/OECDStat_Metadata/ShowMetadata.ashx?Dataset=CRS1&amp;Coords=[DONOR].[546]&amp;ShowOnWeb=true&amp;Lang=en" xr:uid="{00000000-0004-0000-0200-00002D000000}"/>
    <hyperlink ref="A2954" r:id="rId47" tooltip="Click once to display linked information. Click and hold to select this cell." display="http://stats.oecd.org/OECDStat_Metadata/ShowMetadata.ashx?Dataset=CRS1&amp;Coords=[DONOR].[30]&amp;ShowOnWeb=true&amp;Lang=en" xr:uid="{00000000-0004-0000-0200-00002E000000}"/>
    <hyperlink ref="A2944" r:id="rId48" tooltip="Click once to display linked information. Click and hold to select this cell." display="http://stats.oecd.org/OECDStat_Metadata/ShowMetadata.ashx?Dataset=CRS1&amp;Coords=[DONOR].[978]&amp;ShowOnWeb=true&amp;Lang=en" xr:uid="{00000000-0004-0000-0200-00002F000000}"/>
    <hyperlink ref="A2938" r:id="rId49" tooltip="Click once to display linked information. Click and hold to select this cell." display="http://stats.oecd.org/OECDStat_Metadata/ShowMetadata.ashx?Dataset=CRS1&amp;Coords=[DONOR].[812]&amp;ShowOnWeb=true&amp;Lang=en" xr:uid="{00000000-0004-0000-0200-000030000000}"/>
    <hyperlink ref="A2932" r:id="rId50" tooltip="Click once to display linked information. Click and hold to select this cell." display="http://stats.oecd.org/OECDStat_Metadata/ShowMetadata.ashx?Dataset=CRS1&amp;Coords=[DONOR].[1312]&amp;ShowOnWeb=true&amp;Lang=en" xr:uid="{00000000-0004-0000-0200-000031000000}"/>
    <hyperlink ref="A2928" r:id="rId51" tooltip="Click once to display linked information. Click and hold to select this cell." display="http://stats.oecd.org/OECDStat_Metadata/ShowMetadata.ashx?Dataset=CRS1&amp;Coords=[DONOR].[1311]&amp;ShowOnWeb=true&amp;Lang=en" xr:uid="{00000000-0004-0000-0200-000032000000}"/>
    <hyperlink ref="A2926" r:id="rId52" tooltip="Click once to display linked information. Click and hold to select this cell." display="http://stats.oecd.org/OECDStat_Metadata/ShowMetadata.ashx?Dataset=CRS1&amp;Coords=[DONOR].[1011]&amp;ShowOnWeb=true&amp;Lang=en" xr:uid="{00000000-0004-0000-0200-000033000000}"/>
    <hyperlink ref="A2922" r:id="rId53" tooltip="Click once to display linked information. Click and hold to select this cell." display="http://stats.oecd.org/OECDStat_Metadata/ShowMetadata.ashx?Dataset=CRS1&amp;Coords=[DONOR].[921]&amp;ShowOnWeb=true&amp;Lang=en" xr:uid="{00000000-0004-0000-0200-000034000000}"/>
    <hyperlink ref="A2918" r:id="rId54" tooltip="Click once to display linked information. Click and hold to select this cell." display="http://stats.oecd.org/OECDStat_Metadata/ShowMetadata.ashx?Dataset=CRS1&amp;Coords=[DONOR].[1012]&amp;ShowOnWeb=true&amp;Lang=en" xr:uid="{00000000-0004-0000-0200-000035000000}"/>
    <hyperlink ref="A2914" r:id="rId55" tooltip="Click once to display linked information. Click and hold to select this cell." display="http://stats.oecd.org/OECDStat_Metadata/ShowMetadata.ashx?Dataset=CRS1&amp;Coords=[DONOR].[903]&amp;ShowOnWeb=true&amp;Lang=en" xr:uid="{00000000-0004-0000-0200-000036000000}"/>
    <hyperlink ref="A2912" r:id="rId56" tooltip="Click once to display linked information. Click and hold to select this cell." display="http://stats.oecd.org/OECDStat_Metadata/ShowMetadata.ashx?Dataset=CRS1&amp;Coords=[DONOR].[905]&amp;ShowOnWeb=true&amp;Lang=en" xr:uid="{00000000-0004-0000-0200-000037000000}"/>
    <hyperlink ref="A2910" r:id="rId57" tooltip="Click once to display linked information. Click and hold to select this cell." display="http://stats.oecd.org/OECDStat_Metadata/ShowMetadata.ashx?Dataset=CRS1&amp;Coords=[DONOR].[901]&amp;ShowOnWeb=true&amp;Lang=en" xr:uid="{00000000-0004-0000-0200-000038000000}"/>
    <hyperlink ref="A2902" r:id="rId58" tooltip="Click once to display linked information. Click and hold to select this cell." display="http://stats.oecd.org/OECDStat_Metadata/ShowMetadata.ashx?Dataset=CRS1&amp;Coords=[DONOR].[928]&amp;ShowOnWeb=true&amp;Lang=en" xr:uid="{00000000-0004-0000-0200-000039000000}"/>
    <hyperlink ref="A2898" r:id="rId59" tooltip="Click once to display linked information. Click and hold to select this cell." display="http://stats.oecd.org/OECDStat_Metadata/ShowMetadata.ashx?Dataset=CRS1&amp;Coords=[DONOR].[964]&amp;ShowOnWeb=true&amp;Lang=en" xr:uid="{00000000-0004-0000-0200-00003A000000}"/>
    <hyperlink ref="A2894" r:id="rId60" tooltip="Click once to display linked information. Click and hold to select this cell." display="http://stats.oecd.org/OECDStat_Metadata/ShowMetadata.ashx?Dataset=CRS1&amp;Coords=[DONOR].[963]&amp;ShowOnWeb=true&amp;Lang=en" xr:uid="{00000000-0004-0000-0200-00003B000000}"/>
    <hyperlink ref="A2892" r:id="rId61" tooltip="Click once to display linked information. Click and hold to select this cell." display="http://stats.oecd.org/OECDStat_Metadata/ShowMetadata.ashx?Dataset=CRS1&amp;Coords=[DONOR].[967]&amp;ShowOnWeb=true&amp;Lang=en" xr:uid="{00000000-0004-0000-0200-00003C000000}"/>
    <hyperlink ref="A2890" r:id="rId62" tooltip="Click once to display linked information. Click and hold to select this cell." display="http://stats.oecd.org/OECDStat_Metadata/ShowMetadata.ashx?Dataset=CRS1&amp;Coords=[DONOR].[974]&amp;ShowOnWeb=true&amp;Lang=en" xr:uid="{00000000-0004-0000-0200-00003D000000}"/>
    <hyperlink ref="A2888" r:id="rId63" tooltip="Click once to display linked information. Click and hold to select this cell." display="http://stats.oecd.org/OECDStat_Metadata/ShowMetadata.ashx?Dataset=CRS1&amp;Coords=[DONOR].[807]&amp;ShowOnWeb=true&amp;Lang=en" xr:uid="{00000000-0004-0000-0200-00003E000000}"/>
    <hyperlink ref="A2886" r:id="rId64" tooltip="Click once to display linked information. Click and hold to select this cell." display="http://stats.oecd.org/OECDStat_Metadata/ShowMetadata.ashx?Dataset=CRS1&amp;Coords=[DONOR].[948]&amp;ShowOnWeb=true&amp;Lang=en" xr:uid="{00000000-0004-0000-0200-00003F000000}"/>
    <hyperlink ref="A2884" r:id="rId65" tooltip="Click once to display linked information. Click and hold to select this cell." display="http://stats.oecd.org/OECDStat_Metadata/ShowMetadata.ashx?Dataset=CRS1&amp;Coords=[DONOR].[959]&amp;ShowOnWeb=true&amp;Lang=en" xr:uid="{00000000-0004-0000-0200-000040000000}"/>
    <hyperlink ref="A2882" r:id="rId66" tooltip="Click once to display linked information. Click and hold to select this cell." display="http://stats.oecd.org/OECDStat_Metadata/ShowMetadata.ashx?Dataset=CRS1&amp;Coords=[DONOR].[971]&amp;ShowOnWeb=true&amp;Lang=en" xr:uid="{00000000-0004-0000-0200-000041000000}"/>
    <hyperlink ref="A2874" r:id="rId67" tooltip="Click once to display linked information. Click and hold to select this cell." display="http://stats.oecd.org/OECDStat_Metadata/ShowMetadata.ashx?Dataset=CRS1&amp;Coords=[DONOR].[932]&amp;ShowOnWeb=true&amp;Lang=en" xr:uid="{00000000-0004-0000-0200-000042000000}"/>
    <hyperlink ref="A2870" r:id="rId68" tooltip="Click once to display linked information. Click and hold to select this cell." display="http://stats.oecd.org/OECDStat_Metadata/ShowMetadata.ashx?Dataset=CRS1&amp;Coords=[DONOR].[976]&amp;ShowOnWeb=true&amp;Lang=en" xr:uid="{00000000-0004-0000-0200-000043000000}"/>
    <hyperlink ref="A2866" r:id="rId69" tooltip="Click once to display linked information. Click and hold to select this cell." display="http://stats.oecd.org/OECDStat_Metadata/ShowMetadata.ashx?Dataset=CRS1&amp;Coords=[DONOR].[1013]&amp;ShowOnWeb=true&amp;Lang=en" xr:uid="{00000000-0004-0000-0200-000044000000}"/>
    <hyperlink ref="A2858" r:id="rId70" tooltip="Click once to display linked information. Click and hold to select this cell." display="http://stats.oecd.org/OECDStat_Metadata/ShowMetadata.ashx?Dataset=CRS1&amp;Coords=[DONOR].[909]&amp;ShowOnWeb=true&amp;Lang=en" xr:uid="{00000000-0004-0000-0200-000045000000}"/>
    <hyperlink ref="A2854" r:id="rId71" tooltip="Click once to display linked information. Click and hold to select this cell." display="http://stats.oecd.org/OECDStat_Metadata/ShowMetadata.ashx?Dataset=CRS1&amp;Coords=[DONOR].[916]&amp;ShowOnWeb=true&amp;Lang=en" xr:uid="{00000000-0004-0000-0200-000046000000}"/>
    <hyperlink ref="A2852" r:id="rId72" tooltip="Click once to display linked information. Click and hold to select this cell." display="http://stats.oecd.org/OECDStat_Metadata/ShowMetadata.ashx?Dataset=CRS1&amp;Coords=[DONOR].[915]&amp;ShowOnWeb=true&amp;Lang=en" xr:uid="{00000000-0004-0000-0200-000047000000}"/>
    <hyperlink ref="A2848" r:id="rId73" tooltip="Click once to display linked information. Click and hold to select this cell." display="http://stats.oecd.org/OECDStat_Metadata/ShowMetadata.ashx?Dataset=CRS1&amp;Coords=[DONOR].[914]&amp;ShowOnWeb=true&amp;Lang=en" xr:uid="{00000000-0004-0000-0200-000048000000}"/>
    <hyperlink ref="A2846" r:id="rId74" tooltip="Click once to display linked information. Click and hold to select this cell." display="http://stats.oecd.org/OECDStat_Metadata/ShowMetadata.ashx?Dataset=CRS1&amp;Coords=[DONOR].[913]&amp;ShowOnWeb=true&amp;Lang=en" xr:uid="{00000000-0004-0000-0200-000049000000}"/>
    <hyperlink ref="A2840" r:id="rId75" tooltip="Click once to display linked information. Click and hold to select this cell." display="http://stats.oecd.org/OECDStat_Metadata/ShowMetadata.ashx?Dataset=CRS1&amp;Coords=[DONOR].[958]&amp;ShowOnWeb=true&amp;Lang=en" xr:uid="{00000000-0004-0000-0200-00004A000000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1"/>
  <sheetViews>
    <sheetView showGridLines="0" topLeftCell="D216" workbookViewId="0">
      <selection activeCell="G238" sqref="G238"/>
    </sheetView>
  </sheetViews>
  <sheetFormatPr defaultRowHeight="12.75" x14ac:dyDescent="0.2"/>
  <cols>
    <col min="1" max="4" width="27.42578125" style="1" customWidth="1"/>
    <col min="5" max="16384" width="9.140625" style="1"/>
  </cols>
  <sheetData>
    <row r="1" spans="1:19" x14ac:dyDescent="0.2">
      <c r="A1" s="25" t="s">
        <v>158</v>
      </c>
    </row>
    <row r="2" spans="1:19" x14ac:dyDescent="0.2">
      <c r="A2" s="21" t="s">
        <v>157</v>
      </c>
      <c r="B2" s="20"/>
      <c r="C2" s="20"/>
      <c r="D2" s="20"/>
      <c r="E2" s="24" t="s">
        <v>156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2">
      <c r="A3" s="21" t="s">
        <v>155</v>
      </c>
      <c r="B3" s="20"/>
      <c r="C3" s="20"/>
      <c r="D3" s="20"/>
      <c r="E3" s="19" t="s">
        <v>154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">
      <c r="A4" s="21" t="s">
        <v>153</v>
      </c>
      <c r="B4" s="20"/>
      <c r="C4" s="20"/>
      <c r="D4" s="20"/>
      <c r="E4" s="24" t="s">
        <v>152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2">
      <c r="A5" s="21" t="s">
        <v>151</v>
      </c>
      <c r="B5" s="20"/>
      <c r="C5" s="20"/>
      <c r="D5" s="20"/>
      <c r="E5" s="24" t="s">
        <v>150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2">
      <c r="A6" s="21" t="s">
        <v>149</v>
      </c>
      <c r="B6" s="20"/>
      <c r="C6" s="20"/>
      <c r="D6" s="20"/>
      <c r="E6" s="19" t="s">
        <v>148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x14ac:dyDescent="0.2">
      <c r="A7" s="21" t="s">
        <v>147</v>
      </c>
      <c r="B7" s="20"/>
      <c r="C7" s="20"/>
      <c r="D7" s="20"/>
      <c r="E7" s="19" t="s">
        <v>146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 x14ac:dyDescent="0.2">
      <c r="A8" s="21" t="s">
        <v>145</v>
      </c>
      <c r="B8" s="20"/>
      <c r="C8" s="20"/>
      <c r="D8" s="20"/>
      <c r="E8" s="19" t="s">
        <v>144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">
      <c r="A9" s="16" t="s">
        <v>143</v>
      </c>
      <c r="B9" s="15"/>
      <c r="C9" s="15"/>
      <c r="D9" s="15"/>
      <c r="E9" s="14">
        <v>2002</v>
      </c>
      <c r="F9" s="14">
        <v>2003</v>
      </c>
      <c r="G9" s="14">
        <v>2004</v>
      </c>
      <c r="H9" s="14">
        <v>2005</v>
      </c>
      <c r="I9" s="14">
        <v>2006</v>
      </c>
      <c r="J9" s="14">
        <v>2007</v>
      </c>
      <c r="K9" s="14">
        <v>2008</v>
      </c>
      <c r="L9" s="14">
        <v>2009</v>
      </c>
      <c r="M9" s="14">
        <v>2010</v>
      </c>
      <c r="N9" s="14">
        <v>2011</v>
      </c>
      <c r="O9" s="14">
        <v>2012</v>
      </c>
      <c r="P9" s="14">
        <v>2013</v>
      </c>
      <c r="Q9" s="14">
        <v>2014</v>
      </c>
      <c r="R9" s="14">
        <v>2015</v>
      </c>
      <c r="S9" s="14">
        <v>2016</v>
      </c>
    </row>
    <row r="10" spans="1:19" ht="13.5" x14ac:dyDescent="0.25">
      <c r="A10" s="13" t="s">
        <v>142</v>
      </c>
      <c r="B10" s="13" t="s">
        <v>141</v>
      </c>
      <c r="C10" s="13"/>
      <c r="D10" s="13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  <c r="S10" s="4" t="s">
        <v>1</v>
      </c>
    </row>
    <row r="11" spans="1:19" x14ac:dyDescent="0.2">
      <c r="A11" s="9" t="s">
        <v>140</v>
      </c>
      <c r="B11" s="5" t="s">
        <v>180</v>
      </c>
      <c r="C11" s="5"/>
      <c r="D11" s="5" t="s">
        <v>1</v>
      </c>
      <c r="E11" s="7">
        <v>589.22236499999997</v>
      </c>
      <c r="F11" s="7">
        <v>498.698644</v>
      </c>
      <c r="G11" s="7">
        <v>427.51631200000003</v>
      </c>
      <c r="H11" s="7">
        <v>517.24816099999998</v>
      </c>
      <c r="I11" s="7">
        <v>507.94717000000003</v>
      </c>
      <c r="J11" s="7">
        <v>721.32230400000003</v>
      </c>
      <c r="K11" s="7">
        <v>737.26178300000004</v>
      </c>
      <c r="L11" s="7">
        <v>780.415346</v>
      </c>
      <c r="M11" s="7">
        <v>1010.309172</v>
      </c>
      <c r="N11" s="7">
        <v>903.15788199999997</v>
      </c>
      <c r="O11" s="7">
        <v>1035.392503</v>
      </c>
      <c r="P11" s="7">
        <v>1128.4700270000001</v>
      </c>
      <c r="Q11" s="7">
        <v>1055.296425</v>
      </c>
      <c r="R11" s="7">
        <v>944.18797400000005</v>
      </c>
      <c r="S11" s="7">
        <v>1093.3270230000001</v>
      </c>
    </row>
    <row r="12" spans="1:19" x14ac:dyDescent="0.2">
      <c r="A12" s="6" t="s">
        <v>140</v>
      </c>
      <c r="B12" s="5" t="s">
        <v>179</v>
      </c>
      <c r="C12" s="5"/>
      <c r="D12" s="5" t="s">
        <v>1</v>
      </c>
      <c r="E12" s="3">
        <v>25.132491000000002</v>
      </c>
      <c r="F12" s="3">
        <v>32.863695999999997</v>
      </c>
      <c r="G12" s="3">
        <v>40.620178000000003</v>
      </c>
      <c r="H12" s="3">
        <v>49.623083999999999</v>
      </c>
      <c r="I12" s="3">
        <v>51.524343999999999</v>
      </c>
      <c r="J12" s="3">
        <v>61.703149000000003</v>
      </c>
      <c r="K12" s="3">
        <v>84.491477000000003</v>
      </c>
      <c r="L12" s="3">
        <v>112.224276</v>
      </c>
      <c r="M12" s="3">
        <v>143.57416599999999</v>
      </c>
      <c r="N12" s="3">
        <v>141.21868900000001</v>
      </c>
      <c r="O12" s="3">
        <v>162.29072400000001</v>
      </c>
      <c r="P12" s="3">
        <v>165.39489699999999</v>
      </c>
      <c r="Q12" s="3">
        <v>185.98593399999999</v>
      </c>
      <c r="R12" s="3">
        <v>165.443253</v>
      </c>
      <c r="S12" s="3">
        <v>188.59109900000001</v>
      </c>
    </row>
    <row r="13" spans="1:19" x14ac:dyDescent="0.2">
      <c r="A13" s="9" t="s">
        <v>139</v>
      </c>
      <c r="B13" s="5" t="s">
        <v>180</v>
      </c>
      <c r="C13" s="5"/>
      <c r="D13" s="5" t="s">
        <v>1</v>
      </c>
      <c r="E13" s="7">
        <v>558.93958999999995</v>
      </c>
      <c r="F13" s="7">
        <v>472.941622</v>
      </c>
      <c r="G13" s="7">
        <v>373.57396199999999</v>
      </c>
      <c r="H13" s="7">
        <v>379.71724399999999</v>
      </c>
      <c r="I13" s="7">
        <v>358.17478699999998</v>
      </c>
      <c r="J13" s="7">
        <v>384.895736</v>
      </c>
      <c r="K13" s="7">
        <v>527.06885399999999</v>
      </c>
      <c r="L13" s="7">
        <v>518.08480499999996</v>
      </c>
      <c r="M13" s="7">
        <v>699.46968300000003</v>
      </c>
      <c r="N13" s="7">
        <v>591.76572199999998</v>
      </c>
      <c r="O13" s="7">
        <v>759.22935299999995</v>
      </c>
      <c r="P13" s="7">
        <v>754.13130999999998</v>
      </c>
      <c r="Q13" s="7">
        <v>704.17296899999997</v>
      </c>
      <c r="R13" s="7">
        <v>600.79726000000005</v>
      </c>
      <c r="S13" s="7">
        <v>543.32122700000002</v>
      </c>
    </row>
    <row r="14" spans="1:19" x14ac:dyDescent="0.2">
      <c r="A14" s="6" t="s">
        <v>139</v>
      </c>
      <c r="B14" s="5" t="s">
        <v>179</v>
      </c>
      <c r="C14" s="5"/>
      <c r="D14" s="5" t="s">
        <v>1</v>
      </c>
      <c r="E14" s="3">
        <v>15.236516</v>
      </c>
      <c r="F14" s="3">
        <v>23.554321000000002</v>
      </c>
      <c r="G14" s="3">
        <v>29.210781999999998</v>
      </c>
      <c r="H14" s="3">
        <v>35.943213</v>
      </c>
      <c r="I14" s="3">
        <v>30.224703000000002</v>
      </c>
      <c r="J14" s="3">
        <v>48.181531</v>
      </c>
      <c r="K14" s="3">
        <v>61.189742000000003</v>
      </c>
      <c r="L14" s="3">
        <v>86.145527999999999</v>
      </c>
      <c r="M14" s="3">
        <v>78.097008000000002</v>
      </c>
      <c r="N14" s="3">
        <v>101.828497</v>
      </c>
      <c r="O14" s="3">
        <v>116.656854</v>
      </c>
      <c r="P14" s="3">
        <v>105.340163</v>
      </c>
      <c r="Q14" s="3">
        <v>135.82567399999999</v>
      </c>
      <c r="R14" s="3">
        <v>96.475112999999993</v>
      </c>
      <c r="S14" s="3">
        <v>115.602402</v>
      </c>
    </row>
    <row r="15" spans="1:19" x14ac:dyDescent="0.2">
      <c r="A15" s="9" t="s">
        <v>138</v>
      </c>
      <c r="B15" s="5" t="s">
        <v>180</v>
      </c>
      <c r="C15" s="5"/>
      <c r="D15" s="5" t="s">
        <v>1</v>
      </c>
      <c r="E15" s="7">
        <v>2.8400249999999998</v>
      </c>
      <c r="F15" s="7">
        <v>5.2724229999999999</v>
      </c>
      <c r="G15" s="7">
        <v>2.0857399999999999</v>
      </c>
      <c r="H15" s="7">
        <v>8.7620500000000003</v>
      </c>
      <c r="I15" s="7">
        <v>5.5441180000000001</v>
      </c>
      <c r="J15" s="7">
        <v>5.1013089999999996</v>
      </c>
      <c r="K15" s="7">
        <v>5.8940349999999997</v>
      </c>
      <c r="L15" s="7">
        <v>7.2241039999999996</v>
      </c>
      <c r="M15" s="7">
        <v>10.940524999999999</v>
      </c>
      <c r="N15" s="7">
        <v>16.688770000000002</v>
      </c>
      <c r="O15" s="7">
        <v>16.805175999999999</v>
      </c>
      <c r="P15" s="7">
        <v>18.896069000000001</v>
      </c>
      <c r="Q15" s="7">
        <v>16.638355000000001</v>
      </c>
      <c r="R15" s="7">
        <v>36.366275999999999</v>
      </c>
      <c r="S15" s="7">
        <v>29.640318000000001</v>
      </c>
    </row>
    <row r="16" spans="1:19" x14ac:dyDescent="0.2">
      <c r="A16" s="6" t="s">
        <v>138</v>
      </c>
      <c r="B16" s="5" t="s">
        <v>179</v>
      </c>
      <c r="C16" s="5"/>
      <c r="D16" s="5" t="s">
        <v>1</v>
      </c>
      <c r="E16" s="3">
        <v>0.81034799999999996</v>
      </c>
      <c r="F16" s="3">
        <v>0.79364199999999996</v>
      </c>
      <c r="G16" s="3">
        <v>0.65863700000000003</v>
      </c>
      <c r="H16" s="3">
        <v>7.1180999999999994E-2</v>
      </c>
      <c r="I16" s="3">
        <v>9.7E-5</v>
      </c>
      <c r="J16" s="3"/>
      <c r="K16" s="3">
        <v>1.5647000000000001E-2</v>
      </c>
      <c r="L16" s="3">
        <v>4.0169999999999997E-3</v>
      </c>
      <c r="M16" s="3">
        <v>2.6245999999999998E-2</v>
      </c>
      <c r="N16" s="3">
        <v>1.3343000000000001E-2</v>
      </c>
      <c r="O16" s="3"/>
      <c r="P16" s="3"/>
      <c r="Q16" s="3"/>
      <c r="R16" s="3"/>
      <c r="S16" s="3"/>
    </row>
    <row r="17" spans="1:19" x14ac:dyDescent="0.2">
      <c r="A17" s="9" t="s">
        <v>137</v>
      </c>
      <c r="B17" s="5" t="s">
        <v>180</v>
      </c>
      <c r="C17" s="5"/>
      <c r="D17" s="5" t="s">
        <v>1</v>
      </c>
      <c r="E17" s="7">
        <v>0.201762</v>
      </c>
      <c r="F17" s="7">
        <v>5.1888999999999998E-2</v>
      </c>
      <c r="G17" s="7">
        <v>7.9974000000000003E-2</v>
      </c>
      <c r="H17" s="7">
        <v>0.132415</v>
      </c>
      <c r="I17" s="7">
        <v>0.21342800000000001</v>
      </c>
      <c r="J17" s="7">
        <v>0.86985100000000004</v>
      </c>
      <c r="K17" s="7">
        <v>2.6551939999999998</v>
      </c>
      <c r="L17" s="7">
        <v>0.13414000000000001</v>
      </c>
      <c r="M17" s="7">
        <v>8.7790000000000007E-2</v>
      </c>
      <c r="N17" s="7">
        <v>0.13566</v>
      </c>
      <c r="O17" s="7">
        <v>2.9787999999999999E-2</v>
      </c>
      <c r="P17" s="7">
        <v>3.6211E-2</v>
      </c>
      <c r="Q17" s="7">
        <v>8.4169999999999991E-3</v>
      </c>
      <c r="R17" s="7">
        <v>1.1178E-2</v>
      </c>
      <c r="S17" s="7">
        <v>5.2637999999999997E-2</v>
      </c>
    </row>
    <row r="18" spans="1:19" x14ac:dyDescent="0.2">
      <c r="A18" s="6" t="s">
        <v>137</v>
      </c>
      <c r="B18" s="5" t="s">
        <v>179</v>
      </c>
      <c r="C18" s="5"/>
      <c r="D18" s="5" t="s">
        <v>1</v>
      </c>
      <c r="E18" s="3">
        <v>1.7845979999999999</v>
      </c>
      <c r="F18" s="3">
        <v>2.4047770000000002</v>
      </c>
      <c r="G18" s="3">
        <v>1.771109</v>
      </c>
      <c r="H18" s="3">
        <v>3.5629490000000001</v>
      </c>
      <c r="I18" s="3">
        <v>2.8047089999999999</v>
      </c>
      <c r="J18" s="3">
        <v>4.0555159999999999</v>
      </c>
      <c r="K18" s="3">
        <v>2.9882399999999998</v>
      </c>
      <c r="L18" s="3">
        <v>4.0284310000000003</v>
      </c>
      <c r="M18" s="3">
        <v>4.0031790000000003</v>
      </c>
      <c r="N18" s="3">
        <v>1.889254</v>
      </c>
      <c r="O18" s="3">
        <v>1.3772310000000001</v>
      </c>
      <c r="P18" s="3">
        <v>1.7121630000000001</v>
      </c>
      <c r="Q18" s="3">
        <v>0.94435500000000006</v>
      </c>
      <c r="R18" s="3">
        <v>0.72653900000000005</v>
      </c>
      <c r="S18" s="3">
        <v>1.208925</v>
      </c>
    </row>
    <row r="19" spans="1:19" x14ac:dyDescent="0.2">
      <c r="A19" s="9" t="s">
        <v>136</v>
      </c>
      <c r="B19" s="5" t="s">
        <v>180</v>
      </c>
      <c r="C19" s="5"/>
      <c r="D19" s="5" t="s">
        <v>1</v>
      </c>
      <c r="E19" s="7">
        <v>2.1507580000000002</v>
      </c>
      <c r="F19" s="7">
        <v>1.9855259999999999</v>
      </c>
      <c r="G19" s="7">
        <v>1.472675</v>
      </c>
      <c r="H19" s="7">
        <v>2.0986229999999999</v>
      </c>
      <c r="I19" s="7">
        <v>2.5644619999999998</v>
      </c>
      <c r="J19" s="7">
        <v>2.642198</v>
      </c>
      <c r="K19" s="7">
        <v>5.5769330000000004</v>
      </c>
      <c r="L19" s="7">
        <v>8.6367910000000006</v>
      </c>
      <c r="M19" s="7">
        <v>6.9702609999999998</v>
      </c>
      <c r="N19" s="7">
        <v>10.688643000000001</v>
      </c>
      <c r="O19" s="7">
        <v>6.7882600000000002</v>
      </c>
      <c r="P19" s="7">
        <v>7.2082470000000001</v>
      </c>
      <c r="Q19" s="7">
        <v>6.3907189999999998</v>
      </c>
      <c r="R19" s="7">
        <v>1.7859719999999999</v>
      </c>
      <c r="S19" s="7">
        <v>5.8633470000000001</v>
      </c>
    </row>
    <row r="20" spans="1:19" x14ac:dyDescent="0.2">
      <c r="A20" s="6" t="s">
        <v>136</v>
      </c>
      <c r="B20" s="5" t="s">
        <v>179</v>
      </c>
      <c r="C20" s="5"/>
      <c r="D20" s="5" t="s">
        <v>1</v>
      </c>
      <c r="E20" s="3">
        <v>0.192356</v>
      </c>
      <c r="F20" s="3">
        <v>0.45454299999999997</v>
      </c>
      <c r="G20" s="3">
        <v>0.20508100000000001</v>
      </c>
      <c r="H20" s="3">
        <v>2.0999E-2</v>
      </c>
      <c r="I20" s="3">
        <v>0.50882099999999997</v>
      </c>
      <c r="J20" s="3">
        <v>0.23696200000000001</v>
      </c>
      <c r="K20" s="3">
        <v>0.331264</v>
      </c>
      <c r="L20" s="3">
        <v>0.99067099999999997</v>
      </c>
      <c r="M20" s="3">
        <v>0.54923900000000003</v>
      </c>
      <c r="N20" s="3">
        <v>0.40887000000000001</v>
      </c>
      <c r="O20" s="3">
        <v>0.41421999999999998</v>
      </c>
      <c r="P20" s="3">
        <v>0.34363500000000002</v>
      </c>
      <c r="Q20" s="3">
        <v>0.25950000000000001</v>
      </c>
      <c r="R20" s="3">
        <v>1.2200000000000001E-2</v>
      </c>
      <c r="S20" s="3"/>
    </row>
    <row r="21" spans="1:19" x14ac:dyDescent="0.2">
      <c r="A21" s="9" t="s">
        <v>135</v>
      </c>
      <c r="B21" s="5" t="s">
        <v>180</v>
      </c>
      <c r="C21" s="5"/>
      <c r="D21" s="5" t="s">
        <v>1</v>
      </c>
      <c r="E21" s="7">
        <v>7.0700019999999997</v>
      </c>
      <c r="F21" s="7">
        <v>17.276883999999999</v>
      </c>
      <c r="G21" s="7">
        <v>10.042141000000001</v>
      </c>
      <c r="H21" s="7">
        <v>12.082196</v>
      </c>
      <c r="I21" s="7">
        <v>12.059645</v>
      </c>
      <c r="J21" s="7">
        <v>17.362345000000001</v>
      </c>
      <c r="K21" s="7">
        <v>13.205658</v>
      </c>
      <c r="L21" s="7">
        <v>31.001771999999999</v>
      </c>
      <c r="M21" s="7">
        <v>27.708621999999998</v>
      </c>
      <c r="N21" s="7">
        <v>28.655104000000001</v>
      </c>
      <c r="O21" s="7">
        <v>35.843876999999999</v>
      </c>
      <c r="P21" s="7">
        <v>6.0981120000000004</v>
      </c>
      <c r="Q21" s="7">
        <v>18.13542</v>
      </c>
      <c r="R21" s="7">
        <v>17.697036000000001</v>
      </c>
      <c r="S21" s="7">
        <v>15.333581000000001</v>
      </c>
    </row>
    <row r="22" spans="1:19" x14ac:dyDescent="0.2">
      <c r="A22" s="6" t="s">
        <v>135</v>
      </c>
      <c r="B22" s="5" t="s">
        <v>179</v>
      </c>
      <c r="C22" s="5"/>
      <c r="D22" s="5" t="s">
        <v>1</v>
      </c>
      <c r="E22" s="3"/>
      <c r="F22" s="3">
        <v>2.1375999999999999E-2</v>
      </c>
      <c r="G22" s="3">
        <v>7.4879999999999999E-3</v>
      </c>
      <c r="H22" s="3">
        <v>1.8058999999999999E-2</v>
      </c>
      <c r="I22" s="3">
        <v>0.46196199999999998</v>
      </c>
      <c r="J22" s="3">
        <v>0.26628499999999999</v>
      </c>
      <c r="K22" s="3">
        <v>0.190524</v>
      </c>
      <c r="L22" s="3">
        <v>0.387936</v>
      </c>
      <c r="M22" s="3">
        <v>0.52380800000000005</v>
      </c>
      <c r="N22" s="3">
        <v>0.49608099999999999</v>
      </c>
      <c r="O22" s="3">
        <v>0.46179700000000001</v>
      </c>
      <c r="P22" s="3">
        <v>3.4032230000000001</v>
      </c>
      <c r="Q22" s="3">
        <v>4.165705</v>
      </c>
      <c r="R22" s="3">
        <v>2.0469580000000001</v>
      </c>
      <c r="S22" s="3">
        <v>1.393974</v>
      </c>
    </row>
    <row r="23" spans="1:19" x14ac:dyDescent="0.2">
      <c r="A23" s="9" t="s">
        <v>134</v>
      </c>
      <c r="B23" s="5" t="s">
        <v>180</v>
      </c>
      <c r="C23" s="5"/>
      <c r="D23" s="5" t="s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>
        <v>0.12893499999999999</v>
      </c>
      <c r="P23" s="7">
        <v>2.9801000000000001E-2</v>
      </c>
      <c r="Q23" s="7"/>
      <c r="R23" s="7">
        <v>4.5579000000000001E-2</v>
      </c>
      <c r="S23" s="7">
        <v>3.7295000000000002E-2</v>
      </c>
    </row>
    <row r="24" spans="1:19" x14ac:dyDescent="0.2">
      <c r="A24" s="6" t="s">
        <v>134</v>
      </c>
      <c r="B24" s="5" t="s">
        <v>179</v>
      </c>
      <c r="C24" s="5"/>
      <c r="D24" s="5" t="s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6.4009999999999997E-2</v>
      </c>
      <c r="O24" s="3">
        <v>3.9704000000000003E-2</v>
      </c>
      <c r="P24" s="3">
        <v>3.0946999999999999E-2</v>
      </c>
      <c r="Q24" s="3">
        <v>3.6974E-2</v>
      </c>
      <c r="R24" s="3">
        <v>2.4072E-2</v>
      </c>
      <c r="S24" s="3">
        <v>8.1759999999999992E-3</v>
      </c>
    </row>
    <row r="25" spans="1:19" x14ac:dyDescent="0.2">
      <c r="A25" s="9" t="s">
        <v>133</v>
      </c>
      <c r="B25" s="5" t="s">
        <v>180</v>
      </c>
      <c r="C25" s="5"/>
      <c r="D25" s="5" t="s">
        <v>1</v>
      </c>
      <c r="E25" s="7"/>
      <c r="F25" s="7">
        <v>2.2668189999999999</v>
      </c>
      <c r="G25" s="7">
        <v>3.0533549999999998</v>
      </c>
      <c r="H25" s="7">
        <v>2.6391339999999999</v>
      </c>
      <c r="I25" s="7"/>
      <c r="J25" s="7">
        <v>0.75333899999999998</v>
      </c>
      <c r="K25" s="7">
        <v>1.1815009999999999</v>
      </c>
      <c r="L25" s="7">
        <v>0.159522</v>
      </c>
      <c r="M25" s="7">
        <v>6.611497</v>
      </c>
      <c r="N25" s="7">
        <v>2.8577720000000002</v>
      </c>
      <c r="O25" s="7">
        <v>11.278319</v>
      </c>
      <c r="P25" s="7">
        <v>19.416668999999999</v>
      </c>
      <c r="Q25" s="7">
        <v>5.500667</v>
      </c>
      <c r="R25" s="7">
        <v>4.6934310000000004</v>
      </c>
      <c r="S25" s="7">
        <v>5.4750750000000004</v>
      </c>
    </row>
    <row r="26" spans="1:19" x14ac:dyDescent="0.2">
      <c r="A26" s="6" t="s">
        <v>133</v>
      </c>
      <c r="B26" s="5" t="s">
        <v>179</v>
      </c>
      <c r="C26" s="5"/>
      <c r="D26" s="5" t="s">
        <v>1</v>
      </c>
      <c r="E26" s="3"/>
      <c r="F26" s="3">
        <v>0.44758500000000001</v>
      </c>
      <c r="G26" s="3">
        <v>0.32008900000000001</v>
      </c>
      <c r="H26" s="3">
        <v>0.37174600000000002</v>
      </c>
      <c r="I26" s="3">
        <v>8.8219000000000006E-2</v>
      </c>
      <c r="J26" s="3">
        <v>-3.5639999999999999E-3</v>
      </c>
      <c r="K26" s="3">
        <v>0.260745</v>
      </c>
      <c r="L26" s="3">
        <v>1.979122</v>
      </c>
      <c r="M26" s="3">
        <v>0.58028599999999997</v>
      </c>
      <c r="N26" s="3">
        <v>0.68674500000000005</v>
      </c>
      <c r="O26" s="3">
        <v>1.9697039999999999</v>
      </c>
      <c r="P26" s="3"/>
      <c r="Q26" s="3">
        <v>0.47254499999999999</v>
      </c>
      <c r="R26" s="3">
        <v>5.8731</v>
      </c>
      <c r="S26" s="3">
        <v>2.3226360000000001</v>
      </c>
    </row>
    <row r="27" spans="1:19" x14ac:dyDescent="0.2">
      <c r="A27" s="9" t="s">
        <v>132</v>
      </c>
      <c r="B27" s="5" t="s">
        <v>180</v>
      </c>
      <c r="C27" s="5"/>
      <c r="D27" s="5" t="s">
        <v>1</v>
      </c>
      <c r="E27" s="7">
        <v>1.5952930000000001</v>
      </c>
      <c r="F27" s="7">
        <v>2.5758450000000002</v>
      </c>
      <c r="G27" s="7"/>
      <c r="H27" s="7"/>
      <c r="I27" s="7">
        <v>3.4161980000000001</v>
      </c>
      <c r="J27" s="7">
        <v>4.0467620000000002</v>
      </c>
      <c r="K27" s="7">
        <v>8.0857759999999992</v>
      </c>
      <c r="L27" s="7">
        <v>5.5859500000000004</v>
      </c>
      <c r="M27" s="7">
        <v>6.8198559999999997</v>
      </c>
      <c r="N27" s="7">
        <v>8.8766400000000001</v>
      </c>
      <c r="O27" s="7">
        <v>4.0215459999999998</v>
      </c>
      <c r="P27" s="7">
        <v>5.4404170000000001</v>
      </c>
      <c r="Q27" s="7">
        <v>12.222427</v>
      </c>
      <c r="R27" s="7">
        <v>8.3955009999999994</v>
      </c>
      <c r="S27" s="7">
        <v>12.689473</v>
      </c>
    </row>
    <row r="28" spans="1:19" x14ac:dyDescent="0.2">
      <c r="A28" s="6" t="s">
        <v>132</v>
      </c>
      <c r="B28" s="5" t="s">
        <v>179</v>
      </c>
      <c r="C28" s="5"/>
      <c r="D28" s="5" t="s">
        <v>1</v>
      </c>
      <c r="E28" s="3"/>
      <c r="F28" s="3"/>
      <c r="G28" s="3"/>
      <c r="H28" s="3"/>
      <c r="I28" s="3"/>
      <c r="J28" s="3"/>
      <c r="K28" s="3">
        <v>0.31267400000000001</v>
      </c>
      <c r="L28" s="3">
        <v>0.67787399999999998</v>
      </c>
      <c r="M28" s="3">
        <v>1.903572</v>
      </c>
      <c r="N28" s="3">
        <v>2.3271090000000001</v>
      </c>
      <c r="O28" s="3">
        <v>1.813809</v>
      </c>
      <c r="P28" s="3">
        <v>0.19334399999999999</v>
      </c>
      <c r="Q28" s="3">
        <v>0.62801499999999999</v>
      </c>
      <c r="R28" s="3">
        <v>5.9993530000000002</v>
      </c>
      <c r="S28" s="3">
        <v>2.439098</v>
      </c>
    </row>
    <row r="29" spans="1:19" x14ac:dyDescent="0.2">
      <c r="A29" s="9" t="s">
        <v>131</v>
      </c>
      <c r="B29" s="5" t="s">
        <v>180</v>
      </c>
      <c r="C29" s="5"/>
      <c r="D29" s="5" t="s">
        <v>1</v>
      </c>
      <c r="E29" s="7">
        <v>0.113106</v>
      </c>
      <c r="F29" s="7"/>
      <c r="G29" s="7">
        <v>0.22362199999999999</v>
      </c>
      <c r="H29" s="7">
        <v>0.54208699999999999</v>
      </c>
      <c r="I29" s="7">
        <v>2.5643280000000002</v>
      </c>
      <c r="J29" s="7">
        <v>1.6118330000000001</v>
      </c>
      <c r="K29" s="7">
        <v>2.2697219999999998</v>
      </c>
      <c r="L29" s="7">
        <v>3.1397940000000002</v>
      </c>
      <c r="M29" s="7">
        <v>4.696504</v>
      </c>
      <c r="N29" s="7">
        <v>3.253695</v>
      </c>
      <c r="O29" s="7">
        <v>2.6199150000000002</v>
      </c>
      <c r="P29" s="7">
        <v>1.7592239999999999</v>
      </c>
      <c r="Q29" s="7">
        <v>3.244901</v>
      </c>
      <c r="R29" s="7">
        <v>4.1984279999999998</v>
      </c>
      <c r="S29" s="7">
        <v>4.1999329999999997</v>
      </c>
    </row>
    <row r="30" spans="1:19" x14ac:dyDescent="0.2">
      <c r="A30" s="6" t="s">
        <v>131</v>
      </c>
      <c r="B30" s="5" t="s">
        <v>179</v>
      </c>
      <c r="C30" s="5"/>
      <c r="D30" s="5" t="s">
        <v>1</v>
      </c>
      <c r="E30" s="3">
        <v>3.950377</v>
      </c>
      <c r="F30" s="3">
        <v>2.6541679999999999</v>
      </c>
      <c r="G30" s="3">
        <v>1.3697619999999999</v>
      </c>
      <c r="H30" s="3">
        <v>0.400893</v>
      </c>
      <c r="I30" s="3">
        <v>0.55804500000000001</v>
      </c>
      <c r="J30" s="3">
        <v>6.7039999999999999E-3</v>
      </c>
      <c r="K30" s="3">
        <v>13.295059999999999</v>
      </c>
      <c r="L30" s="3">
        <v>25.599747000000001</v>
      </c>
      <c r="M30" s="3">
        <v>2.5528970000000002</v>
      </c>
      <c r="N30" s="3">
        <v>25.938898999999999</v>
      </c>
      <c r="O30" s="3">
        <v>5.3970609999999999</v>
      </c>
      <c r="P30" s="3">
        <v>14.057404999999999</v>
      </c>
      <c r="Q30" s="3">
        <v>3.2500089999999999</v>
      </c>
      <c r="R30" s="3">
        <v>1.569866</v>
      </c>
      <c r="S30" s="3">
        <v>3.5331199999999998</v>
      </c>
    </row>
    <row r="31" spans="1:19" x14ac:dyDescent="0.2">
      <c r="A31" s="9" t="s">
        <v>130</v>
      </c>
      <c r="B31" s="5" t="s">
        <v>180</v>
      </c>
      <c r="C31" s="5"/>
      <c r="D31" s="5" t="s">
        <v>1</v>
      </c>
      <c r="E31" s="7">
        <v>1.9262490000000001</v>
      </c>
      <c r="F31" s="7">
        <v>3.467085</v>
      </c>
      <c r="G31" s="7">
        <v>10.295398</v>
      </c>
      <c r="H31" s="7">
        <v>16.198675000000001</v>
      </c>
      <c r="I31" s="7">
        <v>19.303777</v>
      </c>
      <c r="J31" s="7">
        <v>20.731280999999999</v>
      </c>
      <c r="K31" s="7">
        <v>31.032191000000001</v>
      </c>
      <c r="L31" s="7">
        <v>26.031269999999999</v>
      </c>
      <c r="M31" s="7">
        <v>33.897640000000003</v>
      </c>
      <c r="N31" s="7">
        <v>20.904724000000002</v>
      </c>
      <c r="O31" s="7">
        <v>30.420814</v>
      </c>
      <c r="P31" s="7">
        <v>28.339604000000001</v>
      </c>
      <c r="Q31" s="7">
        <v>35.004294999999999</v>
      </c>
      <c r="R31" s="7">
        <v>36.814177999999998</v>
      </c>
      <c r="S31" s="7">
        <v>51.397965999999997</v>
      </c>
    </row>
    <row r="32" spans="1:19" x14ac:dyDescent="0.2">
      <c r="A32" s="6" t="s">
        <v>130</v>
      </c>
      <c r="B32" s="5" t="s">
        <v>179</v>
      </c>
      <c r="C32" s="5"/>
      <c r="D32" s="5" t="s">
        <v>1</v>
      </c>
      <c r="E32" s="3">
        <v>1.5865000000000001E-2</v>
      </c>
      <c r="F32" s="3">
        <v>0.77678400000000003</v>
      </c>
      <c r="G32" s="3">
        <v>2.3033000000000001</v>
      </c>
      <c r="H32" s="3">
        <v>2.8062130000000001</v>
      </c>
      <c r="I32" s="3">
        <v>1.9736279999999999</v>
      </c>
      <c r="J32" s="3">
        <v>2.0786470000000001</v>
      </c>
      <c r="K32" s="3">
        <v>6.7075899999999997</v>
      </c>
      <c r="L32" s="3">
        <v>18.871877999999999</v>
      </c>
      <c r="M32" s="3">
        <v>5.3059079999999996</v>
      </c>
      <c r="N32" s="3">
        <v>6.8021159999999998</v>
      </c>
      <c r="O32" s="3">
        <v>2.3891849999999999</v>
      </c>
      <c r="P32" s="3">
        <v>3.168723</v>
      </c>
      <c r="Q32" s="3">
        <v>2.3431950000000001</v>
      </c>
      <c r="R32" s="3">
        <v>0.69245999999999996</v>
      </c>
      <c r="S32" s="3">
        <v>0.32008199999999998</v>
      </c>
    </row>
    <row r="33" spans="1:19" x14ac:dyDescent="0.2">
      <c r="A33" s="9" t="s">
        <v>129</v>
      </c>
      <c r="B33" s="5" t="s">
        <v>180</v>
      </c>
      <c r="C33" s="5"/>
      <c r="D33" s="5" t="s">
        <v>1</v>
      </c>
      <c r="E33" s="7">
        <v>0.18096100000000001</v>
      </c>
      <c r="F33" s="7">
        <v>0.41284900000000002</v>
      </c>
      <c r="G33" s="7">
        <v>0.56199600000000005</v>
      </c>
      <c r="H33" s="7">
        <v>7.0525000000000004E-2</v>
      </c>
      <c r="I33" s="7"/>
      <c r="J33" s="7">
        <v>3.4573E-2</v>
      </c>
      <c r="K33" s="7">
        <v>1.4580249999999999</v>
      </c>
      <c r="L33" s="7">
        <v>0.53524899999999997</v>
      </c>
      <c r="M33" s="7"/>
      <c r="N33" s="7"/>
      <c r="O33" s="7"/>
      <c r="P33" s="7"/>
      <c r="Q33" s="7"/>
      <c r="R33" s="7"/>
      <c r="S33" s="7"/>
    </row>
    <row r="34" spans="1:19" x14ac:dyDescent="0.2">
      <c r="A34" s="6" t="s">
        <v>129</v>
      </c>
      <c r="B34" s="5" t="s">
        <v>179</v>
      </c>
      <c r="C34" s="5"/>
      <c r="D34" s="5" t="s">
        <v>1</v>
      </c>
      <c r="E34" s="3">
        <v>0.65598199999999995</v>
      </c>
      <c r="F34" s="3">
        <v>0.73596799999999996</v>
      </c>
      <c r="G34" s="3">
        <v>0.46757900000000002</v>
      </c>
      <c r="H34" s="3">
        <v>1.440191</v>
      </c>
      <c r="I34" s="3">
        <v>0.47445399999999999</v>
      </c>
      <c r="J34" s="3">
        <v>7.1454000000000004E-2</v>
      </c>
      <c r="K34" s="3">
        <v>0.35380299999999998</v>
      </c>
      <c r="L34" s="3">
        <v>0.172432</v>
      </c>
      <c r="M34" s="3"/>
      <c r="N34" s="3"/>
      <c r="O34" s="3"/>
      <c r="P34" s="3"/>
      <c r="Q34" s="3"/>
      <c r="R34" s="3"/>
      <c r="S34" s="3"/>
    </row>
    <row r="35" spans="1:19" x14ac:dyDescent="0.2">
      <c r="A35" s="9" t="s">
        <v>128</v>
      </c>
      <c r="B35" s="5" t="s">
        <v>180</v>
      </c>
      <c r="C35" s="5"/>
      <c r="D35" s="5" t="s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4.1269999999999996E-3</v>
      </c>
      <c r="S35" s="7"/>
    </row>
    <row r="36" spans="1:19" x14ac:dyDescent="0.2">
      <c r="A36" s="6" t="s">
        <v>128</v>
      </c>
      <c r="B36" s="5" t="s">
        <v>179</v>
      </c>
      <c r="C36" s="5"/>
      <c r="D36" s="5" t="s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9" t="s">
        <v>127</v>
      </c>
      <c r="B37" s="5" t="s">
        <v>180</v>
      </c>
      <c r="C37" s="5"/>
      <c r="D37" s="5" t="s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">
      <c r="A38" s="6" t="s">
        <v>127</v>
      </c>
      <c r="B38" s="5" t="s">
        <v>179</v>
      </c>
      <c r="C38" s="5"/>
      <c r="D38" s="5" t="s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9" t="s">
        <v>126</v>
      </c>
      <c r="B39" s="5" t="s">
        <v>180</v>
      </c>
      <c r="C39" s="5"/>
      <c r="D39" s="5" t="s">
        <v>1</v>
      </c>
      <c r="E39" s="7">
        <v>2.2688E-2</v>
      </c>
      <c r="F39" s="7"/>
      <c r="G39" s="7">
        <v>4.4539999999999996E-3</v>
      </c>
      <c r="H39" s="7">
        <v>0.19645399999999999</v>
      </c>
      <c r="I39" s="7">
        <v>0.115492</v>
      </c>
      <c r="J39" s="7">
        <v>1.7344999999999999E-2</v>
      </c>
      <c r="K39" s="7">
        <v>2.7905129999999998</v>
      </c>
      <c r="L39" s="7">
        <v>0.34656399999999998</v>
      </c>
      <c r="M39" s="7"/>
      <c r="N39" s="7">
        <v>0.49943599999999999</v>
      </c>
      <c r="O39" s="7">
        <v>1.0663210000000001</v>
      </c>
      <c r="P39" s="7">
        <v>1.144771</v>
      </c>
      <c r="Q39" s="7">
        <v>0.82645000000000002</v>
      </c>
      <c r="R39" s="7">
        <v>0.61511300000000002</v>
      </c>
      <c r="S39" s="7">
        <v>0.58766099999999999</v>
      </c>
    </row>
    <row r="40" spans="1:19" x14ac:dyDescent="0.2">
      <c r="A40" s="6" t="s">
        <v>126</v>
      </c>
      <c r="B40" s="5" t="s">
        <v>179</v>
      </c>
      <c r="C40" s="5"/>
      <c r="D40" s="5" t="s">
        <v>1</v>
      </c>
      <c r="E40" s="3"/>
      <c r="F40" s="3"/>
      <c r="G40" s="3">
        <v>2.1919999999999999E-3</v>
      </c>
      <c r="H40" s="3"/>
      <c r="I40" s="3">
        <v>0.86839500000000003</v>
      </c>
      <c r="J40" s="3">
        <v>0.103147</v>
      </c>
      <c r="K40" s="3">
        <v>1.1906999999999999E-2</v>
      </c>
      <c r="L40" s="3"/>
      <c r="M40" s="3"/>
      <c r="N40" s="3">
        <v>1.0635E-2</v>
      </c>
      <c r="O40" s="3"/>
      <c r="P40" s="3"/>
      <c r="Q40" s="3"/>
      <c r="R40" s="3"/>
      <c r="S40" s="3">
        <v>6.6350000000000003E-3</v>
      </c>
    </row>
    <row r="41" spans="1:19" x14ac:dyDescent="0.2">
      <c r="A41" s="9" t="s">
        <v>125</v>
      </c>
      <c r="B41" s="5" t="s">
        <v>180</v>
      </c>
      <c r="C41" s="5"/>
      <c r="D41" s="5" t="s">
        <v>1</v>
      </c>
      <c r="E41" s="7">
        <v>5.8812049999999996</v>
      </c>
      <c r="F41" s="7">
        <v>0.359765</v>
      </c>
      <c r="G41" s="7">
        <v>0.34429599999999999</v>
      </c>
      <c r="H41" s="7"/>
      <c r="I41" s="7">
        <v>0.28199999999999997</v>
      </c>
      <c r="J41" s="7">
        <v>0.151084</v>
      </c>
      <c r="K41" s="7">
        <v>0.44602399999999998</v>
      </c>
      <c r="L41" s="7">
        <v>0.27547500000000003</v>
      </c>
      <c r="M41" s="7">
        <v>1.5358999999999999E-2</v>
      </c>
      <c r="N41" s="7">
        <v>0.18551899999999999</v>
      </c>
      <c r="O41" s="7">
        <v>9.6689999999999998E-2</v>
      </c>
      <c r="P41" s="7">
        <v>4.5389999999999996E-3</v>
      </c>
      <c r="Q41" s="7">
        <v>0.10068299999999999</v>
      </c>
      <c r="R41" s="7">
        <v>0.149337</v>
      </c>
      <c r="S41" s="7">
        <v>0.172486</v>
      </c>
    </row>
    <row r="42" spans="1:19" x14ac:dyDescent="0.2">
      <c r="A42" s="6" t="s">
        <v>125</v>
      </c>
      <c r="B42" s="5" t="s">
        <v>179</v>
      </c>
      <c r="C42" s="5"/>
      <c r="D42" s="5" t="s">
        <v>1</v>
      </c>
      <c r="E42" s="3"/>
      <c r="F42" s="3">
        <v>1.001209</v>
      </c>
      <c r="G42" s="3">
        <v>1.465147</v>
      </c>
      <c r="H42" s="3">
        <v>0.344781</v>
      </c>
      <c r="I42" s="3">
        <v>0.55283899999999997</v>
      </c>
      <c r="J42" s="3">
        <v>2.476264</v>
      </c>
      <c r="K42" s="3">
        <v>1.929567</v>
      </c>
      <c r="L42" s="3">
        <v>2.0368590000000002</v>
      </c>
      <c r="M42" s="3">
        <v>3.656844</v>
      </c>
      <c r="N42" s="3">
        <v>2.31596</v>
      </c>
      <c r="O42" s="3">
        <v>1.5129349999999999</v>
      </c>
      <c r="P42" s="3">
        <v>0.79965699999999995</v>
      </c>
      <c r="Q42" s="3">
        <v>0.48285699999999998</v>
      </c>
      <c r="R42" s="3">
        <v>2.3898359999999998</v>
      </c>
      <c r="S42" s="3">
        <v>0.12673300000000001</v>
      </c>
    </row>
    <row r="43" spans="1:19" x14ac:dyDescent="0.2">
      <c r="A43" s="9" t="s">
        <v>124</v>
      </c>
      <c r="B43" s="5" t="s">
        <v>180</v>
      </c>
      <c r="C43" s="5"/>
      <c r="D43" s="5" t="s">
        <v>1</v>
      </c>
      <c r="E43" s="7"/>
      <c r="F43" s="7">
        <v>50.075336</v>
      </c>
      <c r="G43" s="7">
        <v>90.678886000000006</v>
      </c>
      <c r="H43" s="7">
        <v>43.642220000000002</v>
      </c>
      <c r="I43" s="7">
        <v>46.439819</v>
      </c>
      <c r="J43" s="7">
        <v>51.009433000000001</v>
      </c>
      <c r="K43" s="7">
        <v>50.978028999999999</v>
      </c>
      <c r="L43" s="7">
        <v>15.213373000000001</v>
      </c>
      <c r="M43" s="7">
        <v>70.259716999999995</v>
      </c>
      <c r="N43" s="7">
        <v>67.251306</v>
      </c>
      <c r="O43" s="7">
        <v>90.784938999999994</v>
      </c>
      <c r="P43" s="7">
        <v>95.928061</v>
      </c>
      <c r="Q43" s="7">
        <v>108.44946400000001</v>
      </c>
      <c r="R43" s="7">
        <v>55.203263</v>
      </c>
      <c r="S43" s="7">
        <v>71.453210999999996</v>
      </c>
    </row>
    <row r="44" spans="1:19" x14ac:dyDescent="0.2">
      <c r="A44" s="6" t="s">
        <v>124</v>
      </c>
      <c r="B44" s="5" t="s">
        <v>179</v>
      </c>
      <c r="C44" s="5"/>
      <c r="D44" s="5" t="s">
        <v>1</v>
      </c>
      <c r="E44" s="3"/>
      <c r="F44" s="3">
        <v>5.517989</v>
      </c>
      <c r="G44" s="3">
        <v>7.9224990000000002</v>
      </c>
      <c r="H44" s="3">
        <v>8.4549920000000007</v>
      </c>
      <c r="I44" s="3">
        <v>7.2022529999999998</v>
      </c>
      <c r="J44" s="3">
        <v>14.565841000000001</v>
      </c>
      <c r="K44" s="3">
        <v>11.969633999999999</v>
      </c>
      <c r="L44" s="3">
        <v>16.909213000000001</v>
      </c>
      <c r="M44" s="3">
        <v>18.763739999999999</v>
      </c>
      <c r="N44" s="3">
        <v>19.523944</v>
      </c>
      <c r="O44" s="3">
        <v>73.324414000000004</v>
      </c>
      <c r="P44" s="3">
        <v>49.298772999999997</v>
      </c>
      <c r="Q44" s="3">
        <v>71.172515000000004</v>
      </c>
      <c r="R44" s="3">
        <v>46.644658999999997</v>
      </c>
      <c r="S44" s="3">
        <v>79.587264000000005</v>
      </c>
    </row>
    <row r="45" spans="1:19" x14ac:dyDescent="0.2">
      <c r="A45" s="9" t="s">
        <v>123</v>
      </c>
      <c r="B45" s="5" t="s">
        <v>180</v>
      </c>
      <c r="C45" s="5"/>
      <c r="D45" s="5" t="s">
        <v>1</v>
      </c>
      <c r="E45" s="7"/>
      <c r="F45" s="7"/>
      <c r="G45" s="7"/>
      <c r="H45" s="7"/>
      <c r="I45" s="7">
        <v>4.150264</v>
      </c>
      <c r="J45" s="7">
        <v>4.2631119999999996</v>
      </c>
      <c r="K45" s="7">
        <v>19.619136999999998</v>
      </c>
      <c r="L45" s="7">
        <v>10.457992000000001</v>
      </c>
      <c r="M45" s="7">
        <v>2.1938040000000001</v>
      </c>
      <c r="N45" s="7">
        <v>7.5098979999999997</v>
      </c>
      <c r="O45" s="7">
        <v>8.1943459999999995</v>
      </c>
      <c r="P45" s="7">
        <v>8.0485710000000008</v>
      </c>
      <c r="Q45" s="7">
        <v>8.2527670000000004</v>
      </c>
      <c r="R45" s="7">
        <v>6.8141059999999998</v>
      </c>
      <c r="S45" s="7">
        <v>6.132352</v>
      </c>
    </row>
    <row r="46" spans="1:19" x14ac:dyDescent="0.2">
      <c r="A46" s="6" t="s">
        <v>123</v>
      </c>
      <c r="B46" s="5" t="s">
        <v>179</v>
      </c>
      <c r="C46" s="5"/>
      <c r="D46" s="5" t="s">
        <v>1</v>
      </c>
      <c r="E46" s="3"/>
      <c r="F46" s="3"/>
      <c r="G46" s="3"/>
      <c r="H46" s="3"/>
      <c r="I46" s="3">
        <v>0.20274600000000001</v>
      </c>
      <c r="J46" s="3">
        <v>1.1428640000000001</v>
      </c>
      <c r="K46" s="3">
        <v>1.37144</v>
      </c>
      <c r="L46" s="3">
        <v>0.44406000000000001</v>
      </c>
      <c r="M46" s="3">
        <v>0.30346499999999998</v>
      </c>
      <c r="N46" s="3">
        <v>0.43640499999999999</v>
      </c>
      <c r="O46" s="3">
        <v>1.246534</v>
      </c>
      <c r="P46" s="3">
        <v>1.067142</v>
      </c>
      <c r="Q46" s="3">
        <v>2.4727600000000001</v>
      </c>
      <c r="R46" s="3">
        <v>1.5859939999999999</v>
      </c>
      <c r="S46" s="3">
        <v>1.2720359999999999</v>
      </c>
    </row>
    <row r="47" spans="1:19" x14ac:dyDescent="0.2">
      <c r="A47" s="9" t="s">
        <v>122</v>
      </c>
      <c r="B47" s="5" t="s">
        <v>180</v>
      </c>
      <c r="C47" s="5"/>
      <c r="D47" s="5" t="s">
        <v>1</v>
      </c>
      <c r="E47" s="7"/>
      <c r="F47" s="7"/>
      <c r="G47" s="7">
        <v>1.1885E-2</v>
      </c>
      <c r="H47" s="7">
        <v>0.37573499999999999</v>
      </c>
      <c r="I47" s="7">
        <v>0.46971499999999999</v>
      </c>
      <c r="J47" s="7">
        <v>0.17177899999999999</v>
      </c>
      <c r="K47" s="7">
        <v>0.38709900000000003</v>
      </c>
      <c r="L47" s="7"/>
      <c r="M47" s="7">
        <v>2.2047979999999998</v>
      </c>
      <c r="N47" s="7">
        <v>1.3989469999999999</v>
      </c>
      <c r="O47" s="7"/>
      <c r="P47" s="7"/>
      <c r="Q47" s="7"/>
      <c r="R47" s="7"/>
      <c r="S47" s="7">
        <v>2.2116549999999999</v>
      </c>
    </row>
    <row r="48" spans="1:19" x14ac:dyDescent="0.2">
      <c r="A48" s="6" t="s">
        <v>122</v>
      </c>
      <c r="B48" s="5" t="s">
        <v>179</v>
      </c>
      <c r="C48" s="5"/>
      <c r="D48" s="5" t="s">
        <v>1</v>
      </c>
      <c r="E48" s="3"/>
      <c r="F48" s="3"/>
      <c r="G48" s="3">
        <v>1.0258929999999999</v>
      </c>
      <c r="H48" s="3">
        <v>1.8048230000000001</v>
      </c>
      <c r="I48" s="3">
        <v>0.89814700000000003</v>
      </c>
      <c r="J48" s="3">
        <v>1.9116359999999999</v>
      </c>
      <c r="K48" s="3">
        <v>2.2767940000000002</v>
      </c>
      <c r="L48" s="3">
        <v>2.3596339999999998</v>
      </c>
      <c r="M48" s="3">
        <v>1.3144180000000001</v>
      </c>
      <c r="N48" s="3">
        <v>1.709622</v>
      </c>
      <c r="O48" s="3">
        <v>1.8504</v>
      </c>
      <c r="P48" s="3">
        <v>1.151807</v>
      </c>
      <c r="Q48" s="3">
        <v>1.570287</v>
      </c>
      <c r="R48" s="3">
        <v>2.821396</v>
      </c>
      <c r="S48" s="3">
        <v>0.22028700000000001</v>
      </c>
    </row>
    <row r="49" spans="1:19" x14ac:dyDescent="0.2">
      <c r="A49" s="9" t="s">
        <v>121</v>
      </c>
      <c r="B49" s="5" t="s">
        <v>180</v>
      </c>
      <c r="C49" s="5"/>
      <c r="D49" s="5" t="s">
        <v>1</v>
      </c>
      <c r="E49" s="7">
        <v>5.579555</v>
      </c>
      <c r="F49" s="7">
        <v>11.985538</v>
      </c>
      <c r="G49" s="7">
        <v>12.564636</v>
      </c>
      <c r="H49" s="7">
        <v>14.926942</v>
      </c>
      <c r="I49" s="7">
        <v>37.563934000000003</v>
      </c>
      <c r="J49" s="7">
        <v>45.338335000000001</v>
      </c>
      <c r="K49" s="7">
        <v>43.888711999999998</v>
      </c>
      <c r="L49" s="7">
        <v>48.197758999999998</v>
      </c>
      <c r="M49" s="7">
        <v>53.797153000000002</v>
      </c>
      <c r="N49" s="7">
        <v>58.386871999999997</v>
      </c>
      <c r="O49" s="7">
        <v>71.825895000000003</v>
      </c>
      <c r="P49" s="7">
        <v>98.070070000000001</v>
      </c>
      <c r="Q49" s="7">
        <v>78.349384000000001</v>
      </c>
      <c r="R49" s="7">
        <v>62.187897</v>
      </c>
      <c r="S49" s="7">
        <v>86.716965000000002</v>
      </c>
    </row>
    <row r="50" spans="1:19" x14ac:dyDescent="0.2">
      <c r="A50" s="6" t="s">
        <v>121</v>
      </c>
      <c r="B50" s="5" t="s">
        <v>179</v>
      </c>
      <c r="C50" s="5"/>
      <c r="D50" s="5" t="s">
        <v>1</v>
      </c>
      <c r="E50" s="3">
        <v>1.269226</v>
      </c>
      <c r="F50" s="3">
        <v>4.1380000000000002E-3</v>
      </c>
      <c r="G50" s="3">
        <v>2.5514999999999999E-2</v>
      </c>
      <c r="H50" s="3">
        <v>0.37274400000000002</v>
      </c>
      <c r="I50" s="3">
        <v>0.555813</v>
      </c>
      <c r="J50" s="3">
        <v>0.51364799999999999</v>
      </c>
      <c r="K50" s="3">
        <v>0.90190099999999995</v>
      </c>
      <c r="L50" s="3">
        <v>0.40666999999999998</v>
      </c>
      <c r="M50" s="3">
        <v>0.99189300000000002</v>
      </c>
      <c r="N50" s="3">
        <v>1.4236850000000001</v>
      </c>
      <c r="O50" s="3">
        <v>0.54451000000000005</v>
      </c>
      <c r="P50" s="3"/>
      <c r="Q50" s="3"/>
      <c r="R50" s="3"/>
      <c r="S50" s="3"/>
    </row>
    <row r="51" spans="1:19" x14ac:dyDescent="0.2">
      <c r="A51" s="9" t="s">
        <v>120</v>
      </c>
      <c r="B51" s="5" t="s">
        <v>180</v>
      </c>
      <c r="C51" s="5"/>
      <c r="D51" s="5" t="s">
        <v>1</v>
      </c>
      <c r="E51" s="7">
        <v>0.49234600000000001</v>
      </c>
      <c r="F51" s="7">
        <v>0.49208499999999999</v>
      </c>
      <c r="G51" s="7">
        <v>1.655986</v>
      </c>
      <c r="H51" s="7">
        <v>1.5667150000000001</v>
      </c>
      <c r="I51" s="7">
        <v>3.0155910000000001</v>
      </c>
      <c r="J51" s="7">
        <v>1.556103</v>
      </c>
      <c r="K51" s="7">
        <v>2.7187929999999998</v>
      </c>
      <c r="L51" s="7">
        <v>4.0495780000000003</v>
      </c>
      <c r="M51" s="7">
        <v>1.7891170000000001</v>
      </c>
      <c r="N51" s="7">
        <v>3.1238480000000002</v>
      </c>
      <c r="O51" s="7">
        <v>4.0120610000000001</v>
      </c>
      <c r="P51" s="7">
        <v>2.7468840000000001</v>
      </c>
      <c r="Q51" s="7">
        <v>4.7693500000000002</v>
      </c>
      <c r="R51" s="7">
        <v>4.3204599999999997</v>
      </c>
      <c r="S51" s="7">
        <v>2.2869660000000001</v>
      </c>
    </row>
    <row r="52" spans="1:19" x14ac:dyDescent="0.2">
      <c r="A52" s="6" t="s">
        <v>120</v>
      </c>
      <c r="B52" s="5" t="s">
        <v>179</v>
      </c>
      <c r="C52" s="5"/>
      <c r="D52" s="5" t="s">
        <v>1</v>
      </c>
      <c r="E52" s="3">
        <v>0.30035000000000001</v>
      </c>
      <c r="F52" s="3">
        <v>1.946291</v>
      </c>
      <c r="G52" s="3">
        <v>2.308783</v>
      </c>
      <c r="H52" s="3">
        <v>1.273895</v>
      </c>
      <c r="I52" s="3">
        <v>2.759385</v>
      </c>
      <c r="J52" s="3">
        <v>1.6825870000000001</v>
      </c>
      <c r="K52" s="3">
        <v>1.5333540000000001</v>
      </c>
      <c r="L52" s="3">
        <v>0.72060400000000002</v>
      </c>
      <c r="M52" s="3">
        <v>2.5323229999999999</v>
      </c>
      <c r="N52" s="3">
        <v>13.094573</v>
      </c>
      <c r="O52" s="3">
        <v>9.3437660000000005</v>
      </c>
      <c r="P52" s="3">
        <v>7.2829240000000004</v>
      </c>
      <c r="Q52" s="3">
        <v>6.0149800000000004</v>
      </c>
      <c r="R52" s="3">
        <v>16.647983</v>
      </c>
      <c r="S52" s="3">
        <v>13.316148999999999</v>
      </c>
    </row>
    <row r="53" spans="1:19" x14ac:dyDescent="0.2">
      <c r="A53" s="9" t="s">
        <v>119</v>
      </c>
      <c r="B53" s="5" t="s">
        <v>180</v>
      </c>
      <c r="C53" s="5"/>
      <c r="D53" s="5" t="s">
        <v>1</v>
      </c>
      <c r="E53" s="7">
        <v>2.7986469999999999</v>
      </c>
      <c r="F53" s="7">
        <v>2.9781249999999999</v>
      </c>
      <c r="G53" s="7">
        <v>11.451701999999999</v>
      </c>
      <c r="H53" s="7">
        <v>10.645357000000001</v>
      </c>
      <c r="I53" s="7">
        <v>10.729139</v>
      </c>
      <c r="J53" s="7">
        <v>18.846412000000001</v>
      </c>
      <c r="K53" s="7">
        <v>15.457763999999999</v>
      </c>
      <c r="L53" s="7">
        <v>17.637211000000001</v>
      </c>
      <c r="M53" s="7">
        <v>15.931918</v>
      </c>
      <c r="N53" s="7">
        <v>12.404624999999999</v>
      </c>
      <c r="O53" s="7">
        <v>12.227036999999999</v>
      </c>
      <c r="P53" s="7">
        <v>9.8232990000000004</v>
      </c>
      <c r="Q53" s="7">
        <v>10.703804</v>
      </c>
      <c r="R53" s="7">
        <v>11.026064999999999</v>
      </c>
      <c r="S53" s="7">
        <v>9.6064799999999995</v>
      </c>
    </row>
    <row r="54" spans="1:19" x14ac:dyDescent="0.2">
      <c r="A54" s="6" t="s">
        <v>119</v>
      </c>
      <c r="B54" s="5" t="s">
        <v>179</v>
      </c>
      <c r="C54" s="5"/>
      <c r="D54" s="5" t="s">
        <v>1</v>
      </c>
      <c r="E54" s="3">
        <v>0.113743</v>
      </c>
      <c r="F54" s="3">
        <v>0.85979000000000005</v>
      </c>
      <c r="G54" s="3">
        <v>0.70117600000000002</v>
      </c>
      <c r="H54" s="3">
        <v>5.8585459999999996</v>
      </c>
      <c r="I54" s="3">
        <v>0.89309300000000003</v>
      </c>
      <c r="J54" s="3">
        <v>0.456293</v>
      </c>
      <c r="K54" s="3">
        <v>3.6541049999999999</v>
      </c>
      <c r="L54" s="3">
        <v>5.7915000000000001E-2</v>
      </c>
      <c r="M54" s="3">
        <v>2.4292539999999998</v>
      </c>
      <c r="N54" s="3">
        <v>8.7036990000000003</v>
      </c>
      <c r="O54" s="3">
        <v>2.2721460000000002</v>
      </c>
      <c r="P54" s="3">
        <v>1.995206</v>
      </c>
      <c r="Q54" s="3">
        <v>0.34819600000000001</v>
      </c>
      <c r="R54" s="3">
        <v>0.230411</v>
      </c>
      <c r="S54" s="3">
        <v>0.29984499999999997</v>
      </c>
    </row>
    <row r="55" spans="1:19" x14ac:dyDescent="0.2">
      <c r="A55" s="9" t="s">
        <v>118</v>
      </c>
      <c r="B55" s="5" t="s">
        <v>180</v>
      </c>
      <c r="C55" s="5"/>
      <c r="D55" s="5" t="s">
        <v>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>
        <v>1.1409000000000001E-2</v>
      </c>
    </row>
    <row r="56" spans="1:19" x14ac:dyDescent="0.2">
      <c r="A56" s="6" t="s">
        <v>118</v>
      </c>
      <c r="B56" s="5" t="s">
        <v>179</v>
      </c>
      <c r="C56" s="5"/>
      <c r="D56" s="5" t="s">
        <v>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>
        <v>0.13852</v>
      </c>
      <c r="R56" s="3">
        <v>0.18595</v>
      </c>
      <c r="S56" s="3">
        <v>0.16858500000000001</v>
      </c>
    </row>
    <row r="57" spans="1:19" x14ac:dyDescent="0.2">
      <c r="A57" s="9" t="s">
        <v>117</v>
      </c>
      <c r="B57" s="5" t="s">
        <v>180</v>
      </c>
      <c r="C57" s="5"/>
      <c r="D57" s="5" t="s">
        <v>1</v>
      </c>
      <c r="E57" s="7">
        <v>1.269E-2</v>
      </c>
      <c r="F57" s="7">
        <v>5.1166000000000003E-2</v>
      </c>
      <c r="G57" s="7">
        <v>0.19919300000000001</v>
      </c>
      <c r="H57" s="7">
        <v>0.208703</v>
      </c>
      <c r="I57" s="7">
        <v>5.3541999999999999E-2</v>
      </c>
      <c r="J57" s="7">
        <v>0.18238699999999999</v>
      </c>
      <c r="K57" s="7">
        <v>3.9564000000000002E-2</v>
      </c>
      <c r="L57" s="7">
        <v>0.107443</v>
      </c>
      <c r="M57" s="7">
        <v>1.743E-3</v>
      </c>
      <c r="N57" s="7">
        <v>8.2209999999999991E-3</v>
      </c>
      <c r="O57" s="7">
        <v>1.1789999999999999E-3</v>
      </c>
      <c r="P57" s="7">
        <v>3.3399999999999999E-4</v>
      </c>
      <c r="Q57" s="7"/>
      <c r="R57" s="7"/>
      <c r="S57" s="7">
        <v>1.8275E-2</v>
      </c>
    </row>
    <row r="58" spans="1:19" x14ac:dyDescent="0.2">
      <c r="A58" s="6" t="s">
        <v>117</v>
      </c>
      <c r="B58" s="5" t="s">
        <v>179</v>
      </c>
      <c r="C58" s="5"/>
      <c r="D58" s="5" t="s">
        <v>1</v>
      </c>
      <c r="E58" s="3">
        <v>0.87803399999999998</v>
      </c>
      <c r="F58" s="3">
        <v>0.27434399999999998</v>
      </c>
      <c r="G58" s="3">
        <v>0.165021</v>
      </c>
      <c r="H58" s="3">
        <v>6.3126000000000002E-2</v>
      </c>
      <c r="I58" s="3">
        <v>0.20286499999999999</v>
      </c>
      <c r="J58" s="3">
        <v>0.29628399999999999</v>
      </c>
      <c r="K58" s="3">
        <v>0.15532099999999999</v>
      </c>
      <c r="L58" s="3">
        <v>0.188054</v>
      </c>
      <c r="M58" s="3">
        <v>3.8443999999999999E-2</v>
      </c>
      <c r="N58" s="3">
        <v>4.5801000000000001E-2</v>
      </c>
      <c r="O58" s="3">
        <v>9.4330000000000004E-3</v>
      </c>
      <c r="P58" s="3">
        <v>4.0980000000000001E-3</v>
      </c>
      <c r="Q58" s="3"/>
      <c r="R58" s="3">
        <v>0.50936000000000003</v>
      </c>
      <c r="S58" s="3">
        <v>8.6045999999999997E-2</v>
      </c>
    </row>
    <row r="59" spans="1:19" x14ac:dyDescent="0.2">
      <c r="A59" s="9" t="s">
        <v>116</v>
      </c>
      <c r="B59" s="5" t="s">
        <v>180</v>
      </c>
      <c r="C59" s="5"/>
      <c r="D59" s="5" t="s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>
        <v>9.6780000000000008E-3</v>
      </c>
      <c r="Q59" s="7"/>
      <c r="R59" s="7">
        <v>6.6140000000000001E-3</v>
      </c>
      <c r="S59" s="7">
        <v>2.3600000000000001E-3</v>
      </c>
    </row>
    <row r="60" spans="1:19" x14ac:dyDescent="0.2">
      <c r="A60" s="6" t="s">
        <v>116</v>
      </c>
      <c r="B60" s="5" t="s">
        <v>179</v>
      </c>
      <c r="C60" s="5"/>
      <c r="D60" s="5" t="s">
        <v>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9" t="s">
        <v>115</v>
      </c>
      <c r="B61" s="5" t="s">
        <v>180</v>
      </c>
      <c r="C61" s="5"/>
      <c r="D61" s="5" t="s">
        <v>1</v>
      </c>
      <c r="E61" s="7"/>
      <c r="F61" s="7"/>
      <c r="G61" s="7"/>
      <c r="H61" s="7"/>
      <c r="I61" s="7"/>
      <c r="J61" s="7"/>
      <c r="K61" s="7"/>
      <c r="L61" s="7"/>
      <c r="M61" s="7">
        <v>3.3591999999999997E-2</v>
      </c>
      <c r="N61" s="7">
        <v>1.059714</v>
      </c>
      <c r="O61" s="7">
        <v>3.7469000000000002E-2</v>
      </c>
      <c r="P61" s="7"/>
      <c r="Q61" s="7"/>
      <c r="R61" s="7"/>
      <c r="S61" s="7"/>
    </row>
    <row r="62" spans="1:19" x14ac:dyDescent="0.2">
      <c r="A62" s="6" t="s">
        <v>115</v>
      </c>
      <c r="B62" s="5" t="s">
        <v>179</v>
      </c>
      <c r="C62" s="5"/>
      <c r="D62" s="5" t="s">
        <v>1</v>
      </c>
      <c r="E62" s="3"/>
      <c r="F62" s="3"/>
      <c r="G62" s="3"/>
      <c r="H62" s="3"/>
      <c r="I62" s="3"/>
      <c r="J62" s="3"/>
      <c r="K62" s="3"/>
      <c r="L62" s="3"/>
      <c r="M62" s="3">
        <v>0.521505</v>
      </c>
      <c r="N62" s="3">
        <v>2.6252000000000001E-2</v>
      </c>
      <c r="O62" s="3">
        <v>0.12681799999999999</v>
      </c>
      <c r="P62" s="3">
        <v>8.516E-2</v>
      </c>
      <c r="Q62" s="3"/>
      <c r="R62" s="3">
        <v>8.3680000000000004E-2</v>
      </c>
      <c r="S62" s="3"/>
    </row>
    <row r="63" spans="1:19" x14ac:dyDescent="0.2">
      <c r="A63" s="9" t="s">
        <v>114</v>
      </c>
      <c r="B63" s="5" t="s">
        <v>180</v>
      </c>
      <c r="C63" s="5"/>
      <c r="D63" s="5" t="s">
        <v>1</v>
      </c>
      <c r="E63" s="7">
        <v>0.83525700000000003</v>
      </c>
      <c r="F63" s="7">
        <v>1.052106</v>
      </c>
      <c r="G63" s="7">
        <v>1.53078</v>
      </c>
      <c r="H63" s="7">
        <v>1.5485910000000001</v>
      </c>
      <c r="I63" s="7">
        <v>0.74998399999999998</v>
      </c>
      <c r="J63" s="7">
        <v>6.2802949999999997</v>
      </c>
      <c r="K63" s="7">
        <v>4.7270539999999999</v>
      </c>
      <c r="L63" s="7">
        <v>3.1121110000000001</v>
      </c>
      <c r="M63" s="7">
        <v>4.196428</v>
      </c>
      <c r="N63" s="7">
        <v>1.34961</v>
      </c>
      <c r="O63" s="7">
        <v>4.2299000000000003E-2</v>
      </c>
      <c r="P63" s="7">
        <v>0.141764</v>
      </c>
      <c r="Q63" s="7">
        <v>0.63368999999999998</v>
      </c>
      <c r="R63" s="7">
        <v>0.227853</v>
      </c>
      <c r="S63" s="7">
        <v>7.2015999999999997E-2</v>
      </c>
    </row>
    <row r="64" spans="1:19" x14ac:dyDescent="0.2">
      <c r="A64" s="6" t="s">
        <v>114</v>
      </c>
      <c r="B64" s="5" t="s">
        <v>179</v>
      </c>
      <c r="C64" s="5"/>
      <c r="D64" s="5" t="s">
        <v>1</v>
      </c>
      <c r="E64" s="3">
        <v>3.367184</v>
      </c>
      <c r="F64" s="3">
        <v>3.397599</v>
      </c>
      <c r="G64" s="3">
        <v>5.618182</v>
      </c>
      <c r="H64" s="3">
        <v>5.5188819999999996</v>
      </c>
      <c r="I64" s="3">
        <v>8.2160189999999993</v>
      </c>
      <c r="J64" s="3">
        <v>16.892465000000001</v>
      </c>
      <c r="K64" s="3">
        <v>11.476336</v>
      </c>
      <c r="L64" s="3">
        <v>7.0879089999999998</v>
      </c>
      <c r="M64" s="3">
        <v>6.9497</v>
      </c>
      <c r="N64" s="3">
        <v>3.305736</v>
      </c>
      <c r="O64" s="3">
        <v>1.204286</v>
      </c>
      <c r="P64" s="3">
        <v>0.48172799999999999</v>
      </c>
      <c r="Q64" s="3">
        <v>2.0270820000000001</v>
      </c>
      <c r="R64" s="3">
        <v>0.96570900000000004</v>
      </c>
      <c r="S64" s="3">
        <v>1.314351</v>
      </c>
    </row>
    <row r="65" spans="1:19" x14ac:dyDescent="0.2">
      <c r="A65" s="9" t="s">
        <v>113</v>
      </c>
      <c r="B65" s="5" t="s">
        <v>180</v>
      </c>
      <c r="C65" s="5"/>
      <c r="D65" s="5" t="s">
        <v>1</v>
      </c>
      <c r="E65" s="7">
        <v>7.506246</v>
      </c>
      <c r="F65" s="7">
        <v>8.1961139999999997</v>
      </c>
      <c r="G65" s="7">
        <v>7.8007119999999999</v>
      </c>
      <c r="H65" s="7">
        <v>19.119562999999999</v>
      </c>
      <c r="I65" s="7">
        <v>18.420083999999999</v>
      </c>
      <c r="J65" s="7">
        <v>30.538436999999998</v>
      </c>
      <c r="K65" s="7">
        <v>26.191337999999998</v>
      </c>
      <c r="L65" s="7">
        <v>47.966897000000003</v>
      </c>
      <c r="M65" s="7">
        <v>35.575173999999997</v>
      </c>
      <c r="N65" s="7">
        <v>39.742058</v>
      </c>
      <c r="O65" s="7">
        <v>44.012124</v>
      </c>
      <c r="P65" s="7">
        <v>43.501027999999998</v>
      </c>
      <c r="Q65" s="7">
        <v>38.627076000000002</v>
      </c>
      <c r="R65" s="7">
        <v>46.552973000000001</v>
      </c>
      <c r="S65" s="7">
        <v>31.144258000000001</v>
      </c>
    </row>
    <row r="66" spans="1:19" x14ac:dyDescent="0.2">
      <c r="A66" s="6" t="s">
        <v>113</v>
      </c>
      <c r="B66" s="5" t="s">
        <v>179</v>
      </c>
      <c r="C66" s="5"/>
      <c r="D66" s="5" t="s">
        <v>1</v>
      </c>
      <c r="E66" s="3"/>
      <c r="F66" s="3"/>
      <c r="G66" s="3"/>
      <c r="H66" s="3"/>
      <c r="I66" s="3">
        <v>0.201708</v>
      </c>
      <c r="J66" s="3">
        <v>4.2292999999999997E-2</v>
      </c>
      <c r="K66" s="3"/>
      <c r="L66" s="3"/>
      <c r="M66" s="3"/>
      <c r="N66" s="3"/>
      <c r="O66" s="3"/>
      <c r="P66" s="3"/>
      <c r="Q66" s="3"/>
      <c r="R66" s="3">
        <v>0.41556300000000002</v>
      </c>
      <c r="S66" s="3">
        <v>0.81809200000000004</v>
      </c>
    </row>
    <row r="67" spans="1:19" x14ac:dyDescent="0.2">
      <c r="A67" s="9" t="s">
        <v>112</v>
      </c>
      <c r="B67" s="5" t="s">
        <v>180</v>
      </c>
      <c r="C67" s="5"/>
      <c r="D67" s="5" t="s">
        <v>1</v>
      </c>
      <c r="E67" s="7">
        <v>30.712198999999998</v>
      </c>
      <c r="F67" s="7">
        <v>17.540845000000001</v>
      </c>
      <c r="G67" s="7">
        <v>39.832495000000002</v>
      </c>
      <c r="H67" s="7">
        <v>30.424786999999998</v>
      </c>
      <c r="I67" s="7">
        <v>47.454140000000002</v>
      </c>
      <c r="J67" s="7">
        <v>10.050136</v>
      </c>
      <c r="K67" s="7">
        <v>15.172053999999999</v>
      </c>
      <c r="L67" s="7">
        <v>28.839988000000002</v>
      </c>
      <c r="M67" s="7">
        <v>18.472118999999999</v>
      </c>
      <c r="N67" s="7">
        <v>20.442055</v>
      </c>
      <c r="O67" s="7">
        <v>48.272137000000001</v>
      </c>
      <c r="P67" s="7">
        <v>33.835107999999998</v>
      </c>
      <c r="Q67" s="7">
        <v>34.308588999999998</v>
      </c>
      <c r="R67" s="7">
        <v>32.758040000000001</v>
      </c>
      <c r="S67" s="7">
        <v>30.835045000000001</v>
      </c>
    </row>
    <row r="68" spans="1:19" x14ac:dyDescent="0.2">
      <c r="A68" s="6" t="s">
        <v>112</v>
      </c>
      <c r="B68" s="5" t="s">
        <v>179</v>
      </c>
      <c r="C68" s="5"/>
      <c r="D68" s="5" t="s">
        <v>1</v>
      </c>
      <c r="E68" s="3"/>
      <c r="F68" s="3"/>
      <c r="G68" s="3">
        <v>0.66491999999999996</v>
      </c>
      <c r="H68" s="3">
        <v>0.46888299999999999</v>
      </c>
      <c r="I68" s="3"/>
      <c r="J68" s="3">
        <v>0.30582500000000001</v>
      </c>
      <c r="K68" s="3">
        <v>0.25677800000000001</v>
      </c>
      <c r="L68" s="3">
        <v>1.3527769999999999</v>
      </c>
      <c r="M68" s="3">
        <v>4.2182320000000004</v>
      </c>
      <c r="N68" s="3">
        <v>3.8566560000000001</v>
      </c>
      <c r="O68" s="3"/>
      <c r="P68" s="3">
        <v>3.511377</v>
      </c>
      <c r="Q68" s="3">
        <v>4.0456440000000002</v>
      </c>
      <c r="R68" s="3">
        <v>4.2642429999999996</v>
      </c>
      <c r="S68" s="3">
        <v>4.4636519999999997</v>
      </c>
    </row>
    <row r="69" spans="1:19" x14ac:dyDescent="0.2">
      <c r="A69" s="9" t="s">
        <v>111</v>
      </c>
      <c r="B69" s="5" t="s">
        <v>180</v>
      </c>
      <c r="C69" s="5"/>
      <c r="D69" s="5" t="s">
        <v>1</v>
      </c>
      <c r="E69" s="7">
        <v>11.717790000000001</v>
      </c>
      <c r="F69" s="7">
        <v>9.4021629999999998</v>
      </c>
      <c r="G69" s="7">
        <v>12.937547</v>
      </c>
      <c r="H69" s="7">
        <v>10.504875999999999</v>
      </c>
      <c r="I69" s="7">
        <v>32.682833000000002</v>
      </c>
      <c r="J69" s="7">
        <v>38.665346999999997</v>
      </c>
      <c r="K69" s="7">
        <v>60.573909999999998</v>
      </c>
      <c r="L69" s="7">
        <v>71.376480000000001</v>
      </c>
      <c r="M69" s="7">
        <v>200.63793200000001</v>
      </c>
      <c r="N69" s="7">
        <v>67.018878999999998</v>
      </c>
      <c r="O69" s="7">
        <v>86.426382000000004</v>
      </c>
      <c r="P69" s="7">
        <v>106.700636</v>
      </c>
      <c r="Q69" s="7">
        <v>82.347168999999994</v>
      </c>
      <c r="R69" s="7">
        <v>73.983716000000001</v>
      </c>
      <c r="S69" s="7">
        <v>61.969405999999999</v>
      </c>
    </row>
    <row r="70" spans="1:19" x14ac:dyDescent="0.2">
      <c r="A70" s="6" t="s">
        <v>111</v>
      </c>
      <c r="B70" s="5" t="s">
        <v>179</v>
      </c>
      <c r="C70" s="5"/>
      <c r="D70" s="5" t="s">
        <v>1</v>
      </c>
      <c r="E70" s="3">
        <v>1.8486670000000001</v>
      </c>
      <c r="F70" s="3">
        <v>1.7246049999999999</v>
      </c>
      <c r="G70" s="3">
        <v>1.2582720000000001</v>
      </c>
      <c r="H70" s="3">
        <v>1.537542</v>
      </c>
      <c r="I70" s="3">
        <v>0.213953</v>
      </c>
      <c r="J70" s="3">
        <v>0.45159700000000003</v>
      </c>
      <c r="K70" s="3">
        <v>0.407638</v>
      </c>
      <c r="L70" s="3">
        <v>1.21736</v>
      </c>
      <c r="M70" s="3">
        <v>15.588611999999999</v>
      </c>
      <c r="N70" s="3">
        <v>2.6367970000000001</v>
      </c>
      <c r="O70" s="3">
        <v>2.5010699999999999</v>
      </c>
      <c r="P70" s="3">
        <v>1.410979</v>
      </c>
      <c r="Q70" s="3">
        <v>1.6416E-2</v>
      </c>
      <c r="R70" s="3">
        <v>1.608903</v>
      </c>
      <c r="S70" s="3">
        <v>2.1228349999999998</v>
      </c>
    </row>
    <row r="71" spans="1:19" x14ac:dyDescent="0.2">
      <c r="A71" s="9" t="s">
        <v>110</v>
      </c>
      <c r="B71" s="5" t="s">
        <v>180</v>
      </c>
      <c r="C71" s="5"/>
      <c r="D71" s="5" t="s">
        <v>1</v>
      </c>
      <c r="E71" s="7">
        <v>477.30281200000002</v>
      </c>
      <c r="F71" s="7">
        <v>337.49905899999999</v>
      </c>
      <c r="G71" s="7">
        <v>166.746489</v>
      </c>
      <c r="H71" s="7">
        <v>204.031598</v>
      </c>
      <c r="I71" s="7">
        <v>110.382295</v>
      </c>
      <c r="J71" s="7">
        <v>124.67204099999999</v>
      </c>
      <c r="K71" s="7">
        <v>212.71982700000001</v>
      </c>
      <c r="L71" s="7">
        <v>188.05533600000001</v>
      </c>
      <c r="M71" s="7">
        <v>196.62813199999999</v>
      </c>
      <c r="N71" s="7">
        <v>219.32372699999999</v>
      </c>
      <c r="O71" s="7">
        <v>284.29384499999998</v>
      </c>
      <c r="P71" s="7">
        <v>266.95221600000002</v>
      </c>
      <c r="Q71" s="7">
        <v>239.65934100000001</v>
      </c>
      <c r="R71" s="7">
        <v>196.94011399999999</v>
      </c>
      <c r="S71" s="7">
        <v>115.411053</v>
      </c>
    </row>
    <row r="72" spans="1:19" x14ac:dyDescent="0.2">
      <c r="A72" s="6" t="s">
        <v>110</v>
      </c>
      <c r="B72" s="5" t="s">
        <v>179</v>
      </c>
      <c r="C72" s="5"/>
      <c r="D72" s="5" t="s">
        <v>1</v>
      </c>
      <c r="E72" s="3">
        <v>4.9785999999999997E-2</v>
      </c>
      <c r="F72" s="3">
        <v>0.53951300000000002</v>
      </c>
      <c r="G72" s="3">
        <v>0.95013599999999998</v>
      </c>
      <c r="H72" s="3">
        <v>1.5527679999999999</v>
      </c>
      <c r="I72" s="3">
        <v>0.58755199999999996</v>
      </c>
      <c r="J72" s="3">
        <v>0.62878400000000001</v>
      </c>
      <c r="K72" s="3">
        <v>0.78941899999999998</v>
      </c>
      <c r="L72" s="3">
        <v>0.65236499999999997</v>
      </c>
      <c r="M72" s="3">
        <v>5.3434439999999999</v>
      </c>
      <c r="N72" s="3">
        <v>6.1123060000000002</v>
      </c>
      <c r="O72" s="3">
        <v>8.8578309999999991</v>
      </c>
      <c r="P72" s="3">
        <v>15.341870999999999</v>
      </c>
      <c r="Q72" s="3">
        <v>35.436118999999998</v>
      </c>
      <c r="R72" s="3">
        <v>1.1768780000000001</v>
      </c>
      <c r="S72" s="3">
        <v>0.573882</v>
      </c>
    </row>
    <row r="73" spans="1:19" x14ac:dyDescent="0.2">
      <c r="A73" s="9" t="s">
        <v>109</v>
      </c>
      <c r="B73" s="5" t="s">
        <v>180</v>
      </c>
      <c r="C73" s="5"/>
      <c r="D73" s="5" t="s">
        <v>1</v>
      </c>
      <c r="E73" s="7">
        <v>30.282775000000001</v>
      </c>
      <c r="F73" s="7">
        <v>25.757021999999999</v>
      </c>
      <c r="G73" s="7">
        <v>53.942349999999998</v>
      </c>
      <c r="H73" s="7">
        <v>137.53091699999999</v>
      </c>
      <c r="I73" s="7">
        <v>149.77238199999999</v>
      </c>
      <c r="J73" s="7">
        <v>336.42656799999997</v>
      </c>
      <c r="K73" s="7">
        <v>210.19293099999999</v>
      </c>
      <c r="L73" s="7">
        <v>262.33053899999999</v>
      </c>
      <c r="M73" s="7">
        <v>310.83948600000002</v>
      </c>
      <c r="N73" s="7">
        <v>311.39215899999999</v>
      </c>
      <c r="O73" s="7">
        <v>276.16315200000003</v>
      </c>
      <c r="P73" s="7">
        <v>374.30873000000003</v>
      </c>
      <c r="Q73" s="7">
        <v>340.84038399999997</v>
      </c>
      <c r="R73" s="7">
        <v>343.23424599999998</v>
      </c>
      <c r="S73" s="7">
        <v>548.30001500000003</v>
      </c>
    </row>
    <row r="74" spans="1:19" x14ac:dyDescent="0.2">
      <c r="A74" s="6" t="s">
        <v>109</v>
      </c>
      <c r="B74" s="5" t="s">
        <v>179</v>
      </c>
      <c r="C74" s="5"/>
      <c r="D74" s="5" t="s">
        <v>1</v>
      </c>
      <c r="E74" s="3">
        <v>9.895975</v>
      </c>
      <c r="F74" s="3">
        <v>9.3093749999999993</v>
      </c>
      <c r="G74" s="3">
        <v>11.409395999999999</v>
      </c>
      <c r="H74" s="3">
        <v>13.679871</v>
      </c>
      <c r="I74" s="3">
        <v>21.299641000000001</v>
      </c>
      <c r="J74" s="3">
        <v>13.521618</v>
      </c>
      <c r="K74" s="3">
        <v>23.301735000000001</v>
      </c>
      <c r="L74" s="3">
        <v>26.078748000000001</v>
      </c>
      <c r="M74" s="3">
        <v>44.930686999999999</v>
      </c>
      <c r="N74" s="3">
        <v>31.140488000000001</v>
      </c>
      <c r="O74" s="3">
        <v>36.903395000000003</v>
      </c>
      <c r="P74" s="3">
        <v>55.636437000000001</v>
      </c>
      <c r="Q74" s="3">
        <v>47.806401999999999</v>
      </c>
      <c r="R74" s="3">
        <v>67.131270999999998</v>
      </c>
      <c r="S74" s="3">
        <v>72.636054999999999</v>
      </c>
    </row>
    <row r="75" spans="1:19" x14ac:dyDescent="0.2">
      <c r="A75" s="9" t="s">
        <v>108</v>
      </c>
      <c r="B75" s="5" t="s">
        <v>180</v>
      </c>
      <c r="C75" s="5"/>
      <c r="D75" s="5" t="s">
        <v>1</v>
      </c>
      <c r="E75" s="7">
        <v>24.739716999999999</v>
      </c>
      <c r="F75" s="7">
        <v>21.630561</v>
      </c>
      <c r="G75" s="7">
        <v>7.1653770000000003</v>
      </c>
      <c r="H75" s="7">
        <v>108.644811</v>
      </c>
      <c r="I75" s="7">
        <v>132.11258599999999</v>
      </c>
      <c r="J75" s="7">
        <v>300.757498</v>
      </c>
      <c r="K75" s="7">
        <v>161.30156700000001</v>
      </c>
      <c r="L75" s="7">
        <v>201.20905999999999</v>
      </c>
      <c r="M75" s="7">
        <v>255.76050000000001</v>
      </c>
      <c r="N75" s="7">
        <v>226.98176000000001</v>
      </c>
      <c r="O75" s="7">
        <v>157.14427800000001</v>
      </c>
      <c r="P75" s="7">
        <v>195.13608199999999</v>
      </c>
      <c r="Q75" s="7">
        <v>226.094324</v>
      </c>
      <c r="R75" s="7">
        <v>195.04076599999999</v>
      </c>
      <c r="S75" s="7">
        <v>182.88021000000001</v>
      </c>
    </row>
    <row r="76" spans="1:19" x14ac:dyDescent="0.2">
      <c r="A76" s="6" t="s">
        <v>108</v>
      </c>
      <c r="B76" s="5" t="s">
        <v>179</v>
      </c>
      <c r="C76" s="5"/>
      <c r="D76" s="5" t="s">
        <v>1</v>
      </c>
      <c r="E76" s="3">
        <v>9.8435860000000002</v>
      </c>
      <c r="F76" s="3">
        <v>9.2959790000000009</v>
      </c>
      <c r="G76" s="3">
        <v>10.674479</v>
      </c>
      <c r="H76" s="3">
        <v>12.931779000000001</v>
      </c>
      <c r="I76" s="3">
        <v>20.256744999999999</v>
      </c>
      <c r="J76" s="3">
        <v>13.215374000000001</v>
      </c>
      <c r="K76" s="3">
        <v>14.390635</v>
      </c>
      <c r="L76" s="3">
        <v>12.655296999999999</v>
      </c>
      <c r="M76" s="3">
        <v>18.364964000000001</v>
      </c>
      <c r="N76" s="3">
        <v>13.547903</v>
      </c>
      <c r="O76" s="3">
        <v>12.920771999999999</v>
      </c>
      <c r="P76" s="3">
        <v>19.139413999999999</v>
      </c>
      <c r="Q76" s="3">
        <v>11.341259000000001</v>
      </c>
      <c r="R76" s="3">
        <v>10.138681</v>
      </c>
      <c r="S76" s="3">
        <v>30.960037</v>
      </c>
    </row>
    <row r="77" spans="1:19" x14ac:dyDescent="0.2">
      <c r="A77" s="9" t="s">
        <v>107</v>
      </c>
      <c r="B77" s="5" t="s">
        <v>180</v>
      </c>
      <c r="C77" s="5"/>
      <c r="D77" s="5" t="s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x14ac:dyDescent="0.2">
      <c r="A78" s="6" t="s">
        <v>107</v>
      </c>
      <c r="B78" s="5" t="s">
        <v>179</v>
      </c>
      <c r="C78" s="5"/>
      <c r="D78" s="5" t="s">
        <v>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12" t="s">
        <v>106</v>
      </c>
      <c r="B79" s="5" t="s">
        <v>180</v>
      </c>
      <c r="C79" s="5"/>
      <c r="D79" s="5" t="s">
        <v>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2">
      <c r="A80" s="10" t="s">
        <v>106</v>
      </c>
      <c r="B80" s="5" t="s">
        <v>179</v>
      </c>
      <c r="C80" s="5"/>
      <c r="D80" s="5" t="s">
        <v>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9" t="s">
        <v>105</v>
      </c>
      <c r="B81" s="5" t="s">
        <v>180</v>
      </c>
      <c r="C81" s="5"/>
      <c r="D81" s="5" t="s">
        <v>1</v>
      </c>
      <c r="E81" s="7">
        <v>0.777312</v>
      </c>
      <c r="F81" s="7">
        <v>0.77849999999999997</v>
      </c>
      <c r="G81" s="7">
        <v>0.41482200000000002</v>
      </c>
      <c r="H81" s="7"/>
      <c r="I81" s="7">
        <v>0.48845100000000002</v>
      </c>
      <c r="J81" s="7"/>
      <c r="K81" s="7">
        <v>0.66054199999999996</v>
      </c>
      <c r="L81" s="7">
        <v>6.2313720000000004</v>
      </c>
      <c r="M81" s="7">
        <v>11.052208</v>
      </c>
      <c r="N81" s="7">
        <v>9.4267050000000001</v>
      </c>
      <c r="O81" s="7">
        <v>17.702646999999999</v>
      </c>
      <c r="P81" s="7">
        <v>10.959403</v>
      </c>
      <c r="Q81" s="7">
        <v>11.523485000000001</v>
      </c>
      <c r="R81" s="7">
        <v>18.467482</v>
      </c>
      <c r="S81" s="7">
        <v>9.8569999999999993</v>
      </c>
    </row>
    <row r="82" spans="1:19" x14ac:dyDescent="0.2">
      <c r="A82" s="6" t="s">
        <v>105</v>
      </c>
      <c r="B82" s="5" t="s">
        <v>179</v>
      </c>
      <c r="C82" s="5"/>
      <c r="D82" s="5" t="s">
        <v>1</v>
      </c>
      <c r="E82" s="3">
        <v>5.2388999999999998E-2</v>
      </c>
      <c r="F82" s="3">
        <v>1.3396E-2</v>
      </c>
      <c r="G82" s="3">
        <v>0.18684700000000001</v>
      </c>
      <c r="H82" s="3">
        <v>0.28183799999999998</v>
      </c>
      <c r="I82" s="3">
        <v>0.174816</v>
      </c>
      <c r="J82" s="3">
        <v>0.10802100000000001</v>
      </c>
      <c r="K82" s="3"/>
      <c r="L82" s="3">
        <v>11.851311000000001</v>
      </c>
      <c r="M82" s="3">
        <v>16.817737999999999</v>
      </c>
      <c r="N82" s="3">
        <v>14.959842</v>
      </c>
      <c r="O82" s="3">
        <v>19.210998</v>
      </c>
      <c r="P82" s="3">
        <v>20.500084999999999</v>
      </c>
      <c r="Q82" s="3">
        <v>19.627506</v>
      </c>
      <c r="R82" s="3">
        <v>18.443746000000001</v>
      </c>
      <c r="S82" s="3">
        <v>18.958826999999999</v>
      </c>
    </row>
    <row r="83" spans="1:19" x14ac:dyDescent="0.2">
      <c r="A83" s="9" t="s">
        <v>104</v>
      </c>
      <c r="B83" s="5" t="s">
        <v>180</v>
      </c>
      <c r="C83" s="5"/>
      <c r="D83" s="5" t="s">
        <v>1</v>
      </c>
      <c r="E83" s="7">
        <v>0.777312</v>
      </c>
      <c r="F83" s="7">
        <v>0.77849999999999997</v>
      </c>
      <c r="G83" s="7">
        <v>0.41482200000000002</v>
      </c>
      <c r="H83" s="7"/>
      <c r="I83" s="7">
        <v>0.48845100000000002</v>
      </c>
      <c r="J83" s="7"/>
      <c r="K83" s="7">
        <v>0.66054199999999996</v>
      </c>
      <c r="L83" s="7">
        <v>1.756556</v>
      </c>
      <c r="M83" s="7"/>
      <c r="N83" s="7"/>
      <c r="O83" s="7"/>
      <c r="P83" s="7"/>
      <c r="Q83" s="7">
        <v>0.242288</v>
      </c>
      <c r="R83" s="7"/>
      <c r="S83" s="7"/>
    </row>
    <row r="84" spans="1:19" x14ac:dyDescent="0.2">
      <c r="A84" s="6" t="s">
        <v>104</v>
      </c>
      <c r="B84" s="5" t="s">
        <v>179</v>
      </c>
      <c r="C84" s="5"/>
      <c r="D84" s="5" t="s">
        <v>1</v>
      </c>
      <c r="E84" s="3">
        <v>5.2388999999999998E-2</v>
      </c>
      <c r="F84" s="3">
        <v>1.3396E-2</v>
      </c>
      <c r="G84" s="3">
        <v>0.18684700000000001</v>
      </c>
      <c r="H84" s="3">
        <v>0.28183799999999998</v>
      </c>
      <c r="I84" s="3">
        <v>0.174816</v>
      </c>
      <c r="J84" s="3">
        <v>0.10802100000000001</v>
      </c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12" t="s">
        <v>103</v>
      </c>
      <c r="B85" s="5" t="s">
        <v>180</v>
      </c>
      <c r="C85" s="5"/>
      <c r="D85" s="5" t="s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>
        <v>0.242288</v>
      </c>
      <c r="R85" s="7"/>
      <c r="S85" s="7"/>
    </row>
    <row r="86" spans="1:19" x14ac:dyDescent="0.2">
      <c r="A86" s="10" t="s">
        <v>103</v>
      </c>
      <c r="B86" s="5" t="s">
        <v>179</v>
      </c>
      <c r="C86" s="5"/>
      <c r="D86" s="5" t="s">
        <v>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12" t="s">
        <v>102</v>
      </c>
      <c r="B87" s="5" t="s">
        <v>180</v>
      </c>
      <c r="C87" s="5"/>
      <c r="D87" s="5" t="s">
        <v>1</v>
      </c>
      <c r="E87" s="7">
        <v>0.777312</v>
      </c>
      <c r="F87" s="7">
        <v>0.77849999999999997</v>
      </c>
      <c r="G87" s="7">
        <v>0.41482200000000002</v>
      </c>
      <c r="H87" s="7"/>
      <c r="I87" s="7">
        <v>0.48845100000000002</v>
      </c>
      <c r="J87" s="7"/>
      <c r="K87" s="7">
        <v>0.66054199999999996</v>
      </c>
      <c r="L87" s="7">
        <v>1.756556</v>
      </c>
      <c r="M87" s="7"/>
      <c r="N87" s="7"/>
      <c r="O87" s="7"/>
      <c r="P87" s="7"/>
      <c r="Q87" s="7"/>
      <c r="R87" s="7"/>
      <c r="S87" s="7"/>
    </row>
    <row r="88" spans="1:19" x14ac:dyDescent="0.2">
      <c r="A88" s="10" t="s">
        <v>102</v>
      </c>
      <c r="B88" s="5" t="s">
        <v>179</v>
      </c>
      <c r="C88" s="5"/>
      <c r="D88" s="5" t="s">
        <v>1</v>
      </c>
      <c r="E88" s="3">
        <v>5.2388999999999998E-2</v>
      </c>
      <c r="F88" s="3">
        <v>1.3396E-2</v>
      </c>
      <c r="G88" s="3">
        <v>0.18684700000000001</v>
      </c>
      <c r="H88" s="3">
        <v>0.28183799999999998</v>
      </c>
      <c r="I88" s="3">
        <v>0.174816</v>
      </c>
      <c r="J88" s="3">
        <v>0.10802100000000001</v>
      </c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9" t="s">
        <v>101</v>
      </c>
      <c r="B89" s="5" t="s">
        <v>180</v>
      </c>
      <c r="C89" s="5"/>
      <c r="D89" s="5" t="s">
        <v>1</v>
      </c>
      <c r="E89" s="7"/>
      <c r="F89" s="7"/>
      <c r="G89" s="7"/>
      <c r="H89" s="7"/>
      <c r="I89" s="7"/>
      <c r="J89" s="7"/>
      <c r="K89" s="7"/>
      <c r="L89" s="7"/>
      <c r="M89" s="7">
        <v>5.9594050000000003</v>
      </c>
      <c r="N89" s="7">
        <v>3.567793</v>
      </c>
      <c r="O89" s="7">
        <v>10.949018000000001</v>
      </c>
      <c r="P89" s="7">
        <v>1.043634</v>
      </c>
      <c r="Q89" s="7">
        <v>0.62614700000000001</v>
      </c>
      <c r="R89" s="7">
        <v>3.8992779999999998</v>
      </c>
      <c r="S89" s="7">
        <v>6.0083599999999997</v>
      </c>
    </row>
    <row r="90" spans="1:19" x14ac:dyDescent="0.2">
      <c r="A90" s="6" t="s">
        <v>101</v>
      </c>
      <c r="B90" s="5" t="s">
        <v>179</v>
      </c>
      <c r="C90" s="5"/>
      <c r="D90" s="5" t="s">
        <v>1</v>
      </c>
      <c r="E90" s="3"/>
      <c r="F90" s="3"/>
      <c r="G90" s="3"/>
      <c r="H90" s="3"/>
      <c r="I90" s="3"/>
      <c r="J90" s="3"/>
      <c r="K90" s="3"/>
      <c r="L90" s="3"/>
      <c r="M90" s="3">
        <v>6.1279760000000003</v>
      </c>
      <c r="N90" s="3">
        <v>5.6000189999999996</v>
      </c>
      <c r="O90" s="3">
        <v>3.984378</v>
      </c>
      <c r="P90" s="3">
        <v>11.108665999999999</v>
      </c>
      <c r="Q90" s="3">
        <v>11.620933000000001</v>
      </c>
      <c r="R90" s="3">
        <v>7.1344820000000002</v>
      </c>
      <c r="S90" s="3">
        <v>7.8566269999999996</v>
      </c>
    </row>
    <row r="91" spans="1:19" x14ac:dyDescent="0.2">
      <c r="A91" s="12" t="s">
        <v>100</v>
      </c>
      <c r="B91" s="5" t="s">
        <v>180</v>
      </c>
      <c r="C91" s="5"/>
      <c r="D91" s="5" t="s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x14ac:dyDescent="0.2">
      <c r="A92" s="10" t="s">
        <v>100</v>
      </c>
      <c r="B92" s="5" t="s">
        <v>179</v>
      </c>
      <c r="C92" s="5"/>
      <c r="D92" s="5" t="s"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12" t="s">
        <v>99</v>
      </c>
      <c r="B93" s="5" t="s">
        <v>180</v>
      </c>
      <c r="C93" s="5"/>
      <c r="D93" s="5" t="s">
        <v>1</v>
      </c>
      <c r="E93" s="7"/>
      <c r="F93" s="7"/>
      <c r="G93" s="7"/>
      <c r="H93" s="7"/>
      <c r="I93" s="7"/>
      <c r="J93" s="7"/>
      <c r="K93" s="7"/>
      <c r="L93" s="7"/>
      <c r="M93" s="7">
        <v>5.9594050000000003</v>
      </c>
      <c r="N93" s="7">
        <v>3.567793</v>
      </c>
      <c r="O93" s="7">
        <v>10.949018000000001</v>
      </c>
      <c r="P93" s="7">
        <v>1.043634</v>
      </c>
      <c r="Q93" s="7">
        <v>0.62614700000000001</v>
      </c>
      <c r="R93" s="7">
        <v>3.8992779999999998</v>
      </c>
      <c r="S93" s="7">
        <v>6.0083599999999997</v>
      </c>
    </row>
    <row r="94" spans="1:19" x14ac:dyDescent="0.2">
      <c r="A94" s="10" t="s">
        <v>99</v>
      </c>
      <c r="B94" s="5" t="s">
        <v>179</v>
      </c>
      <c r="C94" s="5"/>
      <c r="D94" s="5" t="s">
        <v>1</v>
      </c>
      <c r="E94" s="3"/>
      <c r="F94" s="3"/>
      <c r="G94" s="3"/>
      <c r="H94" s="3"/>
      <c r="I94" s="3"/>
      <c r="J94" s="3"/>
      <c r="K94" s="3"/>
      <c r="L94" s="3"/>
      <c r="M94" s="3">
        <v>6.1279760000000003</v>
      </c>
      <c r="N94" s="3">
        <v>5.6000189999999996</v>
      </c>
      <c r="O94" s="3">
        <v>3.984378</v>
      </c>
      <c r="P94" s="3">
        <v>11.108665999999999</v>
      </c>
      <c r="Q94" s="3">
        <v>11.620933000000001</v>
      </c>
      <c r="R94" s="3">
        <v>7.1344820000000002</v>
      </c>
      <c r="S94" s="3">
        <v>7.8566269999999996</v>
      </c>
    </row>
    <row r="95" spans="1:19" x14ac:dyDescent="0.2">
      <c r="A95" s="9" t="s">
        <v>98</v>
      </c>
      <c r="B95" s="5" t="s">
        <v>180</v>
      </c>
      <c r="C95" s="5"/>
      <c r="D95" s="5" t="s">
        <v>1</v>
      </c>
      <c r="E95" s="7"/>
      <c r="F95" s="7"/>
      <c r="G95" s="7"/>
      <c r="H95" s="7"/>
      <c r="I95" s="7"/>
      <c r="J95" s="7"/>
      <c r="K95" s="7"/>
      <c r="L95" s="7">
        <v>4.4748159999999997</v>
      </c>
      <c r="M95" s="7">
        <v>5.092803</v>
      </c>
      <c r="N95" s="7">
        <v>5.8589120000000001</v>
      </c>
      <c r="O95" s="7">
        <v>6.7536290000000001</v>
      </c>
      <c r="P95" s="7">
        <v>9.9157689999999992</v>
      </c>
      <c r="Q95" s="7">
        <v>10.655049999999999</v>
      </c>
      <c r="R95" s="7">
        <v>14.568204</v>
      </c>
      <c r="S95" s="7">
        <v>3.8486400000000001</v>
      </c>
    </row>
    <row r="96" spans="1:19" x14ac:dyDescent="0.2">
      <c r="A96" s="6" t="s">
        <v>98</v>
      </c>
      <c r="B96" s="5" t="s">
        <v>179</v>
      </c>
      <c r="C96" s="5"/>
      <c r="D96" s="5" t="s">
        <v>1</v>
      </c>
      <c r="E96" s="3"/>
      <c r="F96" s="3"/>
      <c r="G96" s="3"/>
      <c r="H96" s="3"/>
      <c r="I96" s="3"/>
      <c r="J96" s="3"/>
      <c r="K96" s="3"/>
      <c r="L96" s="3">
        <v>11.851311000000001</v>
      </c>
      <c r="M96" s="3">
        <v>10.689762</v>
      </c>
      <c r="N96" s="3">
        <v>9.3598230000000004</v>
      </c>
      <c r="O96" s="3">
        <v>15.22662</v>
      </c>
      <c r="P96" s="3">
        <v>9.3914190000000008</v>
      </c>
      <c r="Q96" s="3">
        <v>8.0065729999999995</v>
      </c>
      <c r="R96" s="3">
        <v>11.309264000000001</v>
      </c>
      <c r="S96" s="3">
        <v>11.1022</v>
      </c>
    </row>
    <row r="97" spans="1:19" x14ac:dyDescent="0.2">
      <c r="A97" s="12" t="s">
        <v>97</v>
      </c>
      <c r="B97" s="5" t="s">
        <v>180</v>
      </c>
      <c r="C97" s="5"/>
      <c r="D97" s="5" t="s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x14ac:dyDescent="0.2">
      <c r="A98" s="10" t="s">
        <v>97</v>
      </c>
      <c r="B98" s="5" t="s">
        <v>179</v>
      </c>
      <c r="C98" s="5"/>
      <c r="D98" s="5" t="s">
        <v>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9" t="s">
        <v>96</v>
      </c>
      <c r="B99" s="5" t="s">
        <v>180</v>
      </c>
      <c r="C99" s="5"/>
      <c r="D99" s="5" t="s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x14ac:dyDescent="0.2">
      <c r="A100" s="6" t="s">
        <v>96</v>
      </c>
      <c r="B100" s="5" t="s">
        <v>179</v>
      </c>
      <c r="C100" s="5"/>
      <c r="D100" s="5" t="s">
        <v>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9" t="s">
        <v>95</v>
      </c>
      <c r="B101" s="5" t="s">
        <v>180</v>
      </c>
      <c r="C101" s="5"/>
      <c r="D101" s="5" t="s">
        <v>1</v>
      </c>
      <c r="E101" s="7"/>
      <c r="F101" s="7"/>
      <c r="G101" s="7"/>
      <c r="H101" s="7"/>
      <c r="I101" s="7"/>
      <c r="J101" s="7"/>
      <c r="K101" s="7"/>
      <c r="L101" s="7">
        <v>4.4748159999999997</v>
      </c>
      <c r="M101" s="7">
        <v>5.092803</v>
      </c>
      <c r="N101" s="7">
        <v>5.8589120000000001</v>
      </c>
      <c r="O101" s="7">
        <v>6.7536290000000001</v>
      </c>
      <c r="P101" s="7">
        <v>9.9157689999999992</v>
      </c>
      <c r="Q101" s="7">
        <v>10.655049999999999</v>
      </c>
      <c r="R101" s="7">
        <v>14.568204</v>
      </c>
      <c r="S101" s="7">
        <v>3.8486400000000001</v>
      </c>
    </row>
    <row r="102" spans="1:19" x14ac:dyDescent="0.2">
      <c r="A102" s="6" t="s">
        <v>95</v>
      </c>
      <c r="B102" s="5" t="s">
        <v>179</v>
      </c>
      <c r="C102" s="5"/>
      <c r="D102" s="5" t="s">
        <v>1</v>
      </c>
      <c r="E102" s="3"/>
      <c r="F102" s="3"/>
      <c r="G102" s="3"/>
      <c r="H102" s="3"/>
      <c r="I102" s="3"/>
      <c r="J102" s="3"/>
      <c r="K102" s="3"/>
      <c r="L102" s="3">
        <v>11.851311000000001</v>
      </c>
      <c r="M102" s="3">
        <v>10.689762</v>
      </c>
      <c r="N102" s="3">
        <v>9.3598230000000004</v>
      </c>
      <c r="O102" s="3">
        <v>15.22662</v>
      </c>
      <c r="P102" s="3">
        <v>9.3914190000000008</v>
      </c>
      <c r="Q102" s="3">
        <v>8.0065729999999995</v>
      </c>
      <c r="R102" s="3">
        <v>11.309264000000001</v>
      </c>
      <c r="S102" s="3">
        <v>11.1022</v>
      </c>
    </row>
    <row r="103" spans="1:19" x14ac:dyDescent="0.2">
      <c r="A103" s="9" t="s">
        <v>94</v>
      </c>
      <c r="B103" s="5" t="s">
        <v>180</v>
      </c>
      <c r="C103" s="5"/>
      <c r="D103" s="5" t="s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">
      <c r="A104" s="6" t="s">
        <v>94</v>
      </c>
      <c r="B104" s="5" t="s">
        <v>179</v>
      </c>
      <c r="C104" s="5"/>
      <c r="D104" s="5" t="s">
        <v>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12" t="s">
        <v>93</v>
      </c>
      <c r="B105" s="5" t="s">
        <v>180</v>
      </c>
      <c r="C105" s="5"/>
      <c r="D105" s="5" t="s">
        <v>1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">
      <c r="A106" s="10" t="s">
        <v>93</v>
      </c>
      <c r="B106" s="5" t="s">
        <v>179</v>
      </c>
      <c r="C106" s="5"/>
      <c r="D106" s="5" t="s">
        <v>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9" t="s">
        <v>92</v>
      </c>
      <c r="B107" s="5" t="s">
        <v>180</v>
      </c>
      <c r="C107" s="5"/>
      <c r="D107" s="5" t="s">
        <v>1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">
      <c r="A108" s="6" t="s">
        <v>92</v>
      </c>
      <c r="B108" s="5" t="s">
        <v>179</v>
      </c>
      <c r="C108" s="5"/>
      <c r="D108" s="5" t="s"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12" t="s">
        <v>91</v>
      </c>
      <c r="B109" s="5" t="s">
        <v>180</v>
      </c>
      <c r="C109" s="5"/>
      <c r="D109" s="5" t="s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">
      <c r="A110" s="10" t="s">
        <v>91</v>
      </c>
      <c r="B110" s="5" t="s">
        <v>179</v>
      </c>
      <c r="C110" s="5"/>
      <c r="D110" s="5" t="s">
        <v>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9" t="s">
        <v>90</v>
      </c>
      <c r="B111" s="5" t="s">
        <v>180</v>
      </c>
      <c r="C111" s="5"/>
      <c r="D111" s="5" t="s">
        <v>1</v>
      </c>
      <c r="E111" s="7"/>
      <c r="F111" s="7"/>
      <c r="G111" s="7">
        <v>1.780063</v>
      </c>
      <c r="H111" s="7">
        <v>4.1792499999999997</v>
      </c>
      <c r="I111" s="7">
        <v>2.341602</v>
      </c>
      <c r="J111" s="7">
        <v>2.8892190000000002</v>
      </c>
      <c r="K111" s="7">
        <v>4.5084390000000001</v>
      </c>
      <c r="L111" s="7">
        <v>4.1214690000000003</v>
      </c>
      <c r="M111" s="7">
        <v>3.141839</v>
      </c>
      <c r="N111" s="7">
        <v>2.0794440000000001</v>
      </c>
      <c r="O111" s="7">
        <v>1.41957</v>
      </c>
      <c r="P111" s="7">
        <v>1.5977490000000001</v>
      </c>
      <c r="Q111" s="7">
        <v>0.74787199999999998</v>
      </c>
      <c r="R111" s="7">
        <v>0.19166800000000001</v>
      </c>
      <c r="S111" s="7">
        <v>0.1235</v>
      </c>
    </row>
    <row r="112" spans="1:19" x14ac:dyDescent="0.2">
      <c r="A112" s="6" t="s">
        <v>90</v>
      </c>
      <c r="B112" s="5" t="s">
        <v>179</v>
      </c>
      <c r="C112" s="5"/>
      <c r="D112" s="5" t="s">
        <v>1</v>
      </c>
      <c r="E112" s="3"/>
      <c r="F112" s="3"/>
      <c r="G112" s="3">
        <v>0.54806999999999995</v>
      </c>
      <c r="H112" s="3">
        <v>0.466254</v>
      </c>
      <c r="I112" s="3">
        <v>0.86807999999999996</v>
      </c>
      <c r="J112" s="3">
        <v>0.19822300000000001</v>
      </c>
      <c r="K112" s="3">
        <v>1.6314660000000001</v>
      </c>
      <c r="L112" s="3">
        <v>0.87436999999999998</v>
      </c>
      <c r="M112" s="3">
        <v>0.74858899999999995</v>
      </c>
      <c r="N112" s="3">
        <v>0.727549</v>
      </c>
      <c r="O112" s="3">
        <v>0.73854699999999995</v>
      </c>
      <c r="P112" s="3">
        <v>0.91761999999999999</v>
      </c>
      <c r="Q112" s="3">
        <v>1.2006060000000001</v>
      </c>
      <c r="R112" s="3">
        <v>0.78295000000000003</v>
      </c>
      <c r="S112" s="3">
        <v>13.001313</v>
      </c>
    </row>
    <row r="113" spans="1:19" x14ac:dyDescent="0.2">
      <c r="A113" s="12" t="s">
        <v>89</v>
      </c>
      <c r="B113" s="5" t="s">
        <v>180</v>
      </c>
      <c r="C113" s="5"/>
      <c r="D113" s="5" t="s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2">
      <c r="A114" s="10" t="s">
        <v>89</v>
      </c>
      <c r="B114" s="5" t="s">
        <v>179</v>
      </c>
      <c r="C114" s="5"/>
      <c r="D114" s="5" t="s">
        <v>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9" t="s">
        <v>88</v>
      </c>
      <c r="B115" s="5" t="s">
        <v>180</v>
      </c>
      <c r="C115" s="5"/>
      <c r="D115" s="5" t="s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">
      <c r="A116" s="6" t="s">
        <v>88</v>
      </c>
      <c r="B116" s="5" t="s">
        <v>179</v>
      </c>
      <c r="C116" s="5"/>
      <c r="D116" s="5" t="s">
        <v>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9" t="s">
        <v>87</v>
      </c>
      <c r="B117" s="5" t="s">
        <v>180</v>
      </c>
      <c r="C117" s="5"/>
      <c r="D117" s="5" t="s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x14ac:dyDescent="0.2">
      <c r="A118" s="6" t="s">
        <v>87</v>
      </c>
      <c r="B118" s="5" t="s">
        <v>179</v>
      </c>
      <c r="C118" s="5"/>
      <c r="D118" s="5" t="s">
        <v>1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9" t="s">
        <v>86</v>
      </c>
      <c r="B119" s="5" t="s">
        <v>180</v>
      </c>
      <c r="C119" s="5"/>
      <c r="D119" s="5" t="s">
        <v>1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x14ac:dyDescent="0.2">
      <c r="A120" s="6" t="s">
        <v>86</v>
      </c>
      <c r="B120" s="5" t="s">
        <v>179</v>
      </c>
      <c r="C120" s="5"/>
      <c r="D120" s="5" t="s">
        <v>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>
        <v>1.7420000000000001E-3</v>
      </c>
      <c r="P120" s="3">
        <v>5.8921000000000001E-2</v>
      </c>
      <c r="Q120" s="3"/>
      <c r="R120" s="3">
        <v>5.2639999999999999E-2</v>
      </c>
      <c r="S120" s="3"/>
    </row>
    <row r="121" spans="1:19" x14ac:dyDescent="0.2">
      <c r="A121" s="12" t="s">
        <v>85</v>
      </c>
      <c r="B121" s="5" t="s">
        <v>180</v>
      </c>
      <c r="C121" s="5"/>
      <c r="D121" s="5" t="s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x14ac:dyDescent="0.2">
      <c r="A122" s="10" t="s">
        <v>85</v>
      </c>
      <c r="B122" s="5" t="s">
        <v>179</v>
      </c>
      <c r="C122" s="5"/>
      <c r="D122" s="5" t="s">
        <v>1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12" t="s">
        <v>84</v>
      </c>
      <c r="B123" s="5" t="s">
        <v>180</v>
      </c>
      <c r="C123" s="5"/>
      <c r="D123" s="5" t="s">
        <v>1</v>
      </c>
      <c r="E123" s="7"/>
      <c r="F123" s="7"/>
      <c r="G123" s="7">
        <v>1.780063</v>
      </c>
      <c r="H123" s="7">
        <v>4.1792499999999997</v>
      </c>
      <c r="I123" s="7">
        <v>2.341602</v>
      </c>
      <c r="J123" s="7">
        <v>2.8892190000000002</v>
      </c>
      <c r="K123" s="7">
        <v>3.6436799999999998</v>
      </c>
      <c r="L123" s="7">
        <v>4.1027120000000004</v>
      </c>
      <c r="M123" s="7">
        <v>2.7111670000000001</v>
      </c>
      <c r="N123" s="7">
        <v>1.7752429999999999</v>
      </c>
      <c r="O123" s="7">
        <v>1.275128</v>
      </c>
      <c r="P123" s="7">
        <v>0.94229200000000002</v>
      </c>
      <c r="Q123" s="7">
        <v>0.114799</v>
      </c>
      <c r="R123" s="7">
        <v>1.6236E-2</v>
      </c>
      <c r="S123" s="7"/>
    </row>
    <row r="124" spans="1:19" x14ac:dyDescent="0.2">
      <c r="A124" s="10" t="s">
        <v>84</v>
      </c>
      <c r="B124" s="5" t="s">
        <v>179</v>
      </c>
      <c r="C124" s="5"/>
      <c r="D124" s="5" t="s">
        <v>1</v>
      </c>
      <c r="E124" s="3"/>
      <c r="F124" s="3"/>
      <c r="G124" s="3">
        <v>0.54806999999999995</v>
      </c>
      <c r="H124" s="3">
        <v>0.466254</v>
      </c>
      <c r="I124" s="3">
        <v>0.86807999999999996</v>
      </c>
      <c r="J124" s="3">
        <v>0.19822300000000001</v>
      </c>
      <c r="K124" s="3">
        <v>1.6314660000000001</v>
      </c>
      <c r="L124" s="3">
        <v>0.87436999999999998</v>
      </c>
      <c r="M124" s="3">
        <v>0.74858899999999995</v>
      </c>
      <c r="N124" s="3">
        <v>0.727549</v>
      </c>
      <c r="O124" s="3">
        <v>0.73680500000000004</v>
      </c>
      <c r="P124" s="3">
        <v>0.85869899999999999</v>
      </c>
      <c r="Q124" s="3">
        <v>1.2006060000000001</v>
      </c>
      <c r="R124" s="3">
        <v>0.73031000000000001</v>
      </c>
      <c r="S124" s="3"/>
    </row>
    <row r="125" spans="1:19" x14ac:dyDescent="0.2">
      <c r="A125" s="12" t="s">
        <v>83</v>
      </c>
      <c r="B125" s="5" t="s">
        <v>180</v>
      </c>
      <c r="C125" s="5"/>
      <c r="D125" s="5" t="s">
        <v>1</v>
      </c>
      <c r="E125" s="7"/>
      <c r="F125" s="7"/>
      <c r="G125" s="7"/>
      <c r="H125" s="7"/>
      <c r="I125" s="7"/>
      <c r="J125" s="7"/>
      <c r="K125" s="7">
        <v>0.86475900000000006</v>
      </c>
      <c r="L125" s="7">
        <v>1.8756999999999999E-2</v>
      </c>
      <c r="M125" s="7">
        <v>5.2657000000000002E-2</v>
      </c>
      <c r="N125" s="7">
        <v>0.21810399999999999</v>
      </c>
      <c r="O125" s="7">
        <v>0.14444199999999999</v>
      </c>
      <c r="P125" s="7">
        <v>0.65545699999999996</v>
      </c>
      <c r="Q125" s="7">
        <v>0.633073</v>
      </c>
      <c r="R125" s="7">
        <v>0.175432</v>
      </c>
      <c r="S125" s="7">
        <v>0.1235</v>
      </c>
    </row>
    <row r="126" spans="1:19" x14ac:dyDescent="0.2">
      <c r="A126" s="10" t="s">
        <v>83</v>
      </c>
      <c r="B126" s="5" t="s">
        <v>179</v>
      </c>
      <c r="C126" s="5"/>
      <c r="D126" s="5" t="s">
        <v>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12" t="s">
        <v>82</v>
      </c>
      <c r="B127" s="5" t="s">
        <v>180</v>
      </c>
      <c r="C127" s="5"/>
      <c r="D127" s="5" t="s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x14ac:dyDescent="0.2">
      <c r="A128" s="10" t="s">
        <v>82</v>
      </c>
      <c r="B128" s="5" t="s">
        <v>179</v>
      </c>
      <c r="C128" s="5"/>
      <c r="D128" s="5" t="s">
        <v>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12" t="s">
        <v>81</v>
      </c>
      <c r="B129" s="5" t="s">
        <v>180</v>
      </c>
      <c r="C129" s="5"/>
      <c r="D129" s="5" t="s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x14ac:dyDescent="0.2">
      <c r="A130" s="10" t="s">
        <v>81</v>
      </c>
      <c r="B130" s="5" t="s">
        <v>179</v>
      </c>
      <c r="C130" s="5"/>
      <c r="D130" s="5" t="s">
        <v>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12" t="s">
        <v>80</v>
      </c>
      <c r="B131" s="5" t="s">
        <v>180</v>
      </c>
      <c r="C131" s="5"/>
      <c r="D131" s="5" t="s">
        <v>1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x14ac:dyDescent="0.2">
      <c r="A132" s="10" t="s">
        <v>80</v>
      </c>
      <c r="B132" s="5" t="s">
        <v>179</v>
      </c>
      <c r="C132" s="5"/>
      <c r="D132" s="5" t="s">
        <v>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12" t="s">
        <v>79</v>
      </c>
      <c r="B133" s="5" t="s">
        <v>180</v>
      </c>
      <c r="C133" s="5"/>
      <c r="D133" s="5" t="s">
        <v>1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x14ac:dyDescent="0.2">
      <c r="A134" s="10" t="s">
        <v>79</v>
      </c>
      <c r="B134" s="5" t="s">
        <v>179</v>
      </c>
      <c r="C134" s="5"/>
      <c r="D134" s="5" t="s">
        <v>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9" t="s">
        <v>78</v>
      </c>
      <c r="B135" s="5" t="s">
        <v>180</v>
      </c>
      <c r="C135" s="5"/>
      <c r="D135" s="5" t="s">
        <v>1</v>
      </c>
      <c r="E135" s="7"/>
      <c r="F135" s="7"/>
      <c r="G135" s="7"/>
      <c r="H135" s="7"/>
      <c r="I135" s="7"/>
      <c r="J135" s="7"/>
      <c r="K135" s="7"/>
      <c r="L135" s="7"/>
      <c r="M135" s="7">
        <v>0.37801499999999999</v>
      </c>
      <c r="N135" s="7">
        <v>8.6097000000000007E-2</v>
      </c>
      <c r="O135" s="7"/>
      <c r="P135" s="7"/>
      <c r="Q135" s="7"/>
      <c r="R135" s="7"/>
      <c r="S135" s="7"/>
    </row>
    <row r="136" spans="1:19" x14ac:dyDescent="0.2">
      <c r="A136" s="6" t="s">
        <v>78</v>
      </c>
      <c r="B136" s="5" t="s">
        <v>179</v>
      </c>
      <c r="C136" s="5"/>
      <c r="D136" s="5" t="s">
        <v>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12" t="s">
        <v>77</v>
      </c>
      <c r="B137" s="5" t="s">
        <v>180</v>
      </c>
      <c r="C137" s="5"/>
      <c r="D137" s="5" t="s">
        <v>1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x14ac:dyDescent="0.2">
      <c r="A138" s="10" t="s">
        <v>77</v>
      </c>
      <c r="B138" s="5" t="s">
        <v>179</v>
      </c>
      <c r="C138" s="5"/>
      <c r="D138" s="5" t="s">
        <v>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9" t="s">
        <v>76</v>
      </c>
      <c r="B139" s="5" t="s">
        <v>180</v>
      </c>
      <c r="C139" s="5"/>
      <c r="D139" s="5" t="s">
        <v>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 x14ac:dyDescent="0.2">
      <c r="A140" s="6" t="s">
        <v>76</v>
      </c>
      <c r="B140" s="5" t="s">
        <v>179</v>
      </c>
      <c r="C140" s="5"/>
      <c r="D140" s="5" t="s">
        <v>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12" t="s">
        <v>75</v>
      </c>
      <c r="B141" s="5" t="s">
        <v>180</v>
      </c>
      <c r="C141" s="5"/>
      <c r="D141" s="5" t="s">
        <v>1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 x14ac:dyDescent="0.2">
      <c r="A142" s="10" t="s">
        <v>75</v>
      </c>
      <c r="B142" s="5" t="s">
        <v>179</v>
      </c>
      <c r="C142" s="5"/>
      <c r="D142" s="5" t="s">
        <v>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9" t="s">
        <v>74</v>
      </c>
      <c r="B143" s="5" t="s">
        <v>180</v>
      </c>
      <c r="C143" s="5"/>
      <c r="D143" s="5" t="s">
        <v>1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 x14ac:dyDescent="0.2">
      <c r="A144" s="6" t="s">
        <v>74</v>
      </c>
      <c r="B144" s="5" t="s">
        <v>179</v>
      </c>
      <c r="C144" s="5"/>
      <c r="D144" s="5" t="s">
        <v>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>
        <v>13.001313</v>
      </c>
    </row>
    <row r="145" spans="1:19" x14ac:dyDescent="0.2">
      <c r="A145" s="9" t="s">
        <v>73</v>
      </c>
      <c r="B145" s="5" t="s">
        <v>180</v>
      </c>
      <c r="C145" s="5"/>
      <c r="D145" s="5" t="s">
        <v>1</v>
      </c>
      <c r="E145" s="7">
        <v>4.765746</v>
      </c>
      <c r="F145" s="7">
        <v>3.3479610000000002</v>
      </c>
      <c r="G145" s="7">
        <v>44.582087999999999</v>
      </c>
      <c r="H145" s="7">
        <v>24.706855999999998</v>
      </c>
      <c r="I145" s="7">
        <v>14.829743000000001</v>
      </c>
      <c r="J145" s="7">
        <v>32.779851000000001</v>
      </c>
      <c r="K145" s="7">
        <v>43.722383000000001</v>
      </c>
      <c r="L145" s="7">
        <v>50.768638000000003</v>
      </c>
      <c r="M145" s="7">
        <v>40.065897</v>
      </c>
      <c r="N145" s="7">
        <v>72.904250000000005</v>
      </c>
      <c r="O145" s="7">
        <v>99.896657000000005</v>
      </c>
      <c r="P145" s="7">
        <v>166.61549600000001</v>
      </c>
      <c r="Q145" s="7">
        <v>102.47470300000001</v>
      </c>
      <c r="R145" s="7">
        <v>129.53433000000001</v>
      </c>
      <c r="S145" s="7">
        <v>355.43930499999999</v>
      </c>
    </row>
    <row r="146" spans="1:19" x14ac:dyDescent="0.2">
      <c r="A146" s="6" t="s">
        <v>73</v>
      </c>
      <c r="B146" s="5" t="s">
        <v>179</v>
      </c>
      <c r="C146" s="5"/>
      <c r="D146" s="5" t="s">
        <v>1</v>
      </c>
      <c r="E146" s="3"/>
      <c r="F146" s="3"/>
      <c r="G146" s="3"/>
      <c r="H146" s="3"/>
      <c r="I146" s="3"/>
      <c r="J146" s="3"/>
      <c r="K146" s="3">
        <v>7.2796339999999997</v>
      </c>
      <c r="L146" s="3">
        <v>0.35601500000000003</v>
      </c>
      <c r="M146" s="3">
        <v>7.445036</v>
      </c>
      <c r="N146" s="3">
        <v>0.81983799999999996</v>
      </c>
      <c r="O146" s="3">
        <v>2.8644669999999999</v>
      </c>
      <c r="P146" s="3">
        <v>13.980212</v>
      </c>
      <c r="Q146" s="3">
        <v>12.782966</v>
      </c>
      <c r="R146" s="3">
        <v>37.410590999999997</v>
      </c>
      <c r="S146" s="3">
        <v>7.4555610000000003</v>
      </c>
    </row>
    <row r="147" spans="1:19" x14ac:dyDescent="0.2">
      <c r="A147" s="9" t="s">
        <v>72</v>
      </c>
      <c r="B147" s="5" t="s">
        <v>180</v>
      </c>
      <c r="C147" s="5"/>
      <c r="D147" s="5" t="s">
        <v>1</v>
      </c>
      <c r="E147" s="7">
        <v>4.765746</v>
      </c>
      <c r="F147" s="7">
        <v>3.3479610000000002</v>
      </c>
      <c r="G147" s="7">
        <v>44.582087999999999</v>
      </c>
      <c r="H147" s="7">
        <v>24.706855999999998</v>
      </c>
      <c r="I147" s="7">
        <v>14.829743000000001</v>
      </c>
      <c r="J147" s="7">
        <v>32.779851000000001</v>
      </c>
      <c r="K147" s="7">
        <v>43.722383000000001</v>
      </c>
      <c r="L147" s="7">
        <v>50.768638000000003</v>
      </c>
      <c r="M147" s="7">
        <v>40.065897</v>
      </c>
      <c r="N147" s="7">
        <v>72.904250000000005</v>
      </c>
      <c r="O147" s="7">
        <v>99.896657000000005</v>
      </c>
      <c r="P147" s="7">
        <v>166.61549600000001</v>
      </c>
      <c r="Q147" s="7">
        <v>102.47470300000001</v>
      </c>
      <c r="R147" s="7">
        <v>129.53433000000001</v>
      </c>
      <c r="S147" s="7">
        <v>355.43930499999999</v>
      </c>
    </row>
    <row r="148" spans="1:19" x14ac:dyDescent="0.2">
      <c r="A148" s="6" t="s">
        <v>72</v>
      </c>
      <c r="B148" s="5" t="s">
        <v>179</v>
      </c>
      <c r="C148" s="5"/>
      <c r="D148" s="5" t="s">
        <v>1</v>
      </c>
      <c r="E148" s="3"/>
      <c r="F148" s="3"/>
      <c r="G148" s="3"/>
      <c r="H148" s="3"/>
      <c r="I148" s="3"/>
      <c r="J148" s="3"/>
      <c r="K148" s="3">
        <v>7.2796339999999997</v>
      </c>
      <c r="L148" s="3">
        <v>0.35601500000000003</v>
      </c>
      <c r="M148" s="3">
        <v>7.445036</v>
      </c>
      <c r="N148" s="3">
        <v>0.81983799999999996</v>
      </c>
      <c r="O148" s="3">
        <v>2.8644669999999999</v>
      </c>
      <c r="P148" s="3">
        <v>13.980212</v>
      </c>
      <c r="Q148" s="3">
        <v>12.782966</v>
      </c>
      <c r="R148" s="3">
        <v>37.410590999999997</v>
      </c>
      <c r="S148" s="3">
        <v>7.4555610000000003</v>
      </c>
    </row>
    <row r="149" spans="1:19" x14ac:dyDescent="0.2">
      <c r="A149" s="12" t="s">
        <v>71</v>
      </c>
      <c r="B149" s="5" t="s">
        <v>180</v>
      </c>
      <c r="C149" s="5"/>
      <c r="D149" s="5" t="s">
        <v>1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1:19" x14ac:dyDescent="0.2">
      <c r="A150" s="10" t="s">
        <v>71</v>
      </c>
      <c r="B150" s="5" t="s">
        <v>179</v>
      </c>
      <c r="C150" s="5"/>
      <c r="D150" s="5" t="s">
        <v>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12" t="s">
        <v>70</v>
      </c>
      <c r="B151" s="5" t="s">
        <v>180</v>
      </c>
      <c r="C151" s="5"/>
      <c r="D151" s="5" t="s">
        <v>1</v>
      </c>
      <c r="E151" s="7">
        <v>4.765746</v>
      </c>
      <c r="F151" s="7">
        <v>3.3479610000000002</v>
      </c>
      <c r="G151" s="7">
        <v>44.582087999999999</v>
      </c>
      <c r="H151" s="7">
        <v>24.706855999999998</v>
      </c>
      <c r="I151" s="7">
        <v>14.829743000000001</v>
      </c>
      <c r="J151" s="7">
        <v>32.779851000000001</v>
      </c>
      <c r="K151" s="7">
        <v>43.722383000000001</v>
      </c>
      <c r="L151" s="7">
        <v>50.768638000000003</v>
      </c>
      <c r="M151" s="7">
        <v>40.065897</v>
      </c>
      <c r="N151" s="7">
        <v>72.904250000000005</v>
      </c>
      <c r="O151" s="7">
        <v>99.896657000000005</v>
      </c>
      <c r="P151" s="7">
        <v>166.61549600000001</v>
      </c>
      <c r="Q151" s="7">
        <v>102.47470300000001</v>
      </c>
      <c r="R151" s="7">
        <v>129.53433000000001</v>
      </c>
      <c r="S151" s="7">
        <v>355.43930499999999</v>
      </c>
    </row>
    <row r="152" spans="1:19" x14ac:dyDescent="0.2">
      <c r="A152" s="10" t="s">
        <v>70</v>
      </c>
      <c r="B152" s="5" t="s">
        <v>179</v>
      </c>
      <c r="C152" s="5"/>
      <c r="D152" s="5" t="s">
        <v>1</v>
      </c>
      <c r="E152" s="3"/>
      <c r="F152" s="3"/>
      <c r="G152" s="3"/>
      <c r="H152" s="3"/>
      <c r="I152" s="3"/>
      <c r="J152" s="3"/>
      <c r="K152" s="3">
        <v>7.2796339999999997</v>
      </c>
      <c r="L152" s="3">
        <v>0.35601500000000003</v>
      </c>
      <c r="M152" s="3">
        <v>7.445036</v>
      </c>
      <c r="N152" s="3">
        <v>0.81983799999999996</v>
      </c>
      <c r="O152" s="3">
        <v>2.8644669999999999</v>
      </c>
      <c r="P152" s="3">
        <v>13.980212</v>
      </c>
      <c r="Q152" s="3">
        <v>12.782966</v>
      </c>
      <c r="R152" s="3">
        <v>37.410590999999997</v>
      </c>
      <c r="S152" s="3">
        <v>7.4555610000000003</v>
      </c>
    </row>
    <row r="153" spans="1:19" x14ac:dyDescent="0.2">
      <c r="A153" s="12" t="s">
        <v>69</v>
      </c>
      <c r="B153" s="5" t="s">
        <v>180</v>
      </c>
      <c r="C153" s="5"/>
      <c r="D153" s="5" t="s">
        <v>1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 x14ac:dyDescent="0.2">
      <c r="A154" s="10" t="s">
        <v>69</v>
      </c>
      <c r="B154" s="5" t="s">
        <v>179</v>
      </c>
      <c r="C154" s="5"/>
      <c r="D154" s="5" t="s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9" t="s">
        <v>68</v>
      </c>
      <c r="B155" s="5" t="s">
        <v>180</v>
      </c>
      <c r="C155" s="5"/>
      <c r="D155" s="5" t="s">
        <v>1</v>
      </c>
      <c r="E155" s="7"/>
      <c r="F155" s="7"/>
      <c r="G155" s="7"/>
      <c r="H155" s="7"/>
      <c r="I155" s="7"/>
      <c r="J155" s="7"/>
      <c r="K155" s="7"/>
      <c r="L155" s="7"/>
      <c r="M155" s="7">
        <v>0.81904299999999997</v>
      </c>
      <c r="N155" s="7"/>
      <c r="O155" s="7"/>
      <c r="P155" s="7"/>
      <c r="Q155" s="7"/>
      <c r="R155" s="7"/>
      <c r="S155" s="7"/>
    </row>
    <row r="156" spans="1:19" x14ac:dyDescent="0.2">
      <c r="A156" s="6" t="s">
        <v>68</v>
      </c>
      <c r="B156" s="5" t="s">
        <v>179</v>
      </c>
      <c r="C156" s="5"/>
      <c r="D156" s="5" t="s">
        <v>1</v>
      </c>
      <c r="E156" s="3"/>
      <c r="F156" s="3"/>
      <c r="G156" s="3"/>
      <c r="H156" s="3"/>
      <c r="I156" s="3"/>
      <c r="J156" s="3"/>
      <c r="K156" s="3"/>
      <c r="L156" s="3">
        <v>0.34175499999999998</v>
      </c>
      <c r="M156" s="3">
        <v>1.55436</v>
      </c>
      <c r="N156" s="3">
        <v>1.085356</v>
      </c>
      <c r="O156" s="3">
        <v>1.1686110000000001</v>
      </c>
      <c r="P156" s="3">
        <v>1.0991059999999999</v>
      </c>
      <c r="Q156" s="3">
        <v>2.8540649999999999</v>
      </c>
      <c r="R156" s="3">
        <v>0.35530299999999998</v>
      </c>
      <c r="S156" s="3">
        <v>2.2603170000000001</v>
      </c>
    </row>
    <row r="157" spans="1:19" x14ac:dyDescent="0.2">
      <c r="A157" s="12" t="s">
        <v>67</v>
      </c>
      <c r="B157" s="5" t="s">
        <v>180</v>
      </c>
      <c r="C157" s="5"/>
      <c r="D157" s="5" t="s">
        <v>1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1:19" x14ac:dyDescent="0.2">
      <c r="A158" s="10" t="s">
        <v>67</v>
      </c>
      <c r="B158" s="5" t="s">
        <v>179</v>
      </c>
      <c r="C158" s="5"/>
      <c r="D158" s="5" t="s">
        <v>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9" t="s">
        <v>66</v>
      </c>
      <c r="B159" s="5" t="s">
        <v>180</v>
      </c>
      <c r="C159" s="5"/>
      <c r="D159" s="5" t="s">
        <v>1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 x14ac:dyDescent="0.2">
      <c r="A160" s="6" t="s">
        <v>66</v>
      </c>
      <c r="B160" s="5" t="s">
        <v>179</v>
      </c>
      <c r="C160" s="5"/>
      <c r="D160" s="5" t="s">
        <v>1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3.9331999999999999E-2</v>
      </c>
      <c r="O160" s="3">
        <v>0.159298</v>
      </c>
      <c r="P160" s="3">
        <v>9.5531000000000005E-2</v>
      </c>
      <c r="Q160" s="3">
        <v>1.854519</v>
      </c>
      <c r="R160" s="3">
        <v>9.7340999999999997E-2</v>
      </c>
      <c r="S160" s="3"/>
    </row>
    <row r="161" spans="1:19" x14ac:dyDescent="0.2">
      <c r="A161" s="12" t="s">
        <v>65</v>
      </c>
      <c r="B161" s="5" t="s">
        <v>180</v>
      </c>
      <c r="C161" s="5"/>
      <c r="D161" s="5" t="s">
        <v>1</v>
      </c>
      <c r="E161" s="7"/>
      <c r="F161" s="7"/>
      <c r="G161" s="7"/>
      <c r="H161" s="7"/>
      <c r="I161" s="7"/>
      <c r="J161" s="7"/>
      <c r="K161" s="7"/>
      <c r="L161" s="7"/>
      <c r="M161" s="7">
        <v>0.81904299999999997</v>
      </c>
      <c r="N161" s="7"/>
      <c r="O161" s="7"/>
      <c r="P161" s="7"/>
      <c r="Q161" s="7"/>
      <c r="R161" s="7"/>
      <c r="S161" s="7"/>
    </row>
    <row r="162" spans="1:19" x14ac:dyDescent="0.2">
      <c r="A162" s="10" t="s">
        <v>65</v>
      </c>
      <c r="B162" s="5" t="s">
        <v>179</v>
      </c>
      <c r="C162" s="5"/>
      <c r="D162" s="5" t="s">
        <v>1</v>
      </c>
      <c r="E162" s="3"/>
      <c r="F162" s="3"/>
      <c r="G162" s="3"/>
      <c r="H162" s="3"/>
      <c r="I162" s="3"/>
      <c r="J162" s="3"/>
      <c r="K162" s="3"/>
      <c r="L162" s="3">
        <v>0.34175499999999998</v>
      </c>
      <c r="M162" s="3">
        <v>0.56461899999999998</v>
      </c>
      <c r="N162" s="3"/>
      <c r="O162" s="3"/>
      <c r="P162" s="3"/>
      <c r="Q162" s="3"/>
      <c r="R162" s="3"/>
      <c r="S162" s="3">
        <v>2.2603170000000001</v>
      </c>
    </row>
    <row r="163" spans="1:19" x14ac:dyDescent="0.2">
      <c r="A163" s="9" t="s">
        <v>64</v>
      </c>
      <c r="B163" s="5" t="s">
        <v>180</v>
      </c>
      <c r="C163" s="5"/>
      <c r="D163" s="5" t="s">
        <v>1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x14ac:dyDescent="0.2">
      <c r="A164" s="6" t="s">
        <v>64</v>
      </c>
      <c r="B164" s="5" t="s">
        <v>179</v>
      </c>
      <c r="C164" s="5"/>
      <c r="D164" s="5" t="s">
        <v>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12" t="s">
        <v>63</v>
      </c>
      <c r="B165" s="5" t="s">
        <v>180</v>
      </c>
      <c r="C165" s="5"/>
      <c r="D165" s="5" t="s">
        <v>1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1:19" x14ac:dyDescent="0.2">
      <c r="A166" s="10" t="s">
        <v>63</v>
      </c>
      <c r="B166" s="5" t="s">
        <v>179</v>
      </c>
      <c r="C166" s="5"/>
      <c r="D166" s="5" t="s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12" t="s">
        <v>62</v>
      </c>
      <c r="B167" s="5" t="s">
        <v>180</v>
      </c>
      <c r="C167" s="5"/>
      <c r="D167" s="5" t="s">
        <v>1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 x14ac:dyDescent="0.2">
      <c r="A168" s="10" t="s">
        <v>62</v>
      </c>
      <c r="B168" s="5" t="s">
        <v>179</v>
      </c>
      <c r="C168" s="5"/>
      <c r="D168" s="5" t="s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9" t="s">
        <v>61</v>
      </c>
      <c r="B169" s="5" t="s">
        <v>180</v>
      </c>
      <c r="C169" s="5"/>
      <c r="D169" s="5" t="s">
        <v>1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1:19" x14ac:dyDescent="0.2">
      <c r="A170" s="6" t="s">
        <v>61</v>
      </c>
      <c r="B170" s="5" t="s">
        <v>179</v>
      </c>
      <c r="C170" s="5"/>
      <c r="D170" s="5" t="s">
        <v>1</v>
      </c>
      <c r="E170" s="3"/>
      <c r="F170" s="3"/>
      <c r="G170" s="3"/>
      <c r="H170" s="3"/>
      <c r="I170" s="3"/>
      <c r="J170" s="3"/>
      <c r="K170" s="3"/>
      <c r="L170" s="3"/>
      <c r="M170" s="3">
        <v>0.98974099999999998</v>
      </c>
      <c r="N170" s="3">
        <v>1.0460240000000001</v>
      </c>
      <c r="O170" s="3">
        <v>1.0093129999999999</v>
      </c>
      <c r="P170" s="3">
        <v>1.0035750000000001</v>
      </c>
      <c r="Q170" s="3">
        <v>0.99954600000000005</v>
      </c>
      <c r="R170" s="3">
        <v>0.25796200000000002</v>
      </c>
      <c r="S170" s="3"/>
    </row>
    <row r="171" spans="1:19" x14ac:dyDescent="0.2">
      <c r="A171" s="12" t="s">
        <v>60</v>
      </c>
      <c r="B171" s="5" t="s">
        <v>180</v>
      </c>
      <c r="C171" s="5"/>
      <c r="D171" s="5" t="s">
        <v>1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x14ac:dyDescent="0.2">
      <c r="A172" s="10" t="s">
        <v>60</v>
      </c>
      <c r="B172" s="5" t="s">
        <v>179</v>
      </c>
      <c r="C172" s="5"/>
      <c r="D172" s="5" t="s">
        <v>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9" t="s">
        <v>59</v>
      </c>
      <c r="B173" s="5" t="s">
        <v>180</v>
      </c>
      <c r="C173" s="5"/>
      <c r="D173" s="5" t="s">
        <v>1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x14ac:dyDescent="0.2">
      <c r="A174" s="6" t="s">
        <v>59</v>
      </c>
      <c r="B174" s="5" t="s">
        <v>179</v>
      </c>
      <c r="C174" s="5"/>
      <c r="D174" s="5" t="s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9" t="s">
        <v>58</v>
      </c>
      <c r="B175" s="5" t="s">
        <v>180</v>
      </c>
      <c r="C175" s="5"/>
      <c r="D175" s="5" t="s">
        <v>1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1:19" x14ac:dyDescent="0.2">
      <c r="A176" s="6" t="s">
        <v>58</v>
      </c>
      <c r="B176" s="5" t="s">
        <v>179</v>
      </c>
      <c r="C176" s="5"/>
      <c r="D176" s="5" t="s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12" t="s">
        <v>57</v>
      </c>
      <c r="B177" s="5" t="s">
        <v>180</v>
      </c>
      <c r="C177" s="5"/>
      <c r="D177" s="5" t="s">
        <v>1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 x14ac:dyDescent="0.2">
      <c r="A178" s="10" t="s">
        <v>57</v>
      </c>
      <c r="B178" s="5" t="s">
        <v>179</v>
      </c>
      <c r="C178" s="5"/>
      <c r="D178" s="5" t="s">
        <v>1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9" t="s">
        <v>56</v>
      </c>
      <c r="B179" s="5" t="s">
        <v>180</v>
      </c>
      <c r="C179" s="5"/>
      <c r="D179" s="5" t="s">
        <v>1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x14ac:dyDescent="0.2">
      <c r="A180" s="6" t="s">
        <v>56</v>
      </c>
      <c r="B180" s="5" t="s">
        <v>179</v>
      </c>
      <c r="C180" s="5"/>
      <c r="D180" s="5" t="s">
        <v>1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9" t="s">
        <v>55</v>
      </c>
      <c r="B181" s="5" t="s">
        <v>180</v>
      </c>
      <c r="C181" s="5"/>
      <c r="D181" s="5" t="s">
        <v>1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x14ac:dyDescent="0.2">
      <c r="A182" s="6" t="s">
        <v>55</v>
      </c>
      <c r="B182" s="5" t="s">
        <v>179</v>
      </c>
      <c r="C182" s="5"/>
      <c r="D182" s="5" t="s">
        <v>1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12" t="s">
        <v>54</v>
      </c>
      <c r="B183" s="5" t="s">
        <v>180</v>
      </c>
      <c r="C183" s="5"/>
      <c r="D183" s="5" t="s">
        <v>1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x14ac:dyDescent="0.2">
      <c r="A184" s="10" t="s">
        <v>54</v>
      </c>
      <c r="B184" s="5" t="s">
        <v>179</v>
      </c>
      <c r="C184" s="5"/>
      <c r="D184" s="5" t="s">
        <v>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9" t="s">
        <v>53</v>
      </c>
      <c r="B185" s="5" t="s">
        <v>180</v>
      </c>
      <c r="C185" s="5"/>
      <c r="D185" s="5" t="s">
        <v>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>
        <v>2.9988000000000001E-2</v>
      </c>
      <c r="Q185" s="7">
        <v>10.283072000000001</v>
      </c>
      <c r="R185" s="7">
        <v>0.15646499999999999</v>
      </c>
      <c r="S185" s="7">
        <v>1.705781</v>
      </c>
    </row>
    <row r="186" spans="1:19" x14ac:dyDescent="0.2">
      <c r="A186" s="6" t="s">
        <v>53</v>
      </c>
      <c r="B186" s="5" t="s">
        <v>179</v>
      </c>
      <c r="C186" s="5"/>
      <c r="D186" s="5" t="s">
        <v>1</v>
      </c>
      <c r="E186" s="3"/>
      <c r="F186" s="3"/>
      <c r="G186" s="3"/>
      <c r="H186" s="3"/>
      <c r="I186" s="3"/>
      <c r="J186" s="3"/>
      <c r="K186" s="3"/>
      <c r="L186" s="3"/>
      <c r="M186" s="3">
        <v>20.546471</v>
      </c>
      <c r="N186" s="3">
        <v>8.2497039999999995</v>
      </c>
      <c r="O186" s="3">
        <v>8.7304739999999992</v>
      </c>
      <c r="P186" s="3">
        <v>4.4182969999999999</v>
      </c>
      <c r="Q186" s="3">
        <v>2.3538579999999998</v>
      </c>
      <c r="R186" s="3">
        <v>1.8368690000000001</v>
      </c>
      <c r="S186" s="3">
        <v>0.35264200000000001</v>
      </c>
    </row>
    <row r="187" spans="1:19" x14ac:dyDescent="0.2">
      <c r="A187" s="9" t="s">
        <v>52</v>
      </c>
      <c r="B187" s="5" t="s">
        <v>180</v>
      </c>
      <c r="C187" s="5"/>
      <c r="D187" s="5" t="s">
        <v>1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>
        <v>0.16001899999999999</v>
      </c>
      <c r="R187" s="7">
        <v>8.1682000000000005E-2</v>
      </c>
      <c r="S187" s="7">
        <v>1.6467179999999999</v>
      </c>
    </row>
    <row r="188" spans="1:19" x14ac:dyDescent="0.2">
      <c r="A188" s="6" t="s">
        <v>52</v>
      </c>
      <c r="B188" s="5" t="s">
        <v>179</v>
      </c>
      <c r="C188" s="5"/>
      <c r="D188" s="5" t="s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9" t="s">
        <v>51</v>
      </c>
      <c r="B189" s="5" t="s">
        <v>180</v>
      </c>
      <c r="C189" s="5"/>
      <c r="D189" s="5" t="s">
        <v>1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 x14ac:dyDescent="0.2">
      <c r="A190" s="6" t="s">
        <v>51</v>
      </c>
      <c r="B190" s="5" t="s">
        <v>179</v>
      </c>
      <c r="C190" s="5"/>
      <c r="D190" s="5" t="s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9" t="s">
        <v>50</v>
      </c>
      <c r="B191" s="5" t="s">
        <v>180</v>
      </c>
      <c r="C191" s="5"/>
      <c r="D191" s="5" t="s">
        <v>1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1:19" x14ac:dyDescent="0.2">
      <c r="A192" s="6" t="s">
        <v>50</v>
      </c>
      <c r="B192" s="5" t="s">
        <v>179</v>
      </c>
      <c r="C192" s="5"/>
      <c r="D192" s="5" t="s">
        <v>1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12" t="s">
        <v>49</v>
      </c>
      <c r="B193" s="5" t="s">
        <v>180</v>
      </c>
      <c r="C193" s="5"/>
      <c r="D193" s="5" t="s">
        <v>1</v>
      </c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1:19" x14ac:dyDescent="0.2">
      <c r="A194" s="10" t="s">
        <v>49</v>
      </c>
      <c r="B194" s="5" t="s">
        <v>179</v>
      </c>
      <c r="C194" s="5"/>
      <c r="D194" s="5" t="s">
        <v>1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9" t="s">
        <v>48</v>
      </c>
      <c r="B195" s="5" t="s">
        <v>180</v>
      </c>
      <c r="C195" s="5"/>
      <c r="D195" s="5" t="s">
        <v>1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>
        <v>2.9988000000000001E-2</v>
      </c>
      <c r="Q195" s="7">
        <v>2.1571E-2</v>
      </c>
      <c r="R195" s="7">
        <v>6.7320000000000001E-3</v>
      </c>
      <c r="S195" s="7"/>
    </row>
    <row r="196" spans="1:19" x14ac:dyDescent="0.2">
      <c r="A196" s="6" t="s">
        <v>48</v>
      </c>
      <c r="B196" s="5" t="s">
        <v>179</v>
      </c>
      <c r="C196" s="5"/>
      <c r="D196" s="5" t="s">
        <v>1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>
        <v>4.7289999999999999E-2</v>
      </c>
      <c r="Q196" s="3">
        <v>8.2877999999999993E-2</v>
      </c>
      <c r="R196" s="3">
        <v>0.14360500000000001</v>
      </c>
      <c r="S196" s="3">
        <v>0.109477</v>
      </c>
    </row>
    <row r="197" spans="1:19" x14ac:dyDescent="0.2">
      <c r="A197" s="12" t="s">
        <v>47</v>
      </c>
      <c r="B197" s="5" t="s">
        <v>180</v>
      </c>
      <c r="C197" s="5"/>
      <c r="D197" s="5" t="s">
        <v>1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x14ac:dyDescent="0.2">
      <c r="A198" s="10" t="s">
        <v>47</v>
      </c>
      <c r="B198" s="5" t="s">
        <v>179</v>
      </c>
      <c r="C198" s="5"/>
      <c r="D198" s="5" t="s">
        <v>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9" t="s">
        <v>46</v>
      </c>
      <c r="B199" s="5" t="s">
        <v>180</v>
      </c>
      <c r="C199" s="5"/>
      <c r="D199" s="5" t="s">
        <v>1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 x14ac:dyDescent="0.2">
      <c r="A200" s="6" t="s">
        <v>46</v>
      </c>
      <c r="B200" s="5" t="s">
        <v>179</v>
      </c>
      <c r="C200" s="5"/>
      <c r="D200" s="5" t="s">
        <v>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12" t="s">
        <v>45</v>
      </c>
      <c r="B201" s="5" t="s">
        <v>180</v>
      </c>
      <c r="C201" s="5"/>
      <c r="D201" s="5" t="s">
        <v>1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 x14ac:dyDescent="0.2">
      <c r="A202" s="10" t="s">
        <v>45</v>
      </c>
      <c r="B202" s="5" t="s">
        <v>179</v>
      </c>
      <c r="C202" s="5"/>
      <c r="D202" s="5" t="s">
        <v>1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9" t="s">
        <v>44</v>
      </c>
      <c r="B203" s="5" t="s">
        <v>180</v>
      </c>
      <c r="C203" s="5"/>
      <c r="D203" s="5" t="s">
        <v>1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1:19" x14ac:dyDescent="0.2">
      <c r="A204" s="6" t="s">
        <v>44</v>
      </c>
      <c r="B204" s="5" t="s">
        <v>179</v>
      </c>
      <c r="C204" s="5"/>
      <c r="D204" s="5" t="s">
        <v>1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9" t="s">
        <v>43</v>
      </c>
      <c r="B205" s="5" t="s">
        <v>180</v>
      </c>
      <c r="C205" s="5"/>
      <c r="D205" s="5" t="s">
        <v>1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1:19" x14ac:dyDescent="0.2">
      <c r="A206" s="6" t="s">
        <v>43</v>
      </c>
      <c r="B206" s="5" t="s">
        <v>179</v>
      </c>
      <c r="C206" s="5"/>
      <c r="D206" s="5" t="s">
        <v>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9" t="s">
        <v>42</v>
      </c>
      <c r="B207" s="5" t="s">
        <v>180</v>
      </c>
      <c r="C207" s="5"/>
      <c r="D207" s="5" t="s">
        <v>1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>
        <v>6.6083000000000003E-2</v>
      </c>
      <c r="R207" s="7">
        <v>6.7859000000000003E-2</v>
      </c>
      <c r="S207" s="7">
        <v>5.5754999999999999E-2</v>
      </c>
    </row>
    <row r="208" spans="1:19" x14ac:dyDescent="0.2">
      <c r="A208" s="6" t="s">
        <v>42</v>
      </c>
      <c r="B208" s="5" t="s">
        <v>179</v>
      </c>
      <c r="C208" s="5"/>
      <c r="D208" s="5" t="s">
        <v>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6.7000000000000002E-4</v>
      </c>
      <c r="S208" s="3">
        <v>2.4924999999999999E-2</v>
      </c>
    </row>
    <row r="209" spans="1:19" x14ac:dyDescent="0.2">
      <c r="A209" s="9" t="s">
        <v>41</v>
      </c>
      <c r="B209" s="5" t="s">
        <v>180</v>
      </c>
      <c r="C209" s="5"/>
      <c r="D209" s="5" t="s">
        <v>1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1:19" x14ac:dyDescent="0.2">
      <c r="A210" s="6" t="s">
        <v>41</v>
      </c>
      <c r="B210" s="5" t="s">
        <v>179</v>
      </c>
      <c r="C210" s="5"/>
      <c r="D210" s="5" t="s">
        <v>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9" t="s">
        <v>40</v>
      </c>
      <c r="B211" s="5" t="s">
        <v>180</v>
      </c>
      <c r="C211" s="5"/>
      <c r="D211" s="5" t="s">
        <v>1</v>
      </c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>
        <v>1.92E-4</v>
      </c>
      <c r="S211" s="7">
        <v>3.3080000000000002E-3</v>
      </c>
    </row>
    <row r="212" spans="1:19" x14ac:dyDescent="0.2">
      <c r="A212" s="6" t="s">
        <v>40</v>
      </c>
      <c r="B212" s="5" t="s">
        <v>179</v>
      </c>
      <c r="C212" s="5"/>
      <c r="D212" s="5" t="s">
        <v>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12" t="s">
        <v>39</v>
      </c>
      <c r="B213" s="5" t="s">
        <v>180</v>
      </c>
      <c r="C213" s="5"/>
      <c r="D213" s="5" t="s">
        <v>1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1:19" x14ac:dyDescent="0.2">
      <c r="A214" s="10" t="s">
        <v>39</v>
      </c>
      <c r="B214" s="5" t="s">
        <v>179</v>
      </c>
      <c r="C214" s="5"/>
      <c r="D214" s="5" t="s">
        <v>1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12" t="s">
        <v>38</v>
      </c>
      <c r="B215" s="5" t="s">
        <v>180</v>
      </c>
      <c r="C215" s="5"/>
      <c r="D215" s="5" t="s">
        <v>1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1:19" x14ac:dyDescent="0.2">
      <c r="A216" s="10" t="s">
        <v>38</v>
      </c>
      <c r="B216" s="5" t="s">
        <v>179</v>
      </c>
      <c r="C216" s="5"/>
      <c r="D216" s="5" t="s">
        <v>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9" t="s">
        <v>37</v>
      </c>
      <c r="B217" s="5" t="s">
        <v>180</v>
      </c>
      <c r="C217" s="5"/>
      <c r="D217" s="5" t="s">
        <v>1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1:19" x14ac:dyDescent="0.2">
      <c r="A218" s="6" t="s">
        <v>37</v>
      </c>
      <c r="B218" s="5" t="s">
        <v>179</v>
      </c>
      <c r="C218" s="5"/>
      <c r="D218" s="5" t="s">
        <v>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9" t="s">
        <v>36</v>
      </c>
      <c r="B219" s="5" t="s">
        <v>180</v>
      </c>
      <c r="C219" s="5"/>
      <c r="D219" s="5" t="s">
        <v>1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1:19" x14ac:dyDescent="0.2">
      <c r="A220" s="6" t="s">
        <v>36</v>
      </c>
      <c r="B220" s="5" t="s">
        <v>179</v>
      </c>
      <c r="C220" s="5"/>
      <c r="D220" s="5" t="s">
        <v>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9" t="s">
        <v>35</v>
      </c>
      <c r="B221" s="5" t="s">
        <v>180</v>
      </c>
      <c r="C221" s="5"/>
      <c r="D221" s="5" t="s">
        <v>1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x14ac:dyDescent="0.2">
      <c r="A222" s="6" t="s">
        <v>35</v>
      </c>
      <c r="B222" s="5" t="s">
        <v>179</v>
      </c>
      <c r="C222" s="5"/>
      <c r="D222" s="5" t="s">
        <v>1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9" t="s">
        <v>34</v>
      </c>
      <c r="B223" s="5" t="s">
        <v>180</v>
      </c>
      <c r="C223" s="5"/>
      <c r="D223" s="5" t="s">
        <v>1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1:19" x14ac:dyDescent="0.2">
      <c r="A224" s="6" t="s">
        <v>34</v>
      </c>
      <c r="B224" s="5" t="s">
        <v>179</v>
      </c>
      <c r="C224" s="5"/>
      <c r="D224" s="5" t="s">
        <v>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12" t="s">
        <v>33</v>
      </c>
      <c r="B225" s="5" t="s">
        <v>180</v>
      </c>
      <c r="C225" s="5"/>
      <c r="D225" s="5" t="s">
        <v>1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>
        <v>10.035399</v>
      </c>
      <c r="R225" s="7"/>
      <c r="S225" s="7"/>
    </row>
    <row r="226" spans="1:19" x14ac:dyDescent="0.2">
      <c r="A226" s="10" t="s">
        <v>33</v>
      </c>
      <c r="B226" s="5" t="s">
        <v>179</v>
      </c>
      <c r="C226" s="5"/>
      <c r="D226" s="5" t="s">
        <v>1</v>
      </c>
      <c r="E226" s="3"/>
      <c r="F226" s="3"/>
      <c r="G226" s="3"/>
      <c r="H226" s="3"/>
      <c r="I226" s="3"/>
      <c r="J226" s="3"/>
      <c r="K226" s="3"/>
      <c r="L226" s="3"/>
      <c r="M226" s="3">
        <v>20.546471</v>
      </c>
      <c r="N226" s="3">
        <v>8.2497039999999995</v>
      </c>
      <c r="O226" s="3">
        <v>8.7304739999999992</v>
      </c>
      <c r="P226" s="3">
        <v>4.3710069999999996</v>
      </c>
      <c r="Q226" s="3">
        <v>2.2709800000000002</v>
      </c>
      <c r="R226" s="3">
        <v>1.6925939999999999</v>
      </c>
      <c r="S226" s="3">
        <v>0.21823999999999999</v>
      </c>
    </row>
    <row r="227" spans="1:19" x14ac:dyDescent="0.2">
      <c r="A227" s="9" t="s">
        <v>32</v>
      </c>
      <c r="B227" s="5" t="s">
        <v>180</v>
      </c>
      <c r="C227" s="5"/>
      <c r="D227" s="5" t="s">
        <v>1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1:19" x14ac:dyDescent="0.2">
      <c r="A228" s="6" t="s">
        <v>32</v>
      </c>
      <c r="B228" s="5" t="s">
        <v>179</v>
      </c>
      <c r="C228" s="5"/>
      <c r="D228" s="5" t="s">
        <v>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12" t="s">
        <v>31</v>
      </c>
      <c r="B229" s="5" t="s">
        <v>180</v>
      </c>
      <c r="C229" s="5"/>
      <c r="D229" s="5" t="s">
        <v>1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1:19" x14ac:dyDescent="0.2">
      <c r="A230" s="10" t="s">
        <v>31</v>
      </c>
      <c r="B230" s="5" t="s">
        <v>179</v>
      </c>
      <c r="C230" s="5"/>
      <c r="D230" s="5" t="s">
        <v>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9" t="s">
        <v>30</v>
      </c>
      <c r="B231" s="5" t="s">
        <v>180</v>
      </c>
      <c r="C231" s="5"/>
      <c r="D231" s="5" t="s">
        <v>1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1:19" x14ac:dyDescent="0.2">
      <c r="A232" s="6" t="s">
        <v>30</v>
      </c>
      <c r="B232" s="5" t="s">
        <v>179</v>
      </c>
      <c r="C232" s="5"/>
      <c r="D232" s="5" t="s">
        <v>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9" t="s">
        <v>29</v>
      </c>
      <c r="B233" s="5" t="s">
        <v>180</v>
      </c>
      <c r="C233" s="5"/>
      <c r="D233" s="5" t="s">
        <v>1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1:19" x14ac:dyDescent="0.2">
      <c r="A234" s="6" t="s">
        <v>29</v>
      </c>
      <c r="B234" s="5" t="s">
        <v>179</v>
      </c>
      <c r="C234" s="5"/>
      <c r="D234" s="5" t="s">
        <v>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9" t="s">
        <v>28</v>
      </c>
      <c r="B235" s="5" t="s">
        <v>180</v>
      </c>
      <c r="C235" s="5"/>
      <c r="D235" s="5" t="s">
        <v>1</v>
      </c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19" x14ac:dyDescent="0.2">
      <c r="A236" s="6" t="s">
        <v>28</v>
      </c>
      <c r="B236" s="5" t="s">
        <v>179</v>
      </c>
      <c r="C236" s="5"/>
      <c r="D236" s="5" t="s">
        <v>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9" t="s">
        <v>27</v>
      </c>
      <c r="B237" s="5" t="s">
        <v>180</v>
      </c>
      <c r="C237" s="5"/>
      <c r="D237" s="5" t="s">
        <v>1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1:19" x14ac:dyDescent="0.2">
      <c r="A238" s="6" t="s">
        <v>27</v>
      </c>
      <c r="B238" s="5" t="s">
        <v>179</v>
      </c>
      <c r="C238" s="5"/>
      <c r="D238" s="5" t="s">
        <v>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9" t="s">
        <v>3</v>
      </c>
      <c r="B239" s="5" t="s">
        <v>180</v>
      </c>
      <c r="C239" s="5"/>
      <c r="D239" s="5" t="s">
        <v>1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1:19" x14ac:dyDescent="0.2">
      <c r="A240" s="6" t="s">
        <v>3</v>
      </c>
      <c r="B240" s="5" t="s">
        <v>179</v>
      </c>
      <c r="C240" s="5"/>
      <c r="D240" s="5" t="s">
        <v>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" x14ac:dyDescent="0.2">
      <c r="A241" s="2" t="s">
        <v>178</v>
      </c>
    </row>
  </sheetData>
  <hyperlinks>
    <hyperlink ref="E2" r:id="rId1" tooltip="Click once to display linked information. Click and hold to select this cell." display="http://stats.oecd.org/OECDStat_Metadata/ShowMetadata.ashx?Dataset=CRS1&amp;Coords=[FLOW].[100]&amp;ShowOnWeb=true&amp;Lang=en" xr:uid="{00000000-0004-0000-0300-000000000000}"/>
    <hyperlink ref="E4" r:id="rId2" tooltip="Click once to display linked information. Click and hold to select this cell." display="http://stats.oecd.org/OECDStat_Metadata/ShowMetadata.ashx?Dataset=CRS1&amp;Coords=[FLOWTYPE].[112]&amp;ShowOnWeb=true&amp;Lang=en" xr:uid="{00000000-0004-0000-0300-000001000000}"/>
    <hyperlink ref="E5" r:id="rId3" tooltip="Click once to display linked information. Click and hold to select this cell." display="http://stats.oecd.org/OECDStat_Metadata/ShowMetadata.ashx?Dataset=CRS1&amp;Coords=[AIDTYPE].[100]&amp;ShowOnWeb=true&amp;Lang=en" xr:uid="{00000000-0004-0000-0300-000002000000}"/>
    <hyperlink ref="A241" r:id="rId4" tooltip="Click once to display linked information. Click and hold to select this cell." display="https://stats-1.oecd.org/" xr:uid="{00000000-0004-0000-0300-000003000000}"/>
    <hyperlink ref="A229" r:id="rId5" tooltip="Click once to display linked information. Click and hold to select this cell." display="http://stats.oecd.org/OECDStat_Metadata/ShowMetadata.ashx?Dataset=CRS1&amp;Coords=[DONOR].[1601]&amp;ShowOnWeb=true&amp;Lang=en" xr:uid="{00000000-0004-0000-0300-000004000000}"/>
    <hyperlink ref="A225" r:id="rId6" tooltip="Click once to display linked information. Click and hold to select this cell." display="http://stats.oecd.org/OECDStat_Metadata/ShowMetadata.ashx?Dataset=CRS1&amp;Coords=[DONOR].[576]&amp;ShowOnWeb=true&amp;Lang=en" xr:uid="{00000000-0004-0000-0300-000005000000}"/>
    <hyperlink ref="A215" r:id="rId7" tooltip="Click once to display linked information. Click and hold to select this cell." display="http://stats.oecd.org/OECDStat_Metadata/ShowMetadata.ashx?Dataset=CRS1&amp;Coords=[DONOR].[566]&amp;ShowOnWeb=true&amp;Lang=en" xr:uid="{00000000-0004-0000-0300-000006000000}"/>
    <hyperlink ref="A213" r:id="rId8" tooltip="Click once to display linked information. Click and hold to select this cell." display="http://stats.oecd.org/OECDStat_Metadata/ShowMetadata.ashx?Dataset=CRS1&amp;Coords=[DONOR].[87]&amp;ShowOnWeb=true&amp;Lang=en" xr:uid="{00000000-0004-0000-0300-000007000000}"/>
    <hyperlink ref="A201" r:id="rId9" tooltip="Click once to display linked information. Click and hold to select this cell." display="http://stats.oecd.org/OECDStat_Metadata/ShowMetadata.ashx?Dataset=CRS1&amp;Coords=[DONOR].[552]&amp;ShowOnWeb=true&amp;Lang=en" xr:uid="{00000000-0004-0000-0300-000008000000}"/>
    <hyperlink ref="A197" r:id="rId10" tooltip="Click once to display linked information. Click and hold to select this cell." display="http://stats.oecd.org/OECDStat_Metadata/ShowMetadata.ashx?Dataset=CRS1&amp;Coords=[DONOR].[546]&amp;ShowOnWeb=true&amp;Lang=en" xr:uid="{00000000-0004-0000-0300-000009000000}"/>
    <hyperlink ref="A193" r:id="rId11" tooltip="Click once to display linked information. Click and hold to select this cell." display="http://stats.oecd.org/OECDStat_Metadata/ShowMetadata.ashx?Dataset=CRS1&amp;Coords=[DONOR].[30]&amp;ShowOnWeb=true&amp;Lang=en" xr:uid="{00000000-0004-0000-0300-00000A000000}"/>
    <hyperlink ref="A183" r:id="rId12" tooltip="Click once to display linked information. Click and hold to select this cell." display="http://stats.oecd.org/OECDStat_Metadata/ShowMetadata.ashx?Dataset=CRS1&amp;Coords=[DONOR].[978]&amp;ShowOnWeb=true&amp;Lang=en" xr:uid="{00000000-0004-0000-0300-00000B000000}"/>
    <hyperlink ref="A177" r:id="rId13" tooltip="Click once to display linked information. Click and hold to select this cell." display="http://stats.oecd.org/OECDStat_Metadata/ShowMetadata.ashx?Dataset=CRS1&amp;Coords=[DONOR].[812]&amp;ShowOnWeb=true&amp;Lang=en" xr:uid="{00000000-0004-0000-0300-00000C000000}"/>
    <hyperlink ref="A171" r:id="rId14" tooltip="Click once to display linked information. Click and hold to select this cell." display="http://stats.oecd.org/OECDStat_Metadata/ShowMetadata.ashx?Dataset=CRS1&amp;Coords=[DONOR].[1312]&amp;ShowOnWeb=true&amp;Lang=en" xr:uid="{00000000-0004-0000-0300-00000D000000}"/>
    <hyperlink ref="A167" r:id="rId15" tooltip="Click once to display linked information. Click and hold to select this cell." display="http://stats.oecd.org/OECDStat_Metadata/ShowMetadata.ashx?Dataset=CRS1&amp;Coords=[DONOR].[1311]&amp;ShowOnWeb=true&amp;Lang=en" xr:uid="{00000000-0004-0000-0300-00000E000000}"/>
    <hyperlink ref="A165" r:id="rId16" tooltip="Click once to display linked information. Click and hold to select this cell." display="http://stats.oecd.org/OECDStat_Metadata/ShowMetadata.ashx?Dataset=CRS1&amp;Coords=[DONOR].[1011]&amp;ShowOnWeb=true&amp;Lang=en" xr:uid="{00000000-0004-0000-0300-00000F000000}"/>
    <hyperlink ref="A161" r:id="rId17" tooltip="Click once to display linked information. Click and hold to select this cell." display="http://stats.oecd.org/OECDStat_Metadata/ShowMetadata.ashx?Dataset=CRS1&amp;Coords=[DONOR].[921]&amp;ShowOnWeb=true&amp;Lang=en" xr:uid="{00000000-0004-0000-0300-000010000000}"/>
    <hyperlink ref="A157" r:id="rId18" tooltip="Click once to display linked information. Click and hold to select this cell." display="http://stats.oecd.org/OECDStat_Metadata/ShowMetadata.ashx?Dataset=CRS1&amp;Coords=[DONOR].[1012]&amp;ShowOnWeb=true&amp;Lang=en" xr:uid="{00000000-0004-0000-0300-000011000000}"/>
    <hyperlink ref="A153" r:id="rId19" tooltip="Click once to display linked information. Click and hold to select this cell." display="http://stats.oecd.org/OECDStat_Metadata/ShowMetadata.ashx?Dataset=CRS1&amp;Coords=[DONOR].[903]&amp;ShowOnWeb=true&amp;Lang=en" xr:uid="{00000000-0004-0000-0300-000012000000}"/>
    <hyperlink ref="A151" r:id="rId20" tooltip="Click once to display linked information. Click and hold to select this cell." display="http://stats.oecd.org/OECDStat_Metadata/ShowMetadata.ashx?Dataset=CRS1&amp;Coords=[DONOR].[905]&amp;ShowOnWeb=true&amp;Lang=en" xr:uid="{00000000-0004-0000-0300-000013000000}"/>
    <hyperlink ref="A149" r:id="rId21" tooltip="Click once to display linked information. Click and hold to select this cell." display="http://stats.oecd.org/OECDStat_Metadata/ShowMetadata.ashx?Dataset=CRS1&amp;Coords=[DONOR].[901]&amp;ShowOnWeb=true&amp;Lang=en" xr:uid="{00000000-0004-0000-0300-000014000000}"/>
    <hyperlink ref="A141" r:id="rId22" tooltip="Click once to display linked information. Click and hold to select this cell." display="http://stats.oecd.org/OECDStat_Metadata/ShowMetadata.ashx?Dataset=CRS1&amp;Coords=[DONOR].[928]&amp;ShowOnWeb=true&amp;Lang=en" xr:uid="{00000000-0004-0000-0300-000015000000}"/>
    <hyperlink ref="A137" r:id="rId23" tooltip="Click once to display linked information. Click and hold to select this cell." display="http://stats.oecd.org/OECDStat_Metadata/ShowMetadata.ashx?Dataset=CRS1&amp;Coords=[DONOR].[964]&amp;ShowOnWeb=true&amp;Lang=en" xr:uid="{00000000-0004-0000-0300-000016000000}"/>
    <hyperlink ref="A133" r:id="rId24" tooltip="Click once to display linked information. Click and hold to select this cell." display="http://stats.oecd.org/OECDStat_Metadata/ShowMetadata.ashx?Dataset=CRS1&amp;Coords=[DONOR].[963]&amp;ShowOnWeb=true&amp;Lang=en" xr:uid="{00000000-0004-0000-0300-000017000000}"/>
    <hyperlink ref="A131" r:id="rId25" tooltip="Click once to display linked information. Click and hold to select this cell." display="http://stats.oecd.org/OECDStat_Metadata/ShowMetadata.ashx?Dataset=CRS1&amp;Coords=[DONOR].[967]&amp;ShowOnWeb=true&amp;Lang=en" xr:uid="{00000000-0004-0000-0300-000018000000}"/>
    <hyperlink ref="A129" r:id="rId26" tooltip="Click once to display linked information. Click and hold to select this cell." display="http://stats.oecd.org/OECDStat_Metadata/ShowMetadata.ashx?Dataset=CRS1&amp;Coords=[DONOR].[974]&amp;ShowOnWeb=true&amp;Lang=en" xr:uid="{00000000-0004-0000-0300-000019000000}"/>
    <hyperlink ref="A127" r:id="rId27" tooltip="Click once to display linked information. Click and hold to select this cell." display="http://stats.oecd.org/OECDStat_Metadata/ShowMetadata.ashx?Dataset=CRS1&amp;Coords=[DONOR].[807]&amp;ShowOnWeb=true&amp;Lang=en" xr:uid="{00000000-0004-0000-0300-00001A000000}"/>
    <hyperlink ref="A125" r:id="rId28" tooltip="Click once to display linked information. Click and hold to select this cell." display="http://stats.oecd.org/OECDStat_Metadata/ShowMetadata.ashx?Dataset=CRS1&amp;Coords=[DONOR].[948]&amp;ShowOnWeb=true&amp;Lang=en" xr:uid="{00000000-0004-0000-0300-00001B000000}"/>
    <hyperlink ref="A123" r:id="rId29" tooltip="Click once to display linked information. Click and hold to select this cell." display="http://stats.oecd.org/OECDStat_Metadata/ShowMetadata.ashx?Dataset=CRS1&amp;Coords=[DONOR].[959]&amp;ShowOnWeb=true&amp;Lang=en" xr:uid="{00000000-0004-0000-0300-00001C000000}"/>
    <hyperlink ref="A121" r:id="rId30" tooltip="Click once to display linked information. Click and hold to select this cell." display="http://stats.oecd.org/OECDStat_Metadata/ShowMetadata.ashx?Dataset=CRS1&amp;Coords=[DONOR].[971]&amp;ShowOnWeb=true&amp;Lang=en" xr:uid="{00000000-0004-0000-0300-00001D000000}"/>
    <hyperlink ref="A113" r:id="rId31" tooltip="Click once to display linked information. Click and hold to select this cell." display="http://stats.oecd.org/OECDStat_Metadata/ShowMetadata.ashx?Dataset=CRS1&amp;Coords=[DONOR].[932]&amp;ShowOnWeb=true&amp;Lang=en" xr:uid="{00000000-0004-0000-0300-00001E000000}"/>
    <hyperlink ref="A109" r:id="rId32" tooltip="Click once to display linked information. Click and hold to select this cell." display="http://stats.oecd.org/OECDStat_Metadata/ShowMetadata.ashx?Dataset=CRS1&amp;Coords=[DONOR].[976]&amp;ShowOnWeb=true&amp;Lang=en" xr:uid="{00000000-0004-0000-0300-00001F000000}"/>
    <hyperlink ref="A105" r:id="rId33" tooltip="Click once to display linked information. Click and hold to select this cell." display="http://stats.oecd.org/OECDStat_Metadata/ShowMetadata.ashx?Dataset=CRS1&amp;Coords=[DONOR].[1013]&amp;ShowOnWeb=true&amp;Lang=en" xr:uid="{00000000-0004-0000-0300-000020000000}"/>
    <hyperlink ref="A97" r:id="rId34" tooltip="Click once to display linked information. Click and hold to select this cell." display="http://stats.oecd.org/OECDStat_Metadata/ShowMetadata.ashx?Dataset=CRS1&amp;Coords=[DONOR].[909]&amp;ShowOnWeb=true&amp;Lang=en" xr:uid="{00000000-0004-0000-0300-000021000000}"/>
    <hyperlink ref="A93" r:id="rId35" tooltip="Click once to display linked information. Click and hold to select this cell." display="http://stats.oecd.org/OECDStat_Metadata/ShowMetadata.ashx?Dataset=CRS1&amp;Coords=[DONOR].[916]&amp;ShowOnWeb=true&amp;Lang=en" xr:uid="{00000000-0004-0000-0300-000022000000}"/>
    <hyperlink ref="A91" r:id="rId36" tooltip="Click once to display linked information. Click and hold to select this cell." display="http://stats.oecd.org/OECDStat_Metadata/ShowMetadata.ashx?Dataset=CRS1&amp;Coords=[DONOR].[915]&amp;ShowOnWeb=true&amp;Lang=en" xr:uid="{00000000-0004-0000-0300-000023000000}"/>
    <hyperlink ref="A87" r:id="rId37" tooltip="Click once to display linked information. Click and hold to select this cell." display="http://stats.oecd.org/OECDStat_Metadata/ShowMetadata.ashx?Dataset=CRS1&amp;Coords=[DONOR].[914]&amp;ShowOnWeb=true&amp;Lang=en" xr:uid="{00000000-0004-0000-0300-000024000000}"/>
    <hyperlink ref="A85" r:id="rId38" tooltip="Click once to display linked information. Click and hold to select this cell." display="http://stats.oecd.org/OECDStat_Metadata/ShowMetadata.ashx?Dataset=CRS1&amp;Coords=[DONOR].[913]&amp;ShowOnWeb=true&amp;Lang=en" xr:uid="{00000000-0004-0000-0300-000025000000}"/>
    <hyperlink ref="A79" r:id="rId39" tooltip="Click once to display linked information. Click and hold to select this cell." display="http://stats.oecd.org/OECDStat_Metadata/ShowMetadata.ashx?Dataset=CRS1&amp;Coords=[DONOR].[958]&amp;ShowOnWeb=true&amp;Lang=en" xr:uid="{00000000-0004-0000-0300-000026000000}"/>
    <hyperlink ref="A1" r:id="rId40" tooltip="Click once to display linked information. Click and hold to select this cell." display="http://stats.oecd.org/OECDStat_Metadata/ShowMetadata.ashx?Dataset=CRS1&amp;ShowOnWeb=true&amp;Lang=en" xr:uid="{00000000-0004-0000-0300-000027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D12</vt:lpstr>
      <vt:lpstr>Sector Mapping</vt:lpstr>
      <vt:lpstr>ODA by sector</vt:lpstr>
      <vt:lpstr>OECD.Stat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laurencef</cp:lastModifiedBy>
  <dcterms:created xsi:type="dcterms:W3CDTF">2018-01-17T10:13:55Z</dcterms:created>
  <dcterms:modified xsi:type="dcterms:W3CDTF">2018-11-01T12:26:59Z</dcterms:modified>
</cp:coreProperties>
</file>