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M19" i="1"/>
  <c r="M4" s="1"/>
  <c r="R19"/>
  <c r="R4" s="1"/>
  <c r="Q19"/>
  <c r="Q3" s="1"/>
  <c r="P19"/>
  <c r="P3" s="1"/>
  <c r="O19"/>
  <c r="O3" s="1"/>
  <c r="N19"/>
  <c r="N3" s="1"/>
  <c r="L19"/>
  <c r="L3" s="1"/>
  <c r="K19"/>
  <c r="K16" s="1"/>
  <c r="R17" l="1"/>
  <c r="R15"/>
  <c r="R13"/>
  <c r="R11"/>
  <c r="R9"/>
  <c r="R7"/>
  <c r="R5"/>
  <c r="R3"/>
  <c r="R18"/>
  <c r="R16"/>
  <c r="R14"/>
  <c r="R12"/>
  <c r="R10"/>
  <c r="R8"/>
  <c r="R6"/>
  <c r="Q18"/>
  <c r="Q17"/>
  <c r="Q16"/>
  <c r="Q15"/>
  <c r="Q14"/>
  <c r="Q13"/>
  <c r="Q12"/>
  <c r="Q11"/>
  <c r="Q10"/>
  <c r="Q9"/>
  <c r="Q8"/>
  <c r="Q7"/>
  <c r="Q6"/>
  <c r="Q5"/>
  <c r="Q4"/>
  <c r="P17"/>
  <c r="P15"/>
  <c r="P12"/>
  <c r="P10"/>
  <c r="P8"/>
  <c r="P6"/>
  <c r="P4"/>
  <c r="P14"/>
  <c r="P18"/>
  <c r="P16"/>
  <c r="P13"/>
  <c r="P11"/>
  <c r="P9"/>
  <c r="P7"/>
  <c r="P5"/>
  <c r="O13"/>
  <c r="O18"/>
  <c r="O17"/>
  <c r="O16"/>
  <c r="O15"/>
  <c r="O14"/>
  <c r="O12"/>
  <c r="O11"/>
  <c r="O10"/>
  <c r="O9"/>
  <c r="O8"/>
  <c r="O7"/>
  <c r="O6"/>
  <c r="O5"/>
  <c r="O4"/>
  <c r="N17"/>
  <c r="N15"/>
  <c r="N14"/>
  <c r="N12"/>
  <c r="N10"/>
  <c r="N8"/>
  <c r="N6"/>
  <c r="N4"/>
  <c r="N18"/>
  <c r="N16"/>
  <c r="N13"/>
  <c r="N11"/>
  <c r="N9"/>
  <c r="N7"/>
  <c r="N5"/>
  <c r="M18"/>
  <c r="L17"/>
  <c r="M16"/>
  <c r="L15"/>
  <c r="L14"/>
  <c r="M13"/>
  <c r="L12"/>
  <c r="M11"/>
  <c r="L10"/>
  <c r="M9"/>
  <c r="L8"/>
  <c r="M7"/>
  <c r="L6"/>
  <c r="M5"/>
  <c r="L4"/>
  <c r="M3"/>
  <c r="L18"/>
  <c r="M17"/>
  <c r="L16"/>
  <c r="M15"/>
  <c r="M14"/>
  <c r="L13"/>
  <c r="M12"/>
  <c r="L11"/>
  <c r="M10"/>
  <c r="L9"/>
  <c r="M8"/>
  <c r="L7"/>
  <c r="M6"/>
  <c r="L5"/>
  <c r="K18"/>
  <c r="K5"/>
  <c r="K7"/>
  <c r="K9"/>
  <c r="K11"/>
  <c r="K13"/>
  <c r="K15"/>
  <c r="K17"/>
  <c r="K3"/>
  <c r="K6"/>
  <c r="K8"/>
  <c r="K10"/>
  <c r="K12"/>
  <c r="K14"/>
  <c r="K4"/>
</calcChain>
</file>

<file path=xl/sharedStrings.xml><?xml version="1.0" encoding="utf-8"?>
<sst xmlns="http://schemas.openxmlformats.org/spreadsheetml/2006/main" count="56" uniqueCount="22">
  <si>
    <t>Unoptimized</t>
  </si>
  <si>
    <t>NEON Autocompiler</t>
  </si>
  <si>
    <t>FeatureSet 1</t>
  </si>
  <si>
    <t>FeatureSet 2</t>
  </si>
  <si>
    <t>FeatureSet 3</t>
  </si>
  <si>
    <t>FeatureSet 4</t>
  </si>
  <si>
    <t>FFT</t>
  </si>
  <si>
    <t>SpectralCentroid</t>
  </si>
  <si>
    <t>SpectralRolloff</t>
  </si>
  <si>
    <t>SpectralFlux</t>
  </si>
  <si>
    <t>MFCC</t>
  </si>
  <si>
    <t>HammingWindow</t>
  </si>
  <si>
    <t>NormalizedAudioSpectrumEnvelope</t>
  </si>
  <si>
    <t xml:space="preserve"> OctaveSpectralContrast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</si>
  <si>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</si>
  <si>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</si>
  <si>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</si>
  <si>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</si>
  <si>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</si>
  <si>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</si>
  <si>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</si>
  <si>
    <t>AmplitudeOfSpectrum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</si>
</sst>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1.319</c:v>
                </c:pt>
                <c:pt idx="1">
                  <c:v>0.751</c:v>
                </c:pt>
                <c:pt idx="2">
                  <c:v>2.6669999999999998</c:v>
                </c:pt>
                <c:pt idx="3">
                  <c:v>1.496</c:v>
                </c:pt>
                <c:pt idx="4">
                  <c:v>0</c:v>
                </c:pt>
                <c:pt idx="5">
                  <c:v>0</c:v>
                </c:pt>
                <c:pt idx="6">
                  <c:v>1.33</c:v>
                </c:pt>
                <c:pt idx="7">
                  <c:v>0.73599999999999999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0.69099999999999995</c:v>
                </c:pt>
                <c:pt idx="1">
                  <c:v>4.2000000000000003E-2</c:v>
                </c:pt>
                <c:pt idx="2">
                  <c:v>1.3959999999999999</c:v>
                </c:pt>
                <c:pt idx="3">
                  <c:v>9.5000000000000001E-2</c:v>
                </c:pt>
                <c:pt idx="4">
                  <c:v>0</c:v>
                </c:pt>
                <c:pt idx="5">
                  <c:v>0</c:v>
                </c:pt>
                <c:pt idx="6">
                  <c:v>0.68899999999999995</c:v>
                </c:pt>
                <c:pt idx="7">
                  <c:v>5.1999999999999998E-2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Tabelle1!$B$5:$I$5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2.3E-2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Tabelle1!$B$6:$I$6</c:f>
              <c:numCache>
                <c:formatCode>General</c:formatCode>
                <c:ptCount val="8"/>
                <c:pt idx="0">
                  <c:v>1.2999999999999999E-2</c:v>
                </c:pt>
                <c:pt idx="1">
                  <c:v>4.0000000000000001E-3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Tabelle1!$B$7:$I$7</c:f>
              <c:numCache>
                <c:formatCode>General</c:formatCode>
                <c:ptCount val="8"/>
                <c:pt idx="0">
                  <c:v>2.1000000000000001E-2</c:v>
                </c:pt>
                <c:pt idx="1">
                  <c:v>4.0000000000000001E-3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Tabelle1!$B$8:$I$8</c:f>
              <c:numCache>
                <c:formatCode>General</c:formatCode>
                <c:ptCount val="8"/>
                <c:pt idx="0">
                  <c:v>9.0999999999999998E-2</c:v>
                </c:pt>
                <c:pt idx="1">
                  <c:v>4.9000000000000002E-2</c:v>
                </c:pt>
                <c:pt idx="2">
                  <c:v>0.157</c:v>
                </c:pt>
                <c:pt idx="3">
                  <c:v>0.104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4.7E-2</c:v>
                </c:pt>
                <c:pt idx="3">
                  <c:v>7.2999999999999995E-2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2.4E-2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Tabelle1!$A$11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0.35299999999999998</c:v>
                </c:pt>
                <c:pt idx="3">
                  <c:v>0.30399999999999999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Tabelle1!$A$12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0.112</c:v>
                </c:pt>
                <c:pt idx="5">
                  <c:v>5.7000000000000002E-2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Tabelle1!$A$13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Tabelle1!$B$13:$I$13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5.8999999999999997E-2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Tabelle1!$A$14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Tabelle1!$B$14:$I$14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7.0000000000000001E-3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Tabelle1!$A$15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2E-3</c:v>
                </c:pt>
              </c:numCache>
            </c:numRef>
          </c:val>
        </c:ser>
        <c:ser>
          <c:idx val="13"/>
          <c:order val="13"/>
          <c:tx>
            <c:strRef>
              <c:f>Tabelle1!$A$16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2.8000000000000001E-2</c:v>
                </c:pt>
                <c:pt idx="7">
                  <c:v>2E-3</c:v>
                </c:pt>
              </c:numCache>
            </c:numRef>
          </c:val>
        </c:ser>
        <c:ser>
          <c:idx val="14"/>
          <c:order val="14"/>
          <c:tx>
            <c:strRef>
              <c:f>Tabelle1!$A$17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2.5000000000000001E-2</c:v>
                </c:pt>
              </c:numCache>
            </c:numRef>
          </c:val>
        </c:ser>
        <c:ser>
          <c:idx val="15"/>
          <c:order val="15"/>
          <c:tx>
            <c:strRef>
              <c:f>Tabelle1!$A$18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val>
        </c:ser>
        <c:gapWidth val="75"/>
        <c:overlap val="100"/>
        <c:axId val="77442048"/>
        <c:axId val="77460992"/>
      </c:barChart>
      <c:catAx>
        <c:axId val="77442048"/>
        <c:scaling>
          <c:orientation val="minMax"/>
        </c:scaling>
        <c:axPos val="b"/>
        <c:title>
          <c:layout/>
        </c:title>
        <c:majorTickMark val="none"/>
        <c:tickLblPos val="nextTo"/>
        <c:crossAx val="77460992"/>
        <c:crosses val="autoZero"/>
        <c:auto val="1"/>
        <c:lblAlgn val="ctr"/>
        <c:lblOffset val="100"/>
      </c:catAx>
      <c:valAx>
        <c:axId val="77460992"/>
        <c:scaling>
          <c:orientation val="minMax"/>
          <c:max val="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7744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Tabelle1!$J$3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Tabelle1!$K$3:$R$3</c:f>
              <c:numCache>
                <c:formatCode>General</c:formatCode>
                <c:ptCount val="8"/>
                <c:pt idx="0">
                  <c:v>60.200821542674582</c:v>
                </c:pt>
                <c:pt idx="1">
                  <c:v>86.025200458190128</c:v>
                </c:pt>
                <c:pt idx="2">
                  <c:v>57.354838709677423</c:v>
                </c:pt>
                <c:pt idx="3">
                  <c:v>71.374045801526705</c:v>
                </c:pt>
                <c:pt idx="4">
                  <c:v>0</c:v>
                </c:pt>
                <c:pt idx="5">
                  <c:v>0</c:v>
                </c:pt>
                <c:pt idx="6">
                  <c:v>64.251207729468604</c:v>
                </c:pt>
                <c:pt idx="7">
                  <c:v>89.75609756097559</c:v>
                </c:pt>
              </c:numCache>
            </c:numRef>
          </c:val>
        </c:ser>
        <c:ser>
          <c:idx val="1"/>
          <c:order val="1"/>
          <c:tx>
            <c:strRef>
              <c:f>Tabelle1!$J$4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Tabelle1!$K$4:$R$4</c:f>
              <c:numCache>
                <c:formatCode>General</c:formatCode>
                <c:ptCount val="8"/>
                <c:pt idx="0">
                  <c:v>31.538110451848471</c:v>
                </c:pt>
                <c:pt idx="1">
                  <c:v>4.8109965635738829</c:v>
                </c:pt>
                <c:pt idx="2">
                  <c:v>30.021505376344088</c:v>
                </c:pt>
                <c:pt idx="3">
                  <c:v>4.5324427480916025</c:v>
                </c:pt>
                <c:pt idx="4">
                  <c:v>0</c:v>
                </c:pt>
                <c:pt idx="5">
                  <c:v>0</c:v>
                </c:pt>
                <c:pt idx="6">
                  <c:v>33.285024154589372</c:v>
                </c:pt>
                <c:pt idx="7">
                  <c:v>6.3414634146341458</c:v>
                </c:pt>
              </c:numCache>
            </c:numRef>
          </c:val>
        </c:ser>
        <c:ser>
          <c:idx val="2"/>
          <c:order val="2"/>
          <c:tx>
            <c:strRef>
              <c:f>Tabelle1!$J$5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Tabelle1!$K$5:$R$5</c:f>
              <c:numCache>
                <c:formatCode>General</c:formatCode>
                <c:ptCount val="8"/>
                <c:pt idx="0">
                  <c:v>2.5559105431309908</c:v>
                </c:pt>
                <c:pt idx="1">
                  <c:v>2.6345933562428403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Tabelle1!$J$6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Tabelle1!$K$6:$R$6</c:f>
              <c:numCache>
                <c:formatCode>General</c:formatCode>
                <c:ptCount val="8"/>
                <c:pt idx="0">
                  <c:v>0.59333637608397993</c:v>
                </c:pt>
                <c:pt idx="1">
                  <c:v>0.45819014891179838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Tabelle1!$J$7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Tabelle1!$K$7:$R$7</c:f>
              <c:numCache>
                <c:formatCode>General</c:formatCode>
                <c:ptCount val="8"/>
                <c:pt idx="0">
                  <c:v>0.95846645367412153</c:v>
                </c:pt>
                <c:pt idx="1">
                  <c:v>0.45819014891179838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Tabelle1!$J$8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Tabelle1!$K$8:$R$8</c:f>
              <c:numCache>
                <c:formatCode>General</c:formatCode>
                <c:ptCount val="8"/>
                <c:pt idx="0">
                  <c:v>4.1533546325878596</c:v>
                </c:pt>
                <c:pt idx="1">
                  <c:v>5.61282932416953</c:v>
                </c:pt>
                <c:pt idx="2">
                  <c:v>3.3763440860215055</c:v>
                </c:pt>
                <c:pt idx="3">
                  <c:v>4.9618320610687023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Tabelle1!$J$9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Tabelle1!$K$9:$R$9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1.0107526881720432</c:v>
                </c:pt>
                <c:pt idx="3">
                  <c:v>3.4828244274809159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Tabelle1!$J$10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Tabelle1!$K$10:$R$10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0.64516129032258074</c:v>
                </c:pt>
                <c:pt idx="3">
                  <c:v>1.1450381679389312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Tabelle1!$J$11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Tabelle1!$K$11:$R$11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7.591397849462366</c:v>
                </c:pt>
                <c:pt idx="3">
                  <c:v>14.503816793893128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Tabelle1!$J$12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Tabelle1!$K$12:$R$12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62.921348314606753</c:v>
                </c:pt>
                <c:pt idx="5">
                  <c:v>89.0625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Tabelle1!$J$13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Tabelle1!$K$13:$R$13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33.146067415730336</c:v>
                </c:pt>
                <c:pt idx="5">
                  <c:v>3.125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Tabelle1!$J$14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Tabelle1!$K$14:$R$14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3.9325842696629221</c:v>
                </c:pt>
                <c:pt idx="5">
                  <c:v>7.8125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Tabelle1!$J$15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Tabelle1!$K$15:$R$15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0.48309178743961356</c:v>
                </c:pt>
                <c:pt idx="7">
                  <c:v>0.24390243902439024</c:v>
                </c:pt>
              </c:numCache>
            </c:numRef>
          </c:val>
        </c:ser>
        <c:ser>
          <c:idx val="13"/>
          <c:order val="13"/>
          <c:tx>
            <c:strRef>
              <c:f>Tabelle1!$J$16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Tabelle1!$K$16:$R$16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1.3526570048309181</c:v>
                </c:pt>
                <c:pt idx="7">
                  <c:v>0.24390243902439024</c:v>
                </c:pt>
              </c:numCache>
            </c:numRef>
          </c:val>
        </c:ser>
        <c:ser>
          <c:idx val="14"/>
          <c:order val="14"/>
          <c:tx>
            <c:strRef>
              <c:f>Tabelle1!$J$17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Tabelle1!$K$17:$R$17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0.48309178743961356</c:v>
                </c:pt>
                <c:pt idx="7">
                  <c:v>3.0487804878048776</c:v>
                </c:pt>
              </c:numCache>
            </c:numRef>
          </c:val>
        </c:ser>
        <c:ser>
          <c:idx val="15"/>
          <c:order val="15"/>
          <c:tx>
            <c:strRef>
              <c:f>Tabelle1!$J$18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Tabelle1!$K$18:$R$18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0.14492753623188406</c:v>
                </c:pt>
                <c:pt idx="7">
                  <c:v>0.3658536585365853</c:v>
                </c:pt>
              </c:numCache>
            </c:numRef>
          </c:val>
        </c:ser>
        <c:gapWidth val="75"/>
        <c:overlap val="100"/>
        <c:axId val="50750976"/>
        <c:axId val="50752896"/>
      </c:barChart>
      <c:catAx>
        <c:axId val="50750976"/>
        <c:scaling>
          <c:orientation val="minMax"/>
        </c:scaling>
        <c:axPos val="b"/>
        <c:majorTickMark val="none"/>
        <c:tickLblPos val="nextTo"/>
        <c:crossAx val="50752896"/>
        <c:crosses val="autoZero"/>
        <c:auto val="1"/>
        <c:lblAlgn val="ctr"/>
        <c:lblOffset val="100"/>
      </c:catAx>
      <c:valAx>
        <c:axId val="50752896"/>
        <c:scaling>
          <c:orientation val="minMax"/>
          <c:max val="100"/>
          <c:min val="5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5075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0000000000000021" footer="0.3000000000000002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161925</xdr:rowOff>
    </xdr:from>
    <xdr:to>
      <xdr:col>8</xdr:col>
      <xdr:colOff>28575</xdr:colOff>
      <xdr:row>47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19</xdr:row>
      <xdr:rowOff>161924</xdr:rowOff>
    </xdr:from>
    <xdr:to>
      <xdr:col>15</xdr:col>
      <xdr:colOff>485775</xdr:colOff>
      <xdr:row>47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topLeftCell="A7" workbookViewId="0">
      <selection activeCell="I19" sqref="I19"/>
    </sheetView>
  </sheetViews>
  <sheetFormatPr baseColWidth="10" defaultRowHeight="15"/>
  <cols>
    <col min="1" max="1" width="35" bestFit="1" customWidth="1"/>
    <col min="2" max="2" width="12.42578125" bestFit="1" customWidth="1"/>
    <col min="3" max="3" width="19" bestFit="1" customWidth="1"/>
    <col min="4" max="4" width="12.42578125" bestFit="1" customWidth="1"/>
    <col min="5" max="5" width="19" bestFit="1" customWidth="1"/>
    <col min="6" max="6" width="12.42578125" bestFit="1" customWidth="1"/>
    <col min="7" max="7" width="19" bestFit="1" customWidth="1"/>
    <col min="8" max="8" width="12.42578125" bestFit="1" customWidth="1"/>
    <col min="9" max="9" width="19" bestFit="1" customWidth="1"/>
    <col min="10" max="10" width="35" bestFit="1" customWidth="1"/>
    <col min="11" max="11" width="12.42578125" bestFit="1" customWidth="1"/>
    <col min="12" max="12" width="19" bestFit="1" customWidth="1"/>
    <col min="13" max="13" width="12.42578125" bestFit="1" customWidth="1"/>
    <col min="14" max="14" width="19" bestFit="1" customWidth="1"/>
    <col min="15" max="15" width="12.42578125" bestFit="1" customWidth="1"/>
    <col min="16" max="16" width="19" bestFit="1" customWidth="1"/>
    <col min="17" max="17" width="12.42578125" bestFit="1" customWidth="1"/>
    <col min="18" max="18" width="19" bestFit="1" customWidth="1"/>
  </cols>
  <sheetData>
    <row r="1" spans="1:18">
      <c r="A1" s="2"/>
      <c r="B1" s="3" t="s">
        <v>2</v>
      </c>
      <c r="C1" s="3"/>
      <c r="D1" s="3" t="s">
        <v>3</v>
      </c>
      <c r="E1" s="3"/>
      <c r="F1" s="3" t="s">
        <v>4</v>
      </c>
      <c r="G1" s="3"/>
      <c r="H1" s="3" t="s">
        <v>5</v>
      </c>
      <c r="I1" s="3"/>
      <c r="J1" s="2"/>
      <c r="K1" s="3" t="s">
        <v>2</v>
      </c>
      <c r="L1" s="3"/>
      <c r="M1" s="3" t="s">
        <v>3</v>
      </c>
      <c r="N1" s="3"/>
      <c r="O1" s="3" t="s">
        <v>4</v>
      </c>
      <c r="P1" s="3"/>
      <c r="Q1" s="3" t="s">
        <v>5</v>
      </c>
      <c r="R1" s="3"/>
    </row>
    <row r="2" spans="1:18">
      <c r="A2" s="2"/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2"/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</row>
    <row r="3" spans="1:18">
      <c r="A3" s="1" t="s">
        <v>6</v>
      </c>
      <c r="B3" s="1">
        <v>1.319</v>
      </c>
      <c r="C3" s="1">
        <v>0.751</v>
      </c>
      <c r="D3" s="1">
        <v>2.6669999999999998</v>
      </c>
      <c r="E3" s="1">
        <v>1.496</v>
      </c>
      <c r="F3" s="1">
        <v>0</v>
      </c>
      <c r="G3" s="1">
        <v>0</v>
      </c>
      <c r="H3" s="1">
        <v>1.33</v>
      </c>
      <c r="I3" s="1">
        <v>0.73599999999999999</v>
      </c>
      <c r="J3" s="1" t="s">
        <v>6</v>
      </c>
      <c r="K3" s="1">
        <f>B3*100/K19</f>
        <v>60.200821542674582</v>
      </c>
      <c r="L3" s="1">
        <f t="shared" ref="L3:R3" si="0">C3*100/L19</f>
        <v>86.025200458190128</v>
      </c>
      <c r="M3" s="1">
        <f t="shared" si="0"/>
        <v>57.354838709677423</v>
      </c>
      <c r="N3" s="1">
        <f t="shared" si="0"/>
        <v>71.374045801526705</v>
      </c>
      <c r="O3" s="1">
        <f t="shared" si="0"/>
        <v>0</v>
      </c>
      <c r="P3" s="1">
        <f t="shared" si="0"/>
        <v>0</v>
      </c>
      <c r="Q3" s="1">
        <f t="shared" si="0"/>
        <v>64.251207729468604</v>
      </c>
      <c r="R3" s="1">
        <f t="shared" si="0"/>
        <v>89.75609756097559</v>
      </c>
    </row>
    <row r="4" spans="1:18">
      <c r="A4" s="1" t="s">
        <v>21</v>
      </c>
      <c r="B4" s="1">
        <v>0.69099999999999995</v>
      </c>
      <c r="C4" s="1">
        <v>4.2000000000000003E-2</v>
      </c>
      <c r="D4" s="1">
        <v>1.3959999999999999</v>
      </c>
      <c r="E4" s="1">
        <v>9.5000000000000001E-2</v>
      </c>
      <c r="F4" s="1">
        <v>0</v>
      </c>
      <c r="G4" s="1">
        <v>0</v>
      </c>
      <c r="H4" s="1">
        <v>0.68899999999999995</v>
      </c>
      <c r="I4" s="1">
        <v>5.1999999999999998E-2</v>
      </c>
      <c r="J4" s="1" t="s">
        <v>21</v>
      </c>
      <c r="K4" s="1">
        <f>B4*100/K19</f>
        <v>31.538110451848471</v>
      </c>
      <c r="L4" s="1">
        <f t="shared" ref="L4:R4" si="1">C4*100/L19</f>
        <v>4.8109965635738829</v>
      </c>
      <c r="M4" s="1">
        <f t="shared" si="1"/>
        <v>30.021505376344088</v>
      </c>
      <c r="N4" s="1">
        <f t="shared" si="1"/>
        <v>4.5324427480916025</v>
      </c>
      <c r="O4" s="1">
        <f t="shared" si="1"/>
        <v>0</v>
      </c>
      <c r="P4" s="1">
        <f t="shared" si="1"/>
        <v>0</v>
      </c>
      <c r="Q4" s="1">
        <f t="shared" si="1"/>
        <v>33.285024154589372</v>
      </c>
      <c r="R4" s="1">
        <f t="shared" si="1"/>
        <v>6.3414634146341458</v>
      </c>
    </row>
    <row r="5" spans="1:18">
      <c r="A5" s="1" t="s">
        <v>7</v>
      </c>
      <c r="B5" s="1">
        <v>5.6000000000000001E-2</v>
      </c>
      <c r="C5" s="1">
        <v>2.3E-2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 t="s">
        <v>7</v>
      </c>
      <c r="K5" s="1">
        <f>B5*100/K19</f>
        <v>2.5559105431309908</v>
      </c>
      <c r="L5" s="1">
        <f t="shared" ref="L5:R5" si="2">C5*100/L19</f>
        <v>2.6345933562428403</v>
      </c>
      <c r="M5" s="1">
        <f t="shared" si="2"/>
        <v>0</v>
      </c>
      <c r="N5" s="1">
        <f t="shared" si="2"/>
        <v>0</v>
      </c>
      <c r="O5" s="1">
        <f t="shared" si="2"/>
        <v>0</v>
      </c>
      <c r="P5" s="1">
        <f t="shared" si="2"/>
        <v>0</v>
      </c>
      <c r="Q5" s="1">
        <f t="shared" si="2"/>
        <v>0</v>
      </c>
      <c r="R5" s="1">
        <f t="shared" si="2"/>
        <v>0</v>
      </c>
    </row>
    <row r="6" spans="1:18">
      <c r="A6" s="1" t="s">
        <v>8</v>
      </c>
      <c r="B6" s="1">
        <v>1.2999999999999999E-2</v>
      </c>
      <c r="C6" s="1">
        <v>4.0000000000000001E-3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 t="s">
        <v>8</v>
      </c>
      <c r="K6" s="1">
        <f>B6*100/K19</f>
        <v>0.59333637608397993</v>
      </c>
      <c r="L6" s="1">
        <f t="shared" ref="L6:R6" si="3">C6*100/L19</f>
        <v>0.45819014891179838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</row>
    <row r="7" spans="1:18">
      <c r="A7" s="1" t="s">
        <v>9</v>
      </c>
      <c r="B7" s="1">
        <v>2.1000000000000001E-2</v>
      </c>
      <c r="C7" s="1">
        <v>4.0000000000000001E-3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 t="s">
        <v>9</v>
      </c>
      <c r="K7" s="1">
        <f>B7*100/K19</f>
        <v>0.95846645367412153</v>
      </c>
      <c r="L7" s="1">
        <f t="shared" ref="L7:R7" si="4">C7*100/L19</f>
        <v>0.45819014891179838</v>
      </c>
      <c r="M7" s="1">
        <f t="shared" si="4"/>
        <v>0</v>
      </c>
      <c r="N7" s="1">
        <f t="shared" si="4"/>
        <v>0</v>
      </c>
      <c r="O7" s="1">
        <f t="shared" si="4"/>
        <v>0</v>
      </c>
      <c r="P7" s="1">
        <f t="shared" si="4"/>
        <v>0</v>
      </c>
      <c r="Q7" s="1">
        <f t="shared" si="4"/>
        <v>0</v>
      </c>
      <c r="R7" s="1">
        <f t="shared" si="4"/>
        <v>0</v>
      </c>
    </row>
    <row r="8" spans="1:18">
      <c r="A8" s="1" t="s">
        <v>10</v>
      </c>
      <c r="B8" s="1">
        <v>9.0999999999999998E-2</v>
      </c>
      <c r="C8" s="1">
        <v>4.9000000000000002E-2</v>
      </c>
      <c r="D8" s="1">
        <v>0.157</v>
      </c>
      <c r="E8" s="1">
        <v>0.104</v>
      </c>
      <c r="F8" s="1">
        <v>0</v>
      </c>
      <c r="G8" s="1">
        <v>0</v>
      </c>
      <c r="H8" s="1">
        <v>0</v>
      </c>
      <c r="I8" s="1">
        <v>0</v>
      </c>
      <c r="J8" s="1" t="s">
        <v>10</v>
      </c>
      <c r="K8" s="1">
        <f>B8*100/K19</f>
        <v>4.1533546325878596</v>
      </c>
      <c r="L8" s="1">
        <f t="shared" ref="L8:R8" si="5">C8*100/L19</f>
        <v>5.61282932416953</v>
      </c>
      <c r="M8" s="1">
        <f t="shared" si="5"/>
        <v>3.3763440860215055</v>
      </c>
      <c r="N8" s="1">
        <f t="shared" si="5"/>
        <v>4.9618320610687023</v>
      </c>
      <c r="O8" s="1">
        <f t="shared" si="5"/>
        <v>0</v>
      </c>
      <c r="P8" s="1">
        <f t="shared" si="5"/>
        <v>0</v>
      </c>
      <c r="Q8" s="1">
        <f t="shared" si="5"/>
        <v>0</v>
      </c>
      <c r="R8" s="1">
        <f t="shared" si="5"/>
        <v>0</v>
      </c>
    </row>
    <row r="9" spans="1:18">
      <c r="A9" s="1" t="s">
        <v>11</v>
      </c>
      <c r="B9" s="1">
        <v>0</v>
      </c>
      <c r="C9" s="1">
        <v>0</v>
      </c>
      <c r="D9" s="1">
        <v>4.7E-2</v>
      </c>
      <c r="E9" s="1">
        <v>7.2999999999999995E-2</v>
      </c>
      <c r="F9" s="1">
        <v>0</v>
      </c>
      <c r="G9" s="1">
        <v>0</v>
      </c>
      <c r="H9" s="1">
        <v>0</v>
      </c>
      <c r="I9" s="1">
        <v>0</v>
      </c>
      <c r="J9" s="1" t="s">
        <v>11</v>
      </c>
      <c r="K9" s="1">
        <f>B9*100/K19</f>
        <v>0</v>
      </c>
      <c r="L9" s="1">
        <f t="shared" ref="L9:R9" si="6">C9*100/L19</f>
        <v>0</v>
      </c>
      <c r="M9" s="1">
        <f t="shared" si="6"/>
        <v>1.0107526881720432</v>
      </c>
      <c r="N9" s="1">
        <f t="shared" si="6"/>
        <v>3.4828244274809159</v>
      </c>
      <c r="O9" s="1">
        <f t="shared" si="6"/>
        <v>0</v>
      </c>
      <c r="P9" s="1">
        <f t="shared" si="6"/>
        <v>0</v>
      </c>
      <c r="Q9" s="1">
        <f t="shared" si="6"/>
        <v>0</v>
      </c>
      <c r="R9" s="1">
        <f t="shared" si="6"/>
        <v>0</v>
      </c>
    </row>
    <row r="10" spans="1:18">
      <c r="A10" s="1" t="s">
        <v>12</v>
      </c>
      <c r="B10" s="1">
        <v>0</v>
      </c>
      <c r="C10" s="1">
        <v>0</v>
      </c>
      <c r="D10" s="1">
        <v>0.03</v>
      </c>
      <c r="E10" s="1">
        <v>2.4E-2</v>
      </c>
      <c r="F10" s="1">
        <v>0</v>
      </c>
      <c r="G10" s="1">
        <v>0</v>
      </c>
      <c r="H10" s="1">
        <v>0</v>
      </c>
      <c r="I10" s="1">
        <v>0</v>
      </c>
      <c r="J10" s="1" t="s">
        <v>12</v>
      </c>
      <c r="K10" s="1">
        <f>B10*100/K19</f>
        <v>0</v>
      </c>
      <c r="L10" s="1">
        <f t="shared" ref="L10:R10" si="7">C10*100/L19</f>
        <v>0</v>
      </c>
      <c r="M10" s="1">
        <f t="shared" si="7"/>
        <v>0.64516129032258074</v>
      </c>
      <c r="N10" s="1">
        <f t="shared" si="7"/>
        <v>1.1450381679389312</v>
      </c>
      <c r="O10" s="1">
        <f t="shared" si="7"/>
        <v>0</v>
      </c>
      <c r="P10" s="1">
        <f t="shared" si="7"/>
        <v>0</v>
      </c>
      <c r="Q10" s="1">
        <f t="shared" si="7"/>
        <v>0</v>
      </c>
      <c r="R10" s="1">
        <f t="shared" si="7"/>
        <v>0</v>
      </c>
    </row>
    <row r="11" spans="1:18">
      <c r="A11" s="1" t="s">
        <v>13</v>
      </c>
      <c r="B11" s="1">
        <v>0</v>
      </c>
      <c r="C11" s="1">
        <v>0</v>
      </c>
      <c r="D11" s="1">
        <v>0.35299999999999998</v>
      </c>
      <c r="E11" s="1">
        <v>0.30399999999999999</v>
      </c>
      <c r="F11" s="1">
        <v>0</v>
      </c>
      <c r="G11" s="1">
        <v>0</v>
      </c>
      <c r="H11" s="1">
        <v>0</v>
      </c>
      <c r="I11" s="1">
        <v>0</v>
      </c>
      <c r="J11" s="1" t="s">
        <v>13</v>
      </c>
      <c r="K11" s="1">
        <f>B11*100/K19</f>
        <v>0</v>
      </c>
      <c r="L11" s="1">
        <f t="shared" ref="L11:R11" si="8">C11*100/L19</f>
        <v>0</v>
      </c>
      <c r="M11" s="1">
        <f t="shared" si="8"/>
        <v>7.591397849462366</v>
      </c>
      <c r="N11" s="1">
        <f t="shared" si="8"/>
        <v>14.503816793893128</v>
      </c>
      <c r="O11" s="1">
        <f t="shared" si="8"/>
        <v>0</v>
      </c>
      <c r="P11" s="1">
        <f t="shared" si="8"/>
        <v>0</v>
      </c>
      <c r="Q11" s="1">
        <f t="shared" si="8"/>
        <v>0</v>
      </c>
      <c r="R11" s="1">
        <f t="shared" si="8"/>
        <v>0</v>
      </c>
    </row>
    <row r="12" spans="1:18">
      <c r="A12" s="1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0.112</v>
      </c>
      <c r="G12" s="1">
        <v>5.7000000000000002E-2</v>
      </c>
      <c r="H12" s="1">
        <v>0</v>
      </c>
      <c r="I12" s="1">
        <v>0</v>
      </c>
      <c r="J12" s="1" t="s">
        <v>14</v>
      </c>
      <c r="K12" s="1">
        <f>B12*100/K19</f>
        <v>0</v>
      </c>
      <c r="L12" s="1">
        <f t="shared" ref="L12:R12" si="9">C12*100/L19</f>
        <v>0</v>
      </c>
      <c r="M12" s="1">
        <f t="shared" si="9"/>
        <v>0</v>
      </c>
      <c r="N12" s="1">
        <f t="shared" si="9"/>
        <v>0</v>
      </c>
      <c r="O12" s="1">
        <f t="shared" si="9"/>
        <v>62.921348314606753</v>
      </c>
      <c r="P12" s="1">
        <f t="shared" si="9"/>
        <v>89.0625</v>
      </c>
      <c r="Q12" s="1">
        <f t="shared" si="9"/>
        <v>0</v>
      </c>
      <c r="R12" s="1">
        <f t="shared" si="9"/>
        <v>0</v>
      </c>
    </row>
    <row r="13" spans="1:18">
      <c r="A13" s="1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5.8999999999999997E-2</v>
      </c>
      <c r="G13" s="1">
        <v>2E-3</v>
      </c>
      <c r="H13" s="1">
        <v>0</v>
      </c>
      <c r="I13" s="1">
        <v>0</v>
      </c>
      <c r="J13" s="1" t="s">
        <v>15</v>
      </c>
      <c r="K13" s="1">
        <f>B13*100/K19</f>
        <v>0</v>
      </c>
      <c r="L13" s="1">
        <f t="shared" ref="L13:R13" si="10">C13*100/L19</f>
        <v>0</v>
      </c>
      <c r="M13" s="1">
        <f t="shared" si="10"/>
        <v>0</v>
      </c>
      <c r="N13" s="1">
        <f t="shared" si="10"/>
        <v>0</v>
      </c>
      <c r="O13" s="1">
        <f t="shared" si="10"/>
        <v>33.146067415730336</v>
      </c>
      <c r="P13" s="1">
        <f t="shared" si="10"/>
        <v>3.125</v>
      </c>
      <c r="Q13" s="1">
        <f t="shared" si="10"/>
        <v>0</v>
      </c>
      <c r="R13" s="1">
        <f t="shared" si="10"/>
        <v>0</v>
      </c>
    </row>
    <row r="14" spans="1:18">
      <c r="A14" s="1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7.0000000000000001E-3</v>
      </c>
      <c r="G14" s="1">
        <v>5.0000000000000001E-3</v>
      </c>
      <c r="H14" s="1">
        <v>0</v>
      </c>
      <c r="I14" s="1">
        <v>0</v>
      </c>
      <c r="J14" s="1" t="s">
        <v>16</v>
      </c>
      <c r="K14" s="1">
        <f>B14*100/K19</f>
        <v>0</v>
      </c>
      <c r="L14" s="1">
        <f t="shared" ref="L14:R14" si="11">C14*100/L19</f>
        <v>0</v>
      </c>
      <c r="M14" s="1">
        <f t="shared" si="11"/>
        <v>0</v>
      </c>
      <c r="N14" s="1">
        <f t="shared" si="11"/>
        <v>0</v>
      </c>
      <c r="O14" s="1">
        <f t="shared" si="11"/>
        <v>3.9325842696629221</v>
      </c>
      <c r="P14" s="1">
        <f>G14*100/P19</f>
        <v>7.8125</v>
      </c>
      <c r="Q14" s="1">
        <f t="shared" si="11"/>
        <v>0</v>
      </c>
      <c r="R14" s="1">
        <f t="shared" si="11"/>
        <v>0</v>
      </c>
    </row>
    <row r="15" spans="1:18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0.01</v>
      </c>
      <c r="I15" s="1">
        <v>2E-3</v>
      </c>
      <c r="J15" s="1" t="s">
        <v>17</v>
      </c>
      <c r="K15" s="1">
        <f>B15*100/K19</f>
        <v>0</v>
      </c>
      <c r="L15" s="1">
        <f t="shared" ref="L15:R15" si="12">C15*100/L19</f>
        <v>0</v>
      </c>
      <c r="M15" s="1">
        <f t="shared" si="12"/>
        <v>0</v>
      </c>
      <c r="N15" s="1">
        <f t="shared" si="12"/>
        <v>0</v>
      </c>
      <c r="O15" s="1">
        <f t="shared" si="12"/>
        <v>0</v>
      </c>
      <c r="P15" s="1">
        <f t="shared" si="12"/>
        <v>0</v>
      </c>
      <c r="Q15" s="1">
        <f t="shared" si="12"/>
        <v>0.48309178743961356</v>
      </c>
      <c r="R15" s="1">
        <f t="shared" si="12"/>
        <v>0.24390243902439024</v>
      </c>
    </row>
    <row r="16" spans="1:18">
      <c r="A16" s="1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2.8000000000000001E-2</v>
      </c>
      <c r="I16" s="1">
        <v>2E-3</v>
      </c>
      <c r="J16" s="1" t="s">
        <v>18</v>
      </c>
      <c r="K16" s="1">
        <f>B16*100/K19</f>
        <v>0</v>
      </c>
      <c r="L16" s="1">
        <f t="shared" ref="L16:R16" si="13">C16*100/L19</f>
        <v>0</v>
      </c>
      <c r="M16" s="1">
        <f t="shared" si="13"/>
        <v>0</v>
      </c>
      <c r="N16" s="1">
        <f t="shared" si="13"/>
        <v>0</v>
      </c>
      <c r="O16" s="1">
        <f t="shared" si="13"/>
        <v>0</v>
      </c>
      <c r="P16" s="1">
        <f t="shared" si="13"/>
        <v>0</v>
      </c>
      <c r="Q16" s="1">
        <f t="shared" si="13"/>
        <v>1.3526570048309181</v>
      </c>
      <c r="R16" s="1">
        <f t="shared" si="13"/>
        <v>0.24390243902439024</v>
      </c>
    </row>
    <row r="17" spans="1:18">
      <c r="A17" s="1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0.01</v>
      </c>
      <c r="I17" s="1">
        <v>2.5000000000000001E-2</v>
      </c>
      <c r="J17" s="1" t="s">
        <v>19</v>
      </c>
      <c r="K17" s="1">
        <f>B17*100/K19</f>
        <v>0</v>
      </c>
      <c r="L17" s="1">
        <f t="shared" ref="L17:R17" si="14">C17*100/L19</f>
        <v>0</v>
      </c>
      <c r="M17" s="1">
        <f t="shared" si="14"/>
        <v>0</v>
      </c>
      <c r="N17" s="1">
        <f t="shared" si="14"/>
        <v>0</v>
      </c>
      <c r="O17" s="1">
        <f t="shared" si="14"/>
        <v>0</v>
      </c>
      <c r="P17" s="1">
        <f t="shared" si="14"/>
        <v>0</v>
      </c>
      <c r="Q17" s="1">
        <f t="shared" si="14"/>
        <v>0.48309178743961356</v>
      </c>
      <c r="R17" s="1">
        <f t="shared" si="14"/>
        <v>3.0487804878048776</v>
      </c>
    </row>
    <row r="18" spans="1:18">
      <c r="A18" s="1" t="s">
        <v>20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3.0000000000000001E-3</v>
      </c>
      <c r="I18" s="1">
        <v>3.0000000000000001E-3</v>
      </c>
      <c r="J18" s="1" t="s">
        <v>20</v>
      </c>
      <c r="K18" s="1">
        <f>B18*100/K19</f>
        <v>0</v>
      </c>
      <c r="L18" s="1">
        <f t="shared" ref="L18:R18" si="15">C18*100/L19</f>
        <v>0</v>
      </c>
      <c r="M18" s="1">
        <f t="shared" si="15"/>
        <v>0</v>
      </c>
      <c r="N18" s="1">
        <f t="shared" si="15"/>
        <v>0</v>
      </c>
      <c r="O18" s="1">
        <f t="shared" si="15"/>
        <v>0</v>
      </c>
      <c r="P18" s="1">
        <f t="shared" si="15"/>
        <v>0</v>
      </c>
      <c r="Q18" s="1">
        <f t="shared" si="15"/>
        <v>0.14492753623188406</v>
      </c>
      <c r="R18" s="1">
        <f t="shared" si="15"/>
        <v>0.3658536585365853</v>
      </c>
    </row>
    <row r="19" spans="1:18">
      <c r="K19">
        <f t="shared" ref="K19:R19" si="16">SUM(B3:B18)</f>
        <v>2.1909999999999998</v>
      </c>
      <c r="L19">
        <f t="shared" si="16"/>
        <v>0.87300000000000011</v>
      </c>
      <c r="M19">
        <f t="shared" si="16"/>
        <v>4.6499999999999995</v>
      </c>
      <c r="N19">
        <f t="shared" si="16"/>
        <v>2.0960000000000001</v>
      </c>
      <c r="O19">
        <f t="shared" si="16"/>
        <v>0.17799999999999999</v>
      </c>
      <c r="P19">
        <f t="shared" si="16"/>
        <v>6.4000000000000001E-2</v>
      </c>
      <c r="Q19">
        <f t="shared" si="16"/>
        <v>2.0699999999999998</v>
      </c>
      <c r="R19">
        <f t="shared" si="16"/>
        <v>0.82000000000000006</v>
      </c>
    </row>
  </sheetData>
  <mergeCells count="8">
    <mergeCell ref="M1:N1"/>
    <mergeCell ref="O1:P1"/>
    <mergeCell ref="Q1:R1"/>
    <mergeCell ref="B1:C1"/>
    <mergeCell ref="D1:E1"/>
    <mergeCell ref="F1:G1"/>
    <mergeCell ref="H1:I1"/>
    <mergeCell ref="K1:L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2013-01-16T13:29:59Z</dcterms:modified>
</cp:coreProperties>
</file>